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mc:AlternateContent xmlns:mc="http://schemas.openxmlformats.org/markup-compatibility/2006">
    <mc:Choice Requires="x15">
      <x15ac:absPath xmlns:x15ac="http://schemas.microsoft.com/office/spreadsheetml/2010/11/ac" url="D:\KESIHATAN\2026\Q1 2026\20.04.2026\"/>
    </mc:Choice>
  </mc:AlternateContent>
  <xr:revisionPtr revIDLastSave="0" documentId="8_{F7532D62-1D1B-42CE-929A-BE2F2934346A}" xr6:coauthVersionLast="47" xr6:coauthVersionMax="47" xr10:uidLastSave="{00000000-0000-0000-0000-000000000000}"/>
  <bookViews>
    <workbookView xWindow="0" yWindow="0" windowWidth="23040" windowHeight="10380" xr2:uid="{00000000-000D-0000-FFFF-FFFF00000000}"/>
  </bookViews>
  <sheets>
    <sheet name="database" sheetId="172" r:id="rId1"/>
    <sheet name="Maklumat Utama" sheetId="189" r:id="rId2"/>
    <sheet name="P1" sheetId="173" r:id="rId3"/>
    <sheet name="P2" sheetId="83" r:id="rId4"/>
    <sheet name="P3" sheetId="174" r:id="rId5"/>
    <sheet name="P4" sheetId="175" r:id="rId6"/>
    <sheet name="P5" sheetId="177" r:id="rId7"/>
    <sheet name="P6" sheetId="178" r:id="rId8"/>
    <sheet name="P7" sheetId="179" r:id="rId9"/>
    <sheet name="P8-P9" sheetId="180" r:id="rId10"/>
    <sheet name="P10-P11" sheetId="181" r:id="rId11"/>
    <sheet name="P12-P13" sheetId="182" r:id="rId12"/>
    <sheet name="P14" sheetId="183" r:id="rId13"/>
    <sheet name="P15" sheetId="184" r:id="rId14"/>
    <sheet name="P16" sheetId="185" r:id="rId15"/>
    <sheet name="P17" sheetId="186" r:id="rId16"/>
    <sheet name="P18" sheetId="131" r:id="rId17"/>
    <sheet name="P19" sheetId="132" r:id="rId18"/>
    <sheet name="P20" sheetId="133" r:id="rId19"/>
    <sheet name="P21" sheetId="170" r:id="rId20"/>
    <sheet name="P22" sheetId="136" r:id="rId21"/>
    <sheet name="P23" sheetId="137" r:id="rId22"/>
    <sheet name="P24" sheetId="138" r:id="rId23"/>
    <sheet name="P25" sheetId="187" r:id="rId24"/>
    <sheet name="P26" sheetId="139" r:id="rId25"/>
    <sheet name="P27" sheetId="140" r:id="rId26"/>
    <sheet name="P28" sheetId="142" r:id="rId27"/>
    <sheet name="P29" sheetId="143" r:id="rId28"/>
    <sheet name="Daya Saing" sheetId="144" r:id="rId29"/>
    <sheet name="P31" sheetId="57" r:id="rId30"/>
    <sheet name="P32" sheetId="147" r:id="rId31"/>
    <sheet name="P33" sheetId="149" r:id="rId32"/>
    <sheet name="P34" sheetId="150" r:id="rId33"/>
    <sheet name="P35" sheetId="151" r:id="rId34"/>
    <sheet name="P36" sheetId="153" r:id="rId35"/>
    <sheet name="P37" sheetId="154" r:id="rId36"/>
    <sheet name="P38" sheetId="158" r:id="rId37"/>
    <sheet name="P39" sheetId="157" r:id="rId38"/>
    <sheet name="P40" sheetId="159" r:id="rId39"/>
    <sheet name="P41" sheetId="188" r:id="rId40"/>
    <sheet name="P42" sheetId="161" r:id="rId41"/>
    <sheet name="P43" sheetId="162" r:id="rId42"/>
    <sheet name="P44" sheetId="163" r:id="rId43"/>
    <sheet name="P45" sheetId="164" r:id="rId44"/>
    <sheet name="KEGUNAAN PEJABAT" sheetId="81" r:id="rId45"/>
  </sheets>
  <externalReferences>
    <externalReference r:id="rId46"/>
    <externalReference r:id="rId47"/>
  </externalReferences>
  <definedNames>
    <definedName name="___10B_3" localSheetId="29">#REF!</definedName>
    <definedName name="___10B_3" localSheetId="30">#REF!</definedName>
    <definedName name="___10B_3" localSheetId="31">#REF!</definedName>
    <definedName name="___10B_3" localSheetId="32">#REF!</definedName>
    <definedName name="___10B_3" localSheetId="33">#REF!</definedName>
    <definedName name="___10B_3" localSheetId="34">#REF!</definedName>
    <definedName name="___10B_3" localSheetId="35">#REF!</definedName>
    <definedName name="___10B_3" localSheetId="36">#REF!</definedName>
    <definedName name="___10B_3" localSheetId="37">#REF!</definedName>
    <definedName name="___10B_3" localSheetId="38">#REF!</definedName>
    <definedName name="___10B_3" localSheetId="40">#REF!</definedName>
    <definedName name="___10B_3" localSheetId="41">#REF!</definedName>
    <definedName name="___10B_3" localSheetId="42">#REF!</definedName>
    <definedName name="___10B_3" localSheetId="43">#REF!</definedName>
    <definedName name="___10B_3">#REF!</definedName>
    <definedName name="___11B_4" localSheetId="29">#REF!</definedName>
    <definedName name="___11B_4" localSheetId="30">#REF!</definedName>
    <definedName name="___11B_4" localSheetId="31">#REF!</definedName>
    <definedName name="___11B_4" localSheetId="32">#REF!</definedName>
    <definedName name="___11B_4" localSheetId="33">#REF!</definedName>
    <definedName name="___11B_4" localSheetId="34">#REF!</definedName>
    <definedName name="___11B_4" localSheetId="35">#REF!</definedName>
    <definedName name="___11B_4" localSheetId="36">#REF!</definedName>
    <definedName name="___11B_4" localSheetId="37">#REF!</definedName>
    <definedName name="___11B_4" localSheetId="38">#REF!</definedName>
    <definedName name="___11B_4" localSheetId="40">#REF!</definedName>
    <definedName name="___11B_4" localSheetId="41">#REF!</definedName>
    <definedName name="___11B_4" localSheetId="42">#REF!</definedName>
    <definedName name="___11B_4" localSheetId="43">#REF!</definedName>
    <definedName name="___11B_4">#REF!</definedName>
    <definedName name="___12B_5" localSheetId="29">#REF!</definedName>
    <definedName name="___12B_5" localSheetId="30">#REF!</definedName>
    <definedName name="___12B_5" localSheetId="31">#REF!</definedName>
    <definedName name="___12B_5" localSheetId="32">#REF!</definedName>
    <definedName name="___12B_5" localSheetId="33">#REF!</definedName>
    <definedName name="___12B_5" localSheetId="34">#REF!</definedName>
    <definedName name="___12B_5" localSheetId="35">#REF!</definedName>
    <definedName name="___12B_5" localSheetId="36">#REF!</definedName>
    <definedName name="___12B_5" localSheetId="37">#REF!</definedName>
    <definedName name="___12B_5" localSheetId="38">#REF!</definedName>
    <definedName name="___12B_5" localSheetId="40">#REF!</definedName>
    <definedName name="___12B_5" localSheetId="41">#REF!</definedName>
    <definedName name="___12B_5" localSheetId="42">#REF!</definedName>
    <definedName name="___12B_5" localSheetId="43">#REF!</definedName>
    <definedName name="___12B_5">#REF!</definedName>
    <definedName name="___13bb_1" localSheetId="29">#REF!</definedName>
    <definedName name="___13bb_1" localSheetId="30">#REF!</definedName>
    <definedName name="___13bb_1" localSheetId="31">#REF!</definedName>
    <definedName name="___13bb_1" localSheetId="32">#REF!</definedName>
    <definedName name="___13bb_1" localSheetId="33">#REF!</definedName>
    <definedName name="___13bb_1" localSheetId="34">#REF!</definedName>
    <definedName name="___13bb_1" localSheetId="35">#REF!</definedName>
    <definedName name="___13bb_1" localSheetId="36">#REF!</definedName>
    <definedName name="___13bb_1" localSheetId="37">#REF!</definedName>
    <definedName name="___13bb_1" localSheetId="38">#REF!</definedName>
    <definedName name="___13bb_1" localSheetId="40">#REF!</definedName>
    <definedName name="___13bb_1" localSheetId="41">#REF!</definedName>
    <definedName name="___13bb_1" localSheetId="42">#REF!</definedName>
    <definedName name="___13bb_1" localSheetId="43">#REF!</definedName>
    <definedName name="___13bb_1">#REF!</definedName>
    <definedName name="___13new_1">#REF!</definedName>
    <definedName name="___14bb_2" localSheetId="29">#REF!</definedName>
    <definedName name="___14bb_2" localSheetId="30">#REF!</definedName>
    <definedName name="___14bb_2" localSheetId="31">#REF!</definedName>
    <definedName name="___14bb_2" localSheetId="32">#REF!</definedName>
    <definedName name="___14bb_2" localSheetId="33">#REF!</definedName>
    <definedName name="___14bb_2" localSheetId="34">#REF!</definedName>
    <definedName name="___14bb_2" localSheetId="35">#REF!</definedName>
    <definedName name="___14bb_2" localSheetId="36">#REF!</definedName>
    <definedName name="___14bb_2" localSheetId="37">#REF!</definedName>
    <definedName name="___14bb_2" localSheetId="38">#REF!</definedName>
    <definedName name="___14bb_2" localSheetId="40">#REF!</definedName>
    <definedName name="___14bb_2" localSheetId="41">#REF!</definedName>
    <definedName name="___14bb_2" localSheetId="42">#REF!</definedName>
    <definedName name="___14bb_2" localSheetId="43">#REF!</definedName>
    <definedName name="___14bb_2">#REF!</definedName>
    <definedName name="___15cc_1" localSheetId="29">#REF!</definedName>
    <definedName name="___15cc_1" localSheetId="30">#REF!</definedName>
    <definedName name="___15cc_1" localSheetId="31">#REF!</definedName>
    <definedName name="___15cc_1" localSheetId="32">#REF!</definedName>
    <definedName name="___15cc_1" localSheetId="33">#REF!</definedName>
    <definedName name="___15cc_1" localSheetId="34">#REF!</definedName>
    <definedName name="___15cc_1" localSheetId="35">#REF!</definedName>
    <definedName name="___15cc_1" localSheetId="36">#REF!</definedName>
    <definedName name="___15cc_1" localSheetId="37">#REF!</definedName>
    <definedName name="___15cc_1" localSheetId="38">#REF!</definedName>
    <definedName name="___15cc_1" localSheetId="40">#REF!</definedName>
    <definedName name="___15cc_1" localSheetId="41">#REF!</definedName>
    <definedName name="___15cc_1" localSheetId="42">#REF!</definedName>
    <definedName name="___15cc_1" localSheetId="43">#REF!</definedName>
    <definedName name="___15cc_1">#REF!</definedName>
    <definedName name="___16cc_2" localSheetId="29">#REF!</definedName>
    <definedName name="___16cc_2" localSheetId="30">#REF!</definedName>
    <definedName name="___16cc_2" localSheetId="31">#REF!</definedName>
    <definedName name="___16cc_2" localSheetId="32">#REF!</definedName>
    <definedName name="___16cc_2" localSheetId="33">#REF!</definedName>
    <definedName name="___16cc_2" localSheetId="34">#REF!</definedName>
    <definedName name="___16cc_2" localSheetId="35">#REF!</definedName>
    <definedName name="___16cc_2" localSheetId="36">#REF!</definedName>
    <definedName name="___16cc_2" localSheetId="37">#REF!</definedName>
    <definedName name="___16cc_2" localSheetId="38">#REF!</definedName>
    <definedName name="___16cc_2" localSheetId="40">#REF!</definedName>
    <definedName name="___16cc_2" localSheetId="41">#REF!</definedName>
    <definedName name="___16cc_2" localSheetId="42">#REF!</definedName>
    <definedName name="___16cc_2" localSheetId="43">#REF!</definedName>
    <definedName name="___16cc_2">#REF!</definedName>
    <definedName name="___17MukaDepan_1" localSheetId="29">#REF!</definedName>
    <definedName name="___17MukaDepan_1" localSheetId="30">#REF!</definedName>
    <definedName name="___17MukaDepan_1" localSheetId="31">#REF!</definedName>
    <definedName name="___17MukaDepan_1" localSheetId="32">#REF!</definedName>
    <definedName name="___17MukaDepan_1" localSheetId="33">#REF!</definedName>
    <definedName name="___17MukaDepan_1" localSheetId="34">#REF!</definedName>
    <definedName name="___17MukaDepan_1" localSheetId="35">#REF!</definedName>
    <definedName name="___17MukaDepan_1" localSheetId="36">#REF!</definedName>
    <definedName name="___17MukaDepan_1" localSheetId="37">#REF!</definedName>
    <definedName name="___17MukaDepan_1" localSheetId="38">#REF!</definedName>
    <definedName name="___17MukaDepan_1" localSheetId="40">#REF!</definedName>
    <definedName name="___17MukaDepan_1" localSheetId="41">#REF!</definedName>
    <definedName name="___17MukaDepan_1" localSheetId="42">#REF!</definedName>
    <definedName name="___17MukaDepan_1" localSheetId="43">#REF!</definedName>
    <definedName name="___17MukaDepan_1">#REF!</definedName>
    <definedName name="___18new_1" localSheetId="29">#REF!</definedName>
    <definedName name="___18new_1" localSheetId="30">#REF!</definedName>
    <definedName name="___18new_1" localSheetId="31">#REF!</definedName>
    <definedName name="___18new_1" localSheetId="32">#REF!</definedName>
    <definedName name="___18new_1" localSheetId="33">#REF!</definedName>
    <definedName name="___18new_1" localSheetId="34">#REF!</definedName>
    <definedName name="___18new_1" localSheetId="35">#REF!</definedName>
    <definedName name="___18new_1" localSheetId="36">#REF!</definedName>
    <definedName name="___18new_1" localSheetId="37">#REF!</definedName>
    <definedName name="___18new_1" localSheetId="38">#REF!</definedName>
    <definedName name="___18new_1" localSheetId="40">#REF!</definedName>
    <definedName name="___18new_1" localSheetId="41">#REF!</definedName>
    <definedName name="___18new_1" localSheetId="42">#REF!</definedName>
    <definedName name="___18new_1" localSheetId="43">#REF!</definedName>
    <definedName name="___18new_1">#REF!</definedName>
    <definedName name="___19new_2" localSheetId="29">#REF!</definedName>
    <definedName name="___19new_2" localSheetId="30">#REF!</definedName>
    <definedName name="___19new_2" localSheetId="31">#REF!</definedName>
    <definedName name="___19new_2" localSheetId="32">#REF!</definedName>
    <definedName name="___19new_2" localSheetId="33">#REF!</definedName>
    <definedName name="___19new_2" localSheetId="34">#REF!</definedName>
    <definedName name="___19new_2" localSheetId="35">#REF!</definedName>
    <definedName name="___19new_2" localSheetId="36">#REF!</definedName>
    <definedName name="___19new_2" localSheetId="37">#REF!</definedName>
    <definedName name="___19new_2" localSheetId="38">#REF!</definedName>
    <definedName name="___19new_2" localSheetId="40">#REF!</definedName>
    <definedName name="___19new_2" localSheetId="41">#REF!</definedName>
    <definedName name="___19new_2" localSheetId="42">#REF!</definedName>
    <definedName name="___19new_2" localSheetId="43">#REF!</definedName>
    <definedName name="___19new_2">#REF!</definedName>
    <definedName name="___1a_1" localSheetId="29">#REF!</definedName>
    <definedName name="___1a_1" localSheetId="30">#REF!</definedName>
    <definedName name="___1a_1" localSheetId="31">#REF!</definedName>
    <definedName name="___1a_1" localSheetId="32">#REF!</definedName>
    <definedName name="___1a_1" localSheetId="33">#REF!</definedName>
    <definedName name="___1a_1" localSheetId="34">#REF!</definedName>
    <definedName name="___1a_1" localSheetId="35">#REF!</definedName>
    <definedName name="___1a_1" localSheetId="36">#REF!</definedName>
    <definedName name="___1a_1" localSheetId="37">#REF!</definedName>
    <definedName name="___1a_1" localSheetId="38">#REF!</definedName>
    <definedName name="___1a_1" localSheetId="40">#REF!</definedName>
    <definedName name="___1a_1" localSheetId="41">#REF!</definedName>
    <definedName name="___1a_1" localSheetId="42">#REF!</definedName>
    <definedName name="___1a_1" localSheetId="43">#REF!</definedName>
    <definedName name="___1a_1">#REF!</definedName>
    <definedName name="___20Pg_1" localSheetId="29">#REF!</definedName>
    <definedName name="___20Pg_1" localSheetId="30">#REF!</definedName>
    <definedName name="___20Pg_1" localSheetId="31">#REF!</definedName>
    <definedName name="___20Pg_1" localSheetId="32">#REF!</definedName>
    <definedName name="___20Pg_1" localSheetId="33">#REF!</definedName>
    <definedName name="___20Pg_1" localSheetId="34">#REF!</definedName>
    <definedName name="___20Pg_1" localSheetId="35">#REF!</definedName>
    <definedName name="___20Pg_1" localSheetId="36">#REF!</definedName>
    <definedName name="___20Pg_1" localSheetId="37">#REF!</definedName>
    <definedName name="___20Pg_1" localSheetId="38">#REF!</definedName>
    <definedName name="___20Pg_1" localSheetId="40">#REF!</definedName>
    <definedName name="___20Pg_1" localSheetId="41">#REF!</definedName>
    <definedName name="___20Pg_1" localSheetId="42">#REF!</definedName>
    <definedName name="___20Pg_1" localSheetId="43">#REF!</definedName>
    <definedName name="___20Pg_1">#REF!</definedName>
    <definedName name="___2a_2" localSheetId="29">#REF!</definedName>
    <definedName name="___2a_2" localSheetId="30">#REF!</definedName>
    <definedName name="___2a_2" localSheetId="31">#REF!</definedName>
    <definedName name="___2a_2" localSheetId="32">#REF!</definedName>
    <definedName name="___2a_2" localSheetId="33">#REF!</definedName>
    <definedName name="___2a_2" localSheetId="34">#REF!</definedName>
    <definedName name="___2a_2" localSheetId="35">#REF!</definedName>
    <definedName name="___2a_2" localSheetId="36">#REF!</definedName>
    <definedName name="___2a_2" localSheetId="37">#REF!</definedName>
    <definedName name="___2a_2" localSheetId="38">#REF!</definedName>
    <definedName name="___2a_2" localSheetId="40">#REF!</definedName>
    <definedName name="___2a_2" localSheetId="41">#REF!</definedName>
    <definedName name="___2a_2" localSheetId="42">#REF!</definedName>
    <definedName name="___2a_2" localSheetId="43">#REF!</definedName>
    <definedName name="___2a_2">#REF!</definedName>
    <definedName name="___3AA_1" localSheetId="29">#REF!</definedName>
    <definedName name="___3AA_1" localSheetId="30">#REF!</definedName>
    <definedName name="___3AA_1" localSheetId="31">#REF!</definedName>
    <definedName name="___3AA_1" localSheetId="32">#REF!</definedName>
    <definedName name="___3AA_1" localSheetId="33">#REF!</definedName>
    <definedName name="___3AA_1" localSheetId="34">#REF!</definedName>
    <definedName name="___3AA_1" localSheetId="35">#REF!</definedName>
    <definedName name="___3AA_1" localSheetId="36">#REF!</definedName>
    <definedName name="___3AA_1" localSheetId="37">#REF!</definedName>
    <definedName name="___3AA_1" localSheetId="38">#REF!</definedName>
    <definedName name="___3AA_1" localSheetId="40">#REF!</definedName>
    <definedName name="___3AA_1" localSheetId="41">#REF!</definedName>
    <definedName name="___3AA_1" localSheetId="42">#REF!</definedName>
    <definedName name="___3AA_1" localSheetId="43">#REF!</definedName>
    <definedName name="___3AA_1">#REF!</definedName>
    <definedName name="___4AA_2" localSheetId="29">#REF!</definedName>
    <definedName name="___4AA_2" localSheetId="30">#REF!</definedName>
    <definedName name="___4AA_2" localSheetId="31">#REF!</definedName>
    <definedName name="___4AA_2" localSheetId="32">#REF!</definedName>
    <definedName name="___4AA_2" localSheetId="33">#REF!</definedName>
    <definedName name="___4AA_2" localSheetId="34">#REF!</definedName>
    <definedName name="___4AA_2" localSheetId="35">#REF!</definedName>
    <definedName name="___4AA_2" localSheetId="36">#REF!</definedName>
    <definedName name="___4AA_2" localSheetId="37">#REF!</definedName>
    <definedName name="___4AA_2" localSheetId="38">#REF!</definedName>
    <definedName name="___4AA_2" localSheetId="40">#REF!</definedName>
    <definedName name="___4AA_2" localSheetId="41">#REF!</definedName>
    <definedName name="___4AA_2" localSheetId="42">#REF!</definedName>
    <definedName name="___4AA_2" localSheetId="43">#REF!</definedName>
    <definedName name="___4AA_2">#REF!</definedName>
    <definedName name="___5AA_3" localSheetId="29">#REF!</definedName>
    <definedName name="___5AA_3" localSheetId="30">#REF!</definedName>
    <definedName name="___5AA_3" localSheetId="31">#REF!</definedName>
    <definedName name="___5AA_3" localSheetId="32">#REF!</definedName>
    <definedName name="___5AA_3" localSheetId="33">#REF!</definedName>
    <definedName name="___5AA_3" localSheetId="34">#REF!</definedName>
    <definedName name="___5AA_3" localSheetId="35">#REF!</definedName>
    <definedName name="___5AA_3" localSheetId="36">#REF!</definedName>
    <definedName name="___5AA_3" localSheetId="37">#REF!</definedName>
    <definedName name="___5AA_3" localSheetId="38">#REF!</definedName>
    <definedName name="___5AA_3" localSheetId="40">#REF!</definedName>
    <definedName name="___5AA_3" localSheetId="41">#REF!</definedName>
    <definedName name="___5AA_3" localSheetId="42">#REF!</definedName>
    <definedName name="___5AA_3" localSheetId="43">#REF!</definedName>
    <definedName name="___5AA_3">#REF!</definedName>
    <definedName name="___6AA_4" localSheetId="29">#REF!</definedName>
    <definedName name="___6AA_4" localSheetId="30">#REF!</definedName>
    <definedName name="___6AA_4" localSheetId="31">#REF!</definedName>
    <definedName name="___6AA_4" localSheetId="32">#REF!</definedName>
    <definedName name="___6AA_4" localSheetId="33">#REF!</definedName>
    <definedName name="___6AA_4" localSheetId="34">#REF!</definedName>
    <definedName name="___6AA_4" localSheetId="35">#REF!</definedName>
    <definedName name="___6AA_4" localSheetId="36">#REF!</definedName>
    <definedName name="___6AA_4" localSheetId="37">#REF!</definedName>
    <definedName name="___6AA_4" localSheetId="38">#REF!</definedName>
    <definedName name="___6AA_4" localSheetId="40">#REF!</definedName>
    <definedName name="___6AA_4" localSheetId="41">#REF!</definedName>
    <definedName name="___6AA_4" localSheetId="42">#REF!</definedName>
    <definedName name="___6AA_4" localSheetId="43">#REF!</definedName>
    <definedName name="___6AA_4">#REF!</definedName>
    <definedName name="___7AA_5" localSheetId="29">#REF!</definedName>
    <definedName name="___7AA_5" localSheetId="30">#REF!</definedName>
    <definedName name="___7AA_5" localSheetId="31">#REF!</definedName>
    <definedName name="___7AA_5" localSheetId="32">#REF!</definedName>
    <definedName name="___7AA_5" localSheetId="33">#REF!</definedName>
    <definedName name="___7AA_5" localSheetId="34">#REF!</definedName>
    <definedName name="___7AA_5" localSheetId="35">#REF!</definedName>
    <definedName name="___7AA_5" localSheetId="36">#REF!</definedName>
    <definedName name="___7AA_5" localSheetId="37">#REF!</definedName>
    <definedName name="___7AA_5" localSheetId="38">#REF!</definedName>
    <definedName name="___7AA_5" localSheetId="40">#REF!</definedName>
    <definedName name="___7AA_5" localSheetId="41">#REF!</definedName>
    <definedName name="___7AA_5" localSheetId="42">#REF!</definedName>
    <definedName name="___7AA_5" localSheetId="43">#REF!</definedName>
    <definedName name="___7AA_5">#REF!</definedName>
    <definedName name="___8B_1" localSheetId="29">#REF!</definedName>
    <definedName name="___8B_1" localSheetId="30">#REF!</definedName>
    <definedName name="___8B_1" localSheetId="31">#REF!</definedName>
    <definedName name="___8B_1" localSheetId="32">#REF!</definedName>
    <definedName name="___8B_1" localSheetId="33">#REF!</definedName>
    <definedName name="___8B_1" localSheetId="34">#REF!</definedName>
    <definedName name="___8B_1" localSheetId="35">#REF!</definedName>
    <definedName name="___8B_1" localSheetId="36">#REF!</definedName>
    <definedName name="___8B_1" localSheetId="37">#REF!</definedName>
    <definedName name="___8B_1" localSheetId="38">#REF!</definedName>
    <definedName name="___8B_1" localSheetId="40">#REF!</definedName>
    <definedName name="___8B_1" localSheetId="41">#REF!</definedName>
    <definedName name="___8B_1" localSheetId="42">#REF!</definedName>
    <definedName name="___8B_1" localSheetId="43">#REF!</definedName>
    <definedName name="___8B_1">#REF!</definedName>
    <definedName name="___9B_2" localSheetId="29">#REF!</definedName>
    <definedName name="___9B_2" localSheetId="30">#REF!</definedName>
    <definedName name="___9B_2" localSheetId="31">#REF!</definedName>
    <definedName name="___9B_2" localSheetId="32">#REF!</definedName>
    <definedName name="___9B_2" localSheetId="33">#REF!</definedName>
    <definedName name="___9B_2" localSheetId="34">#REF!</definedName>
    <definedName name="___9B_2" localSheetId="35">#REF!</definedName>
    <definedName name="___9B_2" localSheetId="36">#REF!</definedName>
    <definedName name="___9B_2" localSheetId="37">#REF!</definedName>
    <definedName name="___9B_2" localSheetId="38">#REF!</definedName>
    <definedName name="___9B_2" localSheetId="40">#REF!</definedName>
    <definedName name="___9B_2" localSheetId="41">#REF!</definedName>
    <definedName name="___9B_2" localSheetId="42">#REF!</definedName>
    <definedName name="___9B_2" localSheetId="43">#REF!</definedName>
    <definedName name="___9B_2">#REF!</definedName>
    <definedName name="__10B_3" localSheetId="29">#REF!</definedName>
    <definedName name="__10B_3" localSheetId="30">#REF!</definedName>
    <definedName name="__10B_3" localSheetId="31">#REF!</definedName>
    <definedName name="__10B_3" localSheetId="32">#REF!</definedName>
    <definedName name="__10B_3" localSheetId="33">#REF!</definedName>
    <definedName name="__10B_3" localSheetId="34">#REF!</definedName>
    <definedName name="__10B_3" localSheetId="35">#REF!</definedName>
    <definedName name="__10B_3" localSheetId="36">#REF!</definedName>
    <definedName name="__10B_3" localSheetId="37">#REF!</definedName>
    <definedName name="__10B_3" localSheetId="38">#REF!</definedName>
    <definedName name="__10B_3" localSheetId="40">#REF!</definedName>
    <definedName name="__10B_3" localSheetId="41">#REF!</definedName>
    <definedName name="__10B_3" localSheetId="42">#REF!</definedName>
    <definedName name="__10B_3" localSheetId="43">#REF!</definedName>
    <definedName name="__10B_3">#REF!</definedName>
    <definedName name="__11B_4" localSheetId="29">#REF!</definedName>
    <definedName name="__11B_4" localSheetId="30">#REF!</definedName>
    <definedName name="__11B_4" localSheetId="31">#REF!</definedName>
    <definedName name="__11B_4" localSheetId="32">#REF!</definedName>
    <definedName name="__11B_4" localSheetId="33">#REF!</definedName>
    <definedName name="__11B_4" localSheetId="34">#REF!</definedName>
    <definedName name="__11B_4" localSheetId="35">#REF!</definedName>
    <definedName name="__11B_4" localSheetId="36">#REF!</definedName>
    <definedName name="__11B_4" localSheetId="37">#REF!</definedName>
    <definedName name="__11B_4" localSheetId="38">#REF!</definedName>
    <definedName name="__11B_4" localSheetId="40">#REF!</definedName>
    <definedName name="__11B_4" localSheetId="41">#REF!</definedName>
    <definedName name="__11B_4" localSheetId="42">#REF!</definedName>
    <definedName name="__11B_4" localSheetId="43">#REF!</definedName>
    <definedName name="__11B_4">#REF!</definedName>
    <definedName name="__12B_5" localSheetId="29">#REF!</definedName>
    <definedName name="__12B_5" localSheetId="30">#REF!</definedName>
    <definedName name="__12B_5" localSheetId="31">#REF!</definedName>
    <definedName name="__12B_5" localSheetId="32">#REF!</definedName>
    <definedName name="__12B_5" localSheetId="33">#REF!</definedName>
    <definedName name="__12B_5" localSheetId="34">#REF!</definedName>
    <definedName name="__12B_5" localSheetId="35">#REF!</definedName>
    <definedName name="__12B_5" localSheetId="36">#REF!</definedName>
    <definedName name="__12B_5" localSheetId="37">#REF!</definedName>
    <definedName name="__12B_5" localSheetId="38">#REF!</definedName>
    <definedName name="__12B_5" localSheetId="40">#REF!</definedName>
    <definedName name="__12B_5" localSheetId="41">#REF!</definedName>
    <definedName name="__12B_5" localSheetId="42">#REF!</definedName>
    <definedName name="__12B_5" localSheetId="43">#REF!</definedName>
    <definedName name="__12B_5">#REF!</definedName>
    <definedName name="__13bb_1" localSheetId="29">#REF!</definedName>
    <definedName name="__13bb_1" localSheetId="30">#REF!</definedName>
    <definedName name="__13bb_1" localSheetId="31">#REF!</definedName>
    <definedName name="__13bb_1" localSheetId="32">#REF!</definedName>
    <definedName name="__13bb_1" localSheetId="33">#REF!</definedName>
    <definedName name="__13bb_1" localSheetId="34">#REF!</definedName>
    <definedName name="__13bb_1" localSheetId="35">#REF!</definedName>
    <definedName name="__13bb_1" localSheetId="36">#REF!</definedName>
    <definedName name="__13bb_1" localSheetId="37">#REF!</definedName>
    <definedName name="__13bb_1" localSheetId="38">#REF!</definedName>
    <definedName name="__13bb_1" localSheetId="40">#REF!</definedName>
    <definedName name="__13bb_1" localSheetId="41">#REF!</definedName>
    <definedName name="__13bb_1" localSheetId="42">#REF!</definedName>
    <definedName name="__13bb_1" localSheetId="43">#REF!</definedName>
    <definedName name="__13bb_1">#REF!</definedName>
    <definedName name="__14bb_2" localSheetId="29">#REF!</definedName>
    <definedName name="__14bb_2" localSheetId="30">#REF!</definedName>
    <definedName name="__14bb_2" localSheetId="31">#REF!</definedName>
    <definedName name="__14bb_2" localSheetId="32">#REF!</definedName>
    <definedName name="__14bb_2" localSheetId="33">#REF!</definedName>
    <definedName name="__14bb_2" localSheetId="34">#REF!</definedName>
    <definedName name="__14bb_2" localSheetId="35">#REF!</definedName>
    <definedName name="__14bb_2" localSheetId="36">#REF!</definedName>
    <definedName name="__14bb_2" localSheetId="37">#REF!</definedName>
    <definedName name="__14bb_2" localSheetId="38">#REF!</definedName>
    <definedName name="__14bb_2" localSheetId="40">#REF!</definedName>
    <definedName name="__14bb_2" localSheetId="41">#REF!</definedName>
    <definedName name="__14bb_2" localSheetId="42">#REF!</definedName>
    <definedName name="__14bb_2" localSheetId="43">#REF!</definedName>
    <definedName name="__14bb_2">#REF!</definedName>
    <definedName name="__15cc_1" localSheetId="29">#REF!</definedName>
    <definedName name="__15cc_1" localSheetId="30">#REF!</definedName>
    <definedName name="__15cc_1" localSheetId="31">#REF!</definedName>
    <definedName name="__15cc_1" localSheetId="32">#REF!</definedName>
    <definedName name="__15cc_1" localSheetId="33">#REF!</definedName>
    <definedName name="__15cc_1" localSheetId="34">#REF!</definedName>
    <definedName name="__15cc_1" localSheetId="35">#REF!</definedName>
    <definedName name="__15cc_1" localSheetId="36">#REF!</definedName>
    <definedName name="__15cc_1" localSheetId="37">#REF!</definedName>
    <definedName name="__15cc_1" localSheetId="38">#REF!</definedName>
    <definedName name="__15cc_1" localSheetId="40">#REF!</definedName>
    <definedName name="__15cc_1" localSheetId="41">#REF!</definedName>
    <definedName name="__15cc_1" localSheetId="42">#REF!</definedName>
    <definedName name="__15cc_1" localSheetId="43">#REF!</definedName>
    <definedName name="__15cc_1">#REF!</definedName>
    <definedName name="__16cc_2" localSheetId="29">#REF!</definedName>
    <definedName name="__16cc_2" localSheetId="30">#REF!</definedName>
    <definedName name="__16cc_2" localSheetId="31">#REF!</definedName>
    <definedName name="__16cc_2" localSheetId="32">#REF!</definedName>
    <definedName name="__16cc_2" localSheetId="33">#REF!</definedName>
    <definedName name="__16cc_2" localSheetId="34">#REF!</definedName>
    <definedName name="__16cc_2" localSheetId="35">#REF!</definedName>
    <definedName name="__16cc_2" localSheetId="36">#REF!</definedName>
    <definedName name="__16cc_2" localSheetId="37">#REF!</definedName>
    <definedName name="__16cc_2" localSheetId="38">#REF!</definedName>
    <definedName name="__16cc_2" localSheetId="40">#REF!</definedName>
    <definedName name="__16cc_2" localSheetId="41">#REF!</definedName>
    <definedName name="__16cc_2" localSheetId="42">#REF!</definedName>
    <definedName name="__16cc_2" localSheetId="43">#REF!</definedName>
    <definedName name="__16cc_2">#REF!</definedName>
    <definedName name="__17MukaDepan_1" localSheetId="29">#REF!</definedName>
    <definedName name="__17MukaDepan_1" localSheetId="30">#REF!</definedName>
    <definedName name="__17MukaDepan_1" localSheetId="31">#REF!</definedName>
    <definedName name="__17MukaDepan_1" localSheetId="32">#REF!</definedName>
    <definedName name="__17MukaDepan_1" localSheetId="33">#REF!</definedName>
    <definedName name="__17MukaDepan_1" localSheetId="34">#REF!</definedName>
    <definedName name="__17MukaDepan_1" localSheetId="35">#REF!</definedName>
    <definedName name="__17MukaDepan_1" localSheetId="36">#REF!</definedName>
    <definedName name="__17MukaDepan_1" localSheetId="37">#REF!</definedName>
    <definedName name="__17MukaDepan_1" localSheetId="38">#REF!</definedName>
    <definedName name="__17MukaDepan_1" localSheetId="40">#REF!</definedName>
    <definedName name="__17MukaDepan_1" localSheetId="41">#REF!</definedName>
    <definedName name="__17MukaDepan_1" localSheetId="42">#REF!</definedName>
    <definedName name="__17MukaDepan_1" localSheetId="43">#REF!</definedName>
    <definedName name="__17MukaDepan_1">#REF!</definedName>
    <definedName name="__18new_1" localSheetId="29">#REF!</definedName>
    <definedName name="__18new_1" localSheetId="30">#REF!</definedName>
    <definedName name="__18new_1" localSheetId="31">#REF!</definedName>
    <definedName name="__18new_1" localSheetId="32">#REF!</definedName>
    <definedName name="__18new_1" localSheetId="33">#REF!</definedName>
    <definedName name="__18new_1" localSheetId="34">#REF!</definedName>
    <definedName name="__18new_1" localSheetId="35">#REF!</definedName>
    <definedName name="__18new_1" localSheetId="36">#REF!</definedName>
    <definedName name="__18new_1" localSheetId="37">#REF!</definedName>
    <definedName name="__18new_1" localSheetId="38">#REF!</definedName>
    <definedName name="__18new_1" localSheetId="40">#REF!</definedName>
    <definedName name="__18new_1" localSheetId="41">#REF!</definedName>
    <definedName name="__18new_1" localSheetId="42">#REF!</definedName>
    <definedName name="__18new_1" localSheetId="43">#REF!</definedName>
    <definedName name="__18new_1">#REF!</definedName>
    <definedName name="__19new_2" localSheetId="29">#REF!</definedName>
    <definedName name="__19new_2" localSheetId="30">#REF!</definedName>
    <definedName name="__19new_2" localSheetId="31">#REF!</definedName>
    <definedName name="__19new_2" localSheetId="32">#REF!</definedName>
    <definedName name="__19new_2" localSheetId="33">#REF!</definedName>
    <definedName name="__19new_2" localSheetId="34">#REF!</definedName>
    <definedName name="__19new_2" localSheetId="35">#REF!</definedName>
    <definedName name="__19new_2" localSheetId="36">#REF!</definedName>
    <definedName name="__19new_2" localSheetId="37">#REF!</definedName>
    <definedName name="__19new_2" localSheetId="38">#REF!</definedName>
    <definedName name="__19new_2" localSheetId="40">#REF!</definedName>
    <definedName name="__19new_2" localSheetId="41">#REF!</definedName>
    <definedName name="__19new_2" localSheetId="42">#REF!</definedName>
    <definedName name="__19new_2" localSheetId="43">#REF!</definedName>
    <definedName name="__19new_2">#REF!</definedName>
    <definedName name="__1a_1" localSheetId="29">#REF!</definedName>
    <definedName name="__1a_1" localSheetId="30">#REF!</definedName>
    <definedName name="__1a_1" localSheetId="31">#REF!</definedName>
    <definedName name="__1a_1" localSheetId="32">#REF!</definedName>
    <definedName name="__1a_1" localSheetId="33">#REF!</definedName>
    <definedName name="__1a_1" localSheetId="34">#REF!</definedName>
    <definedName name="__1a_1" localSheetId="35">#REF!</definedName>
    <definedName name="__1a_1" localSheetId="36">#REF!</definedName>
    <definedName name="__1a_1" localSheetId="37">#REF!</definedName>
    <definedName name="__1a_1" localSheetId="38">#REF!</definedName>
    <definedName name="__1a_1" localSheetId="40">#REF!</definedName>
    <definedName name="__1a_1" localSheetId="41">#REF!</definedName>
    <definedName name="__1a_1" localSheetId="42">#REF!</definedName>
    <definedName name="__1a_1" localSheetId="43">#REF!</definedName>
    <definedName name="__1a_1">#REF!</definedName>
    <definedName name="__20Pg_1" localSheetId="29">#REF!</definedName>
    <definedName name="__20Pg_1" localSheetId="30">#REF!</definedName>
    <definedName name="__20Pg_1" localSheetId="31">#REF!</definedName>
    <definedName name="__20Pg_1" localSheetId="32">#REF!</definedName>
    <definedName name="__20Pg_1" localSheetId="33">#REF!</definedName>
    <definedName name="__20Pg_1" localSheetId="34">#REF!</definedName>
    <definedName name="__20Pg_1" localSheetId="35">#REF!</definedName>
    <definedName name="__20Pg_1" localSheetId="36">#REF!</definedName>
    <definedName name="__20Pg_1" localSheetId="37">#REF!</definedName>
    <definedName name="__20Pg_1" localSheetId="38">#REF!</definedName>
    <definedName name="__20Pg_1" localSheetId="40">#REF!</definedName>
    <definedName name="__20Pg_1" localSheetId="41">#REF!</definedName>
    <definedName name="__20Pg_1" localSheetId="42">#REF!</definedName>
    <definedName name="__20Pg_1" localSheetId="43">#REF!</definedName>
    <definedName name="__20Pg_1">#REF!</definedName>
    <definedName name="__21Z_8106A741_5A1C_11D7_A90D_00D0B7DB5195_.wvu.Cols_1" localSheetId="29">#REF!</definedName>
    <definedName name="__21Z_8106A741_5A1C_11D7_A90D_00D0B7DB5195_.wvu.Cols_1" localSheetId="30">#REF!</definedName>
    <definedName name="__21Z_8106A741_5A1C_11D7_A90D_00D0B7DB5195_.wvu.Cols_1" localSheetId="31">#REF!</definedName>
    <definedName name="__21Z_8106A741_5A1C_11D7_A90D_00D0B7DB5195_.wvu.Cols_1" localSheetId="32">#REF!</definedName>
    <definedName name="__21Z_8106A741_5A1C_11D7_A90D_00D0B7DB5195_.wvu.Cols_1" localSheetId="33">#REF!</definedName>
    <definedName name="__21Z_8106A741_5A1C_11D7_A90D_00D0B7DB5195_.wvu.Cols_1" localSheetId="34">#REF!</definedName>
    <definedName name="__21Z_8106A741_5A1C_11D7_A90D_00D0B7DB5195_.wvu.Cols_1" localSheetId="35">#REF!</definedName>
    <definedName name="__21Z_8106A741_5A1C_11D7_A90D_00D0B7DB5195_.wvu.Cols_1" localSheetId="36">#REF!</definedName>
    <definedName name="__21Z_8106A741_5A1C_11D7_A90D_00D0B7DB5195_.wvu.Cols_1" localSheetId="37">#REF!</definedName>
    <definedName name="__21Z_8106A741_5A1C_11D7_A90D_00D0B7DB5195_.wvu.Cols_1" localSheetId="38">#REF!</definedName>
    <definedName name="__21Z_8106A741_5A1C_11D7_A90D_00D0B7DB5195_.wvu.Cols_1" localSheetId="40">#REF!</definedName>
    <definedName name="__21Z_8106A741_5A1C_11D7_A90D_00D0B7DB5195_.wvu.Cols_1" localSheetId="41">#REF!</definedName>
    <definedName name="__21Z_8106A741_5A1C_11D7_A90D_00D0B7DB5195_.wvu.Cols_1" localSheetId="42">#REF!</definedName>
    <definedName name="__21Z_8106A741_5A1C_11D7_A90D_00D0B7DB5195_.wvu.Cols_1" localSheetId="43">#REF!</definedName>
    <definedName name="__21Z_8106A741_5A1C_11D7_A90D_00D0B7DB5195_.wvu.Cols_1">#REF!</definedName>
    <definedName name="__22Z_8106A741_5A1C_11D7_A90D_00D0B7DB5195_.wvu.PrintArea_1" localSheetId="29">#REF!</definedName>
    <definedName name="__22Z_8106A741_5A1C_11D7_A90D_00D0B7DB5195_.wvu.PrintArea_1" localSheetId="30">#REF!</definedName>
    <definedName name="__22Z_8106A741_5A1C_11D7_A90D_00D0B7DB5195_.wvu.PrintArea_1" localSheetId="31">#REF!</definedName>
    <definedName name="__22Z_8106A741_5A1C_11D7_A90D_00D0B7DB5195_.wvu.PrintArea_1" localSheetId="32">#REF!</definedName>
    <definedName name="__22Z_8106A741_5A1C_11D7_A90D_00D0B7DB5195_.wvu.PrintArea_1" localSheetId="33">#REF!</definedName>
    <definedName name="__22Z_8106A741_5A1C_11D7_A90D_00D0B7DB5195_.wvu.PrintArea_1" localSheetId="34">#REF!</definedName>
    <definedName name="__22Z_8106A741_5A1C_11D7_A90D_00D0B7DB5195_.wvu.PrintArea_1" localSheetId="35">#REF!</definedName>
    <definedName name="__22Z_8106A741_5A1C_11D7_A90D_00D0B7DB5195_.wvu.PrintArea_1" localSheetId="36">#REF!</definedName>
    <definedName name="__22Z_8106A741_5A1C_11D7_A90D_00D0B7DB5195_.wvu.PrintArea_1" localSheetId="37">#REF!</definedName>
    <definedName name="__22Z_8106A741_5A1C_11D7_A90D_00D0B7DB5195_.wvu.PrintArea_1" localSheetId="38">#REF!</definedName>
    <definedName name="__22Z_8106A741_5A1C_11D7_A90D_00D0B7DB5195_.wvu.PrintArea_1" localSheetId="40">#REF!</definedName>
    <definedName name="__22Z_8106A741_5A1C_11D7_A90D_00D0B7DB5195_.wvu.PrintArea_1" localSheetId="41">#REF!</definedName>
    <definedName name="__22Z_8106A741_5A1C_11D7_A90D_00D0B7DB5195_.wvu.PrintArea_1" localSheetId="42">#REF!</definedName>
    <definedName name="__22Z_8106A741_5A1C_11D7_A90D_00D0B7DB5195_.wvu.PrintArea_1" localSheetId="43">#REF!</definedName>
    <definedName name="__22Z_8106A741_5A1C_11D7_A90D_00D0B7DB5195_.wvu.PrintArea_1">#REF!</definedName>
    <definedName name="__23Z_8106A741_5A1C_11D7_A90D_00D0B7DB5195_.wvu.PrintArea_2" localSheetId="29">#REF!</definedName>
    <definedName name="__23Z_8106A741_5A1C_11D7_A90D_00D0B7DB5195_.wvu.PrintArea_2" localSheetId="30">#REF!</definedName>
    <definedName name="__23Z_8106A741_5A1C_11D7_A90D_00D0B7DB5195_.wvu.PrintArea_2" localSheetId="31">#REF!</definedName>
    <definedName name="__23Z_8106A741_5A1C_11D7_A90D_00D0B7DB5195_.wvu.PrintArea_2" localSheetId="32">#REF!</definedName>
    <definedName name="__23Z_8106A741_5A1C_11D7_A90D_00D0B7DB5195_.wvu.PrintArea_2" localSheetId="33">#REF!</definedName>
    <definedName name="__23Z_8106A741_5A1C_11D7_A90D_00D0B7DB5195_.wvu.PrintArea_2" localSheetId="34">#REF!</definedName>
    <definedName name="__23Z_8106A741_5A1C_11D7_A90D_00D0B7DB5195_.wvu.PrintArea_2" localSheetId="35">#REF!</definedName>
    <definedName name="__23Z_8106A741_5A1C_11D7_A90D_00D0B7DB5195_.wvu.PrintArea_2" localSheetId="36">#REF!</definedName>
    <definedName name="__23Z_8106A741_5A1C_11D7_A90D_00D0B7DB5195_.wvu.PrintArea_2" localSheetId="37">#REF!</definedName>
    <definedName name="__23Z_8106A741_5A1C_11D7_A90D_00D0B7DB5195_.wvu.PrintArea_2" localSheetId="38">#REF!</definedName>
    <definedName name="__23Z_8106A741_5A1C_11D7_A90D_00D0B7DB5195_.wvu.PrintArea_2" localSheetId="40">#REF!</definedName>
    <definedName name="__23Z_8106A741_5A1C_11D7_A90D_00D0B7DB5195_.wvu.PrintArea_2" localSheetId="41">#REF!</definedName>
    <definedName name="__23Z_8106A741_5A1C_11D7_A90D_00D0B7DB5195_.wvu.PrintArea_2" localSheetId="42">#REF!</definedName>
    <definedName name="__23Z_8106A741_5A1C_11D7_A90D_00D0B7DB5195_.wvu.PrintArea_2" localSheetId="43">#REF!</definedName>
    <definedName name="__23Z_8106A741_5A1C_11D7_A90D_00D0B7DB5195_.wvu.PrintArea_2">#REF!</definedName>
    <definedName name="__24Z_8106A741_5A1C_11D7_A90D_00D0B7DB5195_.wvu.PrintArea_3" localSheetId="29">#REF!</definedName>
    <definedName name="__24Z_8106A741_5A1C_11D7_A90D_00D0B7DB5195_.wvu.PrintArea_3" localSheetId="30">#REF!</definedName>
    <definedName name="__24Z_8106A741_5A1C_11D7_A90D_00D0B7DB5195_.wvu.PrintArea_3" localSheetId="31">#REF!</definedName>
    <definedName name="__24Z_8106A741_5A1C_11D7_A90D_00D0B7DB5195_.wvu.PrintArea_3" localSheetId="32">#REF!</definedName>
    <definedName name="__24Z_8106A741_5A1C_11D7_A90D_00D0B7DB5195_.wvu.PrintArea_3" localSheetId="33">#REF!</definedName>
    <definedName name="__24Z_8106A741_5A1C_11D7_A90D_00D0B7DB5195_.wvu.PrintArea_3" localSheetId="34">#REF!</definedName>
    <definedName name="__24Z_8106A741_5A1C_11D7_A90D_00D0B7DB5195_.wvu.PrintArea_3" localSheetId="35">#REF!</definedName>
    <definedName name="__24Z_8106A741_5A1C_11D7_A90D_00D0B7DB5195_.wvu.PrintArea_3" localSheetId="36">#REF!</definedName>
    <definedName name="__24Z_8106A741_5A1C_11D7_A90D_00D0B7DB5195_.wvu.PrintArea_3" localSheetId="37">#REF!</definedName>
    <definedName name="__24Z_8106A741_5A1C_11D7_A90D_00D0B7DB5195_.wvu.PrintArea_3" localSheetId="38">#REF!</definedName>
    <definedName name="__24Z_8106A741_5A1C_11D7_A90D_00D0B7DB5195_.wvu.PrintArea_3" localSheetId="40">#REF!</definedName>
    <definedName name="__24Z_8106A741_5A1C_11D7_A90D_00D0B7DB5195_.wvu.PrintArea_3" localSheetId="41">#REF!</definedName>
    <definedName name="__24Z_8106A741_5A1C_11D7_A90D_00D0B7DB5195_.wvu.PrintArea_3" localSheetId="42">#REF!</definedName>
    <definedName name="__24Z_8106A741_5A1C_11D7_A90D_00D0B7DB5195_.wvu.PrintArea_3" localSheetId="43">#REF!</definedName>
    <definedName name="__24Z_8106A741_5A1C_11D7_A90D_00D0B7DB5195_.wvu.PrintArea_3">#REF!</definedName>
    <definedName name="__25Z_8106A741_5A1C_11D7_A90D_00D0B7DB5195_.wvu.PrintArea_4" localSheetId="29">#REF!</definedName>
    <definedName name="__25Z_8106A741_5A1C_11D7_A90D_00D0B7DB5195_.wvu.PrintArea_4" localSheetId="30">#REF!</definedName>
    <definedName name="__25Z_8106A741_5A1C_11D7_A90D_00D0B7DB5195_.wvu.PrintArea_4" localSheetId="31">#REF!</definedName>
    <definedName name="__25Z_8106A741_5A1C_11D7_A90D_00D0B7DB5195_.wvu.PrintArea_4" localSheetId="32">#REF!</definedName>
    <definedName name="__25Z_8106A741_5A1C_11D7_A90D_00D0B7DB5195_.wvu.PrintArea_4" localSheetId="33">#REF!</definedName>
    <definedName name="__25Z_8106A741_5A1C_11D7_A90D_00D0B7DB5195_.wvu.PrintArea_4" localSheetId="34">#REF!</definedName>
    <definedName name="__25Z_8106A741_5A1C_11D7_A90D_00D0B7DB5195_.wvu.PrintArea_4" localSheetId="35">#REF!</definedName>
    <definedName name="__25Z_8106A741_5A1C_11D7_A90D_00D0B7DB5195_.wvu.PrintArea_4" localSheetId="36">#REF!</definedName>
    <definedName name="__25Z_8106A741_5A1C_11D7_A90D_00D0B7DB5195_.wvu.PrintArea_4" localSheetId="37">#REF!</definedName>
    <definedName name="__25Z_8106A741_5A1C_11D7_A90D_00D0B7DB5195_.wvu.PrintArea_4" localSheetId="38">#REF!</definedName>
    <definedName name="__25Z_8106A741_5A1C_11D7_A90D_00D0B7DB5195_.wvu.PrintArea_4" localSheetId="40">#REF!</definedName>
    <definedName name="__25Z_8106A741_5A1C_11D7_A90D_00D0B7DB5195_.wvu.PrintArea_4" localSheetId="41">#REF!</definedName>
    <definedName name="__25Z_8106A741_5A1C_11D7_A90D_00D0B7DB5195_.wvu.PrintArea_4" localSheetId="42">#REF!</definedName>
    <definedName name="__25Z_8106A741_5A1C_11D7_A90D_00D0B7DB5195_.wvu.PrintArea_4" localSheetId="43">#REF!</definedName>
    <definedName name="__25Z_8106A741_5A1C_11D7_A90D_00D0B7DB5195_.wvu.PrintArea_4">#REF!</definedName>
    <definedName name="__26Z_8106A741_5A1C_11D7_A90D_00D0B7DB5195_.wvu.PrintArea_5" localSheetId="29">#REF!</definedName>
    <definedName name="__26Z_8106A741_5A1C_11D7_A90D_00D0B7DB5195_.wvu.PrintArea_5" localSheetId="30">#REF!</definedName>
    <definedName name="__26Z_8106A741_5A1C_11D7_A90D_00D0B7DB5195_.wvu.PrintArea_5" localSheetId="31">#REF!</definedName>
    <definedName name="__26Z_8106A741_5A1C_11D7_A90D_00D0B7DB5195_.wvu.PrintArea_5" localSheetId="32">#REF!</definedName>
    <definedName name="__26Z_8106A741_5A1C_11D7_A90D_00D0B7DB5195_.wvu.PrintArea_5" localSheetId="33">#REF!</definedName>
    <definedName name="__26Z_8106A741_5A1C_11D7_A90D_00D0B7DB5195_.wvu.PrintArea_5" localSheetId="34">#REF!</definedName>
    <definedName name="__26Z_8106A741_5A1C_11D7_A90D_00D0B7DB5195_.wvu.PrintArea_5" localSheetId="35">#REF!</definedName>
    <definedName name="__26Z_8106A741_5A1C_11D7_A90D_00D0B7DB5195_.wvu.PrintArea_5" localSheetId="36">#REF!</definedName>
    <definedName name="__26Z_8106A741_5A1C_11D7_A90D_00D0B7DB5195_.wvu.PrintArea_5" localSheetId="37">#REF!</definedName>
    <definedName name="__26Z_8106A741_5A1C_11D7_A90D_00D0B7DB5195_.wvu.PrintArea_5" localSheetId="38">#REF!</definedName>
    <definedName name="__26Z_8106A741_5A1C_11D7_A90D_00D0B7DB5195_.wvu.PrintArea_5" localSheetId="40">#REF!</definedName>
    <definedName name="__26Z_8106A741_5A1C_11D7_A90D_00D0B7DB5195_.wvu.PrintArea_5" localSheetId="41">#REF!</definedName>
    <definedName name="__26Z_8106A741_5A1C_11D7_A90D_00D0B7DB5195_.wvu.PrintArea_5" localSheetId="42">#REF!</definedName>
    <definedName name="__26Z_8106A741_5A1C_11D7_A90D_00D0B7DB5195_.wvu.PrintArea_5" localSheetId="43">#REF!</definedName>
    <definedName name="__26Z_8106A741_5A1C_11D7_A90D_00D0B7DB5195_.wvu.PrintArea_5">#REF!</definedName>
    <definedName name="__2a_2" localSheetId="29">#REF!</definedName>
    <definedName name="__2a_2" localSheetId="30">#REF!</definedName>
    <definedName name="__2a_2" localSheetId="31">#REF!</definedName>
    <definedName name="__2a_2" localSheetId="32">#REF!</definedName>
    <definedName name="__2a_2" localSheetId="33">#REF!</definedName>
    <definedName name="__2a_2" localSheetId="34">#REF!</definedName>
    <definedName name="__2a_2" localSheetId="35">#REF!</definedName>
    <definedName name="__2a_2" localSheetId="36">#REF!</definedName>
    <definedName name="__2a_2" localSheetId="37">#REF!</definedName>
    <definedName name="__2a_2" localSheetId="38">#REF!</definedName>
    <definedName name="__2a_2" localSheetId="40">#REF!</definedName>
    <definedName name="__2a_2" localSheetId="41">#REF!</definedName>
    <definedName name="__2a_2" localSheetId="42">#REF!</definedName>
    <definedName name="__2a_2" localSheetId="43">#REF!</definedName>
    <definedName name="__2a_2">#REF!</definedName>
    <definedName name="__3AA_1" localSheetId="29">#REF!</definedName>
    <definedName name="__3AA_1" localSheetId="30">#REF!</definedName>
    <definedName name="__3AA_1" localSheetId="31">#REF!</definedName>
    <definedName name="__3AA_1" localSheetId="32">#REF!</definedName>
    <definedName name="__3AA_1" localSheetId="33">#REF!</definedName>
    <definedName name="__3AA_1" localSheetId="34">#REF!</definedName>
    <definedName name="__3AA_1" localSheetId="35">#REF!</definedName>
    <definedName name="__3AA_1" localSheetId="36">#REF!</definedName>
    <definedName name="__3AA_1" localSheetId="37">#REF!</definedName>
    <definedName name="__3AA_1" localSheetId="38">#REF!</definedName>
    <definedName name="__3AA_1" localSheetId="40">#REF!</definedName>
    <definedName name="__3AA_1" localSheetId="41">#REF!</definedName>
    <definedName name="__3AA_1" localSheetId="42">#REF!</definedName>
    <definedName name="__3AA_1" localSheetId="43">#REF!</definedName>
    <definedName name="__3AA_1">#REF!</definedName>
    <definedName name="__4AA_2" localSheetId="29">#REF!</definedName>
    <definedName name="__4AA_2" localSheetId="30">#REF!</definedName>
    <definedName name="__4AA_2" localSheetId="31">#REF!</definedName>
    <definedName name="__4AA_2" localSheetId="32">#REF!</definedName>
    <definedName name="__4AA_2" localSheetId="33">#REF!</definedName>
    <definedName name="__4AA_2" localSheetId="34">#REF!</definedName>
    <definedName name="__4AA_2" localSheetId="35">#REF!</definedName>
    <definedName name="__4AA_2" localSheetId="36">#REF!</definedName>
    <definedName name="__4AA_2" localSheetId="37">#REF!</definedName>
    <definedName name="__4AA_2" localSheetId="38">#REF!</definedName>
    <definedName name="__4AA_2" localSheetId="40">#REF!</definedName>
    <definedName name="__4AA_2" localSheetId="41">#REF!</definedName>
    <definedName name="__4AA_2" localSheetId="42">#REF!</definedName>
    <definedName name="__4AA_2" localSheetId="43">#REF!</definedName>
    <definedName name="__4AA_2">#REF!</definedName>
    <definedName name="__5AA_3" localSheetId="29">#REF!</definedName>
    <definedName name="__5AA_3" localSheetId="30">#REF!</definedName>
    <definedName name="__5AA_3" localSheetId="31">#REF!</definedName>
    <definedName name="__5AA_3" localSheetId="32">#REF!</definedName>
    <definedName name="__5AA_3" localSheetId="33">#REF!</definedName>
    <definedName name="__5AA_3" localSheetId="34">#REF!</definedName>
    <definedName name="__5AA_3" localSheetId="35">#REF!</definedName>
    <definedName name="__5AA_3" localSheetId="36">#REF!</definedName>
    <definedName name="__5AA_3" localSheetId="37">#REF!</definedName>
    <definedName name="__5AA_3" localSheetId="38">#REF!</definedName>
    <definedName name="__5AA_3" localSheetId="40">#REF!</definedName>
    <definedName name="__5AA_3" localSheetId="41">#REF!</definedName>
    <definedName name="__5AA_3" localSheetId="42">#REF!</definedName>
    <definedName name="__5AA_3" localSheetId="43">#REF!</definedName>
    <definedName name="__5AA_3">#REF!</definedName>
    <definedName name="__6AA_4" localSheetId="29">#REF!</definedName>
    <definedName name="__6AA_4" localSheetId="30">#REF!</definedName>
    <definedName name="__6AA_4" localSheetId="31">#REF!</definedName>
    <definedName name="__6AA_4" localSheetId="32">#REF!</definedName>
    <definedName name="__6AA_4" localSheetId="33">#REF!</definedName>
    <definedName name="__6AA_4" localSheetId="34">#REF!</definedName>
    <definedName name="__6AA_4" localSheetId="35">#REF!</definedName>
    <definedName name="__6AA_4" localSheetId="36">#REF!</definedName>
    <definedName name="__6AA_4" localSheetId="37">#REF!</definedName>
    <definedName name="__6AA_4" localSheetId="38">#REF!</definedName>
    <definedName name="__6AA_4" localSheetId="40">#REF!</definedName>
    <definedName name="__6AA_4" localSheetId="41">#REF!</definedName>
    <definedName name="__6AA_4" localSheetId="42">#REF!</definedName>
    <definedName name="__6AA_4" localSheetId="43">#REF!</definedName>
    <definedName name="__6AA_4">#REF!</definedName>
    <definedName name="__7AA_5" localSheetId="29">#REF!</definedName>
    <definedName name="__7AA_5" localSheetId="30">#REF!</definedName>
    <definedName name="__7AA_5" localSheetId="31">#REF!</definedName>
    <definedName name="__7AA_5" localSheetId="32">#REF!</definedName>
    <definedName name="__7AA_5" localSheetId="33">#REF!</definedName>
    <definedName name="__7AA_5" localSheetId="34">#REF!</definedName>
    <definedName name="__7AA_5" localSheetId="35">#REF!</definedName>
    <definedName name="__7AA_5" localSheetId="36">#REF!</definedName>
    <definedName name="__7AA_5" localSheetId="37">#REF!</definedName>
    <definedName name="__7AA_5" localSheetId="38">#REF!</definedName>
    <definedName name="__7AA_5" localSheetId="40">#REF!</definedName>
    <definedName name="__7AA_5" localSheetId="41">#REF!</definedName>
    <definedName name="__7AA_5" localSheetId="42">#REF!</definedName>
    <definedName name="__7AA_5" localSheetId="43">#REF!</definedName>
    <definedName name="__7AA_5">#REF!</definedName>
    <definedName name="__8B_1" localSheetId="29">#REF!</definedName>
    <definedName name="__8B_1" localSheetId="30">#REF!</definedName>
    <definedName name="__8B_1" localSheetId="31">#REF!</definedName>
    <definedName name="__8B_1" localSheetId="32">#REF!</definedName>
    <definedName name="__8B_1" localSheetId="33">#REF!</definedName>
    <definedName name="__8B_1" localSheetId="34">#REF!</definedName>
    <definedName name="__8B_1" localSheetId="35">#REF!</definedName>
    <definedName name="__8B_1" localSheetId="36">#REF!</definedName>
    <definedName name="__8B_1" localSheetId="37">#REF!</definedName>
    <definedName name="__8B_1" localSheetId="38">#REF!</definedName>
    <definedName name="__8B_1" localSheetId="40">#REF!</definedName>
    <definedName name="__8B_1" localSheetId="41">#REF!</definedName>
    <definedName name="__8B_1" localSheetId="42">#REF!</definedName>
    <definedName name="__8B_1" localSheetId="43">#REF!</definedName>
    <definedName name="__8B_1">#REF!</definedName>
    <definedName name="__9B_2" localSheetId="29">#REF!</definedName>
    <definedName name="__9B_2" localSheetId="30">#REF!</definedName>
    <definedName name="__9B_2" localSheetId="31">#REF!</definedName>
    <definedName name="__9B_2" localSheetId="32">#REF!</definedName>
    <definedName name="__9B_2" localSheetId="33">#REF!</definedName>
    <definedName name="__9B_2" localSheetId="34">#REF!</definedName>
    <definedName name="__9B_2" localSheetId="35">#REF!</definedName>
    <definedName name="__9B_2" localSheetId="36">#REF!</definedName>
    <definedName name="__9B_2" localSheetId="37">#REF!</definedName>
    <definedName name="__9B_2" localSheetId="38">#REF!</definedName>
    <definedName name="__9B_2" localSheetId="40">#REF!</definedName>
    <definedName name="__9B_2" localSheetId="41">#REF!</definedName>
    <definedName name="__9B_2" localSheetId="42">#REF!</definedName>
    <definedName name="__9B_2" localSheetId="43">#REF!</definedName>
    <definedName name="__9B_2">#REF!</definedName>
    <definedName name="_10B_3" localSheetId="29">#REF!</definedName>
    <definedName name="_10B_3" localSheetId="30">#REF!</definedName>
    <definedName name="_10B_3" localSheetId="31">#REF!</definedName>
    <definedName name="_10B_3" localSheetId="32">#REF!</definedName>
    <definedName name="_10B_3" localSheetId="33">#REF!</definedName>
    <definedName name="_10B_3" localSheetId="34">#REF!</definedName>
    <definedName name="_10B_3" localSheetId="35">#REF!</definedName>
    <definedName name="_10B_3" localSheetId="36">#REF!</definedName>
    <definedName name="_10B_3" localSheetId="37">#REF!</definedName>
    <definedName name="_10B_3" localSheetId="38">#REF!</definedName>
    <definedName name="_10B_3" localSheetId="40">#REF!</definedName>
    <definedName name="_10B_3" localSheetId="41">#REF!</definedName>
    <definedName name="_10B_3" localSheetId="42">#REF!</definedName>
    <definedName name="_10B_3" localSheetId="43">#REF!</definedName>
    <definedName name="_10B_3">#REF!</definedName>
    <definedName name="_11B_4" localSheetId="29">#REF!</definedName>
    <definedName name="_11B_4" localSheetId="30">#REF!</definedName>
    <definedName name="_11B_4" localSheetId="31">#REF!</definedName>
    <definedName name="_11B_4" localSheetId="32">#REF!</definedName>
    <definedName name="_11B_4" localSheetId="33">#REF!</definedName>
    <definedName name="_11B_4" localSheetId="34">#REF!</definedName>
    <definedName name="_11B_4" localSheetId="35">#REF!</definedName>
    <definedName name="_11B_4" localSheetId="36">#REF!</definedName>
    <definedName name="_11B_4" localSheetId="37">#REF!</definedName>
    <definedName name="_11B_4" localSheetId="38">#REF!</definedName>
    <definedName name="_11B_4" localSheetId="40">#REF!</definedName>
    <definedName name="_11B_4" localSheetId="41">#REF!</definedName>
    <definedName name="_11B_4" localSheetId="42">#REF!</definedName>
    <definedName name="_11B_4" localSheetId="43">#REF!</definedName>
    <definedName name="_11B_4">#REF!</definedName>
    <definedName name="_12B_5" localSheetId="29">#REF!</definedName>
    <definedName name="_12B_5" localSheetId="30">#REF!</definedName>
    <definedName name="_12B_5" localSheetId="31">#REF!</definedName>
    <definedName name="_12B_5" localSheetId="32">#REF!</definedName>
    <definedName name="_12B_5" localSheetId="33">#REF!</definedName>
    <definedName name="_12B_5" localSheetId="34">#REF!</definedName>
    <definedName name="_12B_5" localSheetId="35">#REF!</definedName>
    <definedName name="_12B_5" localSheetId="36">#REF!</definedName>
    <definedName name="_12B_5" localSheetId="37">#REF!</definedName>
    <definedName name="_12B_5" localSheetId="38">#REF!</definedName>
    <definedName name="_12B_5" localSheetId="40">#REF!</definedName>
    <definedName name="_12B_5" localSheetId="41">#REF!</definedName>
    <definedName name="_12B_5" localSheetId="42">#REF!</definedName>
    <definedName name="_12B_5" localSheetId="43">#REF!</definedName>
    <definedName name="_12B_5">#REF!</definedName>
    <definedName name="_13bb_1" localSheetId="29">#REF!</definedName>
    <definedName name="_13bb_1" localSheetId="30">#REF!</definedName>
    <definedName name="_13bb_1" localSheetId="31">#REF!</definedName>
    <definedName name="_13bb_1" localSheetId="32">#REF!</definedName>
    <definedName name="_13bb_1" localSheetId="33">#REF!</definedName>
    <definedName name="_13bb_1" localSheetId="34">#REF!</definedName>
    <definedName name="_13bb_1" localSheetId="35">#REF!</definedName>
    <definedName name="_13bb_1" localSheetId="36">#REF!</definedName>
    <definedName name="_13bb_1" localSheetId="37">#REF!</definedName>
    <definedName name="_13bb_1" localSheetId="38">#REF!</definedName>
    <definedName name="_13bb_1" localSheetId="40">#REF!</definedName>
    <definedName name="_13bb_1" localSheetId="41">#REF!</definedName>
    <definedName name="_13bb_1" localSheetId="42">#REF!</definedName>
    <definedName name="_13bb_1" localSheetId="43">#REF!</definedName>
    <definedName name="_13bb_1">#REF!</definedName>
    <definedName name="_14bb_2" localSheetId="29">#REF!</definedName>
    <definedName name="_14bb_2" localSheetId="30">#REF!</definedName>
    <definedName name="_14bb_2" localSheetId="31">#REF!</definedName>
    <definedName name="_14bb_2" localSheetId="32">#REF!</definedName>
    <definedName name="_14bb_2" localSheetId="33">#REF!</definedName>
    <definedName name="_14bb_2" localSheetId="34">#REF!</definedName>
    <definedName name="_14bb_2" localSheetId="35">#REF!</definedName>
    <definedName name="_14bb_2" localSheetId="36">#REF!</definedName>
    <definedName name="_14bb_2" localSheetId="37">#REF!</definedName>
    <definedName name="_14bb_2" localSheetId="38">#REF!</definedName>
    <definedName name="_14bb_2" localSheetId="40">#REF!</definedName>
    <definedName name="_14bb_2" localSheetId="41">#REF!</definedName>
    <definedName name="_14bb_2" localSheetId="42">#REF!</definedName>
    <definedName name="_14bb_2" localSheetId="43">#REF!</definedName>
    <definedName name="_14bb_2">#REF!</definedName>
    <definedName name="_15cc_1" localSheetId="29">#REF!</definedName>
    <definedName name="_15cc_1" localSheetId="30">#REF!</definedName>
    <definedName name="_15cc_1" localSheetId="31">#REF!</definedName>
    <definedName name="_15cc_1" localSheetId="32">#REF!</definedName>
    <definedName name="_15cc_1" localSheetId="33">#REF!</definedName>
    <definedName name="_15cc_1" localSheetId="34">#REF!</definedName>
    <definedName name="_15cc_1" localSheetId="35">#REF!</definedName>
    <definedName name="_15cc_1" localSheetId="36">#REF!</definedName>
    <definedName name="_15cc_1" localSheetId="37">#REF!</definedName>
    <definedName name="_15cc_1" localSheetId="38">#REF!</definedName>
    <definedName name="_15cc_1" localSheetId="40">#REF!</definedName>
    <definedName name="_15cc_1" localSheetId="41">#REF!</definedName>
    <definedName name="_15cc_1" localSheetId="42">#REF!</definedName>
    <definedName name="_15cc_1" localSheetId="43">#REF!</definedName>
    <definedName name="_15cc_1">#REF!</definedName>
    <definedName name="_16cc_2" localSheetId="29">#REF!</definedName>
    <definedName name="_16cc_2" localSheetId="30">#REF!</definedName>
    <definedName name="_16cc_2" localSheetId="31">#REF!</definedName>
    <definedName name="_16cc_2" localSheetId="32">#REF!</definedName>
    <definedName name="_16cc_2" localSheetId="33">#REF!</definedName>
    <definedName name="_16cc_2" localSheetId="34">#REF!</definedName>
    <definedName name="_16cc_2" localSheetId="35">#REF!</definedName>
    <definedName name="_16cc_2" localSheetId="36">#REF!</definedName>
    <definedName name="_16cc_2" localSheetId="37">#REF!</definedName>
    <definedName name="_16cc_2" localSheetId="38">#REF!</definedName>
    <definedName name="_16cc_2" localSheetId="40">#REF!</definedName>
    <definedName name="_16cc_2" localSheetId="41">#REF!</definedName>
    <definedName name="_16cc_2" localSheetId="42">#REF!</definedName>
    <definedName name="_16cc_2" localSheetId="43">#REF!</definedName>
    <definedName name="_16cc_2">#REF!</definedName>
    <definedName name="_17MukaDepan_1" localSheetId="29">#REF!</definedName>
    <definedName name="_17MukaDepan_1" localSheetId="30">#REF!</definedName>
    <definedName name="_17MukaDepan_1" localSheetId="31">#REF!</definedName>
    <definedName name="_17MukaDepan_1" localSheetId="32">#REF!</definedName>
    <definedName name="_17MukaDepan_1" localSheetId="33">#REF!</definedName>
    <definedName name="_17MukaDepan_1" localSheetId="34">#REF!</definedName>
    <definedName name="_17MukaDepan_1" localSheetId="35">#REF!</definedName>
    <definedName name="_17MukaDepan_1" localSheetId="36">#REF!</definedName>
    <definedName name="_17MukaDepan_1" localSheetId="37">#REF!</definedName>
    <definedName name="_17MukaDepan_1" localSheetId="38">#REF!</definedName>
    <definedName name="_17MukaDepan_1" localSheetId="40">#REF!</definedName>
    <definedName name="_17MukaDepan_1" localSheetId="41">#REF!</definedName>
    <definedName name="_17MukaDepan_1" localSheetId="42">#REF!</definedName>
    <definedName name="_17MukaDepan_1" localSheetId="43">#REF!</definedName>
    <definedName name="_17MukaDepan_1">#REF!</definedName>
    <definedName name="_18new_1" localSheetId="29">#REF!</definedName>
    <definedName name="_18new_1" localSheetId="30">#REF!</definedName>
    <definedName name="_18new_1" localSheetId="31">#REF!</definedName>
    <definedName name="_18new_1" localSheetId="32">#REF!</definedName>
    <definedName name="_18new_1" localSheetId="33">#REF!</definedName>
    <definedName name="_18new_1" localSheetId="34">#REF!</definedName>
    <definedName name="_18new_1" localSheetId="35">#REF!</definedName>
    <definedName name="_18new_1" localSheetId="36">#REF!</definedName>
    <definedName name="_18new_1" localSheetId="37">#REF!</definedName>
    <definedName name="_18new_1" localSheetId="38">#REF!</definedName>
    <definedName name="_18new_1" localSheetId="40">#REF!</definedName>
    <definedName name="_18new_1" localSheetId="41">#REF!</definedName>
    <definedName name="_18new_1" localSheetId="42">#REF!</definedName>
    <definedName name="_18new_1" localSheetId="43">#REF!</definedName>
    <definedName name="_18new_1">#REF!</definedName>
    <definedName name="_19new_2" localSheetId="29">#REF!</definedName>
    <definedName name="_19new_2" localSheetId="30">#REF!</definedName>
    <definedName name="_19new_2" localSheetId="31">#REF!</definedName>
    <definedName name="_19new_2" localSheetId="32">#REF!</definedName>
    <definedName name="_19new_2" localSheetId="33">#REF!</definedName>
    <definedName name="_19new_2" localSheetId="34">#REF!</definedName>
    <definedName name="_19new_2" localSheetId="35">#REF!</definedName>
    <definedName name="_19new_2" localSheetId="36">#REF!</definedName>
    <definedName name="_19new_2" localSheetId="37">#REF!</definedName>
    <definedName name="_19new_2" localSheetId="38">#REF!</definedName>
    <definedName name="_19new_2" localSheetId="40">#REF!</definedName>
    <definedName name="_19new_2" localSheetId="41">#REF!</definedName>
    <definedName name="_19new_2" localSheetId="42">#REF!</definedName>
    <definedName name="_19new_2" localSheetId="43">#REF!</definedName>
    <definedName name="_19new_2">#REF!</definedName>
    <definedName name="_1a_1" localSheetId="29">#REF!</definedName>
    <definedName name="_1a_1" localSheetId="30">#REF!</definedName>
    <definedName name="_1a_1" localSheetId="31">#REF!</definedName>
    <definedName name="_1a_1" localSheetId="32">#REF!</definedName>
    <definedName name="_1a_1" localSheetId="33">#REF!</definedName>
    <definedName name="_1a_1" localSheetId="34">#REF!</definedName>
    <definedName name="_1a_1" localSheetId="35">#REF!</definedName>
    <definedName name="_1a_1" localSheetId="36">#REF!</definedName>
    <definedName name="_1a_1" localSheetId="37">#REF!</definedName>
    <definedName name="_1a_1" localSheetId="38">#REF!</definedName>
    <definedName name="_1a_1" localSheetId="40">#REF!</definedName>
    <definedName name="_1a_1" localSheetId="41">#REF!</definedName>
    <definedName name="_1a_1" localSheetId="42">#REF!</definedName>
    <definedName name="_1a_1" localSheetId="43">#REF!</definedName>
    <definedName name="_1a_1">#REF!</definedName>
    <definedName name="_20Pg_1" localSheetId="29">#REF!</definedName>
    <definedName name="_20Pg_1" localSheetId="30">#REF!</definedName>
    <definedName name="_20Pg_1" localSheetId="31">#REF!</definedName>
    <definedName name="_20Pg_1" localSheetId="32">#REF!</definedName>
    <definedName name="_20Pg_1" localSheetId="33">#REF!</definedName>
    <definedName name="_20Pg_1" localSheetId="34">#REF!</definedName>
    <definedName name="_20Pg_1" localSheetId="35">#REF!</definedName>
    <definedName name="_20Pg_1" localSheetId="36">#REF!</definedName>
    <definedName name="_20Pg_1" localSheetId="37">#REF!</definedName>
    <definedName name="_20Pg_1" localSheetId="38">#REF!</definedName>
    <definedName name="_20Pg_1" localSheetId="40">#REF!</definedName>
    <definedName name="_20Pg_1" localSheetId="41">#REF!</definedName>
    <definedName name="_20Pg_1" localSheetId="42">#REF!</definedName>
    <definedName name="_20Pg_1" localSheetId="43">#REF!</definedName>
    <definedName name="_20Pg_1">#REF!</definedName>
    <definedName name="_21Z_8106A741_5A1C_11D7_A90D_00D0B7DB5195_.wvu.Cols_1" localSheetId="29">#REF!</definedName>
    <definedName name="_21Z_8106A741_5A1C_11D7_A90D_00D0B7DB5195_.wvu.Cols_1" localSheetId="30">#REF!</definedName>
    <definedName name="_21Z_8106A741_5A1C_11D7_A90D_00D0B7DB5195_.wvu.Cols_1" localSheetId="31">#REF!</definedName>
    <definedName name="_21Z_8106A741_5A1C_11D7_A90D_00D0B7DB5195_.wvu.Cols_1" localSheetId="32">#REF!</definedName>
    <definedName name="_21Z_8106A741_5A1C_11D7_A90D_00D0B7DB5195_.wvu.Cols_1" localSheetId="33">#REF!</definedName>
    <definedName name="_21Z_8106A741_5A1C_11D7_A90D_00D0B7DB5195_.wvu.Cols_1" localSheetId="34">#REF!</definedName>
    <definedName name="_21Z_8106A741_5A1C_11D7_A90D_00D0B7DB5195_.wvu.Cols_1" localSheetId="35">#REF!</definedName>
    <definedName name="_21Z_8106A741_5A1C_11D7_A90D_00D0B7DB5195_.wvu.Cols_1" localSheetId="36">#REF!</definedName>
    <definedName name="_21Z_8106A741_5A1C_11D7_A90D_00D0B7DB5195_.wvu.Cols_1" localSheetId="37">#REF!</definedName>
    <definedName name="_21Z_8106A741_5A1C_11D7_A90D_00D0B7DB5195_.wvu.Cols_1" localSheetId="38">#REF!</definedName>
    <definedName name="_21Z_8106A741_5A1C_11D7_A90D_00D0B7DB5195_.wvu.Cols_1" localSheetId="40">#REF!</definedName>
    <definedName name="_21Z_8106A741_5A1C_11D7_A90D_00D0B7DB5195_.wvu.Cols_1" localSheetId="41">#REF!</definedName>
    <definedName name="_21Z_8106A741_5A1C_11D7_A90D_00D0B7DB5195_.wvu.Cols_1" localSheetId="42">#REF!</definedName>
    <definedName name="_21Z_8106A741_5A1C_11D7_A90D_00D0B7DB5195_.wvu.Cols_1" localSheetId="43">#REF!</definedName>
    <definedName name="_21Z_8106A741_5A1C_11D7_A90D_00D0B7DB5195_.wvu.Cols_1">#REF!</definedName>
    <definedName name="_21Z_8106A741_5A1C_11D7_A90D_00D0B7DB5195_.wvu.PrintArea_2" localSheetId="29">#REF!</definedName>
    <definedName name="_21Z_8106A741_5A1C_11D7_A90D_00D0B7DB5195_.wvu.PrintArea_2" localSheetId="30">#REF!</definedName>
    <definedName name="_21Z_8106A741_5A1C_11D7_A90D_00D0B7DB5195_.wvu.PrintArea_2" localSheetId="31">#REF!</definedName>
    <definedName name="_21Z_8106A741_5A1C_11D7_A90D_00D0B7DB5195_.wvu.PrintArea_2" localSheetId="32">#REF!</definedName>
    <definedName name="_21Z_8106A741_5A1C_11D7_A90D_00D0B7DB5195_.wvu.PrintArea_2" localSheetId="33">#REF!</definedName>
    <definedName name="_21Z_8106A741_5A1C_11D7_A90D_00D0B7DB5195_.wvu.PrintArea_2" localSheetId="34">#REF!</definedName>
    <definedName name="_21Z_8106A741_5A1C_11D7_A90D_00D0B7DB5195_.wvu.PrintArea_2" localSheetId="35">#REF!</definedName>
    <definedName name="_21Z_8106A741_5A1C_11D7_A90D_00D0B7DB5195_.wvu.PrintArea_2" localSheetId="36">#REF!</definedName>
    <definedName name="_21Z_8106A741_5A1C_11D7_A90D_00D0B7DB5195_.wvu.PrintArea_2" localSheetId="37">#REF!</definedName>
    <definedName name="_21Z_8106A741_5A1C_11D7_A90D_00D0B7DB5195_.wvu.PrintArea_2" localSheetId="38">#REF!</definedName>
    <definedName name="_21Z_8106A741_5A1C_11D7_A90D_00D0B7DB5195_.wvu.PrintArea_2" localSheetId="40">#REF!</definedName>
    <definedName name="_21Z_8106A741_5A1C_11D7_A90D_00D0B7DB5195_.wvu.PrintArea_2" localSheetId="41">#REF!</definedName>
    <definedName name="_21Z_8106A741_5A1C_11D7_A90D_00D0B7DB5195_.wvu.PrintArea_2" localSheetId="42">#REF!</definedName>
    <definedName name="_21Z_8106A741_5A1C_11D7_A90D_00D0B7DB5195_.wvu.PrintArea_2" localSheetId="43">#REF!</definedName>
    <definedName name="_21Z_8106A741_5A1C_11D7_A90D_00D0B7DB5195_.wvu.PrintArea_2">#REF!</definedName>
    <definedName name="_22Z_8106A741_5A1C_11D7_A90D_00D0B7DB5195_.wvu.PrintArea_1" localSheetId="29">#REF!</definedName>
    <definedName name="_22Z_8106A741_5A1C_11D7_A90D_00D0B7DB5195_.wvu.PrintArea_1" localSheetId="30">#REF!</definedName>
    <definedName name="_22Z_8106A741_5A1C_11D7_A90D_00D0B7DB5195_.wvu.PrintArea_1" localSheetId="31">#REF!</definedName>
    <definedName name="_22Z_8106A741_5A1C_11D7_A90D_00D0B7DB5195_.wvu.PrintArea_1" localSheetId="32">#REF!</definedName>
    <definedName name="_22Z_8106A741_5A1C_11D7_A90D_00D0B7DB5195_.wvu.PrintArea_1" localSheetId="33">#REF!</definedName>
    <definedName name="_22Z_8106A741_5A1C_11D7_A90D_00D0B7DB5195_.wvu.PrintArea_1" localSheetId="34">#REF!</definedName>
    <definedName name="_22Z_8106A741_5A1C_11D7_A90D_00D0B7DB5195_.wvu.PrintArea_1" localSheetId="35">#REF!</definedName>
    <definedName name="_22Z_8106A741_5A1C_11D7_A90D_00D0B7DB5195_.wvu.PrintArea_1" localSheetId="36">#REF!</definedName>
    <definedName name="_22Z_8106A741_5A1C_11D7_A90D_00D0B7DB5195_.wvu.PrintArea_1" localSheetId="37">#REF!</definedName>
    <definedName name="_22Z_8106A741_5A1C_11D7_A90D_00D0B7DB5195_.wvu.PrintArea_1" localSheetId="38">#REF!</definedName>
    <definedName name="_22Z_8106A741_5A1C_11D7_A90D_00D0B7DB5195_.wvu.PrintArea_1" localSheetId="40">#REF!</definedName>
    <definedName name="_22Z_8106A741_5A1C_11D7_A90D_00D0B7DB5195_.wvu.PrintArea_1" localSheetId="41">#REF!</definedName>
    <definedName name="_22Z_8106A741_5A1C_11D7_A90D_00D0B7DB5195_.wvu.PrintArea_1" localSheetId="42">#REF!</definedName>
    <definedName name="_22Z_8106A741_5A1C_11D7_A90D_00D0B7DB5195_.wvu.PrintArea_1" localSheetId="43">#REF!</definedName>
    <definedName name="_22Z_8106A741_5A1C_11D7_A90D_00D0B7DB5195_.wvu.PrintArea_1">#REF!</definedName>
    <definedName name="_22Z_8106A741_5A1C_11D7_A90D_00D0B7DB5195_.wvu.PrintArea_2" localSheetId="29">#REF!</definedName>
    <definedName name="_22Z_8106A741_5A1C_11D7_A90D_00D0B7DB5195_.wvu.PrintArea_2" localSheetId="30">#REF!</definedName>
    <definedName name="_22Z_8106A741_5A1C_11D7_A90D_00D0B7DB5195_.wvu.PrintArea_2" localSheetId="31">#REF!</definedName>
    <definedName name="_22Z_8106A741_5A1C_11D7_A90D_00D0B7DB5195_.wvu.PrintArea_2" localSheetId="32">#REF!</definedName>
    <definedName name="_22Z_8106A741_5A1C_11D7_A90D_00D0B7DB5195_.wvu.PrintArea_2" localSheetId="33">#REF!</definedName>
    <definedName name="_22Z_8106A741_5A1C_11D7_A90D_00D0B7DB5195_.wvu.PrintArea_2" localSheetId="34">#REF!</definedName>
    <definedName name="_22Z_8106A741_5A1C_11D7_A90D_00D0B7DB5195_.wvu.PrintArea_2" localSheetId="35">#REF!</definedName>
    <definedName name="_22Z_8106A741_5A1C_11D7_A90D_00D0B7DB5195_.wvu.PrintArea_2" localSheetId="36">#REF!</definedName>
    <definedName name="_22Z_8106A741_5A1C_11D7_A90D_00D0B7DB5195_.wvu.PrintArea_2" localSheetId="37">#REF!</definedName>
    <definedName name="_22Z_8106A741_5A1C_11D7_A90D_00D0B7DB5195_.wvu.PrintArea_2" localSheetId="38">#REF!</definedName>
    <definedName name="_22Z_8106A741_5A1C_11D7_A90D_00D0B7DB5195_.wvu.PrintArea_2" localSheetId="40">#REF!</definedName>
    <definedName name="_22Z_8106A741_5A1C_11D7_A90D_00D0B7DB5195_.wvu.PrintArea_2" localSheetId="41">#REF!</definedName>
    <definedName name="_22Z_8106A741_5A1C_11D7_A90D_00D0B7DB5195_.wvu.PrintArea_2" localSheetId="42">#REF!</definedName>
    <definedName name="_22Z_8106A741_5A1C_11D7_A90D_00D0B7DB5195_.wvu.PrintArea_2" localSheetId="43">#REF!</definedName>
    <definedName name="_22Z_8106A741_5A1C_11D7_A90D_00D0B7DB5195_.wvu.PrintArea_2">#REF!</definedName>
    <definedName name="_23Z_8106A741_5A1C_11D7_A90D_00D0B7DB5195_.wvu.PrintArea_2" localSheetId="29">#REF!</definedName>
    <definedName name="_23Z_8106A741_5A1C_11D7_A90D_00D0B7DB5195_.wvu.PrintArea_2" localSheetId="30">#REF!</definedName>
    <definedName name="_23Z_8106A741_5A1C_11D7_A90D_00D0B7DB5195_.wvu.PrintArea_2" localSheetId="31">#REF!</definedName>
    <definedName name="_23Z_8106A741_5A1C_11D7_A90D_00D0B7DB5195_.wvu.PrintArea_2" localSheetId="32">#REF!</definedName>
    <definedName name="_23Z_8106A741_5A1C_11D7_A90D_00D0B7DB5195_.wvu.PrintArea_2" localSheetId="33">#REF!</definedName>
    <definedName name="_23Z_8106A741_5A1C_11D7_A90D_00D0B7DB5195_.wvu.PrintArea_2" localSheetId="34">#REF!</definedName>
    <definedName name="_23Z_8106A741_5A1C_11D7_A90D_00D0B7DB5195_.wvu.PrintArea_2" localSheetId="35">#REF!</definedName>
    <definedName name="_23Z_8106A741_5A1C_11D7_A90D_00D0B7DB5195_.wvu.PrintArea_2" localSheetId="36">#REF!</definedName>
    <definedName name="_23Z_8106A741_5A1C_11D7_A90D_00D0B7DB5195_.wvu.PrintArea_2" localSheetId="37">#REF!</definedName>
    <definedName name="_23Z_8106A741_5A1C_11D7_A90D_00D0B7DB5195_.wvu.PrintArea_2" localSheetId="38">#REF!</definedName>
    <definedName name="_23Z_8106A741_5A1C_11D7_A90D_00D0B7DB5195_.wvu.PrintArea_2" localSheetId="40">#REF!</definedName>
    <definedName name="_23Z_8106A741_5A1C_11D7_A90D_00D0B7DB5195_.wvu.PrintArea_2" localSheetId="41">#REF!</definedName>
    <definedName name="_23Z_8106A741_5A1C_11D7_A90D_00D0B7DB5195_.wvu.PrintArea_2" localSheetId="42">#REF!</definedName>
    <definedName name="_23Z_8106A741_5A1C_11D7_A90D_00D0B7DB5195_.wvu.PrintArea_2" localSheetId="43">#REF!</definedName>
    <definedName name="_23Z_8106A741_5A1C_11D7_A90D_00D0B7DB5195_.wvu.PrintArea_2">#REF!</definedName>
    <definedName name="_24Z_8106A741_5A1C_11D7_A90D_00D0B7DB5195_.wvu.PrintArea_3" localSheetId="29">#REF!</definedName>
    <definedName name="_24Z_8106A741_5A1C_11D7_A90D_00D0B7DB5195_.wvu.PrintArea_3" localSheetId="30">#REF!</definedName>
    <definedName name="_24Z_8106A741_5A1C_11D7_A90D_00D0B7DB5195_.wvu.PrintArea_3" localSheetId="31">#REF!</definedName>
    <definedName name="_24Z_8106A741_5A1C_11D7_A90D_00D0B7DB5195_.wvu.PrintArea_3" localSheetId="32">#REF!</definedName>
    <definedName name="_24Z_8106A741_5A1C_11D7_A90D_00D0B7DB5195_.wvu.PrintArea_3" localSheetId="33">#REF!</definedName>
    <definedName name="_24Z_8106A741_5A1C_11D7_A90D_00D0B7DB5195_.wvu.PrintArea_3" localSheetId="34">#REF!</definedName>
    <definedName name="_24Z_8106A741_5A1C_11D7_A90D_00D0B7DB5195_.wvu.PrintArea_3" localSheetId="35">#REF!</definedName>
    <definedName name="_24Z_8106A741_5A1C_11D7_A90D_00D0B7DB5195_.wvu.PrintArea_3" localSheetId="36">#REF!</definedName>
    <definedName name="_24Z_8106A741_5A1C_11D7_A90D_00D0B7DB5195_.wvu.PrintArea_3" localSheetId="37">#REF!</definedName>
    <definedName name="_24Z_8106A741_5A1C_11D7_A90D_00D0B7DB5195_.wvu.PrintArea_3" localSheetId="38">#REF!</definedName>
    <definedName name="_24Z_8106A741_5A1C_11D7_A90D_00D0B7DB5195_.wvu.PrintArea_3" localSheetId="40">#REF!</definedName>
    <definedName name="_24Z_8106A741_5A1C_11D7_A90D_00D0B7DB5195_.wvu.PrintArea_3" localSheetId="41">#REF!</definedName>
    <definedName name="_24Z_8106A741_5A1C_11D7_A90D_00D0B7DB5195_.wvu.PrintArea_3" localSheetId="42">#REF!</definedName>
    <definedName name="_24Z_8106A741_5A1C_11D7_A90D_00D0B7DB5195_.wvu.PrintArea_3" localSheetId="43">#REF!</definedName>
    <definedName name="_24Z_8106A741_5A1C_11D7_A90D_00D0B7DB5195_.wvu.PrintArea_3">#REF!</definedName>
    <definedName name="_24Z_8106A741_5A1C_11D7_A90D_00D0B7DB5195_.wvu.PrintArea_4" localSheetId="29">#REF!</definedName>
    <definedName name="_24Z_8106A741_5A1C_11D7_A90D_00D0B7DB5195_.wvu.PrintArea_4" localSheetId="30">#REF!</definedName>
    <definedName name="_24Z_8106A741_5A1C_11D7_A90D_00D0B7DB5195_.wvu.PrintArea_4" localSheetId="31">#REF!</definedName>
    <definedName name="_24Z_8106A741_5A1C_11D7_A90D_00D0B7DB5195_.wvu.PrintArea_4" localSheetId="32">#REF!</definedName>
    <definedName name="_24Z_8106A741_5A1C_11D7_A90D_00D0B7DB5195_.wvu.PrintArea_4" localSheetId="33">#REF!</definedName>
    <definedName name="_24Z_8106A741_5A1C_11D7_A90D_00D0B7DB5195_.wvu.PrintArea_4" localSheetId="34">#REF!</definedName>
    <definedName name="_24Z_8106A741_5A1C_11D7_A90D_00D0B7DB5195_.wvu.PrintArea_4" localSheetId="35">#REF!</definedName>
    <definedName name="_24Z_8106A741_5A1C_11D7_A90D_00D0B7DB5195_.wvu.PrintArea_4" localSheetId="36">#REF!</definedName>
    <definedName name="_24Z_8106A741_5A1C_11D7_A90D_00D0B7DB5195_.wvu.PrintArea_4" localSheetId="37">#REF!</definedName>
    <definedName name="_24Z_8106A741_5A1C_11D7_A90D_00D0B7DB5195_.wvu.PrintArea_4" localSheetId="38">#REF!</definedName>
    <definedName name="_24Z_8106A741_5A1C_11D7_A90D_00D0B7DB5195_.wvu.PrintArea_4" localSheetId="40">#REF!</definedName>
    <definedName name="_24Z_8106A741_5A1C_11D7_A90D_00D0B7DB5195_.wvu.PrintArea_4" localSheetId="41">#REF!</definedName>
    <definedName name="_24Z_8106A741_5A1C_11D7_A90D_00D0B7DB5195_.wvu.PrintArea_4" localSheetId="42">#REF!</definedName>
    <definedName name="_24Z_8106A741_5A1C_11D7_A90D_00D0B7DB5195_.wvu.PrintArea_4" localSheetId="43">#REF!</definedName>
    <definedName name="_24Z_8106A741_5A1C_11D7_A90D_00D0B7DB5195_.wvu.PrintArea_4">#REF!</definedName>
    <definedName name="_25Z_8106A741_5A1C_11D7_A90D_00D0B7DB5195_.wvu.PrintArea_4" localSheetId="29">#REF!</definedName>
    <definedName name="_25Z_8106A741_5A1C_11D7_A90D_00D0B7DB5195_.wvu.PrintArea_4" localSheetId="30">#REF!</definedName>
    <definedName name="_25Z_8106A741_5A1C_11D7_A90D_00D0B7DB5195_.wvu.PrintArea_4" localSheetId="31">#REF!</definedName>
    <definedName name="_25Z_8106A741_5A1C_11D7_A90D_00D0B7DB5195_.wvu.PrintArea_4" localSheetId="32">#REF!</definedName>
    <definedName name="_25Z_8106A741_5A1C_11D7_A90D_00D0B7DB5195_.wvu.PrintArea_4" localSheetId="33">#REF!</definedName>
    <definedName name="_25Z_8106A741_5A1C_11D7_A90D_00D0B7DB5195_.wvu.PrintArea_4" localSheetId="34">#REF!</definedName>
    <definedName name="_25Z_8106A741_5A1C_11D7_A90D_00D0B7DB5195_.wvu.PrintArea_4" localSheetId="35">#REF!</definedName>
    <definedName name="_25Z_8106A741_5A1C_11D7_A90D_00D0B7DB5195_.wvu.PrintArea_4" localSheetId="36">#REF!</definedName>
    <definedName name="_25Z_8106A741_5A1C_11D7_A90D_00D0B7DB5195_.wvu.PrintArea_4" localSheetId="37">#REF!</definedName>
    <definedName name="_25Z_8106A741_5A1C_11D7_A90D_00D0B7DB5195_.wvu.PrintArea_4" localSheetId="38">#REF!</definedName>
    <definedName name="_25Z_8106A741_5A1C_11D7_A90D_00D0B7DB5195_.wvu.PrintArea_4" localSheetId="40">#REF!</definedName>
    <definedName name="_25Z_8106A741_5A1C_11D7_A90D_00D0B7DB5195_.wvu.PrintArea_4" localSheetId="41">#REF!</definedName>
    <definedName name="_25Z_8106A741_5A1C_11D7_A90D_00D0B7DB5195_.wvu.PrintArea_4" localSheetId="42">#REF!</definedName>
    <definedName name="_25Z_8106A741_5A1C_11D7_A90D_00D0B7DB5195_.wvu.PrintArea_4" localSheetId="43">#REF!</definedName>
    <definedName name="_25Z_8106A741_5A1C_11D7_A90D_00D0B7DB5195_.wvu.PrintArea_4">#REF!</definedName>
    <definedName name="_26Z_8106A741_5A1C_11D7_A90D_00D0B7DB5195_.wvu.PrintArea_5" localSheetId="29">#REF!</definedName>
    <definedName name="_26Z_8106A741_5A1C_11D7_A90D_00D0B7DB5195_.wvu.PrintArea_5" localSheetId="30">#REF!</definedName>
    <definedName name="_26Z_8106A741_5A1C_11D7_A90D_00D0B7DB5195_.wvu.PrintArea_5" localSheetId="31">#REF!</definedName>
    <definedName name="_26Z_8106A741_5A1C_11D7_A90D_00D0B7DB5195_.wvu.PrintArea_5" localSheetId="32">#REF!</definedName>
    <definedName name="_26Z_8106A741_5A1C_11D7_A90D_00D0B7DB5195_.wvu.PrintArea_5" localSheetId="33">#REF!</definedName>
    <definedName name="_26Z_8106A741_5A1C_11D7_A90D_00D0B7DB5195_.wvu.PrintArea_5" localSheetId="34">#REF!</definedName>
    <definedName name="_26Z_8106A741_5A1C_11D7_A90D_00D0B7DB5195_.wvu.PrintArea_5" localSheetId="35">#REF!</definedName>
    <definedName name="_26Z_8106A741_5A1C_11D7_A90D_00D0B7DB5195_.wvu.PrintArea_5" localSheetId="36">#REF!</definedName>
    <definedName name="_26Z_8106A741_5A1C_11D7_A90D_00D0B7DB5195_.wvu.PrintArea_5" localSheetId="37">#REF!</definedName>
    <definedName name="_26Z_8106A741_5A1C_11D7_A90D_00D0B7DB5195_.wvu.PrintArea_5" localSheetId="38">#REF!</definedName>
    <definedName name="_26Z_8106A741_5A1C_11D7_A90D_00D0B7DB5195_.wvu.PrintArea_5" localSheetId="40">#REF!</definedName>
    <definedName name="_26Z_8106A741_5A1C_11D7_A90D_00D0B7DB5195_.wvu.PrintArea_5" localSheetId="41">#REF!</definedName>
    <definedName name="_26Z_8106A741_5A1C_11D7_A90D_00D0B7DB5195_.wvu.PrintArea_5" localSheetId="42">#REF!</definedName>
    <definedName name="_26Z_8106A741_5A1C_11D7_A90D_00D0B7DB5195_.wvu.PrintArea_5" localSheetId="43">#REF!</definedName>
    <definedName name="_26Z_8106A741_5A1C_11D7_A90D_00D0B7DB5195_.wvu.PrintArea_5">#REF!</definedName>
    <definedName name="_2a_2" localSheetId="29">#REF!</definedName>
    <definedName name="_2a_2" localSheetId="30">#REF!</definedName>
    <definedName name="_2a_2" localSheetId="31">#REF!</definedName>
    <definedName name="_2a_2" localSheetId="32">#REF!</definedName>
    <definedName name="_2a_2" localSheetId="33">#REF!</definedName>
    <definedName name="_2a_2" localSheetId="34">#REF!</definedName>
    <definedName name="_2a_2" localSheetId="35">#REF!</definedName>
    <definedName name="_2a_2" localSheetId="36">#REF!</definedName>
    <definedName name="_2a_2" localSheetId="37">#REF!</definedName>
    <definedName name="_2a_2" localSheetId="38">#REF!</definedName>
    <definedName name="_2a_2" localSheetId="40">#REF!</definedName>
    <definedName name="_2a_2" localSheetId="41">#REF!</definedName>
    <definedName name="_2a_2" localSheetId="42">#REF!</definedName>
    <definedName name="_2a_2" localSheetId="43">#REF!</definedName>
    <definedName name="_2a_2">#REF!</definedName>
    <definedName name="_3AA_1" localSheetId="29">#REF!</definedName>
    <definedName name="_3AA_1" localSheetId="30">#REF!</definedName>
    <definedName name="_3AA_1" localSheetId="31">#REF!</definedName>
    <definedName name="_3AA_1" localSheetId="32">#REF!</definedName>
    <definedName name="_3AA_1" localSheetId="33">#REF!</definedName>
    <definedName name="_3AA_1" localSheetId="34">#REF!</definedName>
    <definedName name="_3AA_1" localSheetId="35">#REF!</definedName>
    <definedName name="_3AA_1" localSheetId="36">#REF!</definedName>
    <definedName name="_3AA_1" localSheetId="37">#REF!</definedName>
    <definedName name="_3AA_1" localSheetId="38">#REF!</definedName>
    <definedName name="_3AA_1" localSheetId="40">#REF!</definedName>
    <definedName name="_3AA_1" localSheetId="41">#REF!</definedName>
    <definedName name="_3AA_1" localSheetId="42">#REF!</definedName>
    <definedName name="_3AA_1" localSheetId="43">#REF!</definedName>
    <definedName name="_3AA_1">#REF!</definedName>
    <definedName name="_4">#REF!</definedName>
    <definedName name="_4AA_2" localSheetId="29">#REF!</definedName>
    <definedName name="_4AA_2" localSheetId="30">#REF!</definedName>
    <definedName name="_4AA_2" localSheetId="31">#REF!</definedName>
    <definedName name="_4AA_2" localSheetId="32">#REF!</definedName>
    <definedName name="_4AA_2" localSheetId="33">#REF!</definedName>
    <definedName name="_4AA_2" localSheetId="34">#REF!</definedName>
    <definedName name="_4AA_2" localSheetId="35">#REF!</definedName>
    <definedName name="_4AA_2" localSheetId="36">#REF!</definedName>
    <definedName name="_4AA_2" localSheetId="37">#REF!</definedName>
    <definedName name="_4AA_2" localSheetId="38">#REF!</definedName>
    <definedName name="_4AA_2" localSheetId="40">#REF!</definedName>
    <definedName name="_4AA_2" localSheetId="41">#REF!</definedName>
    <definedName name="_4AA_2" localSheetId="42">#REF!</definedName>
    <definedName name="_4AA_2" localSheetId="43">#REF!</definedName>
    <definedName name="_4AA_2">#REF!</definedName>
    <definedName name="_5">#REF!</definedName>
    <definedName name="_5AA_3" localSheetId="29">#REF!</definedName>
    <definedName name="_5AA_3" localSheetId="30">#REF!</definedName>
    <definedName name="_5AA_3" localSheetId="31">#REF!</definedName>
    <definedName name="_5AA_3" localSheetId="32">#REF!</definedName>
    <definedName name="_5AA_3" localSheetId="33">#REF!</definedName>
    <definedName name="_5AA_3" localSheetId="34">#REF!</definedName>
    <definedName name="_5AA_3" localSheetId="35">#REF!</definedName>
    <definedName name="_5AA_3" localSheetId="36">#REF!</definedName>
    <definedName name="_5AA_3" localSheetId="37">#REF!</definedName>
    <definedName name="_5AA_3" localSheetId="38">#REF!</definedName>
    <definedName name="_5AA_3" localSheetId="40">#REF!</definedName>
    <definedName name="_5AA_3" localSheetId="41">#REF!</definedName>
    <definedName name="_5AA_3" localSheetId="42">#REF!</definedName>
    <definedName name="_5AA_3" localSheetId="43">#REF!</definedName>
    <definedName name="_5AA_3">#REF!</definedName>
    <definedName name="_6AA_4" localSheetId="29">#REF!</definedName>
    <definedName name="_6AA_4" localSheetId="30">#REF!</definedName>
    <definedName name="_6AA_4" localSheetId="31">#REF!</definedName>
    <definedName name="_6AA_4" localSheetId="32">#REF!</definedName>
    <definedName name="_6AA_4" localSheetId="33">#REF!</definedName>
    <definedName name="_6AA_4" localSheetId="34">#REF!</definedName>
    <definedName name="_6AA_4" localSheetId="35">#REF!</definedName>
    <definedName name="_6AA_4" localSheetId="36">#REF!</definedName>
    <definedName name="_6AA_4" localSheetId="37">#REF!</definedName>
    <definedName name="_6AA_4" localSheetId="38">#REF!</definedName>
    <definedName name="_6AA_4" localSheetId="40">#REF!</definedName>
    <definedName name="_6AA_4" localSheetId="41">#REF!</definedName>
    <definedName name="_6AA_4" localSheetId="42">#REF!</definedName>
    <definedName name="_6AA_4" localSheetId="43">#REF!</definedName>
    <definedName name="_6AA_4">#REF!</definedName>
    <definedName name="_7AA_5" localSheetId="29">#REF!</definedName>
    <definedName name="_7AA_5" localSheetId="30">#REF!</definedName>
    <definedName name="_7AA_5" localSheetId="31">#REF!</definedName>
    <definedName name="_7AA_5" localSheetId="32">#REF!</definedName>
    <definedName name="_7AA_5" localSheetId="33">#REF!</definedName>
    <definedName name="_7AA_5" localSheetId="34">#REF!</definedName>
    <definedName name="_7AA_5" localSheetId="35">#REF!</definedName>
    <definedName name="_7AA_5" localSheetId="36">#REF!</definedName>
    <definedName name="_7AA_5" localSheetId="37">#REF!</definedName>
    <definedName name="_7AA_5" localSheetId="38">#REF!</definedName>
    <definedName name="_7AA_5" localSheetId="40">#REF!</definedName>
    <definedName name="_7AA_5" localSheetId="41">#REF!</definedName>
    <definedName name="_7AA_5" localSheetId="42">#REF!</definedName>
    <definedName name="_7AA_5" localSheetId="43">#REF!</definedName>
    <definedName name="_7AA_5">#REF!</definedName>
    <definedName name="_8B_1" localSheetId="29">#REF!</definedName>
    <definedName name="_8B_1" localSheetId="30">#REF!</definedName>
    <definedName name="_8B_1" localSheetId="31">#REF!</definedName>
    <definedName name="_8B_1" localSheetId="32">#REF!</definedName>
    <definedName name="_8B_1" localSheetId="33">#REF!</definedName>
    <definedName name="_8B_1" localSheetId="34">#REF!</definedName>
    <definedName name="_8B_1" localSheetId="35">#REF!</definedName>
    <definedName name="_8B_1" localSheetId="36">#REF!</definedName>
    <definedName name="_8B_1" localSheetId="37">#REF!</definedName>
    <definedName name="_8B_1" localSheetId="38">#REF!</definedName>
    <definedName name="_8B_1" localSheetId="40">#REF!</definedName>
    <definedName name="_8B_1" localSheetId="41">#REF!</definedName>
    <definedName name="_8B_1" localSheetId="42">#REF!</definedName>
    <definedName name="_8B_1" localSheetId="43">#REF!</definedName>
    <definedName name="_8B_1">#REF!</definedName>
    <definedName name="_9B_2" localSheetId="29">#REF!</definedName>
    <definedName name="_9B_2" localSheetId="30">#REF!</definedName>
    <definedName name="_9B_2" localSheetId="31">#REF!</definedName>
    <definedName name="_9B_2" localSheetId="32">#REF!</definedName>
    <definedName name="_9B_2" localSheetId="33">#REF!</definedName>
    <definedName name="_9B_2" localSheetId="34">#REF!</definedName>
    <definedName name="_9B_2" localSheetId="35">#REF!</definedName>
    <definedName name="_9B_2" localSheetId="36">#REF!</definedName>
    <definedName name="_9B_2" localSheetId="37">#REF!</definedName>
    <definedName name="_9B_2" localSheetId="38">#REF!</definedName>
    <definedName name="_9B_2" localSheetId="40">#REF!</definedName>
    <definedName name="_9B_2" localSheetId="41">#REF!</definedName>
    <definedName name="_9B_2" localSheetId="42">#REF!</definedName>
    <definedName name="_9B_2" localSheetId="43">#REF!</definedName>
    <definedName name="_9B_2">#REF!</definedName>
    <definedName name="_hhh">#REF!</definedName>
    <definedName name="_new1" localSheetId="29">#REF!</definedName>
    <definedName name="_new1" localSheetId="30">#REF!</definedName>
    <definedName name="_new1" localSheetId="31">#REF!</definedName>
    <definedName name="_new1" localSheetId="32">#REF!</definedName>
    <definedName name="_new1" localSheetId="33">#REF!</definedName>
    <definedName name="_new1" localSheetId="34">#REF!</definedName>
    <definedName name="_new1" localSheetId="35">#REF!</definedName>
    <definedName name="_new1" localSheetId="36">#REF!</definedName>
    <definedName name="_new1" localSheetId="37">#REF!</definedName>
    <definedName name="_new1" localSheetId="38">#REF!</definedName>
    <definedName name="_new1" localSheetId="40">#REF!</definedName>
    <definedName name="_new1" localSheetId="41">#REF!</definedName>
    <definedName name="_new1" localSheetId="42">#REF!</definedName>
    <definedName name="_new1" localSheetId="43">#REF!</definedName>
    <definedName name="_new1">#REF!</definedName>
    <definedName name="_nombor4">#REF!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7">#REF!</definedName>
    <definedName name="a" localSheetId="38">#REF!</definedName>
    <definedName name="a" localSheetId="40">#REF!</definedName>
    <definedName name="a" localSheetId="41">#REF!</definedName>
    <definedName name="a" localSheetId="42">#REF!</definedName>
    <definedName name="a" localSheetId="43">#REF!</definedName>
    <definedName name="a">#REF!</definedName>
    <definedName name="AA" localSheetId="28">#REF!</definedName>
    <definedName name="AA" localSheetId="14">#REF!</definedName>
    <definedName name="AA" localSheetId="15">#REF!</definedName>
    <definedName name="AA" localSheetId="16">#REF!</definedName>
    <definedName name="AA" localSheetId="17">#REF!</definedName>
    <definedName name="AA" localSheetId="18">#REF!</definedName>
    <definedName name="AA" localSheetId="19">#REF!</definedName>
    <definedName name="AA" localSheetId="20">#REF!</definedName>
    <definedName name="AA" localSheetId="21">#REF!</definedName>
    <definedName name="AA" localSheetId="22">#REF!</definedName>
    <definedName name="AA" localSheetId="24">#REF!</definedName>
    <definedName name="AA" localSheetId="25">#REF!</definedName>
    <definedName name="AA" localSheetId="26">#REF!</definedName>
    <definedName name="AA" localSheetId="27">#REF!</definedName>
    <definedName name="AA" localSheetId="29">#REF!</definedName>
    <definedName name="AA" localSheetId="30">#REF!</definedName>
    <definedName name="AA" localSheetId="31">#REF!</definedName>
    <definedName name="AA" localSheetId="32">#REF!</definedName>
    <definedName name="AA" localSheetId="33">#REF!</definedName>
    <definedName name="AA" localSheetId="34">#REF!</definedName>
    <definedName name="AA" localSheetId="35">#REF!</definedName>
    <definedName name="AA" localSheetId="36">#REF!</definedName>
    <definedName name="AA" localSheetId="37">#REF!</definedName>
    <definedName name="AA" localSheetId="38">#REF!</definedName>
    <definedName name="AA" localSheetId="40">#REF!</definedName>
    <definedName name="AA" localSheetId="41">#REF!</definedName>
    <definedName name="AA" localSheetId="42">#REF!</definedName>
    <definedName name="AA" localSheetId="43">#REF!</definedName>
    <definedName name="AA">#REF!</definedName>
    <definedName name="AAAAAAAAAA">#REF!</definedName>
    <definedName name="ABC">#REF!</definedName>
    <definedName name="ARAHAN">#REF!</definedName>
    <definedName name="ARAHAN2">#REF!</definedName>
    <definedName name="asas">#REF!</definedName>
    <definedName name="B" localSheetId="29">#REF!</definedName>
    <definedName name="B" localSheetId="30">#REF!</definedName>
    <definedName name="B" localSheetId="31">#REF!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38">#REF!</definedName>
    <definedName name="B" localSheetId="40">#REF!</definedName>
    <definedName name="B" localSheetId="41">#REF!</definedName>
    <definedName name="B" localSheetId="42">#REF!</definedName>
    <definedName name="B" localSheetId="43">#REF!</definedName>
    <definedName name="B">#REF!</definedName>
    <definedName name="bb" localSheetId="29">#REF!</definedName>
    <definedName name="bb" localSheetId="30">#REF!</definedName>
    <definedName name="bb" localSheetId="31">#REF!</definedName>
    <definedName name="bb" localSheetId="32">#REF!</definedName>
    <definedName name="bb" localSheetId="33">#REF!</definedName>
    <definedName name="bb" localSheetId="34">#REF!</definedName>
    <definedName name="bb" localSheetId="35">#REF!</definedName>
    <definedName name="bb" localSheetId="36">#REF!</definedName>
    <definedName name="bb" localSheetId="37">#REF!</definedName>
    <definedName name="bb" localSheetId="38">#REF!</definedName>
    <definedName name="bb" localSheetId="40">#REF!</definedName>
    <definedName name="bb" localSheetId="41">#REF!</definedName>
    <definedName name="bb" localSheetId="42">#REF!</definedName>
    <definedName name="bb" localSheetId="43">#REF!</definedName>
    <definedName name="bb">#REF!</definedName>
    <definedName name="bbb" localSheetId="29">#REF!</definedName>
    <definedName name="bbb" localSheetId="30">#REF!</definedName>
    <definedName name="bbb" localSheetId="31">#REF!</definedName>
    <definedName name="bbb" localSheetId="32">#REF!</definedName>
    <definedName name="bbb" localSheetId="33">#REF!</definedName>
    <definedName name="bbb" localSheetId="34">#REF!</definedName>
    <definedName name="bbb" localSheetId="35">#REF!</definedName>
    <definedName name="bbb" localSheetId="36">#REF!</definedName>
    <definedName name="bbb" localSheetId="37">#REF!</definedName>
    <definedName name="bbb" localSheetId="38">#REF!</definedName>
    <definedName name="bbb" localSheetId="40">#REF!</definedName>
    <definedName name="bbb" localSheetId="41">#REF!</definedName>
    <definedName name="bbb" localSheetId="42">#REF!</definedName>
    <definedName name="bbb" localSheetId="43">#REF!</definedName>
    <definedName name="bbb">#REF!</definedName>
    <definedName name="bbbbb">#REF!</definedName>
    <definedName name="br" localSheetId="29">#REF!</definedName>
    <definedName name="br" localSheetId="30">#REF!</definedName>
    <definedName name="br" localSheetId="31">#REF!</definedName>
    <definedName name="br" localSheetId="32">#REF!</definedName>
    <definedName name="br" localSheetId="33">#REF!</definedName>
    <definedName name="br" localSheetId="34">#REF!</definedName>
    <definedName name="br" localSheetId="35">#REF!</definedName>
    <definedName name="br" localSheetId="36">#REF!</definedName>
    <definedName name="br" localSheetId="37">#REF!</definedName>
    <definedName name="br" localSheetId="38">#REF!</definedName>
    <definedName name="br" localSheetId="40">#REF!</definedName>
    <definedName name="br" localSheetId="41">#REF!</definedName>
    <definedName name="br" localSheetId="42">#REF!</definedName>
    <definedName name="br" localSheetId="43">#REF!</definedName>
    <definedName name="br">#REF!</definedName>
    <definedName name="cc" localSheetId="29">#REF!</definedName>
    <definedName name="cc" localSheetId="30">#REF!</definedName>
    <definedName name="cc" localSheetId="31">#REF!</definedName>
    <definedName name="cc" localSheetId="32">#REF!</definedName>
    <definedName name="cc" localSheetId="33">#REF!</definedName>
    <definedName name="cc" localSheetId="34">#REF!</definedName>
    <definedName name="cc" localSheetId="35">#REF!</definedName>
    <definedName name="cc" localSheetId="36">#REF!</definedName>
    <definedName name="cc" localSheetId="37">#REF!</definedName>
    <definedName name="cc" localSheetId="38">#REF!</definedName>
    <definedName name="cc" localSheetId="40">#REF!</definedName>
    <definedName name="cc" localSheetId="41">#REF!</definedName>
    <definedName name="cc" localSheetId="42">#REF!</definedName>
    <definedName name="cc" localSheetId="43">#REF!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29">#REF!</definedName>
    <definedName name="cons_12p" localSheetId="30">#REF!</definedName>
    <definedName name="cons_12p" localSheetId="31">#REF!</definedName>
    <definedName name="cons_12p" localSheetId="32">#REF!</definedName>
    <definedName name="cons_12p" localSheetId="33">#REF!</definedName>
    <definedName name="cons_12p" localSheetId="34">#REF!</definedName>
    <definedName name="cons_12p" localSheetId="35">#REF!</definedName>
    <definedName name="cons_12p" localSheetId="36">#REF!</definedName>
    <definedName name="cons_12p" localSheetId="37">#REF!</definedName>
    <definedName name="cons_12p" localSheetId="38">#REF!</definedName>
    <definedName name="cons_12p" localSheetId="40">#REF!</definedName>
    <definedName name="cons_12p" localSheetId="41">#REF!</definedName>
    <definedName name="cons_12p" localSheetId="42">#REF!</definedName>
    <definedName name="cons_12p" localSheetId="43">#REF!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29">#REF!</definedName>
    <definedName name="cons_2013p" localSheetId="30">#REF!</definedName>
    <definedName name="cons_2013p" localSheetId="31">#REF!</definedName>
    <definedName name="cons_2013p" localSheetId="32">#REF!</definedName>
    <definedName name="cons_2013p" localSheetId="33">#REF!</definedName>
    <definedName name="cons_2013p" localSheetId="34">#REF!</definedName>
    <definedName name="cons_2013p" localSheetId="35">#REF!</definedName>
    <definedName name="cons_2013p" localSheetId="36">#REF!</definedName>
    <definedName name="cons_2013p" localSheetId="37">#REF!</definedName>
    <definedName name="cons_2013p" localSheetId="38">#REF!</definedName>
    <definedName name="cons_2013p" localSheetId="40">#REF!</definedName>
    <definedName name="cons_2013p" localSheetId="41">#REF!</definedName>
    <definedName name="cons_2013p" localSheetId="42">#REF!</definedName>
    <definedName name="cons_2013p" localSheetId="43">#REF!</definedName>
    <definedName name="cons_2013p">#REF!</definedName>
    <definedName name="cons_data">[2]VA_CONSTANT!$A$1:$Z$197</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29">#REF!</definedName>
    <definedName name="cur_12p" localSheetId="30">#REF!</definedName>
    <definedName name="cur_12p" localSheetId="31">#REF!</definedName>
    <definedName name="cur_12p" localSheetId="32">#REF!</definedName>
    <definedName name="cur_12p" localSheetId="33">#REF!</definedName>
    <definedName name="cur_12p" localSheetId="34">#REF!</definedName>
    <definedName name="cur_12p" localSheetId="35">#REF!</definedName>
    <definedName name="cur_12p" localSheetId="36">#REF!</definedName>
    <definedName name="cur_12p" localSheetId="37">#REF!</definedName>
    <definedName name="cur_12p" localSheetId="38">#REF!</definedName>
    <definedName name="cur_12p" localSheetId="40">#REF!</definedName>
    <definedName name="cur_12p" localSheetId="41">#REF!</definedName>
    <definedName name="cur_12p" localSheetId="42">#REF!</definedName>
    <definedName name="cur_12p" localSheetId="43">#REF!</definedName>
    <definedName name="cur_12p">#REF!</definedName>
    <definedName name="cur_2013p" localSheetId="29">#REF!</definedName>
    <definedName name="cur_2013p" localSheetId="30">#REF!</definedName>
    <definedName name="cur_2013p" localSheetId="31">#REF!</definedName>
    <definedName name="cur_2013p" localSheetId="32">#REF!</definedName>
    <definedName name="cur_2013p" localSheetId="33">#REF!</definedName>
    <definedName name="cur_2013p" localSheetId="34">#REF!</definedName>
    <definedName name="cur_2013p" localSheetId="35">#REF!</definedName>
    <definedName name="cur_2013p" localSheetId="36">#REF!</definedName>
    <definedName name="cur_2013p" localSheetId="37">#REF!</definedName>
    <definedName name="cur_2013p" localSheetId="38">#REF!</definedName>
    <definedName name="cur_2013p" localSheetId="40">#REF!</definedName>
    <definedName name="cur_2013p" localSheetId="41">#REF!</definedName>
    <definedName name="cur_2013p" localSheetId="42">#REF!</definedName>
    <definedName name="cur_2013p" localSheetId="43">#REF!</definedName>
    <definedName name="cur_2013p">#REF!</definedName>
    <definedName name="dd" localSheetId="29">#REF!</definedName>
    <definedName name="dd" localSheetId="30">#REF!</definedName>
    <definedName name="dd" localSheetId="31">#REF!</definedName>
    <definedName name="dd" localSheetId="32">#REF!</definedName>
    <definedName name="dd" localSheetId="33">#REF!</definedName>
    <definedName name="dd" localSheetId="34">#REF!</definedName>
    <definedName name="dd" localSheetId="35">#REF!</definedName>
    <definedName name="dd" localSheetId="36">#REF!</definedName>
    <definedName name="dd" localSheetId="37">#REF!</definedName>
    <definedName name="dd" localSheetId="38">#REF!</definedName>
    <definedName name="dd" localSheetId="40">#REF!</definedName>
    <definedName name="dd" localSheetId="41">#REF!</definedName>
    <definedName name="dd" localSheetId="42">#REF!</definedName>
    <definedName name="dd" localSheetId="43">#REF!</definedName>
    <definedName name="dd">#REF!</definedName>
    <definedName name="dregftrf">#REF!</definedName>
    <definedName name="dw" localSheetId="29">#REF!</definedName>
    <definedName name="dw" localSheetId="30">#REF!</definedName>
    <definedName name="dw" localSheetId="31">#REF!</definedName>
    <definedName name="dw" localSheetId="32">#REF!</definedName>
    <definedName name="dw" localSheetId="33">#REF!</definedName>
    <definedName name="dw" localSheetId="34">#REF!</definedName>
    <definedName name="dw" localSheetId="35">#REF!</definedName>
    <definedName name="dw" localSheetId="36">#REF!</definedName>
    <definedName name="dw" localSheetId="37">#REF!</definedName>
    <definedName name="dw" localSheetId="38">#REF!</definedName>
    <definedName name="dw" localSheetId="40">#REF!</definedName>
    <definedName name="dw" localSheetId="41">#REF!</definedName>
    <definedName name="dw" localSheetId="42">#REF!</definedName>
    <definedName name="dw" localSheetId="43">#REF!</definedName>
    <definedName name="dw">#REF!</definedName>
    <definedName name="e" localSheetId="29">#REF!</definedName>
    <definedName name="e" localSheetId="30">#REF!</definedName>
    <definedName name="e" localSheetId="31">#REF!</definedName>
    <definedName name="e" localSheetId="32">#REF!</definedName>
    <definedName name="e" localSheetId="33">#REF!</definedName>
    <definedName name="e" localSheetId="34">#REF!</definedName>
    <definedName name="e" localSheetId="35">#REF!</definedName>
    <definedName name="e" localSheetId="36">#REF!</definedName>
    <definedName name="e" localSheetId="37">#REF!</definedName>
    <definedName name="e" localSheetId="38">#REF!</definedName>
    <definedName name="e" localSheetId="40">#REF!</definedName>
    <definedName name="e" localSheetId="41">#REF!</definedName>
    <definedName name="e" localSheetId="42">#REF!</definedName>
    <definedName name="e" localSheetId="43">#REF!</definedName>
    <definedName name="e">#REF!</definedName>
    <definedName name="front" localSheetId="29">#REF!</definedName>
    <definedName name="front" localSheetId="30">#REF!</definedName>
    <definedName name="front" localSheetId="31">#REF!</definedName>
    <definedName name="front" localSheetId="32">#REF!</definedName>
    <definedName name="front" localSheetId="33">#REF!</definedName>
    <definedName name="front" localSheetId="34">#REF!</definedName>
    <definedName name="front" localSheetId="35">#REF!</definedName>
    <definedName name="front" localSheetId="36">#REF!</definedName>
    <definedName name="front" localSheetId="37">#REF!</definedName>
    <definedName name="front" localSheetId="38">#REF!</definedName>
    <definedName name="front" localSheetId="40">#REF!</definedName>
    <definedName name="front" localSheetId="41">#REF!</definedName>
    <definedName name="front" localSheetId="42">#REF!</definedName>
    <definedName name="front" localSheetId="43">#REF!</definedName>
    <definedName name="front">#REF!</definedName>
    <definedName name="ftcu">#REF!</definedName>
    <definedName name="ftfgjnh">#REF!</definedName>
    <definedName name="gfd">#REF!</definedName>
    <definedName name="gjytgujryjfrtry">#REF!</definedName>
    <definedName name="grgttgtrt">#REF!</definedName>
    <definedName name="head">'[1]VA-curr'!$B$4:$B$21</definedName>
    <definedName name="hghdhurhnfgjurnhjg" localSheetId="14">#REF!</definedName>
    <definedName name="hghdhurhnfgjurnhjg" localSheetId="15">#REF!</definedName>
    <definedName name="hghdhurhnfgjurnhjg">#REF!</definedName>
    <definedName name="hi">#REF!</definedName>
    <definedName name="iiiiiiiiiiiiiiii">#REF!</definedName>
    <definedName name="INSTRUCTION">#REF!</definedName>
    <definedName name="jjyjyuh">#REF!</definedName>
    <definedName name="JKL">#REF!</definedName>
    <definedName name="jknyg">#REF!</definedName>
    <definedName name="k" localSheetId="29">#REF!</definedName>
    <definedName name="k" localSheetId="30">#REF!</definedName>
    <definedName name="k" localSheetId="31">#REF!</definedName>
    <definedName name="k" localSheetId="32">#REF!</definedName>
    <definedName name="k" localSheetId="33">#REF!</definedName>
    <definedName name="k" localSheetId="34">#REF!</definedName>
    <definedName name="k" localSheetId="35">#REF!</definedName>
    <definedName name="k" localSheetId="36">#REF!</definedName>
    <definedName name="k" localSheetId="37">#REF!</definedName>
    <definedName name="k" localSheetId="38">#REF!</definedName>
    <definedName name="k" localSheetId="40">#REF!</definedName>
    <definedName name="k" localSheetId="41">#REF!</definedName>
    <definedName name="k" localSheetId="42">#REF!</definedName>
    <definedName name="k" localSheetId="43">#REF!</definedName>
    <definedName name="k">#REF!</definedName>
    <definedName name="l" localSheetId="29">#REF!</definedName>
    <definedName name="l" localSheetId="30">#REF!</definedName>
    <definedName name="l" localSheetId="31">#REF!</definedName>
    <definedName name="l" localSheetId="32">#REF!</definedName>
    <definedName name="l" localSheetId="33">#REF!</definedName>
    <definedName name="l" localSheetId="34">#REF!</definedName>
    <definedName name="l" localSheetId="35">#REF!</definedName>
    <definedName name="l" localSheetId="36">#REF!</definedName>
    <definedName name="l" localSheetId="37">#REF!</definedName>
    <definedName name="l" localSheetId="38">#REF!</definedName>
    <definedName name="l" localSheetId="40">#REF!</definedName>
    <definedName name="l" localSheetId="41">#REF!</definedName>
    <definedName name="l" localSheetId="42">#REF!</definedName>
    <definedName name="l" localSheetId="43">#REF!</definedName>
    <definedName name="l">#REF!</definedName>
    <definedName name="lljkh">#REF!</definedName>
    <definedName name="motor">#REF!</definedName>
    <definedName name="MukaDepan" localSheetId="29">#REF!</definedName>
    <definedName name="MukaDepan" localSheetId="30">#REF!</definedName>
    <definedName name="MukaDepan" localSheetId="31">#REF!</definedName>
    <definedName name="MukaDepan" localSheetId="32">#REF!</definedName>
    <definedName name="MukaDepan" localSheetId="33">#REF!</definedName>
    <definedName name="MukaDepan" localSheetId="34">#REF!</definedName>
    <definedName name="MukaDepan" localSheetId="35">#REF!</definedName>
    <definedName name="MukaDepan" localSheetId="36">#REF!</definedName>
    <definedName name="MukaDepan" localSheetId="37">#REF!</definedName>
    <definedName name="MukaDepan" localSheetId="38">#REF!</definedName>
    <definedName name="MukaDepan" localSheetId="40">#REF!</definedName>
    <definedName name="MukaDepan" localSheetId="41">#REF!</definedName>
    <definedName name="MukaDepan" localSheetId="42">#REF!</definedName>
    <definedName name="MukaDepan" localSheetId="43">#REF!</definedName>
    <definedName name="MukaDepan">#REF!</definedName>
    <definedName name="new" localSheetId="29">#REF!</definedName>
    <definedName name="new" localSheetId="30">#REF!</definedName>
    <definedName name="new" localSheetId="31">#REF!</definedName>
    <definedName name="new" localSheetId="32">#REF!</definedName>
    <definedName name="new" localSheetId="33">#REF!</definedName>
    <definedName name="new" localSheetId="34">#REF!</definedName>
    <definedName name="new" localSheetId="35">#REF!</definedName>
    <definedName name="new" localSheetId="36">#REF!</definedName>
    <definedName name="new" localSheetId="37">#REF!</definedName>
    <definedName name="new" localSheetId="38">#REF!</definedName>
    <definedName name="new" localSheetId="40">#REF!</definedName>
    <definedName name="new" localSheetId="41">#REF!</definedName>
    <definedName name="new" localSheetId="42">#REF!</definedName>
    <definedName name="new" localSheetId="43">#REF!</definedName>
    <definedName name="new">#REF!</definedName>
    <definedName name="nik">#REF!</definedName>
    <definedName name="o" localSheetId="29">#REF!</definedName>
    <definedName name="o" localSheetId="30">#REF!</definedName>
    <definedName name="o" localSheetId="31">#REF!</definedName>
    <definedName name="o" localSheetId="32">#REF!</definedName>
    <definedName name="o" localSheetId="33">#REF!</definedName>
    <definedName name="o" localSheetId="34">#REF!</definedName>
    <definedName name="o" localSheetId="35">#REF!</definedName>
    <definedName name="o" localSheetId="36">#REF!</definedName>
    <definedName name="o" localSheetId="37">#REF!</definedName>
    <definedName name="o" localSheetId="38">#REF!</definedName>
    <definedName name="o" localSheetId="40">#REF!</definedName>
    <definedName name="o" localSheetId="41">#REF!</definedName>
    <definedName name="o" localSheetId="42">#REF!</definedName>
    <definedName name="o" localSheetId="43">#REF!</definedName>
    <definedName name="o">#REF!</definedName>
    <definedName name="old">#REF!</definedName>
    <definedName name="p" localSheetId="29">#REF!</definedName>
    <definedName name="p" localSheetId="30">#REF!</definedName>
    <definedName name="p" localSheetId="31">#REF!</definedName>
    <definedName name="p" localSheetId="32">#REF!</definedName>
    <definedName name="p" localSheetId="33">#REF!</definedName>
    <definedName name="p" localSheetId="34">#REF!</definedName>
    <definedName name="p" localSheetId="35">#REF!</definedName>
    <definedName name="p" localSheetId="36">#REF!</definedName>
    <definedName name="p" localSheetId="37">#REF!</definedName>
    <definedName name="p" localSheetId="38">#REF!</definedName>
    <definedName name="p" localSheetId="40">#REF!</definedName>
    <definedName name="p" localSheetId="41">#REF!</definedName>
    <definedName name="p" localSheetId="42">#REF!</definedName>
    <definedName name="p" localSheetId="43">#REF!</definedName>
    <definedName name="p">#REF!</definedName>
    <definedName name="Perempuan">#REF!</definedName>
    <definedName name="Pg" localSheetId="29">#REF!</definedName>
    <definedName name="Pg" localSheetId="30">#REF!</definedName>
    <definedName name="Pg" localSheetId="31">#REF!</definedName>
    <definedName name="Pg" localSheetId="32">#REF!</definedName>
    <definedName name="Pg" localSheetId="33">#REF!</definedName>
    <definedName name="Pg" localSheetId="34">#REF!</definedName>
    <definedName name="Pg" localSheetId="35">#REF!</definedName>
    <definedName name="Pg" localSheetId="36">#REF!</definedName>
    <definedName name="Pg" localSheetId="37">#REF!</definedName>
    <definedName name="Pg" localSheetId="38">#REF!</definedName>
    <definedName name="Pg" localSheetId="40">#REF!</definedName>
    <definedName name="Pg" localSheetId="41">#REF!</definedName>
    <definedName name="Pg" localSheetId="42">#REF!</definedName>
    <definedName name="Pg" localSheetId="43">#REF!</definedName>
    <definedName name="Pg">#REF!</definedName>
    <definedName name="pp" localSheetId="29">#REF!</definedName>
    <definedName name="pp" localSheetId="30">#REF!</definedName>
    <definedName name="pp" localSheetId="31">#REF!</definedName>
    <definedName name="pp" localSheetId="32">#REF!</definedName>
    <definedName name="pp" localSheetId="33">#REF!</definedName>
    <definedName name="pp" localSheetId="34">#REF!</definedName>
    <definedName name="pp" localSheetId="35">#REF!</definedName>
    <definedName name="pp" localSheetId="36">#REF!</definedName>
    <definedName name="pp" localSheetId="37">#REF!</definedName>
    <definedName name="pp" localSheetId="38">#REF!</definedName>
    <definedName name="pp" localSheetId="40">#REF!</definedName>
    <definedName name="pp" localSheetId="41">#REF!</definedName>
    <definedName name="pp" localSheetId="42">#REF!</definedName>
    <definedName name="pp" localSheetId="43">#REF!</definedName>
    <definedName name="pp">#REF!</definedName>
    <definedName name="_xlnm.Print_Area" localSheetId="28">'Daya Saing'!$A$1:$CE$104</definedName>
    <definedName name="_xlnm.Print_Area" localSheetId="44">'KEGUNAAN PEJABAT'!$A$1:$AB$91</definedName>
    <definedName name="_xlnm.Print_Area" localSheetId="2">'P1'!$A$1:$BD$91</definedName>
    <definedName name="_xlnm.Print_Area" localSheetId="10">'P10-P11'!$A$1:$R$98</definedName>
    <definedName name="_xlnm.Print_Area" localSheetId="11">'P12-P13'!$A$1:$R$98</definedName>
    <definedName name="_xlnm.Print_Area" localSheetId="13">'P15'!$A$1:$AL$90</definedName>
    <definedName name="_xlnm.Print_Area" localSheetId="14">'P16'!$A$1:$CE$107</definedName>
    <definedName name="_xlnm.Print_Area" localSheetId="15">'P17'!$A$1:$CE$107</definedName>
    <definedName name="_xlnm.Print_Area" localSheetId="16">'P18'!$A$1:$CE$110</definedName>
    <definedName name="_xlnm.Print_Area" localSheetId="17">'P19'!$A$1:$CE$100</definedName>
    <definedName name="_xlnm.Print_Area" localSheetId="3">'P2'!$A$1:$BS$82</definedName>
    <definedName name="_xlnm.Print_Area" localSheetId="18">'P20'!$A$1:$CE$107</definedName>
    <definedName name="_xlnm.Print_Area" localSheetId="19">'P21'!$A$1:$CE$102</definedName>
    <definedName name="_xlnm.Print_Area" localSheetId="20">'P22'!$A$1:$CF$105</definedName>
    <definedName name="_xlnm.Print_Area" localSheetId="21">'P23'!$A$2:$CK$106</definedName>
    <definedName name="_xlnm.Print_Area" localSheetId="22">'P24'!$A$1:$CE$100</definedName>
    <definedName name="_xlnm.Print_Area" localSheetId="23">'P25'!$A$1:$AN$112</definedName>
    <definedName name="_xlnm.Print_Area" localSheetId="24">'P26'!$A$1:$CF$97</definedName>
    <definedName name="_xlnm.Print_Area" localSheetId="25">'P27'!$A$1:$CE$102</definedName>
    <definedName name="_xlnm.Print_Area" localSheetId="26">'P28'!$A$1:$CE$103</definedName>
    <definedName name="_xlnm.Print_Area" localSheetId="27">'P29'!$A$1:$CE$103</definedName>
    <definedName name="_xlnm.Print_Area" localSheetId="29">'P31'!$A$1:$CE$99</definedName>
    <definedName name="_xlnm.Print_Area" localSheetId="30">'P32'!$A$1:$CD$96</definedName>
    <definedName name="_xlnm.Print_Area" localSheetId="31">'P33'!$A$1:$CD$94</definedName>
    <definedName name="_xlnm.Print_Area" localSheetId="32">'P34'!$A$1:$CD$92</definedName>
    <definedName name="_xlnm.Print_Area" localSheetId="33">'P35'!$A$1:$CD$100</definedName>
    <definedName name="_xlnm.Print_Area" localSheetId="34">'P36'!$A$1:$CD$94</definedName>
    <definedName name="_xlnm.Print_Area" localSheetId="35">'P37'!$A$1:$CD$94</definedName>
    <definedName name="_xlnm.Print_Area" localSheetId="36">'P38'!$A$1:$CD$97</definedName>
    <definedName name="_xlnm.Print_Area" localSheetId="37">'P39'!$A$1:$CD$93</definedName>
    <definedName name="_xlnm.Print_Area" localSheetId="38">'P40'!$A$1:$CD$95</definedName>
    <definedName name="_xlnm.Print_Area" localSheetId="40">'P42'!$A$1:$CD$98</definedName>
    <definedName name="_xlnm.Print_Area" localSheetId="41">'P43'!$A$1:$CD$92</definedName>
    <definedName name="_xlnm.Print_Area" localSheetId="42">'P44'!$A$1:$CD$94</definedName>
    <definedName name="_xlnm.Print_Area" localSheetId="43">'P45'!$A$1:$CD$94</definedName>
    <definedName name="_xlnm.Print_Titles" localSheetId="9">'P8-P9'!$2:$19</definedName>
    <definedName name="row_no">[2]ref!$B$3:$K$20</definedName>
    <definedName name="row_no_head">[2]ref!$B$3:$K$3</definedName>
    <definedName name="rozi" localSheetId="14">#REF!</definedName>
    <definedName name="rozi" localSheetId="15">#REF!</definedName>
    <definedName name="rozi">#REF!</definedName>
    <definedName name="rtuyjhnuh" localSheetId="14">#REF!</definedName>
    <definedName name="rtuyjhnuh" localSheetId="15">#REF!</definedName>
    <definedName name="rtuyjhnuh">#REF!</definedName>
    <definedName name="runcit" localSheetId="14">#REF!</definedName>
    <definedName name="runcit" localSheetId="15">#REF!</definedName>
    <definedName name="runcit">#REF!</definedName>
    <definedName name="s_3">#REF!</definedName>
    <definedName name="sec.C">#REF!</definedName>
    <definedName name="Sec.F_">#REF!</definedName>
    <definedName name="sec_11">#REF!</definedName>
    <definedName name="soalan12" localSheetId="29">#REF!</definedName>
    <definedName name="soalan12" localSheetId="30">#REF!</definedName>
    <definedName name="soalan12" localSheetId="31">#REF!</definedName>
    <definedName name="soalan12" localSheetId="32">#REF!</definedName>
    <definedName name="soalan12" localSheetId="33">#REF!</definedName>
    <definedName name="soalan12" localSheetId="34">#REF!</definedName>
    <definedName name="soalan12" localSheetId="35">#REF!</definedName>
    <definedName name="soalan12" localSheetId="36">#REF!</definedName>
    <definedName name="soalan12" localSheetId="37">#REF!</definedName>
    <definedName name="soalan12" localSheetId="38">#REF!</definedName>
    <definedName name="soalan12" localSheetId="40">#REF!</definedName>
    <definedName name="soalan12" localSheetId="41">#REF!</definedName>
    <definedName name="soalan12" localSheetId="42">#REF!</definedName>
    <definedName name="soalan12" localSheetId="43">#REF!</definedName>
    <definedName name="soalan12">#REF!</definedName>
    <definedName name="state">[2]ref!$B$23:$C$38</definedName>
    <definedName name="suhaila">#REF!</definedName>
    <definedName name="table_no">[2]ref!$B$23:$E$38</definedName>
    <definedName name="test" localSheetId="14">#REF!</definedName>
    <definedName name="test" localSheetId="15">#REF!</definedName>
    <definedName name="test">#REF!</definedName>
    <definedName name="x" localSheetId="29">#REF!</definedName>
    <definedName name="x" localSheetId="30">#REF!</definedName>
    <definedName name="x" localSheetId="31">#REF!</definedName>
    <definedName name="x" localSheetId="32">#REF!</definedName>
    <definedName name="x" localSheetId="33">#REF!</definedName>
    <definedName name="x" localSheetId="34">#REF!</definedName>
    <definedName name="x" localSheetId="35">#REF!</definedName>
    <definedName name="x" localSheetId="36">#REF!</definedName>
    <definedName name="x" localSheetId="37">#REF!</definedName>
    <definedName name="x" localSheetId="38">#REF!</definedName>
    <definedName name="x" localSheetId="40">#REF!</definedName>
    <definedName name="x" localSheetId="41">#REF!</definedName>
    <definedName name="x" localSheetId="42">#REF!</definedName>
    <definedName name="x" localSheetId="43">#REF!</definedName>
    <definedName name="x">#REF!</definedName>
    <definedName name="xx" localSheetId="29">#REF!</definedName>
    <definedName name="xx" localSheetId="30">#REF!</definedName>
    <definedName name="xx" localSheetId="31">#REF!</definedName>
    <definedName name="xx" localSheetId="32">#REF!</definedName>
    <definedName name="xx" localSheetId="33">#REF!</definedName>
    <definedName name="xx" localSheetId="34">#REF!</definedName>
    <definedName name="xx" localSheetId="35">#REF!</definedName>
    <definedName name="xx" localSheetId="36">#REF!</definedName>
    <definedName name="xx" localSheetId="37">#REF!</definedName>
    <definedName name="xx" localSheetId="38">#REF!</definedName>
    <definedName name="xx" localSheetId="40">#REF!</definedName>
    <definedName name="xx" localSheetId="41">#REF!</definedName>
    <definedName name="xx" localSheetId="42">#REF!</definedName>
    <definedName name="xx" localSheetId="43">#REF!</definedName>
    <definedName name="xx">#REF!</definedName>
    <definedName name="y" localSheetId="29">#REF!</definedName>
    <definedName name="y" localSheetId="30">#REF!</definedName>
    <definedName name="y" localSheetId="31">#REF!</definedName>
    <definedName name="y" localSheetId="32">#REF!</definedName>
    <definedName name="y" localSheetId="33">#REF!</definedName>
    <definedName name="y" localSheetId="34">#REF!</definedName>
    <definedName name="y" localSheetId="35">#REF!</definedName>
    <definedName name="y" localSheetId="36">#REF!</definedName>
    <definedName name="y" localSheetId="37">#REF!</definedName>
    <definedName name="y" localSheetId="38">#REF!</definedName>
    <definedName name="y" localSheetId="40">#REF!</definedName>
    <definedName name="y" localSheetId="41">#REF!</definedName>
    <definedName name="y" localSheetId="42">#REF!</definedName>
    <definedName name="y" localSheetId="43">#REF!</definedName>
    <definedName name="y">#REF!</definedName>
    <definedName name="y7y787687tr5">#REF!</definedName>
    <definedName name="yhhtf">#REF!</definedName>
    <definedName name="yz">#REF!</definedName>
    <definedName name="z" localSheetId="29">#REF!</definedName>
    <definedName name="z" localSheetId="30">#REF!</definedName>
    <definedName name="z" localSheetId="31">#REF!</definedName>
    <definedName name="z" localSheetId="32">#REF!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38">#REF!</definedName>
    <definedName name="z" localSheetId="40">#REF!</definedName>
    <definedName name="z" localSheetId="41">#REF!</definedName>
    <definedName name="z" localSheetId="42">#REF!</definedName>
    <definedName name="z" localSheetId="43">#REF!</definedName>
    <definedName name="z">#REF!</definedName>
    <definedName name="Z_8106A741_5A1C_11D7_A90D_00D0B7DB5195_.wvu.Cols" localSheetId="29">#REF!</definedName>
    <definedName name="Z_8106A741_5A1C_11D7_A90D_00D0B7DB5195_.wvu.Cols" localSheetId="30">#REF!</definedName>
    <definedName name="Z_8106A741_5A1C_11D7_A90D_00D0B7DB5195_.wvu.Cols" localSheetId="31">#REF!</definedName>
    <definedName name="Z_8106A741_5A1C_11D7_A90D_00D0B7DB5195_.wvu.Cols" localSheetId="32">#REF!</definedName>
    <definedName name="Z_8106A741_5A1C_11D7_A90D_00D0B7DB5195_.wvu.Cols" localSheetId="33">#REF!</definedName>
    <definedName name="Z_8106A741_5A1C_11D7_A90D_00D0B7DB5195_.wvu.Cols" localSheetId="34">#REF!</definedName>
    <definedName name="Z_8106A741_5A1C_11D7_A90D_00D0B7DB5195_.wvu.Cols" localSheetId="35">#REF!</definedName>
    <definedName name="Z_8106A741_5A1C_11D7_A90D_00D0B7DB5195_.wvu.Cols" localSheetId="36">#REF!</definedName>
    <definedName name="Z_8106A741_5A1C_11D7_A90D_00D0B7DB5195_.wvu.Cols" localSheetId="37">#REF!</definedName>
    <definedName name="Z_8106A741_5A1C_11D7_A90D_00D0B7DB5195_.wvu.Cols" localSheetId="38">#REF!</definedName>
    <definedName name="Z_8106A741_5A1C_11D7_A90D_00D0B7DB5195_.wvu.Cols" localSheetId="40">#REF!</definedName>
    <definedName name="Z_8106A741_5A1C_11D7_A90D_00D0B7DB5195_.wvu.Cols" localSheetId="41">#REF!</definedName>
    <definedName name="Z_8106A741_5A1C_11D7_A90D_00D0B7DB5195_.wvu.Cols" localSheetId="42">#REF!</definedName>
    <definedName name="Z_8106A741_5A1C_11D7_A90D_00D0B7DB5195_.wvu.Cols" localSheetId="43">#REF!</definedName>
    <definedName name="Z_8106A741_5A1C_11D7_A90D_00D0B7DB5195_.wvu.Cols">#REF!</definedName>
    <definedName name="Z_8106A741_5A1C_11D7_A90D_00D0B7DB5195_.wvu.PrintArea" localSheetId="29">#REF!</definedName>
    <definedName name="Z_8106A741_5A1C_11D7_A90D_00D0B7DB5195_.wvu.PrintArea" localSheetId="30">#REF!</definedName>
    <definedName name="Z_8106A741_5A1C_11D7_A90D_00D0B7DB5195_.wvu.PrintArea" localSheetId="31">#REF!</definedName>
    <definedName name="Z_8106A741_5A1C_11D7_A90D_00D0B7DB5195_.wvu.PrintArea" localSheetId="32">#REF!</definedName>
    <definedName name="Z_8106A741_5A1C_11D7_A90D_00D0B7DB5195_.wvu.PrintArea" localSheetId="33">#REF!</definedName>
    <definedName name="Z_8106A741_5A1C_11D7_A90D_00D0B7DB5195_.wvu.PrintArea" localSheetId="34">#REF!</definedName>
    <definedName name="Z_8106A741_5A1C_11D7_A90D_00D0B7DB5195_.wvu.PrintArea" localSheetId="35">#REF!</definedName>
    <definedName name="Z_8106A741_5A1C_11D7_A90D_00D0B7DB5195_.wvu.PrintArea" localSheetId="36">#REF!</definedName>
    <definedName name="Z_8106A741_5A1C_11D7_A90D_00D0B7DB5195_.wvu.PrintArea" localSheetId="37">#REF!</definedName>
    <definedName name="Z_8106A741_5A1C_11D7_A90D_00D0B7DB5195_.wvu.PrintArea" localSheetId="38">#REF!</definedName>
    <definedName name="Z_8106A741_5A1C_11D7_A90D_00D0B7DB5195_.wvu.PrintArea" localSheetId="40">#REF!</definedName>
    <definedName name="Z_8106A741_5A1C_11D7_A90D_00D0B7DB5195_.wvu.PrintArea" localSheetId="41">#REF!</definedName>
    <definedName name="Z_8106A741_5A1C_11D7_A90D_00D0B7DB5195_.wvu.PrintArea" localSheetId="42">#REF!</definedName>
    <definedName name="Z_8106A741_5A1C_11D7_A90D_00D0B7DB5195_.wvu.PrintArea" localSheetId="43">#REF!</definedName>
    <definedName name="Z_8106A741_5A1C_11D7_A90D_00D0B7DB5195_.wvu.PrintArea">#REF!</definedName>
    <definedName name="Z_8106A741_5A1C_11D7_A90D_00D0B7DB5195_.wvu.Rows" localSheetId="29">#REF!</definedName>
    <definedName name="Z_8106A741_5A1C_11D7_A90D_00D0B7DB5195_.wvu.Rows" localSheetId="30">#REF!</definedName>
    <definedName name="Z_8106A741_5A1C_11D7_A90D_00D0B7DB5195_.wvu.Rows" localSheetId="31">#REF!</definedName>
    <definedName name="Z_8106A741_5A1C_11D7_A90D_00D0B7DB5195_.wvu.Rows" localSheetId="32">#REF!</definedName>
    <definedName name="Z_8106A741_5A1C_11D7_A90D_00D0B7DB5195_.wvu.Rows" localSheetId="33">#REF!</definedName>
    <definedName name="Z_8106A741_5A1C_11D7_A90D_00D0B7DB5195_.wvu.Rows" localSheetId="34">#REF!</definedName>
    <definedName name="Z_8106A741_5A1C_11D7_A90D_00D0B7DB5195_.wvu.Rows" localSheetId="35">#REF!</definedName>
    <definedName name="Z_8106A741_5A1C_11D7_A90D_00D0B7DB5195_.wvu.Rows" localSheetId="36">#REF!</definedName>
    <definedName name="Z_8106A741_5A1C_11D7_A90D_00D0B7DB5195_.wvu.Rows" localSheetId="37">#REF!</definedName>
    <definedName name="Z_8106A741_5A1C_11D7_A90D_00D0B7DB5195_.wvu.Rows" localSheetId="38">#REF!</definedName>
    <definedName name="Z_8106A741_5A1C_11D7_A90D_00D0B7DB5195_.wvu.Rows" localSheetId="40">#REF!</definedName>
    <definedName name="Z_8106A741_5A1C_11D7_A90D_00D0B7DB5195_.wvu.Rows" localSheetId="41">#REF!</definedName>
    <definedName name="Z_8106A741_5A1C_11D7_A90D_00D0B7DB5195_.wvu.Rows" localSheetId="42">#REF!</definedName>
    <definedName name="Z_8106A741_5A1C_11D7_A90D_00D0B7DB5195_.wvu.Rows" localSheetId="43">#REF!</definedName>
    <definedName name="Z_8106A741_5A1C_11D7_A90D_00D0B7DB5195_.wvu.Rows">#REF!</definedName>
    <definedName name="Z_937A0C61_88EB_413E_A9B5_25F21002FE9E_.wvu.PrintArea" localSheetId="9" hidden="1">'P8-P9'!$B$2:$AI$107</definedName>
    <definedName name="Z_F427461E_FCBF_4471_B248_5F48D09666D5_.wvu.PrintArea" localSheetId="9" hidden="1">'P8-P9'!$B$2:$AI$107</definedName>
    <definedName name="zz" localSheetId="29">#REF!</definedName>
    <definedName name="zz" localSheetId="30">#REF!</definedName>
    <definedName name="zz" localSheetId="31">#REF!</definedName>
    <definedName name="zz" localSheetId="32">#REF!</definedName>
    <definedName name="zz" localSheetId="33">#REF!</definedName>
    <definedName name="zz" localSheetId="34">#REF!</definedName>
    <definedName name="zz" localSheetId="35">#REF!</definedName>
    <definedName name="zz" localSheetId="36">#REF!</definedName>
    <definedName name="zz" localSheetId="37">#REF!</definedName>
    <definedName name="zz" localSheetId="38">#REF!</definedName>
    <definedName name="zz" localSheetId="40">#REF!</definedName>
    <definedName name="zz" localSheetId="41">#REF!</definedName>
    <definedName name="zz" localSheetId="42">#REF!</definedName>
    <definedName name="zz" localSheetId="43">#REF!</definedName>
    <definedName name="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 i="172" l="1"/>
  <c r="AKE3" i="172" l="1"/>
  <c r="AKC3" i="172"/>
  <c r="AKD3" i="172"/>
  <c r="AKB3" i="172"/>
  <c r="AKA3" i="172"/>
  <c r="AJZ3" i="172"/>
  <c r="AJY3" i="172"/>
  <c r="AJX3" i="172"/>
  <c r="AJW3" i="172"/>
  <c r="AJV3" i="172"/>
  <c r="AJU3" i="172"/>
  <c r="AJT3" i="172"/>
  <c r="AJS3" i="172"/>
  <c r="AJR3" i="172"/>
  <c r="AJQ3" i="172"/>
  <c r="AJP3" i="172"/>
  <c r="AJO3" i="172"/>
  <c r="AJN3" i="172"/>
  <c r="AJM3" i="172"/>
  <c r="AJL3" i="172"/>
  <c r="AJK3" i="172"/>
  <c r="AJJ3" i="172"/>
  <c r="AJI3" i="172"/>
  <c r="AJH3" i="172"/>
  <c r="AJG3" i="172"/>
  <c r="AJF3" i="172"/>
  <c r="AJE3" i="172"/>
  <c r="AJD3" i="172"/>
  <c r="AJC3" i="172"/>
  <c r="AJB3" i="172"/>
  <c r="AJA3" i="172"/>
  <c r="AIZ3" i="172"/>
  <c r="AIY3" i="172"/>
  <c r="AIX3" i="172"/>
  <c r="AIW3" i="172"/>
  <c r="AIV3" i="172"/>
  <c r="AIU3" i="172"/>
  <c r="AIT3" i="172"/>
  <c r="AIS3" i="172"/>
  <c r="AIR3" i="172"/>
  <c r="AIQ3" i="172"/>
  <c r="AIP3" i="172"/>
  <c r="AIO3" i="172"/>
  <c r="AIN3" i="172"/>
  <c r="AIM3" i="172"/>
  <c r="AIL3" i="172"/>
  <c r="AIK3" i="172"/>
  <c r="AIJ3" i="172"/>
  <c r="AII3" i="172"/>
  <c r="AIH3" i="172"/>
  <c r="AIG3" i="172"/>
  <c r="AIF3" i="172"/>
  <c r="AIE3" i="172"/>
  <c r="AID3" i="172"/>
  <c r="AIC3" i="172"/>
  <c r="AIB3" i="172"/>
  <c r="AIA3" i="172"/>
  <c r="AHZ3" i="172"/>
  <c r="AHY3" i="172"/>
  <c r="AHX3" i="172"/>
  <c r="AHW3" i="172"/>
  <c r="AHV3" i="172"/>
  <c r="AHU3" i="172"/>
  <c r="AHT3" i="172"/>
  <c r="AHS3" i="172"/>
  <c r="AHR3" i="172"/>
  <c r="AHQ3" i="172"/>
  <c r="AHP3" i="172"/>
  <c r="AHO3" i="172"/>
  <c r="AHN3" i="172"/>
  <c r="AHM3" i="172"/>
  <c r="AHL3" i="172"/>
  <c r="AHK3" i="172"/>
  <c r="AHJ3" i="172"/>
  <c r="AHI3" i="172"/>
  <c r="AHH3" i="172"/>
  <c r="AHG3" i="172"/>
  <c r="AHF3" i="172"/>
  <c r="AHE3" i="172"/>
  <c r="AHD3" i="172"/>
  <c r="AHC3" i="172"/>
  <c r="AHB3" i="172"/>
  <c r="AHA3" i="172"/>
  <c r="AGZ3" i="172"/>
  <c r="AGY3" i="172"/>
  <c r="AGX3" i="172"/>
  <c r="AGW3" i="172"/>
  <c r="AGV3" i="172"/>
  <c r="AGU3" i="172"/>
  <c r="AGT3" i="172"/>
  <c r="AGS3" i="172"/>
  <c r="AGR3" i="172"/>
  <c r="AGQ3" i="172"/>
  <c r="AGP3" i="172"/>
  <c r="AGO3" i="172"/>
  <c r="AGN3" i="172"/>
  <c r="AGM3" i="172"/>
  <c r="AGL3" i="172"/>
  <c r="AGK3" i="172"/>
  <c r="AGJ3" i="172"/>
  <c r="AGI3" i="172"/>
  <c r="AGH3" i="172"/>
  <c r="AGG3" i="172"/>
  <c r="AGF3" i="172"/>
  <c r="AGE3" i="172"/>
  <c r="AGD3" i="172"/>
  <c r="AGC3" i="172"/>
  <c r="AGB3" i="172"/>
  <c r="AGA3" i="172"/>
  <c r="AFZ3" i="172"/>
  <c r="AFY3" i="172"/>
  <c r="AFX3" i="172"/>
  <c r="AFW3" i="172"/>
  <c r="AFV3" i="172"/>
  <c r="AFU3" i="172"/>
  <c r="AFT3" i="172"/>
  <c r="AFS3" i="172"/>
  <c r="AFR3" i="172"/>
  <c r="AFQ3" i="172"/>
  <c r="AFP3" i="172"/>
  <c r="AFO3" i="172"/>
  <c r="AFN3" i="172"/>
  <c r="AFM3" i="172"/>
  <c r="AFL3" i="172"/>
  <c r="AFK3" i="172"/>
  <c r="AFJ3" i="172"/>
  <c r="AFI3" i="172"/>
  <c r="AFH3" i="172"/>
  <c r="AFG3" i="172"/>
  <c r="AFF3" i="172"/>
  <c r="AFE3" i="172"/>
  <c r="AFD3" i="172"/>
  <c r="AFC3" i="172"/>
  <c r="AFB3" i="172"/>
  <c r="AFA3" i="172"/>
  <c r="AEZ3" i="172"/>
  <c r="AEY3" i="172"/>
  <c r="AEX3" i="172"/>
  <c r="AEV3" i="172"/>
  <c r="AEW3" i="172"/>
  <c r="AEU3" i="172"/>
  <c r="AET3" i="172"/>
  <c r="AES3" i="172"/>
  <c r="AER3" i="172"/>
  <c r="AEQ3" i="172"/>
  <c r="AEP3" i="172"/>
  <c r="AEO3" i="172"/>
  <c r="AEN3" i="172"/>
  <c r="AEM3" i="172"/>
  <c r="AEL3" i="172"/>
  <c r="AEK3" i="172"/>
  <c r="AEJ3" i="172"/>
  <c r="AEI3" i="172"/>
  <c r="AEH3" i="172"/>
  <c r="AEG3" i="172"/>
  <c r="AEF3" i="172"/>
  <c r="AEE3" i="172"/>
  <c r="AED3" i="172"/>
  <c r="AEC3" i="172"/>
  <c r="AEB3" i="172"/>
  <c r="AEA3" i="172"/>
  <c r="ADZ3" i="172"/>
  <c r="ADY3" i="172"/>
  <c r="ADX3" i="172"/>
  <c r="ADW3" i="172"/>
  <c r="ADV3" i="172"/>
  <c r="ADU3" i="172"/>
  <c r="ADT3" i="172"/>
  <c r="ADS3" i="172"/>
  <c r="ADR3" i="172"/>
  <c r="ADQ3" i="172"/>
  <c r="ADP3" i="172"/>
  <c r="ADO3" i="172"/>
  <c r="ADN3" i="172"/>
  <c r="ADM3" i="172"/>
  <c r="ADL3" i="172"/>
  <c r="ADK3" i="172"/>
  <c r="ADJ3" i="172"/>
  <c r="ADI3" i="172"/>
  <c r="ADH3" i="172"/>
  <c r="ADG3" i="172"/>
  <c r="ADF3" i="172"/>
  <c r="ADE3" i="172"/>
  <c r="ADD3" i="172"/>
  <c r="ADC3" i="172"/>
  <c r="ADB3" i="172"/>
  <c r="ADA3" i="172"/>
  <c r="ACZ3" i="172"/>
  <c r="ACY3" i="172"/>
  <c r="ACX3" i="172"/>
  <c r="ACW3" i="172"/>
  <c r="ACV3" i="172"/>
  <c r="ACU3" i="172"/>
  <c r="ACT3" i="172"/>
  <c r="ACS3" i="172"/>
  <c r="ACR3" i="172"/>
  <c r="ACQ3" i="172"/>
  <c r="ACP3" i="172"/>
  <c r="ACO3" i="172"/>
  <c r="ACN3" i="172"/>
  <c r="ACM3" i="172"/>
  <c r="ACL3" i="172"/>
  <c r="ACK3" i="172"/>
  <c r="ACJ3" i="172"/>
  <c r="ACI3" i="172"/>
  <c r="ACH3" i="172"/>
  <c r="ACG3" i="172"/>
  <c r="ACF3" i="172"/>
  <c r="ACE3" i="172"/>
  <c r="ACD3" i="172"/>
  <c r="ACC3" i="172"/>
  <c r="ACB3" i="172"/>
  <c r="ACA3" i="172"/>
  <c r="ABZ3" i="172"/>
  <c r="ABY3" i="172"/>
  <c r="ABX3" i="172"/>
  <c r="ABW3" i="172"/>
  <c r="ABV3" i="172"/>
  <c r="ABU3" i="172"/>
  <c r="ABT3" i="172"/>
  <c r="ABS3" i="172"/>
  <c r="ABR3" i="172"/>
  <c r="ABQ3" i="172"/>
  <c r="ABP3" i="172"/>
  <c r="ABO3" i="172"/>
  <c r="ABN3" i="172"/>
  <c r="ABM3" i="172"/>
  <c r="ABL3" i="172"/>
  <c r="ABK3" i="172"/>
  <c r="ABJ3" i="172"/>
  <c r="ABI3" i="172"/>
  <c r="ABH3" i="172"/>
  <c r="ABG3" i="172"/>
  <c r="ABF3" i="172"/>
  <c r="ABE3" i="172"/>
  <c r="ABD3" i="172"/>
  <c r="ABC3" i="172"/>
  <c r="ABB3" i="172"/>
  <c r="ABA3" i="172"/>
  <c r="AAZ3" i="172"/>
  <c r="AAY3" i="172"/>
  <c r="AAX3" i="172"/>
  <c r="AAW3" i="172"/>
  <c r="AAV3" i="172"/>
  <c r="AAU3" i="172"/>
  <c r="AAT3" i="172"/>
  <c r="AAS3" i="172"/>
  <c r="AAR3" i="172"/>
  <c r="AAQ3" i="172"/>
  <c r="AAP3" i="172"/>
  <c r="AAO3" i="172"/>
  <c r="AAN3" i="172"/>
  <c r="AAM3" i="172"/>
  <c r="AAL3" i="172"/>
  <c r="AAK3" i="172"/>
  <c r="AAJ3" i="172"/>
  <c r="AAI3" i="172"/>
  <c r="AAH3" i="172"/>
  <c r="AAG3" i="172"/>
  <c r="AAF3" i="172"/>
  <c r="AAE3" i="172"/>
  <c r="AAD3" i="172"/>
  <c r="AAC3" i="172"/>
  <c r="AAB3" i="172"/>
  <c r="AAA3" i="172"/>
  <c r="ZZ3" i="172"/>
  <c r="ZY3" i="172"/>
  <c r="ZX3" i="172"/>
  <c r="ZW3" i="172"/>
  <c r="ZV3" i="172"/>
  <c r="ZU3" i="172"/>
  <c r="ZT3" i="172"/>
  <c r="ZS3" i="172"/>
  <c r="ZR3" i="172"/>
  <c r="ZQ3" i="172"/>
  <c r="ZP3" i="172"/>
  <c r="ZO3" i="172"/>
  <c r="ZN3" i="172"/>
  <c r="ZM3" i="172"/>
  <c r="ZL3" i="172"/>
  <c r="ZK3" i="172"/>
  <c r="ZJ3" i="172"/>
  <c r="ZI3" i="172"/>
  <c r="ZH3" i="172"/>
  <c r="ZG3" i="172"/>
  <c r="ZF3" i="172"/>
  <c r="ZE3" i="172"/>
  <c r="ZD3" i="172"/>
  <c r="ZC3" i="172"/>
  <c r="ZB3" i="172"/>
  <c r="ZA3" i="172"/>
  <c r="YZ3" i="172"/>
  <c r="YY3" i="172"/>
  <c r="YX3" i="172"/>
  <c r="YW3" i="172"/>
  <c r="YV3" i="172"/>
  <c r="YU3" i="172"/>
  <c r="YT3" i="172"/>
  <c r="YS3" i="172"/>
  <c r="YR3" i="172"/>
  <c r="YQ3" i="172"/>
  <c r="YP3" i="172"/>
  <c r="YO3" i="172"/>
  <c r="YN3" i="172"/>
  <c r="YM3" i="172"/>
  <c r="YL3" i="172"/>
  <c r="YK3" i="172"/>
  <c r="YJ3" i="172"/>
  <c r="YI3" i="172"/>
  <c r="YH3" i="172"/>
  <c r="YG3" i="172"/>
  <c r="YF3" i="172"/>
  <c r="YE3" i="172"/>
  <c r="YD3" i="172"/>
  <c r="YC3" i="172"/>
  <c r="YB3" i="172"/>
  <c r="YA3" i="172"/>
  <c r="XZ3" i="172"/>
  <c r="XY3" i="172"/>
  <c r="XX3" i="172"/>
  <c r="XW3" i="172"/>
  <c r="XV3" i="172"/>
  <c r="XU3" i="172"/>
  <c r="XT3" i="172"/>
  <c r="XS3" i="172"/>
  <c r="XR3" i="172"/>
  <c r="XQ3" i="172"/>
  <c r="XP3" i="172"/>
  <c r="XO3" i="172"/>
  <c r="XN3" i="172"/>
  <c r="XM3" i="172"/>
  <c r="XL3" i="172"/>
  <c r="XK3" i="172"/>
  <c r="XJ3" i="172"/>
  <c r="XI3" i="172"/>
  <c r="XH3" i="172"/>
  <c r="XG3" i="172"/>
  <c r="XF3" i="172"/>
  <c r="XE3" i="172"/>
  <c r="XD3" i="172"/>
  <c r="XC3" i="172"/>
  <c r="XB3" i="172"/>
  <c r="XA3" i="172"/>
  <c r="WZ3" i="172"/>
  <c r="WY3" i="172"/>
  <c r="WX3" i="172"/>
  <c r="WW3" i="172"/>
  <c r="WV3" i="172"/>
  <c r="WU3" i="172"/>
  <c r="WT3" i="172"/>
  <c r="WS3" i="172"/>
  <c r="WR3" i="172"/>
  <c r="WQ3" i="172"/>
  <c r="WP3" i="172"/>
  <c r="WO3" i="172"/>
  <c r="WN3" i="172"/>
  <c r="WM3" i="172"/>
  <c r="WL3" i="172"/>
  <c r="WK3" i="172"/>
  <c r="WI3" i="172"/>
  <c r="WH3" i="172"/>
  <c r="WG3" i="172"/>
  <c r="WF3" i="172"/>
  <c r="WE3" i="172"/>
  <c r="WD3" i="172"/>
  <c r="WC3" i="172"/>
  <c r="WB3" i="172"/>
  <c r="WA3" i="172"/>
  <c r="VZ3" i="172"/>
  <c r="VY3" i="172"/>
  <c r="VX3" i="172"/>
  <c r="VW3" i="172"/>
  <c r="VV3" i="172"/>
  <c r="VU3" i="172"/>
  <c r="VT3" i="172"/>
  <c r="VS3" i="172"/>
  <c r="VQ3" i="172"/>
  <c r="VP3" i="172"/>
  <c r="VO3" i="172"/>
  <c r="VN3" i="172"/>
  <c r="VM3" i="172"/>
  <c r="VL3" i="172"/>
  <c r="VK3" i="172"/>
  <c r="VJ3" i="172"/>
  <c r="VI3" i="172"/>
  <c r="VH3" i="172"/>
  <c r="VG3" i="172"/>
  <c r="VF3" i="172"/>
  <c r="VE3" i="172"/>
  <c r="VD3" i="172"/>
  <c r="VC3" i="172"/>
  <c r="VB3" i="172"/>
  <c r="VA3" i="172"/>
  <c r="UZ3" i="172"/>
  <c r="UY3" i="172"/>
  <c r="UX3" i="172"/>
  <c r="UV3" i="172"/>
  <c r="UU3" i="172"/>
  <c r="UT3" i="172"/>
  <c r="US3" i="172"/>
  <c r="UR3" i="172"/>
  <c r="UQ3" i="172"/>
  <c r="UP3" i="172"/>
  <c r="UO3" i="172"/>
  <c r="UN3" i="172"/>
  <c r="UM3" i="172"/>
  <c r="UL3" i="172"/>
  <c r="UK3" i="172"/>
  <c r="UJ3" i="172"/>
  <c r="UI3" i="172"/>
  <c r="UH3" i="172"/>
  <c r="UG3" i="172"/>
  <c r="UF3" i="172"/>
  <c r="UE3" i="172"/>
  <c r="UC3" i="172"/>
  <c r="UB3" i="172"/>
  <c r="TZ3" i="172"/>
  <c r="TY3" i="172"/>
  <c r="TW3" i="172"/>
  <c r="UW3" i="172"/>
  <c r="TV3" i="172"/>
  <c r="TU3" i="172"/>
  <c r="TT3" i="172"/>
  <c r="TR3" i="172"/>
  <c r="TQ3" i="172"/>
  <c r="TP3" i="172"/>
  <c r="TO3" i="172"/>
  <c r="TN3" i="172"/>
  <c r="TM3" i="172"/>
  <c r="TL3" i="172"/>
  <c r="TK3" i="172"/>
  <c r="TJ3" i="172"/>
  <c r="TI3" i="172"/>
  <c r="TH3" i="172"/>
  <c r="TG3" i="172"/>
  <c r="TF3" i="172"/>
  <c r="TE3" i="172"/>
  <c r="TD3" i="172"/>
  <c r="TC3" i="172"/>
  <c r="TB3" i="172"/>
  <c r="TA3" i="172"/>
  <c r="SZ3" i="172"/>
  <c r="AKO3" i="172" s="1"/>
  <c r="SY3" i="172"/>
  <c r="SX3" i="172"/>
  <c r="SW3" i="172"/>
  <c r="SV3" i="172"/>
  <c r="SU3" i="172"/>
  <c r="ST3" i="172"/>
  <c r="SS3" i="172"/>
  <c r="SR3" i="172"/>
  <c r="SQ3" i="172"/>
  <c r="SP3" i="172"/>
  <c r="SO3" i="172"/>
  <c r="SN3" i="172"/>
  <c r="SM3" i="172"/>
  <c r="SL3" i="172"/>
  <c r="SK3" i="172"/>
  <c r="SJ3" i="172"/>
  <c r="SI3" i="172"/>
  <c r="SH3" i="172"/>
  <c r="SG3" i="172"/>
  <c r="SF3" i="172"/>
  <c r="SE3" i="172"/>
  <c r="SD3" i="172"/>
  <c r="SC3" i="172"/>
  <c r="SB3" i="172"/>
  <c r="SA3" i="172"/>
  <c r="RZ3" i="172"/>
  <c r="RY3" i="172"/>
  <c r="RX3" i="172"/>
  <c r="RW3" i="172"/>
  <c r="RV3" i="172"/>
  <c r="RU3" i="172"/>
  <c r="RT3" i="172"/>
  <c r="RS3" i="172"/>
  <c r="RR3" i="172"/>
  <c r="RQ3" i="172"/>
  <c r="RP3" i="172"/>
  <c r="RO3" i="172"/>
  <c r="RN3" i="172"/>
  <c r="RM3" i="172"/>
  <c r="RL3" i="172"/>
  <c r="RK3" i="172"/>
  <c r="RJ3" i="172"/>
  <c r="RI3" i="172"/>
  <c r="RH3" i="172"/>
  <c r="RG3" i="172"/>
  <c r="RF3" i="172"/>
  <c r="RE3" i="172"/>
  <c r="RD3" i="172"/>
  <c r="RC3" i="172"/>
  <c r="RB3" i="172"/>
  <c r="RA3" i="172"/>
  <c r="QZ3" i="172"/>
  <c r="QY3" i="172"/>
  <c r="AKY3" i="172" s="1"/>
  <c r="QX3" i="172"/>
  <c r="AKX3" i="172" s="1"/>
  <c r="QW3" i="172"/>
  <c r="AKW3" i="172" s="1"/>
  <c r="QV3" i="172"/>
  <c r="QU3" i="172"/>
  <c r="QT3" i="172"/>
  <c r="QS3" i="172"/>
  <c r="QR3" i="172"/>
  <c r="QQ3" i="172"/>
  <c r="QP3" i="172"/>
  <c r="QN3" i="172"/>
  <c r="QL3" i="172"/>
  <c r="QK3" i="172"/>
  <c r="QJ3" i="172"/>
  <c r="QI3" i="172"/>
  <c r="QH3" i="172"/>
  <c r="QG3" i="172"/>
  <c r="QF3" i="172"/>
  <c r="QD3" i="172"/>
  <c r="QC3" i="172"/>
  <c r="QB3" i="172"/>
  <c r="QA3" i="172"/>
  <c r="PZ3" i="172"/>
  <c r="PY3" i="172"/>
  <c r="PX3" i="172"/>
  <c r="PW3" i="172"/>
  <c r="PV3" i="172"/>
  <c r="PU3" i="172"/>
  <c r="PT3" i="172"/>
  <c r="PS3" i="172"/>
  <c r="PR3" i="172"/>
  <c r="PQ3" i="172"/>
  <c r="PP3" i="172"/>
  <c r="PO3" i="172"/>
  <c r="PN3" i="172"/>
  <c r="PM3" i="172"/>
  <c r="PL3" i="172"/>
  <c r="PK3" i="172"/>
  <c r="PJ3" i="172"/>
  <c r="PH3" i="172"/>
  <c r="PI3" i="172"/>
  <c r="PG3" i="172"/>
  <c r="PF3" i="172"/>
  <c r="PE3" i="172"/>
  <c r="PD3" i="172"/>
  <c r="PC3" i="172"/>
  <c r="PB3" i="172"/>
  <c r="PA3" i="172"/>
  <c r="OZ3" i="172"/>
  <c r="OY3" i="172"/>
  <c r="OX3" i="172"/>
  <c r="OW3" i="172"/>
  <c r="OV3" i="172"/>
  <c r="OF3" i="172"/>
  <c r="OU3" i="172"/>
  <c r="OT3" i="172"/>
  <c r="OS3" i="172"/>
  <c r="OR3" i="172"/>
  <c r="OQ3" i="172"/>
  <c r="OP3" i="172"/>
  <c r="ON3" i="172"/>
  <c r="OM3" i="172"/>
  <c r="OL3" i="172"/>
  <c r="OK3" i="172"/>
  <c r="OJ3" i="172"/>
  <c r="OI3" i="172"/>
  <c r="OH3" i="172"/>
  <c r="OG3" i="172"/>
  <c r="OE3" i="172"/>
  <c r="OD3" i="172"/>
  <c r="OB3" i="172"/>
  <c r="OA3" i="172"/>
  <c r="NZ3" i="172"/>
  <c r="NY3" i="172"/>
  <c r="NX3" i="172"/>
  <c r="NW3" i="172"/>
  <c r="NV3" i="172"/>
  <c r="NU3" i="172"/>
  <c r="NT3" i="172"/>
  <c r="NS3" i="172"/>
  <c r="NR3" i="172"/>
  <c r="ND3" i="172"/>
  <c r="NB3" i="172"/>
  <c r="NA3" i="172"/>
  <c r="MZ3" i="172"/>
  <c r="MY3" i="172"/>
  <c r="MX3" i="172"/>
  <c r="MW3" i="172"/>
  <c r="MV3" i="172"/>
  <c r="MU3" i="172"/>
  <c r="MT3" i="172"/>
  <c r="MR3" i="172"/>
  <c r="MP3" i="172"/>
  <c r="MO3" i="172"/>
  <c r="MN3" i="172"/>
  <c r="MM3" i="172"/>
  <c r="ML3" i="172"/>
  <c r="MK3" i="172"/>
  <c r="MJ3" i="172"/>
  <c r="MI3" i="172"/>
  <c r="MH3" i="172"/>
  <c r="ME3" i="172"/>
  <c r="MD3" i="172"/>
  <c r="MC3" i="172"/>
  <c r="MB3" i="172"/>
  <c r="MA3" i="172"/>
  <c r="LZ3" i="172"/>
  <c r="LY3" i="172"/>
  <c r="LX3" i="172"/>
  <c r="LW3" i="172"/>
  <c r="LU3" i="172"/>
  <c r="LG3" i="172"/>
  <c r="LE3" i="172"/>
  <c r="LD3" i="172"/>
  <c r="LC3" i="172"/>
  <c r="LB3" i="172"/>
  <c r="LA3" i="172"/>
  <c r="KZ3" i="172"/>
  <c r="KY3" i="172"/>
  <c r="KX3" i="172"/>
  <c r="KW3" i="172"/>
  <c r="KV3" i="172"/>
  <c r="KU3" i="172"/>
  <c r="KS3" i="172"/>
  <c r="KQ3" i="172"/>
  <c r="KP3" i="172"/>
  <c r="KO3" i="172"/>
  <c r="KN3" i="172"/>
  <c r="KM3" i="172"/>
  <c r="KL3" i="172"/>
  <c r="KK3" i="172"/>
  <c r="KJ3" i="172"/>
  <c r="KI3" i="172"/>
  <c r="KH3" i="172"/>
  <c r="KG3" i="172"/>
  <c r="JS3" i="172"/>
  <c r="JQ3" i="172"/>
  <c r="JP3" i="172"/>
  <c r="JO3" i="172"/>
  <c r="JN3" i="172"/>
  <c r="JM3" i="172"/>
  <c r="JL3" i="172"/>
  <c r="JK3" i="172"/>
  <c r="JJ3" i="172"/>
  <c r="JI3" i="172"/>
  <c r="JG3" i="172"/>
  <c r="JE3" i="172"/>
  <c r="JD3" i="172"/>
  <c r="JC3" i="172"/>
  <c r="JB3" i="172"/>
  <c r="JA3" i="172"/>
  <c r="IZ3" i="172"/>
  <c r="IY3" i="172"/>
  <c r="IX3" i="172"/>
  <c r="IW3" i="172"/>
  <c r="IT3" i="172"/>
  <c r="IS3" i="172"/>
  <c r="IR3" i="172"/>
  <c r="IQ3" i="172"/>
  <c r="IP3" i="172"/>
  <c r="IO3" i="172"/>
  <c r="IN3" i="172"/>
  <c r="IM3" i="172"/>
  <c r="IL3" i="172"/>
  <c r="HV3" i="172"/>
  <c r="HT3" i="172"/>
  <c r="HS3" i="172"/>
  <c r="HR3" i="172"/>
  <c r="HQ3" i="172"/>
  <c r="HP3" i="172"/>
  <c r="HO3" i="172"/>
  <c r="HN3" i="172"/>
  <c r="HM3" i="172"/>
  <c r="HL3" i="172"/>
  <c r="HK3" i="172"/>
  <c r="HJ3" i="172"/>
  <c r="HH3" i="172"/>
  <c r="HF3" i="172"/>
  <c r="HE3" i="172"/>
  <c r="HD3" i="172"/>
  <c r="HC3" i="172"/>
  <c r="HB3" i="172"/>
  <c r="HA3" i="172"/>
  <c r="GZ3" i="172"/>
  <c r="GY3" i="172"/>
  <c r="GX3" i="172"/>
  <c r="GW3" i="172"/>
  <c r="GV3" i="172"/>
  <c r="GT3" i="172"/>
  <c r="GS3" i="172"/>
  <c r="GR3" i="172"/>
  <c r="GQ3" i="172"/>
  <c r="GP3" i="172"/>
  <c r="GN3" i="172"/>
  <c r="GC3" i="172"/>
  <c r="FS3" i="172"/>
  <c r="FR3" i="172"/>
  <c r="FQ3" i="172"/>
  <c r="FP3" i="172"/>
  <c r="FO3" i="172"/>
  <c r="FN3" i="172"/>
  <c r="FM3" i="172"/>
  <c r="FL3" i="172"/>
  <c r="FK3" i="172"/>
  <c r="FJ3" i="172"/>
  <c r="FI3" i="172"/>
  <c r="FH3" i="172"/>
  <c r="FG3" i="172"/>
  <c r="FF3" i="172"/>
  <c r="FE3" i="172"/>
  <c r="FD3" i="172"/>
  <c r="FC3" i="172"/>
  <c r="FA3" i="172"/>
  <c r="EZ3" i="172"/>
  <c r="EY3" i="172"/>
  <c r="EX3" i="172"/>
  <c r="EW3" i="172"/>
  <c r="EV3" i="172"/>
  <c r="EU3" i="172"/>
  <c r="ET3" i="172"/>
  <c r="ES3" i="172"/>
  <c r="ER3" i="172"/>
  <c r="EQ3" i="172"/>
  <c r="EP3" i="172"/>
  <c r="EO3" i="172"/>
  <c r="EN3" i="172"/>
  <c r="EM3" i="172"/>
  <c r="EL3" i="172"/>
  <c r="EK3" i="172"/>
  <c r="EJ3" i="172"/>
  <c r="EH3" i="172"/>
  <c r="EG3" i="172"/>
  <c r="EF3" i="172"/>
  <c r="EE3" i="172"/>
  <c r="ED3" i="172"/>
  <c r="EC3" i="172"/>
  <c r="EB3" i="172"/>
  <c r="EA3" i="172"/>
  <c r="DZ3" i="172"/>
  <c r="DY3" i="172"/>
  <c r="DX3" i="172"/>
  <c r="DW3" i="172"/>
  <c r="DV3" i="172"/>
  <c r="DU3" i="172"/>
  <c r="DT3" i="172"/>
  <c r="DS3" i="172"/>
  <c r="DR3" i="172"/>
  <c r="DQ3" i="172"/>
  <c r="DO3" i="172"/>
  <c r="DN3" i="172"/>
  <c r="DM3" i="172"/>
  <c r="DL3" i="172"/>
  <c r="DK3" i="172"/>
  <c r="DJ3" i="172"/>
  <c r="DI3" i="172"/>
  <c r="DH3" i="172"/>
  <c r="DG3" i="172"/>
  <c r="DF3" i="172"/>
  <c r="DE3" i="172"/>
  <c r="DD3" i="172"/>
  <c r="DC3" i="172"/>
  <c r="DB3" i="172"/>
  <c r="CZ3" i="172"/>
  <c r="CY3" i="172"/>
  <c r="CX3" i="172"/>
  <c r="CW3" i="172"/>
  <c r="CV3" i="172"/>
  <c r="CU3" i="172"/>
  <c r="CT3" i="172"/>
  <c r="CS3" i="172"/>
  <c r="CR3" i="172"/>
  <c r="CQ3" i="172"/>
  <c r="CP3" i="172"/>
  <c r="CO3" i="172"/>
  <c r="CM3" i="172"/>
  <c r="CL3" i="172"/>
  <c r="CK3" i="172"/>
  <c r="CJ3" i="172"/>
  <c r="CI3" i="172"/>
  <c r="CH3" i="172"/>
  <c r="CG3" i="172"/>
  <c r="CF3" i="172"/>
  <c r="CE3" i="172"/>
  <c r="CD3" i="172"/>
  <c r="CC3" i="172"/>
  <c r="CB3" i="172"/>
  <c r="CA3" i="172"/>
  <c r="BZ3" i="172"/>
  <c r="BY3" i="172"/>
  <c r="BX3" i="172"/>
  <c r="BW3" i="172"/>
  <c r="BV3" i="172"/>
  <c r="BT3" i="172"/>
  <c r="BR3" i="172"/>
  <c r="BS3" i="172"/>
  <c r="BQ3" i="172"/>
  <c r="BP3" i="172"/>
  <c r="BO3" i="172"/>
  <c r="BN3" i="172"/>
  <c r="BM3" i="172"/>
  <c r="BL3" i="172"/>
  <c r="BK3" i="172"/>
  <c r="BJ3" i="172"/>
  <c r="BI3" i="172"/>
  <c r="BH3" i="172"/>
  <c r="BG3" i="172"/>
  <c r="BF3" i="172"/>
  <c r="BE3" i="172"/>
  <c r="BD3" i="172"/>
  <c r="BC3" i="172"/>
  <c r="BB3" i="172"/>
  <c r="BA3" i="172"/>
  <c r="AZ3" i="172"/>
  <c r="AY3" i="172"/>
  <c r="AX3" i="172"/>
  <c r="AW3" i="172"/>
  <c r="AV3" i="172"/>
  <c r="AU3" i="172"/>
  <c r="AT3" i="172"/>
  <c r="AS3" i="172"/>
  <c r="AR3" i="172"/>
  <c r="AQ3" i="172"/>
  <c r="AP3" i="172"/>
  <c r="AO3" i="172"/>
  <c r="AN3" i="172"/>
  <c r="AM3" i="172"/>
  <c r="AL3" i="172"/>
  <c r="AK3" i="172"/>
  <c r="AJ3" i="172"/>
  <c r="AI3" i="172"/>
  <c r="AH3" i="172"/>
  <c r="AG3" i="172"/>
  <c r="AF3" i="172"/>
  <c r="AE3" i="172"/>
  <c r="AD3" i="172"/>
  <c r="AC3" i="172"/>
  <c r="AB3" i="172"/>
  <c r="AA3" i="172"/>
  <c r="Y3" i="172"/>
  <c r="X3" i="172"/>
  <c r="W3" i="172"/>
  <c r="V3" i="172"/>
  <c r="U3" i="172"/>
  <c r="T3" i="172"/>
  <c r="S3" i="172"/>
  <c r="R3" i="172"/>
  <c r="Q3" i="172"/>
  <c r="P3" i="172"/>
  <c r="O3" i="172"/>
  <c r="N3" i="172"/>
  <c r="M3" i="172"/>
  <c r="L3" i="172"/>
  <c r="K3" i="172"/>
  <c r="J3" i="172"/>
  <c r="I3" i="172"/>
  <c r="H3" i="172"/>
  <c r="G3" i="172"/>
  <c r="D3" i="172"/>
  <c r="F3" i="172"/>
  <c r="E3" i="172"/>
  <c r="C3" i="172"/>
  <c r="B3" i="172"/>
  <c r="A3" i="172"/>
  <c r="AKF3" i="172" l="1"/>
  <c r="AKJ3" i="172" l="1"/>
  <c r="AKI3" i="172"/>
  <c r="AKK3" i="172" l="1"/>
  <c r="AKQ3" i="172"/>
  <c r="BS30" i="158"/>
  <c r="ALB3" i="172" l="1"/>
  <c r="AR51" i="186"/>
  <c r="QE3" i="172" s="1"/>
  <c r="BS21" i="159" l="1"/>
  <c r="BS46" i="158"/>
  <c r="BS95" i="151" l="1"/>
  <c r="BS82" i="151"/>
  <c r="BS38" i="151"/>
  <c r="BS25" i="151"/>
  <c r="Y103" i="187" l="1"/>
  <c r="WJ3" i="172" s="1"/>
  <c r="R103" i="187"/>
  <c r="VR3" i="172" s="1"/>
  <c r="BE26" i="137" l="1"/>
  <c r="UD3" i="172" s="1"/>
  <c r="AA26" i="137"/>
  <c r="UA3" i="172" s="1"/>
  <c r="CJ87" i="185" l="1"/>
  <c r="AN84" i="186" s="1"/>
  <c r="QM3" i="172" l="1"/>
  <c r="G5" i="189"/>
  <c r="G15" i="189" s="1"/>
  <c r="AN96" i="186"/>
  <c r="QO3" i="172" s="1"/>
  <c r="CK81" i="170"/>
  <c r="CL97" i="133"/>
  <c r="CK70" i="132"/>
  <c r="CK101" i="131"/>
  <c r="AO65" i="136" l="1"/>
  <c r="G7" i="189" l="1"/>
  <c r="G17" i="189" s="1"/>
  <c r="TS3" i="172"/>
  <c r="AKZ3" i="172" s="1"/>
  <c r="AKG3" i="172"/>
  <c r="AO85" i="136"/>
  <c r="TX3" i="172" s="1"/>
  <c r="AKH3" i="172"/>
  <c r="AC65" i="183" l="1"/>
  <c r="OO3" i="172" s="1"/>
  <c r="V65" i="183"/>
  <c r="OC3" i="172" s="1"/>
  <c r="AS20" i="180" l="1"/>
  <c r="FU3" i="172" s="1"/>
  <c r="R83" i="182" l="1"/>
  <c r="NP3" i="172" s="1"/>
  <c r="Q78" i="182"/>
  <c r="P78" i="182"/>
  <c r="O78" i="182"/>
  <c r="M78" i="182"/>
  <c r="L78" i="182"/>
  <c r="R73" i="182"/>
  <c r="NN3" i="172" s="1"/>
  <c r="N73" i="182"/>
  <c r="LS3" i="172" s="1"/>
  <c r="R68" i="182"/>
  <c r="NM3" i="172" s="1"/>
  <c r="N68" i="182"/>
  <c r="LR3" i="172" s="1"/>
  <c r="R63" i="182"/>
  <c r="NL3" i="172" s="1"/>
  <c r="N63" i="182"/>
  <c r="LQ3" i="172" s="1"/>
  <c r="R58" i="182"/>
  <c r="NK3" i="172" s="1"/>
  <c r="N58" i="182"/>
  <c r="LP3" i="172" s="1"/>
  <c r="R53" i="182"/>
  <c r="NJ3" i="172" s="1"/>
  <c r="N53" i="182"/>
  <c r="LO3" i="172" s="1"/>
  <c r="R46" i="182"/>
  <c r="NI3" i="172" s="1"/>
  <c r="N46" i="182"/>
  <c r="LN3" i="172" s="1"/>
  <c r="R39" i="182"/>
  <c r="NH3" i="172" s="1"/>
  <c r="N39" i="182"/>
  <c r="LM3" i="172" s="1"/>
  <c r="R32" i="182"/>
  <c r="N32" i="182"/>
  <c r="LL3" i="172" s="1"/>
  <c r="R25" i="182"/>
  <c r="NF3" i="172" s="1"/>
  <c r="N25" i="182"/>
  <c r="LK3" i="172" s="1"/>
  <c r="N18" i="182"/>
  <c r="N11" i="182"/>
  <c r="LI3" i="172" s="1"/>
  <c r="R83" i="181"/>
  <c r="KE3" i="172" s="1"/>
  <c r="N83" i="181"/>
  <c r="IJ3" i="172" s="1"/>
  <c r="Q78" i="181"/>
  <c r="P78" i="181"/>
  <c r="O78" i="181"/>
  <c r="M78" i="181"/>
  <c r="L78" i="181"/>
  <c r="R73" i="181"/>
  <c r="KC3" i="172" s="1"/>
  <c r="N73" i="181"/>
  <c r="IH3" i="172" s="1"/>
  <c r="R68" i="181"/>
  <c r="KB3" i="172" s="1"/>
  <c r="N68" i="181"/>
  <c r="IG3" i="172" s="1"/>
  <c r="R63" i="181"/>
  <c r="KA3" i="172" s="1"/>
  <c r="N63" i="181"/>
  <c r="IF3" i="172" s="1"/>
  <c r="R58" i="181"/>
  <c r="JZ3" i="172" s="1"/>
  <c r="N58" i="181"/>
  <c r="IE3" i="172" s="1"/>
  <c r="R53" i="181"/>
  <c r="JY3" i="172" s="1"/>
  <c r="N53" i="181"/>
  <c r="ID3" i="172" s="1"/>
  <c r="R46" i="181"/>
  <c r="JX3" i="172" s="1"/>
  <c r="N46" i="181"/>
  <c r="IC3" i="172" s="1"/>
  <c r="R39" i="181"/>
  <c r="JW3" i="172" s="1"/>
  <c r="N39" i="181"/>
  <c r="IB3" i="172" s="1"/>
  <c r="R32" i="181"/>
  <c r="JV3" i="172" s="1"/>
  <c r="N32" i="181"/>
  <c r="IA3" i="172" s="1"/>
  <c r="R25" i="181"/>
  <c r="N25" i="181"/>
  <c r="N18" i="181"/>
  <c r="HY3" i="172" s="1"/>
  <c r="N11" i="181"/>
  <c r="HX3" i="172" s="1"/>
  <c r="AS102" i="180"/>
  <c r="GU3" i="172" s="1"/>
  <c r="AP97" i="180"/>
  <c r="FT3" i="172" s="1"/>
  <c r="AKS3" i="172" s="1"/>
  <c r="AM97" i="180"/>
  <c r="FB3" i="172" s="1"/>
  <c r="AJ97" i="180"/>
  <c r="EI3" i="172" s="1"/>
  <c r="AG97" i="180"/>
  <c r="DP3" i="172" s="1"/>
  <c r="AD97" i="180"/>
  <c r="DA3" i="172" s="1"/>
  <c r="AA97" i="180"/>
  <c r="CN3" i="172" s="1"/>
  <c r="W97" i="180"/>
  <c r="BU3" i="172" s="1"/>
  <c r="AS92" i="180"/>
  <c r="GM3" i="172" s="1"/>
  <c r="AS88" i="180"/>
  <c r="GL3" i="172" s="1"/>
  <c r="AS84" i="180"/>
  <c r="GK3" i="172" s="1"/>
  <c r="AS81" i="180"/>
  <c r="GJ3" i="172" s="1"/>
  <c r="AS78" i="180"/>
  <c r="GI3" i="172" s="1"/>
  <c r="AS74" i="180"/>
  <c r="GH3" i="172" s="1"/>
  <c r="AS68" i="180"/>
  <c r="GG3" i="172" s="1"/>
  <c r="AS64" i="180"/>
  <c r="GF3" i="172" s="1"/>
  <c r="AS60" i="180"/>
  <c r="GE3" i="172" s="1"/>
  <c r="AS54" i="180"/>
  <c r="GD3" i="172" s="1"/>
  <c r="AS50" i="180"/>
  <c r="GB3" i="172" s="1"/>
  <c r="AS46" i="180"/>
  <c r="GA3" i="172" s="1"/>
  <c r="AS40" i="180"/>
  <c r="FZ3" i="172" s="1"/>
  <c r="AS36" i="180"/>
  <c r="FY3" i="172" s="1"/>
  <c r="AS32" i="180"/>
  <c r="FX3" i="172" s="1"/>
  <c r="AS28" i="180"/>
  <c r="FW3" i="172" s="1"/>
  <c r="AS24" i="180"/>
  <c r="FV3" i="172" s="1"/>
  <c r="N78" i="181" l="1"/>
  <c r="HZ3" i="172"/>
  <c r="JU3" i="172"/>
  <c r="R78" i="181"/>
  <c r="L88" i="181"/>
  <c r="HI3" i="172" s="1"/>
  <c r="HG3" i="172"/>
  <c r="HU3" i="172"/>
  <c r="M88" i="181"/>
  <c r="HW3" i="172" s="1"/>
  <c r="O88" i="181"/>
  <c r="IV3" i="172" s="1"/>
  <c r="IU3" i="172"/>
  <c r="P88" i="181"/>
  <c r="JH3" i="172" s="1"/>
  <c r="JF3" i="172"/>
  <c r="JR3" i="172"/>
  <c r="Q88" i="181"/>
  <c r="JT3" i="172" s="1"/>
  <c r="N78" i="182"/>
  <c r="LJ3" i="172"/>
  <c r="R78" i="182"/>
  <c r="NG3" i="172"/>
  <c r="L88" i="182"/>
  <c r="KT3" i="172" s="1"/>
  <c r="KR3" i="172"/>
  <c r="M88" i="182"/>
  <c r="LH3" i="172" s="1"/>
  <c r="LF3" i="172"/>
  <c r="O88" i="182"/>
  <c r="MG3" i="172" s="1"/>
  <c r="MF3" i="172"/>
  <c r="P88" i="182"/>
  <c r="MS3" i="172" s="1"/>
  <c r="MQ3" i="172"/>
  <c r="Q88" i="182"/>
  <c r="NE3" i="172" s="1"/>
  <c r="NC3" i="172"/>
  <c r="AS97" i="180"/>
  <c r="GO3" i="172" l="1"/>
  <c r="G13" i="189"/>
  <c r="R88" i="182"/>
  <c r="NQ3" i="172" s="1"/>
  <c r="NO3" i="172"/>
  <c r="N88" i="182"/>
  <c r="LV3" i="172" s="1"/>
  <c r="LT3" i="172"/>
  <c r="R88" i="181"/>
  <c r="KD3" i="172"/>
  <c r="AKN3" i="172" s="1"/>
  <c r="N88" i="181"/>
  <c r="II3" i="172"/>
  <c r="AKM3" i="172" s="1"/>
  <c r="AKV3" i="172" s="1"/>
  <c r="BT74" i="179"/>
  <c r="BS93" i="175"/>
  <c r="IK3" i="172" l="1"/>
  <c r="AKL3" i="172" s="1"/>
  <c r="AKU3" i="172" s="1"/>
  <c r="G11" i="189"/>
  <c r="AKT3" i="172"/>
  <c r="AKR3" i="172"/>
  <c r="ALC3" i="172"/>
  <c r="ALA3" i="172"/>
  <c r="KF3" i="172"/>
  <c r="G9" i="189"/>
  <c r="AKP3" i="172"/>
</calcChain>
</file>

<file path=xl/sharedStrings.xml><?xml version="1.0" encoding="utf-8"?>
<sst xmlns="http://schemas.openxmlformats.org/spreadsheetml/2006/main" count="4248" uniqueCount="3006">
  <si>
    <t>Serial No</t>
  </si>
  <si>
    <t>F010051</t>
  </si>
  <si>
    <t>F010002</t>
  </si>
  <si>
    <t>F010040</t>
  </si>
  <si>
    <t>F010003</t>
  </si>
  <si>
    <t>F010004</t>
  </si>
  <si>
    <t>F010005</t>
  </si>
  <si>
    <t>F010053</t>
  </si>
  <si>
    <t>F010014</t>
  </si>
  <si>
    <t>F010015</t>
  </si>
  <si>
    <t>F010070</t>
  </si>
  <si>
    <t>F010071</t>
  </si>
  <si>
    <t>F010016</t>
  </si>
  <si>
    <t>F010017</t>
  </si>
  <si>
    <t>F010018</t>
  </si>
  <si>
    <t>F010019</t>
  </si>
  <si>
    <t>F010020</t>
  </si>
  <si>
    <t>F010021</t>
  </si>
  <si>
    <t>F010022</t>
  </si>
  <si>
    <t>F010023</t>
  </si>
  <si>
    <t>F010024</t>
  </si>
  <si>
    <t>F010025</t>
  </si>
  <si>
    <t>F010026</t>
  </si>
  <si>
    <t>F010028</t>
  </si>
  <si>
    <t>F010029</t>
  </si>
  <si>
    <t>F010030</t>
  </si>
  <si>
    <t>F010072</t>
  </si>
  <si>
    <t>F010031</t>
  </si>
  <si>
    <t>F010032</t>
  </si>
  <si>
    <t>F010033</t>
  </si>
  <si>
    <t>F010073</t>
  </si>
  <si>
    <t>F010074</t>
  </si>
  <si>
    <t>F010034</t>
  </si>
  <si>
    <t>F010075</t>
  </si>
  <si>
    <t>F010076</t>
  </si>
  <si>
    <t>F010077</t>
  </si>
  <si>
    <t>F010078</t>
  </si>
  <si>
    <t>F010079</t>
  </si>
  <si>
    <t>F010080</t>
  </si>
  <si>
    <t>F010035</t>
  </si>
  <si>
    <t>F020001</t>
  </si>
  <si>
    <t>F020002</t>
  </si>
  <si>
    <t>F020003</t>
  </si>
  <si>
    <t>F030001</t>
  </si>
  <si>
    <t>F030002</t>
  </si>
  <si>
    <t>F030020</t>
  </si>
  <si>
    <t>F030021</t>
  </si>
  <si>
    <t>F030014</t>
  </si>
  <si>
    <t>F030008</t>
  </si>
  <si>
    <t>F030009</t>
  </si>
  <si>
    <t>F030010</t>
  </si>
  <si>
    <t>F030011</t>
  </si>
  <si>
    <t>F030012</t>
  </si>
  <si>
    <t>F030013</t>
  </si>
  <si>
    <t>F041001</t>
  </si>
  <si>
    <t>F041002</t>
  </si>
  <si>
    <t>F041003</t>
  </si>
  <si>
    <t>F041004</t>
  </si>
  <si>
    <t>F041005</t>
  </si>
  <si>
    <t>F041006</t>
  </si>
  <si>
    <t>F041007</t>
  </si>
  <si>
    <t>F041008</t>
  </si>
  <si>
    <t>F041009</t>
  </si>
  <si>
    <t>F041010</t>
  </si>
  <si>
    <t>F041011</t>
  </si>
  <si>
    <t>F041012</t>
  </si>
  <si>
    <t>F041013</t>
  </si>
  <si>
    <t>F041014</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</si>
  <si>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</si>
  <si>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</si>
  <si>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</si>
  <si>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</si>
  <si>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</si>
  <si>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</si>
  <si>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</si>
  <si>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</si>
  <si>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</si>
  <si>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</si>
  <si>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</si>
  <si>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</si>
  <si>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</si>
  <si>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</si>
  <si>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</si>
  <si>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</si>
  <si>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</si>
  <si>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F041113</t>
  </si>
  <si>
    <t>F041114</t>
  </si>
  <si>
    <t>F041115</t>
  </si>
  <si>
    <t>F041116</t>
  </si>
  <si>
    <t>F041117</t>
  </si>
  <si>
    <t>F041118</t>
  </si>
  <si>
    <t>F041199</t>
  </si>
  <si>
    <t>F041202</t>
  </si>
  <si>
    <t>F041203</t>
  </si>
  <si>
    <t>F041204</t>
  </si>
  <si>
    <t>F041206</t>
  </si>
  <si>
    <t>F041207</t>
  </si>
  <si>
    <t>F041208</t>
  </si>
  <si>
    <t>F041209</t>
  </si>
  <si>
    <t>F041211</t>
  </si>
  <si>
    <t>F041212</t>
  </si>
  <si>
    <t>F041213</t>
  </si>
  <si>
    <t>F041214</t>
  </si>
  <si>
    <t>F041218</t>
  </si>
  <si>
    <t>F041299</t>
  </si>
  <si>
    <t>F041302</t>
  </si>
  <si>
    <t>F041303</t>
  </si>
  <si>
    <t>F041304</t>
  </si>
  <si>
    <t>F041305</t>
  </si>
  <si>
    <t>F041309</t>
  </si>
  <si>
    <t>F041310</t>
  </si>
  <si>
    <t>F041311</t>
  </si>
  <si>
    <t>F041312</t>
  </si>
  <si>
    <t>F041313</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</si>
  <si>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</si>
  <si>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</si>
  <si>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</si>
  <si>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</si>
  <si>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</si>
  <si>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</si>
  <si>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</si>
  <si>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</si>
  <si>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</si>
  <si>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</si>
  <si>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</si>
  <si>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</si>
  <si>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</si>
  <si>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</si>
  <si>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</si>
  <si>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</si>
  <si>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</si>
  <si>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</si>
  <si>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F041413</t>
  </si>
  <si>
    <t>F041414</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</si>
  <si>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</si>
  <si>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</si>
  <si>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</si>
  <si>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</si>
  <si>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</si>
  <si>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</si>
  <si>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</si>
  <si>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</si>
  <si>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</si>
  <si>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</si>
  <si>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</si>
  <si>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</si>
  <si>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</si>
  <si>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</si>
  <si>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</si>
  <si>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</si>
  <si>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</si>
  <si>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F041513</t>
  </si>
  <si>
    <t>F041514</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</si>
  <si>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</si>
  <si>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</si>
  <si>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</si>
  <si>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</si>
  <si>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</si>
  <si>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</si>
  <si>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</si>
  <si>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</si>
  <si>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</si>
  <si>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</si>
  <si>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</si>
  <si>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</si>
  <si>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</si>
  <si>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</si>
  <si>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</si>
  <si>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</si>
  <si>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</si>
  <si>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F041613</t>
  </si>
  <si>
    <t>F041614</t>
  </si>
  <si>
    <t>F041615</t>
  </si>
  <si>
    <t>F041616</t>
  </si>
  <si>
    <t>F041618</t>
  </si>
  <si>
    <t>F041699</t>
  </si>
  <si>
    <t>F041701</t>
  </si>
  <si>
    <t>F041702</t>
  </si>
  <si>
    <t>F041703</t>
  </si>
  <si>
    <t>F041704</t>
  </si>
  <si>
    <t>F041705</t>
  </si>
  <si>
    <t>F041706</t>
  </si>
  <si>
    <t>F041707</t>
  </si>
  <si>
    <t>F041708</t>
  </si>
  <si>
    <t>F041708a</t>
  </si>
  <si>
    <t>F041709</t>
  </si>
  <si>
    <t>F041710</t>
  </si>
  <si>
    <t>F041711</t>
  </si>
  <si>
    <t>F041712</t>
  </si>
  <si>
    <t>F041713</t>
  </si>
  <si>
    <t>F041714</t>
  </si>
  <si>
    <t>F041715</t>
  </si>
  <si>
    <t>F041716</t>
  </si>
  <si>
    <t>F041717</t>
  </si>
  <si>
    <t>F041718</t>
  </si>
  <si>
    <t>F041718a</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</si>
  <si>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</si>
  <si>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</si>
  <si>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</si>
  <si>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</si>
  <si>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</si>
  <si>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</si>
  <si>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</si>
  <si>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</si>
  <si>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</si>
  <si>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</si>
  <si>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</si>
  <si>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</si>
  <si>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</si>
  <si>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</si>
  <si>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</si>
  <si>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</si>
  <si>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</si>
  <si>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</si>
  <si>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</si>
  <si>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</si>
  <si>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</si>
  <si>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</si>
  <si>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</si>
  <si>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</si>
  <si>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</si>
  <si>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</si>
  <si>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</si>
  <si>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</si>
  <si>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</si>
  <si>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</si>
  <si>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</si>
  <si>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</si>
  <si>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</si>
  <si>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</si>
  <si>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</si>
  <si>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</si>
  <si>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</si>
  <si>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</si>
  <si>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</si>
  <si>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</si>
  <si>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</si>
  <si>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</si>
  <si>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</si>
  <si>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</si>
  <si>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</si>
  <si>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</si>
  <si>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</si>
  <si>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</si>
  <si>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</si>
  <si>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</si>
  <si>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</si>
  <si>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</si>
  <si>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</si>
  <si>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</si>
  <si>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</si>
  <si>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</si>
  <si>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</si>
  <si>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</si>
  <si>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</si>
  <si>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</si>
  <si>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</si>
  <si>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</si>
  <si>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</si>
  <si>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</si>
  <si>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</si>
  <si>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</si>
  <si>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</si>
  <si>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</si>
  <si>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</si>
  <si>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</si>
  <si>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</si>
  <si>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</si>
  <si>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</si>
  <si>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</si>
  <si>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</si>
  <si>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</si>
  <si>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</si>
  <si>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</si>
  <si>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</si>
  <si>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F052716</t>
  </si>
  <si>
    <t>F052712</t>
  </si>
  <si>
    <t>F052789</t>
  </si>
  <si>
    <t>F052713</t>
  </si>
  <si>
    <t>F052799</t>
  </si>
  <si>
    <t>F050803</t>
  </si>
  <si>
    <t>F050804</t>
  </si>
  <si>
    <t>F050805</t>
  </si>
  <si>
    <t>F050806</t>
  </si>
  <si>
    <t>F050807</t>
  </si>
  <si>
    <t>F050808</t>
  </si>
  <si>
    <t>F050809</t>
  </si>
  <si>
    <t>F050816</t>
  </si>
  <si>
    <t>F050812</t>
  </si>
  <si>
    <t>F050889</t>
  </si>
  <si>
    <t>F050813</t>
  </si>
  <si>
    <t>F050899</t>
  </si>
  <si>
    <t>F052301</t>
  </si>
  <si>
    <t>F052302</t>
  </si>
  <si>
    <t>F052303</t>
  </si>
  <si>
    <t>F052304</t>
  </si>
  <si>
    <t>F052305</t>
  </si>
  <si>
    <t>F052306</t>
  </si>
  <si>
    <t>F052307</t>
  </si>
  <si>
    <t>F052308</t>
  </si>
  <si>
    <t>F052309</t>
  </si>
  <si>
    <t>F052316</t>
  </si>
  <si>
    <t>F052312</t>
  </si>
  <si>
    <t>F052389</t>
  </si>
  <si>
    <t>F052313</t>
  </si>
  <si>
    <t>F052399</t>
  </si>
  <si>
    <t>F051501</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</si>
  <si>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</si>
  <si>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</si>
  <si>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</si>
  <si>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</si>
  <si>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</si>
  <si>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</si>
  <si>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</si>
  <si>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</si>
  <si>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</si>
  <si>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</si>
  <si>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</si>
  <si>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</si>
  <si>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</si>
  <si>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</si>
  <si>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</si>
  <si>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</si>
  <si>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</si>
  <si>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</si>
  <si>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</si>
  <si>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</si>
  <si>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</si>
  <si>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</si>
  <si>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</si>
  <si>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</si>
  <si>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</si>
  <si>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</si>
  <si>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</si>
  <si>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</si>
  <si>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</si>
  <si>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</si>
  <si>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</si>
  <si>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</si>
  <si>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</si>
  <si>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</si>
  <si>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</si>
  <si>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F051812</t>
  </si>
  <si>
    <t>F051889</t>
  </si>
  <si>
    <t>F051899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</si>
  <si>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</si>
  <si>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</si>
  <si>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</si>
  <si>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</si>
  <si>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</si>
  <si>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</si>
  <si>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</si>
  <si>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</si>
  <si>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</si>
  <si>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</si>
  <si>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</si>
  <si>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</si>
  <si>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</si>
  <si>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</si>
  <si>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</si>
  <si>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</si>
  <si>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</si>
  <si>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</si>
  <si>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</si>
  <si>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</si>
  <si>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</si>
  <si>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</si>
  <si>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</si>
  <si>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</si>
  <si>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</si>
  <si>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</si>
  <si>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</si>
  <si>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</si>
  <si>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</si>
  <si>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</si>
  <si>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</si>
  <si>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</si>
  <si>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</si>
  <si>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</si>
  <si>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</si>
  <si>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</si>
  <si>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</si>
  <si>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</si>
  <si>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</si>
  <si>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</si>
  <si>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</si>
  <si>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</si>
  <si>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</si>
  <si>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F062799</t>
  </si>
  <si>
    <t>F061099</t>
  </si>
  <si>
    <t>F061199</t>
  </si>
  <si>
    <t>F061299</t>
  </si>
  <si>
    <t>F061399</t>
  </si>
  <si>
    <t>F061499</t>
  </si>
  <si>
    <t>F061599</t>
  </si>
  <si>
    <t>F061699</t>
  </si>
  <si>
    <t>F061799</t>
  </si>
  <si>
    <t>F061899</t>
  </si>
  <si>
    <t>F061999</t>
  </si>
  <si>
    <t>F062099</t>
  </si>
  <si>
    <t>F062899</t>
  </si>
  <si>
    <t>F062399</t>
  </si>
  <si>
    <t>F062499</t>
  </si>
  <si>
    <t>F062599</t>
  </si>
  <si>
    <t>F062699</t>
  </si>
  <si>
    <t>F070101</t>
  </si>
  <si>
    <t>F070102</t>
  </si>
  <si>
    <t>F070103</t>
  </si>
  <si>
    <t>F070104</t>
  </si>
  <si>
    <t>F070105</t>
  </si>
  <si>
    <t>F070199</t>
  </si>
  <si>
    <t>F070507</t>
  </si>
  <si>
    <t>F077001</t>
  </si>
  <si>
    <t>F077002</t>
  </si>
  <si>
    <t>F077003</t>
  </si>
  <si>
    <t>F088201</t>
  </si>
  <si>
    <t>F088202</t>
  </si>
  <si>
    <t>F088223</t>
  </si>
  <si>
    <t>F088210</t>
  </si>
  <si>
    <t>F088284</t>
  </si>
  <si>
    <t>F088294</t>
  </si>
  <si>
    <t>F088203</t>
  </si>
  <si>
    <t>F088204</t>
  </si>
  <si>
    <t>F088205</t>
  </si>
  <si>
    <t>F080007</t>
  </si>
  <si>
    <t>F080011</t>
  </si>
  <si>
    <t>F080012</t>
  </si>
  <si>
    <t>F080034</t>
  </si>
  <si>
    <t>F080035</t>
  </si>
  <si>
    <t>F080039</t>
  </si>
  <si>
    <t>F080061</t>
  </si>
  <si>
    <t>F080062</t>
  </si>
  <si>
    <t>F080031</t>
  </si>
  <si>
    <t>F080013</t>
  </si>
  <si>
    <t>F080014</t>
  </si>
  <si>
    <t>F080064</t>
  </si>
  <si>
    <t>F080065</t>
  </si>
  <si>
    <t>F080066</t>
  </si>
  <si>
    <t>F080067</t>
  </si>
  <si>
    <t>F080068</t>
  </si>
  <si>
    <t>F080069</t>
  </si>
  <si>
    <t>F080070</t>
  </si>
  <si>
    <t>F080071</t>
  </si>
  <si>
    <t>F080072</t>
  </si>
  <si>
    <t>F080073</t>
  </si>
  <si>
    <t>F087001</t>
  </si>
  <si>
    <t>F087002</t>
  </si>
  <si>
    <t>F087003</t>
  </si>
  <si>
    <t>F087004</t>
  </si>
  <si>
    <t>F087005</t>
  </si>
  <si>
    <t>F080074</t>
  </si>
  <si>
    <t>F080074a</t>
  </si>
  <si>
    <t>F080016</t>
  </si>
  <si>
    <t>F080016a</t>
  </si>
  <si>
    <t>F080089</t>
  </si>
  <si>
    <t>F080017</t>
  </si>
  <si>
    <t>F080099</t>
  </si>
  <si>
    <t>F090114</t>
  </si>
  <si>
    <t>F090115</t>
  </si>
  <si>
    <t>F098310</t>
  </si>
  <si>
    <t>F090003</t>
  </si>
  <si>
    <t>F090005</t>
  </si>
  <si>
    <t>F090057</t>
  </si>
  <si>
    <t>F090058</t>
  </si>
  <si>
    <t>F090006</t>
  </si>
  <si>
    <t>F090007</t>
  </si>
  <si>
    <t>F090008</t>
  </si>
  <si>
    <t>F090009</t>
  </si>
  <si>
    <t>F098201</t>
  </si>
  <si>
    <t>F090011</t>
  </si>
  <si>
    <t>F090012</t>
  </si>
  <si>
    <t>F090013</t>
  </si>
  <si>
    <t>F090014</t>
  </si>
  <si>
    <t>F090016</t>
  </si>
  <si>
    <t>F090017</t>
  </si>
  <si>
    <t>F090067</t>
  </si>
  <si>
    <t>F090119</t>
  </si>
  <si>
    <t>F091002</t>
  </si>
  <si>
    <t>F091006</t>
  </si>
  <si>
    <t>F091003</t>
  </si>
  <si>
    <t>F091004</t>
  </si>
  <si>
    <t>F090080</t>
  </si>
  <si>
    <t>F091005</t>
  </si>
  <si>
    <t>F090109</t>
  </si>
  <si>
    <t>F091007</t>
  </si>
  <si>
    <t>F090063</t>
  </si>
  <si>
    <t>F091008</t>
  </si>
  <si>
    <t>F091009</t>
  </si>
  <si>
    <t>F090025</t>
  </si>
  <si>
    <t>F090084</t>
  </si>
  <si>
    <t>F090019</t>
  </si>
  <si>
    <t>F090021</t>
  </si>
  <si>
    <t>F090022</t>
  </si>
  <si>
    <t>F091018</t>
  </si>
  <si>
    <t>F091019</t>
  </si>
  <si>
    <t>F091020</t>
  </si>
  <si>
    <t>F091022</t>
  </si>
  <si>
    <t>F097002</t>
  </si>
  <si>
    <t>F097003</t>
  </si>
  <si>
    <t>F094057</t>
  </si>
  <si>
    <t>F090023</t>
  </si>
  <si>
    <t>F090024</t>
  </si>
  <si>
    <t>F090026</t>
  </si>
  <si>
    <t>F090026a</t>
  </si>
  <si>
    <t>F090027</t>
  </si>
  <si>
    <t>F090027a</t>
  </si>
  <si>
    <t>F091023</t>
  </si>
  <si>
    <t>F091024</t>
  </si>
  <si>
    <t>F091025</t>
  </si>
  <si>
    <t>F091026</t>
  </si>
  <si>
    <t>F091010</t>
  </si>
  <si>
    <t>F091011</t>
  </si>
  <si>
    <t>F091012</t>
  </si>
  <si>
    <t>F091013</t>
  </si>
  <si>
    <t>F091014</t>
  </si>
  <si>
    <t>F091015</t>
  </si>
  <si>
    <t>F091015a</t>
  </si>
  <si>
    <t>F090035</t>
  </si>
  <si>
    <t>F090035a</t>
  </si>
  <si>
    <t>F090036</t>
  </si>
  <si>
    <t>F097001</t>
  </si>
  <si>
    <t>F090037</t>
  </si>
  <si>
    <t>F090038</t>
  </si>
  <si>
    <t>F090039</t>
  </si>
  <si>
    <t>F090040</t>
  </si>
  <si>
    <t>F090041</t>
  </si>
  <si>
    <t>F090042</t>
  </si>
  <si>
    <t>F090043</t>
  </si>
  <si>
    <t>F090044</t>
  </si>
  <si>
    <t>F090045</t>
  </si>
  <si>
    <t>F090046</t>
  </si>
  <si>
    <t>F090047</t>
  </si>
  <si>
    <t>F090048</t>
  </si>
  <si>
    <t>F090049</t>
  </si>
  <si>
    <t>F090050</t>
  </si>
  <si>
    <t>F090051</t>
  </si>
  <si>
    <t>F090051a</t>
  </si>
  <si>
    <t>F090052</t>
  </si>
  <si>
    <t>F090089</t>
  </si>
  <si>
    <t>F090053</t>
  </si>
  <si>
    <t>F090054</t>
  </si>
  <si>
    <t>F090055</t>
  </si>
  <si>
    <t>F090056</t>
  </si>
  <si>
    <t>F090099</t>
  </si>
  <si>
    <t>F100106</t>
  </si>
  <si>
    <t>F100107</t>
  </si>
  <si>
    <t>F100199</t>
  </si>
  <si>
    <t>F100206</t>
  </si>
  <si>
    <t>F100207</t>
  </si>
  <si>
    <t>F100299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</si>
  <si>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</si>
  <si>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</si>
  <si>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</si>
  <si>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</si>
  <si>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</si>
  <si>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</si>
  <si>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</si>
  <si>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</si>
  <si>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</si>
  <si>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</si>
  <si>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</si>
  <si>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</si>
  <si>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</si>
  <si>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</si>
  <si>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</si>
  <si>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</si>
  <si>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</si>
  <si>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</si>
  <si>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</si>
  <si>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</si>
  <si>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F121801</t>
  </si>
  <si>
    <t>F121802</t>
  </si>
  <si>
    <t>F121803</t>
  </si>
  <si>
    <t>F127001</t>
  </si>
  <si>
    <t>F127002</t>
  </si>
  <si>
    <t>F127003</t>
  </si>
  <si>
    <t>F127004</t>
  </si>
  <si>
    <t>F127005</t>
  </si>
  <si>
    <t>F127006</t>
  </si>
  <si>
    <t>F127007</t>
  </si>
  <si>
    <t>F127008</t>
  </si>
  <si>
    <t>F127009</t>
  </si>
  <si>
    <t>F127010</t>
  </si>
  <si>
    <t>F127011</t>
  </si>
  <si>
    <t>F127012</t>
  </si>
  <si>
    <t>F127013</t>
  </si>
  <si>
    <t>F127014</t>
  </si>
  <si>
    <t>F127015</t>
  </si>
  <si>
    <t>F127016</t>
  </si>
  <si>
    <t>F127017</t>
  </si>
  <si>
    <t>F127120</t>
  </si>
  <si>
    <t>F127101</t>
  </si>
  <si>
    <t>F127102</t>
  </si>
  <si>
    <t>F127103</t>
  </si>
  <si>
    <t>F127104</t>
  </si>
  <si>
    <t>F127105</t>
  </si>
  <si>
    <t>F127106</t>
  </si>
  <si>
    <t>F127107</t>
  </si>
  <si>
    <t>F127108</t>
  </si>
  <si>
    <t>F127109</t>
  </si>
  <si>
    <t>F127110</t>
  </si>
  <si>
    <t>F127111</t>
  </si>
  <si>
    <t>F127112</t>
  </si>
  <si>
    <t>F127113</t>
  </si>
  <si>
    <t>F127114</t>
  </si>
  <si>
    <t>F127115</t>
  </si>
  <si>
    <t>F127116</t>
  </si>
  <si>
    <t>F127117</t>
  </si>
  <si>
    <t>F121804</t>
  </si>
  <si>
    <t>F121805</t>
  </si>
  <si>
    <t>F121806</t>
  </si>
  <si>
    <t>F121807</t>
  </si>
  <si>
    <t>F137001</t>
  </si>
  <si>
    <t>F137002</t>
  </si>
  <si>
    <t>F137003</t>
  </si>
  <si>
    <t>F137004</t>
  </si>
  <si>
    <t>F138201</t>
  </si>
  <si>
    <t>F138202</t>
  </si>
  <si>
    <t>F183101</t>
  </si>
  <si>
    <t>F183102</t>
  </si>
  <si>
    <t>F183103</t>
  </si>
  <si>
    <t>F183104</t>
  </si>
  <si>
    <t>F120101</t>
  </si>
  <si>
    <t>F120145</t>
  </si>
  <si>
    <t>F120146</t>
  </si>
  <si>
    <t>F120102</t>
  </si>
  <si>
    <t>F120147</t>
  </si>
  <si>
    <t>F120148</t>
  </si>
  <si>
    <t>F120149</t>
  </si>
  <si>
    <t>F120115</t>
  </si>
  <si>
    <t>F120116</t>
  </si>
  <si>
    <t>F120120</t>
  </si>
  <si>
    <t>F120121</t>
  </si>
  <si>
    <t>F120122</t>
  </si>
  <si>
    <t>F120123</t>
  </si>
  <si>
    <t>F120124</t>
  </si>
  <si>
    <t>F120201</t>
  </si>
  <si>
    <t>F120245</t>
  </si>
  <si>
    <t>F120246</t>
  </si>
  <si>
    <t>F120202</t>
  </si>
  <si>
    <t>F120247</t>
  </si>
  <si>
    <t>F120248</t>
  </si>
  <si>
    <t>F120249</t>
  </si>
  <si>
    <t>F120215</t>
  </si>
  <si>
    <t>F120216</t>
  </si>
  <si>
    <t>F120220</t>
  </si>
  <si>
    <t>F120221</t>
  </si>
  <si>
    <t>F120103</t>
  </si>
  <si>
    <t>F120104</t>
  </si>
  <si>
    <t>F120125</t>
  </si>
  <si>
    <t>F120105</t>
  </si>
  <si>
    <t>F120106</t>
  </si>
  <si>
    <t>F120107</t>
  </si>
  <si>
    <t>F120108</t>
  </si>
  <si>
    <t>F120127</t>
  </si>
  <si>
    <t>F120128</t>
  </si>
  <si>
    <t>F120150</t>
  </si>
  <si>
    <t>F120151</t>
  </si>
  <si>
    <t>F120152</t>
  </si>
  <si>
    <t>F120203</t>
  </si>
  <si>
    <t>F120204</t>
  </si>
  <si>
    <t>F120225</t>
  </si>
  <si>
    <t>F120205</t>
  </si>
  <si>
    <t>F120206</t>
  </si>
  <si>
    <t>F120207</t>
  </si>
  <si>
    <t>F120208</t>
  </si>
  <si>
    <t>F120227</t>
  </si>
  <si>
    <t>F120228</t>
  </si>
  <si>
    <t>F120250</t>
  </si>
  <si>
    <t>F120251</t>
  </si>
  <si>
    <t>F120252</t>
  </si>
  <si>
    <t>F120301</t>
  </si>
  <si>
    <t>F120109</t>
  </si>
  <si>
    <t>F120209</t>
  </si>
  <si>
    <t>F120158</t>
  </si>
  <si>
    <t>F120258</t>
  </si>
  <si>
    <t>F120110</t>
  </si>
  <si>
    <t>F120111</t>
  </si>
  <si>
    <t>F120133</t>
  </si>
  <si>
    <t>F120134</t>
  </si>
  <si>
    <t>F120135</t>
  </si>
  <si>
    <t>F120136</t>
  </si>
  <si>
    <t>F120137</t>
  </si>
  <si>
    <t>F120138</t>
  </si>
  <si>
    <t>F120153</t>
  </si>
  <si>
    <t>F120154</t>
  </si>
  <si>
    <t>F120155</t>
  </si>
  <si>
    <t>F120210</t>
  </si>
  <si>
    <t>F120211</t>
  </si>
  <si>
    <t>F120233</t>
  </si>
  <si>
    <t>F120234</t>
  </si>
  <si>
    <t>F120235</t>
  </si>
  <si>
    <t>F120236</t>
  </si>
  <si>
    <t>F120237</t>
  </si>
  <si>
    <t>F120238</t>
  </si>
  <si>
    <t>F120253</t>
  </si>
  <si>
    <t>F120254</t>
  </si>
  <si>
    <t>F120255</t>
  </si>
  <si>
    <t>F120339</t>
  </si>
  <si>
    <t>F120156</t>
  </si>
  <si>
    <t>F120256</t>
  </si>
  <si>
    <t>F120212</t>
  </si>
  <si>
    <t>F120257</t>
  </si>
  <si>
    <t>F120299</t>
  </si>
  <si>
    <t>F310001</t>
  </si>
  <si>
    <t>F310002</t>
  </si>
  <si>
    <t>F310003</t>
  </si>
  <si>
    <t>F310012</t>
  </si>
  <si>
    <t>F310082</t>
  </si>
  <si>
    <t>F310005</t>
  </si>
  <si>
    <t>F310006</t>
  </si>
  <si>
    <t>F310007</t>
  </si>
  <si>
    <t>F310008</t>
  </si>
  <si>
    <t>F310009</t>
  </si>
  <si>
    <t>F310010</t>
  </si>
  <si>
    <t>F310021</t>
  </si>
  <si>
    <t>F310022</t>
  </si>
  <si>
    <t>F310023</t>
  </si>
  <si>
    <t>F310024</t>
  </si>
  <si>
    <t>F310025</t>
  </si>
  <si>
    <t>F310026</t>
  </si>
  <si>
    <t>F310027</t>
  </si>
  <si>
    <t>F310028</t>
  </si>
  <si>
    <t>F310029</t>
  </si>
  <si>
    <t>F310030</t>
  </si>
  <si>
    <t>F310031</t>
  </si>
  <si>
    <t>F310032</t>
  </si>
  <si>
    <t>F310078</t>
  </si>
  <si>
    <t>F310033</t>
  </si>
  <si>
    <t>F310017</t>
  </si>
  <si>
    <t>F310018</t>
  </si>
  <si>
    <t>F310019</t>
  </si>
  <si>
    <t>F310020</t>
  </si>
  <si>
    <t>F310083</t>
  </si>
  <si>
    <t>F310101</t>
  </si>
  <si>
    <t>F310102</t>
  </si>
  <si>
    <t>F310103</t>
  </si>
  <si>
    <t>F310104</t>
  </si>
  <si>
    <t>F310105</t>
  </si>
  <si>
    <t>F310106</t>
  </si>
  <si>
    <t>F310107</t>
  </si>
  <si>
    <t>F310108</t>
  </si>
  <si>
    <t>F310109</t>
  </si>
  <si>
    <t>F310110</t>
  </si>
  <si>
    <t>F310111</t>
  </si>
  <si>
    <t>F310079</t>
  </si>
  <si>
    <t>F310036</t>
  </si>
  <si>
    <t>F310037</t>
  </si>
  <si>
    <t>F310038</t>
  </si>
  <si>
    <t>F310039</t>
  </si>
  <si>
    <t>F310040</t>
  </si>
  <si>
    <t>F310041</t>
  </si>
  <si>
    <t>F310113</t>
  </si>
  <si>
    <t>F310114</t>
  </si>
  <si>
    <t>F310043</t>
  </si>
  <si>
    <t>F310045</t>
  </si>
  <si>
    <t>F310051</t>
  </si>
  <si>
    <t>F310052</t>
  </si>
  <si>
    <t>F310053</t>
  </si>
  <si>
    <t>F310054</t>
  </si>
  <si>
    <t>F310055</t>
  </si>
  <si>
    <t>F310062</t>
  </si>
  <si>
    <t>F310064</t>
  </si>
  <si>
    <t>F310065</t>
  </si>
  <si>
    <t>F310066</t>
  </si>
  <si>
    <t>F310067</t>
  </si>
  <si>
    <t>F310068</t>
  </si>
  <si>
    <t>F310069</t>
  </si>
  <si>
    <t>F410001</t>
  </si>
  <si>
    <t>F410002a</t>
  </si>
  <si>
    <t>F410003a</t>
  </si>
  <si>
    <t>F410004a</t>
  </si>
  <si>
    <t>F410005a</t>
  </si>
  <si>
    <t>F410006a</t>
  </si>
  <si>
    <t>F410002</t>
  </si>
  <si>
    <t>F410003</t>
  </si>
  <si>
    <t>F410004</t>
  </si>
  <si>
    <t>F410005</t>
  </si>
  <si>
    <t>F410006</t>
  </si>
  <si>
    <t>F410007</t>
  </si>
  <si>
    <t>F410008</t>
  </si>
  <si>
    <t>F330001</t>
  </si>
  <si>
    <t>F330002</t>
  </si>
  <si>
    <t>F330003</t>
  </si>
  <si>
    <t>F330004</t>
  </si>
  <si>
    <t>F330005</t>
  </si>
  <si>
    <t>F330006</t>
  </si>
  <si>
    <t>F330007</t>
  </si>
  <si>
    <t>F330008</t>
  </si>
  <si>
    <t>F330009</t>
  </si>
  <si>
    <t>F330035</t>
  </si>
  <si>
    <t>F330058</t>
  </si>
  <si>
    <t>F330059</t>
  </si>
  <si>
    <t>F330060</t>
  </si>
  <si>
    <t>F330061</t>
  </si>
  <si>
    <t>F330062</t>
  </si>
  <si>
    <t>F330063</t>
  </si>
  <si>
    <t>F330064</t>
  </si>
  <si>
    <t>F330065</t>
  </si>
  <si>
    <t>F330066</t>
  </si>
  <si>
    <t>F330067</t>
  </si>
  <si>
    <t>F330068</t>
  </si>
  <si>
    <t>F330069</t>
  </si>
  <si>
    <t>F330069a</t>
  </si>
  <si>
    <t>F330048</t>
  </si>
  <si>
    <t>F330049</t>
  </si>
  <si>
    <t>F330050</t>
  </si>
  <si>
    <t>F330051</t>
  </si>
  <si>
    <t>F330052</t>
  </si>
  <si>
    <t>F330053</t>
  </si>
  <si>
    <t>F330054</t>
  </si>
  <si>
    <t>F330055</t>
  </si>
  <si>
    <t>F330056</t>
  </si>
  <si>
    <t>F330070</t>
  </si>
  <si>
    <t>F330071</t>
  </si>
  <si>
    <t>F320103</t>
  </si>
  <si>
    <t>F320104</t>
  </si>
  <si>
    <t>F320105</t>
  </si>
  <si>
    <t>F320106</t>
  </si>
  <si>
    <t>F320107</t>
  </si>
  <si>
    <t>F320203</t>
  </si>
  <si>
    <t>F320204</t>
  </si>
  <si>
    <t>F320205</t>
  </si>
  <si>
    <t>F320206</t>
  </si>
  <si>
    <t>F320207</t>
  </si>
  <si>
    <t>F342101</t>
  </si>
  <si>
    <t>F341801</t>
  </si>
  <si>
    <t>F342201</t>
  </si>
  <si>
    <t>F341901</t>
  </si>
  <si>
    <t>F341902</t>
  </si>
  <si>
    <t>F342001</t>
  </si>
  <si>
    <t>F342002</t>
  </si>
  <si>
    <t>F342003</t>
  </si>
  <si>
    <t>F342004</t>
  </si>
  <si>
    <t>F342005</t>
  </si>
  <si>
    <t>F342006</t>
  </si>
  <si>
    <t>F342007</t>
  </si>
  <si>
    <t>F342301</t>
  </si>
  <si>
    <t>F342401</t>
  </si>
  <si>
    <t>F370001</t>
  </si>
  <si>
    <t>F370002</t>
  </si>
  <si>
    <t>F370003</t>
  </si>
  <si>
    <t>F370004</t>
  </si>
  <si>
    <t>F370076</t>
  </si>
  <si>
    <t>F370077</t>
  </si>
  <si>
    <t>F370006</t>
  </si>
  <si>
    <t>F370013</t>
  </si>
  <si>
    <t>F370014</t>
  </si>
  <si>
    <t>F370015</t>
  </si>
  <si>
    <t>F370016</t>
  </si>
  <si>
    <t>F370017</t>
  </si>
  <si>
    <t>F370018</t>
  </si>
  <si>
    <t>F370019</t>
  </si>
  <si>
    <t>F370023</t>
  </si>
  <si>
    <t>F370025</t>
  </si>
  <si>
    <t>F370030</t>
  </si>
  <si>
    <t>F370031</t>
  </si>
  <si>
    <t>F370032</t>
  </si>
  <si>
    <t>F370035</t>
  </si>
  <si>
    <t>F370036</t>
  </si>
  <si>
    <t>F370061</t>
  </si>
  <si>
    <t>F370068</t>
  </si>
  <si>
    <t>F370069</t>
  </si>
  <si>
    <t>F370070</t>
  </si>
  <si>
    <t>F370078</t>
  </si>
  <si>
    <t>F370075</t>
  </si>
  <si>
    <t>F370075a</t>
  </si>
  <si>
    <t>F370125</t>
  </si>
  <si>
    <t>F370126</t>
  </si>
  <si>
    <t>F370127</t>
  </si>
  <si>
    <t>F370128</t>
  </si>
  <si>
    <t>F370129</t>
  </si>
  <si>
    <t>F370130</t>
  </si>
  <si>
    <t>F370131</t>
  </si>
  <si>
    <t>F370132</t>
  </si>
  <si>
    <t>F370133</t>
  </si>
  <si>
    <t>F370134</t>
  </si>
  <si>
    <t>F370135</t>
  </si>
  <si>
    <t>F370136</t>
  </si>
  <si>
    <t>F370137</t>
  </si>
  <si>
    <t>F370138</t>
  </si>
  <si>
    <t>F370152</t>
  </si>
  <si>
    <t>F370153</t>
  </si>
  <si>
    <t>F370139</t>
  </si>
  <si>
    <t>F370139a</t>
  </si>
  <si>
    <t>F370108</t>
  </si>
  <si>
    <t>F370109</t>
  </si>
  <si>
    <t>F370110</t>
  </si>
  <si>
    <t>F370111</t>
  </si>
  <si>
    <t>F370112</t>
  </si>
  <si>
    <t>F370113</t>
  </si>
  <si>
    <t>F370114</t>
  </si>
  <si>
    <t>F370115</t>
  </si>
  <si>
    <t>F370115a</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</si>
  <si>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</si>
  <si>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</si>
  <si>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</si>
  <si>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</si>
  <si>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</si>
  <si>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</si>
  <si>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</si>
  <si>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</si>
  <si>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</si>
  <si>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</si>
  <si>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</si>
  <si>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</si>
  <si>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</si>
  <si>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</si>
  <si>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</si>
  <si>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</si>
  <si>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</si>
  <si>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</si>
  <si>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</si>
  <si>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</si>
  <si>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</si>
  <si>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</si>
  <si>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F400101a</t>
  </si>
  <si>
    <t>F400102a</t>
  </si>
  <si>
    <t>F400103a</t>
  </si>
  <si>
    <t>F400101</t>
  </si>
  <si>
    <t>F400102</t>
  </si>
  <si>
    <t>F400103</t>
  </si>
  <si>
    <t>F400201</t>
  </si>
  <si>
    <t>F400202</t>
  </si>
  <si>
    <t>F400203</t>
  </si>
  <si>
    <t>F350001</t>
  </si>
  <si>
    <t>F350013</t>
  </si>
  <si>
    <t>F350014</t>
  </si>
  <si>
    <t>F350015</t>
  </si>
  <si>
    <t>F350016</t>
  </si>
  <si>
    <t>F350017</t>
  </si>
  <si>
    <t>F350018</t>
  </si>
  <si>
    <t>F350019</t>
  </si>
  <si>
    <t>F350020</t>
  </si>
  <si>
    <t>F350029</t>
  </si>
  <si>
    <t>F350030</t>
  </si>
  <si>
    <t>F350031</t>
  </si>
  <si>
    <t>F350032</t>
  </si>
  <si>
    <t>F350033</t>
  </si>
  <si>
    <t>F350034</t>
  </si>
  <si>
    <t>F350035</t>
  </si>
  <si>
    <t>F350036</t>
  </si>
  <si>
    <t>F350037</t>
  </si>
  <si>
    <t>F350038</t>
  </si>
  <si>
    <t>F350039</t>
  </si>
  <si>
    <t>F350040</t>
  </si>
  <si>
    <t>F350041</t>
  </si>
  <si>
    <t>F350042</t>
  </si>
  <si>
    <t>F350043</t>
  </si>
  <si>
    <t>F350044</t>
  </si>
  <si>
    <t>F350044a</t>
  </si>
  <si>
    <t>F350045</t>
  </si>
  <si>
    <t>F350046</t>
  </si>
  <si>
    <t>Output  1
(KP 840 - MSIC 87101, 87102, 87103, 87201, 87209, 87301, 87302, 87910, 87991, 87992, 87999, 88101, 88109 and 88909)</t>
  </si>
  <si>
    <t>Output 2
(KP 840 - MSIC 88901 or 88902  )</t>
  </si>
  <si>
    <t>Output 3
(KP 303- MSIC 86201, 86202, 86203 and 86994 )</t>
  </si>
  <si>
    <t>Output 4
(KP 302 - MSIC 86101)</t>
  </si>
  <si>
    <t>Output 5
(KP 302 - MSIC 86102)</t>
  </si>
  <si>
    <t>Output 6
(KP 302 - MSIC 86991)</t>
  </si>
  <si>
    <t>Output 7
(KP 302- MSIC 86910, 86992, 86993, 86995 and 86999)</t>
  </si>
  <si>
    <t>Input 1 
(KP 840 - MSIC 87101, 87102, 87103, 87201, 87209, 87301, 87302, 87910, 87991, 87992, 87999, 88101, 88109 and 88909)</t>
  </si>
  <si>
    <t>Input 2
(KP 840- MSIC 88901 and 88902 )</t>
  </si>
  <si>
    <t xml:space="preserve">Input 3
(KP 303- MSIC 86201, 86202, 86203 and 86994 ) </t>
  </si>
  <si>
    <t>Input 4 
(KP302- MSIC 86101)</t>
  </si>
  <si>
    <t>Input 5 
(KP302- MSIC 86102)</t>
  </si>
  <si>
    <t>Input 6 
(KP302- MSIC 86991)</t>
  </si>
  <si>
    <t>Input 7
 (KP 302- MSIC 86910, 86992, 86993, 86995 and 86999)</t>
  </si>
  <si>
    <t xml:space="preserve">MSIC </t>
  </si>
  <si>
    <t xml:space="preserve">Jumlah Hasil </t>
  </si>
  <si>
    <t>Jumlah Belanja</t>
  </si>
  <si>
    <t>Nilai Output</t>
  </si>
  <si>
    <t>Nilai Input</t>
  </si>
  <si>
    <t>Nilai Ditambah (VA)</t>
  </si>
  <si>
    <t>Jumlah Pekerja</t>
  </si>
  <si>
    <t>Pekerja Bergaji</t>
  </si>
  <si>
    <t>Gaji &amp; Upah</t>
  </si>
  <si>
    <t>Pampasan Pekerja (CE)</t>
  </si>
  <si>
    <t>Harta Tetap</t>
  </si>
  <si>
    <t>I/O</t>
  </si>
  <si>
    <t xml:space="preserve">Purata Gaji </t>
  </si>
  <si>
    <t xml:space="preserve">Susut Nilai </t>
  </si>
  <si>
    <t xml:space="preserve">Gaji &amp; Upah </t>
  </si>
  <si>
    <t xml:space="preserve">Jumlah Pekerja </t>
  </si>
  <si>
    <t>Pekerja Bergaji vs Gaji Upah</t>
  </si>
  <si>
    <t>Air</t>
  </si>
  <si>
    <t>Elektrik</t>
  </si>
  <si>
    <t>Bahan Pembakar</t>
  </si>
  <si>
    <t xml:space="preserve">Untung Rugi </t>
  </si>
  <si>
    <t>Gaji/VA</t>
  </si>
  <si>
    <t>CE/VA</t>
  </si>
  <si>
    <t xml:space="preserve"> Gaji/Input </t>
  </si>
  <si>
    <t>RINGKASAN MAKLUMAT PERANGKAAN UTAMA</t>
  </si>
  <si>
    <t>Pendapatan</t>
  </si>
  <si>
    <t>Perbelanjaan</t>
  </si>
  <si>
    <t>Bilangan Pekerja</t>
  </si>
  <si>
    <t>Harta</t>
  </si>
  <si>
    <t>Jumlah Hasil e-Dagang</t>
  </si>
  <si>
    <t>Jumlah Belanja e-Dagang</t>
  </si>
  <si>
    <r>
      <t xml:space="preserve">Sulit selepas data diisi
</t>
    </r>
    <r>
      <rPr>
        <i/>
        <sz val="24"/>
        <rFont val="Arial"/>
        <family val="2"/>
      </rPr>
      <t>Confidential when filled with data</t>
    </r>
  </si>
  <si>
    <r>
      <t xml:space="preserve">PERKHIDMATAN 
KESIHATAN SWASTA DAN 
KERJA SOSIAL
</t>
    </r>
    <r>
      <rPr>
        <i/>
        <sz val="26"/>
        <color rgb="FF000000"/>
        <rFont val="Arial"/>
        <family val="2"/>
      </rPr>
      <t>PRIVATE HEALTH AND SOCIAL 
WORK SERVICES</t>
    </r>
  </si>
  <si>
    <t>300Q</t>
  </si>
  <si>
    <r>
      <t xml:space="preserve">Sila buat satu salinan untuk rekod tuan
</t>
    </r>
    <r>
      <rPr>
        <i/>
        <sz val="24"/>
        <rFont val="Arial"/>
        <family val="2"/>
      </rPr>
      <t>Please make a copy for your record</t>
    </r>
  </si>
  <si>
    <t>NG</t>
  </si>
  <si>
    <t>NO. BATCH</t>
  </si>
  <si>
    <t>BIL</t>
  </si>
  <si>
    <r>
      <t xml:space="preserve">TAHUN RUJUKAN 2025
</t>
    </r>
    <r>
      <rPr>
        <i/>
        <sz val="28"/>
        <rFont val="Arial"/>
        <family val="2"/>
      </rPr>
      <t>REFERENCE YEAR 2025</t>
    </r>
  </si>
  <si>
    <r>
      <t xml:space="preserve">JABATAN PERANGKAAN MALAYSIA
</t>
    </r>
    <r>
      <rPr>
        <i/>
        <sz val="36"/>
        <rFont val="Arial"/>
        <family val="2"/>
      </rPr>
      <t>DEPARTMENT OF STATISTICS MALAYSIA</t>
    </r>
    <r>
      <rPr>
        <b/>
        <sz val="36"/>
        <rFont val="Arial"/>
        <family val="2"/>
      </rPr>
      <t xml:space="preserve">
</t>
    </r>
    <r>
      <rPr>
        <b/>
        <sz val="28"/>
        <rFont val="Arial"/>
        <family val="2"/>
      </rPr>
      <t>www.dosm.gov.my</t>
    </r>
  </si>
  <si>
    <r>
      <t xml:space="preserve">BANCI EKONOMI 2026
</t>
    </r>
    <r>
      <rPr>
        <i/>
        <sz val="36"/>
        <rFont val="Arial"/>
        <family val="2"/>
      </rPr>
      <t>ECONOMIC CENSUS 2026</t>
    </r>
  </si>
  <si>
    <r>
      <t xml:space="preserve">Sila kembalikan soal selidik dalam masa 30 hari
</t>
    </r>
    <r>
      <rPr>
        <i/>
        <sz val="24"/>
        <rFont val="Arial"/>
        <family val="2"/>
      </rPr>
      <t>Please return the questionnaire within 30 days</t>
    </r>
  </si>
  <si>
    <r>
      <t xml:space="preserve">KEGUNAAN PEJABAT / </t>
    </r>
    <r>
      <rPr>
        <i/>
        <sz val="28"/>
        <rFont val="Arial"/>
        <family val="2"/>
      </rPr>
      <t>OFFICE USE</t>
    </r>
  </si>
  <si>
    <r>
      <rPr>
        <b/>
        <sz val="28"/>
        <rFont val="Arial"/>
        <family val="2"/>
      </rPr>
      <t xml:space="preserve">Nombor Siri </t>
    </r>
    <r>
      <rPr>
        <sz val="28"/>
        <rFont val="Arial"/>
        <family val="2"/>
      </rPr>
      <t xml:space="preserve">/ </t>
    </r>
    <r>
      <rPr>
        <i/>
        <sz val="28"/>
        <rFont val="Arial"/>
        <family val="2"/>
      </rPr>
      <t xml:space="preserve">Serial Number </t>
    </r>
  </si>
  <si>
    <r>
      <t xml:space="preserve">Nama pertubuhan dan alamat pos
</t>
    </r>
    <r>
      <rPr>
        <i/>
        <sz val="24"/>
        <rFont val="Arial"/>
        <family val="2"/>
      </rPr>
      <t>Name of establishment and postal address</t>
    </r>
  </si>
  <si>
    <t>010051</t>
  </si>
  <si>
    <r>
      <t xml:space="preserve">PENGAKUAN / </t>
    </r>
    <r>
      <rPr>
        <i/>
        <sz val="26"/>
        <rFont val="Arial"/>
        <family val="2"/>
      </rPr>
      <t>DECLARATION:</t>
    </r>
  </si>
  <si>
    <t xml:space="preserve">Nama </t>
  </si>
  <si>
    <t>:</t>
  </si>
  <si>
    <t>Name</t>
  </si>
  <si>
    <t xml:space="preserve">Jawatan </t>
  </si>
  <si>
    <t>Designation :</t>
  </si>
  <si>
    <t>No. Tel.</t>
  </si>
  <si>
    <t>Tel. No.</t>
  </si>
  <si>
    <r>
      <t xml:space="preserve">Sila pinda jika alamat pos di atas tidak tepat
</t>
    </r>
    <r>
      <rPr>
        <i/>
        <sz val="22"/>
        <rFont val="Arial"/>
        <family val="2"/>
      </rPr>
      <t>Please amend if the above postal address is incorrect</t>
    </r>
  </si>
  <si>
    <t xml:space="preserve">No. Faks </t>
  </si>
  <si>
    <t xml:space="preserve">Fax. No. </t>
  </si>
  <si>
    <r>
      <t xml:space="preserve">Sila lengkap dan kembalikan soal selidik ini kepada:
</t>
    </r>
    <r>
      <rPr>
        <i/>
        <sz val="24"/>
        <rFont val="Arial"/>
        <family val="2"/>
      </rPr>
      <t>Please complete and return this questionnaire to:</t>
    </r>
  </si>
  <si>
    <t xml:space="preserve">E-mel </t>
  </si>
  <si>
    <t xml:space="preserve">Email </t>
  </si>
  <si>
    <t>Dengan ini saya mengesahkan bahawa maklumat yang diberi adalah</t>
  </si>
  <si>
    <t>lengkap dan betul sepanjang pengetahuan dan kepercayaan saya.</t>
  </si>
  <si>
    <t>I hereby declare that the information given in this return is complete and</t>
  </si>
  <si>
    <t>correct to the best of my knowledge and belief.</t>
  </si>
  <si>
    <t>Bagi sebarang pertanyaan, sila hubungi :</t>
  </si>
  <si>
    <t xml:space="preserve">Tandatangan </t>
  </si>
  <si>
    <t>For enquiries, please contact :</t>
  </si>
  <si>
    <t xml:space="preserve">Signature </t>
  </si>
  <si>
    <r>
      <rPr>
        <b/>
        <i/>
        <sz val="26"/>
        <rFont val="Arial"/>
        <family val="2"/>
      </rPr>
      <t>No. Tel</t>
    </r>
    <r>
      <rPr>
        <i/>
        <sz val="26"/>
        <rFont val="Arial"/>
        <family val="2"/>
      </rPr>
      <t xml:space="preserve">/ Tel. No. </t>
    </r>
  </si>
  <si>
    <t>Tarikh</t>
  </si>
  <si>
    <r>
      <rPr>
        <b/>
        <sz val="26"/>
        <rFont val="Arial"/>
        <family val="2"/>
      </rPr>
      <t>No.Faks</t>
    </r>
    <r>
      <rPr>
        <sz val="26"/>
        <rFont val="Arial"/>
        <family val="2"/>
      </rPr>
      <t xml:space="preserve">. / </t>
    </r>
    <r>
      <rPr>
        <i/>
        <sz val="26"/>
        <rFont val="Arial"/>
        <family val="2"/>
      </rPr>
      <t>Fax. No.</t>
    </r>
  </si>
  <si>
    <t xml:space="preserve">Date </t>
  </si>
  <si>
    <r>
      <rPr>
        <b/>
        <sz val="26"/>
        <rFont val="Arial"/>
        <family val="2"/>
      </rPr>
      <t>E-mel</t>
    </r>
    <r>
      <rPr>
        <sz val="26"/>
        <rFont val="Arial"/>
        <family val="2"/>
      </rPr>
      <t xml:space="preserve"> /</t>
    </r>
    <r>
      <rPr>
        <i/>
        <sz val="26"/>
        <rFont val="Arial"/>
        <family val="2"/>
      </rPr>
      <t xml:space="preserve"> E-mail</t>
    </r>
  </si>
  <si>
    <r>
      <t xml:space="preserve">MAKLUMAN AM / </t>
    </r>
    <r>
      <rPr>
        <i/>
        <sz val="28"/>
        <rFont val="Arial"/>
        <family val="2"/>
      </rPr>
      <t>GENERAL INFORMATION</t>
    </r>
  </si>
  <si>
    <t>a.</t>
  </si>
  <si>
    <t>Jabatan Perangkaan Malaysia sedang melaksanakan Banci Ekonomi 2026 (bagi tahun rujukan 2025).</t>
  </si>
  <si>
    <t>b.</t>
  </si>
  <si>
    <t>Tujuan utama ialah untuk menyediakan menyediakan maklumat agregat dan profil sektor ini yang diperlukan oleh kerajaan bagi membentuk program dan polisi ekonomi di peringkat nasional.</t>
  </si>
  <si>
    <t>c.</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</si>
  <si>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</si>
  <si>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d.</t>
  </si>
  <si>
    <t>Tuan diminta melaporkan butir-butir yang berkaitan dengan pertubuhan ini seperti tercatat di atas dan mengembalikan soal selidik yang lengkap ke Jabatan ini.</t>
  </si>
  <si>
    <t>The Department of Statistics Malaysia is conducting Economic Census 2026 (for reference year 2025).</t>
  </si>
  <si>
    <t>The main objective is to provide aggregated information and profile of the sectors required by the government to formulate national economic programmes and policies.</t>
  </si>
  <si>
    <r>
      <t xml:space="preserve">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t>
    </r>
    <r>
      <rPr>
        <b/>
        <i/>
        <sz val="26"/>
        <color rgb="FF000000"/>
        <rFont val="Arial"/>
        <family val="2"/>
      </rPr>
      <t>CONFIDENTIAL</t>
    </r>
    <r>
      <rPr>
        <i/>
        <sz val="26"/>
        <color indexed="8"/>
        <rFont val="Arial"/>
        <family val="2"/>
      </rPr>
      <t xml:space="preserve"> and will not be divulged to any person or institution outside this Department. Meanwhile, Section 7 under the same Act provides a penalty should the respondent failed to furnish the required information.</t>
    </r>
  </si>
  <si>
    <t>You are requested to provide information related to this establishment as stated above and return the completed questionnaire to the Department.</t>
  </si>
  <si>
    <t>DATO’ SRI DR. MOHD UZIR MAHIDIN</t>
  </si>
  <si>
    <r>
      <rPr>
        <b/>
        <sz val="28"/>
        <rFont val="Arial"/>
        <family val="2"/>
      </rPr>
      <t>Tarikh</t>
    </r>
    <r>
      <rPr>
        <sz val="28"/>
        <rFont val="Arial"/>
        <family val="2"/>
      </rPr>
      <t xml:space="preserve"> /</t>
    </r>
    <r>
      <rPr>
        <i/>
        <sz val="28"/>
        <rFont val="Arial"/>
        <family val="2"/>
      </rPr>
      <t xml:space="preserve"> Date</t>
    </r>
    <r>
      <rPr>
        <sz val="28"/>
        <rFont val="Arial"/>
        <family val="2"/>
      </rPr>
      <t xml:space="preserve"> :</t>
    </r>
  </si>
  <si>
    <t>KETUA PERANGKAWAN MALAYSIA</t>
  </si>
  <si>
    <t>CHIEF STATISTICIAN MALAYSIA</t>
  </si>
  <si>
    <r>
      <rPr>
        <b/>
        <sz val="28"/>
        <rFont val="Arial"/>
        <family val="2"/>
      </rPr>
      <t xml:space="preserve">Kerjasama tuan dalam menjayakan banci ini amatlah dihargai / </t>
    </r>
    <r>
      <rPr>
        <i/>
        <sz val="28"/>
        <rFont val="Arial"/>
        <family val="2"/>
      </rPr>
      <t>Your cooperation in ensuring the success of this census is very much appreciated</t>
    </r>
  </si>
  <si>
    <r>
      <t xml:space="preserve">Soal selidik ini akan diproses menggunakan teknologi ICR </t>
    </r>
    <r>
      <rPr>
        <b/>
        <i/>
        <sz val="28"/>
        <rFont val="Arial"/>
        <family val="2"/>
      </rPr>
      <t>(Intelligent Character Recognition).</t>
    </r>
    <r>
      <rPr>
        <b/>
        <sz val="28"/>
        <rFont val="Arial"/>
        <family val="2"/>
      </rPr>
      <t xml:space="preserve">
Sila JANGAN LIPAT, gunakan </t>
    </r>
    <r>
      <rPr>
        <b/>
        <u/>
        <sz val="28"/>
        <rFont val="Arial"/>
        <family val="2"/>
      </rPr>
      <t>pen bulat HITAM</t>
    </r>
    <r>
      <rPr>
        <b/>
        <sz val="28"/>
        <rFont val="Arial"/>
        <family val="2"/>
      </rPr>
      <t xml:space="preserve"> semasa melengkapkan soal selidik ini.
</t>
    </r>
    <r>
      <rPr>
        <i/>
        <sz val="28"/>
        <rFont val="Arial"/>
        <family val="2"/>
      </rPr>
      <t xml:space="preserve">This questionnaire will be processed using ICR technology (Intelligent Character Recognition).
Please </t>
    </r>
    <r>
      <rPr>
        <b/>
        <i/>
        <sz val="28"/>
        <rFont val="Arial"/>
        <family val="2"/>
      </rPr>
      <t>DO NOT FOLD</t>
    </r>
    <r>
      <rPr>
        <i/>
        <sz val="28"/>
        <rFont val="Arial"/>
        <family val="2"/>
      </rPr>
      <t xml:space="preserve">, use </t>
    </r>
    <r>
      <rPr>
        <b/>
        <i/>
        <u/>
        <sz val="28"/>
        <rFont val="Arial"/>
        <family val="2"/>
      </rPr>
      <t>BLACK ball pen</t>
    </r>
    <r>
      <rPr>
        <i/>
        <sz val="28"/>
        <rFont val="Arial"/>
        <family val="2"/>
      </rPr>
      <t xml:space="preserve"> when completing this questionnaire.</t>
    </r>
  </si>
  <si>
    <r>
      <t xml:space="preserve">Muat turun soal selidik boleh dibuat melalui </t>
    </r>
    <r>
      <rPr>
        <b/>
        <u/>
        <sz val="28"/>
        <rFont val="Arial"/>
        <family val="2"/>
      </rPr>
      <t>www.dosm.gov.my.</t>
    </r>
    <r>
      <rPr>
        <b/>
        <sz val="28"/>
        <rFont val="Arial"/>
        <family val="2"/>
      </rPr>
      <t xml:space="preserve"> Tulis dengan kemas di dalam kotak menggunakan </t>
    </r>
    <r>
      <rPr>
        <b/>
        <u/>
        <sz val="28"/>
        <rFont val="Arial"/>
        <family val="2"/>
      </rPr>
      <t>HURUF BESAR</t>
    </r>
    <r>
      <rPr>
        <b/>
        <sz val="28"/>
        <rFont val="Arial"/>
        <family val="2"/>
      </rPr>
      <t xml:space="preserve"> atau tanda (X) pada kotak yang berkenaan.
</t>
    </r>
    <r>
      <rPr>
        <i/>
        <sz val="28"/>
        <rFont val="Arial"/>
        <family val="2"/>
      </rPr>
      <t xml:space="preserve">Downloading of the questionnaire can be made through </t>
    </r>
    <r>
      <rPr>
        <b/>
        <i/>
        <u/>
        <sz val="28"/>
        <rFont val="Arial"/>
        <family val="2"/>
      </rPr>
      <t>www.dosm.gov.my</t>
    </r>
    <r>
      <rPr>
        <i/>
        <sz val="28"/>
        <rFont val="Arial"/>
        <family val="2"/>
      </rPr>
      <t xml:space="preserve">. Write neatly within the boxes using </t>
    </r>
    <r>
      <rPr>
        <b/>
        <i/>
        <u/>
        <sz val="28"/>
        <rFont val="Arial"/>
        <family val="2"/>
      </rPr>
      <t>CAPITAL LETTER</t>
    </r>
    <r>
      <rPr>
        <i/>
        <sz val="28"/>
        <rFont val="Arial"/>
        <family val="2"/>
      </rPr>
      <t xml:space="preserve"> or mark (X) in the appropriate box.</t>
    </r>
  </si>
  <si>
    <r>
      <rPr>
        <b/>
        <sz val="26"/>
        <rFont val="Arial"/>
        <family val="2"/>
      </rPr>
      <t xml:space="preserve">ARAHAN
</t>
    </r>
    <r>
      <rPr>
        <i/>
        <sz val="26"/>
        <rFont val="Arial"/>
        <family val="2"/>
      </rPr>
      <t>INSTRUCTION</t>
    </r>
  </si>
  <si>
    <t>Sila rujuk kepada arahan berikut:</t>
  </si>
  <si>
    <t>Please refer the following instruction:</t>
  </si>
  <si>
    <t>1.</t>
  </si>
  <si>
    <t>Soal selidik ini akan diproses dengan menggunakan peralatan elektronik (Intelligent Character Recognition).</t>
  </si>
  <si>
    <t>This questionnaire will be processed using electronic equipment (Intelligent Character Recognition)</t>
  </si>
  <si>
    <t>2.</t>
  </si>
  <si>
    <r>
      <rPr>
        <b/>
        <sz val="22"/>
        <rFont val="Arial"/>
        <family val="2"/>
      </rPr>
      <t xml:space="preserve">Gunakan </t>
    </r>
    <r>
      <rPr>
        <b/>
        <u/>
        <sz val="22"/>
        <rFont val="Arial"/>
        <family val="2"/>
      </rPr>
      <t>pen bulat HITAM</t>
    </r>
    <r>
      <rPr>
        <b/>
        <sz val="22"/>
        <rFont val="Arial"/>
        <family val="2"/>
      </rPr>
      <t xml:space="preserve"> untuk melengkapkan soal selidik ini.</t>
    </r>
  </si>
  <si>
    <r>
      <rPr>
        <i/>
        <sz val="22"/>
        <rFont val="Arial"/>
        <family val="2"/>
      </rPr>
      <t xml:space="preserve">Use </t>
    </r>
    <r>
      <rPr>
        <i/>
        <u/>
        <sz val="22"/>
        <rFont val="Arial"/>
        <family val="2"/>
      </rPr>
      <t>BLACK ball pen</t>
    </r>
    <r>
      <rPr>
        <i/>
        <sz val="22"/>
        <rFont val="Arial"/>
        <family val="2"/>
      </rPr>
      <t xml:space="preserve"> when completing this questionnaire.</t>
    </r>
  </si>
  <si>
    <t>3.</t>
  </si>
  <si>
    <r>
      <rPr>
        <sz val="22"/>
        <rFont val="Arial"/>
        <family val="2"/>
      </rPr>
      <t xml:space="preserve">Tulis dengan kemas di dalam kotak menggunakan </t>
    </r>
    <r>
      <rPr>
        <b/>
        <sz val="22"/>
        <rFont val="Arial"/>
        <family val="2"/>
      </rPr>
      <t>HURUF BESAR</t>
    </r>
    <r>
      <rPr>
        <sz val="22"/>
        <rFont val="Arial"/>
        <family val="2"/>
      </rPr>
      <t xml:space="preserve"> atau tanda (</t>
    </r>
    <r>
      <rPr>
        <b/>
        <sz val="22"/>
        <rFont val="Arial"/>
        <family val="2"/>
      </rPr>
      <t>X)</t>
    </r>
    <r>
      <rPr>
        <sz val="22"/>
        <rFont val="Arial"/>
        <family val="2"/>
      </rPr>
      <t xml:space="preserve"> pada kotak yang berkenaan.</t>
    </r>
  </si>
  <si>
    <t>Pastikan setiap nombor, abjad atau tanda berada di dalam kotak yang telah disediakan.</t>
  </si>
  <si>
    <r>
      <rPr>
        <i/>
        <sz val="22"/>
        <rFont val="Arial"/>
        <family val="2"/>
      </rPr>
      <t xml:space="preserve">Write neatly within the boxes using </t>
    </r>
    <r>
      <rPr>
        <b/>
        <i/>
        <sz val="22"/>
        <rFont val="Arial"/>
        <family val="2"/>
      </rPr>
      <t>CAPITAL LETTER</t>
    </r>
    <r>
      <rPr>
        <i/>
        <sz val="22"/>
        <rFont val="Arial"/>
        <family val="2"/>
      </rPr>
      <t xml:space="preserve"> or mark (X) in the appropriate box.</t>
    </r>
  </si>
  <si>
    <t>Keep each number, letter or tick within the data entry boxes provided.</t>
  </si>
  <si>
    <t>Contoh:</t>
  </si>
  <si>
    <t>Example:</t>
  </si>
  <si>
    <r>
      <rPr>
        <b/>
        <sz val="20"/>
        <rFont val="Arial"/>
        <family val="2"/>
      </rPr>
      <t>Bulan</t>
    </r>
    <r>
      <rPr>
        <sz val="20"/>
        <rFont val="Arial"/>
        <family val="2"/>
      </rPr>
      <t xml:space="preserve"> / </t>
    </r>
    <r>
      <rPr>
        <i/>
        <sz val="20"/>
        <rFont val="Arial"/>
        <family val="2"/>
      </rPr>
      <t>Month</t>
    </r>
  </si>
  <si>
    <r>
      <rPr>
        <b/>
        <sz val="20"/>
        <rFont val="Arial"/>
        <family val="2"/>
      </rPr>
      <t>Tahun</t>
    </r>
    <r>
      <rPr>
        <sz val="20"/>
        <rFont val="Arial"/>
        <family val="2"/>
      </rPr>
      <t xml:space="preserve"> / </t>
    </r>
    <r>
      <rPr>
        <i/>
        <sz val="20"/>
        <rFont val="Arial"/>
        <family val="2"/>
      </rPr>
      <t>Year</t>
    </r>
  </si>
  <si>
    <t>J</t>
  </si>
  <si>
    <t>A</t>
  </si>
  <si>
    <t>L</t>
  </si>
  <si>
    <t>N</t>
  </si>
  <si>
    <t>/</t>
  </si>
  <si>
    <t>X</t>
  </si>
  <si>
    <r>
      <rPr>
        <sz val="22"/>
        <rFont val="Arial"/>
        <family val="2"/>
      </rPr>
      <t xml:space="preserve">Ya/ </t>
    </r>
    <r>
      <rPr>
        <i/>
        <sz val="22"/>
        <rFont val="Arial"/>
        <family val="2"/>
      </rPr>
      <t>Yes</t>
    </r>
  </si>
  <si>
    <r>
      <rPr>
        <sz val="22"/>
        <rFont val="Arial"/>
        <family val="2"/>
      </rPr>
      <t xml:space="preserve">Tidak / </t>
    </r>
    <r>
      <rPr>
        <i/>
        <sz val="22"/>
        <rFont val="Arial"/>
        <family val="2"/>
      </rPr>
      <t>No</t>
    </r>
  </si>
  <si>
    <t>4.</t>
  </si>
  <si>
    <t>Tinggalkan kotak jawapan kosong sekiranya tiada maklumat.</t>
  </si>
  <si>
    <t>Leave answer boxes blank where you have no response or data to enter.</t>
  </si>
  <si>
    <t>5.</t>
  </si>
  <si>
    <t>Jangan menulis 'nil', 'n/a' atau garisan di dalam kotak berkenaan.</t>
  </si>
  <si>
    <t>Sekiranya berlaku kesilapan, sila gariskan jawapan yang salah atau tanda 'X' dan tuliskan jawapan yang betul di dalam kotak yang sedia ada, atau jika tiada ruang sila tulis di luar kotak berdekatan dengan perkara yang terlibat. Jangan gunakan correction pen.</t>
  </si>
  <si>
    <t xml:space="preserve">Do not use 'nil', 'n/a' or draw a line in the data entry boxes. </t>
  </si>
  <si>
    <t>If the mistake is made, cross out the incorrect answer or mark 'X' and either write the answer in the remaining boxes,</t>
  </si>
  <si>
    <t>or if not enough space, write next to the relevant item. Do not use correction pen.</t>
  </si>
  <si>
    <t>8 6 0 0</t>
  </si>
  <si>
    <t xml:space="preserve">a) </t>
  </si>
  <si>
    <t>atau</t>
  </si>
  <si>
    <t>or</t>
  </si>
  <si>
    <t>b)</t>
  </si>
  <si>
    <t>6.</t>
  </si>
  <si>
    <t>Sekiranya terdapat nilai kerugian, sila tandakan dengan tanda negatif.</t>
  </si>
  <si>
    <t>Show a loss (deficit) with a negative sign.</t>
  </si>
  <si>
    <t>-</t>
  </si>
  <si>
    <t>7.</t>
  </si>
  <si>
    <t>Jika anda menandakan petak yang salah, hitamkan petak yang salah seperti ini</t>
  </si>
  <si>
    <t>dan tandakan</t>
  </si>
  <si>
    <t>di dalam petak yang betul.</t>
  </si>
  <si>
    <t>If you have marked the wrong box, shade the box as shown here</t>
  </si>
  <si>
    <t>and mark</t>
  </si>
  <si>
    <t>in the relevent box.</t>
  </si>
  <si>
    <t>8.</t>
  </si>
  <si>
    <t xml:space="preserve">Perkara yang disenaraikan sebagai termasuk dan tidak termasuk hanyalah sebagai contoh dan tidak boleh diambilkira sebagai </t>
  </si>
  <si>
    <t>senarai yang lengkap.</t>
  </si>
  <si>
    <r>
      <rPr>
        <i/>
        <sz val="22"/>
        <rFont val="Arial"/>
        <family val="2"/>
      </rPr>
      <t>The item listed under</t>
    </r>
    <r>
      <rPr>
        <b/>
        <i/>
        <u/>
        <sz val="22"/>
        <rFont val="Arial"/>
        <family val="2"/>
      </rPr>
      <t xml:space="preserve"> including</t>
    </r>
    <r>
      <rPr>
        <i/>
        <sz val="22"/>
        <rFont val="Arial"/>
        <family val="2"/>
      </rPr>
      <t xml:space="preserve"> and </t>
    </r>
    <r>
      <rPr>
        <b/>
        <i/>
        <u/>
        <sz val="22"/>
        <rFont val="Arial"/>
        <family val="2"/>
      </rPr>
      <t>excluding</t>
    </r>
    <r>
      <rPr>
        <i/>
        <sz val="22"/>
        <rFont val="Arial"/>
        <family val="2"/>
      </rPr>
      <t xml:space="preserve"> are examples and should not be taken as a complete list of items.</t>
    </r>
  </si>
  <si>
    <t>9.</t>
  </si>
  <si>
    <t>Sila kemukakan sebarang komen dan cadangan:</t>
  </si>
  <si>
    <t>Please provide any comments and suggestions</t>
  </si>
  <si>
    <t xml:space="preserve">  </t>
  </si>
  <si>
    <r>
      <rPr>
        <b/>
        <sz val="20"/>
        <rFont val="Arial"/>
        <family val="2"/>
      </rPr>
      <t xml:space="preserve">                                          TEMPOH LAPORAN</t>
    </r>
    <r>
      <rPr>
        <sz val="20"/>
        <rFont val="Arial"/>
        <family val="2"/>
      </rPr>
      <t xml:space="preserve"> / </t>
    </r>
    <r>
      <rPr>
        <i/>
        <sz val="20"/>
        <rFont val="Arial"/>
        <family val="2"/>
      </rPr>
      <t>REPORTING PERIOD</t>
    </r>
  </si>
  <si>
    <r>
      <t xml:space="preserve">Sila laporkan untuk takwim 2025 atau tahun kewangan terkini yang berakhir tidak lewat daripada 30 Jun 2026
</t>
    </r>
    <r>
      <rPr>
        <i/>
        <sz val="20"/>
        <rFont val="Arial"/>
        <family val="2"/>
      </rPr>
      <t>Please report for the calendar year 2025 or for your most recent financial year ending no later than 30 June 2026</t>
    </r>
  </si>
  <si>
    <t xml:space="preserve">  MAKLUMAT PENGENALAN</t>
  </si>
  <si>
    <t xml:space="preserve">  IDENTIFICATION PARTICULARS</t>
  </si>
  <si>
    <r>
      <t xml:space="preserve">KEGUNAAN PEJABAT / </t>
    </r>
    <r>
      <rPr>
        <i/>
        <sz val="20"/>
        <rFont val="Arial"/>
        <family val="2"/>
      </rPr>
      <t>OFFICE USE</t>
    </r>
  </si>
  <si>
    <t>Nombor Pendaftaran Syarikat / Perniagaan (SSM) atau lain-lain (sila nyatakan)</t>
  </si>
  <si>
    <t>010002</t>
  </si>
  <si>
    <t>Registration Number of Company / Business (CCM) or others (please specify)</t>
  </si>
  <si>
    <t>Sila tandakan (X)  jenis pertubuhan ini dalam satu kotak sahaja</t>
  </si>
  <si>
    <t>Please mark (X) for this type of establishment in one box only</t>
  </si>
  <si>
    <r>
      <t xml:space="preserve">KEGUNAAN PEJABAT 
</t>
    </r>
    <r>
      <rPr>
        <i/>
        <sz val="20"/>
        <rFont val="Arial"/>
        <family val="2"/>
      </rPr>
      <t>OFFICE USE</t>
    </r>
  </si>
  <si>
    <t>1</t>
  </si>
  <si>
    <t>Bebas</t>
  </si>
  <si>
    <t>2</t>
  </si>
  <si>
    <t>Ibu Pejabat</t>
  </si>
  <si>
    <t>3</t>
  </si>
  <si>
    <t>Cawangan / Pejabat Operasi</t>
  </si>
  <si>
    <t>010040</t>
  </si>
  <si>
    <t>Independent</t>
  </si>
  <si>
    <t>Headquarters</t>
  </si>
  <si>
    <t>Branch / Operations Office</t>
  </si>
  <si>
    <r>
      <rPr>
        <b/>
        <sz val="20"/>
        <rFont val="Arial"/>
        <family val="2"/>
      </rPr>
      <t>Nota</t>
    </r>
    <r>
      <rPr>
        <sz val="20"/>
        <rFont val="Arial"/>
        <family val="2"/>
      </rPr>
      <t xml:space="preserve"> / </t>
    </r>
    <r>
      <rPr>
        <i/>
        <sz val="20"/>
        <rFont val="Arial"/>
        <family val="2"/>
      </rPr>
      <t>Note:</t>
    </r>
    <r>
      <rPr>
        <sz val="20"/>
        <rFont val="Arial"/>
        <family val="2"/>
      </rPr>
      <t xml:space="preserve">
</t>
    </r>
    <r>
      <rPr>
        <b/>
        <sz val="20"/>
        <rFont val="Arial"/>
        <family val="2"/>
      </rPr>
      <t>Sekiranya jawapan ialah (2), sila lengkapkan Soalan 12 di muka surat 26</t>
    </r>
    <r>
      <rPr>
        <sz val="20"/>
        <rFont val="Arial"/>
        <family val="2"/>
      </rPr>
      <t xml:space="preserve">
</t>
    </r>
    <r>
      <rPr>
        <i/>
        <sz val="20"/>
        <rFont val="Arial"/>
        <family val="2"/>
      </rPr>
      <t>If the answer is (2), please complete Question 12 on page 26</t>
    </r>
  </si>
  <si>
    <r>
      <rPr>
        <b/>
        <sz val="20"/>
        <rFont val="Arial"/>
        <family val="2"/>
      </rPr>
      <t>Tahun</t>
    </r>
    <r>
      <rPr>
        <sz val="20"/>
        <rFont val="Arial"/>
        <family val="2"/>
      </rPr>
      <t xml:space="preserve"> /</t>
    </r>
    <r>
      <rPr>
        <i/>
        <sz val="20"/>
        <rFont val="Arial"/>
        <family val="2"/>
      </rPr>
      <t xml:space="preserve"> Year</t>
    </r>
  </si>
  <si>
    <t>010003</t>
  </si>
  <si>
    <t>1.3</t>
  </si>
  <si>
    <t>Tahun mula perniagaan sekarang</t>
  </si>
  <si>
    <t>Commencement year of present business</t>
  </si>
  <si>
    <t>1.4</t>
  </si>
  <si>
    <t xml:space="preserve">Data dalam pelaporan ini meliputi tempoh operasi </t>
  </si>
  <si>
    <t>Data in this return covers the operational period</t>
  </si>
  <si>
    <r>
      <rPr>
        <b/>
        <sz val="20"/>
        <rFont val="Arial"/>
        <family val="2"/>
      </rPr>
      <t xml:space="preserve">Hari </t>
    </r>
    <r>
      <rPr>
        <sz val="20"/>
        <rFont val="Arial"/>
        <family val="2"/>
      </rPr>
      <t xml:space="preserve">/ </t>
    </r>
    <r>
      <rPr>
        <i/>
        <sz val="20"/>
        <rFont val="Arial"/>
        <family val="2"/>
      </rPr>
      <t>Day</t>
    </r>
  </si>
  <si>
    <t>010004</t>
  </si>
  <si>
    <t>010005</t>
  </si>
  <si>
    <t>Dari</t>
  </si>
  <si>
    <t>hingga</t>
  </si>
  <si>
    <t>From</t>
  </si>
  <si>
    <t>to</t>
  </si>
  <si>
    <t>Sila nyatakan alamat laman web pertubuhan ini sekiranya ada</t>
  </si>
  <si>
    <t>Please specify the address of this establishment's website if applicable</t>
  </si>
  <si>
    <t>010053</t>
  </si>
  <si>
    <t>Sila nyatakan alamat tempat perniagaan sekiranya ia tidak sama dengan alamat pos di muka hadapan, jika sama sila ke soalan seterusnya</t>
  </si>
  <si>
    <t>Please specify the address of your business operation if it differs from the postal address as stated on the front page, if it the same please go to the next question</t>
  </si>
  <si>
    <t xml:space="preserve"> </t>
  </si>
  <si>
    <t>010014</t>
  </si>
  <si>
    <t>010015</t>
  </si>
  <si>
    <t>Poskod</t>
  </si>
  <si>
    <t>Postcode</t>
  </si>
  <si>
    <t>KEGUNAAN PEJABAT</t>
  </si>
  <si>
    <t xml:space="preserve">OFFICE USE </t>
  </si>
  <si>
    <t>Sila nyatakan koordinat alamat lokasi pertubuhan ini</t>
  </si>
  <si>
    <t>Please specify the location coordinates of this establishment</t>
  </si>
  <si>
    <t>010070</t>
  </si>
  <si>
    <t>(a)</t>
  </si>
  <si>
    <t>Koordinat latitud</t>
  </si>
  <si>
    <t>Latitude coordinates</t>
  </si>
  <si>
    <t>010071</t>
  </si>
  <si>
    <t>(b)</t>
  </si>
  <si>
    <t>Koordinat longitud</t>
  </si>
  <si>
    <t>Longitude coordinates</t>
  </si>
  <si>
    <t>MAKLUMAT PENGENALAN (samb.)</t>
  </si>
  <si>
    <t xml:space="preserve"> IDENTIFICATION PARTICULARS (cont'd)</t>
  </si>
  <si>
    <t>1.7</t>
  </si>
  <si>
    <t xml:space="preserve">Adakah data yang dilaporkan di dalam pelaporan ini hanya berkaitan dengan pertubuhan ini di mana lokasinya adalah sama seperti </t>
  </si>
  <si>
    <t>alamat yang diberikan di dalam Soalan 1.6?</t>
  </si>
  <si>
    <t>Is the data reported in this return related only to this establishment which location is the same as the address given in Question 1.6?</t>
  </si>
  <si>
    <t>Sila tanda (X) dalam satu kotak sahaja</t>
  </si>
  <si>
    <t>Please mark (X) in one box only</t>
  </si>
  <si>
    <t>010016</t>
  </si>
  <si>
    <r>
      <t xml:space="preserve">Ya / </t>
    </r>
    <r>
      <rPr>
        <i/>
        <sz val="20"/>
        <rFont val="Arial"/>
        <family val="2"/>
      </rPr>
      <t>Yes</t>
    </r>
  </si>
  <si>
    <r>
      <t xml:space="preserve">Tidak / </t>
    </r>
    <r>
      <rPr>
        <i/>
        <sz val="20"/>
        <rFont val="Arial"/>
        <family val="2"/>
      </rPr>
      <t>No</t>
    </r>
  </si>
  <si>
    <t>OFFICE USE</t>
  </si>
  <si>
    <t>Negeri</t>
  </si>
  <si>
    <t>Daerah Pentadbiran</t>
  </si>
  <si>
    <t>Daerah Banci</t>
  </si>
  <si>
    <t>No. BP</t>
  </si>
  <si>
    <t>Strata</t>
  </si>
  <si>
    <t>State</t>
  </si>
  <si>
    <t>Administrative District</t>
  </si>
  <si>
    <t>Census District</t>
  </si>
  <si>
    <t>EB No.</t>
  </si>
  <si>
    <t>010017</t>
  </si>
  <si>
    <t>010018</t>
  </si>
  <si>
    <t>010019</t>
  </si>
  <si>
    <t>010020</t>
  </si>
  <si>
    <t>010021</t>
  </si>
  <si>
    <t>Kod alamat tempat perniagaan</t>
  </si>
  <si>
    <t>Address code of business operation</t>
  </si>
  <si>
    <t>010022</t>
  </si>
  <si>
    <t>010023</t>
  </si>
  <si>
    <t>010024</t>
  </si>
  <si>
    <t>010025</t>
  </si>
  <si>
    <t>010026</t>
  </si>
  <si>
    <t>Kod alamat pos</t>
  </si>
  <si>
    <t>Postal address code</t>
  </si>
  <si>
    <t>Sila terangkan secara ringkas aktiviti utama pertubuhan ini</t>
  </si>
  <si>
    <t>Please describe briefly the principal activity of this establishment</t>
  </si>
  <si>
    <t>010028</t>
  </si>
  <si>
    <t>0100</t>
  </si>
  <si>
    <t>Kod Industri (semasa mel)</t>
  </si>
  <si>
    <t>Industry Code (at the time mailing)</t>
  </si>
  <si>
    <t>Kod Industri Semasa (mengikut aktiviti utama tahun rujukan) (MSIC Ver. 2025)</t>
  </si>
  <si>
    <t>Current Industry Code (based on principal activity or reference year) (MSIC Ver. 2025)</t>
  </si>
  <si>
    <t>(c)</t>
  </si>
  <si>
    <t>Kod Industri Semasa (mengikut aktiviti utama tahun rujukan) (MSIC Ver.2008)</t>
  </si>
  <si>
    <t>Current Industry Code (based on principal activity of reference year)( (MSIC Ver. 2008)</t>
  </si>
  <si>
    <t>Sila nyatakan peratus pendapatan pertubuhan ini yang dihasilkan daripada aktiviti berikut:</t>
  </si>
  <si>
    <t>Please specify the percentage of this establishment's revenue was generated from the following activities:</t>
  </si>
  <si>
    <t>010031</t>
  </si>
  <si>
    <t xml:space="preserve">(a) </t>
  </si>
  <si>
    <t>Aktiviti utama (merujuk aktiviti di Soalan 1.8)</t>
  </si>
  <si>
    <t>(%)</t>
  </si>
  <si>
    <t>Principal activity (refer to activity in Question 1.8)</t>
  </si>
  <si>
    <t>Aktiviti sekunder (selain daripada aktiviti di Soalan 1.8), sila nyatakan</t>
  </si>
  <si>
    <t>Secondary activity (other than activity in Question 1.8), please specify</t>
  </si>
  <si>
    <t>010033</t>
  </si>
  <si>
    <t>010032</t>
  </si>
  <si>
    <t>Aktiviti lain</t>
  </si>
  <si>
    <t>Other activities</t>
  </si>
  <si>
    <t>010073</t>
  </si>
  <si>
    <t>010074</t>
  </si>
  <si>
    <t>Jumlah</t>
  </si>
  <si>
    <t>Total</t>
  </si>
  <si>
    <t>IDENTIFICATION PARTICULARS (cont'd)</t>
  </si>
  <si>
    <t>Kod Industri Sekunder</t>
  </si>
  <si>
    <t>Secondary Industry Code</t>
  </si>
  <si>
    <t>(i)</t>
  </si>
  <si>
    <t>MSIC Ver. 2025</t>
  </si>
  <si>
    <t>(ii)</t>
  </si>
  <si>
    <t>MSIC Ver. 2008</t>
  </si>
  <si>
    <t>Kod Industri Lain</t>
  </si>
  <si>
    <t>Other Industry Code</t>
  </si>
  <si>
    <t>1.10</t>
  </si>
  <si>
    <t>Sila tanda (X) jika pertubuhan ini menyediakan kemudahan untuk kumpulan berikut:</t>
  </si>
  <si>
    <t>Please mark (X) if the establishment provides facilities for the following groups:</t>
  </si>
  <si>
    <t>010078</t>
  </si>
  <si>
    <t>Mesra Orang Kurang Upaya (OKU)</t>
  </si>
  <si>
    <r>
      <rPr>
        <b/>
        <sz val="20"/>
        <rFont val="Arial"/>
        <family val="2"/>
      </rPr>
      <t>Ya</t>
    </r>
    <r>
      <rPr>
        <sz val="20"/>
        <rFont val="Arial"/>
        <family val="2"/>
      </rPr>
      <t xml:space="preserve">  / </t>
    </r>
    <r>
      <rPr>
        <i/>
        <sz val="20"/>
        <rFont val="Arial"/>
        <family val="2"/>
      </rPr>
      <t>Yes</t>
    </r>
  </si>
  <si>
    <r>
      <t xml:space="preserve"> </t>
    </r>
    <r>
      <rPr>
        <b/>
        <sz val="20"/>
        <rFont val="Arial"/>
        <family val="2"/>
      </rPr>
      <t>Tidak</t>
    </r>
    <r>
      <rPr>
        <sz val="20"/>
        <rFont val="Arial"/>
        <family val="2"/>
      </rPr>
      <t xml:space="preserve"> / </t>
    </r>
    <r>
      <rPr>
        <i/>
        <sz val="20"/>
        <rFont val="Arial"/>
        <family val="2"/>
      </rPr>
      <t>No</t>
    </r>
  </si>
  <si>
    <t>Disabled-Friendly (OKU)</t>
  </si>
  <si>
    <t/>
  </si>
  <si>
    <t>010079</t>
  </si>
  <si>
    <t>Mesra Kanak-kanak</t>
  </si>
  <si>
    <t>Child-Friendly</t>
  </si>
  <si>
    <t>010080</t>
  </si>
  <si>
    <t>(iii)</t>
  </si>
  <si>
    <t>Mesra Warga Emas</t>
  </si>
  <si>
    <r>
      <t xml:space="preserve">Ya  </t>
    </r>
    <r>
      <rPr>
        <i/>
        <sz val="20"/>
        <rFont val="Arial"/>
        <family val="2"/>
      </rPr>
      <t>/ Yes</t>
    </r>
  </si>
  <si>
    <t>Elderly-Friendly</t>
  </si>
  <si>
    <t>1.11</t>
  </si>
  <si>
    <t>Adakah pertubuhan ini melabur di luar Malaysia? Sila tanda (X) dalam satu kotak sahaja</t>
  </si>
  <si>
    <t>Does this establishment invest outside Malaysia? Please mark (X) in one box only</t>
  </si>
  <si>
    <t>010035</t>
  </si>
  <si>
    <t>TARAF SAH ORGANISASI</t>
  </si>
  <si>
    <t xml:space="preserve"> LEGAL ORGANISATION</t>
  </si>
  <si>
    <t>2.1</t>
  </si>
  <si>
    <t>Sila tanda (X) bagi jenis taraf sah organisasi dalam satu kotak sahaja</t>
  </si>
  <si>
    <t>Please mark (X) for type of legal organisation in one box only</t>
  </si>
  <si>
    <t>020001</t>
  </si>
  <si>
    <t>Hak Milik Perseorangan</t>
  </si>
  <si>
    <t>Individual Proprietorship</t>
  </si>
  <si>
    <t>Perkongsian</t>
  </si>
  <si>
    <t>Partnership</t>
  </si>
  <si>
    <t>Perkongsian Liabiliti Terhad</t>
  </si>
  <si>
    <t>9</t>
  </si>
  <si>
    <t>Limited Liabilities Partnership</t>
  </si>
  <si>
    <t>(d)</t>
  </si>
  <si>
    <t>Syarikat Sendirian Berhad</t>
  </si>
  <si>
    <t>Private Limited Company</t>
  </si>
  <si>
    <t>(e)</t>
  </si>
  <si>
    <t>Syarikat Awam Berhad</t>
  </si>
  <si>
    <t>4</t>
  </si>
  <si>
    <t xml:space="preserve">Public Limited Company </t>
  </si>
  <si>
    <t>(f)</t>
  </si>
  <si>
    <t xml:space="preserve"> Koperasi</t>
  </si>
  <si>
    <t>5</t>
  </si>
  <si>
    <t>Cooperative</t>
  </si>
  <si>
    <t>(g)</t>
  </si>
  <si>
    <t>Perbadanan Awam</t>
  </si>
  <si>
    <t>6</t>
  </si>
  <si>
    <t>Public Corporation</t>
  </si>
  <si>
    <t>(h)</t>
  </si>
  <si>
    <t xml:space="preserve">Pertubuhan Persendirian Yang Tidak Mencari Keuntungan </t>
  </si>
  <si>
    <t>7</t>
  </si>
  <si>
    <t>Private Non-Profit Making Organisation</t>
  </si>
  <si>
    <t>Bagi yang menjawab 2.1 (e) dan (g), sila ke soalan 3.1</t>
  </si>
  <si>
    <t>For those who answered 2.1 (e) and (g), please proceed to question 3.1</t>
  </si>
  <si>
    <t>2.2</t>
  </si>
  <si>
    <t xml:space="preserve">Adakah pertubuhan ini milikan wanita? Sila tanda (X) dalam satu kotak sahaja </t>
  </si>
  <si>
    <t xml:space="preserve">Does this a woman-owned establishment? Please mark (X) in one box only </t>
  </si>
  <si>
    <t>020002</t>
  </si>
  <si>
    <r>
      <rPr>
        <b/>
        <sz val="20"/>
        <rFont val="Arial"/>
        <family val="2"/>
      </rPr>
      <t>Ya</t>
    </r>
    <r>
      <rPr>
        <sz val="20"/>
        <rFont val="Arial"/>
        <family val="2"/>
      </rPr>
      <t xml:space="preserve"> / </t>
    </r>
    <r>
      <rPr>
        <i/>
        <sz val="20"/>
        <rFont val="Arial"/>
        <family val="2"/>
      </rPr>
      <t>Yes</t>
    </r>
  </si>
  <si>
    <r>
      <rPr>
        <b/>
        <sz val="20"/>
        <rFont val="Arial"/>
        <family val="2"/>
      </rPr>
      <t>Tidak</t>
    </r>
    <r>
      <rPr>
        <sz val="20"/>
        <rFont val="Arial"/>
        <family val="2"/>
      </rPr>
      <t xml:space="preserve"> / </t>
    </r>
    <r>
      <rPr>
        <i/>
        <sz val="20"/>
        <rFont val="Arial"/>
        <family val="2"/>
      </rPr>
      <t>No</t>
    </r>
  </si>
  <si>
    <t>Nota : Definisi pertubuhan milikan wanita</t>
  </si>
  <si>
    <t>Notes: Definition of woman-owned establishment</t>
  </si>
  <si>
    <t>51 peratus dan ke atas pemilikan ekuiti dipegang oleh wanita ATAU</t>
  </si>
  <si>
    <t>51 per cent and above of the equity held by a women / women OR</t>
  </si>
  <si>
    <t>Pemegang saham terbesar adalah wanita dan pertubuhan diuruskan oleh wanita ATAU</t>
  </si>
  <si>
    <t>The biggest shareholders are women and the establishment is managed by a woman OR</t>
  </si>
  <si>
    <t>Ketua Pegawai Eksekutif atau Pengarah Urusan adalah wanita yang memiliki sekurang-kurangnya 10 peratus ekuiti ATAU</t>
  </si>
  <si>
    <t>Chief Executive Officer or Managing Director is a women that owns at least 10 per cent of the equity OR</t>
  </si>
  <si>
    <t xml:space="preserve">Koperasi milikan wanita memiliki sekurang-kurangnya 51 peratus bilangan anggota individu adalah wanita ATAU  </t>
  </si>
  <si>
    <t>51 peratus dari anggota Lembaga Pengarah Koperasi adalah wanita</t>
  </si>
  <si>
    <t>A woman-owned cooperative is one where at least 51 per cent of the members are women OR 51 per cent of the Board of Director are women</t>
  </si>
  <si>
    <t>2.3</t>
  </si>
  <si>
    <t>Adakah pertubuhan ini milikan belia? Sila tanda (X) dalam satu kotak sahaja</t>
  </si>
  <si>
    <t>Does this a youth-owned establishment? Please mark (X) in one box only</t>
  </si>
  <si>
    <t>020003</t>
  </si>
  <si>
    <t>Nota : Definisi pertubuhan milikan belia</t>
  </si>
  <si>
    <t>Notes : Definition of youth-owned establishment</t>
  </si>
  <si>
    <t xml:space="preserve"> Had umur pemilik tidak kurang 18 tahun dan tidak lebih 30 tahun pada tahun rujukan banci DAN</t>
  </si>
  <si>
    <t>The owner's age limit is not less than 18 years old and not more than 30 years old during the census reference year AND</t>
  </si>
  <si>
    <t>51 peratus dan ke atas pemilikan ekuiti dipegang oleh belia ATAU</t>
  </si>
  <si>
    <t>51 per cent and above of the equity held by a youth OR</t>
  </si>
  <si>
    <t>Ketua Pegawai Eksekutif atau Pengarah Urusan adalah belia yang memiliki sekurang-kurangnya 10 peratus ekuiti ATAU</t>
  </si>
  <si>
    <t>Chief Executive Officer or Managing Director is a youth that owns at least 10 per cent of the equity OR</t>
  </si>
  <si>
    <t xml:space="preserve">Koperasi milikan belia sekurang-kurangnya 51 peratus bilangan anggota individu adalah belia ATAU 51 peratus dari   </t>
  </si>
  <si>
    <t>anggota Lembaga Pengarah Koperasi adalah belia</t>
  </si>
  <si>
    <t>A youth-owned cooperatiove is one where at least 51 per cent of the members are youth OR 51 per cent of the Board of Directors are youth</t>
  </si>
  <si>
    <t>DANA PEMEGANG SAHAM DAN STRUKTUR HAK MILIK</t>
  </si>
  <si>
    <t>SHAREHOLDERS' FUND AND OWNERSHIP STRUCTURE</t>
  </si>
  <si>
    <t>Seperti pada hujung tahun kewangan</t>
  </si>
  <si>
    <t>3.1</t>
  </si>
  <si>
    <t>Dana Pemegang Saham:</t>
  </si>
  <si>
    <t>As at end of the financial year</t>
  </si>
  <si>
    <t xml:space="preserve">Shareholders' Fund: </t>
  </si>
  <si>
    <t>RM</t>
  </si>
  <si>
    <t>0300</t>
  </si>
  <si>
    <r>
      <t>Modal Berbayar * /</t>
    </r>
    <r>
      <rPr>
        <i/>
        <sz val="20"/>
        <rFont val="Arial"/>
        <family val="2"/>
      </rPr>
      <t xml:space="preserve"> Paid-Up Capital </t>
    </r>
  </si>
  <si>
    <t>01</t>
  </si>
  <si>
    <r>
      <t xml:space="preserve">Rizab / </t>
    </r>
    <r>
      <rPr>
        <i/>
        <sz val="20"/>
        <rFont val="Arial"/>
        <family val="2"/>
      </rPr>
      <t>Reserves</t>
    </r>
  </si>
  <si>
    <t>02</t>
  </si>
  <si>
    <r>
      <rPr>
        <b/>
        <sz val="20"/>
        <rFont val="Arial"/>
        <family val="2"/>
      </rPr>
      <t>Nota: * Jika taraf sah ialah hak milik perseorangan atau perkongsian, ia merujuk kepada modal yang disumbangkan oleh pemilik</t>
    </r>
    <r>
      <rPr>
        <sz val="20"/>
        <rFont val="Arial"/>
        <family val="2"/>
      </rPr>
      <t xml:space="preserve">
</t>
    </r>
    <r>
      <rPr>
        <i/>
        <sz val="20"/>
        <rFont val="Arial"/>
        <family val="2"/>
      </rPr>
      <t>Note: *  If the legal status is individual proprietorship or partnership, it refers to capital contributed by the owner(s)</t>
    </r>
    <r>
      <rPr>
        <sz val="20"/>
        <rFont val="Arial"/>
        <family val="2"/>
      </rPr>
      <t xml:space="preserve">
</t>
    </r>
    <r>
      <rPr>
        <b/>
        <sz val="20"/>
        <rFont val="Arial"/>
        <family val="2"/>
      </rPr>
      <t xml:space="preserve">
</t>
    </r>
    <r>
      <rPr>
        <i/>
        <sz val="20"/>
        <rFont val="Arial"/>
        <family val="2"/>
      </rPr>
      <t xml:space="preserve">  </t>
    </r>
  </si>
  <si>
    <t>3.2</t>
  </si>
  <si>
    <r>
      <t xml:space="preserve">Struktur Hak Milik / </t>
    </r>
    <r>
      <rPr>
        <i/>
        <sz val="20"/>
        <rFont val="Arial"/>
        <family val="2"/>
      </rPr>
      <t>Ownership Structure</t>
    </r>
  </si>
  <si>
    <t>Sila laporkan hak milik pertubuhan berdasarkan modal berbayar seperti pada hujung tahun kewangan:</t>
  </si>
  <si>
    <t>Please report the ownership of the establishment based on the paid-up capital as at end of the financial year:</t>
  </si>
  <si>
    <r>
      <rPr>
        <b/>
        <sz val="20"/>
        <rFont val="Arial"/>
        <family val="2"/>
      </rPr>
      <t>Nota : Definisi residen Malaysia dan bukan residen Malaysia</t>
    </r>
    <r>
      <rPr>
        <i/>
        <sz val="20"/>
        <rFont val="Arial"/>
        <family val="2"/>
      </rPr>
      <t xml:space="preserve">
Notes: Definition of Malaysian resident and non-Malaysian resident
</t>
    </r>
    <r>
      <rPr>
        <b/>
        <sz val="20"/>
        <rFont val="Arial"/>
        <family val="2"/>
      </rPr>
      <t>(a) Residen Malaysia ialah merujuk kepada individu yang menetap dan syarikat yang beroperasi di Malaysia bagi tempoh 
      sekurang-kurangnya satu tahun dan kepentingan ekonominya berpusat di Malaysia</t>
    </r>
    <r>
      <rPr>
        <i/>
        <sz val="20"/>
        <rFont val="Arial"/>
        <family val="2"/>
      </rPr>
      <t xml:space="preserve">
      A Malaysian resident is referring to individuals who live and companies operating in Malaysia for a period of at least one year and their
      economic interests centered in Malaysia
</t>
    </r>
    <r>
      <rPr>
        <b/>
        <sz val="20"/>
        <rFont val="Arial"/>
        <family val="2"/>
      </rPr>
      <t>(b) Bukan residen Malaysia merujuk kepada individu yang menetap dan syarikat yang beroperasi di luar Malaysia bagi tempoh       
      kurang dari satu tahun</t>
    </r>
    <r>
      <rPr>
        <i/>
        <sz val="20"/>
        <rFont val="Arial"/>
        <family val="2"/>
      </rPr>
      <t xml:space="preserve">
      A non-Malaysian resident is referring to individuals who live and companies operating outside Malaysia for a period of less than a year
</t>
    </r>
    <r>
      <rPr>
        <b/>
        <sz val="20"/>
        <rFont val="Arial"/>
        <family val="2"/>
      </rPr>
      <t>(c) Bagi koperasi, hak milik pertubuhan berdasarkan peratus bilangan anggota</t>
    </r>
    <r>
      <rPr>
        <i/>
        <sz val="20"/>
        <rFont val="Arial"/>
        <family val="2"/>
      </rPr>
      <t xml:space="preserve">
      For cooperatives, ownership of the organisation is based on the percentage number of members</t>
    </r>
  </si>
  <si>
    <t>3.2.1</t>
  </si>
  <si>
    <t xml:space="preserve">Dipegang secara langsung oleh residen Malaysia </t>
  </si>
  <si>
    <r>
      <t xml:space="preserve">Peratus
</t>
    </r>
    <r>
      <rPr>
        <i/>
        <sz val="20"/>
        <rFont val="Arial"/>
        <family val="2"/>
      </rPr>
      <t>Percentage</t>
    </r>
    <r>
      <rPr>
        <b/>
        <sz val="20"/>
        <rFont val="Arial"/>
        <family val="2"/>
      </rPr>
      <t xml:space="preserve">
</t>
    </r>
    <r>
      <rPr>
        <sz val="20"/>
        <rFont val="Arial"/>
        <family val="2"/>
      </rPr>
      <t>(%)</t>
    </r>
  </si>
  <si>
    <t>Held directly by Malaysian resident</t>
  </si>
  <si>
    <t>3.2.1.1</t>
  </si>
  <si>
    <r>
      <t>Individu /</t>
    </r>
    <r>
      <rPr>
        <i/>
        <sz val="20"/>
        <rFont val="Arial"/>
        <family val="2"/>
      </rPr>
      <t xml:space="preserve"> Individual:</t>
    </r>
  </si>
  <si>
    <r>
      <t xml:space="preserve">Warganegara / </t>
    </r>
    <r>
      <rPr>
        <i/>
        <sz val="20"/>
        <rFont val="Arial"/>
        <family val="2"/>
      </rPr>
      <t>Citizen</t>
    </r>
    <r>
      <rPr>
        <sz val="20"/>
        <rFont val="Arial"/>
        <family val="2"/>
      </rPr>
      <t xml:space="preserve"> :</t>
    </r>
  </si>
  <si>
    <r>
      <rPr>
        <b/>
        <sz val="20"/>
        <rFont val="Arial"/>
        <family val="2"/>
      </rPr>
      <t xml:space="preserve">Bumiputera / </t>
    </r>
    <r>
      <rPr>
        <i/>
        <sz val="20"/>
        <rFont val="Arial"/>
        <family val="2"/>
      </rPr>
      <t>Bumiputera</t>
    </r>
  </si>
  <si>
    <r>
      <t xml:space="preserve">Bukan Bumiputera / </t>
    </r>
    <r>
      <rPr>
        <i/>
        <sz val="20"/>
        <rFont val="Arial"/>
        <family val="2"/>
      </rPr>
      <t>Non-Bumiputera</t>
    </r>
  </si>
  <si>
    <r>
      <t xml:space="preserve">Bukan Warganegara / </t>
    </r>
    <r>
      <rPr>
        <i/>
        <sz val="20"/>
        <rFont val="Arial"/>
        <family val="2"/>
      </rPr>
      <t>Non-Citizen</t>
    </r>
  </si>
  <si>
    <t>3.2.1.2</t>
  </si>
  <si>
    <t>Institusi / Syarikat / Koperasi:</t>
  </si>
  <si>
    <t>Institution / Company / Cooperative:</t>
  </si>
  <si>
    <r>
      <rPr>
        <b/>
        <sz val="20"/>
        <rFont val="Arial"/>
        <family val="2"/>
      </rPr>
      <t>Bumiputera</t>
    </r>
    <r>
      <rPr>
        <sz val="20"/>
        <rFont val="Arial"/>
        <family val="2"/>
      </rPr>
      <t xml:space="preserve"> / </t>
    </r>
    <r>
      <rPr>
        <i/>
        <sz val="20"/>
        <rFont val="Arial"/>
        <family val="2"/>
      </rPr>
      <t>Bumiputera</t>
    </r>
  </si>
  <si>
    <t>08</t>
  </si>
  <si>
    <r>
      <rPr>
        <b/>
        <sz val="20"/>
        <rFont val="Arial"/>
        <family val="2"/>
      </rPr>
      <t xml:space="preserve">Bukan Bumiputeraan / </t>
    </r>
    <r>
      <rPr>
        <i/>
        <sz val="20"/>
        <rFont val="Arial"/>
        <family val="2"/>
      </rPr>
      <t>Non-Bumiputera</t>
    </r>
  </si>
  <si>
    <t>09</t>
  </si>
  <si>
    <t>3.2.2</t>
  </si>
  <si>
    <t>Dipegang secara langsung oleh Agensi Kerajaan Persekutuan, Negeri dan Tempatan</t>
  </si>
  <si>
    <t>Held directly by Federal, State and Local Government Agencies</t>
  </si>
  <si>
    <t>3.2.3</t>
  </si>
  <si>
    <t>Dipegang secara langsung oleh bukan residen Malaysia</t>
  </si>
  <si>
    <t>Held directly by non-Malaysian resident</t>
  </si>
  <si>
    <t>JUMLAH</t>
  </si>
  <si>
    <t>TOTAL</t>
  </si>
  <si>
    <r>
      <t xml:space="preserve">Jika modal berbayar pertubuhan ini dipegang melebihi 50 peratus oleh syarikat / individu di luar negara, secara langsung atau tidak langsung, </t>
    </r>
    <r>
      <rPr>
        <b/>
        <u/>
        <sz val="20"/>
        <rFont val="Arial"/>
        <family val="2"/>
      </rPr>
      <t>sila nyatakan negara syarikat induk</t>
    </r>
  </si>
  <si>
    <r>
      <t xml:space="preserve">If  this establishment's paid up capital is directly or indirectly held more than 50 per cent by a foreign company / individual, </t>
    </r>
    <r>
      <rPr>
        <b/>
        <i/>
        <u/>
        <sz val="20"/>
        <rFont val="Arial"/>
        <family val="2"/>
      </rPr>
      <t xml:space="preserve">please specify the country of the ultimate parent company </t>
    </r>
  </si>
  <si>
    <t>030012</t>
  </si>
  <si>
    <t>030013</t>
  </si>
  <si>
    <t>PERBELANJAAN MODAL DAN NILAI HARTA (RM)</t>
  </si>
  <si>
    <t>CAPITAL EXPENDITURE AND VALUE OF ASSETS (RM)</t>
  </si>
  <si>
    <r>
      <t xml:space="preserve">Nilai buku bersih seperti pada awal tahun kewangan
</t>
    </r>
    <r>
      <rPr>
        <i/>
        <sz val="20"/>
        <rFont val="Arial"/>
        <family val="2"/>
      </rPr>
      <t>Net book value as at beginning of the financial year</t>
    </r>
  </si>
  <si>
    <r>
      <t xml:space="preserve">Perbelanjaan modal dalam tahun rujukan kewangan
</t>
    </r>
    <r>
      <rPr>
        <i/>
        <sz val="20"/>
        <rFont val="Arial"/>
        <family val="2"/>
      </rPr>
      <t>Capital expenditure during the financial reference year</t>
    </r>
  </si>
  <si>
    <r>
      <t xml:space="preserve">Harta yang dijual / dilupuskan / ditamatkan penggunaannya 
dalam tahun rujukan kewangan
</t>
    </r>
    <r>
      <rPr>
        <i/>
        <sz val="20"/>
        <rFont val="Arial"/>
        <family val="2"/>
      </rPr>
      <t>Assets sold / disposed / discarded 
during the financial reference year</t>
    </r>
  </si>
  <si>
    <r>
      <t xml:space="preserve">Keuntungan (+) /
kerugian (-) daripada
 jualan / penilaian
semula harta
</t>
    </r>
    <r>
      <rPr>
        <i/>
        <sz val="20"/>
        <rFont val="Arial"/>
        <family val="2"/>
      </rPr>
      <t>Gain (+) / loss (-) from sales /
revaluation of assets</t>
    </r>
  </si>
  <si>
    <r>
      <t xml:space="preserve">Susut nilai / perlunasan semasa
dalam tahun rujukan kewangan
</t>
    </r>
    <r>
      <rPr>
        <i/>
        <sz val="20"/>
        <rFont val="Arial"/>
        <family val="2"/>
      </rPr>
      <t>Current depreciation / amortisation
during the financial reference year</t>
    </r>
  </si>
  <si>
    <r>
      <t xml:space="preserve">Nilai buku bersih seperti pada hujung tahun kewangan
</t>
    </r>
    <r>
      <rPr>
        <i/>
        <sz val="20"/>
        <rFont val="Arial"/>
        <family val="2"/>
      </rPr>
      <t>Net book value as at end  of the financial year</t>
    </r>
  </si>
  <si>
    <r>
      <t xml:space="preserve">Pembelian / </t>
    </r>
    <r>
      <rPr>
        <i/>
        <sz val="20"/>
        <rFont val="Arial"/>
        <family val="2"/>
      </rPr>
      <t>Purchases</t>
    </r>
  </si>
  <si>
    <r>
      <t xml:space="preserve">Membuat / Membina sendiri 
</t>
    </r>
    <r>
      <rPr>
        <i/>
        <sz val="20"/>
        <rFont val="Arial"/>
        <family val="2"/>
      </rPr>
      <t xml:space="preserve">Built / Self-produced </t>
    </r>
  </si>
  <si>
    <r>
      <t xml:space="preserve">Jenis harta
</t>
    </r>
    <r>
      <rPr>
        <i/>
        <sz val="22"/>
        <rFont val="Arial"/>
        <family val="2"/>
      </rPr>
      <t xml:space="preserve">Type of assets </t>
    </r>
  </si>
  <si>
    <r>
      <t xml:space="preserve">Baharu termasuk import 
 (baharu &amp; terpakai)
</t>
    </r>
    <r>
      <rPr>
        <i/>
        <sz val="20"/>
        <rFont val="Arial"/>
        <family val="2"/>
      </rPr>
      <t>New include imported  (new &amp; used)</t>
    </r>
  </si>
  <si>
    <r>
      <t xml:space="preserve">Aset terpakai (Malaysia)
</t>
    </r>
    <r>
      <rPr>
        <i/>
        <sz val="20"/>
        <rFont val="Arial"/>
        <family val="2"/>
      </rPr>
      <t>Used assets (Malaysia)</t>
    </r>
  </si>
  <si>
    <t>0410</t>
  </si>
  <si>
    <t>0411</t>
  </si>
  <si>
    <t>0412</t>
  </si>
  <si>
    <t>0413</t>
  </si>
  <si>
    <t>0414</t>
  </si>
  <si>
    <t>0415</t>
  </si>
  <si>
    <t>0416</t>
  </si>
  <si>
    <t>0417 = 0410 + 0411 + 0412 + 0413 - 0414 + / - 0415 - 0416</t>
  </si>
  <si>
    <t>4.1</t>
  </si>
  <si>
    <r>
      <t xml:space="preserve">Harta tetap </t>
    </r>
    <r>
      <rPr>
        <sz val="20"/>
        <rFont val="Arial"/>
        <family val="2"/>
      </rPr>
      <t xml:space="preserve">/ </t>
    </r>
    <r>
      <rPr>
        <i/>
        <sz val="20"/>
        <rFont val="Arial"/>
        <family val="2"/>
      </rPr>
      <t>Fixed assets:</t>
    </r>
  </si>
  <si>
    <t>4.1.1</t>
  </si>
  <si>
    <r>
      <t xml:space="preserve">Tanah </t>
    </r>
    <r>
      <rPr>
        <sz val="20"/>
        <rFont val="Arial"/>
        <family val="2"/>
      </rPr>
      <t xml:space="preserve">/ </t>
    </r>
    <r>
      <rPr>
        <i/>
        <sz val="20"/>
        <rFont val="Arial"/>
        <family val="2"/>
      </rPr>
      <t>Land</t>
    </r>
  </si>
  <si>
    <t>4.1.2</t>
  </si>
  <si>
    <r>
      <t>Bangunan dan binaan lain:</t>
    </r>
    <r>
      <rPr>
        <i/>
        <sz val="20"/>
        <rFont val="Arial"/>
        <family val="2"/>
      </rPr>
      <t xml:space="preserve">
</t>
    </r>
  </si>
  <si>
    <t>Buildings and other construction:</t>
  </si>
  <si>
    <t xml:space="preserve">Tempat kediaman
</t>
  </si>
  <si>
    <t>Residential</t>
  </si>
  <si>
    <t>03</t>
  </si>
  <si>
    <t xml:space="preserve">Bukan tempat kediaman (cth. stor, pejabat dsb.) 
</t>
  </si>
  <si>
    <t>Non-residential (e.g. store, offices etc.)</t>
  </si>
  <si>
    <t>04</t>
  </si>
  <si>
    <t>Binaan lain kecuali pembangunan tanah</t>
  </si>
  <si>
    <t>Other construction except land improvement</t>
  </si>
  <si>
    <t>05</t>
  </si>
  <si>
    <t>4.1.3</t>
  </si>
  <si>
    <t>Pembangunan tanah</t>
  </si>
  <si>
    <t>Land improvement</t>
  </si>
  <si>
    <t>06</t>
  </si>
  <si>
    <t>4.1.4</t>
  </si>
  <si>
    <t xml:space="preserve">Alat pengangkutan:
</t>
  </si>
  <si>
    <t xml:space="preserve">Transport equipment: </t>
  </si>
  <si>
    <t xml:space="preserve">Kereta penumpang
</t>
  </si>
  <si>
    <t xml:space="preserve">Passenger cars  </t>
  </si>
  <si>
    <t>07</t>
  </si>
  <si>
    <t xml:space="preserve">Lori, van, pikap dsb.
</t>
  </si>
  <si>
    <t>Lorries, vans, pick-ups etc.</t>
  </si>
  <si>
    <t xml:space="preserve">Lain-lain (nyatakan)
</t>
  </si>
  <si>
    <t xml:space="preserve">Others (specify)  </t>
  </si>
  <si>
    <t>4.1.5</t>
  </si>
  <si>
    <t>Teknologi maklumat dan komunikasi:</t>
  </si>
  <si>
    <t>Information and communications 
technology:</t>
  </si>
  <si>
    <t xml:space="preserve">Perkakasan komputer
</t>
  </si>
  <si>
    <t>Computer hardware</t>
  </si>
  <si>
    <t xml:space="preserve">Perisian komputer
</t>
  </si>
  <si>
    <t>Computer software</t>
  </si>
  <si>
    <t xml:space="preserve">Peralatan  telekomunikasi
</t>
  </si>
  <si>
    <t>Telecommunications equipment</t>
  </si>
  <si>
    <t>4.1.6</t>
  </si>
  <si>
    <t>Jentera dan kelengkapan :</t>
  </si>
  <si>
    <t>Machinery and equipment:</t>
  </si>
  <si>
    <t xml:space="preserve">Jentera dan kelengkapan utama
</t>
  </si>
  <si>
    <t>Main machinery and equipment</t>
  </si>
  <si>
    <t xml:space="preserve">Dron
</t>
  </si>
  <si>
    <t>Drone</t>
  </si>
  <si>
    <t>4.1.7</t>
  </si>
  <si>
    <t>Perabot dan pemasangan 
(cth. pemasangan elektrikal)</t>
  </si>
  <si>
    <t>Furniture and fittings
(e.g. electrical fittings)</t>
  </si>
  <si>
    <t>4.2</t>
  </si>
  <si>
    <r>
      <t xml:space="preserve">Harta-harta lain :
</t>
    </r>
    <r>
      <rPr>
        <i/>
        <sz val="20"/>
        <rFont val="Arial"/>
        <family val="2"/>
      </rPr>
      <t>Other assets:</t>
    </r>
  </si>
  <si>
    <t>4.2.1</t>
  </si>
  <si>
    <t>Paten</t>
  </si>
  <si>
    <t>Patent</t>
  </si>
  <si>
    <t>4.2.2</t>
  </si>
  <si>
    <t xml:space="preserve">Muhibah
</t>
  </si>
  <si>
    <t>Goodwill</t>
  </si>
  <si>
    <t>4.2.3</t>
  </si>
  <si>
    <t xml:space="preserve">Kerja dalam pelaksanaan
</t>
  </si>
  <si>
    <t>Work in progress</t>
  </si>
  <si>
    <t>4.3</t>
  </si>
  <si>
    <t xml:space="preserve">Others (specify)             </t>
  </si>
  <si>
    <t>4.4</t>
  </si>
  <si>
    <t xml:space="preserve">JUMLAH
</t>
  </si>
  <si>
    <t>4.2.3.1</t>
  </si>
  <si>
    <r>
      <t xml:space="preserve">Sila nyatakan perincian nilai kerja dalam pelaksanaan mengikut kategori berikut
</t>
    </r>
    <r>
      <rPr>
        <i/>
        <sz val="20"/>
        <rFont val="Arial"/>
        <family val="2"/>
      </rPr>
      <t>Please specify the detailed value of work in progress according to the following categories</t>
    </r>
  </si>
  <si>
    <t>0419</t>
  </si>
  <si>
    <r>
      <t xml:space="preserve">Tempat kediaman
</t>
    </r>
    <r>
      <rPr>
        <i/>
        <sz val="20"/>
        <rFont val="Arial"/>
        <family val="2"/>
      </rPr>
      <t>Residential</t>
    </r>
  </si>
  <si>
    <t>0420</t>
  </si>
  <si>
    <r>
      <t xml:space="preserve">Bukan tempat kediaman
</t>
    </r>
    <r>
      <rPr>
        <i/>
        <sz val="20"/>
        <rFont val="Arial"/>
        <family val="2"/>
      </rPr>
      <t>Non-residential</t>
    </r>
  </si>
  <si>
    <t>0421</t>
  </si>
  <si>
    <r>
      <rPr>
        <b/>
        <sz val="20"/>
        <rFont val="Arial"/>
        <family val="2"/>
      </rPr>
      <t>Pembinaan lain kecuali pembangunan tanah</t>
    </r>
    <r>
      <rPr>
        <i/>
        <sz val="20"/>
        <rFont val="Arial"/>
        <family val="2"/>
      </rPr>
      <t xml:space="preserve">
Other construction except land improvement</t>
    </r>
  </si>
  <si>
    <t>0422</t>
  </si>
  <si>
    <r>
      <t xml:space="preserve">Jentera dan kelengkapan
</t>
    </r>
    <r>
      <rPr>
        <i/>
        <sz val="20"/>
        <rFont val="Arial"/>
        <family val="2"/>
      </rPr>
      <t>Machinery and equipment</t>
    </r>
  </si>
  <si>
    <t>0423</t>
  </si>
  <si>
    <r>
      <t xml:space="preserve">Lain-lain
</t>
    </r>
    <r>
      <rPr>
        <i/>
        <sz val="20"/>
        <rFont val="Arial"/>
        <family val="2"/>
      </rPr>
      <t>Others</t>
    </r>
  </si>
  <si>
    <t>0499</t>
  </si>
  <si>
    <r>
      <t xml:space="preserve">Jumlah
</t>
    </r>
    <r>
      <rPr>
        <i/>
        <sz val="20"/>
        <rFont val="Arial"/>
        <family val="2"/>
      </rPr>
      <t>Total</t>
    </r>
  </si>
  <si>
    <t>5A</t>
  </si>
  <si>
    <r>
      <t xml:space="preserve">BILANGAN PEKERJA DAN GAJI &amp; UPAH DIBAYAR (LELAKI)
</t>
    </r>
    <r>
      <rPr>
        <i/>
        <sz val="28"/>
        <rFont val="Arial"/>
        <family val="2"/>
      </rPr>
      <t>NUMBER OF PERSONS ENGAGED AND SALARIES &amp; WAGES PAID (MALE)</t>
    </r>
  </si>
  <si>
    <t xml:space="preserve">    </t>
  </si>
  <si>
    <r>
      <t xml:space="preserve">Kategori pekerja / Jawatan (Lelaki)
</t>
    </r>
    <r>
      <rPr>
        <i/>
        <sz val="20"/>
        <rFont val="Arial"/>
        <family val="2"/>
      </rPr>
      <t>Category of Workers / Occupation (Male)</t>
    </r>
  </si>
  <si>
    <r>
      <t xml:space="preserve">Bilangan pekerja pertubuhan ini pada 
Disember 2025 atau pada tempoh gaji terakhir
</t>
    </r>
    <r>
      <rPr>
        <i/>
        <sz val="20"/>
        <rFont val="Arial"/>
        <family val="2"/>
      </rPr>
      <t>Number of persons engaged during 
December 2025 or the last pay period</t>
    </r>
  </si>
  <si>
    <r>
      <t xml:space="preserve">Bilangan pekerja yang dibekalkan oleh pertubuhan lain pada Disember 2025 atau pada tempoh gaji berakhir
</t>
    </r>
    <r>
      <rPr>
        <i/>
        <sz val="20"/>
        <rFont val="Arial"/>
        <family val="2"/>
      </rPr>
      <t>Number of persons engaged provided by other establishment during December 2025 or the last pay period</t>
    </r>
  </si>
  <si>
    <r>
      <t xml:space="preserve">Gaji &amp; Upah Tahunan * 
</t>
    </r>
    <r>
      <rPr>
        <i/>
        <sz val="20"/>
        <rFont val="Arial"/>
        <family val="2"/>
      </rPr>
      <t>Annual Salaries &amp; Wages *</t>
    </r>
    <r>
      <rPr>
        <b/>
        <sz val="20"/>
        <rFont val="Arial"/>
        <family val="2"/>
      </rPr>
      <t xml:space="preserve">
(RM)</t>
    </r>
  </si>
  <si>
    <r>
      <t xml:space="preserve">Warganegara Malaysia
</t>
    </r>
    <r>
      <rPr>
        <i/>
        <sz val="20"/>
        <rFont val="Arial"/>
        <family val="2"/>
      </rPr>
      <t>Malaysian Citizen</t>
    </r>
  </si>
  <si>
    <r>
      <t xml:space="preserve">Bukan Warganegara Malaysia
</t>
    </r>
    <r>
      <rPr>
        <i/>
        <sz val="20"/>
        <rFont val="Arial"/>
        <family val="2"/>
      </rPr>
      <t>Non-Malaysian Citizen</t>
    </r>
  </si>
  <si>
    <r>
      <t xml:space="preserve">Warganegara Malaysia
</t>
    </r>
    <r>
      <rPr>
        <i/>
        <sz val="20"/>
        <rFont val="Arial"/>
        <family val="2"/>
      </rPr>
      <t>Malaysian Citizens</t>
    </r>
  </si>
  <si>
    <t>0520</t>
  </si>
  <si>
    <t>0506</t>
  </si>
  <si>
    <t>0507</t>
  </si>
  <si>
    <t>0509</t>
  </si>
  <si>
    <t>0526</t>
  </si>
  <si>
    <t>0527</t>
  </si>
  <si>
    <t>0508</t>
  </si>
  <si>
    <t>5.1</t>
  </si>
  <si>
    <t xml:space="preserve">Pemilik yang bekerja dan rakan </t>
  </si>
  <si>
    <t>niaga yang aktif</t>
  </si>
  <si>
    <t xml:space="preserve">Working proprietors and active </t>
  </si>
  <si>
    <t>business partners</t>
  </si>
  <si>
    <t>5.2</t>
  </si>
  <si>
    <t xml:space="preserve">Pekerja keluarga tanpa gaji </t>
  </si>
  <si>
    <t xml:space="preserve">(semua ahli keluarga dan rakan yang </t>
  </si>
  <si>
    <t xml:space="preserve">tidak menerima upah yang tetap) </t>
  </si>
  <si>
    <t xml:space="preserve">Unpaid family worker (all members of </t>
  </si>
  <si>
    <t xml:space="preserve">family and friends not receiving regular </t>
  </si>
  <si>
    <t>wages)</t>
  </si>
  <si>
    <t>5.3</t>
  </si>
  <si>
    <t>Pekerja bergaji (sepenuh masa):</t>
  </si>
  <si>
    <t>Paid employees (full time):</t>
  </si>
  <si>
    <t>5.3.1</t>
  </si>
  <si>
    <t>Pengurus</t>
  </si>
  <si>
    <t>Manager</t>
  </si>
  <si>
    <t>5.3.2</t>
  </si>
  <si>
    <t>Profesional:</t>
  </si>
  <si>
    <t>Professionals:</t>
  </si>
  <si>
    <t xml:space="preserve">  Profesional (kecuali </t>
  </si>
  <si>
    <t xml:space="preserve">  Penyelidik)</t>
  </si>
  <si>
    <t xml:space="preserve">  Professionals (except </t>
  </si>
  <si>
    <t xml:space="preserve">  Researchers)</t>
  </si>
  <si>
    <t xml:space="preserve">  Penyelidik</t>
  </si>
  <si>
    <t xml:space="preserve">  Researchers</t>
  </si>
  <si>
    <t>5.3.3</t>
  </si>
  <si>
    <t xml:space="preserve">Juruteknik  dan  Profesional  </t>
  </si>
  <si>
    <t>Bersekutu</t>
  </si>
  <si>
    <t xml:space="preserve">Technicians  and  Associate  </t>
  </si>
  <si>
    <t>Professionals</t>
  </si>
  <si>
    <t>5.3.4</t>
  </si>
  <si>
    <t xml:space="preserve">Pekerja Sokongan Perkeranian </t>
  </si>
  <si>
    <t xml:space="preserve">Clerical Support Workers </t>
  </si>
  <si>
    <t>5.3.5</t>
  </si>
  <si>
    <t>Pekerja Perkhidmatan dan  Jualan</t>
  </si>
  <si>
    <t>Service and Sales Workers</t>
  </si>
  <si>
    <t>5.3.6</t>
  </si>
  <si>
    <t>Pekerja Kemahiran dan Pekerja</t>
  </si>
  <si>
    <t>Pertukangan yang Berkaitan</t>
  </si>
  <si>
    <t>Craft and Related Trades Workers</t>
  </si>
  <si>
    <t>5.3.7</t>
  </si>
  <si>
    <t>Operator Mesin &amp; Loji, dan Pemasang</t>
  </si>
  <si>
    <t>Plant &amp; Machine Operators, and Assemblers</t>
  </si>
  <si>
    <t>5.3.8</t>
  </si>
  <si>
    <t xml:space="preserve">Pekerja Asas </t>
  </si>
  <si>
    <t>Elementary Occupations</t>
  </si>
  <si>
    <t>5.3.9</t>
  </si>
  <si>
    <t xml:space="preserve">Jumlah pekerja bergaji </t>
  </si>
  <si>
    <t>(sepenuh masa)</t>
  </si>
  <si>
    <t>(5.3.1 hingga 5.3.8)</t>
  </si>
  <si>
    <t>Total paid employees (full-time)</t>
  </si>
  <si>
    <t>(5.3.1 to 5.3.8)</t>
  </si>
  <si>
    <t>5.4</t>
  </si>
  <si>
    <t xml:space="preserve">Pekerja bergaji (sambilan) </t>
  </si>
  <si>
    <t>Paid employees (part- time)</t>
  </si>
  <si>
    <t>5.5</t>
  </si>
  <si>
    <t>JUMLAH (5.1 + 5.2 + 5.3.9 + 5.4)</t>
  </si>
  <si>
    <t>TOTAL (5.1 + 5.2 + 5.3.9 + 5.4)</t>
  </si>
  <si>
    <r>
      <t xml:space="preserve">Gaji &amp; upah kasar, bonus dan elaun tunai lain yang dibayar kepada pekerja (termasuk upah lebih masa). Masukkan semua pembayaran yang dibuat kepada semua pekerja dalam tahun rujukan, sama ada mereka masih di dalam daftar gaji Disember 2025 atau pada tempoh gaji berakhir.
</t>
    </r>
    <r>
      <rPr>
        <i/>
        <sz val="22"/>
        <rFont val="Arial"/>
        <family val="2"/>
      </rPr>
      <t>Gross salaries &amp; wages, bonuses and other cash allowances paid to employees (include over-time wages). Includes payments made during the reference year to all employed persons whether or not they were still on the payroll in December 2025 or during the last pay period.</t>
    </r>
  </si>
  <si>
    <t>10-11</t>
  </si>
  <si>
    <t>5B</t>
  </si>
  <si>
    <r>
      <t xml:space="preserve">BILANGAN PEKERJA DAN GAJI &amp; UPAH DIBAYAR (PEREMPUAN)
</t>
    </r>
    <r>
      <rPr>
        <i/>
        <sz val="28"/>
        <rFont val="Arial"/>
        <family val="2"/>
      </rPr>
      <t>NUMBER OF PERSONS ENGAGED AND SALARIES &amp; WAGES PAID (FEMALE)</t>
    </r>
  </si>
  <si>
    <r>
      <t xml:space="preserve">Kategori Pekerja / Jawatan (Perempuan)
</t>
    </r>
    <r>
      <rPr>
        <i/>
        <sz val="20"/>
        <rFont val="Arial"/>
        <family val="2"/>
      </rPr>
      <t>Category of Workers / Occupation (Female)</t>
    </r>
  </si>
  <si>
    <t>0523</t>
  </si>
  <si>
    <t>0515</t>
  </si>
  <si>
    <t>0516</t>
  </si>
  <si>
    <t>0518</t>
  </si>
  <si>
    <t>0528</t>
  </si>
  <si>
    <t>0529</t>
  </si>
  <si>
    <t>0517</t>
  </si>
  <si>
    <t xml:space="preserve">Unpaid family workers (all members of </t>
  </si>
  <si>
    <t>Pertukangan Yang Berkaitan</t>
  </si>
  <si>
    <t>12-13</t>
  </si>
  <si>
    <t xml:space="preserve">BILANGAN PEKERJA MENGIKUT KELULUSAN 
</t>
  </si>
  <si>
    <t>NUMBER OF PERSON ENGAGED BY QUALIFICATION</t>
  </si>
  <si>
    <r>
      <t xml:space="preserve">Seperti pada Disember 2025 atau pada tempoh gaji berakhir
</t>
    </r>
    <r>
      <rPr>
        <i/>
        <sz val="22"/>
        <rFont val="Arial"/>
        <family val="2"/>
      </rPr>
      <t>As at December 2025 or during the last pay period</t>
    </r>
  </si>
  <si>
    <r>
      <t xml:space="preserve">Kelulusan
</t>
    </r>
    <r>
      <rPr>
        <i/>
        <sz val="22"/>
        <rFont val="Arial"/>
        <family val="2"/>
      </rPr>
      <t xml:space="preserve">Qualification
</t>
    </r>
  </si>
  <si>
    <r>
      <t xml:space="preserve">Lelaki
</t>
    </r>
    <r>
      <rPr>
        <i/>
        <sz val="22"/>
        <rFont val="Arial"/>
        <family val="2"/>
      </rPr>
      <t>Male</t>
    </r>
  </si>
  <si>
    <r>
      <t xml:space="preserve">Perempuan
</t>
    </r>
    <r>
      <rPr>
        <i/>
        <sz val="22"/>
        <rFont val="Arial"/>
        <family val="2"/>
      </rPr>
      <t>Female</t>
    </r>
  </si>
  <si>
    <t>060199</t>
  </si>
  <si>
    <t>061499</t>
  </si>
  <si>
    <t>Pascasiswazah</t>
  </si>
  <si>
    <t>Postgraduate</t>
  </si>
  <si>
    <t>Ijazah Sarjana Muda / Diploma Lanjutan atau yang setaraf:</t>
  </si>
  <si>
    <t>Bachelor / Advanced Diploma or equivalent:</t>
  </si>
  <si>
    <t>060299</t>
  </si>
  <si>
    <t>061599</t>
  </si>
  <si>
    <t>Akademik</t>
  </si>
  <si>
    <t>Academic</t>
  </si>
  <si>
    <t>060399</t>
  </si>
  <si>
    <t>061699</t>
  </si>
  <si>
    <t>Teknikal *</t>
  </si>
  <si>
    <t>Technical</t>
  </si>
  <si>
    <t>Diploma:</t>
  </si>
  <si>
    <t>060499</t>
  </si>
  <si>
    <t>061799</t>
  </si>
  <si>
    <t>060599</t>
  </si>
  <si>
    <t>061899</t>
  </si>
  <si>
    <t>Teknikal dan Vokasional (TVET)</t>
  </si>
  <si>
    <t>Technical and Vocational (TVET)</t>
  </si>
  <si>
    <t>060699</t>
  </si>
  <si>
    <t>061999</t>
  </si>
  <si>
    <t>STPM atau yang setaraf</t>
  </si>
  <si>
    <t>STPM or equivalent</t>
  </si>
  <si>
    <t>Sijil:</t>
  </si>
  <si>
    <t>Certificate:</t>
  </si>
  <si>
    <t>060799</t>
  </si>
  <si>
    <t>062099</t>
  </si>
  <si>
    <t>062799</t>
  </si>
  <si>
    <t>062899</t>
  </si>
  <si>
    <t>Sijil Kemahiran (TVET)</t>
  </si>
  <si>
    <t>Skills Certificate (TVET)</t>
  </si>
  <si>
    <t>061099</t>
  </si>
  <si>
    <t>062399</t>
  </si>
  <si>
    <t>Sijil Kemahiran Lain</t>
  </si>
  <si>
    <t>Other Skills Certificate</t>
  </si>
  <si>
    <t>061199</t>
  </si>
  <si>
    <t>062499</t>
  </si>
  <si>
    <t>SPM/SPM(V) atau yang setaraf</t>
  </si>
  <si>
    <t>SPM/SPM(V) or equivalent</t>
  </si>
  <si>
    <t>061299</t>
  </si>
  <si>
    <t>062599</t>
  </si>
  <si>
    <t>Di bawah taraf kelulusan SPM/SPM(V)</t>
  </si>
  <si>
    <t>Below SPM/SPM (V) qualification</t>
  </si>
  <si>
    <t>061399</t>
  </si>
  <si>
    <t>062699</t>
  </si>
  <si>
    <t>JUMLAH (6.1 hingga 6.7) **</t>
  </si>
  <si>
    <t>TOTAL (6.1 hingga 6.7)</t>
  </si>
  <si>
    <t>*</t>
  </si>
  <si>
    <t>Merujuk kepada kelulusan dalam pengkhususan Teknologi yang diperoleh daripada Rangkaian Universiti Teknikal Malaysia (MTUN)</t>
  </si>
  <si>
    <t>Refer to qualification specialised in Technology obtained from Malaysian Technical University Network (MTUN)</t>
  </si>
  <si>
    <t>**</t>
  </si>
  <si>
    <t>Jumlah ini mesti sama dengan angka yang dilaporkan di Soalan 5A (Lelaki) dan 5B (Perempuan) tidak termasuk jumlah pekerja yang dibekalkan oleh pertubuhan lain</t>
  </si>
  <si>
    <t>This total must be equal to the corresponding figures reported in Question 5A (Male) and 5B (Female) excludes total persons provided by other establishment</t>
  </si>
  <si>
    <r>
      <t>JAM DAN MOD BEKERJA</t>
    </r>
    <r>
      <rPr>
        <b/>
        <i/>
        <sz val="26"/>
        <rFont val="Arial"/>
        <family val="2"/>
      </rPr>
      <t xml:space="preserve">
</t>
    </r>
  </si>
  <si>
    <t>MAN-HOURS AND MODE OF WORK</t>
  </si>
  <si>
    <t>Waktu bekerja biasa:</t>
  </si>
  <si>
    <t>Normal working hour:</t>
  </si>
  <si>
    <t>0701</t>
  </si>
  <si>
    <t>Bilangan pekerja pada tahun rujukan</t>
  </si>
  <si>
    <t>Number of workers during reference year</t>
  </si>
  <si>
    <t>Bilangan hari bekerja pada tahun rujukan</t>
  </si>
  <si>
    <t>Number of days worked during reference year</t>
  </si>
  <si>
    <t>Jumlah jam bekerja dalam satu hari</t>
  </si>
  <si>
    <t>Total of hours worked in a day</t>
  </si>
  <si>
    <t xml:space="preserve">(d) </t>
  </si>
  <si>
    <t>Jumlah jam pekerja bekerja = [7.1 (a) x 7.1 (b) x 7.1 (c)]</t>
  </si>
  <si>
    <t>Total man-hours worked = [7.1 (a) x 7.1 (b) x 7.1 (c)]</t>
  </si>
  <si>
    <t>Jumlah jam bekerja lebih masa pada tahun rujukan</t>
  </si>
  <si>
    <t>Total overtime man-hours worked during the reference year</t>
  </si>
  <si>
    <t>Jumlah jam bekerja pada tahun rujukan = [7.1 (d) + 7.2]</t>
  </si>
  <si>
    <t>Total man-hours worked during the reference year = [7.1 (d) + 7.2]</t>
  </si>
  <si>
    <r>
      <t xml:space="preserve">Nilai / </t>
    </r>
    <r>
      <rPr>
        <i/>
        <sz val="22"/>
        <rFont val="Arial"/>
        <family val="2"/>
      </rPr>
      <t>Value</t>
    </r>
  </si>
  <si>
    <t>0705</t>
  </si>
  <si>
    <t>Upah yang dibayar untuk bekerja lebih masa pada tahun rujukan</t>
  </si>
  <si>
    <t>Overtime paid during the reference year</t>
  </si>
  <si>
    <t>Adakah pertubuhan ini mengamalkan bekerja dari rumah?</t>
  </si>
  <si>
    <t>Does this establishment practice work from home?</t>
  </si>
  <si>
    <t>077001</t>
  </si>
  <si>
    <r>
      <rPr>
        <b/>
        <sz val="22"/>
        <rFont val="Arial"/>
        <family val="2"/>
      </rPr>
      <t>Ya</t>
    </r>
    <r>
      <rPr>
        <i/>
        <sz val="22"/>
        <rFont val="Arial"/>
        <family val="2"/>
      </rPr>
      <t xml:space="preserve"> / Yes</t>
    </r>
  </si>
  <si>
    <t>0770</t>
  </si>
  <si>
    <t>Jika Ya, berapa peratus pekerja yang mengamalkannya?</t>
  </si>
  <si>
    <t>If Yes, what percentage of employees are practicing it?</t>
  </si>
  <si>
    <t>Bilangan hari bekerja dari rumah dalam seminggu</t>
  </si>
  <si>
    <t>Numbers of days working from home in a week</t>
  </si>
  <si>
    <t>PEROLEHAN / PENDAPATAN</t>
  </si>
  <si>
    <t>TURNOVER / INCOME</t>
  </si>
  <si>
    <t>Pendapatan daripada perkhidmatan yang diberikan:</t>
  </si>
  <si>
    <r>
      <rPr>
        <b/>
        <sz val="22"/>
        <rFont val="Arial"/>
        <family val="2"/>
      </rPr>
      <t xml:space="preserve">Nilai / </t>
    </r>
    <r>
      <rPr>
        <i/>
        <sz val="22"/>
        <rFont val="Arial"/>
        <family val="2"/>
      </rPr>
      <t>Value</t>
    </r>
  </si>
  <si>
    <t>Income from services rendered:</t>
  </si>
  <si>
    <t>0882</t>
  </si>
  <si>
    <t>Perkhidmatan profesional doktor / pakar penjagaan kesihatan</t>
  </si>
  <si>
    <t>Professional services of doctors / healthcare specialist</t>
  </si>
  <si>
    <t>Perkhidmatan ujian makmal, X-ray dsb.</t>
  </si>
  <si>
    <t>Laboratory test, X-ray services etc.</t>
  </si>
  <si>
    <t>Ubat-ubatan dan bekalan ubatan lain untuk pesakit termasuk</t>
  </si>
  <si>
    <t>perkhidmatan perubatan tradisional dan komplementari</t>
  </si>
  <si>
    <t>Drugs, medicines and other medical supplies for patients including</t>
  </si>
  <si>
    <t>traditional and complementary medical services</t>
  </si>
  <si>
    <t>Kemudahan katil, wad dsb.</t>
  </si>
  <si>
    <t>Beds, ward facilities etc.</t>
  </si>
  <si>
    <t>Perkhidmatan dialisis</t>
  </si>
  <si>
    <t>Dialysis services</t>
  </si>
  <si>
    <t>Perkhidmatan kesihatan kemanusiaan lain</t>
  </si>
  <si>
    <t>(cth. perkhidmatan ambulans)</t>
  </si>
  <si>
    <t>Other human health services (e.g. ambulance services)</t>
  </si>
  <si>
    <t>Perkhidmatan aktiviti penjagaan / kerja sosial</t>
  </si>
  <si>
    <t>Care activities / social work services</t>
  </si>
  <si>
    <t xml:space="preserve">Pendapatan daripada perkhidmatan perantaraan yang disediakan: </t>
  </si>
  <si>
    <t>Income from intermediate services rendered:</t>
  </si>
  <si>
    <t>Perkhidmatan perubatan, pergigian dan kesihatan kemanusiaan lain</t>
  </si>
  <si>
    <t>Medical, dental and other human health services</t>
  </si>
  <si>
    <t>Perkhidmatan rumah penjagaan</t>
  </si>
  <si>
    <t>Residential care services</t>
  </si>
  <si>
    <t>0800</t>
  </si>
  <si>
    <t xml:space="preserve">Nilai jualan (barang / bahan yang dibeli untuk dijual semula tanpa </t>
  </si>
  <si>
    <t>melalui proses selanjutnya)</t>
  </si>
  <si>
    <t>Value of sales (goods / materials purchased for resale without</t>
  </si>
  <si>
    <t>undergoing further processing)</t>
  </si>
  <si>
    <t>Komisen dan brokeraj yang diterima</t>
  </si>
  <si>
    <t>Commissions and brokerage received</t>
  </si>
  <si>
    <t>8.5</t>
  </si>
  <si>
    <t>Pendapatan daripada sewa:</t>
  </si>
  <si>
    <t>Rental income received:</t>
  </si>
  <si>
    <t>Tanah</t>
  </si>
  <si>
    <t>Land</t>
  </si>
  <si>
    <t>Bangunan tempat kediaman</t>
  </si>
  <si>
    <t>Residential building</t>
  </si>
  <si>
    <t>Bangunan bukan tempat kediaman</t>
  </si>
  <si>
    <t>Non-residential building</t>
  </si>
  <si>
    <t>Alat pengangkutan</t>
  </si>
  <si>
    <t>Transport equipment</t>
  </si>
  <si>
    <t>Jentera dan kelengkapan</t>
  </si>
  <si>
    <t>Machinery and equipment</t>
  </si>
  <si>
    <t>Perabot dan kelengkapan</t>
  </si>
  <si>
    <t>Furniture and fittings</t>
  </si>
  <si>
    <t>Sewa ke atas ruangan (cth : kios penyediaan makanan &amp; minuman)</t>
  </si>
  <si>
    <t>Rental of spacing (e.g. prepared food &amp; beverage kiosk)</t>
  </si>
  <si>
    <t>Lain-lain</t>
  </si>
  <si>
    <t>Others</t>
  </si>
  <si>
    <t>Royalti, hakcipta, pelesenan dan yuran francais</t>
  </si>
  <si>
    <t>Royalties, copyrights, licensing and franchise fees</t>
  </si>
  <si>
    <t>PEROLEHAN / PENDAPATAN (samb.)</t>
  </si>
  <si>
    <t>TURNOVER / INCOME (cont'd)</t>
  </si>
  <si>
    <t>8.7</t>
  </si>
  <si>
    <t>Pendapatan bukan operasi:</t>
  </si>
  <si>
    <t>Non-operating income:</t>
  </si>
  <si>
    <t>Subsidi gaji dan upah</t>
  </si>
  <si>
    <t>Subsidies on salaries and wages</t>
  </si>
  <si>
    <t>Subsidi produk</t>
  </si>
  <si>
    <t>Subsidies on products</t>
  </si>
  <si>
    <t>Subsidi pengeluaran</t>
  </si>
  <si>
    <t>Subsidies on production</t>
  </si>
  <si>
    <t>Tuntutan dan pampasan yang diterima</t>
  </si>
  <si>
    <t>Claims and compensation received</t>
  </si>
  <si>
    <t>Pemulihan hutang lapuk</t>
  </si>
  <si>
    <t>Bad debts recovered</t>
  </si>
  <si>
    <t>Pendapatan daripada faedah</t>
  </si>
  <si>
    <t>Income from interest</t>
  </si>
  <si>
    <t>Pendapatan daripada dividen</t>
  </si>
  <si>
    <t>Income from dividend</t>
  </si>
  <si>
    <t>Keuntungan daripada jualan / penilaian semula harta</t>
  </si>
  <si>
    <t>Gain from sales / revaluation of assets</t>
  </si>
  <si>
    <t>Keuntungan daripada pertukaran mata wang asing / aset kewangan</t>
  </si>
  <si>
    <t>Gain from foreign exchange / financial assets</t>
  </si>
  <si>
    <t>(j)</t>
  </si>
  <si>
    <t>Kiriman wang, hadiah atau geran yang diterima</t>
  </si>
  <si>
    <t>Remittances, gifts or grant received</t>
  </si>
  <si>
    <t>0870</t>
  </si>
  <si>
    <t>(k)</t>
  </si>
  <si>
    <t>Subsidi minyak</t>
  </si>
  <si>
    <t>Subsidies on oil</t>
  </si>
  <si>
    <t>(l)</t>
  </si>
  <si>
    <t>Insentif</t>
  </si>
  <si>
    <t>Incentives</t>
  </si>
  <si>
    <t>Insentif PERKESO</t>
  </si>
  <si>
    <t>SOCSO incentives</t>
  </si>
  <si>
    <t>Insentif Dasar Gaji Progresif</t>
  </si>
  <si>
    <t>Incentives for the Progressive Wage Policy</t>
  </si>
  <si>
    <t>Insentif penggajian pekerja OKU</t>
  </si>
  <si>
    <t>Incentives for hiring employees with disabilities</t>
  </si>
  <si>
    <t>(m)</t>
  </si>
  <si>
    <t>Lain-lain pendapatan bukan operasi (sila nyatakan)</t>
  </si>
  <si>
    <t>Others non-operating income (please specify)</t>
  </si>
  <si>
    <t>Lain-lain pendapatan operasi (sila nyatakan)</t>
  </si>
  <si>
    <t>Others operating income (please specify)</t>
  </si>
  <si>
    <r>
      <rPr>
        <b/>
        <sz val="24"/>
        <rFont val="Arial"/>
        <family val="2"/>
      </rPr>
      <t xml:space="preserve">KEGUNAAN PEJABAT:
</t>
    </r>
    <r>
      <rPr>
        <i/>
        <sz val="24"/>
        <rFont val="Arial"/>
        <family val="2"/>
      </rPr>
      <t>OFFICE USE:</t>
    </r>
  </si>
  <si>
    <r>
      <rPr>
        <b/>
        <sz val="22"/>
        <rFont val="Arial"/>
        <family val="2"/>
      </rPr>
      <t xml:space="preserve">Nilai yang dilaporkan di medan 080016 TIDAK boleh melebihi 5% daripada nilai di medan 080089
</t>
    </r>
    <r>
      <rPr>
        <i/>
        <sz val="22"/>
        <rFont val="Arial"/>
        <family val="2"/>
      </rPr>
      <t>Value reported in field 080016 must NOT be greater than 5% of field 080089</t>
    </r>
  </si>
  <si>
    <t>Jumlah pendapatan (8.1 hingga 8.8)</t>
  </si>
  <si>
    <t>Total income (8.1 to 8.8)</t>
  </si>
  <si>
    <t>Pindahan modal yang diterima</t>
  </si>
  <si>
    <t>Capital transfers received</t>
  </si>
  <si>
    <t>JUMLAH BESAR (8.9 dan 8.10)</t>
  </si>
  <si>
    <t>GRAND TOTAL (8.9 and 8.10)</t>
  </si>
  <si>
    <t>PERBELANJAAN</t>
  </si>
  <si>
    <t>EXPENDITURE</t>
  </si>
  <si>
    <t xml:space="preserve">Nilai ubat-ubatan, bekalan perubatan dan peralatan kesihatan yang </t>
  </si>
  <si>
    <t xml:space="preserve">digunakan: </t>
  </si>
  <si>
    <t>Value  of drugs, medicines, supplies and medical equipment consumed:</t>
  </si>
  <si>
    <t>0901</t>
  </si>
  <si>
    <t>Ubat-Ubatan</t>
  </si>
  <si>
    <t>14</t>
  </si>
  <si>
    <t>Drugs and medicines</t>
  </si>
  <si>
    <t xml:space="preserve">(b) </t>
  </si>
  <si>
    <t xml:space="preserve">Bekalan perubatan lain yang digunakan termasuk bekalan </t>
  </si>
  <si>
    <t>15</t>
  </si>
  <si>
    <t>perubatan tradisional dan komplementari</t>
  </si>
  <si>
    <t xml:space="preserve">Other medical supplies used include traditional and </t>
  </si>
  <si>
    <t>complementary medical supplies</t>
  </si>
  <si>
    <t>0983</t>
  </si>
  <si>
    <t>10</t>
  </si>
  <si>
    <t xml:space="preserve">(c) </t>
  </si>
  <si>
    <t xml:space="preserve">Peralatan kesihatan (cth. Pelitup muka, jarum suntikan, </t>
  </si>
  <si>
    <t>sarung tangan getah dsb.)</t>
  </si>
  <si>
    <t>Medical equipment (e.g. face masks, syringes, rubber gloves, etc.)</t>
  </si>
  <si>
    <t>Nilai bekalan-bekalan lain yang digunakan:</t>
  </si>
  <si>
    <t>Value of others supplies consumed:</t>
  </si>
  <si>
    <t>0900</t>
  </si>
  <si>
    <t>Bahan-bahan untuk pembaikan dan penyelenggaraan</t>
  </si>
  <si>
    <t>Materials for repair and maintenance</t>
  </si>
  <si>
    <t>Alat tulis dan bekalan pejabat</t>
  </si>
  <si>
    <t>Stationery and office supplies</t>
  </si>
  <si>
    <t>Other</t>
  </si>
  <si>
    <t>Kos percetakan</t>
  </si>
  <si>
    <t>Cost of printing</t>
  </si>
  <si>
    <t>Air yang dibeli</t>
  </si>
  <si>
    <t>Water purchased</t>
  </si>
  <si>
    <t>Tenaga elektrik yang dibeli</t>
  </si>
  <si>
    <t>Electricity purchased</t>
  </si>
  <si>
    <t>Bahan pembakar, pelincir dan gas</t>
  </si>
  <si>
    <t>Fuels, lubricants and gas</t>
  </si>
  <si>
    <t>Kos barang dijual (barang / bahan yang dibeli untuk dijual semula</t>
  </si>
  <si>
    <t>tanpa melaui proses selanjutnya)</t>
  </si>
  <si>
    <t xml:space="preserve">Food and beverages for patients in hospital or maternity home / </t>
  </si>
  <si>
    <t>kindergaten children</t>
  </si>
  <si>
    <t>0982</t>
  </si>
  <si>
    <t xml:space="preserve">Makanan dan minuman (untuk pesakit dalam hospital atau </t>
  </si>
  <si>
    <t>rumah bersalin / kanak-kanak taska)</t>
  </si>
  <si>
    <t xml:space="preserve">Bayaran pembaikan dan penyelenggaraan semasa yang dibuat </t>
  </si>
  <si>
    <t>11</t>
  </si>
  <si>
    <t>oleh pihak lain bagi harta tetap pertubuhan ini</t>
  </si>
  <si>
    <t>Payments (for current repairs and maintenance work done by others on</t>
  </si>
  <si>
    <t>this establishment's fixed assets)</t>
  </si>
  <si>
    <r>
      <t>Termasuk</t>
    </r>
    <r>
      <rPr>
        <sz val="22"/>
        <color rgb="FF000000"/>
        <rFont val="Arial"/>
        <family val="2"/>
      </rPr>
      <t xml:space="preserve"> / </t>
    </r>
    <r>
      <rPr>
        <i/>
        <sz val="22"/>
        <color rgb="FF000000"/>
        <rFont val="Arial"/>
        <family val="2"/>
      </rPr>
      <t>Includes:</t>
    </r>
  </si>
  <si>
    <t>Bangunan (pejabat dsb.), alat pengangkutan, jentera &amp; kelengkapan, komputer, perabot dan pemasangan</t>
  </si>
  <si>
    <t>Buildings (office etc.), transport equipment, machinery &amp; equipment, computer, furniture and fittings</t>
  </si>
  <si>
    <t>9.10</t>
  </si>
  <si>
    <t>Perbelanjaan penyelidikan dan pembangunan</t>
  </si>
  <si>
    <t>Research and development expenditure</t>
  </si>
  <si>
    <t>Dalaman</t>
  </si>
  <si>
    <t>In-house</t>
  </si>
  <si>
    <t>Khidmat luaran (dalam negara)</t>
  </si>
  <si>
    <t>External services (within the country)</t>
  </si>
  <si>
    <t>Bayaran pemprosesan data dan lain-lain perkhidmatan yang</t>
  </si>
  <si>
    <t>berkaitan dengan teknologi maklumat</t>
  </si>
  <si>
    <t>Payment for data processing and other services related to information</t>
  </si>
  <si>
    <t>technology</t>
  </si>
  <si>
    <t>Bayaran telekomunikasi (cth. telefon, internet dsb.)</t>
  </si>
  <si>
    <t>Telecommunication fees (eg. telephone, internet etc.)</t>
  </si>
  <si>
    <t>PERBELANJAAN (samb.)</t>
  </si>
  <si>
    <t>EXPENDITURE (cont'd)</t>
  </si>
  <si>
    <t>Bayaran bagi perkhidmatan keselamatan</t>
  </si>
  <si>
    <t>67</t>
  </si>
  <si>
    <t>Payment for security services</t>
  </si>
  <si>
    <t>Pembelian perkhidmatan pengangkutan (cth. Perkhidmatan ambulans)</t>
  </si>
  <si>
    <t>Purchase of transport services (e.g. ambulance services)</t>
  </si>
  <si>
    <t>Perbelanjaan perjalanan (termasuk perjalanan dalam dan luar negara,</t>
  </si>
  <si>
    <t>0910</t>
  </si>
  <si>
    <t>bil petrol / diesel dan bayaran letak kereta sendiri)</t>
  </si>
  <si>
    <t>Travelling expenses (include both local and overseas travelling,</t>
  </si>
  <si>
    <t>petrol/ diesel bills and parking fees for own vehicles</t>
  </si>
  <si>
    <t>Perbelanjaan keraian</t>
  </si>
  <si>
    <t>Entertainment expenses</t>
  </si>
  <si>
    <t>Bayaran perakaunan, kesetiausahaan dan audit</t>
  </si>
  <si>
    <t>Accounting, secretarial and audit fees</t>
  </si>
  <si>
    <t>Bayaran guaman</t>
  </si>
  <si>
    <t>Legal fees</t>
  </si>
  <si>
    <t>Bayaran perkhidmatan profesional lain (cth. Bayaran perundingan</t>
  </si>
  <si>
    <t>arkitek, kejuruteraan, juruukur dsb.)</t>
  </si>
  <si>
    <t>80</t>
  </si>
  <si>
    <t>Payment for other professional services (e.g. architectural engineering,</t>
  </si>
  <si>
    <t>surveying consultancy fees etc.)</t>
  </si>
  <si>
    <t>Bayaran pengurusan</t>
  </si>
  <si>
    <t>Management fees</t>
  </si>
  <si>
    <t>Komisen dan bayaran agensi</t>
  </si>
  <si>
    <t>Commission and agency fees</t>
  </si>
  <si>
    <t>Bayaran pos dan perkhidmatan kurier</t>
  </si>
  <si>
    <t>Postage and courier services</t>
  </si>
  <si>
    <t>Pengiklanan dan promosi</t>
  </si>
  <si>
    <t>Advertising and promotion</t>
  </si>
  <si>
    <t>Bayaran bank</t>
  </si>
  <si>
    <t>Bank charges</t>
  </si>
  <si>
    <t>Premium insurans dibayar ke atas bangunan, jentera, alat</t>
  </si>
  <si>
    <t>pengangkutan, barang dan aktiviti pertanian</t>
  </si>
  <si>
    <t xml:space="preserve">Insurance premium on building, machienry, transport equipment, </t>
  </si>
  <si>
    <t>goods and agricultural activities</t>
  </si>
  <si>
    <t>Bayaran faedah</t>
  </si>
  <si>
    <t>Interest paid</t>
  </si>
  <si>
    <t>Bayaran perkhidmatan dobi</t>
  </si>
  <si>
    <t>Laundry sevices charges</t>
  </si>
  <si>
    <t>Bayaran sewa:</t>
  </si>
  <si>
    <t>Rental payments:</t>
  </si>
  <si>
    <t xml:space="preserve">Bangunan tempat kediaman </t>
  </si>
  <si>
    <t xml:space="preserve">Bangunan bukan tempat kediaman </t>
  </si>
  <si>
    <t>Perabot dan pemasangan</t>
  </si>
  <si>
    <t>Peralatan komunikasi</t>
  </si>
  <si>
    <t>0970</t>
  </si>
  <si>
    <t>Perkakasan komputer</t>
  </si>
  <si>
    <t>Perisian komputer</t>
  </si>
  <si>
    <t>0940</t>
  </si>
  <si>
    <t>Dron</t>
  </si>
  <si>
    <t>57</t>
  </si>
  <si>
    <t>Susut nilai / perlunasan semasa ke atas harta tetap</t>
  </si>
  <si>
    <t>Current depreciation / amortisation on fixed assets</t>
  </si>
  <si>
    <r>
      <t xml:space="preserve">KEGUNAAN PEJABAT / </t>
    </r>
    <r>
      <rPr>
        <i/>
        <sz val="22"/>
        <color rgb="FF000000"/>
        <rFont val="Arial"/>
        <family val="2"/>
      </rPr>
      <t>OFFICE USE</t>
    </r>
  </si>
  <si>
    <t>Nilai di medan 090024 mesti sama dengan medan 041699 (Soalan 4)</t>
  </si>
  <si>
    <t>Value in field 090024 must be equal to field 041699 (Question 4)</t>
  </si>
  <si>
    <t>Bayaran royalti kepada:</t>
  </si>
  <si>
    <t>Royalties paid to:</t>
  </si>
  <si>
    <t>Kerajaan / Badan berkanun (sila nyatakan jenis royalti)</t>
  </si>
  <si>
    <t>Government / Statutory Bodies (please specify types of royalties)</t>
  </si>
  <si>
    <t>Organisasi bukan kerajaan / tajaan korporat</t>
  </si>
  <si>
    <t>(sila nyatakan jenis royalti)</t>
  </si>
  <si>
    <t>Non-government organisations / corporate sponsorship</t>
  </si>
  <si>
    <t>(please specify types of royalties)</t>
  </si>
  <si>
    <t>Residen</t>
  </si>
  <si>
    <t>Resident</t>
  </si>
  <si>
    <t>Bukan residen</t>
  </si>
  <si>
    <t>Non-resident</t>
  </si>
  <si>
    <t>Cukai tidak langsung dan lesen kerajaan:</t>
  </si>
  <si>
    <t>Indirect taxes and government license:</t>
  </si>
  <si>
    <t>Cukai ke atas produk</t>
  </si>
  <si>
    <t>Taxes on products</t>
  </si>
  <si>
    <r>
      <t xml:space="preserve">Termasuk / </t>
    </r>
    <r>
      <rPr>
        <i/>
        <sz val="22"/>
        <color rgb="FF000000"/>
        <rFont val="Arial"/>
        <family val="2"/>
      </rPr>
      <t>Includes:</t>
    </r>
  </si>
  <si>
    <t>Cukai eksais dibayar ke atas produk pembuatan sendiri dan cukai eksport</t>
  </si>
  <si>
    <t>Excise taxes paid on own manufactured products and export tax</t>
  </si>
  <si>
    <t>Cukai ke atas pengeluaran</t>
  </si>
  <si>
    <t>Taxes on production</t>
  </si>
  <si>
    <t>Taksiran (ke atas tanah dan bangunan) dan cukai tanah, cukai jalan, bayaran pendaftaran perniagaan, lesen memandu dsb.</t>
  </si>
  <si>
    <t>Assessment (on land and buildings) and quit rent, road tax, business registration fees, driving licence etc.</t>
  </si>
  <si>
    <t>Cukai perkhidmatan atau cukai jalan</t>
  </si>
  <si>
    <t>Service tax or sales tax</t>
  </si>
  <si>
    <t>Perbelanjaan bukan operasi</t>
  </si>
  <si>
    <t>Non-operating expenditures</t>
  </si>
  <si>
    <t>Kerugian daripada pertukaran wang asing / aset kewangan</t>
  </si>
  <si>
    <t>Losses from foreign exchange / financial assets</t>
  </si>
  <si>
    <t>Kerugian daripada jualan / penilaian semula harta</t>
  </si>
  <si>
    <t>Losses from sales / revaluation of assets</t>
  </si>
  <si>
    <t>Hutang lapuk dihapuskan</t>
  </si>
  <si>
    <t>Bad debts written-off</t>
  </si>
  <si>
    <t>Pindahan semasa seperti pindahan wang, hadiah, derma, denda, dsb.</t>
  </si>
  <si>
    <t>Current transfers such as remittances, gifts, donations, fine, etc.</t>
  </si>
  <si>
    <t>Lain-lain perbelanjaan bukan operasi (sila nyatakan)</t>
  </si>
  <si>
    <t>Other non-operating expenditure (please specify)</t>
  </si>
  <si>
    <t>Lain-lain perbelanjaan operasi (sila nyatakan)</t>
  </si>
  <si>
    <t>Other operating expenditure (please specify)</t>
  </si>
  <si>
    <r>
      <rPr>
        <b/>
        <sz val="22"/>
        <rFont val="Arial"/>
        <family val="2"/>
      </rPr>
      <t xml:space="preserve">Nilai yang dilaporkan di medan 091015 + 090035 TIDAK boleh melebihi 5% daripada nilai di medan 090089
</t>
    </r>
    <r>
      <rPr>
        <i/>
        <sz val="22"/>
        <rFont val="Arial"/>
        <family val="2"/>
      </rPr>
      <t>Value reported in field 091015 + 090035 must NOT be greater than 5% of field 090089</t>
    </r>
  </si>
  <si>
    <t>Kos pekerjaan:</t>
  </si>
  <si>
    <t>Employment costs:</t>
  </si>
  <si>
    <t>Gaji &amp; upah dibayar</t>
  </si>
  <si>
    <t>Salaries &amp; wages paid</t>
  </si>
  <si>
    <r>
      <t xml:space="preserve">Termasuk / </t>
    </r>
    <r>
      <rPr>
        <i/>
        <sz val="22"/>
        <color rgb="FF000000"/>
        <rFont val="Arial"/>
        <family val="2"/>
      </rPr>
      <t>Includes</t>
    </r>
    <r>
      <rPr>
        <b/>
        <sz val="22"/>
        <color rgb="FF000000"/>
        <rFont val="Arial"/>
        <family val="2"/>
      </rPr>
      <t>:</t>
    </r>
  </si>
  <si>
    <t>*   Gaji &amp; upah (termasuk bayaran lebih masa)</t>
  </si>
  <si>
    <t>Salaries &amp; wages (include overtime pay)</t>
  </si>
  <si>
    <t>*   Elaun, bonus, komisen</t>
  </si>
  <si>
    <t>Allowances, bonuses, commissions</t>
  </si>
  <si>
    <t>*   Gaji, elaun, yuran, bonus dan komisen untuk pengarah yang bekerja</t>
  </si>
  <si>
    <t>Salaries, allowances, fees, bonuses and commission for working directors</t>
  </si>
  <si>
    <r>
      <rPr>
        <b/>
        <sz val="22"/>
        <rFont val="Arial"/>
        <family val="2"/>
      </rPr>
      <t xml:space="preserve">Nilai di medan 090036 mesti sama dengan jumlah medan 050899 (Soalan 5A) dan medan 051799 (Soalan 5B)
</t>
    </r>
    <r>
      <rPr>
        <i/>
        <sz val="22"/>
        <rFont val="Arial"/>
        <family val="2"/>
      </rPr>
      <t>Value in field 090036 must be equal to the sum of field 050899 (Question 5A) and field 051799 (Question 5B)</t>
    </r>
  </si>
  <si>
    <t>Bayaran kepada pekerja gig</t>
  </si>
  <si>
    <t>Payment to gig workers</t>
  </si>
  <si>
    <t>Bayaran pampasan, persaraan / pemberhentian kepada pekerja</t>
  </si>
  <si>
    <t>Payment of gratuity, retirement / retrenchment benefits to employees</t>
  </si>
  <si>
    <t>Bayaran berbentuk manfaat kepada pekerja bergaji:</t>
  </si>
  <si>
    <t>Payments in kind to paid employees:</t>
  </si>
  <si>
    <t>Rawatan perubatan percuma</t>
  </si>
  <si>
    <t>Free medical attention</t>
  </si>
  <si>
    <t>Lain-lain seperti makanan percuma, tempat tinggal percuma dsb.</t>
  </si>
  <si>
    <t>Others such as free food, free accomodation etc.</t>
  </si>
  <si>
    <t>Caruman majikan kepada:</t>
  </si>
  <si>
    <t>Employer's contribution to:</t>
  </si>
  <si>
    <t>Kumpulan Wang Simpanan Pekerja (KWSP)</t>
  </si>
  <si>
    <t>Employees' Provident Fund (EPF)</t>
  </si>
  <si>
    <t>Kumpulan wang simpanan lain</t>
  </si>
  <si>
    <t>Other provident funds</t>
  </si>
  <si>
    <t>Pertubuhan Keselamatan Sosial (PERKESO)</t>
  </si>
  <si>
    <t>Social Security Organisation (SOCSO)</t>
  </si>
  <si>
    <t>(iv)</t>
  </si>
  <si>
    <t>Skim keselamatan sosial persendirian (cth. insurans</t>
  </si>
  <si>
    <t>pampasan pekerja dsb.)</t>
  </si>
  <si>
    <t>Private social security schemes (e.g. worker's compensation</t>
  </si>
  <si>
    <t>insurance etc.)</t>
  </si>
  <si>
    <t>(v)</t>
  </si>
  <si>
    <t>Skim bayaran pampasan, persaraan / pemberhentian</t>
  </si>
  <si>
    <t>Gratuity, retirement / retrenchment benefit schemes</t>
  </si>
  <si>
    <t>Bayaran kepada pengarah tidak bekerja kerana kehadiran mereka</t>
  </si>
  <si>
    <t>dalam mesyuarat Lembaga Pengarah</t>
  </si>
  <si>
    <t xml:space="preserve">Fees paid to non-working directors for their attendance at </t>
  </si>
  <si>
    <t>Board of Directors' meetings</t>
  </si>
  <si>
    <t>Nilai pakaian percuma yang disediakan</t>
  </si>
  <si>
    <t>Value of free wearing apparel provided</t>
  </si>
  <si>
    <t>Kos latihan kepada pekerja</t>
  </si>
  <si>
    <t>Staff training cost</t>
  </si>
  <si>
    <t>Kos pengangkutan pekerja (pergi dan balik dari tempat kerja)</t>
  </si>
  <si>
    <t>Cost of transport of workers (to and from workplace)</t>
  </si>
  <si>
    <t>Bayaran levi pekerja (termasuk bayaran levi pembangunan</t>
  </si>
  <si>
    <t>sumber manusia)</t>
  </si>
  <si>
    <t>Levy on labour (include levy on human resource development)</t>
  </si>
  <si>
    <t>Perbelanjaan pembayaran berasaskan saham kepada pekerja</t>
  </si>
  <si>
    <t>(termasuk saham &amp; pilihan saham)</t>
  </si>
  <si>
    <t>Expenses on share-based payment to employees</t>
  </si>
  <si>
    <t>(including shares &amp; stock options)</t>
  </si>
  <si>
    <t>Kos pekerja lain (sila nyatakan):</t>
  </si>
  <si>
    <t>Other labour costs (please specify):</t>
  </si>
  <si>
    <t>Bayaran kepada pertubuhan lain yang membekalkan pekerja</t>
  </si>
  <si>
    <t>Payment to other establishment for providing workers</t>
  </si>
  <si>
    <t>Jumlah perbelanjaan (9.1 hingga 9.35)</t>
  </si>
  <si>
    <t>Total expenditure (9.1 to 9.35)</t>
  </si>
  <si>
    <t>Pindahan modal yang dibuat</t>
  </si>
  <si>
    <t>Capital transfers made</t>
  </si>
  <si>
    <t>Perbelanjaan pajakan kewangan</t>
  </si>
  <si>
    <t>Financial lease charges</t>
  </si>
  <si>
    <t>Dividen dibayar</t>
  </si>
  <si>
    <t>Dividend payable</t>
  </si>
  <si>
    <t>Cukai langsung dibayar (cth. cukai syarikat dan duti setem)</t>
  </si>
  <si>
    <t>Direct taxes paid (e.g. company tax and stamp duties)</t>
  </si>
  <si>
    <t>JUMLAH BESAR (9.36 hingga 9.40)</t>
  </si>
  <si>
    <t>GRAND TOTAL (9.36 to 9.40)</t>
  </si>
  <si>
    <t>NILAI STOK</t>
  </si>
  <si>
    <t>VALUE OF STOCKS</t>
  </si>
  <si>
    <r>
      <rPr>
        <b/>
        <sz val="22"/>
        <rFont val="Arial"/>
        <family val="2"/>
      </rPr>
      <t xml:space="preserve">Stok awal / </t>
    </r>
    <r>
      <rPr>
        <i/>
        <sz val="22"/>
        <rFont val="Arial"/>
        <family val="2"/>
      </rPr>
      <t>Opening stocks</t>
    </r>
  </si>
  <si>
    <r>
      <rPr>
        <b/>
        <sz val="22"/>
        <rFont val="Arial"/>
        <family val="2"/>
      </rPr>
      <t xml:space="preserve">Stok akhir / </t>
    </r>
    <r>
      <rPr>
        <i/>
        <sz val="22"/>
        <rFont val="Arial"/>
        <family val="2"/>
      </rPr>
      <t>Closing stocks</t>
    </r>
  </si>
  <si>
    <t>Ubat-ubatan</t>
  </si>
  <si>
    <t xml:space="preserve">Bekalan perubatan lain termasuk </t>
  </si>
  <si>
    <t>bekalan perubatan tradisional dan komplementari</t>
  </si>
  <si>
    <t>Other medical supplies include traditional</t>
  </si>
  <si>
    <t>and complementary medical supplies</t>
  </si>
  <si>
    <t>JUMLAH (a dan b)</t>
  </si>
  <si>
    <t>TOTAL (a and b)</t>
  </si>
  <si>
    <t>`</t>
  </si>
  <si>
    <t>KEUNTUNGAN / KERUGIAN SEBELUM CUKAI</t>
  </si>
  <si>
    <t>PROFIT / LOSS BEFORE TAX</t>
  </si>
  <si>
    <t>Sila laporkan keuntungan / kerugian bersih seperti yang dilaporkan dalam akaun pertubuhan ini:</t>
  </si>
  <si>
    <t>Please report net profit / loss as reported in the account of this establishment:</t>
  </si>
  <si>
    <t>Keuntungan / Kerugian</t>
  </si>
  <si>
    <t>Profit / Loss</t>
  </si>
  <si>
    <r>
      <rPr>
        <b/>
        <sz val="22"/>
        <rFont val="Arial"/>
        <family val="2"/>
      </rPr>
      <t xml:space="preserve">Tahun semasa / </t>
    </r>
    <r>
      <rPr>
        <i/>
        <sz val="22"/>
        <rFont val="Arial"/>
        <family val="2"/>
      </rPr>
      <t>Current year</t>
    </r>
  </si>
  <si>
    <r>
      <rPr>
        <b/>
        <sz val="22"/>
        <rFont val="Arial"/>
        <family val="2"/>
      </rPr>
      <t xml:space="preserve">Tahun sebelum / </t>
    </r>
    <r>
      <rPr>
        <i/>
        <sz val="22"/>
        <rFont val="Arial"/>
        <family val="2"/>
      </rPr>
      <t>Previous year</t>
    </r>
  </si>
  <si>
    <t>1100</t>
  </si>
  <si>
    <t>11.2</t>
  </si>
  <si>
    <t>Sekiranya terdapat pertukaran aktiviti atau perbezaan keuntungan / kerugian yang ketara (&gt; atau &lt;30%) berbanding dengan tahun sebelum,</t>
  </si>
  <si>
    <t>sila tandakan sebab-sebab di bawah ini (boleh pilih lebih daripada satu):</t>
  </si>
  <si>
    <t>If there any change in activity and or difference in the profit / loss (&gt; or &lt;30%) as compared to the previous year, please mark the reasons below</t>
  </si>
  <si>
    <t>(may choose more than one):</t>
  </si>
  <si>
    <t>Perubahan model perniagaan</t>
  </si>
  <si>
    <t>Business model changes</t>
  </si>
  <si>
    <t>Impak kadar pertukaran mata wang</t>
  </si>
  <si>
    <t>Currency exchange rate impact</t>
  </si>
  <si>
    <t>Perubahan harga barangan yang dijual atau perkhidmatan yang diberikan</t>
  </si>
  <si>
    <t>Price changes in goods sold or services rendered</t>
  </si>
  <si>
    <t>Memberi kontrak kepada pertubuhan luar</t>
  </si>
  <si>
    <t>Contracting out</t>
  </si>
  <si>
    <t>Perubahan organisasi</t>
  </si>
  <si>
    <t>Organisation changes</t>
  </si>
  <si>
    <t>Perubahan dalam kos tenaga buruh atau bahan mentah</t>
  </si>
  <si>
    <t>Changes in the cost of labour or raw materials</t>
  </si>
  <si>
    <t>Bencana alam</t>
  </si>
  <si>
    <t>Natural disaster</t>
  </si>
  <si>
    <t>Kemelesetan</t>
  </si>
  <si>
    <t>Recession</t>
  </si>
  <si>
    <t>Pertukaran produk</t>
  </si>
  <si>
    <t>Product changes</t>
  </si>
  <si>
    <t>Unit perniagaan yang dijual</t>
  </si>
  <si>
    <t>Sold business units</t>
  </si>
  <si>
    <t>Perluasan</t>
  </si>
  <si>
    <t>Expansion</t>
  </si>
  <si>
    <t>Kontrak baharu / hilang</t>
  </si>
  <si>
    <t>New / lost contract</t>
  </si>
  <si>
    <t>Penutupan kilang / premis</t>
  </si>
  <si>
    <t>Factory / premises closure</t>
  </si>
  <si>
    <t>(n)</t>
  </si>
  <si>
    <t>Pengambilalihan unit-unit perniagaan</t>
  </si>
  <si>
    <t>Acquisition of business units</t>
  </si>
  <si>
    <t>(o)</t>
  </si>
  <si>
    <t>Mogok atau sekatan</t>
  </si>
  <si>
    <t>Strike or blockade</t>
  </si>
  <si>
    <t>(p)</t>
  </si>
  <si>
    <t>Perubahan ke arah automasi</t>
  </si>
  <si>
    <t>Changes towards automation</t>
  </si>
  <si>
    <t>(q)</t>
  </si>
  <si>
    <t>Lain-lain (sila nyatakan)</t>
  </si>
  <si>
    <t>Others (please specify)</t>
  </si>
  <si>
    <t>MAKLUMAT TAMBAHAN KE ATAS IBU PEJABAT / CAWANGAN</t>
  </si>
  <si>
    <t>ADDITIONAL INFORMATION ON HEADQUARTERS / BRANCHES</t>
  </si>
  <si>
    <t>Merujuk kepada Soalan 1.2 di muka surat 3, sila nyatakan maklumat bagi Ibu Pejabat dan setiap cawangan di bawah ini</t>
  </si>
  <si>
    <t>Refer to Question 1.2 in page 3, please specify details for the Headquarters and each branch</t>
  </si>
  <si>
    <r>
      <rPr>
        <b/>
        <sz val="22"/>
        <rFont val="Arial"/>
        <family val="2"/>
      </rPr>
      <t>Sekiranya pertubuhan ini merupakan cawangan, sila lengkapkan Soalan 12.1</t>
    </r>
    <r>
      <rPr>
        <sz val="22"/>
        <rFont val="Arial"/>
        <family val="2"/>
      </rPr>
      <t xml:space="preserve">
</t>
    </r>
    <r>
      <rPr>
        <i/>
        <sz val="22"/>
        <rFont val="Arial"/>
        <family val="2"/>
      </rPr>
      <t>If this establishment is a branch, please complete Question 12.1</t>
    </r>
    <r>
      <rPr>
        <sz val="22"/>
        <rFont val="Arial"/>
        <family val="2"/>
      </rPr>
      <t xml:space="preserve">
</t>
    </r>
    <r>
      <rPr>
        <b/>
        <sz val="22"/>
        <rFont val="Arial"/>
        <family val="2"/>
      </rPr>
      <t>Sekiranya pertubuhan ini merupakan Ibu Pejabat, sila lengkapkan Soalan 12.2 dan 12.3</t>
    </r>
    <r>
      <rPr>
        <sz val="22"/>
        <rFont val="Arial"/>
        <family val="2"/>
      </rPr>
      <t xml:space="preserve">
</t>
    </r>
    <r>
      <rPr>
        <i/>
        <sz val="22"/>
        <rFont val="Arial"/>
        <family val="2"/>
      </rPr>
      <t>If this establishment is the Headquarters, please complete Question 12.2 and 12.3</t>
    </r>
  </si>
  <si>
    <t>12.1</t>
  </si>
  <si>
    <t>Nama dan Alamat Ibu Pejabat</t>
  </si>
  <si>
    <r>
      <rPr>
        <b/>
        <sz val="20"/>
        <rFont val="Arial"/>
        <family val="2"/>
      </rPr>
      <t>KEGUNAAN PEJABAT</t>
    </r>
    <r>
      <rPr>
        <sz val="20"/>
        <rFont val="Arial"/>
        <family val="2"/>
      </rPr>
      <t xml:space="preserve"> / </t>
    </r>
  </si>
  <si>
    <t>Name and Address of Headquarters</t>
  </si>
  <si>
    <t>121803</t>
  </si>
  <si>
    <t>121801</t>
  </si>
  <si>
    <t>121802</t>
  </si>
  <si>
    <t>12.2</t>
  </si>
  <si>
    <r>
      <t xml:space="preserve">Bil.
</t>
    </r>
    <r>
      <rPr>
        <i/>
        <sz val="22"/>
        <rFont val="Arial"/>
        <family val="2"/>
      </rPr>
      <t>No.</t>
    </r>
  </si>
  <si>
    <r>
      <t xml:space="preserve">Ibu pejabat dan Cawangan
</t>
    </r>
    <r>
      <rPr>
        <i/>
        <sz val="22"/>
        <rFont val="Arial"/>
        <family val="2"/>
      </rPr>
      <t>Headquarters and Branches</t>
    </r>
  </si>
  <si>
    <r>
      <t xml:space="preserve">Bilangan cawangan pada tahun 2025
</t>
    </r>
    <r>
      <rPr>
        <i/>
        <sz val="22"/>
        <rFont val="Arial"/>
        <family val="2"/>
      </rPr>
      <t>No. of branches
during 2025</t>
    </r>
  </si>
  <si>
    <r>
      <t xml:space="preserve">Pendapatan diterima daripada perkhidmatan yang disediakan pada tahun 2025 (RM)
</t>
    </r>
    <r>
      <rPr>
        <i/>
        <sz val="22"/>
        <rFont val="Arial"/>
        <family val="2"/>
      </rPr>
      <t>Income received from services rendered during 2025 (RM)</t>
    </r>
  </si>
  <si>
    <t>1270</t>
  </si>
  <si>
    <t>1271</t>
  </si>
  <si>
    <r>
      <t xml:space="preserve">Ibu Pejabat 
</t>
    </r>
    <r>
      <rPr>
        <i/>
        <sz val="22"/>
        <rFont val="Arial"/>
        <family val="2"/>
      </rPr>
      <t>Headquarters</t>
    </r>
  </si>
  <si>
    <t>20</t>
  </si>
  <si>
    <t>Johor</t>
  </si>
  <si>
    <t>Kedah</t>
  </si>
  <si>
    <t>Kelantan</t>
  </si>
  <si>
    <t>Melaka</t>
  </si>
  <si>
    <t>Negeri Sembilan</t>
  </si>
  <si>
    <t>Pahang</t>
  </si>
  <si>
    <t>Pulau Pinang</t>
  </si>
  <si>
    <t>Perak</t>
  </si>
  <si>
    <t>10.</t>
  </si>
  <si>
    <t>Perlis</t>
  </si>
  <si>
    <t>11.</t>
  </si>
  <si>
    <t>Selangor</t>
  </si>
  <si>
    <t>12.</t>
  </si>
  <si>
    <t>Terengganu</t>
  </si>
  <si>
    <t>13.</t>
  </si>
  <si>
    <t>Sabah</t>
  </si>
  <si>
    <t>12</t>
  </si>
  <si>
    <t>14.</t>
  </si>
  <si>
    <t>Sarawak</t>
  </si>
  <si>
    <t>13</t>
  </si>
  <si>
    <t>15.</t>
  </si>
  <si>
    <t>W.P. Kuala Lumpur</t>
  </si>
  <si>
    <t>16.</t>
  </si>
  <si>
    <t>W.P Labuan</t>
  </si>
  <si>
    <t>17.</t>
  </si>
  <si>
    <t>W.P Putrajaya</t>
  </si>
  <si>
    <t>16</t>
  </si>
  <si>
    <r>
      <t xml:space="preserve">JUMLAH
</t>
    </r>
    <r>
      <rPr>
        <i/>
        <sz val="22"/>
        <rFont val="Arial"/>
        <family val="2"/>
      </rPr>
      <t>TOTAL</t>
    </r>
  </si>
  <si>
    <t>17</t>
  </si>
  <si>
    <r>
      <t xml:space="preserve">Nota : Jumlah nilai di 127117 mesti sama dengan jumlah nilai perkara 8.1 hingga 8.10 dimuka surat 16 hingga 22 di bawah Soalan 8
</t>
    </r>
    <r>
      <rPr>
        <i/>
        <sz val="22"/>
        <rFont val="Arial"/>
        <family val="2"/>
      </rPr>
      <t>Notes : Total value in 127117 must be equal to item 8.1 to 8.10 on page 16 to 22 under Question 8</t>
    </r>
  </si>
  <si>
    <t>MAKLUMAT TAMBAHAN KE ATAS IBU PEJABAT / CAWANGAN (samb.)</t>
  </si>
  <si>
    <t>ADDITIONAL INFORMATION ON HEADQUARTERS / BRANCHES (cont'd)</t>
  </si>
  <si>
    <t>Bagi soalan 12.3, sila lampirkan senarai cawangan dan alamat lengkap sekiranya ruangan tidak mencukupi</t>
  </si>
  <si>
    <t>For Question 12.3, please attach the list of branches and full addresses if the space provided is insufficient</t>
  </si>
  <si>
    <t>12.3</t>
  </si>
  <si>
    <r>
      <rPr>
        <b/>
        <sz val="22"/>
        <rFont val="Arial"/>
        <family val="2"/>
      </rPr>
      <t xml:space="preserve">Cawangan 1 / </t>
    </r>
    <r>
      <rPr>
        <i/>
        <sz val="22"/>
        <rFont val="Arial"/>
        <family val="2"/>
      </rPr>
      <t>Branch 1</t>
    </r>
  </si>
  <si>
    <r>
      <rPr>
        <b/>
        <sz val="22"/>
        <rFont val="Arial"/>
        <family val="2"/>
      </rPr>
      <t xml:space="preserve">Cawangan 2 / </t>
    </r>
    <r>
      <rPr>
        <i/>
        <sz val="22"/>
        <rFont val="Arial"/>
        <family val="2"/>
      </rPr>
      <t>Branch 2</t>
    </r>
  </si>
  <si>
    <t>MAKLUMAT TAMBAHAN</t>
  </si>
  <si>
    <t>ADDITIONAL INFORMATION</t>
  </si>
  <si>
    <t xml:space="preserve">SUMBER UBAT-UBATAN DAN BEKALAN PERUBATAN LAIN YANG DIGUNAKAN </t>
  </si>
  <si>
    <t>SOURCES OF DRUGS &amp; MEDICINE AND OTHER MEDICAL SUPPLIES CONSUMED</t>
  </si>
  <si>
    <t>Sumber Import /</t>
  </si>
  <si>
    <t>Sumber Buatan  Tempatan /</t>
  </si>
  <si>
    <t>Imported Sources</t>
  </si>
  <si>
    <t>LocallyManufactured Sources</t>
  </si>
  <si>
    <t>13.1.1</t>
  </si>
  <si>
    <t>Ubat-Ubtan</t>
  </si>
  <si>
    <t>Drugs and Medicine</t>
  </si>
  <si>
    <t>13.1.2</t>
  </si>
  <si>
    <t>Bekalan perubatan lain</t>
  </si>
  <si>
    <t>Other medical supplies</t>
  </si>
  <si>
    <t>BILANGAN KATIL (HOSPITAL / RUMAH BERSALIN)</t>
  </si>
  <si>
    <t>SOURCES OF BEDS (HOSPITAL / MATERNITY HOUSE)</t>
  </si>
  <si>
    <t>MODEL PERNIAGAAN</t>
  </si>
  <si>
    <t>BUSINESS MODEL</t>
  </si>
  <si>
    <t>Adakah pertubuhan ini beroperasi secara francais?</t>
  </si>
  <si>
    <t>Is this establishment operate as a franchise?</t>
  </si>
  <si>
    <t>183101</t>
  </si>
  <si>
    <r>
      <rPr>
        <b/>
        <sz val="22"/>
        <rFont val="Arial"/>
        <family val="2"/>
      </rPr>
      <t xml:space="preserve">Ya / </t>
    </r>
    <r>
      <rPr>
        <i/>
        <sz val="22"/>
        <rFont val="Arial"/>
        <family val="2"/>
      </rPr>
      <t>Yes</t>
    </r>
  </si>
  <si>
    <r>
      <t xml:space="preserve">Tidak / </t>
    </r>
    <r>
      <rPr>
        <i/>
        <sz val="22"/>
        <rFont val="Arial"/>
        <family val="2"/>
      </rPr>
      <t>No</t>
    </r>
  </si>
  <si>
    <t>Jika Ya, sila tandakan (X) dalam satu kotak sahaja</t>
  </si>
  <si>
    <t>If Yes, please mark (X) in one box only</t>
  </si>
  <si>
    <t>183102</t>
  </si>
  <si>
    <t>Francaisi (sila nyatakan yuran francais yang dibayar)</t>
  </si>
  <si>
    <t>Franchisee (please specify franchise fee)</t>
  </si>
  <si>
    <t>Francaisor (sila nyatakan bilangan francaisi pertubuhan ini)</t>
  </si>
  <si>
    <t>Franchisor (please specify the number of franchisees of this establishment</t>
  </si>
  <si>
    <t>AIR, PELINCIR, BAHAN PEMBAKAR</t>
  </si>
  <si>
    <t>DAN TENAGA ELEKTRIK YANG DIGUNAKAN</t>
  </si>
  <si>
    <t>WATER, LUBRICANTS, FUELS AND ELECTRICITY CONSUMED</t>
  </si>
  <si>
    <t>15.1</t>
  </si>
  <si>
    <r>
      <rPr>
        <b/>
        <sz val="22"/>
        <rFont val="Arial"/>
        <family val="2"/>
      </rPr>
      <t xml:space="preserve">Kuantiti / </t>
    </r>
    <r>
      <rPr>
        <i/>
        <sz val="22"/>
        <rFont val="Arial"/>
        <family val="2"/>
      </rPr>
      <t>Quantity</t>
    </r>
  </si>
  <si>
    <t>Water</t>
  </si>
  <si>
    <r>
      <rPr>
        <b/>
        <sz val="22"/>
        <rFont val="Arial"/>
        <family val="2"/>
      </rPr>
      <t xml:space="preserve">(Meter padu) / </t>
    </r>
    <r>
      <rPr>
        <i/>
        <sz val="22"/>
        <rFont val="Arial"/>
        <family val="2"/>
      </rPr>
      <t>Cubic metre</t>
    </r>
  </si>
  <si>
    <t>15.1.1</t>
  </si>
  <si>
    <t>Air terawat</t>
  </si>
  <si>
    <t>Treated water</t>
  </si>
  <si>
    <t>Air mentah</t>
  </si>
  <si>
    <t>Untreated water</t>
  </si>
  <si>
    <t>15.1.2</t>
  </si>
  <si>
    <t>Air yang diabstrak</t>
  </si>
  <si>
    <t>Water abstracted</t>
  </si>
  <si>
    <t>Air yang diabstrak untuk</t>
  </si>
  <si>
    <t>kegunaan sendiri</t>
  </si>
  <si>
    <t>Water abstracted for own use</t>
  </si>
  <si>
    <t>(eg. River, Dam, Lake)</t>
  </si>
  <si>
    <t>dijual / diagihkan</t>
  </si>
  <si>
    <t>Water abstracted for sale /</t>
  </si>
  <si>
    <t>distribution</t>
  </si>
  <si>
    <t>Sumber air yang diabstrak:</t>
  </si>
  <si>
    <t>Abstracted source of water:</t>
  </si>
  <si>
    <t>Air permukaan</t>
  </si>
  <si>
    <t>(cth. Sungai, Empangan, Tasik)</t>
  </si>
  <si>
    <t>Surface water</t>
  </si>
  <si>
    <t>Air bawah tanah</t>
  </si>
  <si>
    <t>Groundwater</t>
  </si>
  <si>
    <t>Air laut</t>
  </si>
  <si>
    <t>Sea water</t>
  </si>
  <si>
    <t>15.1.3</t>
  </si>
  <si>
    <t>Air yang dimasukkan ke dalam produk</t>
  </si>
  <si>
    <t>(cth. Minuman, makanan, dll)</t>
  </si>
  <si>
    <t>Water incorporated into product</t>
  </si>
  <si>
    <t>(e.g. beverages, food , etc.)</t>
  </si>
  <si>
    <t>15.1.4</t>
  </si>
  <si>
    <t>Air sisa yang dilepaskan / dibuang</t>
  </si>
  <si>
    <t>Wastewater discharged / removal</t>
  </si>
  <si>
    <t>Dilepaskan ke sistem pembentungan</t>
  </si>
  <si>
    <t>Discharged to sewerage system</t>
  </si>
  <si>
    <t>Dilepaskan ke air permukaan, air bawah tanah</t>
  </si>
  <si>
    <t>Discharged to surface water, groundwater</t>
  </si>
  <si>
    <t>Dilepaskan ke laut</t>
  </si>
  <si>
    <t>Discharged to sea</t>
  </si>
  <si>
    <t>DAN TENAGA ELEKTRIK YANG DIGUNAKAN (samb.)</t>
  </si>
  <si>
    <t>WATER, LUBRICANTS, FUELS AND ELECTRICITY CONSUMED (cont'd)</t>
  </si>
  <si>
    <t>Unit Kuantiti</t>
  </si>
  <si>
    <t>Unit of Quantity</t>
  </si>
  <si>
    <t>Pelincir</t>
  </si>
  <si>
    <t>Lubricant</t>
  </si>
  <si>
    <t>15.3</t>
  </si>
  <si>
    <t>Bahan pembakar</t>
  </si>
  <si>
    <t>Fuels</t>
  </si>
  <si>
    <t>Diesel</t>
  </si>
  <si>
    <r>
      <rPr>
        <b/>
        <sz val="22"/>
        <rFont val="Arial"/>
        <family val="2"/>
      </rPr>
      <t>Liter</t>
    </r>
    <r>
      <rPr>
        <sz val="22"/>
        <rFont val="Arial"/>
        <family val="2"/>
      </rPr>
      <t xml:space="preserve">
</t>
    </r>
    <r>
      <rPr>
        <i/>
        <sz val="22"/>
        <rFont val="Arial"/>
        <family val="2"/>
      </rPr>
      <t>Litre</t>
    </r>
  </si>
  <si>
    <t>Biodiesel</t>
  </si>
  <si>
    <t>Petrol</t>
  </si>
  <si>
    <t>Minyak relau /</t>
  </si>
  <si>
    <t>Minyak pembakar</t>
  </si>
  <si>
    <t>Furnace oil / Fuel oil</t>
  </si>
  <si>
    <t>Gas petroleum cecair</t>
  </si>
  <si>
    <r>
      <rPr>
        <b/>
        <sz val="22"/>
        <rFont val="Arial"/>
        <family val="2"/>
      </rPr>
      <t>Tan metrik</t>
    </r>
    <r>
      <rPr>
        <sz val="22"/>
        <rFont val="Arial"/>
        <family val="2"/>
      </rPr>
      <t xml:space="preserve">
</t>
    </r>
    <r>
      <rPr>
        <i/>
        <sz val="22"/>
        <rFont val="Arial"/>
        <family val="2"/>
      </rPr>
      <t>Tonne</t>
    </r>
  </si>
  <si>
    <t>Liquified petroleum</t>
  </si>
  <si>
    <t>gas (LPG)</t>
  </si>
  <si>
    <t>Gas asli</t>
  </si>
  <si>
    <r>
      <rPr>
        <b/>
        <sz val="22"/>
        <rFont val="Arial"/>
        <family val="2"/>
      </rPr>
      <t>Meter padu</t>
    </r>
    <r>
      <rPr>
        <sz val="22"/>
        <rFont val="Arial"/>
        <family val="2"/>
      </rPr>
      <t xml:space="preserve">
</t>
    </r>
    <r>
      <rPr>
        <i/>
        <sz val="22"/>
        <rFont val="Arial"/>
        <family val="2"/>
      </rPr>
      <t>Cubic metre</t>
    </r>
  </si>
  <si>
    <t>Natural gas</t>
  </si>
  <si>
    <t>Minyak mentah</t>
  </si>
  <si>
    <t>Crude oil</t>
  </si>
  <si>
    <t>Kerosin</t>
  </si>
  <si>
    <t>Kerosene</t>
  </si>
  <si>
    <t>Bahan api turbin</t>
  </si>
  <si>
    <t>penerbangan</t>
  </si>
  <si>
    <t xml:space="preserve">Aviation Turbine Fuel </t>
  </si>
  <si>
    <t>Gas</t>
  </si>
  <si>
    <t>AV Gas</t>
  </si>
  <si>
    <t>Arang batu</t>
  </si>
  <si>
    <t>Coal</t>
  </si>
  <si>
    <t>Bahan pembakar lain (sila nyatakan)</t>
  </si>
  <si>
    <t>Other fuels (please specify)</t>
  </si>
  <si>
    <t>15.4</t>
  </si>
  <si>
    <t>Tenaga elektrik yang</t>
  </si>
  <si>
    <t>dibeli untuk kegunaan</t>
  </si>
  <si>
    <t>pengecasan Kenderaan</t>
  </si>
  <si>
    <r>
      <rPr>
        <b/>
        <sz val="22"/>
        <rFont val="Arial"/>
        <family val="2"/>
      </rPr>
      <t>Kilowatt-jam</t>
    </r>
    <r>
      <rPr>
        <sz val="22"/>
        <rFont val="Arial"/>
        <family val="2"/>
      </rPr>
      <t xml:space="preserve">
</t>
    </r>
    <r>
      <rPr>
        <i/>
        <sz val="22"/>
        <rFont val="Arial"/>
        <family val="2"/>
      </rPr>
      <t>Kilowatt-hour</t>
    </r>
  </si>
  <si>
    <t>Elektrik (EV)</t>
  </si>
  <si>
    <t>Electricity purchased for</t>
  </si>
  <si>
    <t>Electric Vehicle (EV)</t>
  </si>
  <si>
    <t>charging purposes</t>
  </si>
  <si>
    <t>Kuantiti</t>
  </si>
  <si>
    <t>Tenaga elektrik</t>
  </si>
  <si>
    <t>Quantity</t>
  </si>
  <si>
    <t>Electricity</t>
  </si>
  <si>
    <t>15.5.1</t>
  </si>
  <si>
    <t>yang dibeli</t>
  </si>
  <si>
    <t>15.5.2</t>
  </si>
  <si>
    <t>yang dijana</t>
  </si>
  <si>
    <t>Electricity generated</t>
  </si>
  <si>
    <t>Kuasa hidro</t>
  </si>
  <si>
    <t>Hydropower</t>
  </si>
  <si>
    <t>Solar</t>
  </si>
  <si>
    <t>Biomass</t>
  </si>
  <si>
    <t>Biogas</t>
  </si>
  <si>
    <t>Ammonia</t>
  </si>
  <si>
    <t>Hidrogen</t>
  </si>
  <si>
    <t>Hydrogen</t>
  </si>
  <si>
    <t>15.5.3</t>
  </si>
  <si>
    <t>Jika soalan 15.5.2 diisi, sila nyatakan peratus kegunaan sendiri</t>
  </si>
  <si>
    <t>If the question 15.5.2 are filled, please specify the percentage for own use</t>
  </si>
  <si>
    <t>Kegunaan sendiri</t>
  </si>
  <si>
    <t>Own use</t>
  </si>
  <si>
    <t>Dijual</t>
  </si>
  <si>
    <t>Sold</t>
  </si>
  <si>
    <t>JUMLAH (15.1 hingga 15.5)</t>
  </si>
  <si>
    <t>TOTAL (15.1 to 15.5)</t>
  </si>
  <si>
    <t>DAYA SAING</t>
  </si>
  <si>
    <t>COMPETITIVENESS</t>
  </si>
  <si>
    <r>
      <rPr>
        <b/>
        <sz val="24"/>
        <rFont val="Arial"/>
        <family val="2"/>
      </rPr>
      <t>TEMPOH LAPORAN</t>
    </r>
    <r>
      <rPr>
        <sz val="24"/>
        <rFont val="Arial"/>
        <family val="2"/>
      </rPr>
      <t xml:space="preserve"> / </t>
    </r>
    <r>
      <rPr>
        <i/>
        <sz val="24"/>
        <rFont val="Arial"/>
        <family val="2"/>
      </rPr>
      <t>REPORTING PERIOD</t>
    </r>
  </si>
  <si>
    <t>Sila laporkan untuk takwim 2025 atau tahun kewangan terkini yang berakhir tidak lewat daripada 30 Jun 2026</t>
  </si>
  <si>
    <t>Please report for the calendar year 2025 or the most recent financial year ending no later than 30 June 2026</t>
  </si>
  <si>
    <r>
      <rPr>
        <b/>
        <sz val="28"/>
        <rFont val="Arial"/>
        <family val="2"/>
      </rPr>
      <t xml:space="preserve">Seksyen / </t>
    </r>
    <r>
      <rPr>
        <i/>
        <sz val="28"/>
        <rFont val="Arial"/>
        <family val="2"/>
      </rPr>
      <t>Section</t>
    </r>
  </si>
  <si>
    <t>MODUL EKONOMI DIGITAL</t>
  </si>
  <si>
    <t>DIGITAL ECONOMIC MODULE</t>
  </si>
  <si>
    <t xml:space="preserve">Bahagian: </t>
  </si>
  <si>
    <t>Penggunaan Teknologi Maklumat dan Komunikasi (TMK)</t>
  </si>
  <si>
    <t>Part:</t>
  </si>
  <si>
    <t>Usage of Information and Communication Technology (ICT)</t>
  </si>
  <si>
    <r>
      <rPr>
        <b/>
        <sz val="22"/>
        <rFont val="Arial"/>
        <family val="2"/>
      </rPr>
      <t xml:space="preserve">Penggunaan Peranti Digital / </t>
    </r>
    <r>
      <rPr>
        <i/>
        <sz val="22"/>
        <rFont val="Arial"/>
        <family val="2"/>
      </rPr>
      <t>Digital Device Usage</t>
    </r>
  </si>
  <si>
    <t>A.1</t>
  </si>
  <si>
    <t>Adakah pertubuhan ini menggunakan komputer dalam mengendalikan perniagaan?</t>
  </si>
  <si>
    <t>Did this establishment use computers in running a business?</t>
  </si>
  <si>
    <t>310001</t>
  </si>
  <si>
    <r>
      <rPr>
        <b/>
        <sz val="22"/>
        <rFont val="Arial"/>
        <family val="2"/>
      </rPr>
      <t xml:space="preserve">Tidak / </t>
    </r>
    <r>
      <rPr>
        <i/>
        <sz val="22"/>
        <rFont val="Arial"/>
        <family val="2"/>
      </rPr>
      <t>No</t>
    </r>
  </si>
  <si>
    <t>310002</t>
  </si>
  <si>
    <t>A.2</t>
  </si>
  <si>
    <t>Berapakah peratusan jumlah pekerja yang menggunakan peranti digital untuk tujuan perniagaan?</t>
  </si>
  <si>
    <t>What percentage of the total employees use digital devices for business purposes?</t>
  </si>
  <si>
    <r>
      <rPr>
        <b/>
        <sz val="22"/>
        <rFont val="Arial"/>
        <family val="2"/>
      </rPr>
      <t xml:space="preserve">Penggunaan Internet / </t>
    </r>
    <r>
      <rPr>
        <i/>
        <sz val="22"/>
        <rFont val="Arial"/>
        <family val="2"/>
      </rPr>
      <t>Internet Usage</t>
    </r>
  </si>
  <si>
    <t>A.3</t>
  </si>
  <si>
    <t>Adakah pertubuhan ini menggunakan internet untuk tujuan perniagaan?</t>
  </si>
  <si>
    <t>Did this establishment use the internet for business purposes?</t>
  </si>
  <si>
    <t>310003</t>
  </si>
  <si>
    <t>Jika 'Ya', sila tandakan jenis akses sambungan ke internet:</t>
  </si>
  <si>
    <t>If 'Yes', please indicate the type of internet connection access:</t>
  </si>
  <si>
    <t>Jalur lebar tetap (cth. ADSL, SDSL, VDSL, FTTH, Leased line, ISDN, teknologi fiber dan optik, teknologi kabel)</t>
  </si>
  <si>
    <t>Fixed broadband (e.g. ADSL, SDSL, VDSL, FTTH, Leased line, ISDN, fibre and optic technology, cable technology)</t>
  </si>
  <si>
    <t>Jalur lebar mudah alih (cth. komputer riba, telefon pintar, tablet dsb.)</t>
  </si>
  <si>
    <t>82</t>
  </si>
  <si>
    <t>Portable device (e.g. laptop, smartphone, tablet etc.)</t>
  </si>
  <si>
    <t>A.4</t>
  </si>
  <si>
    <t>Sila tanda (X) infrastruktur rangkaian yang terdapat di pertubuhan ini (Boleh pilih daripada satu)</t>
  </si>
  <si>
    <t>Please mark (X) the network infrastructure available in this establishment (May choose more than one)</t>
  </si>
  <si>
    <t>Intranet dalam perniagaan anda</t>
  </si>
  <si>
    <t>Intranet within your business</t>
  </si>
  <si>
    <t>Extranet di antara perniagaan anda dan organisasi lain (termasuk perniagaan yang berkenaan)</t>
  </si>
  <si>
    <t>Extranet between your business and other organisations (include related businesses)</t>
  </si>
  <si>
    <t>Rangkaian kawasan setempat</t>
  </si>
  <si>
    <t>Local area network (LAN)</t>
  </si>
  <si>
    <t>Rangkaian kawasan setempat tanpa wayar</t>
  </si>
  <si>
    <t>Wireless local area network (WLAN)</t>
  </si>
  <si>
    <t>Rangkaian kawasan luas</t>
  </si>
  <si>
    <t>Wide area network (WAN)</t>
  </si>
  <si>
    <t>MODUL EKONOMI DIGITAL (samb.)</t>
  </si>
  <si>
    <t>DIGITAL ECONOMIC MODULE (cont'd)</t>
  </si>
  <si>
    <t>Penggunaan Teknologi Maklumat dan Komunikasi (TMK) (samb.)</t>
  </si>
  <si>
    <t>Usage of Information and Communication Technology (ICT) (cont'd)</t>
  </si>
  <si>
    <t>A.5</t>
  </si>
  <si>
    <t>Apakah tujuan penggunaan internet di pertubuhan ini? (Boleh pilih lebih daripada satu)</t>
  </si>
  <si>
    <t>What is the purpose of this establishment using the internet? (May choose more than one)</t>
  </si>
  <si>
    <t>3100</t>
  </si>
  <si>
    <t xml:space="preserve">Menghantar atau menerima e-mel </t>
  </si>
  <si>
    <t>21</t>
  </si>
  <si>
    <t xml:space="preserve">Sending or receiving email </t>
  </si>
  <si>
    <t xml:space="preserve">Telefon melalui Internet (cth. Microsoft Teams, Google Meet, WhatsApp Call) </t>
  </si>
  <si>
    <t>22</t>
  </si>
  <si>
    <t>Telephoning over the Internet (e.g. Microsoft Teams, Google Meet, WhatsApp Call)</t>
  </si>
  <si>
    <t>Menghantar informasi atau pesanan dengan segera</t>
  </si>
  <si>
    <t>23</t>
  </si>
  <si>
    <t xml:space="preserve">Sending information or instant messaging  </t>
  </si>
  <si>
    <t>Mendapatkan maklumat berkenaan barangan atau perkhidmatan</t>
  </si>
  <si>
    <t>24</t>
  </si>
  <si>
    <t xml:space="preserve">Getting information about goods or services </t>
  </si>
  <si>
    <t>Mendapatkan maklumat dari organisasi kerajaan</t>
  </si>
  <si>
    <t>25</t>
  </si>
  <si>
    <t xml:space="preserve">Getting information from government organisations </t>
  </si>
  <si>
    <r>
      <rPr>
        <b/>
        <sz val="22"/>
        <rFont val="Arial"/>
        <family val="2"/>
      </rPr>
      <t xml:space="preserve">Berhubung dengan organisasi kerajaan (termasuk muat turun / permohonan borang, pembayaran secara </t>
    </r>
    <r>
      <rPr>
        <b/>
        <i/>
        <sz val="22"/>
        <rFont val="Arial"/>
        <family val="2"/>
      </rPr>
      <t>online</t>
    </r>
    <r>
      <rPr>
        <b/>
        <sz val="22"/>
        <rFont val="Arial"/>
        <family val="2"/>
      </rPr>
      <t xml:space="preserve">) </t>
    </r>
  </si>
  <si>
    <t>26</t>
  </si>
  <si>
    <t>Liaise with government organisations (includes downloading / requesting forms, making online payments)</t>
  </si>
  <si>
    <t>Perbankan melalui internet</t>
  </si>
  <si>
    <t>27</t>
  </si>
  <si>
    <t xml:space="preserve">Internet banking </t>
  </si>
  <si>
    <t>Mengakses perkhidmatan kewangan yang lain (cth. pembelian insurans)</t>
  </si>
  <si>
    <t>28</t>
  </si>
  <si>
    <t xml:space="preserve">Accessing other financial services (e.g. purchases of insurance) </t>
  </si>
  <si>
    <t>Penyediaan perkhidmatan pelanggan</t>
  </si>
  <si>
    <t>29</t>
  </si>
  <si>
    <t xml:space="preserve">Providing customer service </t>
  </si>
  <si>
    <t>Penghantaran produk secara dalam talian (merujuk kepada produk yang dihantar melalui internet dalam bentuk digital, cth. laporan, perisian, permainan komputer dan perkhidmatan lain dalam talian seperti perkhidmatan berkaitan komputer atau perkhidmatan maklumat)</t>
  </si>
  <si>
    <t>30</t>
  </si>
  <si>
    <t xml:space="preserve">Delivering online products (refers to products delivered via the internet in digital form, e.g. report, sotfware, computer games </t>
  </si>
  <si>
    <t>and other online services such as computer related services or information services)</t>
  </si>
  <si>
    <t>Pemberitahuan jawatan kosong dalaman atau luaran</t>
  </si>
  <si>
    <t>31</t>
  </si>
  <si>
    <t xml:space="preserve">Internal or external vacant information </t>
  </si>
  <si>
    <t>Latihan untuk kakitangan (cth. aplikasi e-pembelajaran yang didapati melalui intranet atau daripada laman web)</t>
  </si>
  <si>
    <t>32</t>
  </si>
  <si>
    <t xml:space="preserve">Staff training (e.g. e-learning applications available on intranet or website) </t>
  </si>
  <si>
    <t>Penyimpanan awan</t>
  </si>
  <si>
    <t>Cloud storage</t>
  </si>
  <si>
    <t>33</t>
  </si>
  <si>
    <t xml:space="preserve">Others </t>
  </si>
  <si>
    <t>A.6</t>
  </si>
  <si>
    <r>
      <rPr>
        <b/>
        <sz val="22"/>
        <rFont val="Arial"/>
        <family val="2"/>
      </rPr>
      <t xml:space="preserve">Adakah pertubuhan ini mempunyai </t>
    </r>
    <r>
      <rPr>
        <b/>
        <i/>
        <sz val="22"/>
        <rFont val="Arial"/>
        <family val="2"/>
      </rPr>
      <t>web presence</t>
    </r>
    <r>
      <rPr>
        <b/>
        <sz val="22"/>
        <rFont val="Arial"/>
        <family val="2"/>
      </rPr>
      <t>? Sila tanda (X) dalam satu kotak sahaja</t>
    </r>
  </si>
  <si>
    <t>Did this establishment have a web presence? Please mark (X) in one box only</t>
  </si>
  <si>
    <t>310017</t>
  </si>
  <si>
    <r>
      <rPr>
        <b/>
        <sz val="22"/>
        <rFont val="Arial"/>
        <family val="2"/>
      </rPr>
      <t xml:space="preserve">Jika 'Ya' sila tandakan (X) jenis </t>
    </r>
    <r>
      <rPr>
        <b/>
        <i/>
        <sz val="22"/>
        <rFont val="Arial"/>
        <family val="2"/>
      </rPr>
      <t>web presence</t>
    </r>
    <r>
      <rPr>
        <b/>
        <sz val="22"/>
        <rFont val="Arial"/>
        <family val="2"/>
      </rPr>
      <t xml:space="preserve"> pertubuhan ini. (Boleh pilih lebih daripada satu)</t>
    </r>
  </si>
  <si>
    <t>If 'Yes' please mark (X) type of web presence of this establishment. (May choose more than one)</t>
  </si>
  <si>
    <t>Laman web kepunyaan pertubuhan ini</t>
  </si>
  <si>
    <t>18</t>
  </si>
  <si>
    <t>Website owned by this establishment</t>
  </si>
  <si>
    <t>Laman web di entiti lain</t>
  </si>
  <si>
    <t>19</t>
  </si>
  <si>
    <t>Presence on another entity's website</t>
  </si>
  <si>
    <t>Media sosial (cth. Facebook, Instagram, X, YouTube)</t>
  </si>
  <si>
    <t>Social media (e.g. Facebook, Instagram, X, YouTube)</t>
  </si>
  <si>
    <t>E-Pasaran (cth. Lazada, Zalora, Shopee)</t>
  </si>
  <si>
    <t>83</t>
  </si>
  <si>
    <t>E-Marketplace (e.g. Lazada, Zalora, Shopee)</t>
  </si>
  <si>
    <r>
      <rPr>
        <b/>
        <sz val="22"/>
        <rFont val="Arial"/>
        <family val="2"/>
      </rPr>
      <t xml:space="preserve">Penggunaan Teknologi Digital / </t>
    </r>
    <r>
      <rPr>
        <i/>
        <sz val="22"/>
        <rFont val="Arial"/>
        <family val="2"/>
      </rPr>
      <t>Digital Technologies Usage</t>
    </r>
  </si>
  <si>
    <t>A.7</t>
  </si>
  <si>
    <t>Sila tandakan (X) penggunaan teknologi digital yang digunakan di pertubuhan ini (Boleh pilih lebih daripada satu)</t>
  </si>
  <si>
    <t>Please mark (X) the adaption of digital technologies used at this establishment (May choose more than one)</t>
  </si>
  <si>
    <t xml:space="preserve">Laman web </t>
  </si>
  <si>
    <t>Website</t>
  </si>
  <si>
    <t>Internet mudah alih dan teknologi (cth. jalur lebar mudah alih, komputer riba, telefon pintar, tablet dsb.)</t>
  </si>
  <si>
    <t>Mobile internet and technologies (e.g. mobile broadband, laptop, smartphone, tablet etc.)</t>
  </si>
  <si>
    <t>Pengkomputeran awan (cth. Google Drive, Dropbox, Amazon Web Services, Salesforce dsb.)</t>
  </si>
  <si>
    <t xml:space="preserve">Cloud computing (e.g. Google Drive, Dropbox, Amazon Web Services, Salesforce etc.)                                                                                                                                                                                                                                                                                                                                                             </t>
  </si>
  <si>
    <t>Analitik data (cth. Tableau, Analitis Data Raya, Mobile Business Intelligence dsb.)</t>
  </si>
  <si>
    <t>Data analytics (e.g. Tableau , Big Data Analytics, Mobile Business Intelligence etc.)</t>
  </si>
  <si>
    <t>Perisian pengurusan (cth. Human Resources Management System, Accounting Information System dsb.)</t>
  </si>
  <si>
    <t xml:space="preserve">Management software (e.g. Human Resources Management System, Accounting Information System etc.) </t>
  </si>
  <si>
    <t xml:space="preserve">Platform kolaborasi dalam talian (cth. Zoom webinar, Google Meet, StreamYard, Microsoft Teams, Slack dsb.) </t>
  </si>
  <si>
    <t>Online collaborative platforms (e.g. Zoom webinar, Google Meet, StreamYard, Microsoft Teams, Slack etc.)</t>
  </si>
  <si>
    <t>Keperluan penggunaan internet dan teknologi 5G</t>
  </si>
  <si>
    <t>Usage of internet and 5G technology necessity</t>
  </si>
  <si>
    <t>Lain-lain (Sila nyatakan)</t>
  </si>
  <si>
    <t>Others (Please specify)</t>
  </si>
  <si>
    <t>Tiada</t>
  </si>
  <si>
    <t>None</t>
  </si>
  <si>
    <t>A.8</t>
  </si>
  <si>
    <t>Adakah pertubuhan ini pernah mengalami insiden keselamatan siber dalam tempoh 12 bulan yang lalu?</t>
  </si>
  <si>
    <t>Did this establishment experienced any cybersecurity incidents in the past 12 months?</t>
  </si>
  <si>
    <t>310079</t>
  </si>
  <si>
    <t>Perkhidmatan dalam talian dan transaksi e-dagang</t>
  </si>
  <si>
    <t>Online services and e-commerce transactions</t>
  </si>
  <si>
    <t>A.9</t>
  </si>
  <si>
    <t>Adakah pertubuhan ini terlibat dengan urusniaga jualan atau pembelian menggunakan internet? Sila tanda (X) dalam satu kotak sahaja</t>
  </si>
  <si>
    <t>Did this establishment involved in sales or purchase transaction using internet? Please mark (X) in one box only</t>
  </si>
  <si>
    <t>310036</t>
  </si>
  <si>
    <t>A.10</t>
  </si>
  <si>
    <t>Sila tandakan (X) jenis platform yang digunakan oleh pertubuhan ini untuk urusniaga jualan atau pembelian menggunakan internet</t>
  </si>
  <si>
    <t>(Boleh pilih lebih daripada satu)</t>
  </si>
  <si>
    <t>Please mark (X) the type of platform that this establishment used for sales or purchases transaction using internet</t>
  </si>
  <si>
    <t>(May choose more than one)</t>
  </si>
  <si>
    <t>Media sosial (cth. Facebook, Instagram dan Tiktok)</t>
  </si>
  <si>
    <t>37</t>
  </si>
  <si>
    <t>Social media (e.g. Facebook, Instagram and Tiktok)</t>
  </si>
  <si>
    <t>Laman web kepunyaan sendiri</t>
  </si>
  <si>
    <t>38</t>
  </si>
  <si>
    <t>Website owned by your establishment</t>
  </si>
  <si>
    <t>Pasaran e-dagang dalam talian (cth. Shopee, Lazada, Zalora dan Amazon)</t>
  </si>
  <si>
    <t>39</t>
  </si>
  <si>
    <t>Online e-commerce marketplace (e.g. Shopee, Lazada, Zalora and Amazon)</t>
  </si>
  <si>
    <t>Rangkaian persendirian yang ditetapkan (cth. extranet, EDI)</t>
  </si>
  <si>
    <t>40</t>
  </si>
  <si>
    <t>Designated private network (e.g. extranet, EDI)</t>
  </si>
  <si>
    <t>Aplikasi mudah alih (cth. Grab app, Lazada app, Mudah app, Carousell app, Foodpanda app)</t>
  </si>
  <si>
    <t>41</t>
  </si>
  <si>
    <t>Mobile application (e.g. Grab app, Lazada app, Mudah app, Carousell app, Foodpanda app)</t>
  </si>
  <si>
    <t>A.11</t>
  </si>
  <si>
    <t>Sila tandakan (X) medium pembayaran yang digunakan oleh pertubuhan ini bagi urusniaga menggunakan internet</t>
  </si>
  <si>
    <t>Please mark (X) the method of payment that this establishment used for transaction using internet</t>
  </si>
  <si>
    <t>3101</t>
  </si>
  <si>
    <t>Perkhidmatan pembayaran elektronik (cth. perbankan internet, kad kredit, kad debit, pindahan wang,</t>
  </si>
  <si>
    <t>e-dompet, SPayLater dsb.)</t>
  </si>
  <si>
    <t>Payment gateway (e.g. internet banking, credit card, debit card, bank transfer, e-wallet, SPayLater etc.)</t>
  </si>
  <si>
    <t>Bayaran tunai semasa penghantaran</t>
  </si>
  <si>
    <t>Cash on delivery</t>
  </si>
  <si>
    <t>A.12</t>
  </si>
  <si>
    <t>Adakah pertubuhan ini menerima pesanan (jualan) barangan atau perkhidmatan menggunakan e-dagang?</t>
  </si>
  <si>
    <t>Did this establishment receive orders (make sales) for goods or services via e-commerce? Please mark (X) in one box only</t>
  </si>
  <si>
    <t>310043</t>
  </si>
  <si>
    <t>A.13</t>
  </si>
  <si>
    <t>Sila nyatakan anggaran peratusan jumlah pendapatan yang diterima daripada jualan barangan</t>
  </si>
  <si>
    <t>atau perkhidmatan menggunakan e-dagang</t>
  </si>
  <si>
    <t>45</t>
  </si>
  <si>
    <t xml:space="preserve">Please indicate an estimate of the percentage of total income that receive orders from sales of goods </t>
  </si>
  <si>
    <t>or services via e-commerce</t>
  </si>
  <si>
    <t>Perkhidmatan dalam talian dan transaksi e-dagang (samb.)</t>
  </si>
  <si>
    <t>Online services and e-commerce transactions (cont'd)</t>
  </si>
  <si>
    <t>A.14</t>
  </si>
  <si>
    <t>Sila nyatakan peratusan pendapatan e-dagang mengikut jenis pelanggan</t>
  </si>
  <si>
    <t>Please indicate the percentage of e-commerce income by type of customers</t>
  </si>
  <si>
    <r>
      <rPr>
        <b/>
        <sz val="22"/>
        <rFont val="Arial"/>
        <family val="2"/>
      </rPr>
      <t xml:space="preserve">Perniagaan lain / </t>
    </r>
    <r>
      <rPr>
        <i/>
        <sz val="22"/>
        <rFont val="Arial"/>
        <family val="2"/>
      </rPr>
      <t>Other businesses</t>
    </r>
  </si>
  <si>
    <t>B2B</t>
  </si>
  <si>
    <t>Perniagaan kepada Perniagaan</t>
  </si>
  <si>
    <t>Business to Business</t>
  </si>
  <si>
    <r>
      <rPr>
        <b/>
        <sz val="22"/>
        <rFont val="Arial"/>
        <family val="2"/>
      </rPr>
      <t xml:space="preserve">Pengguna individu / </t>
    </r>
    <r>
      <rPr>
        <i/>
        <sz val="22"/>
        <rFont val="Arial"/>
        <family val="2"/>
      </rPr>
      <t>Individual consumers</t>
    </r>
  </si>
  <si>
    <t>B2C</t>
  </si>
  <si>
    <t>Perniagaan kepada Pengguna</t>
  </si>
  <si>
    <t>Business to Consumers</t>
  </si>
  <si>
    <r>
      <rPr>
        <b/>
        <sz val="22"/>
        <rFont val="Arial"/>
        <family val="2"/>
      </rPr>
      <t xml:space="preserve">Kerajaan dan organisasi bukan perniagaan lain </t>
    </r>
    <r>
      <rPr>
        <i/>
        <sz val="22"/>
        <rFont val="Arial"/>
        <family val="2"/>
      </rPr>
      <t>/ Government and other non-business organisations</t>
    </r>
  </si>
  <si>
    <t>B2G</t>
  </si>
  <si>
    <t>Perniagaan kepada Kerajaan</t>
  </si>
  <si>
    <t>Business to Government</t>
  </si>
  <si>
    <t>A.15</t>
  </si>
  <si>
    <t>Sila nyatakan peratusan pendapatan e-dagang mengikut jenis pasaran</t>
  </si>
  <si>
    <t>Please indicate the percentage of e-commerce income by types of market</t>
  </si>
  <si>
    <t>Tempatan</t>
  </si>
  <si>
    <t xml:space="preserve"> Domestic</t>
  </si>
  <si>
    <t xml:space="preserve"> Antarabangsa</t>
  </si>
  <si>
    <t xml:space="preserve"> International</t>
  </si>
  <si>
    <t>A.16</t>
  </si>
  <si>
    <t>Adakah pertubuhan ini membuat pesanan (pembelian) barangan atau perkhidmatan menggunakan e-dagang?</t>
  </si>
  <si>
    <t>Did this establishment place orders (make purchases) for goods or services via e-commerce? Please mark (X) in one box only</t>
  </si>
  <si>
    <t>310062</t>
  </si>
  <si>
    <t>A.17</t>
  </si>
  <si>
    <t>Sila nyatakan anggaran peratusan jumlah perbelanjaan melalui pembelian barangan atau</t>
  </si>
  <si>
    <t>perkhidmatan menggunakan e-dagang</t>
  </si>
  <si>
    <t>Please indicate an estimate percentage of total expenditure for purchases of goods or</t>
  </si>
  <si>
    <t>services via e-commerce</t>
  </si>
  <si>
    <t>A.18</t>
  </si>
  <si>
    <t>Sila nyatakan peratusan perbelanjaan e-dagang mengikut jenis pelanggan</t>
  </si>
  <si>
    <t>Please indicate the percentage of e-commerce expenditure by type of customers</t>
  </si>
  <si>
    <t>A.19</t>
  </si>
  <si>
    <t>Sila nyatakan peratusan perbelanjaan e-dagang mengikut jenis pasaran</t>
  </si>
  <si>
    <t>Please indicate the percentage of e-commerce expenditure by types of market</t>
  </si>
  <si>
    <t xml:space="preserve">   </t>
  </si>
  <si>
    <t>B</t>
  </si>
  <si>
    <t>PERKHIDMATAN DAN PERALATAN MINYAK &amp; GAS (OGSE)</t>
  </si>
  <si>
    <t>OIL &amp; GAS SERVICES AND EQUIPMENT (OGSE)</t>
  </si>
  <si>
    <t>B.1</t>
  </si>
  <si>
    <t>Adakah pertubuhan terlibat dengan aktiviti Perkhidmatan dan Peralatan Minyak &amp; Gas (OGSE)?</t>
  </si>
  <si>
    <t>Does this establishment involve in Oil &amp; Gas and Services and Equipment (OGSE) activity?</t>
  </si>
  <si>
    <t>B.2</t>
  </si>
  <si>
    <t>Sila senaraikan 5 aktiviti utama yang terlibat dengan OGSE. Rujuk senarai aktiviti teras dalam kriteria kelayakan</t>
  </si>
  <si>
    <t>Please list up to 5 main activities involved in OGSE. Refer to the list of core activities in eligibility criteria</t>
  </si>
  <si>
    <t>B.3</t>
  </si>
  <si>
    <t>Sila nyatakan nilai pendapatan yang diterima daripada aktiviti OGSE</t>
  </si>
  <si>
    <t>Please state the income received from the OGSE activities</t>
  </si>
  <si>
    <t>Jika pertubuhan ini tidak dapat membekalkan nilai, sila nyatakan peratusan (%) pendapatan</t>
  </si>
  <si>
    <t>yang diterima bagi aktiviti OGSE tersebut.</t>
  </si>
  <si>
    <t>If this establishment unable to provide the value, please state the percentage (%) of income received</t>
  </si>
  <si>
    <t>from OGSE activities.</t>
  </si>
  <si>
    <t>C</t>
  </si>
  <si>
    <t>INOVASI DAN PENYELIDIKAN &amp; PEMBANGUNAN</t>
  </si>
  <si>
    <t>INNOVATION AND RESEARCH &amp; DEVELOPMENT</t>
  </si>
  <si>
    <t>C.1</t>
  </si>
  <si>
    <t>Adakah pertubuhan ini mematuhi sebarang pengiktirafan tempatan dan / atau antarabangsa? (Boleh pilih lebih daripada satu)</t>
  </si>
  <si>
    <t>Did this establishment comply with any local and / or international accreditation? (May choose more than one)</t>
  </si>
  <si>
    <t>Tempatan (cth. Amalan Peningkatan Kualiti (APK), Pensijilan Jenama Malaysia, Skim Organik Malaysia (SOM),</t>
  </si>
  <si>
    <t>MeSTI (Makanan Selamat Tanggungjawab Industri) dsb.)</t>
  </si>
  <si>
    <t>Local (e.g. Quality Improvement Practice, National Mark of Malaysian Brand, Malaysia Organic Scheme (SOM),</t>
  </si>
  <si>
    <t>MeSTI (Makanan Selamat Tanggungjawab Industri) etc.)</t>
  </si>
  <si>
    <t>Antarabangsa (cth. ISO, HACCP, GMP, GVHP, 5S dsb.)</t>
  </si>
  <si>
    <t>International (e.g. ISO, HACCP, GMP, GVHP, 6S etc.)</t>
  </si>
  <si>
    <t>Halal</t>
  </si>
  <si>
    <t>C.2</t>
  </si>
  <si>
    <t>Adakah pertubuhan ini mempunyai Sistem Perlindungan Harta Intelek (HI)? (Boleh pilih lebih daripada satu)</t>
  </si>
  <si>
    <t>Did this establishment have any Intellectual Property (IP) Protection System? (May choose more than one)</t>
  </si>
  <si>
    <t xml:space="preserve">Cap dagangan (termasuk: Jenama yang didaftarkan / dilindungi) </t>
  </si>
  <si>
    <t>Trademark (include: Registered / protected brand name)</t>
  </si>
  <si>
    <t>Hakcipta</t>
  </si>
  <si>
    <t>Copyright</t>
  </si>
  <si>
    <t>Lain-lain (cth. Reka bentuk perindustrian, Petunjuk geografi, Reka bentuk susun atur litar bersepadu)</t>
  </si>
  <si>
    <t>Others (e.g. Industrial design, Geographical indication, Layout - design of integrated circuit design)</t>
  </si>
  <si>
    <t>C.3</t>
  </si>
  <si>
    <t xml:space="preserve">Adakah pertubuhan ini menjalankan aktiviti R&amp;D secara dalaman pada tahun rujukan? </t>
  </si>
  <si>
    <t>Did this establishment run any R&amp;D activities internally (in house) during the reference year?</t>
  </si>
  <si>
    <t>330035</t>
  </si>
  <si>
    <t>C.4</t>
  </si>
  <si>
    <t>Perbelanjaan semasa terhadap R&amp;D</t>
  </si>
  <si>
    <t>Current expenditure on R&amp;D</t>
  </si>
  <si>
    <t>Kos buruh</t>
  </si>
  <si>
    <t>Labour cost</t>
  </si>
  <si>
    <t>Kos operasi</t>
  </si>
  <si>
    <t>Operating cost</t>
  </si>
  <si>
    <t>Kos berulang lain</t>
  </si>
  <si>
    <t>Other recurrent cost</t>
  </si>
  <si>
    <t>C.5</t>
  </si>
  <si>
    <t>Perbelanjaan modal terhadap R&amp;D</t>
  </si>
  <si>
    <t>Capital expenditure on R&amp;D</t>
  </si>
  <si>
    <t>Tanah, bangunan &amp; struktur lain</t>
  </si>
  <si>
    <t>Land, building &amp; other structures</t>
  </si>
  <si>
    <t>Kenderaan, loji, perisian, jentera &amp; peralatan</t>
  </si>
  <si>
    <t>Vehicles, plant, software, machinery &amp; equipment</t>
  </si>
  <si>
    <t>INOVASI DAN PENYELIDIKAN &amp; PEMBANGUNAN (samb.)</t>
  </si>
  <si>
    <t>INNOVATION AND RESEARCH &amp; DEVELOPMENT (cont'd)</t>
  </si>
  <si>
    <t>C.6</t>
  </si>
  <si>
    <t>Sila nyatakan peratus perbelanjaan sumber dana R&amp;D</t>
  </si>
  <si>
    <t>Please indicate the percentage of expenditure by source of fund for R&amp;D</t>
  </si>
  <si>
    <t>Dana sendiri</t>
  </si>
  <si>
    <t>Owned funds</t>
  </si>
  <si>
    <t>Syarikat Swasta</t>
  </si>
  <si>
    <t>Private companies</t>
  </si>
  <si>
    <t>Kerajaan</t>
  </si>
  <si>
    <t>Government</t>
  </si>
  <si>
    <t>Institusi Pengajian Tinggi</t>
  </si>
  <si>
    <t>Higher Learning Institutions</t>
  </si>
  <si>
    <t>Dana luar negara</t>
  </si>
  <si>
    <t>Foreign funds</t>
  </si>
  <si>
    <t>Dana lain</t>
  </si>
  <si>
    <t>Others funds</t>
  </si>
  <si>
    <t>C.7</t>
  </si>
  <si>
    <t>Sila nyatakan peratusan jenis aktiviti R&amp;D</t>
  </si>
  <si>
    <t>Please indicate the percentage by type of R&amp;D activity</t>
  </si>
  <si>
    <t>Penyelidikan asas</t>
  </si>
  <si>
    <t>Basic research</t>
  </si>
  <si>
    <t>Penyelidikan gunaan</t>
  </si>
  <si>
    <t>Applied research</t>
  </si>
  <si>
    <t>Penyelidikan eksperimen</t>
  </si>
  <si>
    <t>Experimental research</t>
  </si>
  <si>
    <t>C.8</t>
  </si>
  <si>
    <t>Sila nyatakan maklumat pekerja yang terlibat dengan R&amp;D</t>
  </si>
  <si>
    <t>Please state the information of employee involved with R&amp;D</t>
  </si>
  <si>
    <t>Gaji &amp; upah tahunan</t>
  </si>
  <si>
    <t>Annual salaries &amp; wages</t>
  </si>
  <si>
    <t>Bilangan pekerja</t>
  </si>
  <si>
    <t>Number of workers</t>
  </si>
  <si>
    <t>3300</t>
  </si>
  <si>
    <t>Penyelidik</t>
  </si>
  <si>
    <t>Researcher</t>
  </si>
  <si>
    <t>Juruteknik dan profesional bersekutu</t>
  </si>
  <si>
    <t>Technician and associate professional</t>
  </si>
  <si>
    <t>Pekerja sokongan perkeranian</t>
  </si>
  <si>
    <t>Clerical support worker</t>
  </si>
  <si>
    <t>C.9</t>
  </si>
  <si>
    <t>Adakah pertubuhan ini melabur kepada aktiviti R&amp;D di luar negara?</t>
  </si>
  <si>
    <t>Does this establishment invest in R&amp;D activities abroad?</t>
  </si>
  <si>
    <t>C.10</t>
  </si>
  <si>
    <t>Berapakah nilai pelaburan aktiviti R&amp;D di luar negara?</t>
  </si>
  <si>
    <t>What is the value of R&amp;D investment activities abroad?</t>
  </si>
  <si>
    <t>D</t>
  </si>
  <si>
    <t>IMPORT DAN EKSPORT PERDAGANGAN ANTARABANGSA</t>
  </si>
  <si>
    <t>IMPORTS AND EXPORTS OF INTERNATIONAL TRADE</t>
  </si>
  <si>
    <t>D.1</t>
  </si>
  <si>
    <t>Jika pertubuhan terlibat dalam import / eksport perkhidmatan dan barangan, sila nyatakan peratusan perkhidmatan dan barangan diimport /</t>
  </si>
  <si>
    <t>dieksport bagi tujuan berikut:</t>
  </si>
  <si>
    <t>If the establishment involves in imports / exports of services and goods, please mention the percentage of services and goods imported / exported</t>
  </si>
  <si>
    <t>for the purpose below:</t>
  </si>
  <si>
    <r>
      <t xml:space="preserve">Import / </t>
    </r>
    <r>
      <rPr>
        <i/>
        <sz val="22"/>
        <rFont val="Arial"/>
        <family val="2"/>
      </rPr>
      <t>Imports</t>
    </r>
  </si>
  <si>
    <r>
      <rPr>
        <b/>
        <sz val="22"/>
        <rFont val="Arial"/>
        <family val="2"/>
      </rPr>
      <t xml:space="preserve">Eksport / </t>
    </r>
    <r>
      <rPr>
        <i/>
        <sz val="22"/>
        <rFont val="Arial"/>
        <family val="2"/>
      </rPr>
      <t>Exports</t>
    </r>
  </si>
  <si>
    <t xml:space="preserve">Perkhidmatan </t>
  </si>
  <si>
    <t>Services</t>
  </si>
  <si>
    <t>Barangan</t>
  </si>
  <si>
    <t>Goods</t>
  </si>
  <si>
    <t>Barangan untuk prosesan (GFP)</t>
  </si>
  <si>
    <t>Goods for processing (GFP)</t>
  </si>
  <si>
    <t>Barangan untuk simpanan (GFS) dalam Gudang</t>
  </si>
  <si>
    <t>Goods for storage (GFS) in warehouse</t>
  </si>
  <si>
    <t>Barangan didagang tanpa memasuki Malaysia (Merchanting)</t>
  </si>
  <si>
    <t>Goods traded without entering Malaysia (Merchanting)</t>
  </si>
  <si>
    <t>Pengeluaran barangan di luar negara (Penyumberan luar)</t>
  </si>
  <si>
    <t>Goods manufactured in other country (Outsourcing)</t>
  </si>
  <si>
    <t>E</t>
  </si>
  <si>
    <t>KELESTARIAN ALAM SEKITAR</t>
  </si>
  <si>
    <t>ENVIRONMENTAL SUSTAINABILITY</t>
  </si>
  <si>
    <t>E.1</t>
  </si>
  <si>
    <t>Adakah pertubuhan ini mengamalkan Alam Sekitar, Sosial dan Tadbir Urus (ESG)? Sila tanda (X) dalam satu kotak sahaja</t>
  </si>
  <si>
    <t>Does this establishment practice Environmental, Social and Governance (ESG)? Please mark (X) in one box only</t>
  </si>
  <si>
    <t>E.2</t>
  </si>
  <si>
    <t>Adakah pertubuhan ini telah menerbitkan Laporan Kelestarian? Sila tanda (X) dalam satu kotak sahaja</t>
  </si>
  <si>
    <t>Has this establishment published a Sustainability Report? Please mark (X) in one box only</t>
  </si>
  <si>
    <t>E.3</t>
  </si>
  <si>
    <t>Adakah pertubuhan ini membuat perbelanjaan perlindungan alam sekitar? Sila tanda (X) dalam satu kotak sahaja</t>
  </si>
  <si>
    <t>Does this establishment incur environmental protection expenditure? Please mark (X) in one box only</t>
  </si>
  <si>
    <t>E.4</t>
  </si>
  <si>
    <t>Sila nyatakan penggunaan bahan kitar semula sebagai input pengeluaran</t>
  </si>
  <si>
    <t>Please indicate of use of recycled materials as production input</t>
  </si>
  <si>
    <t>Kuantiti (tan metrik)</t>
  </si>
  <si>
    <t>Quantity (tonne)</t>
  </si>
  <si>
    <t>E.5</t>
  </si>
  <si>
    <t>Berdasarkan Soalan E.4, sila nyatakan peratus penggunaan bahan kitar semula mengikut jenis:</t>
  </si>
  <si>
    <t>Refer to Question E.4, please indicate percentage of use of recycled materials by type:</t>
  </si>
  <si>
    <t>Plastik</t>
  </si>
  <si>
    <t>Tekstil</t>
  </si>
  <si>
    <t>Plastics</t>
  </si>
  <si>
    <t>Textile</t>
  </si>
  <si>
    <t>Kertas</t>
  </si>
  <si>
    <t>Getah</t>
  </si>
  <si>
    <t>Paper</t>
  </si>
  <si>
    <t>Rubber</t>
  </si>
  <si>
    <t>Besi</t>
  </si>
  <si>
    <t>Metal</t>
  </si>
  <si>
    <t>Kaca</t>
  </si>
  <si>
    <t>Glass</t>
  </si>
  <si>
    <t>E.6</t>
  </si>
  <si>
    <t>Adakah pertubuhan ini terlibat dalam program Tenaga Boleh Baharu? Sila tanda (X) dalam satu kotak sahaja</t>
  </si>
  <si>
    <t>Does this establishment involved in any Renewable Energy programs? Please mark (X) in one box only</t>
  </si>
  <si>
    <t>E.7</t>
  </si>
  <si>
    <t>Adakah pertubuhan ini mempunyai pengurusan tenaga yang cekap? Sila tanda (X) dalam satu kotak sahaja</t>
  </si>
  <si>
    <t>Does this  establishment have efficient energy management? Please mark (X) in one box only</t>
  </si>
  <si>
    <t>F</t>
  </si>
  <si>
    <t>PENERIMAAN TEKNOLOGI</t>
  </si>
  <si>
    <t>TECHNOLOGY ADAPTION</t>
  </si>
  <si>
    <t>F.1</t>
  </si>
  <si>
    <t>Sila laporkan tahap automasi proses pengeluaran pertubuhan ini, sila tanda (X) dalam satu kotak sahaja</t>
  </si>
  <si>
    <t>Please indicate the automation level of the production process for this establihment, please mark (X) in one box only</t>
  </si>
  <si>
    <t>Automasi Pintar (Bersepadu)</t>
  </si>
  <si>
    <t>Smart Automation (Integrated)</t>
  </si>
  <si>
    <t xml:space="preserve">Automasi sepenuhnya </t>
  </si>
  <si>
    <t xml:space="preserve">Fully automation </t>
  </si>
  <si>
    <t>Automasi mod campuran</t>
  </si>
  <si>
    <t>Mixed-mode automation</t>
  </si>
  <si>
    <t xml:space="preserve">Separa automasi </t>
  </si>
  <si>
    <t>Semi-automation</t>
  </si>
  <si>
    <t>Manual</t>
  </si>
  <si>
    <t>F.2</t>
  </si>
  <si>
    <t>Adakah pertubuhan ini menggunakan teknologi berikut? Jika Ya, sila nyatakan peratus (%) penggunaan.</t>
  </si>
  <si>
    <t>Did this establishment using the following technology? If Yes, please state the percentage (%) of usage</t>
  </si>
  <si>
    <t>370002</t>
  </si>
  <si>
    <t>Bioteknologi dan berasaskan bio</t>
  </si>
  <si>
    <t>Biotechnology and bio-based</t>
  </si>
  <si>
    <t>Nanoteknologi</t>
  </si>
  <si>
    <t>Nanotechnology</t>
  </si>
  <si>
    <t>Teknologi Bahan Termaju</t>
  </si>
  <si>
    <t>Advanced Material Technology</t>
  </si>
  <si>
    <t>Teknologi nuklear / atom</t>
  </si>
  <si>
    <t>Nuclear / Atom technology</t>
  </si>
  <si>
    <t>PENERIMAGUNAAN TEKNOLOGI (samb.)</t>
  </si>
  <si>
    <t>TECHNOLOGY ADAPTION (cont'd)</t>
  </si>
  <si>
    <t>F.3</t>
  </si>
  <si>
    <t>Sila tandakan (X) teknologi atau penyelesaian yang digunakan oleh pertubuhan ini (Boleh pilih lebih daripada satu)</t>
  </si>
  <si>
    <t>Please mark (X) the technology or solution adopted by this establishment (May choose more than one)</t>
  </si>
  <si>
    <t>3700</t>
  </si>
  <si>
    <t>Pengurusan Rantaian Bekalan (PRB)</t>
  </si>
  <si>
    <t xml:space="preserve">Pemprosesan perkataan (MS Word, Google Docs, </t>
  </si>
  <si>
    <t>Supply Chain Management (SCM)</t>
  </si>
  <si>
    <t>Pages dll.)</t>
  </si>
  <si>
    <t>Word processing (MS Word, Google Docs, Pages etc.)</t>
  </si>
  <si>
    <t xml:space="preserve">Automasi (robotik, tali sawat, lif, kenderaan berpandu </t>
  </si>
  <si>
    <t>automatik (AGV), dll)</t>
  </si>
  <si>
    <t>Lembaran (MS Excel, Numbers, dll.)</t>
  </si>
  <si>
    <t xml:space="preserve">Automation (robotics, conveyor belts, lifts, automated-guided </t>
  </si>
  <si>
    <t>Spreadsheet (MS Excel, Numbers, etc.)</t>
  </si>
  <si>
    <t>vehicles (AGV), etc.)</t>
  </si>
  <si>
    <t>Pembentangan (Powerpoint, Keynote, Prezi, dll)</t>
  </si>
  <si>
    <t>Kawalan Kualiti Tersepadu (pengimbas, pemeriksaan</t>
  </si>
  <si>
    <t>Presentation (Powerpoint, Keynote, Prezi, etc.)</t>
  </si>
  <si>
    <t>penglihatan, CCTV, sensor pintar dll.)</t>
  </si>
  <si>
    <t xml:space="preserve">In-line Quality Control (scanners, vision inspection, CCTV </t>
  </si>
  <si>
    <t>Kewangan &amp; Perakaunan</t>
  </si>
  <si>
    <t>smart sensor, etc.)</t>
  </si>
  <si>
    <t>Finance &amp; Accounting</t>
  </si>
  <si>
    <t>Pembuatan Aditif (Percetakan 3D, prototaip cepat, dll.)</t>
  </si>
  <si>
    <t>Pengurusan Sumber Manusia</t>
  </si>
  <si>
    <t>Additive Manufacturing (3D Printing, rapid prototyping, etc.)</t>
  </si>
  <si>
    <t>Human resources management</t>
  </si>
  <si>
    <t xml:space="preserve">(e) </t>
  </si>
  <si>
    <t>Internet Benda</t>
  </si>
  <si>
    <t>Pengurusan Perhubungan Pelanggan (CRM)</t>
  </si>
  <si>
    <t>Internet-of-Thing (IoT)</t>
  </si>
  <si>
    <t>Customer Relationship Management (CRM)</t>
  </si>
  <si>
    <t>Analitis Data Raya</t>
  </si>
  <si>
    <t>Reka Bentuk Berbantu Komputer (RBBK)</t>
  </si>
  <si>
    <t>Big Data Analytics</t>
  </si>
  <si>
    <t>Computer-Aided Design (CAD)</t>
  </si>
  <si>
    <t>Kecerdasan Buatan</t>
  </si>
  <si>
    <t>(r)</t>
  </si>
  <si>
    <t>Prototaip</t>
  </si>
  <si>
    <t>Artificial Intelligence</t>
  </si>
  <si>
    <t>Prototyping</t>
  </si>
  <si>
    <t>Simulasi</t>
  </si>
  <si>
    <t>(s)</t>
  </si>
  <si>
    <t>Penyelesaian makmal</t>
  </si>
  <si>
    <t>Simulation</t>
  </si>
  <si>
    <t>Lab solution</t>
  </si>
  <si>
    <t>Pengendalian Bahan Automatik</t>
  </si>
  <si>
    <t>(t)</t>
  </si>
  <si>
    <t>Keselamatan siber (Tembok api, anti-spam, antivirus dll)</t>
  </si>
  <si>
    <t>Automated Material Handling</t>
  </si>
  <si>
    <t>Cybersecurity (Firewall, anti-spam, antivirus, etc.)</t>
  </si>
  <si>
    <t>Pengenalan Frekuensi Radio (RFID)</t>
  </si>
  <si>
    <t>(u)</t>
  </si>
  <si>
    <t xml:space="preserve">Lain-lain (sila nyatakan) </t>
  </si>
  <si>
    <t>Radio Frequency Identification (RFID)</t>
  </si>
  <si>
    <t>F.4</t>
  </si>
  <si>
    <t>Adakah pertubuhan ini menerima dana / insentif / geran berkaitan IR 4.0 daripada Kementerian / Agensi? (Boleh pilih lebih daripada satu)</t>
  </si>
  <si>
    <t>Did this establishment receive funds / incentives / grants related to IR 4.0 from Ministry / Agency? (May choose more than one)</t>
  </si>
  <si>
    <t>3701</t>
  </si>
  <si>
    <t>MITI</t>
  </si>
  <si>
    <t>HRDF</t>
  </si>
  <si>
    <t>MOSTI</t>
  </si>
  <si>
    <t>KPM</t>
  </si>
  <si>
    <t>MIDA</t>
  </si>
  <si>
    <t>KPKM</t>
  </si>
  <si>
    <t>MIDF</t>
  </si>
  <si>
    <t>MIGHT</t>
  </si>
  <si>
    <t>MATRADE</t>
  </si>
  <si>
    <t>MOF</t>
  </si>
  <si>
    <t>Bank Pembangunan</t>
  </si>
  <si>
    <t>MDEC</t>
  </si>
  <si>
    <t>Bank Negara Malaysia</t>
  </si>
  <si>
    <t>TERAJU</t>
  </si>
  <si>
    <t>CIDB</t>
  </si>
  <si>
    <t>EXIM Bank</t>
  </si>
  <si>
    <t>F.5</t>
  </si>
  <si>
    <t>Adakah pertubuhan ini mengamalkan Konsep Operasi Pintar? Sila tanda (X) dalam satu kotak sahaja</t>
  </si>
  <si>
    <t>Did this establishment practise the Smart Operating Concept? Please mark (X) in one box only</t>
  </si>
  <si>
    <t>370108</t>
  </si>
  <si>
    <r>
      <rPr>
        <b/>
        <sz val="22"/>
        <rFont val="Arial"/>
        <family val="2"/>
      </rPr>
      <t xml:space="preserve">Ya IR 4.0 / </t>
    </r>
    <r>
      <rPr>
        <i/>
        <sz val="22"/>
        <rFont val="Arial"/>
        <family val="2"/>
      </rPr>
      <t>Yes IR 4.0</t>
    </r>
  </si>
  <si>
    <r>
      <rPr>
        <b/>
        <sz val="22"/>
        <rFont val="Arial"/>
        <family val="2"/>
      </rPr>
      <t xml:space="preserve">Ya IR 5.0 / </t>
    </r>
    <r>
      <rPr>
        <i/>
        <sz val="22"/>
        <rFont val="Arial"/>
        <family val="2"/>
      </rPr>
      <t>Yes IR 5.0</t>
    </r>
  </si>
  <si>
    <t>P</t>
  </si>
  <si>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</si>
  <si>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</si>
  <si>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</si>
  <si>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 xml:space="preserve">Layak mendapat insentif kerajaan </t>
  </si>
  <si>
    <t>Increase productivity level and products quality</t>
  </si>
  <si>
    <t>Eligible for government incentives</t>
  </si>
  <si>
    <t xml:space="preserve">Meningkatkan tahap automasi dalam pengeluaran </t>
  </si>
  <si>
    <t xml:space="preserve">Mengurangkan kebergantungan kepada tenaga buruh </t>
  </si>
  <si>
    <t>Increase level of automation in production</t>
  </si>
  <si>
    <t>Reduce dependency on labour</t>
  </si>
  <si>
    <t xml:space="preserve">Mengikuti trend global Revolusi Perindustrian Keempat </t>
  </si>
  <si>
    <t>Follow the global trend of Fourth Industrial Revolution</t>
  </si>
  <si>
    <t xml:space="preserve">Transformasi dan bertahan sebagai pengilang </t>
  </si>
  <si>
    <t>Transform and survive as a manufacturer</t>
  </si>
  <si>
    <t>F.6</t>
  </si>
  <si>
    <t>Bagaimana operasi pintar mempengaruhi pertubuhan ini?</t>
  </si>
  <si>
    <t>How smart operating affect this establishment?</t>
  </si>
  <si>
    <t>Meningkat</t>
  </si>
  <si>
    <t>Tiada Perubahan</t>
  </si>
  <si>
    <t>Menurun</t>
  </si>
  <si>
    <t>Improve</t>
  </si>
  <si>
    <t>No change</t>
  </si>
  <si>
    <t>Decline</t>
  </si>
  <si>
    <t>Hasil</t>
  </si>
  <si>
    <t>370116</t>
  </si>
  <si>
    <t>Revenue</t>
  </si>
  <si>
    <t>370117</t>
  </si>
  <si>
    <t>Operation cost</t>
  </si>
  <si>
    <t>Produktiviti</t>
  </si>
  <si>
    <t>370118</t>
  </si>
  <si>
    <t>Productivity</t>
  </si>
  <si>
    <t>Sumber manusia:</t>
  </si>
  <si>
    <t>Human resources:</t>
  </si>
  <si>
    <t>i)</t>
  </si>
  <si>
    <t>Pekerja tempatan</t>
  </si>
  <si>
    <t>370119</t>
  </si>
  <si>
    <t>Local worker</t>
  </si>
  <si>
    <t>ii)</t>
  </si>
  <si>
    <t>Pekerja asing</t>
  </si>
  <si>
    <t>370120</t>
  </si>
  <si>
    <t>Foreign worker</t>
  </si>
  <si>
    <t>Pemasaran</t>
  </si>
  <si>
    <t>370121</t>
  </si>
  <si>
    <t>Marketing</t>
  </si>
  <si>
    <t>Kos bahan mentah</t>
  </si>
  <si>
    <t>370122</t>
  </si>
  <si>
    <t>Raw material cost</t>
  </si>
  <si>
    <t>F.7</t>
  </si>
  <si>
    <t>Sila nyatakan peratus (%) perbelanjaan berkaitan operasi pintar mengikut kategori berikut:</t>
  </si>
  <si>
    <t>Please indicate the percentage (%) of expenses related to smart operating by the following categories:</t>
  </si>
  <si>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</si>
  <si>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</si>
  <si>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</si>
  <si>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</si>
  <si>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F.8</t>
  </si>
  <si>
    <t>Adakah pertubuhan ini mempunyai rancangan untuk mengamalkanKonsep Operasi Pintar / IR 4.0? Sila tanda (X) dalam satu kotak sahaja</t>
  </si>
  <si>
    <t>Did this establishment have plans to adopt the Smart Operating Concept / IR 4.0? Please mark (x) in one box only</t>
  </si>
  <si>
    <t>370140</t>
  </si>
  <si>
    <t>Jika Ya, berapa peratusan sumber berikut akan diperuntukkan untuk menjayakan pelan tersebut?</t>
  </si>
  <si>
    <t>If Yes, what percentage of the following resources will be allocated to make the plan a success?</t>
  </si>
  <si>
    <t xml:space="preserve">Sumber manusia </t>
  </si>
  <si>
    <t>Human resources</t>
  </si>
  <si>
    <t xml:space="preserve">Sumber kewangan </t>
  </si>
  <si>
    <t>Financial resources</t>
  </si>
  <si>
    <t>F.9</t>
  </si>
  <si>
    <t>Adakah pertubuhan ini sudah mempunyai pelan untuk pemahiran semula dan peningkatan kemahiran untuk pekerjanya?</t>
  </si>
  <si>
    <t>Did this establishment already has a plan to reskilling and upskilling for its employees?</t>
  </si>
  <si>
    <t>370143</t>
  </si>
  <si>
    <t>Jika Ya, sila tandakan (X) bidang pemahiran semula dan peningkatan kemahiran yang dirancang untuk pekerja pertubuhan ini</t>
  </si>
  <si>
    <t>If Yes, please mark (X) the areas of reskilling and upskilling planned for the employees of this establishment (May choose more than one)</t>
  </si>
  <si>
    <t>Kecerdasan Buatan / Pembelajaran Mesin /</t>
  </si>
  <si>
    <t xml:space="preserve">Keselamatan siber </t>
  </si>
  <si>
    <t>48</t>
  </si>
  <si>
    <t xml:space="preserve">Pembelajaran Dalam </t>
  </si>
  <si>
    <t>Cybersecurity</t>
  </si>
  <si>
    <t>Artificial Intelligence / Machine Learning / Deep Learning</t>
  </si>
  <si>
    <t xml:space="preserve">Penciptaan Kandungan AR / VR </t>
  </si>
  <si>
    <t>49</t>
  </si>
  <si>
    <t xml:space="preserve">Analitis Data Raya / Analitik Data  </t>
  </si>
  <si>
    <t>AR / VR Content Creation</t>
  </si>
  <si>
    <t>Big Data Analytics / Data Analytics</t>
  </si>
  <si>
    <t xml:space="preserve">Rangkaian </t>
  </si>
  <si>
    <t>50</t>
  </si>
  <si>
    <t xml:space="preserve">Pengaturcaraan / Sains Komputer </t>
  </si>
  <si>
    <t>46</t>
  </si>
  <si>
    <t>Networking</t>
  </si>
  <si>
    <t>Programming / Computer Science</t>
  </si>
  <si>
    <t xml:space="preserve">PLC / SCADA </t>
  </si>
  <si>
    <t>51</t>
  </si>
  <si>
    <t xml:space="preserve">Robotik / Peranti Autonomi </t>
  </si>
  <si>
    <t>47</t>
  </si>
  <si>
    <t>PLC / SCADA</t>
  </si>
  <si>
    <t>Robotics / Autonomous Devices</t>
  </si>
  <si>
    <t>G</t>
  </si>
  <si>
    <t>AFFILIATE / SUBSIDI ASING</t>
  </si>
  <si>
    <t>FOREIGN AFFILIATE / SUBSIDIARY</t>
  </si>
  <si>
    <t>G.1</t>
  </si>
  <si>
    <t>Adakah pertubuhan ini mempunyai affiliate di luar negara? Sila tanda (X) dalam satu kotak sahaja</t>
  </si>
  <si>
    <t>Does this establishment have an affiliate overseas? Please mark (X) in one box only</t>
  </si>
  <si>
    <t>G.2</t>
  </si>
  <si>
    <t>Sila nyatakan bilangan affiliate mengikut negara</t>
  </si>
  <si>
    <t>Please state the number of affiliates by country</t>
  </si>
  <si>
    <r>
      <rPr>
        <b/>
        <sz val="22"/>
        <rFont val="Arial"/>
        <family val="2"/>
      </rPr>
      <t xml:space="preserve">Bilangan
affiliate
</t>
    </r>
    <r>
      <rPr>
        <i/>
        <sz val="22"/>
        <rFont val="Arial"/>
        <family val="2"/>
      </rPr>
      <t>Number of
affiliate</t>
    </r>
  </si>
  <si>
    <t>KEGUNAAN</t>
  </si>
  <si>
    <t>PEJABAT</t>
  </si>
  <si>
    <t>Nama negara</t>
  </si>
  <si>
    <t>Name of country</t>
  </si>
  <si>
    <t>Kod negara</t>
  </si>
  <si>
    <t>Country code</t>
  </si>
  <si>
    <t>H</t>
  </si>
  <si>
    <t>KEMUDAHAN PEMBIAYAAN</t>
  </si>
  <si>
    <t>ACCESS TO FINANCING</t>
  </si>
  <si>
    <t>H.1</t>
  </si>
  <si>
    <t xml:space="preserve">Adakah pertubuhan ini memohon sebarang pembiayaan baharu atau tambahan daripada luar untuk tujuan perniagaan? </t>
  </si>
  <si>
    <t>(Pembiayaan daripada luar antaranya termasuk sebarang permohonan untuk pembiayaan, pinjaman, kemudahan kredit, kad kredit,</t>
  </si>
  <si>
    <t>kredit daripada pembekal, geran / pinjaman kerajaan, modal usaha niaga dan pembiayaan ekuiti)</t>
  </si>
  <si>
    <t>Did this establishment apply for any new or additional external financing for business purposes? (External financing include among others,</t>
  </si>
  <si>
    <t>any application for financing, loans, lines of credit, credit cards, credit from suppliers, government grants / loans, venture capital and equity financing)</t>
  </si>
  <si>
    <t>350001</t>
  </si>
  <si>
    <t>H.2</t>
  </si>
  <si>
    <t>Apakah tujuan pembiayaan yang dipohon? (Boleh pilih lebih daripada satu)</t>
  </si>
  <si>
    <t>What were the purposes of the financing? (May choose more than one)</t>
  </si>
  <si>
    <t>3500</t>
  </si>
  <si>
    <t xml:space="preserve">Modal kerja (stok, bahan mentah, kos pekerja dsb.)  </t>
  </si>
  <si>
    <t xml:space="preserve">Working capital (stocks, raw materials, labour costs etc.) </t>
  </si>
  <si>
    <t xml:space="preserve">Penambahbaikan / naik taraf proses pengeluaran  </t>
  </si>
  <si>
    <t xml:space="preserve">Improvement / upgrade of production processes </t>
  </si>
  <si>
    <t xml:space="preserve">Pembelian / penyewaan tanah / bangunan (termasuk pembesaran dan pengubahsuaian)  </t>
  </si>
  <si>
    <t xml:space="preserve">Purchase / lease of land / building (include extension and renovation) </t>
  </si>
  <si>
    <t xml:space="preserve">Pembelian / penyewaan peralatan / mesin / kenderaan / perkakasan dan perisian komputer  </t>
  </si>
  <si>
    <t xml:space="preserve">Purchase / lease of equipment / machinery / vehicles / computer hardware and software </t>
  </si>
  <si>
    <t xml:space="preserve">Penyatuan hutang / pembiayaan semula </t>
  </si>
  <si>
    <t xml:space="preserve">Debt consolidation / refinancing </t>
  </si>
  <si>
    <t>Penyelidikan dan pembangunan produk</t>
  </si>
  <si>
    <t>Research and product development</t>
  </si>
  <si>
    <t>Membeli perniagaan</t>
  </si>
  <si>
    <t>Purchase a business</t>
  </si>
  <si>
    <t xml:space="preserve">Others  </t>
  </si>
  <si>
    <t>H.3</t>
  </si>
  <si>
    <t xml:space="preserve">Daripada manakah pertubuhan ini mendapat sumber pembiayaan untuk menjalankan perniagaan? (Boleh pilih lebih daripada satu) </t>
  </si>
  <si>
    <t>(NOTA: Termasuk sebarang sumber yang digunakan, tanpa mengira bila ia diluluskan atau diperoleh)</t>
  </si>
  <si>
    <t xml:space="preserve">Where does this establishment get the sources of finance to operate the business? (May choose more than one)  </t>
  </si>
  <si>
    <t>(NOTES: Include any sources used, regardless of when it was authorised or obtained)</t>
  </si>
  <si>
    <t>Pembiayaan daripada bank</t>
  </si>
  <si>
    <t xml:space="preserve">Financing from banks </t>
  </si>
  <si>
    <t xml:space="preserve">Pembiayaan daripada institusi kewangan pembangunan (SME Bank, Agrobank dsb.)  </t>
  </si>
  <si>
    <t xml:space="preserve">Financing from development financial institutions (SME Bank, Agrobank etc.) </t>
  </si>
  <si>
    <t xml:space="preserve">Geran atau pembiayaan daripada agensi kerajaan  </t>
  </si>
  <si>
    <t xml:space="preserve">Grants or financing from government agencies </t>
  </si>
  <si>
    <t>Pembiayaan daripada syarikat pajakan / syarikat pemfaktoran / syarikat kredit / syarikat modal</t>
  </si>
  <si>
    <t xml:space="preserve">usaha niaga / pemberi pinjam wang berlesen / kedai dan pemegang pajak gadai termasuk Ar-Rahnu </t>
  </si>
  <si>
    <t>Financing from leasing companies / factoring companies / credit companies / venture capital companies /</t>
  </si>
  <si>
    <t>licenced money lenders / pawnshops and pawnbrokers include Ar-Rahnu</t>
  </si>
  <si>
    <t>Pembiayaan daripada koperasi</t>
  </si>
  <si>
    <t xml:space="preserve">Financing from co-operatives </t>
  </si>
  <si>
    <t>Pembiayaan daripada pembekal / kredit perdagangan daripada pembekal / individu yang tiada hubungan</t>
  </si>
  <si>
    <t>34</t>
  </si>
  <si>
    <r>
      <rPr>
        <b/>
        <sz val="22"/>
        <rFont val="Arial"/>
        <family val="2"/>
      </rPr>
      <t xml:space="preserve">dengan pertubuhan atau pemilik perniagaan </t>
    </r>
    <r>
      <rPr>
        <i/>
        <sz val="22"/>
        <rFont val="Arial"/>
        <family val="2"/>
      </rPr>
      <t>’angels’</t>
    </r>
    <r>
      <rPr>
        <b/>
        <sz val="22"/>
        <rFont val="Arial"/>
        <family val="2"/>
      </rPr>
      <t xml:space="preserve"> / organisasi bukan kerajaan / pengaturan tidak formal</t>
    </r>
  </si>
  <si>
    <t>Financing from suppliers / trade credit owing to suppliers / individuals unrelated to the establishment or its owner</t>
  </si>
  <si>
    <t>’angels’  / non-governmental organisations / informal arrangements</t>
  </si>
  <si>
    <t>Pendapatan terkumpul / dana dalaman / sumbangan daripada pemegang saham / simpanan peribadi pemilik perniagaan</t>
  </si>
  <si>
    <t>35</t>
  </si>
  <si>
    <t>Retained earnings / internally generated funds / shareholders’ own contribution / personal savings of business owner</t>
  </si>
  <si>
    <t>Pinjaman daripada rakan-rakan atau saudara-mara</t>
  </si>
  <si>
    <t>36</t>
  </si>
  <si>
    <t>Borrowings from friends or relatives</t>
  </si>
  <si>
    <t>Pembiayaan daripada institusi kredit mikro (Amanah Ikhtiar Malaysia, TEKUN dsb.)</t>
  </si>
  <si>
    <t>Financing from micro credit institutions (Amanah Ikhtiar Malaysia, TEKUN etc.)</t>
  </si>
  <si>
    <t xml:space="preserve">Pembiayaan yang menggunakan platform dalam talian (platform pendanaan masyarakat) </t>
  </si>
  <si>
    <t>Financing using the online platform (crowdfunding platform)</t>
  </si>
  <si>
    <t>KEMUDAHAN PEMBIAYAAN (samb.)</t>
  </si>
  <si>
    <t>ACCESS TO FINANCING(cont'd)</t>
  </si>
  <si>
    <t>H.4</t>
  </si>
  <si>
    <t>Adakah pertubuhan ini memiliki / menggunakan fasiliti dan produk kewangan berikut bagi tujuan perniagaan?</t>
  </si>
  <si>
    <t>Did this establishment own / use financial facilities and products for business purposes as follows? (May choose more than one)</t>
  </si>
  <si>
    <t>Akaun deposit</t>
  </si>
  <si>
    <t>Deposit account</t>
  </si>
  <si>
    <t>Kad kredit</t>
  </si>
  <si>
    <t xml:space="preserve">Credit card  </t>
  </si>
  <si>
    <t>Perbankan atas talian</t>
  </si>
  <si>
    <t>Online banking</t>
  </si>
  <si>
    <t>Insuran</t>
  </si>
  <si>
    <t>42</t>
  </si>
  <si>
    <t xml:space="preserve">Insurance     </t>
  </si>
  <si>
    <t>Fasiliti eksport</t>
  </si>
  <si>
    <t>43</t>
  </si>
  <si>
    <t>Export’s facilities</t>
  </si>
  <si>
    <t>44</t>
  </si>
  <si>
    <t>Tidak berkenaan</t>
  </si>
  <si>
    <t>Not applicable</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</si>
  <si>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</si>
  <si>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</si>
  <si>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</si>
  <si>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 xml:space="preserve">    UNTUK KEGUNAAN PEJABAT</t>
  </si>
  <si>
    <t xml:space="preserve">     CAWANGAN NEGERI / PEJABAT OPERASI </t>
  </si>
  <si>
    <t>A.     KERJA LUAR</t>
  </si>
  <si>
    <t>i.</t>
  </si>
  <si>
    <t>NAMA PEGAWAI LUAR</t>
  </si>
  <si>
    <t>ii.</t>
  </si>
  <si>
    <t>TARIKH SELESAI (KES A1)</t>
  </si>
  <si>
    <t>iii.</t>
  </si>
  <si>
    <t>TANDATANGAN PEGAWAI LUAR</t>
  </si>
  <si>
    <t>iv.</t>
  </si>
  <si>
    <t>CATATAN</t>
  </si>
  <si>
    <t>B.     SUNTINGAN</t>
  </si>
  <si>
    <t>NAMA</t>
  </si>
  <si>
    <t>TARIKH</t>
  </si>
  <si>
    <t>T/TANGAN</t>
  </si>
  <si>
    <t>SUNTINGAN PERTAMA</t>
  </si>
  <si>
    <t>SUNTINGAN  KEDUA</t>
  </si>
  <si>
    <t>PERTANYAAN</t>
  </si>
  <si>
    <t>PENYELESAIAN</t>
  </si>
  <si>
    <t>v.</t>
  </si>
  <si>
    <t>PENYEMAKAN TERAKHIR</t>
  </si>
  <si>
    <t>C.     PERBANDINGAN DENGAN BORANG LEPAS</t>
  </si>
  <si>
    <t xml:space="preserve">  DIBUAT</t>
  </si>
  <si>
    <t xml:space="preserve">  TIDAK DIBUAT</t>
  </si>
  <si>
    <t xml:space="preserve">PERTANYAAN / PENYELESAIAN </t>
  </si>
  <si>
    <t>D.     TANGKAPAN DATA</t>
  </si>
  <si>
    <t>TANGKAPAN DATA / ICR</t>
  </si>
  <si>
    <t>VALIDASI</t>
  </si>
  <si>
    <t>PEMBETULAN RALAT</t>
  </si>
  <si>
    <t>PENYEMAKAN RALAT</t>
  </si>
  <si>
    <t>TERIMA PAKSA (T.P.)</t>
  </si>
  <si>
    <t>vi.</t>
  </si>
  <si>
    <t xml:space="preserve">KEBENARAN PEGAWAI </t>
  </si>
  <si>
    <t>UNTUK T.P.</t>
  </si>
  <si>
    <t>vii.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</si>
</sst>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0_);[Red]\(0\)"/>
    <numFmt numFmtId="166" formatCode="0.0"/>
    <numFmt numFmtId="167" formatCode="0.0_ "/>
    <numFmt numFmtId="168" formatCode="0.00_ "/>
    <numFmt numFmtId="169" formatCode="_-* #,##0_-;\-* #,##0_-;_-* &quot;-&quot;??_-;_-@_-"/>
    <numFmt numFmtId="170" formatCode="_(* #,##0.00_);_(* \(#,##0.00\);_(* \-??_);_(@_)"/>
  </numFmts>
  <fonts count="112">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b/>
      <sz val="17"/>
      <name val="Arial"/>
      <family val="2"/>
    </font>
    <font>
      <b/>
      <sz val="28"/>
      <name val="Arial"/>
      <family val="2"/>
    </font>
    <font>
      <sz val="14"/>
      <name val="Arial"/>
      <family val="2"/>
    </font>
    <font>
      <sz val="17"/>
      <name val="Arial"/>
      <family val="2"/>
    </font>
    <font>
      <b/>
      <sz val="24"/>
      <name val="Arial"/>
      <family val="2"/>
    </font>
    <font>
      <sz val="24"/>
      <name val="Arial"/>
      <family val="2"/>
    </font>
    <font>
      <b/>
      <sz val="12"/>
      <name val="Arial"/>
      <family val="2"/>
    </font>
    <font>
      <sz val="22"/>
      <name val="Arial"/>
      <family val="2"/>
    </font>
    <font>
      <b/>
      <sz val="22"/>
      <name val="Arial"/>
      <family val="2"/>
    </font>
    <font>
      <b/>
      <sz val="26"/>
      <name val="Arial"/>
      <family val="2"/>
    </font>
    <font>
      <sz val="28"/>
      <name val="Arial"/>
      <family val="2"/>
    </font>
    <font>
      <i/>
      <sz val="22"/>
      <name val="Arial"/>
      <family val="2"/>
    </font>
    <font>
      <i/>
      <sz val="26"/>
      <name val="Arial"/>
      <family val="2"/>
    </font>
    <font>
      <b/>
      <sz val="22"/>
      <name val="Arial Black"/>
      <family val="2"/>
    </font>
    <font>
      <sz val="24"/>
      <name val="Arial Black"/>
      <family val="2"/>
    </font>
    <font>
      <i/>
      <sz val="24"/>
      <name val="Arial"/>
      <family val="2"/>
    </font>
    <font>
      <b/>
      <sz val="36"/>
      <name val="Arial"/>
      <family val="2"/>
    </font>
    <font>
      <b/>
      <sz val="30"/>
      <name val="Arial"/>
      <family val="2"/>
    </font>
    <font>
      <sz val="22"/>
      <color rgb="FFFF0000"/>
      <name val="Arial"/>
      <family val="2"/>
    </font>
    <font>
      <b/>
      <sz val="22"/>
      <color theme="1"/>
      <name val="Arial"/>
      <family val="2"/>
    </font>
    <font>
      <b/>
      <sz val="10"/>
      <color theme="1"/>
      <name val="Arial"/>
      <family val="2"/>
    </font>
    <font>
      <i/>
      <sz val="22"/>
      <color theme="1"/>
      <name val="Arial"/>
      <family val="2"/>
    </font>
    <font>
      <b/>
      <sz val="22"/>
      <color rgb="FFFF0000"/>
      <name val="Arial"/>
      <family val="2"/>
    </font>
    <font>
      <sz val="26"/>
      <name val="Arial"/>
      <family val="2"/>
    </font>
    <font>
      <b/>
      <sz val="40"/>
      <name val="Arial"/>
      <family val="2"/>
    </font>
    <font>
      <i/>
      <sz val="40"/>
      <name val="Arial"/>
      <family val="2"/>
    </font>
    <font>
      <b/>
      <sz val="34"/>
      <name val="Arial"/>
      <family val="2"/>
    </font>
    <font>
      <i/>
      <sz val="30"/>
      <name val="Arial"/>
      <family val="2"/>
    </font>
    <font>
      <b/>
      <i/>
      <sz val="22"/>
      <name val="Arial"/>
      <family val="2"/>
    </font>
    <font>
      <b/>
      <sz val="22"/>
      <color theme="6"/>
      <name val="Arial"/>
      <family val="2"/>
    </font>
    <font>
      <b/>
      <sz val="20"/>
      <name val="Arial"/>
      <family val="2"/>
    </font>
    <font>
      <i/>
      <sz val="20"/>
      <name val="Arial"/>
      <family val="2"/>
    </font>
    <font>
      <b/>
      <i/>
      <sz val="22"/>
      <color theme="6"/>
      <name val="Arial"/>
      <family val="2"/>
    </font>
    <font>
      <i/>
      <sz val="36"/>
      <name val="Arial"/>
      <family val="2"/>
    </font>
    <font>
      <sz val="20"/>
      <name val="Arial"/>
      <family val="2"/>
    </font>
    <font>
      <b/>
      <sz val="24"/>
      <name val="Arial Black"/>
      <family val="2"/>
    </font>
    <font>
      <b/>
      <sz val="8"/>
      <name val="Arial"/>
      <family val="2"/>
    </font>
    <font>
      <sz val="8"/>
      <name val="Bookman Old Style"/>
      <family val="1"/>
    </font>
    <font>
      <i/>
      <sz val="8"/>
      <name val="Arial"/>
      <family val="2"/>
    </font>
    <font>
      <sz val="8"/>
      <name val="Arial"/>
      <family val="2"/>
    </font>
    <font>
      <sz val="22"/>
      <name val="Arial Black"/>
      <family val="2"/>
    </font>
    <font>
      <sz val="14"/>
      <name val="Helv"/>
      <charset val="134"/>
    </font>
    <font>
      <b/>
      <sz val="20"/>
      <name val="Arial Black"/>
      <family val="2"/>
    </font>
    <font>
      <sz val="10"/>
      <name val="Arial"/>
      <family val="2"/>
    </font>
    <font>
      <i/>
      <sz val="12"/>
      <name val="Arial"/>
      <family val="2"/>
    </font>
    <font>
      <i/>
      <sz val="28"/>
      <name val="Arial"/>
      <family val="2"/>
    </font>
    <font>
      <b/>
      <sz val="72"/>
      <name val="Arial"/>
      <family val="2"/>
    </font>
    <font>
      <b/>
      <sz val="36"/>
      <name val="Arial Black"/>
      <family val="2"/>
    </font>
    <font>
      <b/>
      <sz val="48"/>
      <name val="Arial"/>
      <family val="2"/>
    </font>
    <font>
      <b/>
      <i/>
      <sz val="28"/>
      <name val="Arial"/>
      <family val="2"/>
    </font>
    <font>
      <b/>
      <sz val="28"/>
      <name val="Arial Black"/>
      <family val="2"/>
    </font>
    <font>
      <u/>
      <sz val="14"/>
      <color theme="10"/>
      <name val="Helv"/>
      <charset val="134"/>
    </font>
    <font>
      <sz val="12"/>
      <name val="Helv"/>
      <charset val="134"/>
    </font>
    <font>
      <sz val="28"/>
      <name val="Helv"/>
      <charset val="134"/>
    </font>
    <font>
      <i/>
      <u/>
      <sz val="22"/>
      <name val="Arial"/>
      <family val="2"/>
    </font>
    <font>
      <b/>
      <i/>
      <u/>
      <sz val="22"/>
      <name val="Arial"/>
      <family val="2"/>
    </font>
    <font>
      <b/>
      <u/>
      <sz val="22"/>
      <name val="Arial"/>
      <family val="2"/>
    </font>
    <font>
      <sz val="9"/>
      <name val="Arial"/>
      <family val="2"/>
    </font>
    <font>
      <u/>
      <sz val="11"/>
      <color theme="10"/>
      <name val="Calibri"/>
      <family val="2"/>
      <scheme val="minor"/>
    </font>
    <font>
      <sz val="36"/>
      <name val="Arial"/>
      <family val="2"/>
    </font>
    <font>
      <sz val="11"/>
      <name val="Century Gothic"/>
      <family val="2"/>
    </font>
    <font>
      <sz val="14"/>
      <name val="Helv"/>
    </font>
    <font>
      <sz val="12"/>
      <name val="Helv"/>
    </font>
    <font>
      <b/>
      <u/>
      <sz val="28"/>
      <name val="Arial"/>
      <family val="2"/>
    </font>
    <font>
      <b/>
      <i/>
      <u/>
      <sz val="28"/>
      <name val="Arial"/>
      <family val="2"/>
    </font>
    <font>
      <i/>
      <sz val="26"/>
      <color indexed="8"/>
      <name val="Arial"/>
      <family val="2"/>
    </font>
    <font>
      <b/>
      <i/>
      <sz val="26"/>
      <color rgb="FF000000"/>
      <name val="Arial"/>
      <family val="2"/>
    </font>
    <font>
      <b/>
      <sz val="26"/>
      <color indexed="8"/>
      <name val="Arial"/>
      <family val="2"/>
    </font>
    <font>
      <sz val="26"/>
      <name val="Helv"/>
    </font>
    <font>
      <b/>
      <i/>
      <sz val="26"/>
      <name val="Arial"/>
      <family val="2"/>
    </font>
    <font>
      <b/>
      <sz val="26"/>
      <name val="Arial Black"/>
      <family val="2"/>
    </font>
    <font>
      <b/>
      <sz val="26"/>
      <color rgb="FF000000"/>
      <name val="Arial"/>
      <family val="2"/>
    </font>
    <font>
      <i/>
      <sz val="26"/>
      <color rgb="FF000000"/>
      <name val="Arial"/>
      <family val="2"/>
    </font>
    <font>
      <b/>
      <sz val="53"/>
      <name val="Arial Black"/>
      <family val="2"/>
    </font>
    <font>
      <sz val="30"/>
      <color theme="1"/>
      <name val="Calibri"/>
      <family val="2"/>
      <scheme val="minor"/>
    </font>
    <font>
      <b/>
      <u/>
      <sz val="36"/>
      <color theme="10"/>
      <name val="Arial"/>
      <family val="2"/>
    </font>
    <font>
      <b/>
      <sz val="20"/>
      <color rgb="FF000000"/>
      <name val="Arial"/>
      <family val="2"/>
    </font>
    <font>
      <sz val="20"/>
      <name val="Helv"/>
    </font>
    <font>
      <i/>
      <sz val="20"/>
      <color rgb="FF000000"/>
      <name val="Arial"/>
      <family val="2"/>
    </font>
    <font>
      <b/>
      <u/>
      <sz val="20"/>
      <name val="Arial"/>
      <family val="2"/>
    </font>
    <font>
      <b/>
      <i/>
      <u/>
      <sz val="20"/>
      <name val="Arial"/>
      <family val="2"/>
    </font>
    <font>
      <sz val="22"/>
      <name val="Helv"/>
    </font>
    <font>
      <sz val="50"/>
      <name val="Arial Black"/>
      <family val="2"/>
    </font>
    <font>
      <sz val="28"/>
      <name val="Helv"/>
    </font>
    <font>
      <sz val="53"/>
      <name val="Arial Black"/>
      <family val="2"/>
    </font>
    <font>
      <sz val="18"/>
      <name val="Arial"/>
      <family val="2"/>
    </font>
    <font>
      <b/>
      <sz val="18"/>
      <name val="Arial"/>
      <family val="2"/>
    </font>
    <font>
      <sz val="18"/>
      <name val="Arial Black"/>
      <family val="2"/>
    </font>
    <font>
      <i/>
      <sz val="18"/>
      <name val="Arial"/>
      <family val="2"/>
    </font>
    <font>
      <sz val="20"/>
      <name val="Arial Black"/>
      <family val="2"/>
    </font>
    <font>
      <b/>
      <sz val="22"/>
      <color rgb="FF000000"/>
      <name val="Arial"/>
      <family val="2"/>
    </font>
    <font>
      <sz val="22"/>
      <color rgb="FF000000"/>
      <name val="Arial"/>
      <family val="2"/>
    </font>
    <font>
      <i/>
      <sz val="22"/>
      <color rgb="FF000000"/>
      <name val="Arial"/>
      <family val="2"/>
    </font>
    <font>
      <b/>
      <sz val="10"/>
      <name val="Arial"/>
      <family val="2"/>
    </font>
    <font>
      <u/>
      <sz val="10"/>
      <color indexed="12"/>
      <name val="Arial"/>
      <family val="2"/>
    </font>
    <font>
      <sz val="10"/>
      <name val="MS Sans Serif"/>
      <charset val="134"/>
    </font>
    <font>
      <sz val="11"/>
      <color indexed="8"/>
      <name val="Calibri"/>
      <family val="2"/>
    </font>
    <font>
      <sz val="11"/>
      <color theme="1"/>
      <name val="Calibri"/>
      <family val="2"/>
    </font>
    <font>
      <sz val="11"/>
      <name val="Calibri"/>
      <family val="2"/>
    </font>
    <font>
      <b/>
      <sz val="12"/>
      <color rgb="FF0000FF"/>
      <name val="Arial"/>
      <family val="2"/>
    </font>
    <font>
      <b/>
      <sz val="12"/>
      <color theme="1"/>
      <name val="Calibri"/>
      <family val="2"/>
      <scheme val="minor"/>
    </font>
    <font>
      <b/>
      <sz val="11"/>
      <color rgb="FF000000"/>
      <name val="Century Gothic"/>
      <family val="2"/>
    </font>
  </fonts>
  <fills count="19">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14993743705557422"/>
        <bgColor indexed="64"/>
      </patternFill>
    </fill>
    <fill>
      <patternFill patternType="solid">
        <fgColor theme="0"/>
        <bgColor indexed="64"/>
      </patternFill>
    </fill>
    <fill>
      <patternFill patternType="solid">
        <fgColor indexed="9"/>
        <bgColor indexed="64"/>
      </patternFill>
    </fill>
    <fill>
      <patternFill patternType="solid">
        <fgColor theme="1"/>
        <bgColor indexed="64"/>
      </patternFill>
    </fill>
    <fill>
      <patternFill patternType="solid">
        <fgColor theme="2"/>
        <bgColor indexed="64"/>
      </patternFill>
    </fill>
    <fill>
      <patternFill patternType="solid">
        <fgColor theme="2" tint="-9.9978637043366805E-2"/>
        <bgColor indexed="64"/>
      </patternFill>
    </fill>
    <fill>
      <patternFill patternType="solid">
        <fgColor theme="1" tint="0.49998474074526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9" tint="0.39976195562608724"/>
        <bgColor indexed="64"/>
      </patternFill>
    </fill>
    <fill>
      <patternFill patternType="solid">
        <fgColor theme="9" tint="0.39979247413556324"/>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9" tint="-0.249977111117893"/>
        <bgColor indexed="64"/>
      </patternFill>
    </fill>
  </fills>
  <borders count="55">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style="thin">
        <color auto="1"/>
      </top>
      <bottom/>
      <diagonal/>
    </border>
    <border>
      <left/>
      <right/>
      <top style="thin">
        <color auto="1"/>
      </top>
      <bottom/>
      <diagonal/>
    </border>
    <border>
      <left style="medium">
        <color auto="1"/>
      </left>
      <right/>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hair">
        <color auto="1"/>
      </bottom>
      <diagonal/>
    </border>
    <border>
      <left/>
      <right style="medium">
        <color auto="1"/>
      </right>
      <top style="medium">
        <color auto="1"/>
      </top>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s>
  <cellStyleXfs count="148">
    <xf numFmtId="0" fontId="0" fillId="0" borderId="0"/>
    <xf numFmtId="43" fontId="53" fillId="0" borderId="0" applyFont="0" applyFill="0" applyBorder="0" applyAlignment="0" applyProtection="0"/>
    <xf numFmtId="43" fontId="51" fillId="0" borderId="0" applyFont="0" applyFill="0" applyBorder="0" applyAlignment="0" applyProtection="0"/>
    <xf numFmtId="0" fontId="61" fillId="0" borderId="0" applyNumberFormat="0" applyFill="0" applyBorder="0" applyAlignment="0" applyProtection="0"/>
    <xf numFmtId="0" fontId="51" fillId="0" borderId="0"/>
    <xf numFmtId="0" fontId="51" fillId="0" borderId="0">
      <alignment vertical="center"/>
    </xf>
    <xf numFmtId="0" fontId="62" fillId="0" borderId="0"/>
    <xf numFmtId="0" fontId="62" fillId="0" borderId="0"/>
    <xf numFmtId="0" fontId="62" fillId="0" borderId="0"/>
    <xf numFmtId="0" fontId="62" fillId="0" borderId="0"/>
    <xf numFmtId="0" fontId="53" fillId="0" borderId="0"/>
    <xf numFmtId="0" fontId="63" fillId="6" borderId="0"/>
    <xf numFmtId="0" fontId="53" fillId="0" borderId="0"/>
    <xf numFmtId="0" fontId="62" fillId="0" borderId="0"/>
    <xf numFmtId="0" fontId="53" fillId="0" borderId="0"/>
    <xf numFmtId="9" fontId="51" fillId="0" borderId="0" applyFont="0" applyFill="0" applyBorder="0" applyAlignment="0" applyProtection="0"/>
    <xf numFmtId="0" fontId="68" fillId="0" borderId="0" applyNumberFormat="0" applyFill="0" applyBorder="0" applyAlignment="0" applyProtection="0"/>
    <xf numFmtId="0" fontId="51" fillId="0" borderId="0"/>
    <xf numFmtId="0" fontId="8" fillId="0" borderId="0"/>
    <xf numFmtId="0" fontId="71" fillId="0" borderId="0"/>
    <xf numFmtId="0" fontId="72" fillId="0" borderId="0"/>
    <xf numFmtId="0" fontId="72" fillId="0" borderId="0"/>
    <xf numFmtId="0" fontId="72" fillId="0" borderId="0"/>
    <xf numFmtId="0" fontId="71" fillId="0" borderId="0"/>
    <xf numFmtId="0" fontId="7" fillId="0" borderId="0"/>
    <xf numFmtId="0" fontId="71" fillId="0" borderId="0"/>
    <xf numFmtId="0" fontId="71" fillId="0" borderId="0"/>
    <xf numFmtId="0" fontId="71" fillId="0" borderId="0">
      <alignment vertical="center"/>
    </xf>
    <xf numFmtId="0" fontId="71" fillId="0" borderId="0">
      <alignment vertical="center"/>
    </xf>
    <xf numFmtId="0" fontId="71" fillId="0" borderId="0"/>
    <xf numFmtId="0" fontId="71" fillId="0" borderId="0">
      <alignment vertical="center"/>
    </xf>
    <xf numFmtId="164" fontId="7" fillId="0" borderId="0" applyFont="0" applyFill="0" applyBorder="0" applyAlignment="0" applyProtection="0"/>
    <xf numFmtId="0" fontId="71" fillId="0" borderId="0"/>
    <xf numFmtId="0" fontId="72" fillId="0" borderId="0"/>
    <xf numFmtId="0" fontId="93" fillId="6" borderId="0"/>
    <xf numFmtId="0" fontId="72" fillId="0" borderId="0"/>
    <xf numFmtId="164" fontId="6" fillId="0" borderId="0" applyFont="0" applyFill="0" applyBorder="0" applyAlignment="0" applyProtection="0"/>
    <xf numFmtId="0" fontId="72" fillId="0" borderId="0"/>
    <xf numFmtId="0" fontId="72" fillId="0" borderId="0"/>
    <xf numFmtId="164" fontId="5" fillId="0" borderId="0" applyFont="0" applyFill="0" applyBorder="0" applyAlignment="0" applyProtection="0"/>
    <xf numFmtId="164" fontId="53" fillId="0" borderId="0" applyFont="0" applyFill="0" applyBorder="0" applyAlignment="0" applyProtection="0"/>
    <xf numFmtId="170" fontId="53" fillId="0" borderId="0" applyFill="0" applyBorder="0" applyAlignment="0" applyProtection="0"/>
    <xf numFmtId="164" fontId="53" fillId="0" borderId="0" applyFont="0" applyFill="0" applyBorder="0" applyAlignment="0" applyProtection="0"/>
    <xf numFmtId="170" fontId="53" fillId="0" borderId="0" applyFill="0" applyBorder="0" applyAlignment="0" applyProtection="0"/>
    <xf numFmtId="164" fontId="51" fillId="0" borderId="0" applyFont="0" applyFill="0" applyBorder="0" applyAlignment="0" applyProtection="0"/>
    <xf numFmtId="164" fontId="53" fillId="0" borderId="0" applyFont="0" applyFill="0" applyBorder="0" applyAlignment="0" applyProtection="0"/>
    <xf numFmtId="164" fontId="51" fillId="0" borderId="0" applyFont="0" applyFill="0" applyBorder="0" applyAlignment="0" applyProtection="0"/>
    <xf numFmtId="170" fontId="53" fillId="0" borderId="0" applyFill="0" applyBorder="0" applyAlignment="0" applyProtection="0"/>
    <xf numFmtId="0" fontId="61" fillId="0" borderId="0" applyNumberFormat="0" applyFill="0" applyBorder="0" applyAlignment="0" applyProtection="0"/>
    <xf numFmtId="0" fontId="104"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alignment vertical="center"/>
    </xf>
    <xf numFmtId="0" fontId="51" fillId="0" borderId="0"/>
    <xf numFmtId="0" fontId="51" fillId="0" borderId="0"/>
    <xf numFmtId="0" fontId="51" fillId="0" borderId="0"/>
    <xf numFmtId="0" fontId="51" fillId="0" borderId="0"/>
    <xf numFmtId="0" fontId="51" fillId="0" borderId="0">
      <alignment vertical="center"/>
    </xf>
    <xf numFmtId="0" fontId="51" fillId="0" borderId="0">
      <alignment vertical="center"/>
    </xf>
    <xf numFmtId="0" fontId="51" fillId="0" borderId="0">
      <alignment vertical="center"/>
    </xf>
    <xf numFmtId="0" fontId="51" fillId="0" borderId="0"/>
    <xf numFmtId="0" fontId="51" fillId="0" borderId="0">
      <alignment vertical="center"/>
    </xf>
    <xf numFmtId="0" fontId="51" fillId="0" borderId="0">
      <alignment vertical="center"/>
    </xf>
    <xf numFmtId="0" fontId="53" fillId="0" borderId="0"/>
    <xf numFmtId="0" fontId="105" fillId="0" borderId="0"/>
    <xf numFmtId="0" fontId="51" fillId="0" borderId="0"/>
    <xf numFmtId="0" fontId="53" fillId="0" borderId="0"/>
    <xf numFmtId="0" fontId="53" fillId="0" borderId="0"/>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xf numFmtId="0" fontId="53" fillId="0" borderId="0"/>
    <xf numFmtId="0" fontId="51" fillId="0" borderId="0">
      <alignment vertical="center"/>
    </xf>
    <xf numFmtId="0" fontId="4" fillId="0" borderId="0"/>
    <xf numFmtId="0" fontId="53" fillId="0" borderId="0"/>
    <xf numFmtId="0" fontId="53" fillId="0" borderId="0"/>
    <xf numFmtId="0" fontId="53" fillId="0" borderId="0"/>
    <xf numFmtId="0" fontId="53" fillId="0" borderId="0"/>
    <xf numFmtId="0" fontId="51" fillId="0" borderId="0">
      <alignment vertical="center"/>
    </xf>
    <xf numFmtId="0" fontId="51" fillId="0" borderId="0">
      <alignment vertical="center"/>
    </xf>
    <xf numFmtId="0" fontId="51" fillId="0" borderId="0">
      <alignment vertical="center"/>
    </xf>
    <xf numFmtId="0" fontId="53" fillId="0" borderId="0"/>
    <xf numFmtId="0" fontId="53" fillId="0" borderId="0"/>
    <xf numFmtId="0" fontId="4" fillId="0" borderId="0"/>
    <xf numFmtId="0" fontId="4" fillId="0" borderId="0"/>
    <xf numFmtId="0" fontId="51" fillId="0" borderId="0"/>
    <xf numFmtId="0" fontId="4" fillId="0" borderId="0"/>
    <xf numFmtId="0" fontId="12" fillId="0" borderId="0">
      <alignment vertical="center"/>
    </xf>
    <xf numFmtId="0" fontId="106" fillId="0" borderId="0"/>
    <xf numFmtId="0" fontId="4" fillId="0" borderId="0"/>
    <xf numFmtId="0" fontId="51" fillId="0" borderId="0"/>
    <xf numFmtId="0" fontId="51" fillId="0" borderId="0"/>
    <xf numFmtId="0" fontId="51" fillId="0" borderId="0"/>
    <xf numFmtId="0" fontId="51" fillId="0" borderId="0"/>
    <xf numFmtId="9" fontId="53" fillId="0" borderId="0" applyFont="0" applyFill="0" applyBorder="0" applyAlignment="0" applyProtection="0"/>
    <xf numFmtId="9" fontId="51" fillId="0" borderId="0" applyFont="0" applyFill="0" applyBorder="0" applyAlignment="0" applyProtection="0"/>
    <xf numFmtId="0" fontId="51" fillId="13" borderId="10" applyFont="0" applyBorder="0" applyProtection="0"/>
    <xf numFmtId="0" fontId="51" fillId="14" borderId="10" applyFont="0" applyBorder="0" applyProtection="0"/>
    <xf numFmtId="0" fontId="107" fillId="0" borderId="0"/>
    <xf numFmtId="0" fontId="3" fillId="0" borderId="0"/>
    <xf numFmtId="0" fontId="3" fillId="0" borderId="0"/>
    <xf numFmtId="0" fontId="2" fillId="0" borderId="0"/>
    <xf numFmtId="0" fontId="2" fillId="0" borderId="0"/>
    <xf numFmtId="0" fontId="2" fillId="0" borderId="0"/>
    <xf numFmtId="164" fontId="53" fillId="0" borderId="0" applyFont="0" applyFill="0" applyBorder="0" applyAlignment="0" applyProtection="0"/>
    <xf numFmtId="164" fontId="51" fillId="0" borderId="0" applyFont="0" applyFill="0" applyBorder="0" applyAlignment="0" applyProtection="0"/>
    <xf numFmtId="0" fontId="2" fillId="0" borderId="0"/>
    <xf numFmtId="164" fontId="53" fillId="0" borderId="0" applyFont="0" applyFill="0" applyBorder="0" applyAlignment="0" applyProtection="0"/>
    <xf numFmtId="164" fontId="53" fillId="0" borderId="0" applyFont="0" applyFill="0" applyBorder="0" applyAlignment="0" applyProtection="0"/>
    <xf numFmtId="164" fontId="51" fillId="0" borderId="0" applyFont="0" applyFill="0" applyBorder="0" applyAlignment="0" applyProtection="0"/>
    <xf numFmtId="0" fontId="2" fillId="0" borderId="0"/>
    <xf numFmtId="0" fontId="51" fillId="15" borderId="10" applyFont="0" applyBorder="0" applyProtection="0"/>
    <xf numFmtId="0" fontId="2" fillId="0" borderId="0"/>
    <xf numFmtId="0" fontId="2" fillId="0" borderId="0"/>
    <xf numFmtId="0" fontId="2" fillId="0" borderId="0"/>
    <xf numFmtId="0" fontId="71" fillId="0" borderId="0">
      <alignment vertical="center"/>
    </xf>
    <xf numFmtId="0" fontId="71" fillId="0" borderId="0"/>
    <xf numFmtId="0" fontId="71" fillId="0" borderId="0"/>
    <xf numFmtId="0" fontId="71" fillId="0" borderId="0">
      <alignment vertical="center"/>
    </xf>
    <xf numFmtId="0" fontId="71"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53" fillId="0" borderId="0" applyFont="0" applyFill="0" applyBorder="0" applyAlignment="0" applyProtection="0"/>
    <xf numFmtId="164" fontId="53" fillId="0" borderId="0" applyFont="0" applyFill="0" applyBorder="0" applyAlignment="0" applyProtection="0"/>
    <xf numFmtId="164" fontId="51"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2797">
    <xf numFmtId="0" fontId="0" fillId="0" borderId="0" xfId="0"/>
    <xf numFmtId="0" fontId="9" fillId="0" borderId="0" xfId="6" applyFont="1" applyBorder="1"/>
    <xf numFmtId="0" fontId="9" fillId="0" borderId="0" xfId="6" applyFont="1"/>
    <xf numFmtId="0" fontId="10" fillId="2" borderId="1" xfId="6" applyFont="1" applyFill="1" applyBorder="1" applyAlignment="1">
      <alignment horizontal="left"/>
    </xf>
    <xf numFmtId="0" fontId="10" fillId="2" borderId="2" xfId="6" applyFont="1" applyFill="1" applyBorder="1" applyAlignment="1">
      <alignment horizontal="left"/>
    </xf>
    <xf numFmtId="0" fontId="9" fillId="2" borderId="2" xfId="6" applyFont="1" applyFill="1" applyBorder="1"/>
    <xf numFmtId="0" fontId="12" fillId="2" borderId="3" xfId="6" applyFont="1" applyFill="1" applyBorder="1"/>
    <xf numFmtId="0" fontId="12" fillId="2" borderId="0" xfId="6" applyFont="1" applyFill="1" applyBorder="1"/>
    <xf numFmtId="0" fontId="9" fillId="2" borderId="0" xfId="6" applyFont="1" applyFill="1" applyBorder="1"/>
    <xf numFmtId="0" fontId="13" fillId="0" borderId="4" xfId="6" applyFont="1" applyBorder="1" applyAlignment="1">
      <alignment horizontal="left"/>
    </xf>
    <xf numFmtId="0" fontId="13" fillId="0" borderId="5" xfId="6" applyFont="1" applyBorder="1" applyAlignment="1">
      <alignment horizontal="left"/>
    </xf>
    <xf numFmtId="0" fontId="9" fillId="0" borderId="5" xfId="6" applyFont="1" applyBorder="1"/>
    <xf numFmtId="0" fontId="9" fillId="0" borderId="6" xfId="6" applyFont="1" applyBorder="1"/>
    <xf numFmtId="0" fontId="9" fillId="0" borderId="7" xfId="6" applyFont="1" applyBorder="1"/>
    <xf numFmtId="0" fontId="9" fillId="2" borderId="4" xfId="6" applyFont="1" applyFill="1" applyBorder="1"/>
    <xf numFmtId="0" fontId="9" fillId="2" borderId="5" xfId="6" applyFont="1" applyFill="1" applyBorder="1"/>
    <xf numFmtId="0" fontId="9" fillId="2" borderId="3" xfId="6" applyFont="1" applyFill="1" applyBorder="1"/>
    <xf numFmtId="0" fontId="14" fillId="2" borderId="0" xfId="6" applyFont="1" applyFill="1" applyBorder="1" applyAlignment="1">
      <alignment horizontal="left"/>
    </xf>
    <xf numFmtId="0" fontId="9" fillId="0" borderId="3" xfId="6" applyFont="1" applyBorder="1"/>
    <xf numFmtId="0" fontId="15" fillId="0" borderId="0" xfId="6" applyFont="1" applyBorder="1" applyAlignment="1">
      <alignment horizontal="left" vertical="center"/>
    </xf>
    <xf numFmtId="0" fontId="15" fillId="0" borderId="0" xfId="6" applyFont="1" applyBorder="1" applyAlignment="1">
      <alignment horizontal="left"/>
    </xf>
    <xf numFmtId="0" fontId="14" fillId="0" borderId="0" xfId="6" applyFont="1" applyBorder="1" applyAlignment="1">
      <alignment vertical="center"/>
    </xf>
    <xf numFmtId="0" fontId="14" fillId="0" borderId="0" xfId="6" applyFont="1" applyBorder="1"/>
    <xf numFmtId="0" fontId="15" fillId="0" borderId="0" xfId="6" applyFont="1" applyBorder="1"/>
    <xf numFmtId="0" fontId="16" fillId="0" borderId="0" xfId="6" applyFont="1" applyBorder="1"/>
    <xf numFmtId="0" fontId="15" fillId="2" borderId="0" xfId="6" applyFont="1" applyFill="1" applyBorder="1"/>
    <xf numFmtId="0" fontId="15" fillId="2" borderId="3" xfId="6" applyFont="1" applyFill="1" applyBorder="1"/>
    <xf numFmtId="0" fontId="15" fillId="0" borderId="3" xfId="6" applyFont="1" applyBorder="1"/>
    <xf numFmtId="0" fontId="15" fillId="0" borderId="3" xfId="6" applyFont="1" applyBorder="1" applyAlignment="1">
      <alignment horizontal="left"/>
    </xf>
    <xf numFmtId="0" fontId="15" fillId="2" borderId="4" xfId="6" applyFont="1" applyFill="1" applyBorder="1"/>
    <xf numFmtId="0" fontId="15" fillId="2" borderId="5" xfId="6" applyFont="1" applyFill="1" applyBorder="1"/>
    <xf numFmtId="0" fontId="15" fillId="0" borderId="0" xfId="6" applyFont="1" applyBorder="1" applyAlignment="1"/>
    <xf numFmtId="0" fontId="15" fillId="0" borderId="3" xfId="6" applyFont="1" applyBorder="1" applyAlignment="1">
      <alignment horizontal="center"/>
    </xf>
    <xf numFmtId="0" fontId="14" fillId="0" borderId="0" xfId="6" applyFont="1" applyBorder="1" applyAlignment="1">
      <alignment horizontal="center"/>
    </xf>
    <xf numFmtId="0" fontId="14" fillId="0" borderId="0" xfId="6" applyFont="1" applyBorder="1" applyAlignment="1">
      <alignment horizontal="left"/>
    </xf>
    <xf numFmtId="0" fontId="15" fillId="0" borderId="0" xfId="6" applyFont="1" applyBorder="1" applyAlignment="1">
      <alignment horizontal="center"/>
    </xf>
    <xf numFmtId="0" fontId="17" fillId="0" borderId="13" xfId="6" applyFont="1" applyBorder="1"/>
    <xf numFmtId="0" fontId="9" fillId="0" borderId="13" xfId="6" applyFont="1" applyBorder="1"/>
    <xf numFmtId="0" fontId="17" fillId="0" borderId="0" xfId="6" applyFont="1" applyBorder="1"/>
    <xf numFmtId="0" fontId="13" fillId="0" borderId="0" xfId="6" applyFont="1" applyBorder="1"/>
    <xf numFmtId="0" fontId="15" fillId="0" borderId="13" xfId="6" applyFont="1" applyBorder="1"/>
    <xf numFmtId="0" fontId="15" fillId="0" borderId="5" xfId="6" applyFont="1" applyFill="1" applyBorder="1"/>
    <xf numFmtId="0" fontId="15" fillId="0" borderId="5" xfId="6" applyFont="1" applyBorder="1"/>
    <xf numFmtId="0" fontId="15" fillId="0" borderId="0" xfId="6" applyFont="1" applyFill="1" applyBorder="1"/>
    <xf numFmtId="0" fontId="15" fillId="0" borderId="0" xfId="6" applyFont="1" applyBorder="1" applyAlignment="1">
      <alignment horizontal="centerContinuous"/>
    </xf>
    <xf numFmtId="0" fontId="9" fillId="0" borderId="0" xfId="6" applyFont="1" applyBorder="1" applyAlignment="1">
      <alignment horizontal="centerContinuous"/>
    </xf>
    <xf numFmtId="0" fontId="15" fillId="0" borderId="13" xfId="6" applyFont="1" applyBorder="1" applyAlignment="1">
      <alignment horizontal="left"/>
    </xf>
    <xf numFmtId="0" fontId="15" fillId="0" borderId="7" xfId="6" applyFont="1" applyBorder="1"/>
    <xf numFmtId="0" fontId="14" fillId="0" borderId="0" xfId="6" applyFont="1" applyBorder="1" applyAlignment="1">
      <alignment horizontal="centerContinuous"/>
    </xf>
    <xf numFmtId="0" fontId="9" fillId="2" borderId="14" xfId="6" applyFont="1" applyFill="1" applyBorder="1"/>
    <xf numFmtId="0" fontId="9" fillId="2" borderId="15" xfId="6" applyFont="1" applyFill="1" applyBorder="1"/>
    <xf numFmtId="0" fontId="9" fillId="0" borderId="16" xfId="6" applyFont="1" applyBorder="1"/>
    <xf numFmtId="0" fontId="9" fillId="0" borderId="17" xfId="6" applyFont="1" applyBorder="1"/>
    <xf numFmtId="0" fontId="9" fillId="0" borderId="15" xfId="6" applyFont="1" applyBorder="1"/>
    <xf numFmtId="0" fontId="15" fillId="0" borderId="15" xfId="6" applyFont="1" applyBorder="1"/>
    <xf numFmtId="0" fontId="15" fillId="0" borderId="0" xfId="6" applyFont="1"/>
    <xf numFmtId="0" fontId="15" fillId="0" borderId="16" xfId="6" applyFont="1" applyBorder="1"/>
    <xf numFmtId="0" fontId="15" fillId="0" borderId="17" xfId="6" applyFont="1" applyBorder="1"/>
    <xf numFmtId="0" fontId="15" fillId="0" borderId="18" xfId="6" applyFont="1" applyBorder="1"/>
    <xf numFmtId="0" fontId="15" fillId="0" borderId="19" xfId="6" applyFont="1" applyBorder="1"/>
    <xf numFmtId="0" fontId="15" fillId="0" borderId="20" xfId="6" applyFont="1" applyBorder="1"/>
    <xf numFmtId="0" fontId="19" fillId="0" borderId="0" xfId="6" applyFont="1" applyBorder="1" applyAlignment="1">
      <alignment vertical="center" wrapText="1"/>
    </xf>
    <xf numFmtId="0" fontId="9" fillId="0" borderId="0" xfId="8" applyFont="1" applyAlignment="1">
      <alignment vertical="center"/>
    </xf>
    <xf numFmtId="0" fontId="9" fillId="0" borderId="0" xfId="8" applyFont="1"/>
    <xf numFmtId="0" fontId="15" fillId="0" borderId="0" xfId="8" applyFont="1" applyFill="1" applyBorder="1"/>
    <xf numFmtId="0" fontId="15" fillId="0" borderId="1" xfId="6" applyFont="1" applyFill="1" applyBorder="1" applyAlignment="1">
      <alignment vertical="center"/>
    </xf>
    <xf numFmtId="0" fontId="15" fillId="0" borderId="2" xfId="6" applyFont="1" applyFill="1" applyBorder="1" applyAlignment="1">
      <alignment vertical="center"/>
    </xf>
    <xf numFmtId="0" fontId="15" fillId="0" borderId="3" xfId="6" applyFont="1" applyFill="1" applyBorder="1" applyAlignment="1">
      <alignment vertical="center"/>
    </xf>
    <xf numFmtId="0" fontId="15" fillId="0" borderId="0" xfId="6" applyFont="1" applyFill="1" applyBorder="1" applyAlignment="1">
      <alignment vertical="center"/>
    </xf>
    <xf numFmtId="0" fontId="18" fillId="0" borderId="3" xfId="6" applyFont="1" applyFill="1" applyBorder="1" applyAlignment="1">
      <alignment vertical="center"/>
    </xf>
    <xf numFmtId="0" fontId="21" fillId="0" borderId="3" xfId="6" applyFont="1" applyFill="1" applyBorder="1" applyAlignment="1">
      <alignment vertical="center"/>
    </xf>
    <xf numFmtId="0" fontId="21" fillId="0" borderId="0" xfId="6" applyFont="1" applyFill="1" applyBorder="1" applyAlignment="1">
      <alignment vertical="center"/>
    </xf>
    <xf numFmtId="0" fontId="21" fillId="0" borderId="3" xfId="6" applyFont="1" applyBorder="1" applyAlignment="1">
      <alignment horizontal="center" vertical="center"/>
    </xf>
    <xf numFmtId="0" fontId="17" fillId="0" borderId="3" xfId="6" applyFont="1" applyBorder="1" applyAlignment="1">
      <alignment horizontal="left"/>
    </xf>
    <xf numFmtId="0" fontId="18" fillId="0" borderId="0" xfId="6" applyFont="1" applyBorder="1"/>
    <xf numFmtId="0" fontId="17" fillId="0" borderId="0" xfId="6" applyFont="1" applyBorder="1" applyAlignment="1">
      <alignment horizontal="left"/>
    </xf>
    <xf numFmtId="0" fontId="21" fillId="0" borderId="0" xfId="6" applyFont="1" applyBorder="1" applyAlignment="1">
      <alignment horizontal="left" vertical="center"/>
    </xf>
    <xf numFmtId="0" fontId="18" fillId="0" borderId="0" xfId="6" applyFont="1" applyBorder="1" applyAlignment="1">
      <alignment vertical="center"/>
    </xf>
    <xf numFmtId="0" fontId="19" fillId="0" borderId="0" xfId="6" applyFont="1" applyBorder="1" applyAlignment="1">
      <alignment horizontal="center" vertical="center"/>
    </xf>
    <xf numFmtId="0" fontId="17" fillId="0" borderId="0" xfId="6" applyFont="1" applyFill="1" applyBorder="1" applyAlignment="1">
      <alignment vertical="top"/>
    </xf>
    <xf numFmtId="0" fontId="18" fillId="0" borderId="0" xfId="6" applyFont="1" applyFill="1" applyBorder="1" applyAlignment="1">
      <alignment horizontal="left" vertical="top"/>
    </xf>
    <xf numFmtId="0" fontId="17" fillId="0" borderId="0" xfId="6" applyFont="1" applyBorder="1" applyAlignment="1"/>
    <xf numFmtId="0" fontId="18" fillId="0" borderId="0" xfId="6" applyFont="1" applyFill="1" applyBorder="1" applyAlignment="1">
      <alignment vertical="center"/>
    </xf>
    <xf numFmtId="0" fontId="17" fillId="0" borderId="0" xfId="6" applyFont="1" applyBorder="1" applyAlignment="1">
      <alignment vertical="center"/>
    </xf>
    <xf numFmtId="0" fontId="19" fillId="0" borderId="3" xfId="6" applyFont="1" applyBorder="1" applyAlignment="1">
      <alignment vertical="center" wrapText="1"/>
    </xf>
    <xf numFmtId="0" fontId="18" fillId="0" borderId="0" xfId="6" applyFont="1" applyBorder="1" applyAlignment="1">
      <alignment horizontal="left" vertical="top"/>
    </xf>
    <xf numFmtId="0" fontId="17" fillId="0" borderId="3" xfId="8" applyFont="1" applyFill="1" applyBorder="1" applyAlignment="1">
      <alignment vertical="center"/>
    </xf>
    <xf numFmtId="0" fontId="21" fillId="0" borderId="0" xfId="6" applyFont="1" applyBorder="1" applyAlignment="1">
      <alignment vertical="center"/>
    </xf>
    <xf numFmtId="0" fontId="17" fillId="0" borderId="0" xfId="6" applyFont="1" applyBorder="1" applyAlignment="1">
      <alignment horizontal="left" vertical="top"/>
    </xf>
    <xf numFmtId="0" fontId="18" fillId="0" borderId="3" xfId="8" applyFont="1" applyFill="1" applyBorder="1" applyAlignment="1">
      <alignment vertical="center"/>
    </xf>
    <xf numFmtId="0" fontId="18" fillId="0" borderId="0" xfId="6" applyNumberFormat="1" applyFont="1" applyBorder="1" applyAlignment="1">
      <alignment horizontal="left" vertical="top"/>
    </xf>
    <xf numFmtId="0" fontId="17" fillId="0" borderId="6" xfId="6" applyFont="1" applyBorder="1" applyAlignment="1">
      <alignment horizontal="left"/>
    </xf>
    <xf numFmtId="0" fontId="0" fillId="0" borderId="7" xfId="0" applyBorder="1"/>
    <xf numFmtId="0" fontId="0" fillId="0" borderId="0" xfId="0" applyBorder="1"/>
    <xf numFmtId="0" fontId="17" fillId="0" borderId="3" xfId="6" applyFont="1" applyFill="1" applyBorder="1" applyAlignment="1">
      <alignment horizontal="left"/>
    </xf>
    <xf numFmtId="0" fontId="19" fillId="0" borderId="0" xfId="6" applyFont="1" applyBorder="1" applyAlignment="1">
      <alignment horizontal="left" vertical="center"/>
    </xf>
    <xf numFmtId="0" fontId="18" fillId="0" borderId="0" xfId="6" applyFont="1" applyFill="1" applyBorder="1" applyAlignment="1">
      <alignment horizontal="left" vertical="center"/>
    </xf>
    <xf numFmtId="0" fontId="21" fillId="0" borderId="0" xfId="8" applyFont="1" applyBorder="1" applyAlignment="1">
      <alignment vertical="top" wrapText="1"/>
    </xf>
    <xf numFmtId="0" fontId="21" fillId="0" borderId="0" xfId="8" applyFont="1" applyBorder="1" applyAlignment="1">
      <alignment horizontal="center" vertical="top" wrapText="1"/>
    </xf>
    <xf numFmtId="0" fontId="17" fillId="0" borderId="0" xfId="8" applyFont="1" applyBorder="1" applyAlignment="1">
      <alignment horizontal="left" vertical="center" wrapText="1"/>
    </xf>
    <xf numFmtId="0" fontId="19" fillId="0" borderId="0" xfId="6" applyFont="1" applyBorder="1" applyAlignment="1">
      <alignment vertical="center"/>
    </xf>
    <xf numFmtId="0" fontId="22" fillId="0" borderId="0" xfId="6" applyFont="1" applyBorder="1" applyAlignment="1">
      <alignment vertical="center"/>
    </xf>
    <xf numFmtId="0" fontId="23" fillId="0" borderId="0" xfId="6" applyFont="1" applyBorder="1" applyAlignment="1">
      <alignment horizontal="center" vertical="center"/>
    </xf>
    <xf numFmtId="0" fontId="24" fillId="0" borderId="0" xfId="6" applyFont="1" applyBorder="1"/>
    <xf numFmtId="0" fontId="18" fillId="0" borderId="0" xfId="8" applyFont="1" applyBorder="1" applyAlignment="1">
      <alignment vertical="top"/>
    </xf>
    <xf numFmtId="0" fontId="9" fillId="0" borderId="0" xfId="6" applyFont="1" applyBorder="1" applyAlignment="1"/>
    <xf numFmtId="0" fontId="19" fillId="0" borderId="0" xfId="6" applyFont="1" applyBorder="1" applyAlignment="1">
      <alignment horizontal="center" vertical="center" wrapText="1"/>
    </xf>
    <xf numFmtId="0" fontId="15" fillId="0" borderId="14" xfId="6" applyFont="1" applyFill="1" applyBorder="1" applyAlignment="1">
      <alignment vertical="center"/>
    </xf>
    <xf numFmtId="0" fontId="15" fillId="0" borderId="15" xfId="6" applyFont="1" applyFill="1" applyBorder="1" applyAlignment="1">
      <alignment vertical="center"/>
    </xf>
    <xf numFmtId="0" fontId="18" fillId="0" borderId="15" xfId="6" applyFont="1" applyFill="1" applyBorder="1" applyAlignment="1">
      <alignment vertical="center"/>
    </xf>
    <xf numFmtId="0" fontId="21" fillId="0" borderId="15" xfId="6" applyFont="1" applyFill="1" applyBorder="1" applyAlignment="1">
      <alignment vertical="center"/>
    </xf>
    <xf numFmtId="0" fontId="19" fillId="0" borderId="15" xfId="6" applyFont="1" applyBorder="1" applyAlignment="1">
      <alignment vertical="center" wrapText="1"/>
    </xf>
    <xf numFmtId="0" fontId="18" fillId="0" borderId="17" xfId="6" applyFont="1" applyBorder="1" applyAlignment="1">
      <alignment horizontal="left" vertical="center"/>
    </xf>
    <xf numFmtId="0" fontId="18" fillId="0" borderId="15" xfId="6" applyFont="1" applyBorder="1" applyAlignment="1">
      <alignment horizontal="left" vertical="center"/>
    </xf>
    <xf numFmtId="0" fontId="17" fillId="0" borderId="15" xfId="8" applyFont="1" applyFill="1" applyBorder="1" applyAlignment="1">
      <alignment vertical="center"/>
    </xf>
    <xf numFmtId="0" fontId="18" fillId="0" borderId="15" xfId="8" applyFont="1" applyFill="1" applyBorder="1" applyAlignment="1">
      <alignment vertical="center"/>
    </xf>
    <xf numFmtId="0" fontId="18" fillId="0" borderId="18" xfId="8" applyFont="1" applyFill="1" applyBorder="1" applyAlignment="1">
      <alignment vertical="center"/>
    </xf>
    <xf numFmtId="0" fontId="18" fillId="0" borderId="19" xfId="8" applyFont="1" applyFill="1" applyBorder="1" applyAlignment="1">
      <alignment vertical="center"/>
    </xf>
    <xf numFmtId="0" fontId="15" fillId="0" borderId="0" xfId="8" applyFont="1" applyFill="1" applyBorder="1" applyAlignment="1"/>
    <xf numFmtId="0" fontId="17" fillId="0" borderId="0" xfId="8" applyFont="1" applyFill="1" applyBorder="1" applyAlignment="1"/>
    <xf numFmtId="0" fontId="18" fillId="0" borderId="0" xfId="8" applyFont="1" applyFill="1" applyBorder="1" applyAlignment="1">
      <alignment vertical="center"/>
    </xf>
    <xf numFmtId="0" fontId="9" fillId="0" borderId="0" xfId="8" applyFont="1" applyBorder="1" applyAlignment="1"/>
    <xf numFmtId="0" fontId="21" fillId="0" borderId="0" xfId="8" applyFont="1" applyBorder="1" applyAlignment="1">
      <alignment horizontal="left"/>
    </xf>
    <xf numFmtId="0" fontId="18" fillId="0" borderId="0" xfId="8" applyFont="1" applyFill="1" applyBorder="1" applyAlignment="1"/>
    <xf numFmtId="0" fontId="18" fillId="0" borderId="20" xfId="8" applyFont="1" applyFill="1" applyBorder="1" applyAlignment="1">
      <alignment vertical="center"/>
    </xf>
    <xf numFmtId="0" fontId="18" fillId="0" borderId="0" xfId="6" applyFont="1" applyBorder="1" applyAlignment="1"/>
    <xf numFmtId="0" fontId="21" fillId="0" borderId="0" xfId="6" applyFont="1" applyBorder="1"/>
    <xf numFmtId="0" fontId="9" fillId="0" borderId="0" xfId="8" applyFont="1" applyBorder="1" applyAlignment="1">
      <alignment vertical="center"/>
    </xf>
    <xf numFmtId="0" fontId="21" fillId="0" borderId="0" xfId="8" applyFont="1" applyBorder="1" applyAlignment="1">
      <alignment vertical="top"/>
    </xf>
    <xf numFmtId="0" fontId="18" fillId="0" borderId="6" xfId="8" applyFont="1" applyFill="1" applyBorder="1" applyAlignment="1">
      <alignment vertical="center"/>
    </xf>
    <xf numFmtId="0" fontId="18" fillId="0" borderId="0" xfId="6" applyFont="1" applyFill="1" applyBorder="1" applyAlignment="1">
      <alignment vertical="top"/>
    </xf>
    <xf numFmtId="0" fontId="17" fillId="0" borderId="0" xfId="8" applyFont="1" applyBorder="1" applyAlignment="1">
      <alignment vertical="center" wrapText="1"/>
    </xf>
    <xf numFmtId="0" fontId="18" fillId="0" borderId="17" xfId="8" applyFont="1" applyFill="1" applyBorder="1" applyAlignment="1">
      <alignment vertical="center"/>
    </xf>
    <xf numFmtId="0" fontId="17" fillId="0" borderId="15" xfId="6" applyFont="1" applyBorder="1"/>
    <xf numFmtId="0" fontId="9" fillId="0" borderId="15" xfId="8" applyFont="1" applyBorder="1"/>
    <xf numFmtId="0" fontId="21" fillId="0" borderId="0" xfId="8" applyFont="1" applyBorder="1" applyAlignment="1">
      <alignment horizontal="left" vertical="center"/>
    </xf>
    <xf numFmtId="0" fontId="0" fillId="0" borderId="19" xfId="0" applyBorder="1"/>
    <xf numFmtId="0" fontId="17" fillId="0" borderId="1" xfId="6" applyFont="1" applyBorder="1" applyAlignment="1">
      <alignment horizontal="left"/>
    </xf>
    <xf numFmtId="0" fontId="0" fillId="0" borderId="2" xfId="0" applyBorder="1"/>
    <xf numFmtId="0" fontId="17" fillId="0" borderId="6" xfId="8" applyFont="1" applyFill="1" applyBorder="1" applyAlignment="1">
      <alignment vertical="center"/>
    </xf>
    <xf numFmtId="0" fontId="0" fillId="0" borderId="1" xfId="0" applyBorder="1"/>
    <xf numFmtId="0" fontId="0" fillId="0" borderId="3" xfId="0" applyBorder="1"/>
    <xf numFmtId="0" fontId="17" fillId="0" borderId="3" xfId="6" applyFont="1" applyFill="1" applyBorder="1" applyAlignment="1">
      <alignment horizontal="left" vertical="center"/>
    </xf>
    <xf numFmtId="0" fontId="0" fillId="0" borderId="0" xfId="0" applyAlignment="1">
      <alignment vertical="center"/>
    </xf>
    <xf numFmtId="0" fontId="0" fillId="0" borderId="18" xfId="0" applyBorder="1" applyAlignment="1">
      <alignment vertical="center"/>
    </xf>
    <xf numFmtId="0" fontId="0" fillId="0" borderId="19" xfId="0" applyBorder="1" applyAlignment="1">
      <alignment vertical="center"/>
    </xf>
    <xf numFmtId="0" fontId="9" fillId="0" borderId="2" xfId="8" applyFont="1" applyBorder="1"/>
    <xf numFmtId="0" fontId="0" fillId="0" borderId="15" xfId="0" applyBorder="1"/>
    <xf numFmtId="0" fontId="18" fillId="0" borderId="20" xfId="6" applyFont="1" applyBorder="1" applyAlignment="1">
      <alignment horizontal="left" vertical="center"/>
    </xf>
    <xf numFmtId="0" fontId="18" fillId="0" borderId="14" xfId="6" applyFont="1" applyBorder="1" applyAlignment="1">
      <alignment horizontal="left" vertical="center"/>
    </xf>
    <xf numFmtId="0" fontId="17" fillId="0" borderId="0" xfId="6" applyFont="1" applyBorder="1" applyAlignment="1">
      <alignment horizontal="center" vertical="center"/>
    </xf>
    <xf numFmtId="0" fontId="19" fillId="0" borderId="6" xfId="6" applyFont="1" applyBorder="1" applyAlignment="1">
      <alignment vertical="center" wrapText="1"/>
    </xf>
    <xf numFmtId="0" fontId="17" fillId="0" borderId="0" xfId="6" applyFont="1" applyBorder="1" applyAlignment="1">
      <alignment horizontal="left" vertical="center"/>
    </xf>
    <xf numFmtId="0" fontId="18" fillId="0" borderId="0" xfId="8" applyFont="1" applyBorder="1" applyAlignment="1">
      <alignment horizontal="right" vertical="center"/>
    </xf>
    <xf numFmtId="0" fontId="0" fillId="0" borderId="0" xfId="0" applyAlignment="1">
      <alignment horizontal="left"/>
    </xf>
    <xf numFmtId="0" fontId="20" fillId="0" borderId="0" xfId="6" applyFont="1" applyFill="1" applyBorder="1" applyAlignment="1">
      <alignment horizontal="center" vertical="center"/>
    </xf>
    <xf numFmtId="0" fontId="18" fillId="0" borderId="7" xfId="8" applyFont="1" applyBorder="1" applyAlignment="1">
      <alignment horizontal="right" vertical="center"/>
    </xf>
    <xf numFmtId="0" fontId="9" fillId="0" borderId="7" xfId="8" applyFont="1" applyBorder="1"/>
    <xf numFmtId="0" fontId="11" fillId="0" borderId="0" xfId="6" applyFont="1" applyBorder="1" applyAlignment="1">
      <alignment horizontal="center" vertical="center" wrapText="1"/>
    </xf>
    <xf numFmtId="0" fontId="17" fillId="0" borderId="7" xfId="8" applyFont="1" applyBorder="1" applyAlignment="1">
      <alignment horizontal="left" vertical="center" wrapText="1"/>
    </xf>
    <xf numFmtId="0" fontId="17" fillId="0" borderId="7" xfId="6" applyFont="1" applyBorder="1" applyAlignment="1">
      <alignment vertical="center"/>
    </xf>
    <xf numFmtId="0" fontId="25" fillId="0" borderId="0" xfId="6" applyFont="1" applyBorder="1" applyAlignment="1">
      <alignment vertical="center"/>
    </xf>
    <xf numFmtId="0" fontId="18" fillId="0" borderId="7" xfId="6" applyFont="1" applyBorder="1" applyAlignment="1">
      <alignment vertical="center"/>
    </xf>
    <xf numFmtId="0" fontId="19" fillId="0" borderId="17" xfId="6" applyFont="1" applyBorder="1" applyAlignment="1">
      <alignment vertical="center" wrapText="1"/>
    </xf>
    <xf numFmtId="0" fontId="9" fillId="0" borderId="17" xfId="8" applyFont="1" applyBorder="1"/>
    <xf numFmtId="0" fontId="21" fillId="0" borderId="0" xfId="8" applyFont="1" applyBorder="1" applyAlignment="1">
      <alignment vertical="center"/>
    </xf>
    <xf numFmtId="0" fontId="18" fillId="0" borderId="21" xfId="6" applyFont="1" applyBorder="1" applyAlignment="1">
      <alignment vertical="center"/>
    </xf>
    <xf numFmtId="0" fontId="18" fillId="0" borderId="0" xfId="6" applyFont="1" applyBorder="1" applyAlignment="1">
      <alignment vertical="top"/>
    </xf>
    <xf numFmtId="0" fontId="17" fillId="0" borderId="0" xfId="6" applyFont="1" applyBorder="1" applyAlignment="1">
      <alignment vertical="top"/>
    </xf>
    <xf numFmtId="0" fontId="19" fillId="0" borderId="18" xfId="6" applyFont="1" applyBorder="1" applyAlignment="1">
      <alignment vertical="center" wrapText="1"/>
    </xf>
    <xf numFmtId="0" fontId="17" fillId="0" borderId="0" xfId="6" applyFont="1" applyFill="1" applyBorder="1" applyAlignment="1">
      <alignment horizontal="center" vertical="center"/>
    </xf>
    <xf numFmtId="0" fontId="17" fillId="0" borderId="0" xfId="6" applyFont="1" applyFill="1" applyBorder="1" applyAlignment="1">
      <alignment horizontal="left" vertical="center"/>
    </xf>
    <xf numFmtId="0" fontId="21" fillId="0" borderId="0" xfId="6" applyFont="1" applyFill="1" applyBorder="1" applyAlignment="1">
      <alignment horizontal="left" vertical="center"/>
    </xf>
    <xf numFmtId="0" fontId="17" fillId="0" borderId="0" xfId="6" applyFont="1" applyBorder="1" applyAlignment="1">
      <alignment horizontal="center" vertical="center" wrapText="1"/>
    </xf>
    <xf numFmtId="0" fontId="17" fillId="0" borderId="0" xfId="6" applyFont="1" applyBorder="1" applyAlignment="1">
      <alignment horizontal="left" vertical="center" wrapText="1"/>
    </xf>
    <xf numFmtId="165" fontId="19" fillId="0" borderId="0" xfId="6" applyNumberFormat="1" applyFont="1" applyBorder="1" applyAlignment="1">
      <alignment vertical="center" wrapText="1"/>
    </xf>
    <xf numFmtId="0" fontId="18" fillId="0" borderId="0" xfId="6" applyFont="1" applyBorder="1" applyAlignment="1">
      <alignment vertical="center" wrapText="1"/>
    </xf>
    <xf numFmtId="0" fontId="19" fillId="0" borderId="20" xfId="6" applyFont="1" applyBorder="1" applyAlignment="1">
      <alignment vertical="center" wrapText="1"/>
    </xf>
    <xf numFmtId="0" fontId="18" fillId="0" borderId="14" xfId="8" applyFont="1" applyFill="1" applyBorder="1" applyAlignment="1">
      <alignment vertical="center"/>
    </xf>
    <xf numFmtId="0" fontId="17" fillId="0" borderId="18" xfId="8" applyFont="1" applyFill="1" applyBorder="1" applyAlignment="1">
      <alignment vertical="center"/>
    </xf>
    <xf numFmtId="0" fontId="18" fillId="0" borderId="0" xfId="6" applyFont="1" applyAlignment="1">
      <alignment vertical="center"/>
    </xf>
    <xf numFmtId="0" fontId="19" fillId="0" borderId="14" xfId="6" applyFont="1" applyBorder="1" applyAlignment="1">
      <alignment vertical="center" wrapText="1"/>
    </xf>
    <xf numFmtId="0" fontId="17" fillId="0" borderId="7" xfId="6" applyFont="1" applyBorder="1"/>
    <xf numFmtId="0" fontId="18" fillId="0" borderId="7" xfId="6" applyFont="1" applyFill="1" applyBorder="1" applyAlignment="1">
      <alignment horizontal="left" vertical="top"/>
    </xf>
    <xf numFmtId="0" fontId="18" fillId="0" borderId="7" xfId="6" applyFont="1" applyBorder="1"/>
    <xf numFmtId="0" fontId="21" fillId="0" borderId="7" xfId="6" applyFont="1" applyFill="1" applyBorder="1" applyAlignment="1">
      <alignment vertical="center"/>
    </xf>
    <xf numFmtId="0" fontId="9" fillId="0" borderId="0" xfId="8" applyFont="1" applyBorder="1"/>
    <xf numFmtId="0" fontId="18" fillId="0" borderId="7" xfId="6" applyFont="1" applyFill="1" applyBorder="1" applyAlignment="1">
      <alignment horizontal="left" vertical="center"/>
    </xf>
    <xf numFmtId="0" fontId="18" fillId="0" borderId="7" xfId="6" applyFont="1" applyBorder="1" applyAlignment="1">
      <alignment horizontal="left" vertical="center"/>
    </xf>
    <xf numFmtId="0" fontId="17" fillId="0" borderId="0" xfId="8" applyFont="1" applyFill="1" applyBorder="1" applyAlignment="1">
      <alignment vertical="center"/>
    </xf>
    <xf numFmtId="0" fontId="19" fillId="0" borderId="7" xfId="6" applyFont="1" applyBorder="1" applyAlignment="1">
      <alignment vertical="center" wrapText="1"/>
    </xf>
    <xf numFmtId="0" fontId="21" fillId="0" borderId="0" xfId="6" applyFont="1" applyAlignment="1">
      <alignment vertical="center"/>
    </xf>
    <xf numFmtId="0" fontId="21" fillId="0" borderId="0" xfId="6" applyFont="1" applyBorder="1" applyAlignment="1">
      <alignment horizontal="left" vertical="top"/>
    </xf>
    <xf numFmtId="0" fontId="21" fillId="0" borderId="0" xfId="6" applyFont="1" applyBorder="1" applyAlignment="1">
      <alignment horizontal="left"/>
    </xf>
    <xf numFmtId="0" fontId="18" fillId="0" borderId="7" xfId="6" applyFont="1" applyBorder="1" applyAlignment="1">
      <alignment horizontal="left" vertical="top"/>
    </xf>
    <xf numFmtId="0" fontId="9" fillId="0" borderId="7" xfId="8" applyFont="1" applyBorder="1" applyAlignment="1"/>
    <xf numFmtId="0" fontId="9" fillId="0" borderId="7" xfId="8" applyFont="1" applyBorder="1" applyAlignment="1">
      <alignment vertical="center"/>
    </xf>
    <xf numFmtId="0" fontId="18" fillId="0" borderId="7" xfId="8" applyFont="1" applyFill="1" applyBorder="1" applyAlignment="1">
      <alignment vertical="center"/>
    </xf>
    <xf numFmtId="0" fontId="21" fillId="0" borderId="0" xfId="6" applyFont="1" applyBorder="1" applyAlignment="1">
      <alignment vertical="top"/>
    </xf>
    <xf numFmtId="0" fontId="18" fillId="0" borderId="0" xfId="6" applyFont="1" applyBorder="1" applyAlignment="1">
      <alignment horizontal="center" vertical="top"/>
    </xf>
    <xf numFmtId="0" fontId="18" fillId="0" borderId="0" xfId="6" applyFont="1" applyFill="1" applyBorder="1" applyAlignment="1">
      <alignment horizontal="center" vertical="top"/>
    </xf>
    <xf numFmtId="0" fontId="9" fillId="0" borderId="0" xfId="8" applyFont="1" applyFill="1" applyAlignment="1">
      <alignment vertical="center"/>
    </xf>
    <xf numFmtId="0" fontId="9" fillId="0" borderId="0" xfId="8" applyFont="1" applyFill="1"/>
    <xf numFmtId="0" fontId="9" fillId="2" borderId="8" xfId="8" applyFont="1" applyFill="1" applyBorder="1" applyAlignment="1">
      <alignment vertical="center"/>
    </xf>
    <xf numFmtId="0" fontId="9" fillId="2" borderId="5" xfId="8" applyFont="1" applyFill="1" applyBorder="1" applyAlignment="1">
      <alignment vertical="center"/>
    </xf>
    <xf numFmtId="0" fontId="9" fillId="2" borderId="10" xfId="8" applyFont="1" applyFill="1" applyBorder="1" applyAlignment="1">
      <alignment vertical="center"/>
    </xf>
    <xf numFmtId="0" fontId="9" fillId="2" borderId="0" xfId="8" applyFont="1" applyFill="1" applyAlignment="1">
      <alignment vertical="center"/>
    </xf>
    <xf numFmtId="0" fontId="9" fillId="2" borderId="0" xfId="6" applyFont="1" applyFill="1"/>
    <xf numFmtId="0" fontId="9" fillId="2" borderId="10" xfId="8" applyFont="1" applyFill="1" applyBorder="1"/>
    <xf numFmtId="0" fontId="9" fillId="2" borderId="0" xfId="8" applyFont="1" applyFill="1"/>
    <xf numFmtId="0" fontId="9" fillId="2" borderId="11" xfId="8" applyFont="1" applyFill="1" applyBorder="1"/>
    <xf numFmtId="0" fontId="9" fillId="2" borderId="7" xfId="8" applyFont="1" applyFill="1" applyBorder="1"/>
    <xf numFmtId="0" fontId="9" fillId="2" borderId="9" xfId="8" applyFont="1" applyFill="1" applyBorder="1" applyAlignment="1">
      <alignment vertical="center"/>
    </xf>
    <xf numFmtId="0" fontId="9" fillId="2" borderId="21" xfId="8" applyFont="1" applyFill="1" applyBorder="1" applyAlignment="1">
      <alignment vertical="center"/>
    </xf>
    <xf numFmtId="0" fontId="9" fillId="2" borderId="21" xfId="8" applyFont="1" applyFill="1" applyBorder="1"/>
    <xf numFmtId="0" fontId="9" fillId="2" borderId="12" xfId="8" applyFont="1" applyFill="1" applyBorder="1"/>
    <xf numFmtId="0" fontId="19" fillId="2" borderId="0" xfId="6" applyFont="1" applyFill="1" applyBorder="1" applyAlignment="1">
      <alignment horizontal="left" vertical="center"/>
    </xf>
    <xf numFmtId="0" fontId="22" fillId="2" borderId="0" xfId="6" applyFont="1" applyFill="1" applyBorder="1" applyAlignment="1">
      <alignment vertical="top"/>
    </xf>
    <xf numFmtId="0" fontId="21" fillId="0" borderId="0" xfId="6" applyFont="1" applyFill="1" applyBorder="1" applyAlignment="1">
      <alignment vertical="top"/>
    </xf>
    <xf numFmtId="0" fontId="18" fillId="0" borderId="0" xfId="6" applyFont="1" applyBorder="1" applyAlignment="1">
      <alignment horizontal="left"/>
    </xf>
    <xf numFmtId="0" fontId="21" fillId="0" borderId="0" xfId="6" applyFont="1" applyFill="1" applyBorder="1" applyAlignment="1">
      <alignment horizontal="center" vertical="center"/>
    </xf>
    <xf numFmtId="0" fontId="9" fillId="0" borderId="0" xfId="8" applyFont="1" applyAlignment="1">
      <alignment horizontal="left" vertical="center"/>
    </xf>
    <xf numFmtId="0" fontId="9" fillId="0" borderId="0" xfId="8" applyFont="1" applyAlignment="1">
      <alignment horizontal="left"/>
    </xf>
    <xf numFmtId="0" fontId="17" fillId="0" borderId="17" xfId="8" applyFont="1" applyFill="1" applyBorder="1" applyAlignment="1">
      <alignment vertical="center"/>
    </xf>
    <xf numFmtId="0" fontId="18" fillId="0" borderId="0" xfId="8" applyFont="1" applyFill="1" applyAlignment="1">
      <alignment vertical="center"/>
    </xf>
    <xf numFmtId="0" fontId="18" fillId="0" borderId="0" xfId="6" applyNumberFormat="1" applyFont="1" applyBorder="1" applyAlignment="1">
      <alignment vertical="top"/>
    </xf>
    <xf numFmtId="0" fontId="17" fillId="0" borderId="7" xfId="8" applyFont="1" applyFill="1" applyBorder="1" applyAlignment="1">
      <alignment vertical="center"/>
    </xf>
    <xf numFmtId="0" fontId="17" fillId="0" borderId="0" xfId="8" applyFont="1" applyBorder="1" applyAlignment="1">
      <alignment vertical="center"/>
    </xf>
    <xf numFmtId="0" fontId="17" fillId="0" borderId="15" xfId="8" applyFont="1" applyBorder="1" applyAlignment="1">
      <alignment vertical="center"/>
    </xf>
    <xf numFmtId="0" fontId="18" fillId="2" borderId="0" xfId="6" applyFont="1" applyFill="1" applyBorder="1" applyAlignment="1">
      <alignment vertical="center"/>
    </xf>
    <xf numFmtId="0" fontId="22" fillId="2" borderId="0" xfId="6" applyFont="1" applyFill="1" applyBorder="1" applyAlignment="1">
      <alignment vertical="center"/>
    </xf>
    <xf numFmtId="0" fontId="19" fillId="2" borderId="0" xfId="6" applyFont="1" applyFill="1" applyBorder="1" applyAlignment="1">
      <alignment horizontal="center" vertical="center"/>
    </xf>
    <xf numFmtId="0" fontId="18" fillId="2" borderId="0" xfId="6" applyFont="1" applyFill="1" applyBorder="1" applyAlignment="1">
      <alignment horizontal="left" vertical="center"/>
    </xf>
    <xf numFmtId="0" fontId="21" fillId="2" borderId="0" xfId="6" applyFont="1" applyFill="1" applyBorder="1" applyAlignment="1">
      <alignment horizontal="left" vertical="center"/>
    </xf>
    <xf numFmtId="0" fontId="18" fillId="0" borderId="0" xfId="6" applyFont="1" applyBorder="1" applyAlignment="1">
      <alignment vertical="top" wrapText="1"/>
    </xf>
    <xf numFmtId="0" fontId="9" fillId="0" borderId="0" xfId="8" applyFont="1" applyAlignment="1">
      <alignment vertical="top"/>
    </xf>
    <xf numFmtId="0" fontId="22" fillId="0" borderId="0" xfId="6" applyFont="1" applyFill="1" applyBorder="1" applyAlignment="1">
      <alignment vertical="top"/>
    </xf>
    <xf numFmtId="0" fontId="19" fillId="0" borderId="0" xfId="6" applyFont="1" applyFill="1" applyBorder="1" applyAlignment="1">
      <alignment horizontal="center" vertical="center"/>
    </xf>
    <xf numFmtId="0" fontId="18" fillId="2" borderId="0" xfId="6" applyFont="1" applyFill="1" applyBorder="1" applyAlignment="1">
      <alignment vertical="top"/>
    </xf>
    <xf numFmtId="0" fontId="18" fillId="0" borderId="4" xfId="8" applyFont="1" applyFill="1" applyBorder="1" applyAlignment="1">
      <alignment vertical="center"/>
    </xf>
    <xf numFmtId="0" fontId="18" fillId="0" borderId="5" xfId="8" applyFont="1" applyFill="1" applyBorder="1" applyAlignment="1">
      <alignment vertical="center"/>
    </xf>
    <xf numFmtId="0" fontId="0" fillId="2" borderId="0" xfId="0" applyFill="1"/>
    <xf numFmtId="0" fontId="18" fillId="0" borderId="3" xfId="8" applyFont="1" applyFill="1" applyBorder="1" applyAlignment="1">
      <alignment vertical="top"/>
    </xf>
    <xf numFmtId="0" fontId="21" fillId="0" borderId="0" xfId="8" applyFont="1" applyAlignment="1">
      <alignment vertical="top"/>
    </xf>
    <xf numFmtId="0" fontId="18" fillId="0" borderId="0" xfId="9" applyFont="1" applyBorder="1" applyAlignment="1">
      <alignment vertical="center"/>
    </xf>
    <xf numFmtId="0" fontId="28" fillId="0" borderId="0" xfId="9" applyFont="1" applyBorder="1"/>
    <xf numFmtId="0" fontId="18" fillId="0" borderId="0" xfId="9" applyFont="1" applyBorder="1"/>
    <xf numFmtId="0" fontId="21" fillId="0" borderId="0" xfId="9" applyFont="1" applyBorder="1" applyAlignment="1">
      <alignment vertical="center"/>
    </xf>
    <xf numFmtId="0" fontId="21" fillId="0" borderId="0" xfId="9" applyFont="1" applyBorder="1"/>
    <xf numFmtId="0" fontId="18" fillId="0" borderId="0" xfId="9" applyFont="1" applyFill="1" applyBorder="1" applyAlignment="1">
      <alignment vertical="center"/>
    </xf>
    <xf numFmtId="0" fontId="18" fillId="0" borderId="0" xfId="9" applyFont="1" applyFill="1" applyBorder="1"/>
    <xf numFmtId="0" fontId="21" fillId="2" borderId="0" xfId="6" applyFont="1" applyFill="1" applyBorder="1" applyAlignment="1">
      <alignment horizontal="left" vertical="top"/>
    </xf>
    <xf numFmtId="0" fontId="17" fillId="0" borderId="5" xfId="8" applyFont="1" applyBorder="1" applyAlignment="1">
      <alignment horizontal="left" vertical="center" wrapText="1"/>
    </xf>
    <xf numFmtId="0" fontId="17" fillId="0" borderId="5" xfId="8" applyFont="1" applyBorder="1" applyAlignment="1">
      <alignment vertical="center" wrapText="1"/>
    </xf>
    <xf numFmtId="0" fontId="9" fillId="0" borderId="5" xfId="8" applyFont="1" applyBorder="1"/>
    <xf numFmtId="0" fontId="18" fillId="0" borderId="0" xfId="8" applyFont="1" applyFill="1" applyBorder="1" applyAlignment="1">
      <alignment horizontal="center" vertical="center"/>
    </xf>
    <xf numFmtId="0" fontId="17" fillId="0" borderId="0" xfId="8" applyFont="1" applyBorder="1" applyAlignment="1">
      <alignment horizontal="center"/>
    </xf>
    <xf numFmtId="0" fontId="18" fillId="0" borderId="16" xfId="8" applyFont="1" applyFill="1" applyBorder="1" applyAlignment="1">
      <alignment vertical="center"/>
    </xf>
    <xf numFmtId="0" fontId="18" fillId="0" borderId="15" xfId="8" applyFont="1" applyFill="1" applyBorder="1" applyAlignment="1">
      <alignment vertical="top"/>
    </xf>
    <xf numFmtId="0" fontId="9" fillId="0" borderId="15" xfId="8" applyFont="1" applyBorder="1" applyAlignment="1">
      <alignment vertical="top"/>
    </xf>
    <xf numFmtId="0" fontId="21" fillId="0" borderId="0" xfId="9" applyFont="1" applyFill="1" applyBorder="1" applyAlignment="1">
      <alignment vertical="center"/>
    </xf>
    <xf numFmtId="0" fontId="21" fillId="0" borderId="0" xfId="9" applyFont="1" applyFill="1" applyBorder="1"/>
    <xf numFmtId="0" fontId="31" fillId="0" borderId="0" xfId="9" applyFont="1" applyBorder="1"/>
    <xf numFmtId="0" fontId="32" fillId="0" borderId="0" xfId="9" applyFont="1" applyBorder="1"/>
    <xf numFmtId="0" fontId="9" fillId="0" borderId="0" xfId="6" applyFont="1" applyAlignment="1">
      <alignment vertical="center"/>
    </xf>
    <xf numFmtId="0" fontId="31" fillId="0" borderId="0" xfId="9" applyFont="1" applyFill="1" applyBorder="1"/>
    <xf numFmtId="0" fontId="28" fillId="0" borderId="0" xfId="9" applyFont="1" applyFill="1" applyBorder="1"/>
    <xf numFmtId="0" fontId="18" fillId="0" borderId="0" xfId="9" applyFont="1" applyFill="1" applyBorder="1" applyAlignment="1">
      <alignment horizontal="left" vertical="center"/>
    </xf>
    <xf numFmtId="0" fontId="21" fillId="0" borderId="0" xfId="9" applyFont="1" applyFill="1" applyBorder="1" applyAlignment="1">
      <alignment horizontal="left" vertical="center"/>
    </xf>
    <xf numFmtId="0" fontId="17" fillId="0" borderId="0" xfId="6" applyFont="1"/>
    <xf numFmtId="0" fontId="9" fillId="0" borderId="0" xfId="6" applyFont="1" applyAlignment="1"/>
    <xf numFmtId="0" fontId="33" fillId="0" borderId="0" xfId="6" applyFont="1" applyFill="1" applyBorder="1" applyAlignment="1">
      <alignment horizontal="center" vertical="center"/>
    </xf>
    <xf numFmtId="0" fontId="33" fillId="0" borderId="0" xfId="6" applyFont="1" applyFill="1" applyAlignment="1">
      <alignment horizontal="center" vertical="center"/>
    </xf>
    <xf numFmtId="0" fontId="33" fillId="0" borderId="19" xfId="6" applyFont="1" applyFill="1" applyBorder="1" applyAlignment="1">
      <alignment horizontal="center" vertical="center"/>
    </xf>
    <xf numFmtId="0" fontId="33" fillId="0" borderId="0" xfId="6" applyFont="1" applyFill="1" applyBorder="1" applyAlignment="1">
      <alignment vertical="center"/>
    </xf>
    <xf numFmtId="0" fontId="33" fillId="0" borderId="2" xfId="6" applyFont="1" applyFill="1" applyBorder="1" applyAlignment="1">
      <alignment vertical="center"/>
    </xf>
    <xf numFmtId="0" fontId="14" fillId="0" borderId="0" xfId="6" applyFont="1" applyFill="1" applyBorder="1" applyAlignment="1">
      <alignment vertical="center"/>
    </xf>
    <xf numFmtId="0" fontId="9" fillId="0" borderId="0" xfId="6" applyFont="1" applyFill="1" applyBorder="1" applyAlignment="1">
      <alignment horizontal="left"/>
    </xf>
    <xf numFmtId="0" fontId="17" fillId="0" borderId="0" xfId="6" applyFont="1" applyFill="1" applyBorder="1" applyAlignment="1">
      <alignment horizontal="left"/>
    </xf>
    <xf numFmtId="0" fontId="9" fillId="0" borderId="15" xfId="6" applyFont="1" applyBorder="1" applyAlignment="1">
      <alignment vertical="center"/>
    </xf>
    <xf numFmtId="0" fontId="0" fillId="0" borderId="14" xfId="0" applyBorder="1"/>
    <xf numFmtId="0" fontId="14" fillId="0" borderId="0" xfId="6" applyFont="1" applyBorder="1" applyAlignment="1"/>
    <xf numFmtId="0" fontId="18" fillId="0" borderId="0" xfId="13" applyFont="1" applyAlignment="1">
      <alignment vertical="center"/>
    </xf>
    <xf numFmtId="0" fontId="9" fillId="0" borderId="0" xfId="6" applyFont="1" applyFill="1" applyBorder="1"/>
    <xf numFmtId="0" fontId="0" fillId="0" borderId="3" xfId="0" applyFill="1" applyBorder="1"/>
    <xf numFmtId="0" fontId="9" fillId="0" borderId="0" xfId="6" applyFont="1" applyFill="1" applyAlignment="1">
      <alignment vertical="center"/>
    </xf>
    <xf numFmtId="0" fontId="9" fillId="0" borderId="0" xfId="6" applyFont="1" applyFill="1"/>
    <xf numFmtId="0" fontId="9" fillId="0" borderId="0" xfId="6" applyFont="1" applyFill="1" applyAlignment="1"/>
    <xf numFmtId="0" fontId="17" fillId="0" borderId="0" xfId="9" applyFont="1" applyBorder="1" applyAlignment="1">
      <alignment horizontal="left"/>
    </xf>
    <xf numFmtId="0" fontId="17" fillId="0" borderId="0" xfId="9" applyFont="1" applyBorder="1"/>
    <xf numFmtId="0" fontId="18" fillId="0" borderId="0" xfId="9" applyFont="1" applyFill="1" applyBorder="1" applyAlignment="1">
      <alignment vertical="center" wrapText="1"/>
    </xf>
    <xf numFmtId="0" fontId="0" fillId="0" borderId="0" xfId="0" applyFill="1" applyBorder="1"/>
    <xf numFmtId="0" fontId="0" fillId="0" borderId="15" xfId="0" applyFill="1" applyBorder="1"/>
    <xf numFmtId="0" fontId="17" fillId="0" borderId="0" xfId="13" applyFont="1" applyBorder="1"/>
    <xf numFmtId="0" fontId="9" fillId="0" borderId="0" xfId="13" applyFont="1" applyBorder="1"/>
    <xf numFmtId="0" fontId="21" fillId="0" borderId="0" xfId="7" applyFont="1" applyBorder="1" applyAlignment="1">
      <alignment vertical="center"/>
    </xf>
    <xf numFmtId="0" fontId="17" fillId="0" borderId="0" xfId="7" applyFont="1" applyBorder="1" applyAlignment="1">
      <alignment vertical="center"/>
    </xf>
    <xf numFmtId="0" fontId="17" fillId="0" borderId="0" xfId="8" applyFont="1" applyBorder="1"/>
    <xf numFmtId="0" fontId="17" fillId="0" borderId="0" xfId="8" applyFont="1" applyBorder="1" applyAlignment="1"/>
    <xf numFmtId="167" fontId="18" fillId="0" borderId="0" xfId="9" applyNumberFormat="1" applyFont="1" applyBorder="1" applyAlignment="1">
      <alignment horizontal="left" vertical="center"/>
    </xf>
    <xf numFmtId="0" fontId="18" fillId="0" borderId="0" xfId="9" applyFont="1" applyBorder="1" applyAlignment="1">
      <alignment horizontal="left" vertical="center"/>
    </xf>
    <xf numFmtId="0" fontId="9" fillId="0" borderId="3" xfId="6" applyFont="1" applyFill="1" applyBorder="1" applyAlignment="1">
      <alignment horizontal="left"/>
    </xf>
    <xf numFmtId="0" fontId="29" fillId="0" borderId="0" xfId="9" applyFont="1" applyBorder="1"/>
    <xf numFmtId="0" fontId="31" fillId="0" borderId="0" xfId="9" applyFont="1" applyBorder="1" applyAlignment="1">
      <alignment vertical="center"/>
    </xf>
    <xf numFmtId="0" fontId="21" fillId="0" borderId="0" xfId="9" applyFont="1" applyBorder="1" applyAlignment="1">
      <alignment horizontal="left" vertical="center"/>
    </xf>
    <xf numFmtId="0" fontId="17" fillId="0" borderId="0" xfId="9" applyFont="1" applyFill="1" applyBorder="1" applyAlignment="1">
      <alignment vertical="center"/>
    </xf>
    <xf numFmtId="0" fontId="17" fillId="0" borderId="0" xfId="9" applyFont="1" applyFill="1" applyBorder="1" applyAlignment="1">
      <alignment horizontal="left" vertical="center"/>
    </xf>
    <xf numFmtId="0" fontId="18" fillId="0" borderId="0" xfId="9" applyFont="1" applyFill="1" applyBorder="1" applyAlignment="1">
      <alignment horizontal="center" vertical="center"/>
    </xf>
    <xf numFmtId="0" fontId="17" fillId="0" borderId="0" xfId="9" applyFont="1" applyFill="1" applyBorder="1"/>
    <xf numFmtId="0" fontId="17" fillId="0" borderId="0" xfId="9" applyFont="1" applyBorder="1" applyAlignment="1">
      <alignment horizontal="left" vertical="center"/>
    </xf>
    <xf numFmtId="0" fontId="38" fillId="0" borderId="0" xfId="9" applyFont="1" applyBorder="1"/>
    <xf numFmtId="0" fontId="21" fillId="0" borderId="0" xfId="13" applyFont="1" applyAlignment="1">
      <alignment vertical="center"/>
    </xf>
    <xf numFmtId="0" fontId="33" fillId="0" borderId="15" xfId="6" applyFont="1" applyFill="1" applyBorder="1" applyAlignment="1">
      <alignment vertical="center"/>
    </xf>
    <xf numFmtId="0" fontId="14" fillId="0" borderId="15" xfId="6" applyFont="1" applyFill="1" applyBorder="1" applyAlignment="1">
      <alignment vertical="center"/>
    </xf>
    <xf numFmtId="0" fontId="21" fillId="0" borderId="15" xfId="6" applyFont="1" applyFill="1" applyBorder="1" applyAlignment="1">
      <alignment horizontal="center" vertical="center"/>
    </xf>
    <xf numFmtId="0" fontId="9" fillId="0" borderId="15" xfId="6" applyFont="1" applyFill="1" applyBorder="1"/>
    <xf numFmtId="0" fontId="17" fillId="0" borderId="15" xfId="6" applyFont="1" applyFill="1" applyBorder="1"/>
    <xf numFmtId="0" fontId="9" fillId="0" borderId="19" xfId="6" applyFont="1" applyBorder="1" applyAlignment="1"/>
    <xf numFmtId="0" fontId="17" fillId="0" borderId="0" xfId="9" applyFont="1" applyAlignment="1">
      <alignment horizontal="left"/>
    </xf>
    <xf numFmtId="0" fontId="17" fillId="0" borderId="0" xfId="9" applyFont="1"/>
    <xf numFmtId="0" fontId="9" fillId="0" borderId="0" xfId="6" applyFont="1" applyAlignment="1">
      <alignment horizontal="center" vertical="center"/>
    </xf>
    <xf numFmtId="0" fontId="9" fillId="0" borderId="19" xfId="6" applyFont="1" applyFill="1" applyBorder="1" applyAlignment="1"/>
    <xf numFmtId="0" fontId="9" fillId="0" borderId="15" xfId="6" applyFont="1" applyFill="1" applyBorder="1" applyAlignment="1">
      <alignment vertical="center"/>
    </xf>
    <xf numFmtId="0" fontId="9" fillId="0" borderId="19" xfId="6" applyFont="1" applyFill="1" applyBorder="1" applyAlignment="1">
      <alignment horizontal="left"/>
    </xf>
    <xf numFmtId="0" fontId="9" fillId="0" borderId="19" xfId="6" applyFont="1" applyBorder="1"/>
    <xf numFmtId="0" fontId="29" fillId="0" borderId="0" xfId="9" applyFont="1" applyBorder="1" applyAlignment="1">
      <alignment vertical="center"/>
    </xf>
    <xf numFmtId="0" fontId="18" fillId="0" borderId="0" xfId="9" applyFont="1" applyBorder="1" applyAlignment="1"/>
    <xf numFmtId="0" fontId="28" fillId="0" borderId="0" xfId="9" applyFont="1" applyBorder="1" applyAlignment="1">
      <alignment vertical="center"/>
    </xf>
    <xf numFmtId="0" fontId="21" fillId="0" borderId="0" xfId="9" applyFont="1" applyBorder="1" applyAlignment="1">
      <alignment horizontal="center" vertical="center"/>
    </xf>
    <xf numFmtId="0" fontId="29" fillId="0" borderId="0" xfId="9" applyFont="1" applyFill="1" applyBorder="1"/>
    <xf numFmtId="0" fontId="18" fillId="0" borderId="0" xfId="9" applyFont="1" applyFill="1" applyAlignment="1">
      <alignment vertical="center"/>
    </xf>
    <xf numFmtId="0" fontId="21" fillId="0" borderId="0" xfId="9" applyFont="1" applyFill="1" applyAlignment="1">
      <alignment vertical="center"/>
    </xf>
    <xf numFmtId="0" fontId="18" fillId="0" borderId="0" xfId="6" applyFont="1" applyAlignment="1">
      <alignment vertical="center" wrapText="1"/>
    </xf>
    <xf numFmtId="0" fontId="18" fillId="0" borderId="7" xfId="8" applyFont="1" applyBorder="1" applyAlignment="1">
      <alignment vertical="center"/>
    </xf>
    <xf numFmtId="0" fontId="18" fillId="0" borderId="0" xfId="8" applyFont="1" applyAlignment="1">
      <alignment vertical="center"/>
    </xf>
    <xf numFmtId="0" fontId="9" fillId="0" borderId="20" xfId="6" applyFont="1" applyFill="1" applyBorder="1"/>
    <xf numFmtId="0" fontId="9" fillId="0" borderId="0" xfId="6" applyFont="1" applyFill="1" applyBorder="1" applyAlignment="1">
      <alignment vertical="center"/>
    </xf>
    <xf numFmtId="0" fontId="9" fillId="0" borderId="0" xfId="6" applyFont="1" applyFill="1" applyBorder="1" applyAlignment="1"/>
    <xf numFmtId="0" fontId="39" fillId="0" borderId="0" xfId="9" applyFont="1" applyBorder="1"/>
    <xf numFmtId="0" fontId="40" fillId="0" borderId="0" xfId="6" applyFont="1" applyFill="1" applyBorder="1" applyAlignment="1">
      <alignment horizontal="left" vertical="center"/>
    </xf>
    <xf numFmtId="0" fontId="41" fillId="0" borderId="0" xfId="6" applyFont="1" applyFill="1" applyBorder="1" applyAlignment="1">
      <alignment vertical="top"/>
    </xf>
    <xf numFmtId="0" fontId="38" fillId="0" borderId="0" xfId="9" applyFont="1" applyBorder="1" applyAlignment="1">
      <alignment vertical="center"/>
    </xf>
    <xf numFmtId="0" fontId="42" fillId="0" borderId="0" xfId="9" applyFont="1" applyBorder="1" applyAlignment="1">
      <alignment horizontal="right"/>
    </xf>
    <xf numFmtId="0" fontId="39" fillId="0" borderId="0" xfId="9" applyFont="1" applyBorder="1" applyAlignment="1">
      <alignment horizontal="right"/>
    </xf>
    <xf numFmtId="0" fontId="18" fillId="0" borderId="0" xfId="9" applyFont="1" applyBorder="1" applyAlignment="1">
      <alignment horizontal="right"/>
    </xf>
    <xf numFmtId="0" fontId="38" fillId="0" borderId="0" xfId="9" applyFont="1" applyBorder="1" applyAlignment="1">
      <alignment horizontal="right"/>
    </xf>
    <xf numFmtId="0" fontId="33" fillId="0" borderId="1" xfId="6" applyFont="1" applyFill="1" applyBorder="1" applyAlignment="1">
      <alignment vertical="center"/>
    </xf>
    <xf numFmtId="0" fontId="33" fillId="0" borderId="3" xfId="6" applyFont="1" applyFill="1" applyBorder="1" applyAlignment="1">
      <alignment vertical="center"/>
    </xf>
    <xf numFmtId="0" fontId="14" fillId="0" borderId="3" xfId="6" applyFont="1" applyFill="1" applyBorder="1" applyAlignment="1">
      <alignment vertical="center"/>
    </xf>
    <xf numFmtId="0" fontId="25" fillId="0" borderId="0" xfId="6" applyFont="1" applyFill="1" applyBorder="1" applyAlignment="1">
      <alignment vertical="center"/>
    </xf>
    <xf numFmtId="0" fontId="18" fillId="4" borderId="1" xfId="8" applyFont="1" applyFill="1" applyBorder="1" applyAlignment="1">
      <alignment vertical="center"/>
    </xf>
    <xf numFmtId="0" fontId="9" fillId="2" borderId="2" xfId="6" applyFont="1" applyFill="1" applyBorder="1" applyAlignment="1"/>
    <xf numFmtId="0" fontId="19" fillId="4" borderId="2" xfId="6" applyFont="1" applyFill="1" applyBorder="1" applyAlignment="1">
      <alignment vertical="center" wrapText="1"/>
    </xf>
    <xf numFmtId="0" fontId="18" fillId="4" borderId="3" xfId="8" applyFont="1" applyFill="1" applyBorder="1" applyAlignment="1">
      <alignment vertical="center"/>
    </xf>
    <xf numFmtId="0" fontId="18" fillId="4" borderId="0" xfId="6" applyFont="1" applyFill="1" applyAlignment="1">
      <alignment vertical="center"/>
    </xf>
    <xf numFmtId="0" fontId="21" fillId="4" borderId="0" xfId="6" applyFont="1" applyFill="1" applyAlignment="1">
      <alignment vertical="center"/>
    </xf>
    <xf numFmtId="0" fontId="0" fillId="2" borderId="18" xfId="0" applyFill="1" applyBorder="1"/>
    <xf numFmtId="0" fontId="0" fillId="2" borderId="19" xfId="0" applyFill="1" applyBorder="1"/>
    <xf numFmtId="167" fontId="18" fillId="0" borderId="0" xfId="9" applyNumberFormat="1" applyFont="1" applyBorder="1" applyAlignment="1">
      <alignment horizontal="center" vertical="center"/>
    </xf>
    <xf numFmtId="0" fontId="21" fillId="0" borderId="0" xfId="8" applyFont="1" applyFill="1" applyBorder="1" applyAlignment="1">
      <alignment vertical="center"/>
    </xf>
    <xf numFmtId="0" fontId="9" fillId="0" borderId="0" xfId="6" applyFont="1" applyBorder="1" applyAlignment="1">
      <alignment vertical="center"/>
    </xf>
    <xf numFmtId="0" fontId="9" fillId="0" borderId="1" xfId="6" applyFont="1" applyBorder="1"/>
    <xf numFmtId="0" fontId="9" fillId="0" borderId="2" xfId="6" applyFont="1" applyBorder="1"/>
    <xf numFmtId="0" fontId="9" fillId="0" borderId="18" xfId="6" applyFont="1" applyBorder="1"/>
    <xf numFmtId="0" fontId="26" fillId="0" borderId="0" xfId="6" applyFont="1" applyBorder="1" applyAlignment="1">
      <alignment vertical="center"/>
    </xf>
    <xf numFmtId="0" fontId="43" fillId="0" borderId="0" xfId="6" applyFont="1" applyBorder="1" applyAlignment="1">
      <alignment vertical="center"/>
    </xf>
    <xf numFmtId="0" fontId="18" fillId="4" borderId="0" xfId="6" applyFont="1" applyFill="1" applyAlignment="1">
      <alignment vertical="center" wrapText="1"/>
    </xf>
    <xf numFmtId="0" fontId="18" fillId="4" borderId="2" xfId="8" applyFont="1" applyFill="1" applyBorder="1" applyAlignment="1">
      <alignment vertical="center"/>
    </xf>
    <xf numFmtId="0" fontId="31" fillId="0" borderId="0" xfId="0" applyFont="1"/>
    <xf numFmtId="0" fontId="33" fillId="0" borderId="14" xfId="6" applyFont="1" applyFill="1" applyBorder="1" applyAlignment="1">
      <alignment vertical="center"/>
    </xf>
    <xf numFmtId="0" fontId="18" fillId="4" borderId="14" xfId="8" applyFont="1" applyFill="1" applyBorder="1" applyAlignment="1">
      <alignment vertical="center"/>
    </xf>
    <xf numFmtId="0" fontId="18" fillId="4" borderId="15" xfId="8" applyFont="1" applyFill="1" applyBorder="1" applyAlignment="1">
      <alignment vertical="center"/>
    </xf>
    <xf numFmtId="0" fontId="9" fillId="2" borderId="20" xfId="6" applyFont="1" applyFill="1" applyBorder="1"/>
    <xf numFmtId="0" fontId="0" fillId="0" borderId="20" xfId="0" applyBorder="1"/>
    <xf numFmtId="0" fontId="9" fillId="0" borderId="14" xfId="6" applyFont="1" applyBorder="1"/>
    <xf numFmtId="0" fontId="9" fillId="0" borderId="20" xfId="6" applyFont="1" applyBorder="1"/>
    <xf numFmtId="0" fontId="9" fillId="0" borderId="0" xfId="6" applyFont="1" applyBorder="1" applyAlignment="1">
      <alignment wrapText="1"/>
    </xf>
    <xf numFmtId="0" fontId="0" fillId="0" borderId="18" xfId="0" applyBorder="1"/>
    <xf numFmtId="0" fontId="17" fillId="0" borderId="0" xfId="5" applyFont="1" applyBorder="1" applyAlignment="1">
      <alignment vertical="center"/>
    </xf>
    <xf numFmtId="0" fontId="17" fillId="0" borderId="3" xfId="12" applyFont="1" applyBorder="1" applyAlignment="1">
      <alignment vertical="center"/>
    </xf>
    <xf numFmtId="0" fontId="18" fillId="0" borderId="3" xfId="12" applyFont="1" applyBorder="1" applyAlignment="1">
      <alignment horizontal="center" vertical="center"/>
    </xf>
    <xf numFmtId="0" fontId="17" fillId="0" borderId="9" xfId="12" applyFont="1" applyBorder="1" applyAlignment="1">
      <alignment vertical="center"/>
    </xf>
    <xf numFmtId="0" fontId="17" fillId="0" borderId="21" xfId="12" applyFont="1" applyBorder="1" applyAlignment="1">
      <alignment vertical="center"/>
    </xf>
    <xf numFmtId="0" fontId="17" fillId="0" borderId="12" xfId="12" applyFont="1" applyBorder="1" applyAlignment="1">
      <alignment vertical="center"/>
    </xf>
    <xf numFmtId="0" fontId="40" fillId="0" borderId="14" xfId="14" applyFont="1" applyBorder="1"/>
    <xf numFmtId="0" fontId="40" fillId="0" borderId="15" xfId="14" applyFont="1" applyBorder="1"/>
    <xf numFmtId="0" fontId="44" fillId="0" borderId="15" xfId="14" applyFont="1" applyBorder="1"/>
    <xf numFmtId="0" fontId="25" fillId="0" borderId="3" xfId="6" applyFont="1" applyFill="1" applyBorder="1" applyAlignment="1">
      <alignment vertical="center"/>
    </xf>
    <xf numFmtId="0" fontId="25" fillId="0" borderId="3" xfId="6" applyFont="1" applyFill="1" applyBorder="1" applyAlignment="1">
      <alignment horizontal="center" vertical="center"/>
    </xf>
    <xf numFmtId="0" fontId="9" fillId="0" borderId="3" xfId="6" applyFont="1" applyBorder="1" applyAlignment="1">
      <alignment horizontal="left"/>
    </xf>
    <xf numFmtId="0" fontId="18" fillId="0" borderId="0" xfId="7" applyFont="1" applyBorder="1"/>
    <xf numFmtId="0" fontId="17" fillId="0" borderId="0" xfId="7" applyFont="1" applyBorder="1"/>
    <xf numFmtId="0" fontId="21" fillId="0" borderId="0" xfId="7" applyFont="1" applyBorder="1"/>
    <xf numFmtId="0" fontId="18" fillId="0" borderId="0" xfId="7" applyFont="1" applyBorder="1" applyAlignment="1">
      <alignment horizontal="left"/>
    </xf>
    <xf numFmtId="168" fontId="18" fillId="0" borderId="0" xfId="9" applyNumberFormat="1" applyFont="1" applyBorder="1" applyAlignment="1">
      <alignment horizontal="center" vertical="center"/>
    </xf>
    <xf numFmtId="0" fontId="17" fillId="0" borderId="7" xfId="7" applyFont="1" applyBorder="1" applyAlignment="1"/>
    <xf numFmtId="0" fontId="15" fillId="0" borderId="0" xfId="6" applyFont="1" applyFill="1" applyBorder="1" applyAlignment="1">
      <alignment horizontal="center" vertical="center"/>
    </xf>
    <xf numFmtId="1" fontId="0" fillId="0" borderId="0" xfId="0" applyNumberFormat="1"/>
    <xf numFmtId="0" fontId="25" fillId="0" borderId="15" xfId="6" applyFont="1" applyFill="1" applyBorder="1" applyAlignment="1">
      <alignment vertical="center"/>
    </xf>
    <xf numFmtId="0" fontId="15" fillId="0" borderId="15" xfId="6" applyFont="1" applyFill="1" applyBorder="1" applyAlignment="1">
      <alignment horizontal="center" vertical="center"/>
    </xf>
    <xf numFmtId="0" fontId="21" fillId="0" borderId="15" xfId="6" applyFont="1" applyBorder="1" applyAlignment="1">
      <alignment horizontal="center" vertical="center"/>
    </xf>
    <xf numFmtId="0" fontId="46" fillId="0" borderId="0" xfId="0" applyFont="1" applyBorder="1"/>
    <xf numFmtId="0" fontId="47" fillId="0" borderId="0" xfId="0" applyFont="1" applyBorder="1"/>
    <xf numFmtId="0" fontId="48" fillId="0" borderId="0" xfId="0" applyFont="1" applyBorder="1" applyAlignment="1">
      <alignment horizontal="center" vertical="center"/>
    </xf>
    <xf numFmtId="0" fontId="49" fillId="0" borderId="0" xfId="0" applyFont="1" applyBorder="1" applyAlignment="1" applyProtection="1">
      <alignment horizontal="center" vertical="center"/>
      <protection locked="0"/>
    </xf>
    <xf numFmtId="1" fontId="0" fillId="0" borderId="0" xfId="0" applyNumberFormat="1" applyBorder="1"/>
    <xf numFmtId="0" fontId="9" fillId="0" borderId="18" xfId="6" applyFont="1" applyFill="1" applyBorder="1" applyAlignment="1">
      <alignment horizontal="left"/>
    </xf>
    <xf numFmtId="0" fontId="21" fillId="0" borderId="3" xfId="6" applyFont="1" applyFill="1" applyBorder="1" applyAlignment="1">
      <alignment horizontal="center" vertical="center"/>
    </xf>
    <xf numFmtId="0" fontId="29" fillId="0" borderId="0" xfId="9" applyFont="1" applyBorder="1" applyAlignment="1">
      <alignment horizontal="right"/>
    </xf>
    <xf numFmtId="0" fontId="31" fillId="0" borderId="0" xfId="9" applyFont="1" applyBorder="1" applyAlignment="1">
      <alignment horizontal="right"/>
    </xf>
    <xf numFmtId="0" fontId="9" fillId="0" borderId="0" xfId="6" applyFont="1" applyAlignment="1">
      <alignment horizontal="right"/>
    </xf>
    <xf numFmtId="0" fontId="18" fillId="0" borderId="0" xfId="9" applyFont="1" applyBorder="1" applyAlignment="1">
      <alignment horizontal="right" vertical="center"/>
    </xf>
    <xf numFmtId="0" fontId="18" fillId="0" borderId="19" xfId="7" applyFont="1" applyBorder="1" applyAlignment="1">
      <alignment vertical="center"/>
    </xf>
    <xf numFmtId="0" fontId="9" fillId="0" borderId="7" xfId="6" applyFont="1" applyBorder="1" applyAlignment="1"/>
    <xf numFmtId="0" fontId="9" fillId="0" borderId="14" xfId="6" applyFont="1" applyFill="1" applyBorder="1"/>
    <xf numFmtId="0" fontId="23" fillId="0" borderId="0" xfId="6" applyFont="1" applyFill="1" applyBorder="1" applyAlignment="1">
      <alignment horizontal="right"/>
    </xf>
    <xf numFmtId="0" fontId="0" fillId="0" borderId="0" xfId="0" applyAlignment="1"/>
    <xf numFmtId="0" fontId="18" fillId="0" borderId="0" xfId="13" applyFont="1" applyBorder="1" applyAlignment="1">
      <alignment horizontal="center" vertical="center"/>
    </xf>
    <xf numFmtId="0" fontId="18" fillId="0" borderId="0" xfId="7" applyFont="1" applyBorder="1" applyAlignment="1">
      <alignment vertical="center"/>
    </xf>
    <xf numFmtId="0" fontId="9" fillId="0" borderId="3" xfId="6" applyFont="1" applyFill="1" applyBorder="1"/>
    <xf numFmtId="0" fontId="18" fillId="0" borderId="7" xfId="6" applyFont="1" applyBorder="1" applyAlignment="1"/>
    <xf numFmtId="0" fontId="0" fillId="0" borderId="0" xfId="0" applyBorder="1" applyAlignment="1"/>
    <xf numFmtId="0" fontId="9" fillId="0" borderId="0" xfId="6" applyFont="1" applyAlignment="1">
      <alignment vertical="top"/>
    </xf>
    <xf numFmtId="0" fontId="9" fillId="0" borderId="15" xfId="6" applyFont="1" applyBorder="1" applyAlignment="1"/>
    <xf numFmtId="0" fontId="0" fillId="0" borderId="15" xfId="0" applyBorder="1" applyAlignment="1"/>
    <xf numFmtId="0" fontId="21" fillId="0" borderId="0" xfId="9" applyFont="1" applyAlignment="1">
      <alignment vertical="center"/>
    </xf>
    <xf numFmtId="0" fontId="18" fillId="0" borderId="0" xfId="13" applyFont="1" applyBorder="1"/>
    <xf numFmtId="0" fontId="18" fillId="0" borderId="19" xfId="9" applyFont="1" applyBorder="1" applyAlignment="1">
      <alignment horizontal="left" vertical="center"/>
    </xf>
    <xf numFmtId="0" fontId="21" fillId="0" borderId="19" xfId="9" applyFont="1" applyBorder="1" applyAlignment="1">
      <alignment vertical="center"/>
    </xf>
    <xf numFmtId="0" fontId="9" fillId="0" borderId="19" xfId="13" applyFont="1" applyBorder="1"/>
    <xf numFmtId="0" fontId="17" fillId="0" borderId="19" xfId="13" applyFont="1" applyBorder="1"/>
    <xf numFmtId="0" fontId="21" fillId="0" borderId="19" xfId="7" applyFont="1" applyBorder="1" applyAlignment="1">
      <alignment vertical="center"/>
    </xf>
    <xf numFmtId="0" fontId="17" fillId="0" borderId="19" xfId="7" applyFont="1" applyBorder="1" applyAlignment="1">
      <alignment vertical="center"/>
    </xf>
    <xf numFmtId="0" fontId="17" fillId="0" borderId="19" xfId="8" applyFont="1" applyBorder="1" applyAlignment="1">
      <alignment vertical="center"/>
    </xf>
    <xf numFmtId="0" fontId="17" fillId="0" borderId="19" xfId="8" applyFont="1" applyBorder="1"/>
    <xf numFmtId="0" fontId="9" fillId="0" borderId="19" xfId="8" applyFont="1" applyBorder="1"/>
    <xf numFmtId="0" fontId="17" fillId="0" borderId="19" xfId="8" applyFont="1" applyFill="1" applyBorder="1" applyAlignment="1">
      <alignment vertical="center"/>
    </xf>
    <xf numFmtId="0" fontId="17" fillId="0" borderId="19" xfId="8" applyFont="1" applyBorder="1" applyAlignment="1"/>
    <xf numFmtId="0" fontId="9" fillId="0" borderId="1" xfId="6" applyFont="1" applyFill="1" applyBorder="1" applyAlignment="1">
      <alignment horizontal="left"/>
    </xf>
    <xf numFmtId="0" fontId="18" fillId="0" borderId="0" xfId="13" applyFont="1" applyBorder="1" applyAlignment="1">
      <alignment horizontal="left"/>
    </xf>
    <xf numFmtId="0" fontId="21" fillId="0" borderId="0" xfId="13" applyFont="1" applyBorder="1" applyAlignment="1">
      <alignment horizontal="left"/>
    </xf>
    <xf numFmtId="0" fontId="18" fillId="0" borderId="19" xfId="9" applyFont="1" applyBorder="1" applyAlignment="1">
      <alignment horizontal="center" vertical="center"/>
    </xf>
    <xf numFmtId="0" fontId="17" fillId="0" borderId="0" xfId="9" applyFont="1" applyBorder="1" applyAlignment="1">
      <alignment vertical="center"/>
    </xf>
    <xf numFmtId="0" fontId="9" fillId="0" borderId="19" xfId="6" applyFont="1" applyFill="1" applyBorder="1"/>
    <xf numFmtId="0" fontId="17" fillId="0" borderId="0" xfId="6" applyFont="1" applyFill="1"/>
    <xf numFmtId="168" fontId="18" fillId="0" borderId="0" xfId="13" applyNumberFormat="1" applyFont="1" applyBorder="1" applyAlignment="1">
      <alignment horizontal="center" vertical="center"/>
    </xf>
    <xf numFmtId="0" fontId="21" fillId="0" borderId="0" xfId="13" applyFont="1" applyBorder="1"/>
    <xf numFmtId="0" fontId="48" fillId="0" borderId="0" xfId="0" applyFont="1" applyBorder="1" applyAlignment="1">
      <alignment vertical="top"/>
    </xf>
    <xf numFmtId="0" fontId="49" fillId="0" borderId="0" xfId="0" applyFont="1" applyBorder="1"/>
    <xf numFmtId="0" fontId="18" fillId="0" borderId="19" xfId="13" applyFont="1" applyBorder="1" applyAlignment="1">
      <alignment horizontal="center"/>
    </xf>
    <xf numFmtId="0" fontId="18" fillId="0" borderId="19" xfId="13" applyFont="1" applyBorder="1" applyAlignment="1">
      <alignment horizontal="left"/>
    </xf>
    <xf numFmtId="0" fontId="18" fillId="0" borderId="19" xfId="13" applyFont="1" applyBorder="1"/>
    <xf numFmtId="168" fontId="18" fillId="0" borderId="0" xfId="9" applyNumberFormat="1" applyFont="1" applyBorder="1" applyAlignment="1">
      <alignment horizontal="left" vertical="center"/>
    </xf>
    <xf numFmtId="0" fontId="18" fillId="4" borderId="0" xfId="8" applyFont="1" applyFill="1" applyBorder="1" applyAlignment="1">
      <alignment vertical="center"/>
    </xf>
    <xf numFmtId="0" fontId="18" fillId="4" borderId="0" xfId="8" applyFont="1" applyFill="1" applyBorder="1" applyAlignment="1">
      <alignment horizontal="center" vertical="center"/>
    </xf>
    <xf numFmtId="0" fontId="0" fillId="0" borderId="0" xfId="0" applyFill="1"/>
    <xf numFmtId="0" fontId="18" fillId="0" borderId="0" xfId="13" applyFont="1" applyBorder="1" applyAlignment="1">
      <alignment horizontal="center"/>
    </xf>
    <xf numFmtId="0" fontId="0" fillId="0" borderId="0" xfId="0" applyFont="1"/>
    <xf numFmtId="0" fontId="18" fillId="0" borderId="0" xfId="5" applyFont="1" applyBorder="1" applyAlignment="1">
      <alignment vertical="center"/>
    </xf>
    <xf numFmtId="0" fontId="17" fillId="0" borderId="0" xfId="5" applyFont="1">
      <alignment vertical="center"/>
    </xf>
    <xf numFmtId="0" fontId="17" fillId="0" borderId="3" xfId="5" applyFont="1" applyBorder="1">
      <alignment vertical="center"/>
    </xf>
    <xf numFmtId="0" fontId="17" fillId="0" borderId="0" xfId="5" applyFont="1" applyBorder="1">
      <alignment vertical="center"/>
    </xf>
    <xf numFmtId="0" fontId="18" fillId="0" borderId="0" xfId="5" applyFont="1" applyBorder="1" applyAlignment="1">
      <alignment horizontal="left" vertical="center"/>
    </xf>
    <xf numFmtId="0" fontId="21" fillId="0" borderId="0" xfId="5" applyFont="1" applyBorder="1" applyAlignment="1">
      <alignment horizontal="left" vertical="center"/>
    </xf>
    <xf numFmtId="0" fontId="21" fillId="0" borderId="0" xfId="5" applyFont="1" applyBorder="1">
      <alignment vertical="center"/>
    </xf>
    <xf numFmtId="0" fontId="18" fillId="0" borderId="0" xfId="5" applyFont="1" applyBorder="1">
      <alignment vertical="center"/>
    </xf>
    <xf numFmtId="0" fontId="21" fillId="0" borderId="0" xfId="5" applyFont="1" applyBorder="1" applyAlignment="1">
      <alignment vertical="center"/>
    </xf>
    <xf numFmtId="0" fontId="17" fillId="0" borderId="22" xfId="5" applyFont="1" applyBorder="1">
      <alignment vertical="center"/>
    </xf>
    <xf numFmtId="0" fontId="17" fillId="0" borderId="0" xfId="5" applyFont="1" applyFill="1" applyBorder="1">
      <alignment vertical="center"/>
    </xf>
    <xf numFmtId="0" fontId="44" fillId="0" borderId="0" xfId="5" applyFont="1" applyBorder="1" applyAlignment="1">
      <alignment vertical="center"/>
    </xf>
    <xf numFmtId="0" fontId="18" fillId="7" borderId="34" xfId="5" applyFont="1" applyFill="1" applyBorder="1" applyAlignment="1">
      <alignment vertical="center"/>
    </xf>
    <xf numFmtId="0" fontId="17" fillId="0" borderId="15" xfId="5" applyFont="1" applyBorder="1">
      <alignment vertical="center"/>
    </xf>
    <xf numFmtId="0" fontId="17" fillId="0" borderId="18" xfId="5" applyFont="1" applyBorder="1">
      <alignment vertical="center"/>
    </xf>
    <xf numFmtId="0" fontId="17" fillId="0" borderId="19" xfId="5" applyFont="1" applyBorder="1">
      <alignment vertical="center"/>
    </xf>
    <xf numFmtId="0" fontId="17" fillId="0" borderId="19" xfId="5" applyFont="1" applyBorder="1" applyAlignment="1">
      <alignment horizontal="left" vertical="center"/>
    </xf>
    <xf numFmtId="0" fontId="17" fillId="0" borderId="0" xfId="5" applyFont="1" applyAlignment="1">
      <alignment vertical="center"/>
    </xf>
    <xf numFmtId="0" fontId="17" fillId="0" borderId="20" xfId="5" applyFont="1" applyBorder="1">
      <alignment vertical="center"/>
    </xf>
    <xf numFmtId="0" fontId="17" fillId="0" borderId="0" xfId="5" quotePrefix="1" applyFont="1" applyBorder="1" applyAlignment="1">
      <alignment horizontal="left" vertical="center"/>
    </xf>
    <xf numFmtId="0" fontId="17" fillId="0" borderId="0" xfId="5" quotePrefix="1" applyFont="1" applyBorder="1">
      <alignment vertical="center"/>
    </xf>
    <xf numFmtId="0" fontId="18" fillId="0" borderId="0" xfId="6" quotePrefix="1" applyFont="1" applyBorder="1" applyAlignment="1">
      <alignment vertical="center"/>
    </xf>
    <xf numFmtId="0" fontId="18" fillId="0" borderId="0" xfId="8" quotePrefix="1" applyFont="1" applyFill="1" applyBorder="1" applyAlignment="1">
      <alignment vertical="center"/>
    </xf>
    <xf numFmtId="0" fontId="18" fillId="0" borderId="7" xfId="6" quotePrefix="1" applyFont="1" applyBorder="1" applyAlignment="1">
      <alignment vertical="center"/>
    </xf>
    <xf numFmtId="0" fontId="18" fillId="0" borderId="0" xfId="8" quotePrefix="1" applyFont="1" applyBorder="1" applyAlignment="1">
      <alignment vertical="center"/>
    </xf>
    <xf numFmtId="0" fontId="18" fillId="0" borderId="0" xfId="11" quotePrefix="1" applyFont="1" applyFill="1" applyBorder="1" applyAlignment="1">
      <alignment horizontal="left"/>
    </xf>
    <xf numFmtId="0" fontId="18" fillId="0" borderId="7" xfId="6" quotePrefix="1" applyFont="1" applyBorder="1" applyAlignment="1"/>
    <xf numFmtId="0" fontId="18" fillId="0" borderId="7" xfId="6" quotePrefix="1" applyFont="1" applyBorder="1" applyAlignment="1">
      <alignment vertical="top"/>
    </xf>
    <xf numFmtId="0" fontId="18" fillId="0" borderId="0" xfId="7" quotePrefix="1" applyFont="1" applyBorder="1" applyAlignment="1">
      <alignment horizontal="left"/>
    </xf>
    <xf numFmtId="0" fontId="18" fillId="0" borderId="0" xfId="9" quotePrefix="1" applyFont="1" applyBorder="1" applyAlignment="1">
      <alignment horizontal="left" vertical="center"/>
    </xf>
    <xf numFmtId="0" fontId="18" fillId="0" borderId="0" xfId="9" quotePrefix="1" applyFont="1" applyBorder="1" applyAlignment="1"/>
    <xf numFmtId="0" fontId="18" fillId="0" borderId="0" xfId="9" quotePrefix="1" applyFont="1" applyFill="1" applyBorder="1" applyAlignment="1">
      <alignment horizontal="left" vertical="center"/>
    </xf>
    <xf numFmtId="0" fontId="18" fillId="0" borderId="0" xfId="8" quotePrefix="1" applyFont="1" applyBorder="1" applyAlignment="1">
      <alignment vertical="top"/>
    </xf>
    <xf numFmtId="0" fontId="18" fillId="0" borderId="0" xfId="8" quotePrefix="1" applyFont="1" applyBorder="1"/>
    <xf numFmtId="0" fontId="18" fillId="0" borderId="0" xfId="6" quotePrefix="1" applyFont="1" applyFill="1" applyBorder="1" applyAlignment="1">
      <alignment horizontal="center" vertical="top"/>
    </xf>
    <xf numFmtId="0" fontId="18" fillId="0" borderId="0" xfId="6" quotePrefix="1" applyFont="1" applyBorder="1" applyAlignment="1">
      <alignment horizontal="center" vertical="top"/>
    </xf>
    <xf numFmtId="0" fontId="18" fillId="0" borderId="0" xfId="6" quotePrefix="1" applyFont="1" applyBorder="1" applyAlignment="1">
      <alignment vertical="top"/>
    </xf>
    <xf numFmtId="0" fontId="18" fillId="0" borderId="0" xfId="6" quotePrefix="1" applyFont="1" applyBorder="1" applyAlignment="1">
      <alignment horizontal="left" vertical="top"/>
    </xf>
    <xf numFmtId="0" fontId="18" fillId="0" borderId="0" xfId="6" quotePrefix="1" applyFont="1" applyFill="1" applyBorder="1" applyAlignment="1">
      <alignment vertical="top"/>
    </xf>
    <xf numFmtId="0" fontId="18" fillId="0" borderId="0" xfId="8" quotePrefix="1" applyFont="1" applyBorder="1" applyAlignment="1">
      <alignment horizontal="right"/>
    </xf>
    <xf numFmtId="0" fontId="18" fillId="0" borderId="0" xfId="6" quotePrefix="1" applyFont="1" applyFill="1" applyBorder="1" applyAlignment="1">
      <alignment horizontal="left" vertical="top"/>
    </xf>
    <xf numFmtId="0" fontId="14" fillId="0" borderId="0" xfId="6" quotePrefix="1" applyFont="1" applyBorder="1" applyAlignment="1">
      <alignment horizontal="center" vertical="center"/>
    </xf>
    <xf numFmtId="0" fontId="18" fillId="0" borderId="0" xfId="6" applyFont="1"/>
    <xf numFmtId="0" fontId="21" fillId="0" borderId="0" xfId="6" applyFont="1"/>
    <xf numFmtId="2" fontId="18" fillId="0" borderId="0" xfId="9" applyNumberFormat="1" applyFont="1" applyBorder="1" applyAlignment="1">
      <alignment horizontal="center" vertical="center"/>
    </xf>
    <xf numFmtId="0" fontId="18" fillId="0" borderId="19" xfId="8" applyFont="1" applyBorder="1" applyAlignment="1">
      <alignment vertical="center"/>
    </xf>
    <xf numFmtId="0" fontId="9" fillId="0" borderId="40" xfId="6" applyFont="1" applyBorder="1"/>
    <xf numFmtId="0" fontId="29" fillId="0" borderId="0" xfId="0" applyFont="1"/>
    <xf numFmtId="0" fontId="18" fillId="0" borderId="0" xfId="9" quotePrefix="1" applyFont="1" applyBorder="1" applyAlignment="1">
      <alignment horizontal="center" vertical="center"/>
    </xf>
    <xf numFmtId="2" fontId="18" fillId="0" borderId="0" xfId="9" quotePrefix="1" applyNumberFormat="1" applyFont="1" applyBorder="1" applyAlignment="1">
      <alignment horizontal="center" vertical="center"/>
    </xf>
    <xf numFmtId="0" fontId="21" fillId="0" borderId="18" xfId="6" applyFont="1" applyBorder="1" applyAlignment="1">
      <alignment horizontal="center" vertical="center"/>
    </xf>
    <xf numFmtId="0" fontId="38" fillId="0" borderId="0" xfId="13" applyFont="1" applyBorder="1" applyAlignment="1">
      <alignment horizontal="center"/>
    </xf>
    <xf numFmtId="0" fontId="18" fillId="0" borderId="0" xfId="13" applyFont="1" applyBorder="1" applyAlignment="1"/>
    <xf numFmtId="0" fontId="38" fillId="0" borderId="0" xfId="13" applyFont="1" applyBorder="1" applyAlignment="1"/>
    <xf numFmtId="0" fontId="17" fillId="0" borderId="0" xfId="7" applyFont="1" applyBorder="1" applyAlignment="1"/>
    <xf numFmtId="0" fontId="17" fillId="0" borderId="0" xfId="8" applyFont="1" applyFill="1" applyBorder="1" applyAlignment="1">
      <alignment horizontal="center" vertical="center"/>
    </xf>
    <xf numFmtId="0" fontId="18" fillId="0" borderId="10" xfId="8" applyFont="1" applyBorder="1" applyAlignment="1">
      <alignment vertical="center"/>
    </xf>
    <xf numFmtId="0" fontId="29" fillId="0" borderId="0" xfId="0" applyFont="1" applyBorder="1"/>
    <xf numFmtId="0" fontId="31" fillId="0" borderId="0" xfId="0" applyFont="1" applyBorder="1"/>
    <xf numFmtId="0" fontId="36" fillId="0" borderId="0" xfId="6" applyFont="1" applyAlignment="1"/>
    <xf numFmtId="0" fontId="36" fillId="0" borderId="0" xfId="6" applyFont="1" applyAlignment="1">
      <alignment vertical="center"/>
    </xf>
    <xf numFmtId="0" fontId="37" fillId="0" borderId="0" xfId="6" applyFont="1" applyAlignment="1">
      <alignment vertical="top"/>
    </xf>
    <xf numFmtId="165" fontId="18" fillId="0" borderId="0" xfId="6" applyNumberFormat="1" applyFont="1" applyAlignment="1">
      <alignment vertical="center"/>
    </xf>
    <xf numFmtId="0" fontId="12" fillId="0" borderId="0" xfId="19" applyFont="1"/>
    <xf numFmtId="0" fontId="20" fillId="0" borderId="0" xfId="20" applyFont="1" applyAlignment="1">
      <alignment horizontal="center" vertical="center"/>
    </xf>
    <xf numFmtId="0" fontId="11" fillId="0" borderId="0" xfId="20" applyFont="1" applyAlignment="1">
      <alignment horizontal="center" vertical="center"/>
    </xf>
    <xf numFmtId="0" fontId="20" fillId="0" borderId="0" xfId="20" applyFont="1" applyAlignment="1">
      <alignment horizontal="right" vertical="center"/>
    </xf>
    <xf numFmtId="0" fontId="20" fillId="0" borderId="0" xfId="20" applyFont="1" applyAlignment="1">
      <alignment vertical="center"/>
    </xf>
    <xf numFmtId="0" fontId="20" fillId="0" borderId="0" xfId="21" applyFont="1"/>
    <xf numFmtId="0" fontId="20" fillId="0" borderId="15" xfId="21" applyFont="1" applyBorder="1"/>
    <xf numFmtId="0" fontId="11" fillId="0" borderId="0" xfId="21" quotePrefix="1" applyFont="1"/>
    <xf numFmtId="0" fontId="11" fillId="0" borderId="0" xfId="21" applyFont="1" applyAlignment="1">
      <alignment vertical="center"/>
    </xf>
    <xf numFmtId="0" fontId="11" fillId="0" borderId="0" xfId="19" applyFont="1" applyAlignment="1">
      <alignment vertical="center"/>
    </xf>
    <xf numFmtId="0" fontId="20" fillId="0" borderId="0" xfId="21" applyFont="1" applyAlignment="1">
      <alignment vertical="center"/>
    </xf>
    <xf numFmtId="0" fontId="11" fillId="0" borderId="0" xfId="21" applyFont="1"/>
    <xf numFmtId="0" fontId="11" fillId="0" borderId="0" xfId="21" applyFont="1" applyAlignment="1">
      <alignment horizontal="left" vertical="center"/>
    </xf>
    <xf numFmtId="0" fontId="11" fillId="0" borderId="0" xfId="20" applyFont="1" applyAlignment="1">
      <alignment horizontal="left" vertical="center"/>
    </xf>
    <xf numFmtId="0" fontId="20" fillId="0" borderId="3" xfId="21" applyFont="1" applyBorder="1"/>
    <xf numFmtId="0" fontId="55" fillId="0" borderId="0" xfId="20" applyFont="1" applyAlignment="1">
      <alignment horizontal="left" vertical="center"/>
    </xf>
    <xf numFmtId="49" fontId="11" fillId="0" borderId="0" xfId="22" applyNumberFormat="1" applyFont="1"/>
    <xf numFmtId="0" fontId="11" fillId="0" borderId="0" xfId="22" applyFont="1" applyAlignment="1">
      <alignment vertical="center"/>
    </xf>
    <xf numFmtId="0" fontId="11" fillId="0" borderId="0" xfId="22" applyFont="1" applyAlignment="1">
      <alignment horizontal="center" vertical="center"/>
    </xf>
    <xf numFmtId="0" fontId="60" fillId="0" borderId="0" xfId="21" applyFont="1" applyAlignment="1">
      <alignment vertical="center"/>
    </xf>
    <xf numFmtId="0" fontId="55" fillId="0" borderId="0" xfId="21" applyFont="1"/>
    <xf numFmtId="0" fontId="55" fillId="0" borderId="0" xfId="21" applyFont="1" applyAlignment="1">
      <alignment vertical="center"/>
    </xf>
    <xf numFmtId="0" fontId="26" fillId="0" borderId="0" xfId="21" applyFont="1" applyAlignment="1">
      <alignment vertical="center"/>
    </xf>
    <xf numFmtId="0" fontId="75" fillId="0" borderId="0" xfId="23" applyFont="1" applyAlignment="1">
      <alignment horizontal="left" vertical="top"/>
    </xf>
    <xf numFmtId="0" fontId="75" fillId="0" borderId="0" xfId="23" applyFont="1" applyAlignment="1">
      <alignment vertical="top"/>
    </xf>
    <xf numFmtId="0" fontId="77" fillId="0" borderId="0" xfId="23" applyFont="1" applyAlignment="1">
      <alignment horizontal="left" vertical="top"/>
    </xf>
    <xf numFmtId="0" fontId="77" fillId="0" borderId="0" xfId="23" applyFont="1" applyAlignment="1">
      <alignment vertical="top"/>
    </xf>
    <xf numFmtId="0" fontId="77" fillId="0" borderId="0" xfId="10" applyFont="1" applyAlignment="1">
      <alignment horizontal="left" vertical="top"/>
    </xf>
    <xf numFmtId="49" fontId="56" fillId="0" borderId="0" xfId="22" applyNumberFormat="1" applyFont="1"/>
    <xf numFmtId="0" fontId="71" fillId="0" borderId="0" xfId="19"/>
    <xf numFmtId="0" fontId="20" fillId="0" borderId="20" xfId="21" applyFont="1" applyBorder="1"/>
    <xf numFmtId="0" fontId="20" fillId="0" borderId="19" xfId="21" applyFont="1" applyBorder="1"/>
    <xf numFmtId="0" fontId="11" fillId="0" borderId="19" xfId="21" quotePrefix="1" applyFont="1" applyBorder="1"/>
    <xf numFmtId="0" fontId="20" fillId="0" borderId="19" xfId="21" applyFont="1" applyBorder="1" applyAlignment="1">
      <alignment horizontal="center"/>
    </xf>
    <xf numFmtId="0" fontId="26" fillId="0" borderId="19" xfId="21" applyFont="1" applyBorder="1" applyAlignment="1">
      <alignment vertical="center"/>
    </xf>
    <xf numFmtId="0" fontId="20" fillId="0" borderId="19" xfId="21" applyFont="1" applyBorder="1" applyAlignment="1">
      <alignment vertical="center"/>
    </xf>
    <xf numFmtId="0" fontId="11" fillId="0" borderId="19" xfId="21" applyFont="1" applyBorder="1" applyAlignment="1">
      <alignment horizontal="center" vertical="center"/>
    </xf>
    <xf numFmtId="0" fontId="20" fillId="0" borderId="18" xfId="21" applyFont="1" applyBorder="1" applyAlignment="1">
      <alignment vertical="center"/>
    </xf>
    <xf numFmtId="0" fontId="20" fillId="0" borderId="20" xfId="21" applyFont="1" applyBorder="1" applyAlignment="1">
      <alignment vertical="center"/>
    </xf>
    <xf numFmtId="0" fontId="11" fillId="0" borderId="19" xfId="21" applyFont="1" applyBorder="1"/>
    <xf numFmtId="0" fontId="11" fillId="0" borderId="19" xfId="21" applyFont="1" applyBorder="1" applyAlignment="1">
      <alignment horizontal="left" vertical="center"/>
    </xf>
    <xf numFmtId="0" fontId="11" fillId="0" borderId="19" xfId="20" applyFont="1" applyBorder="1" applyAlignment="1">
      <alignment horizontal="left" vertical="center"/>
    </xf>
    <xf numFmtId="0" fontId="11" fillId="0" borderId="19" xfId="22" applyFont="1" applyBorder="1" applyAlignment="1">
      <alignment vertical="center"/>
    </xf>
    <xf numFmtId="0" fontId="11" fillId="0" borderId="19" xfId="22" applyFont="1" applyBorder="1" applyAlignment="1">
      <alignment horizontal="center" vertical="center"/>
    </xf>
    <xf numFmtId="0" fontId="20" fillId="0" borderId="18" xfId="21" applyFont="1" applyBorder="1"/>
    <xf numFmtId="0" fontId="20" fillId="0" borderId="3" xfId="21" applyFont="1" applyBorder="1" applyAlignment="1">
      <alignment vertical="center"/>
    </xf>
    <xf numFmtId="0" fontId="20" fillId="0" borderId="15" xfId="21" applyFont="1" applyBorder="1" applyAlignment="1">
      <alignment vertical="center"/>
    </xf>
    <xf numFmtId="0" fontId="33" fillId="0" borderId="0" xfId="21" applyFont="1" applyAlignment="1">
      <alignment horizontal="right" vertical="center"/>
    </xf>
    <xf numFmtId="49" fontId="19" fillId="0" borderId="0" xfId="22" applyNumberFormat="1" applyFont="1"/>
    <xf numFmtId="0" fontId="19" fillId="0" borderId="0" xfId="22" applyFont="1" applyAlignment="1">
      <alignment vertical="center"/>
    </xf>
    <xf numFmtId="0" fontId="33" fillId="0" borderId="0" xfId="21" applyFont="1" applyAlignment="1">
      <alignment vertical="center"/>
    </xf>
    <xf numFmtId="0" fontId="33" fillId="0" borderId="15" xfId="21" applyFont="1" applyBorder="1"/>
    <xf numFmtId="0" fontId="33" fillId="0" borderId="0" xfId="21" applyFont="1"/>
    <xf numFmtId="0" fontId="33" fillId="0" borderId="0" xfId="20" applyFont="1" applyAlignment="1">
      <alignment horizontal="center" vertical="center"/>
    </xf>
    <xf numFmtId="0" fontId="22" fillId="0" borderId="0" xfId="21" applyFont="1" applyAlignment="1">
      <alignment vertical="center"/>
    </xf>
    <xf numFmtId="0" fontId="78" fillId="0" borderId="0" xfId="19" applyFont="1"/>
    <xf numFmtId="0" fontId="33" fillId="0" borderId="0" xfId="21" applyFont="1" applyAlignment="1">
      <alignment horizontal="left" vertical="center"/>
    </xf>
    <xf numFmtId="0" fontId="19" fillId="0" borderId="0" xfId="21" applyFont="1" applyAlignment="1">
      <alignment vertical="center"/>
    </xf>
    <xf numFmtId="0" fontId="19" fillId="0" borderId="0" xfId="21" quotePrefix="1" applyFont="1"/>
    <xf numFmtId="0" fontId="33" fillId="0" borderId="0" xfId="21" applyFont="1" applyAlignment="1">
      <alignment horizontal="center"/>
    </xf>
    <xf numFmtId="0" fontId="19" fillId="0" borderId="0" xfId="19" applyFont="1" applyAlignment="1">
      <alignment vertical="center"/>
    </xf>
    <xf numFmtId="0" fontId="19" fillId="0" borderId="0" xfId="21" applyFont="1" applyAlignment="1">
      <alignment horizontal="center" vertical="center"/>
    </xf>
    <xf numFmtId="0" fontId="19" fillId="0" borderId="0" xfId="21" applyFont="1"/>
    <xf numFmtId="0" fontId="22" fillId="0" borderId="0" xfId="21" applyFont="1"/>
    <xf numFmtId="0" fontId="80" fillId="0" borderId="0" xfId="20" applyFont="1" applyAlignment="1">
      <alignment vertical="center"/>
    </xf>
    <xf numFmtId="0" fontId="19" fillId="0" borderId="0" xfId="20" applyFont="1" applyAlignment="1">
      <alignment vertical="center"/>
    </xf>
    <xf numFmtId="0" fontId="57" fillId="0" borderId="0" xfId="20" applyFont="1" applyAlignment="1">
      <alignment vertical="center"/>
    </xf>
    <xf numFmtId="0" fontId="57" fillId="0" borderId="3" xfId="20" applyFont="1" applyBorder="1" applyAlignment="1">
      <alignment vertical="center"/>
    </xf>
    <xf numFmtId="0" fontId="57" fillId="0" borderId="15" xfId="20" applyFont="1" applyBorder="1" applyAlignment="1">
      <alignment vertical="center"/>
    </xf>
    <xf numFmtId="0" fontId="19" fillId="0" borderId="0" xfId="19" quotePrefix="1" applyFont="1" applyAlignment="1">
      <alignment vertical="center"/>
    </xf>
    <xf numFmtId="49" fontId="19" fillId="0" borderId="0" xfId="19" applyNumberFormat="1" applyFont="1" applyAlignment="1">
      <alignment vertical="center"/>
    </xf>
    <xf numFmtId="0" fontId="14" fillId="0" borderId="0" xfId="21" applyFont="1" applyAlignment="1">
      <alignment vertical="center" wrapText="1"/>
    </xf>
    <xf numFmtId="0" fontId="33" fillId="0" borderId="0" xfId="21" applyFont="1" applyAlignment="1">
      <alignment horizontal="center" vertical="center"/>
    </xf>
    <xf numFmtId="0" fontId="19" fillId="0" borderId="15" xfId="21" applyFont="1" applyBorder="1" applyAlignment="1">
      <alignment horizontal="center" vertical="center"/>
    </xf>
    <xf numFmtId="0" fontId="11" fillId="0" borderId="15" xfId="19" applyFont="1" applyBorder="1" applyAlignment="1">
      <alignment horizontal="center" vertical="center"/>
    </xf>
    <xf numFmtId="0" fontId="20" fillId="0" borderId="14" xfId="21" applyFont="1" applyBorder="1"/>
    <xf numFmtId="0" fontId="20" fillId="0" borderId="2" xfId="21" applyFont="1" applyBorder="1"/>
    <xf numFmtId="0" fontId="11" fillId="0" borderId="2" xfId="21" quotePrefix="1" applyFont="1" applyBorder="1"/>
    <xf numFmtId="0" fontId="20" fillId="0" borderId="2" xfId="21" applyFont="1" applyBorder="1" applyAlignment="1">
      <alignment horizontal="center"/>
    </xf>
    <xf numFmtId="0" fontId="58" fillId="0" borderId="2" xfId="19" applyFont="1" applyBorder="1" applyAlignment="1">
      <alignment vertical="center"/>
    </xf>
    <xf numFmtId="0" fontId="20" fillId="0" borderId="2" xfId="21" applyFont="1" applyBorder="1" applyAlignment="1">
      <alignment vertical="center"/>
    </xf>
    <xf numFmtId="0" fontId="11" fillId="0" borderId="2" xfId="21" applyFont="1" applyBorder="1" applyAlignment="1">
      <alignment horizontal="center" vertical="center"/>
    </xf>
    <xf numFmtId="0" fontId="20" fillId="0" borderId="1" xfId="21" applyFont="1" applyBorder="1" applyAlignment="1">
      <alignment vertical="center"/>
    </xf>
    <xf numFmtId="0" fontId="58" fillId="0" borderId="0" xfId="21" applyFont="1" applyAlignment="1">
      <alignment horizontal="center" vertical="center"/>
    </xf>
    <xf numFmtId="0" fontId="11" fillId="0" borderId="19" xfId="21" applyFont="1" applyBorder="1" applyAlignment="1">
      <alignment horizontal="center"/>
    </xf>
    <xf numFmtId="0" fontId="26" fillId="8" borderId="43" xfId="21" applyFont="1" applyFill="1" applyBorder="1" applyAlignment="1">
      <alignment horizontal="center" vertical="center"/>
    </xf>
    <xf numFmtId="0" fontId="11" fillId="0" borderId="0" xfId="21" quotePrefix="1" applyFont="1" applyAlignment="1">
      <alignment horizontal="left" vertical="top"/>
    </xf>
    <xf numFmtId="0" fontId="11" fillId="0" borderId="3" xfId="19" applyFont="1" applyBorder="1" applyAlignment="1">
      <alignment vertical="center"/>
    </xf>
    <xf numFmtId="0" fontId="11" fillId="0" borderId="14" xfId="19" applyFont="1" applyBorder="1" applyAlignment="1">
      <alignment vertical="center"/>
    </xf>
    <xf numFmtId="0" fontId="11" fillId="0" borderId="2" xfId="19" applyFont="1" applyBorder="1" applyAlignment="1">
      <alignment vertical="center"/>
    </xf>
    <xf numFmtId="0" fontId="11" fillId="0" borderId="2" xfId="21" applyFont="1" applyBorder="1" applyAlignment="1">
      <alignment vertical="center" wrapText="1"/>
    </xf>
    <xf numFmtId="0" fontId="55" fillId="0" borderId="2" xfId="21" applyFont="1" applyBorder="1" applyAlignment="1">
      <alignment horizontal="left" vertical="top"/>
    </xf>
    <xf numFmtId="0" fontId="20" fillId="0" borderId="1" xfId="21" applyFont="1" applyBorder="1"/>
    <xf numFmtId="0" fontId="26" fillId="0" borderId="15" xfId="21" applyFont="1" applyBorder="1" applyAlignment="1">
      <alignment horizontal="center" vertical="center"/>
    </xf>
    <xf numFmtId="0" fontId="26" fillId="0" borderId="3" xfId="21" applyFont="1" applyBorder="1" applyAlignment="1">
      <alignment horizontal="center" vertical="center"/>
    </xf>
    <xf numFmtId="0" fontId="26" fillId="0" borderId="3" xfId="21" applyFont="1" applyBorder="1" applyAlignment="1">
      <alignment horizontal="center" vertical="center" wrapText="1"/>
    </xf>
    <xf numFmtId="0" fontId="26" fillId="0" borderId="15" xfId="21" applyFont="1" applyBorder="1" applyAlignment="1">
      <alignment vertical="center"/>
    </xf>
    <xf numFmtId="0" fontId="26" fillId="0" borderId="3" xfId="21" applyFont="1" applyBorder="1" applyAlignment="1">
      <alignment vertical="center" wrapText="1"/>
    </xf>
    <xf numFmtId="0" fontId="26" fillId="0" borderId="0" xfId="21" applyFont="1" applyAlignment="1">
      <alignment vertical="center" wrapText="1"/>
    </xf>
    <xf numFmtId="0" fontId="26" fillId="0" borderId="14" xfId="21" applyFont="1" applyBorder="1" applyAlignment="1">
      <alignment vertical="center"/>
    </xf>
    <xf numFmtId="0" fontId="26" fillId="0" borderId="2" xfId="21" applyFont="1" applyBorder="1" applyAlignment="1">
      <alignment vertical="center"/>
    </xf>
    <xf numFmtId="0" fontId="26" fillId="0" borderId="2" xfId="21" applyFont="1" applyBorder="1" applyAlignment="1">
      <alignment vertical="center" wrapText="1"/>
    </xf>
    <xf numFmtId="0" fontId="26" fillId="0" borderId="1" xfId="21" applyFont="1" applyBorder="1" applyAlignment="1">
      <alignment vertical="center" wrapText="1"/>
    </xf>
    <xf numFmtId="0" fontId="26" fillId="0" borderId="15" xfId="21" applyFont="1" applyBorder="1" applyAlignment="1">
      <alignment vertical="center" wrapText="1"/>
    </xf>
    <xf numFmtId="0" fontId="12" fillId="0" borderId="15" xfId="19" applyFont="1" applyBorder="1"/>
    <xf numFmtId="0" fontId="56" fillId="0" borderId="0" xfId="20" applyFont="1" applyAlignment="1">
      <alignment vertical="center"/>
    </xf>
    <xf numFmtId="0" fontId="20" fillId="0" borderId="3" xfId="20" applyFont="1" applyBorder="1" applyAlignment="1">
      <alignment horizontal="center" vertical="center"/>
    </xf>
    <xf numFmtId="0" fontId="57" fillId="0" borderId="20" xfId="20" applyFont="1" applyBorder="1" applyAlignment="1">
      <alignment vertical="center"/>
    </xf>
    <xf numFmtId="0" fontId="57" fillId="0" borderId="19" xfId="20" applyFont="1" applyBorder="1" applyAlignment="1">
      <alignment vertical="center"/>
    </xf>
    <xf numFmtId="0" fontId="20" fillId="0" borderId="19" xfId="20" applyFont="1" applyBorder="1" applyAlignment="1">
      <alignment horizontal="center" vertical="center"/>
    </xf>
    <xf numFmtId="0" fontId="56" fillId="0" borderId="19" xfId="20" applyFont="1" applyBorder="1" applyAlignment="1">
      <alignment vertical="center"/>
    </xf>
    <xf numFmtId="0" fontId="56" fillId="0" borderId="18" xfId="20" applyFont="1" applyBorder="1" applyAlignment="1">
      <alignment vertical="center"/>
    </xf>
    <xf numFmtId="0" fontId="56" fillId="0" borderId="3" xfId="20" applyFont="1" applyBorder="1" applyAlignment="1">
      <alignment vertical="center"/>
    </xf>
    <xf numFmtId="0" fontId="57" fillId="0" borderId="14" xfId="20" applyFont="1" applyBorder="1" applyAlignment="1">
      <alignment vertical="center"/>
    </xf>
    <xf numFmtId="0" fontId="57" fillId="0" borderId="2" xfId="20" applyFont="1" applyBorder="1" applyAlignment="1">
      <alignment vertical="center"/>
    </xf>
    <xf numFmtId="0" fontId="14" fillId="0" borderId="2" xfId="20" applyFont="1" applyBorder="1" applyAlignment="1">
      <alignment vertical="center"/>
    </xf>
    <xf numFmtId="0" fontId="20" fillId="0" borderId="2" xfId="20" applyFont="1" applyBorder="1" applyAlignment="1">
      <alignment horizontal="center" vertical="center"/>
    </xf>
    <xf numFmtId="0" fontId="56" fillId="0" borderId="1" xfId="20" applyFont="1" applyBorder="1" applyAlignment="1">
      <alignment vertical="center"/>
    </xf>
    <xf numFmtId="0" fontId="12" fillId="0" borderId="14" xfId="19" applyFont="1" applyBorder="1"/>
    <xf numFmtId="0" fontId="12" fillId="0" borderId="2" xfId="19" applyFont="1" applyBorder="1"/>
    <xf numFmtId="0" fontId="56" fillId="0" borderId="2" xfId="20" applyFont="1" applyBorder="1" applyAlignment="1">
      <alignment vertical="center"/>
    </xf>
    <xf numFmtId="0" fontId="20" fillId="0" borderId="1" xfId="20" applyFont="1" applyBorder="1" applyAlignment="1">
      <alignment horizontal="center" vertical="center"/>
    </xf>
    <xf numFmtId="0" fontId="11" fillId="0" borderId="2" xfId="20" applyFont="1" applyFill="1" applyBorder="1" applyAlignment="1">
      <alignment vertical="center" wrapText="1"/>
    </xf>
    <xf numFmtId="0" fontId="11" fillId="0" borderId="0" xfId="20" applyFont="1" applyFill="1" applyBorder="1" applyAlignment="1">
      <alignment vertical="center" wrapText="1"/>
    </xf>
    <xf numFmtId="0" fontId="81" fillId="0" borderId="0" xfId="24" applyFont="1" applyFill="1" applyBorder="1" applyAlignment="1">
      <alignment vertical="center" wrapText="1"/>
    </xf>
    <xf numFmtId="0" fontId="81" fillId="0" borderId="15" xfId="24" applyFont="1" applyFill="1" applyBorder="1" applyAlignment="1">
      <alignment vertical="center" wrapText="1"/>
    </xf>
    <xf numFmtId="0" fontId="26" fillId="0" borderId="0" xfId="21" applyFont="1" applyFill="1" applyBorder="1" applyAlignment="1">
      <alignment horizontal="center" vertical="center"/>
    </xf>
    <xf numFmtId="0" fontId="11" fillId="0" borderId="0" xfId="21" applyFont="1" applyFill="1" applyBorder="1" applyAlignment="1"/>
    <xf numFmtId="0" fontId="20" fillId="0" borderId="0" xfId="21" applyFont="1" applyFill="1" applyBorder="1"/>
    <xf numFmtId="0" fontId="11" fillId="8" borderId="1" xfId="19" applyFont="1" applyFill="1" applyBorder="1" applyAlignment="1">
      <alignment vertical="center"/>
    </xf>
    <xf numFmtId="0" fontId="11" fillId="8" borderId="2" xfId="19" applyFont="1" applyFill="1" applyBorder="1" applyAlignment="1">
      <alignment vertical="center"/>
    </xf>
    <xf numFmtId="0" fontId="20" fillId="8" borderId="2" xfId="21" applyFont="1" applyFill="1" applyBorder="1" applyAlignment="1">
      <alignment vertical="center"/>
    </xf>
    <xf numFmtId="0" fontId="11" fillId="8" borderId="2" xfId="21" applyFont="1" applyFill="1" applyBorder="1" applyAlignment="1">
      <alignment horizontal="center" vertical="center"/>
    </xf>
    <xf numFmtId="0" fontId="11" fillId="8" borderId="2" xfId="19" quotePrefix="1" applyFont="1" applyFill="1" applyBorder="1" applyAlignment="1">
      <alignment vertical="center"/>
    </xf>
    <xf numFmtId="0" fontId="58" fillId="8" borderId="2" xfId="19" applyFont="1" applyFill="1" applyBorder="1" applyAlignment="1">
      <alignment vertical="center"/>
    </xf>
    <xf numFmtId="0" fontId="20" fillId="8" borderId="3" xfId="21" applyFont="1" applyFill="1" applyBorder="1" applyAlignment="1">
      <alignment vertical="center"/>
    </xf>
    <xf numFmtId="0" fontId="11" fillId="8" borderId="0" xfId="21" applyFont="1" applyFill="1"/>
    <xf numFmtId="0" fontId="20" fillId="8" borderId="0" xfId="21" applyFont="1" applyFill="1" applyAlignment="1">
      <alignment vertical="center"/>
    </xf>
    <xf numFmtId="0" fontId="11" fillId="8" borderId="0" xfId="21" applyFont="1" applyFill="1" applyAlignment="1">
      <alignment horizontal="center"/>
    </xf>
    <xf numFmtId="0" fontId="11" fillId="8" borderId="0" xfId="19" applyFont="1" applyFill="1" applyAlignment="1">
      <alignment vertical="center"/>
    </xf>
    <xf numFmtId="0" fontId="58" fillId="8" borderId="0" xfId="19" applyFont="1" applyFill="1" applyAlignment="1">
      <alignment vertical="center"/>
    </xf>
    <xf numFmtId="0" fontId="20" fillId="8" borderId="0" xfId="21" applyFont="1" applyFill="1"/>
    <xf numFmtId="0" fontId="11" fillId="8" borderId="0" xfId="21" applyFont="1" applyFill="1" applyAlignment="1">
      <alignment vertical="center" wrapText="1"/>
    </xf>
    <xf numFmtId="0" fontId="11" fillId="8" borderId="0" xfId="21" applyFont="1" applyFill="1" applyAlignment="1">
      <alignment horizontal="center" vertical="center"/>
    </xf>
    <xf numFmtId="0" fontId="11" fillId="8" borderId="0" xfId="19" applyFont="1" applyFill="1" applyAlignment="1">
      <alignment horizontal="center" vertical="center"/>
    </xf>
    <xf numFmtId="0" fontId="20" fillId="8" borderId="0" xfId="21" applyFont="1" applyFill="1" applyAlignment="1">
      <alignment vertical="top"/>
    </xf>
    <xf numFmtId="0" fontId="11" fillId="8" borderId="0" xfId="19" quotePrefix="1" applyFont="1" applyFill="1" applyAlignment="1">
      <alignment vertical="center"/>
    </xf>
    <xf numFmtId="0" fontId="11" fillId="8" borderId="0" xfId="21" quotePrefix="1" applyFont="1" applyFill="1" applyAlignment="1">
      <alignment horizontal="center" vertical="center"/>
    </xf>
    <xf numFmtId="0" fontId="20" fillId="8" borderId="0" xfId="21" applyFont="1" applyFill="1" applyAlignment="1">
      <alignment horizontal="center" vertical="center"/>
    </xf>
    <xf numFmtId="0" fontId="20" fillId="8" borderId="18" xfId="21" applyFont="1" applyFill="1" applyBorder="1" applyAlignment="1">
      <alignment vertical="center"/>
    </xf>
    <xf numFmtId="0" fontId="58" fillId="8" borderId="19" xfId="21" applyFont="1" applyFill="1" applyBorder="1" applyAlignment="1">
      <alignment horizontal="center" vertical="center"/>
    </xf>
    <xf numFmtId="0" fontId="20" fillId="8" borderId="19" xfId="21" applyFont="1" applyFill="1" applyBorder="1"/>
    <xf numFmtId="0" fontId="20" fillId="8" borderId="19" xfId="21" applyFont="1" applyFill="1" applyBorder="1" applyAlignment="1">
      <alignment horizontal="center"/>
    </xf>
    <xf numFmtId="0" fontId="11" fillId="8" borderId="19" xfId="21" quotePrefix="1" applyFont="1" applyFill="1" applyBorder="1"/>
    <xf numFmtId="0" fontId="20" fillId="8" borderId="14" xfId="21" applyFont="1" applyFill="1" applyBorder="1"/>
    <xf numFmtId="0" fontId="20" fillId="8" borderId="15" xfId="21" applyFont="1" applyFill="1" applyBorder="1"/>
    <xf numFmtId="0" fontId="20" fillId="8" borderId="15" xfId="21" applyFont="1" applyFill="1" applyBorder="1" applyAlignment="1">
      <alignment vertical="center"/>
    </xf>
    <xf numFmtId="0" fontId="20" fillId="8" borderId="20" xfId="21" applyFont="1" applyFill="1" applyBorder="1"/>
    <xf numFmtId="0" fontId="44" fillId="0" borderId="0" xfId="21" applyFont="1"/>
    <xf numFmtId="0" fontId="44" fillId="8" borderId="2" xfId="21" applyFont="1" applyFill="1" applyBorder="1" applyAlignment="1">
      <alignment vertical="center"/>
    </xf>
    <xf numFmtId="0" fontId="9" fillId="8" borderId="2" xfId="21" applyFont="1" applyFill="1" applyBorder="1" applyAlignment="1">
      <alignment vertical="center"/>
    </xf>
    <xf numFmtId="0" fontId="44" fillId="8" borderId="14" xfId="21" applyFont="1" applyFill="1" applyBorder="1" applyAlignment="1">
      <alignment vertical="center"/>
    </xf>
    <xf numFmtId="0" fontId="44" fillId="8" borderId="0" xfId="21" applyFont="1" applyFill="1" applyAlignment="1">
      <alignment vertical="center"/>
    </xf>
    <xf numFmtId="0" fontId="44" fillId="0" borderId="23" xfId="21" applyFont="1" applyBorder="1" applyAlignment="1">
      <alignment vertical="center"/>
    </xf>
    <xf numFmtId="0" fontId="44" fillId="0" borderId="43" xfId="21" applyFont="1" applyBorder="1" applyAlignment="1">
      <alignment vertical="center"/>
    </xf>
    <xf numFmtId="0" fontId="44" fillId="0" borderId="24" xfId="21" applyFont="1" applyBorder="1" applyAlignment="1">
      <alignment vertical="center"/>
    </xf>
    <xf numFmtId="0" fontId="44" fillId="8" borderId="15" xfId="21" applyFont="1" applyFill="1" applyBorder="1" applyAlignment="1">
      <alignment vertical="center"/>
    </xf>
    <xf numFmtId="0" fontId="18" fillId="0" borderId="0" xfId="21" applyFont="1" applyAlignment="1">
      <alignment horizontal="left" vertical="center"/>
    </xf>
    <xf numFmtId="0" fontId="18" fillId="0" borderId="0" xfId="21" applyFont="1" applyAlignment="1">
      <alignment vertical="center"/>
    </xf>
    <xf numFmtId="0" fontId="44" fillId="0" borderId="3" xfId="21" applyFont="1" applyBorder="1" applyAlignment="1">
      <alignment horizontal="left"/>
    </xf>
    <xf numFmtId="0" fontId="21" fillId="0" borderId="0" xfId="21" applyFont="1" applyAlignment="1">
      <alignment vertical="center"/>
    </xf>
    <xf numFmtId="0" fontId="40" fillId="0" borderId="0" xfId="21" applyFont="1"/>
    <xf numFmtId="0" fontId="44" fillId="0" borderId="15" xfId="21" applyFont="1" applyBorder="1"/>
    <xf numFmtId="0" fontId="40" fillId="0" borderId="0" xfId="21" applyFont="1" applyAlignment="1">
      <alignment vertical="center"/>
    </xf>
    <xf numFmtId="0" fontId="44" fillId="8" borderId="1" xfId="21" applyFont="1" applyFill="1" applyBorder="1"/>
    <xf numFmtId="0" fontId="44" fillId="8" borderId="2" xfId="21" applyFont="1" applyFill="1" applyBorder="1"/>
    <xf numFmtId="0" fontId="44" fillId="8" borderId="2" xfId="21" applyFont="1" applyFill="1" applyBorder="1" applyAlignment="1">
      <alignment vertical="top"/>
    </xf>
    <xf numFmtId="0" fontId="44" fillId="8" borderId="14" xfId="21" applyFont="1" applyFill="1" applyBorder="1"/>
    <xf numFmtId="0" fontId="44" fillId="8" borderId="3" xfId="21" applyFont="1" applyFill="1" applyBorder="1"/>
    <xf numFmtId="0" fontId="44" fillId="8" borderId="0" xfId="21" applyFont="1" applyFill="1"/>
    <xf numFmtId="0" fontId="40" fillId="8" borderId="0" xfId="21" applyFont="1" applyFill="1"/>
    <xf numFmtId="0" fontId="44" fillId="8" borderId="15" xfId="21" applyFont="1" applyFill="1" applyBorder="1"/>
    <xf numFmtId="0" fontId="41" fillId="0" borderId="0" xfId="21" applyFont="1" applyAlignment="1">
      <alignment vertical="center"/>
    </xf>
    <xf numFmtId="0" fontId="44" fillId="8" borderId="18" xfId="21" applyFont="1" applyFill="1" applyBorder="1"/>
    <xf numFmtId="0" fontId="44" fillId="8" borderId="19" xfId="21" applyFont="1" applyFill="1" applyBorder="1"/>
    <xf numFmtId="0" fontId="44" fillId="8" borderId="20" xfId="21" applyFont="1" applyFill="1" applyBorder="1"/>
    <xf numFmtId="0" fontId="44" fillId="0" borderId="4" xfId="21" applyFont="1" applyBorder="1" applyAlignment="1">
      <alignment horizontal="left"/>
    </xf>
    <xf numFmtId="0" fontId="44" fillId="0" borderId="5" xfId="21" applyFont="1" applyBorder="1"/>
    <xf numFmtId="0" fontId="40" fillId="0" borderId="5" xfId="21" applyFont="1" applyBorder="1" applyAlignment="1">
      <alignment horizontal="left" vertical="center"/>
    </xf>
    <xf numFmtId="0" fontId="44" fillId="0" borderId="16" xfId="21" applyFont="1" applyBorder="1"/>
    <xf numFmtId="0" fontId="44" fillId="0" borderId="3" xfId="21" applyFont="1" applyBorder="1"/>
    <xf numFmtId="0" fontId="41" fillId="0" borderId="0" xfId="21" applyFont="1"/>
    <xf numFmtId="0" fontId="40" fillId="0" borderId="0" xfId="21" quotePrefix="1" applyFont="1" applyAlignment="1">
      <alignment vertical="center"/>
    </xf>
    <xf numFmtId="0" fontId="44" fillId="0" borderId="0" xfId="21" applyFont="1" applyAlignment="1">
      <alignment vertical="center"/>
    </xf>
    <xf numFmtId="0" fontId="40" fillId="0" borderId="0" xfId="21" applyFont="1" applyAlignment="1">
      <alignment vertical="top"/>
    </xf>
    <xf numFmtId="0" fontId="40" fillId="8" borderId="0" xfId="21" quotePrefix="1" applyFont="1" applyFill="1"/>
    <xf numFmtId="0" fontId="41" fillId="0" borderId="0" xfId="21" applyFont="1" applyAlignment="1">
      <alignment vertical="top"/>
    </xf>
    <xf numFmtId="0" fontId="44" fillId="0" borderId="0" xfId="21" applyFont="1" applyAlignment="1">
      <alignment horizontal="center"/>
    </xf>
    <xf numFmtId="0" fontId="44" fillId="8" borderId="3" xfId="21" applyFont="1" applyFill="1" applyBorder="1" applyAlignment="1">
      <alignment horizontal="center"/>
    </xf>
    <xf numFmtId="0" fontId="44" fillId="8" borderId="0" xfId="21" applyFont="1" applyFill="1" applyAlignment="1">
      <alignment horizontal="center"/>
    </xf>
    <xf numFmtId="0" fontId="44" fillId="8" borderId="15" xfId="21" applyFont="1" applyFill="1" applyBorder="1" applyAlignment="1">
      <alignment horizontal="center"/>
    </xf>
    <xf numFmtId="0" fontId="52" fillId="0" borderId="0" xfId="21" quotePrefix="1" applyFont="1" applyAlignment="1">
      <alignment horizontal="right"/>
    </xf>
    <xf numFmtId="0" fontId="44" fillId="0" borderId="0" xfId="21" applyFont="1" applyAlignment="1">
      <alignment vertical="top" wrapText="1"/>
    </xf>
    <xf numFmtId="0" fontId="44" fillId="0" borderId="4" xfId="21" applyFont="1" applyBorder="1"/>
    <xf numFmtId="0" fontId="84" fillId="0" borderId="0" xfId="24" applyFont="1" applyAlignment="1">
      <alignment horizontal="right" vertical="center"/>
    </xf>
    <xf numFmtId="0" fontId="40" fillId="0" borderId="0" xfId="21" quotePrefix="1" applyFont="1" applyAlignment="1">
      <alignment horizontal="left"/>
    </xf>
    <xf numFmtId="0" fontId="41" fillId="0" borderId="0" xfId="21" applyFont="1" applyAlignment="1">
      <alignment horizontal="left" vertical="top"/>
    </xf>
    <xf numFmtId="0" fontId="41" fillId="0" borderId="0" xfId="21" applyFont="1" applyAlignment="1">
      <alignment horizontal="left"/>
    </xf>
    <xf numFmtId="0" fontId="44" fillId="0" borderId="0" xfId="21" applyFont="1" applyAlignment="1">
      <alignment horizontal="left"/>
    </xf>
    <xf numFmtId="0" fontId="40" fillId="0" borderId="5" xfId="21" applyFont="1" applyBorder="1" applyAlignment="1">
      <alignment horizontal="left"/>
    </xf>
    <xf numFmtId="0" fontId="44" fillId="0" borderId="5" xfId="21" applyFont="1" applyBorder="1" applyAlignment="1">
      <alignment horizontal="left"/>
    </xf>
    <xf numFmtId="0" fontId="44" fillId="0" borderId="5" xfId="22" applyFont="1" applyBorder="1" applyAlignment="1">
      <alignment horizontal="left"/>
    </xf>
    <xf numFmtId="0" fontId="44" fillId="0" borderId="0" xfId="22" applyFont="1" applyAlignment="1">
      <alignment horizontal="left"/>
    </xf>
    <xf numFmtId="0" fontId="41" fillId="0" borderId="0" xfId="21" applyFont="1" applyAlignment="1">
      <alignment horizontal="left" vertical="center"/>
    </xf>
    <xf numFmtId="0" fontId="44" fillId="0" borderId="0" xfId="22" applyFont="1" applyAlignment="1">
      <alignment vertical="top"/>
    </xf>
    <xf numFmtId="0" fontId="44" fillId="0" borderId="0" xfId="22" applyFont="1" applyAlignment="1">
      <alignment horizontal="center"/>
    </xf>
    <xf numFmtId="0" fontId="44" fillId="0" borderId="6" xfId="21" applyFont="1" applyBorder="1"/>
    <xf numFmtId="0" fontId="44" fillId="0" borderId="7" xfId="21" applyFont="1" applyBorder="1"/>
    <xf numFmtId="0" fontId="44" fillId="0" borderId="17" xfId="21" applyFont="1" applyBorder="1"/>
    <xf numFmtId="0" fontId="44" fillId="0" borderId="3" xfId="22" applyFont="1" applyBorder="1" applyAlignment="1">
      <alignment vertical="center"/>
    </xf>
    <xf numFmtId="0" fontId="44" fillId="0" borderId="0" xfId="22" applyFont="1" applyAlignment="1">
      <alignment vertical="center"/>
    </xf>
    <xf numFmtId="0" fontId="44" fillId="0" borderId="15" xfId="22" applyFont="1" applyBorder="1" applyAlignment="1">
      <alignment vertical="center"/>
    </xf>
    <xf numFmtId="0" fontId="44" fillId="0" borderId="3" xfId="22" applyFont="1" applyBorder="1"/>
    <xf numFmtId="0" fontId="44" fillId="0" borderId="0" xfId="22" applyFont="1"/>
    <xf numFmtId="0" fontId="44" fillId="0" borderId="15" xfId="22" applyFont="1" applyBorder="1"/>
    <xf numFmtId="0" fontId="44" fillId="8" borderId="4" xfId="22" applyFont="1" applyFill="1" applyBorder="1"/>
    <xf numFmtId="0" fontId="44" fillId="8" borderId="5" xfId="22" applyFont="1" applyFill="1" applyBorder="1"/>
    <xf numFmtId="0" fontId="41" fillId="8" borderId="5" xfId="22" applyFont="1" applyFill="1" applyBorder="1" applyAlignment="1">
      <alignment vertical="top" wrapText="1"/>
    </xf>
    <xf numFmtId="0" fontId="40" fillId="8" borderId="5" xfId="22" quotePrefix="1" applyFont="1" applyFill="1" applyBorder="1" applyAlignment="1">
      <alignment vertical="center"/>
    </xf>
    <xf numFmtId="0" fontId="40" fillId="8" borderId="5" xfId="22" applyFont="1" applyFill="1" applyBorder="1"/>
    <xf numFmtId="0" fontId="44" fillId="8" borderId="16" xfId="22" applyFont="1" applyFill="1" applyBorder="1"/>
    <xf numFmtId="0" fontId="44" fillId="8" borderId="3" xfId="22" applyFont="1" applyFill="1" applyBorder="1"/>
    <xf numFmtId="0" fontId="44" fillId="8" borderId="0" xfId="22" applyFont="1" applyFill="1"/>
    <xf numFmtId="0" fontId="86" fillId="8" borderId="0" xfId="19" applyFont="1" applyFill="1" applyAlignment="1">
      <alignment horizontal="left"/>
    </xf>
    <xf numFmtId="0" fontId="41" fillId="8" borderId="0" xfId="22" applyFont="1" applyFill="1" applyAlignment="1">
      <alignment vertical="top" wrapText="1"/>
    </xf>
    <xf numFmtId="0" fontId="40" fillId="8" borderId="0" xfId="22" quotePrefix="1" applyFont="1" applyFill="1" applyAlignment="1">
      <alignment vertical="center"/>
    </xf>
    <xf numFmtId="0" fontId="40" fillId="8" borderId="0" xfId="22" applyFont="1" applyFill="1"/>
    <xf numFmtId="0" fontId="44" fillId="8" borderId="15" xfId="22" applyFont="1" applyFill="1" applyBorder="1"/>
    <xf numFmtId="0" fontId="41" fillId="8" borderId="0" xfId="25" applyFont="1" applyFill="1"/>
    <xf numFmtId="0" fontId="40" fillId="8" borderId="0" xfId="19" applyFont="1" applyFill="1"/>
    <xf numFmtId="0" fontId="41" fillId="8" borderId="0" xfId="19" applyFont="1" applyFill="1"/>
    <xf numFmtId="0" fontId="71" fillId="8" borderId="0" xfId="26" applyFill="1"/>
    <xf numFmtId="0" fontId="40" fillId="8" borderId="0" xfId="21" quotePrefix="1" applyFont="1" applyFill="1" applyAlignment="1">
      <alignment horizontal="right" vertical="center"/>
    </xf>
    <xf numFmtId="0" fontId="40" fillId="8" borderId="0" xfId="22" applyFont="1" applyFill="1" applyAlignment="1">
      <alignment vertical="top"/>
    </xf>
    <xf numFmtId="0" fontId="41" fillId="8" borderId="0" xfId="22" applyFont="1" applyFill="1"/>
    <xf numFmtId="0" fontId="40" fillId="8" borderId="0" xfId="22" applyFont="1" applyFill="1" applyAlignment="1">
      <alignment vertical="center"/>
    </xf>
    <xf numFmtId="0" fontId="41" fillId="8" borderId="0" xfId="22" applyFont="1" applyFill="1" applyAlignment="1">
      <alignment vertical="top"/>
    </xf>
    <xf numFmtId="0" fontId="41" fillId="8" borderId="0" xfId="22" applyFont="1" applyFill="1" applyAlignment="1">
      <alignment horizontal="left"/>
    </xf>
    <xf numFmtId="0" fontId="41" fillId="8" borderId="0" xfId="21" applyFont="1" applyFill="1"/>
    <xf numFmtId="0" fontId="44" fillId="8" borderId="18" xfId="21" applyFont="1" applyFill="1" applyBorder="1" applyAlignment="1">
      <alignment vertical="center"/>
    </xf>
    <xf numFmtId="0" fontId="40" fillId="8" borderId="19" xfId="21" quotePrefix="1" applyFont="1" applyFill="1" applyBorder="1" applyAlignment="1">
      <alignment vertical="center"/>
    </xf>
    <xf numFmtId="0" fontId="40" fillId="8" borderId="19" xfId="21" applyFont="1" applyFill="1" applyBorder="1" applyAlignment="1">
      <alignment vertical="center"/>
    </xf>
    <xf numFmtId="0" fontId="44" fillId="8" borderId="19" xfId="21" applyFont="1" applyFill="1" applyBorder="1" applyAlignment="1">
      <alignment vertical="center"/>
    </xf>
    <xf numFmtId="0" fontId="44" fillId="8" borderId="19" xfId="22" applyFont="1" applyFill="1" applyBorder="1" applyAlignment="1">
      <alignment vertical="center"/>
    </xf>
    <xf numFmtId="0" fontId="44" fillId="8" borderId="19" xfId="27" applyFont="1" applyFill="1" applyBorder="1" applyAlignment="1">
      <alignment horizontal="center" vertical="center" wrapText="1"/>
    </xf>
    <xf numFmtId="0" fontId="41" fillId="8" borderId="19" xfId="22" applyFont="1" applyFill="1" applyBorder="1" applyAlignment="1">
      <alignment horizontal="left" vertical="center"/>
    </xf>
    <xf numFmtId="0" fontId="44" fillId="8" borderId="19" xfId="27" applyFont="1" applyFill="1" applyBorder="1" applyAlignment="1">
      <alignment vertical="center" wrapText="1"/>
    </xf>
    <xf numFmtId="0" fontId="44" fillId="8" borderId="20" xfId="22" applyFont="1" applyFill="1" applyBorder="1" applyAlignment="1">
      <alignment vertical="center"/>
    </xf>
    <xf numFmtId="0" fontId="44" fillId="0" borderId="1" xfId="21" applyFont="1" applyBorder="1"/>
    <xf numFmtId="0" fontId="44" fillId="0" borderId="2" xfId="21" applyFont="1" applyBorder="1"/>
    <xf numFmtId="0" fontId="44" fillId="0" borderId="14" xfId="21" applyFont="1" applyBorder="1"/>
    <xf numFmtId="0" fontId="44" fillId="0" borderId="3" xfId="21" applyFont="1" applyBorder="1" applyAlignment="1">
      <alignment vertical="center"/>
    </xf>
    <xf numFmtId="0" fontId="44" fillId="0" borderId="15" xfId="21" applyFont="1" applyBorder="1" applyAlignment="1">
      <alignment vertical="center"/>
    </xf>
    <xf numFmtId="0" fontId="40" fillId="0" borderId="3" xfId="21" applyFont="1" applyBorder="1" applyAlignment="1">
      <alignment vertical="center"/>
    </xf>
    <xf numFmtId="0" fontId="40" fillId="0" borderId="15" xfId="21" applyFont="1" applyBorder="1" applyAlignment="1">
      <alignment vertical="center"/>
    </xf>
    <xf numFmtId="0" fontId="41" fillId="0" borderId="3" xfId="21" applyFont="1" applyBorder="1" applyAlignment="1">
      <alignment vertical="center"/>
    </xf>
    <xf numFmtId="0" fontId="41" fillId="0" borderId="15" xfId="21" applyFont="1" applyBorder="1" applyAlignment="1">
      <alignment vertical="center"/>
    </xf>
    <xf numFmtId="0" fontId="40" fillId="0" borderId="0" xfId="22" quotePrefix="1" applyFont="1" applyAlignment="1">
      <alignment horizontal="left" vertical="center"/>
    </xf>
    <xf numFmtId="0" fontId="40" fillId="0" borderId="0" xfId="22" applyFont="1" applyAlignment="1">
      <alignment vertical="center"/>
    </xf>
    <xf numFmtId="0" fontId="40" fillId="0" borderId="0" xfId="22" applyFont="1" applyAlignment="1">
      <alignment vertical="top" wrapText="1"/>
    </xf>
    <xf numFmtId="0" fontId="40" fillId="0" borderId="0" xfId="22" applyFont="1" applyAlignment="1">
      <alignment vertical="center" wrapText="1"/>
    </xf>
    <xf numFmtId="0" fontId="41" fillId="0" borderId="0" xfId="22" applyFont="1" applyAlignment="1">
      <alignment horizontal="left" vertical="center"/>
    </xf>
    <xf numFmtId="0" fontId="40" fillId="0" borderId="0" xfId="22" applyFont="1" applyAlignment="1">
      <alignment vertical="top"/>
    </xf>
    <xf numFmtId="0" fontId="44" fillId="0" borderId="0" xfId="27" applyFont="1">
      <alignment vertical="center"/>
    </xf>
    <xf numFmtId="0" fontId="40" fillId="0" borderId="0" xfId="22" applyFont="1"/>
    <xf numFmtId="0" fontId="44" fillId="0" borderId="0" xfId="27" applyFont="1" applyAlignment="1">
      <alignment vertical="center" wrapText="1"/>
    </xf>
    <xf numFmtId="0" fontId="40" fillId="0" borderId="0" xfId="22" quotePrefix="1" applyFont="1" applyAlignment="1">
      <alignment vertical="center"/>
    </xf>
    <xf numFmtId="0" fontId="44" fillId="0" borderId="7" xfId="21" applyFont="1" applyBorder="1" applyAlignment="1">
      <alignment vertical="center"/>
    </xf>
    <xf numFmtId="0" fontId="40" fillId="8" borderId="0" xfId="22" quotePrefix="1" applyFont="1" applyFill="1" applyAlignment="1">
      <alignment horizontal="left" vertical="center"/>
    </xf>
    <xf numFmtId="0" fontId="41" fillId="8" borderId="0" xfId="21" applyFont="1" applyFill="1" applyAlignment="1">
      <alignment horizontal="left" vertical="center"/>
    </xf>
    <xf numFmtId="0" fontId="40" fillId="8" borderId="0" xfId="21" applyFont="1" applyFill="1" applyAlignment="1">
      <alignment horizontal="center"/>
    </xf>
    <xf numFmtId="0" fontId="41" fillId="8" borderId="0" xfId="21" applyFont="1" applyFill="1" applyAlignment="1">
      <alignment horizontal="center"/>
    </xf>
    <xf numFmtId="0" fontId="41" fillId="8" borderId="0" xfId="21" applyFont="1" applyFill="1" applyAlignment="1">
      <alignment vertical="center"/>
    </xf>
    <xf numFmtId="0" fontId="40" fillId="8" borderId="0" xfId="21" quotePrefix="1" applyFont="1" applyFill="1" applyAlignment="1">
      <alignment horizontal="right"/>
    </xf>
    <xf numFmtId="0" fontId="40" fillId="8" borderId="0" xfId="22" applyFont="1" applyFill="1" applyAlignment="1">
      <alignment horizontal="left" vertical="center"/>
    </xf>
    <xf numFmtId="0" fontId="26" fillId="8" borderId="0" xfId="21" applyFont="1" applyFill="1" applyAlignment="1">
      <alignment vertical="center"/>
    </xf>
    <xf numFmtId="0" fontId="40" fillId="8" borderId="0" xfId="21" applyFont="1" applyFill="1" applyAlignment="1">
      <alignment vertical="center"/>
    </xf>
    <xf numFmtId="0" fontId="40" fillId="8" borderId="0" xfId="28" applyFont="1" applyFill="1" applyAlignment="1">
      <alignment horizontal="center" vertical="center"/>
    </xf>
    <xf numFmtId="0" fontId="41" fillId="8" borderId="0" xfId="21" applyFont="1" applyFill="1" applyAlignment="1">
      <alignment vertical="top"/>
    </xf>
    <xf numFmtId="0" fontId="40" fillId="8" borderId="0" xfId="21" applyFont="1" applyFill="1" applyAlignment="1">
      <alignment horizontal="left"/>
    </xf>
    <xf numFmtId="0" fontId="40" fillId="8" borderId="0" xfId="21" applyFont="1" applyFill="1" applyAlignment="1">
      <alignment horizontal="right" vertical="center"/>
    </xf>
    <xf numFmtId="0" fontId="40" fillId="8" borderId="0" xfId="21" quotePrefix="1" applyFont="1" applyFill="1" applyAlignment="1">
      <alignment vertical="center"/>
    </xf>
    <xf numFmtId="0" fontId="44" fillId="0" borderId="5" xfId="21" applyFont="1" applyBorder="1" applyAlignment="1">
      <alignment vertical="center"/>
    </xf>
    <xf numFmtId="0" fontId="44" fillId="0" borderId="0" xfId="29" applyFont="1" applyAlignment="1">
      <alignment vertical="center"/>
    </xf>
    <xf numFmtId="0" fontId="44" fillId="0" borderId="0" xfId="29" applyFont="1"/>
    <xf numFmtId="0" fontId="44" fillId="0" borderId="0" xfId="21" quotePrefix="1" applyFont="1" applyAlignment="1">
      <alignment horizontal="right"/>
    </xf>
    <xf numFmtId="0" fontId="41" fillId="0" borderId="15" xfId="22" applyFont="1" applyBorder="1" applyAlignment="1">
      <alignment horizontal="left"/>
    </xf>
    <xf numFmtId="0" fontId="40" fillId="0" borderId="15" xfId="22" applyFont="1" applyBorder="1" applyAlignment="1">
      <alignment horizontal="left"/>
    </xf>
    <xf numFmtId="0" fontId="40" fillId="0" borderId="15" xfId="21" quotePrefix="1" applyFont="1" applyBorder="1" applyAlignment="1">
      <alignment vertical="center"/>
    </xf>
    <xf numFmtId="0" fontId="40" fillId="0" borderId="0" xfId="21" applyFont="1" applyAlignment="1">
      <alignment horizontal="right" vertical="center"/>
    </xf>
    <xf numFmtId="0" fontId="44" fillId="0" borderId="15" xfId="21" applyFont="1" applyBorder="1" applyAlignment="1">
      <alignment horizontal="left"/>
    </xf>
    <xf numFmtId="0" fontId="44" fillId="8" borderId="4" xfId="21" applyFont="1" applyFill="1" applyBorder="1"/>
    <xf numFmtId="0" fontId="44" fillId="8" borderId="5" xfId="21" applyFont="1" applyFill="1" applyBorder="1"/>
    <xf numFmtId="0" fontId="40" fillId="8" borderId="5" xfId="21" applyFont="1" applyFill="1" applyBorder="1" applyAlignment="1">
      <alignment horizontal="right" vertical="center"/>
    </xf>
    <xf numFmtId="0" fontId="26" fillId="8" borderId="5" xfId="21" applyFont="1" applyFill="1" applyBorder="1" applyAlignment="1">
      <alignment vertical="center"/>
    </xf>
    <xf numFmtId="0" fontId="40" fillId="8" borderId="5" xfId="21" applyFont="1" applyFill="1" applyBorder="1" applyAlignment="1">
      <alignment vertical="center"/>
    </xf>
    <xf numFmtId="0" fontId="40" fillId="8" borderId="5" xfId="28" applyFont="1" applyFill="1" applyBorder="1" applyAlignment="1">
      <alignment horizontal="center" vertical="center"/>
    </xf>
    <xf numFmtId="0" fontId="40" fillId="8" borderId="5" xfId="28" applyFont="1" applyFill="1" applyBorder="1">
      <alignment vertical="center"/>
    </xf>
    <xf numFmtId="0" fontId="44" fillId="8" borderId="5" xfId="29" applyFont="1" applyFill="1" applyBorder="1"/>
    <xf numFmtId="0" fontId="44" fillId="8" borderId="16" xfId="21" applyFont="1" applyFill="1" applyBorder="1"/>
    <xf numFmtId="0" fontId="41" fillId="8" borderId="0" xfId="28" applyFont="1" applyFill="1" applyAlignment="1">
      <alignment vertical="top"/>
    </xf>
    <xf numFmtId="0" fontId="44" fillId="8" borderId="0" xfId="29" applyFont="1" applyFill="1"/>
    <xf numFmtId="0" fontId="44" fillId="8" borderId="0" xfId="21" applyFont="1" applyFill="1" applyAlignment="1">
      <alignment horizontal="left"/>
    </xf>
    <xf numFmtId="0" fontId="40" fillId="8" borderId="0" xfId="21" applyFont="1" applyFill="1" applyAlignment="1">
      <alignment horizontal="center" vertical="center"/>
    </xf>
    <xf numFmtId="0" fontId="44" fillId="8" borderId="3" xfId="21" applyFont="1" applyFill="1" applyBorder="1" applyAlignment="1">
      <alignment vertical="center"/>
    </xf>
    <xf numFmtId="0" fontId="41" fillId="8" borderId="15" xfId="22" applyFont="1" applyFill="1" applyBorder="1" applyAlignment="1">
      <alignment horizontal="left" vertical="center"/>
    </xf>
    <xf numFmtId="0" fontId="41" fillId="8" borderId="0" xfId="21" applyFont="1" applyFill="1" applyAlignment="1">
      <alignment horizontal="left"/>
    </xf>
    <xf numFmtId="0" fontId="41" fillId="8" borderId="15" xfId="22" applyFont="1" applyFill="1" applyBorder="1" applyAlignment="1">
      <alignment horizontal="left"/>
    </xf>
    <xf numFmtId="0" fontId="87" fillId="8" borderId="0" xfId="28" applyFont="1" applyFill="1" applyAlignment="1">
      <alignment vertical="center" wrapText="1"/>
    </xf>
    <xf numFmtId="0" fontId="26" fillId="0" borderId="5" xfId="21" applyFont="1" applyBorder="1" applyAlignment="1">
      <alignment vertical="center"/>
    </xf>
    <xf numFmtId="0" fontId="40" fillId="0" borderId="5" xfId="21" applyFont="1" applyBorder="1" applyAlignment="1">
      <alignment vertical="center"/>
    </xf>
    <xf numFmtId="0" fontId="40" fillId="0" borderId="5" xfId="21" applyFont="1" applyBorder="1"/>
    <xf numFmtId="0" fontId="41" fillId="0" borderId="5" xfId="21" applyFont="1" applyBorder="1" applyAlignment="1">
      <alignment vertical="top"/>
    </xf>
    <xf numFmtId="0" fontId="87" fillId="0" borderId="5" xfId="28" applyFont="1" applyBorder="1" applyAlignment="1">
      <alignment vertical="center" wrapText="1"/>
    </xf>
    <xf numFmtId="0" fontId="87" fillId="0" borderId="0" xfId="28" applyFont="1" applyAlignment="1">
      <alignment vertical="center" wrapText="1"/>
    </xf>
    <xf numFmtId="0" fontId="40" fillId="0" borderId="0" xfId="21" quotePrefix="1" applyFont="1"/>
    <xf numFmtId="0" fontId="44" fillId="0" borderId="0" xfId="28" applyFont="1" applyAlignment="1"/>
    <xf numFmtId="0" fontId="40" fillId="0" borderId="0" xfId="22" applyFont="1" applyAlignment="1">
      <alignment wrapText="1"/>
    </xf>
    <xf numFmtId="0" fontId="40" fillId="0" borderId="0" xfId="30" quotePrefix="1" applyFont="1" applyAlignment="1">
      <alignment horizontal="center" vertical="center"/>
    </xf>
    <xf numFmtId="0" fontId="40" fillId="0" borderId="0" xfId="28" applyFont="1" applyAlignment="1"/>
    <xf numFmtId="0" fontId="40" fillId="0" borderId="0" xfId="26" applyFont="1"/>
    <xf numFmtId="0" fontId="41" fillId="0" borderId="0" xfId="22" applyFont="1"/>
    <xf numFmtId="0" fontId="44" fillId="0" borderId="18" xfId="22" applyFont="1" applyBorder="1"/>
    <xf numFmtId="0" fontId="44" fillId="0" borderId="19" xfId="22" applyFont="1" applyBorder="1"/>
    <xf numFmtId="0" fontId="40" fillId="0" borderId="19" xfId="22" applyFont="1" applyBorder="1" applyAlignment="1">
      <alignment vertical="center"/>
    </xf>
    <xf numFmtId="0" fontId="44" fillId="0" borderId="19" xfId="21" applyFont="1" applyBorder="1"/>
    <xf numFmtId="0" fontId="44" fillId="0" borderId="20" xfId="22" applyFont="1" applyBorder="1"/>
    <xf numFmtId="0" fontId="40" fillId="0" borderId="2" xfId="21" quotePrefix="1" applyFont="1" applyBorder="1"/>
    <xf numFmtId="0" fontId="88" fillId="0" borderId="0" xfId="19" applyFont="1" applyAlignment="1">
      <alignment horizontal="left"/>
    </xf>
    <xf numFmtId="0" fontId="86" fillId="0" borderId="0" xfId="19" applyFont="1" applyAlignment="1">
      <alignment horizontal="left"/>
    </xf>
    <xf numFmtId="0" fontId="40" fillId="0" borderId="0" xfId="22" quotePrefix="1" applyFont="1" applyAlignment="1">
      <alignment horizontal="center"/>
    </xf>
    <xf numFmtId="2" fontId="40" fillId="0" borderId="0" xfId="22" applyNumberFormat="1" applyFont="1"/>
    <xf numFmtId="0" fontId="44" fillId="0" borderId="15" xfId="21" applyFont="1" applyBorder="1" applyAlignment="1">
      <alignment horizontal="center"/>
    </xf>
    <xf numFmtId="0" fontId="44" fillId="0" borderId="0" xfId="21" applyFont="1" applyAlignment="1">
      <alignment horizontal="left" vertical="top"/>
    </xf>
    <xf numFmtId="0" fontId="44" fillId="0" borderId="5" xfId="22" applyFont="1" applyBorder="1"/>
    <xf numFmtId="0" fontId="44" fillId="0" borderId="5" xfId="28" applyFont="1" applyBorder="1" applyAlignment="1"/>
    <xf numFmtId="0" fontId="40" fillId="0" borderId="5" xfId="21" quotePrefix="1" applyFont="1" applyBorder="1"/>
    <xf numFmtId="0" fontId="44" fillId="0" borderId="5" xfId="29" applyFont="1" applyBorder="1"/>
    <xf numFmtId="0" fontId="40" fillId="0" borderId="5" xfId="22" applyFont="1" applyBorder="1" applyAlignment="1">
      <alignment vertical="top"/>
    </xf>
    <xf numFmtId="0" fontId="41" fillId="0" borderId="5" xfId="22" applyFont="1" applyBorder="1" applyAlignment="1">
      <alignment vertical="center"/>
    </xf>
    <xf numFmtId="0" fontId="26" fillId="0" borderId="0" xfId="21" applyFont="1" applyAlignment="1">
      <alignment horizontal="left" vertical="center"/>
    </xf>
    <xf numFmtId="0" fontId="87" fillId="0" borderId="0" xfId="28" applyFont="1">
      <alignment vertical="center"/>
    </xf>
    <xf numFmtId="0" fontId="44" fillId="0" borderId="0" xfId="21" quotePrefix="1" applyFont="1"/>
    <xf numFmtId="0" fontId="41" fillId="0" borderId="0" xfId="28" applyFont="1" applyAlignment="1">
      <alignment vertical="top"/>
    </xf>
    <xf numFmtId="164" fontId="40" fillId="0" borderId="0" xfId="31" quotePrefix="1" applyFont="1" applyFill="1" applyBorder="1" applyAlignment="1">
      <alignment horizontal="left" vertical="center"/>
    </xf>
    <xf numFmtId="0" fontId="44" fillId="0" borderId="5" xfId="21" applyFont="1" applyBorder="1" applyAlignment="1">
      <alignment horizontal="center"/>
    </xf>
    <xf numFmtId="0" fontId="40" fillId="0" borderId="5" xfId="21" quotePrefix="1" applyFont="1" applyBorder="1" applyAlignment="1">
      <alignment vertical="center"/>
    </xf>
    <xf numFmtId="0" fontId="40" fillId="0" borderId="5" xfId="28" applyFont="1" applyBorder="1">
      <alignment vertical="center"/>
    </xf>
    <xf numFmtId="0" fontId="40" fillId="0" borderId="5" xfId="28" applyFont="1" applyBorder="1" applyAlignment="1">
      <alignment horizontal="center" vertical="center"/>
    </xf>
    <xf numFmtId="0" fontId="40" fillId="0" borderId="5" xfId="21" applyFont="1" applyBorder="1" applyAlignment="1">
      <alignment horizontal="right" vertical="center"/>
    </xf>
    <xf numFmtId="0" fontId="44" fillId="8" borderId="17" xfId="21" applyFont="1" applyFill="1" applyBorder="1"/>
    <xf numFmtId="0" fontId="44" fillId="8" borderId="7" xfId="21" applyFont="1" applyFill="1" applyBorder="1"/>
    <xf numFmtId="0" fontId="44" fillId="8" borderId="7" xfId="21" applyFont="1" applyFill="1" applyBorder="1" applyAlignment="1">
      <alignment horizontal="center" vertical="center"/>
    </xf>
    <xf numFmtId="0" fontId="44" fillId="8" borderId="7" xfId="21" applyFont="1" applyFill="1" applyBorder="1" applyAlignment="1">
      <alignment horizontal="center"/>
    </xf>
    <xf numFmtId="0" fontId="44" fillId="8" borderId="7" xfId="29" applyFont="1" applyFill="1" applyBorder="1"/>
    <xf numFmtId="0" fontId="44" fillId="8" borderId="7" xfId="29" applyFont="1" applyFill="1" applyBorder="1" applyAlignment="1">
      <alignment vertical="center"/>
    </xf>
    <xf numFmtId="0" fontId="44" fillId="8" borderId="7" xfId="21" applyFont="1" applyFill="1" applyBorder="1" applyAlignment="1">
      <alignment vertical="center"/>
    </xf>
    <xf numFmtId="0" fontId="40" fillId="8" borderId="7" xfId="21" applyFont="1" applyFill="1" applyBorder="1"/>
    <xf numFmtId="0" fontId="40" fillId="8" borderId="7" xfId="21" applyFont="1" applyFill="1" applyBorder="1" applyAlignment="1">
      <alignment vertical="center"/>
    </xf>
    <xf numFmtId="0" fontId="40" fillId="8" borderId="7" xfId="21" applyFont="1" applyFill="1" applyBorder="1" applyAlignment="1">
      <alignment horizontal="left" vertical="center"/>
    </xf>
    <xf numFmtId="0" fontId="40" fillId="8" borderId="7" xfId="21" applyFont="1" applyFill="1" applyBorder="1" applyAlignment="1">
      <alignment horizontal="right" vertical="center"/>
    </xf>
    <xf numFmtId="0" fontId="44" fillId="8" borderId="6" xfId="21" applyFont="1" applyFill="1" applyBorder="1"/>
    <xf numFmtId="0" fontId="44" fillId="8" borderId="0" xfId="29" applyFont="1" applyFill="1" applyAlignment="1">
      <alignment horizontal="left" vertical="center"/>
    </xf>
    <xf numFmtId="0" fontId="87" fillId="8" borderId="0" xfId="28" applyFont="1" applyFill="1">
      <alignment vertical="center"/>
    </xf>
    <xf numFmtId="0" fontId="40" fillId="8" borderId="0" xfId="29" applyFont="1" applyFill="1" applyAlignment="1">
      <alignment horizontal="left" vertical="center"/>
    </xf>
    <xf numFmtId="0" fontId="41" fillId="8" borderId="0" xfId="29" applyFont="1" applyFill="1" applyAlignment="1">
      <alignment horizontal="left" vertical="center"/>
    </xf>
    <xf numFmtId="0" fontId="40" fillId="8" borderId="0" xfId="29" applyFont="1" applyFill="1" applyAlignment="1">
      <alignment horizontal="left" vertical="center" wrapText="1"/>
    </xf>
    <xf numFmtId="0" fontId="88" fillId="8" borderId="0" xfId="19" applyFont="1" applyFill="1" applyAlignment="1">
      <alignment horizontal="left"/>
    </xf>
    <xf numFmtId="0" fontId="44" fillId="8" borderId="0" xfId="21" applyFont="1" applyFill="1" applyAlignment="1">
      <alignment horizontal="left" vertical="center"/>
    </xf>
    <xf numFmtId="0" fontId="40" fillId="8" borderId="0" xfId="21" applyFont="1" applyFill="1" applyAlignment="1">
      <alignment vertical="top"/>
    </xf>
    <xf numFmtId="0" fontId="44" fillId="8" borderId="0" xfId="22" applyFont="1" applyFill="1" applyAlignment="1">
      <alignment horizontal="left"/>
    </xf>
    <xf numFmtId="0" fontId="44" fillId="8" borderId="3" xfId="21" applyFont="1" applyFill="1" applyBorder="1" applyAlignment="1">
      <alignment horizontal="left"/>
    </xf>
    <xf numFmtId="0" fontId="44" fillId="8" borderId="0" xfId="22" applyFont="1" applyFill="1" applyAlignment="1">
      <alignment vertical="center"/>
    </xf>
    <xf numFmtId="0" fontId="86" fillId="8" borderId="5" xfId="19" applyFont="1" applyFill="1" applyBorder="1" applyAlignment="1">
      <alignment horizontal="left"/>
    </xf>
    <xf numFmtId="0" fontId="40" fillId="8" borderId="5" xfId="22" quotePrefix="1" applyFont="1" applyFill="1" applyBorder="1" applyAlignment="1">
      <alignment horizontal="left" vertical="center"/>
    </xf>
    <xf numFmtId="0" fontId="44" fillId="8" borderId="4" xfId="21" applyFont="1" applyFill="1" applyBorder="1" applyAlignment="1">
      <alignment horizontal="left"/>
    </xf>
    <xf numFmtId="0" fontId="44" fillId="0" borderId="14" xfId="21" applyFont="1" applyBorder="1" applyAlignment="1">
      <alignment vertical="center"/>
    </xf>
    <xf numFmtId="0" fontId="9" fillId="0" borderId="2" xfId="21" applyFont="1" applyBorder="1" applyAlignment="1">
      <alignment vertical="center"/>
    </xf>
    <xf numFmtId="0" fontId="44" fillId="0" borderId="2" xfId="21" applyFont="1" applyBorder="1" applyAlignment="1">
      <alignment vertical="center"/>
    </xf>
    <xf numFmtId="0" fontId="44" fillId="0" borderId="1" xfId="21" applyFont="1" applyBorder="1" applyAlignment="1">
      <alignment vertical="center"/>
    </xf>
    <xf numFmtId="0" fontId="40" fillId="0" borderId="0" xfId="21" quotePrefix="1" applyFont="1" applyAlignment="1">
      <alignment horizontal="left" vertical="center"/>
    </xf>
    <xf numFmtId="0" fontId="40" fillId="0" borderId="0" xfId="21" applyFont="1" applyAlignment="1">
      <alignment horizontal="right"/>
    </xf>
    <xf numFmtId="0" fontId="44" fillId="0" borderId="0" xfId="21" applyFont="1" applyAlignment="1">
      <alignment horizontal="right" vertical="center"/>
    </xf>
    <xf numFmtId="0" fontId="20" fillId="0" borderId="0" xfId="22" applyFont="1"/>
    <xf numFmtId="0" fontId="40" fillId="0" borderId="0" xfId="29" applyFont="1" applyAlignment="1">
      <alignment vertical="center"/>
    </xf>
    <xf numFmtId="0" fontId="40" fillId="0" borderId="0" xfId="29" applyFont="1" applyAlignment="1">
      <alignment horizontal="left" vertical="center"/>
    </xf>
    <xf numFmtId="0" fontId="40" fillId="8" borderId="2" xfId="21" applyFont="1" applyFill="1" applyBorder="1"/>
    <xf numFmtId="0" fontId="41" fillId="0" borderId="5" xfId="22" applyFont="1" applyBorder="1" applyAlignment="1">
      <alignment horizontal="left" vertical="center"/>
    </xf>
    <xf numFmtId="0" fontId="40" fillId="0" borderId="0" xfId="28" applyFont="1">
      <alignment vertical="center"/>
    </xf>
    <xf numFmtId="0" fontId="41" fillId="0" borderId="0" xfId="28" applyFont="1">
      <alignment vertical="center"/>
    </xf>
    <xf numFmtId="0" fontId="44" fillId="0" borderId="0" xfId="28" applyFont="1" applyAlignment="1">
      <alignment horizontal="center"/>
    </xf>
    <xf numFmtId="0" fontId="40" fillId="8" borderId="2" xfId="22" applyFont="1" applyFill="1" applyBorder="1"/>
    <xf numFmtId="0" fontId="44" fillId="8" borderId="2" xfId="22" applyFont="1" applyFill="1" applyBorder="1"/>
    <xf numFmtId="0" fontId="26" fillId="8" borderId="2" xfId="21" applyFont="1" applyFill="1" applyBorder="1" applyAlignment="1">
      <alignment vertical="center"/>
    </xf>
    <xf numFmtId="0" fontId="40" fillId="8" borderId="2" xfId="28" applyFont="1" applyFill="1" applyBorder="1">
      <alignment vertical="center"/>
    </xf>
    <xf numFmtId="0" fontId="40" fillId="8" borderId="0" xfId="21" quotePrefix="1" applyFont="1" applyFill="1" applyAlignment="1">
      <alignment horizontal="center" vertical="center"/>
    </xf>
    <xf numFmtId="0" fontId="40" fillId="8" borderId="0" xfId="28" applyFont="1" applyFill="1">
      <alignment vertical="center"/>
    </xf>
    <xf numFmtId="0" fontId="40" fillId="8" borderId="0" xfId="22" applyFont="1" applyFill="1" applyAlignment="1">
      <alignment horizontal="center" vertical="center" wrapText="1"/>
    </xf>
    <xf numFmtId="0" fontId="41" fillId="8" borderId="0" xfId="21" quotePrefix="1" applyFont="1" applyFill="1" applyAlignment="1">
      <alignment vertical="center"/>
    </xf>
    <xf numFmtId="0" fontId="40" fillId="8" borderId="0" xfId="22" applyFont="1" applyFill="1" applyAlignment="1">
      <alignment vertical="center" wrapText="1"/>
    </xf>
    <xf numFmtId="0" fontId="40" fillId="8" borderId="0" xfId="32" applyFont="1" applyFill="1"/>
    <xf numFmtId="0" fontId="44" fillId="8" borderId="15" xfId="28" applyFont="1" applyFill="1" applyBorder="1" applyAlignment="1"/>
    <xf numFmtId="0" fontId="44" fillId="8" borderId="0" xfId="28" applyFont="1" applyFill="1" applyAlignment="1"/>
    <xf numFmtId="0" fontId="40" fillId="0" borderId="15" xfId="22" applyFont="1" applyBorder="1" applyAlignment="1">
      <alignment wrapText="1"/>
    </xf>
    <xf numFmtId="0" fontId="44" fillId="8" borderId="18" xfId="22" applyFont="1" applyFill="1" applyBorder="1"/>
    <xf numFmtId="0" fontId="44" fillId="8" borderId="19" xfId="22" applyFont="1" applyFill="1" applyBorder="1"/>
    <xf numFmtId="0" fontId="44" fillId="8" borderId="20" xfId="22" applyFont="1" applyFill="1" applyBorder="1"/>
    <xf numFmtId="0" fontId="40" fillId="0" borderId="15" xfId="22" applyFont="1" applyBorder="1" applyAlignment="1">
      <alignment vertical="center" wrapText="1"/>
    </xf>
    <xf numFmtId="0" fontId="44" fillId="0" borderId="4" xfId="22" applyFont="1" applyBorder="1" applyAlignment="1">
      <alignment vertical="center"/>
    </xf>
    <xf numFmtId="0" fontId="44" fillId="0" borderId="5" xfId="22" applyFont="1" applyBorder="1" applyAlignment="1">
      <alignment vertical="center"/>
    </xf>
    <xf numFmtId="0" fontId="40" fillId="0" borderId="16" xfId="22" applyFont="1" applyBorder="1" applyAlignment="1">
      <alignment vertical="center" wrapText="1"/>
    </xf>
    <xf numFmtId="0" fontId="44" fillId="8" borderId="1" xfId="22" applyFont="1" applyFill="1" applyBorder="1" applyAlignment="1">
      <alignment horizontal="left" vertical="center" wrapText="1"/>
    </xf>
    <xf numFmtId="0" fontId="44" fillId="8" borderId="2" xfId="22" applyFont="1" applyFill="1" applyBorder="1" applyAlignment="1">
      <alignment horizontal="left" vertical="center" wrapText="1"/>
    </xf>
    <xf numFmtId="0" fontId="40" fillId="8" borderId="2" xfId="22" applyFont="1" applyFill="1" applyBorder="1" applyAlignment="1">
      <alignment horizontal="left" vertical="center"/>
    </xf>
    <xf numFmtId="0" fontId="44" fillId="8" borderId="14" xfId="22" applyFont="1" applyFill="1" applyBorder="1"/>
    <xf numFmtId="0" fontId="44" fillId="8" borderId="3" xfId="22" applyFont="1" applyFill="1" applyBorder="1" applyAlignment="1">
      <alignment horizontal="left" vertical="center" wrapText="1"/>
    </xf>
    <xf numFmtId="0" fontId="44" fillId="8" borderId="0" xfId="22" applyFont="1" applyFill="1" applyAlignment="1">
      <alignment vertical="center" wrapText="1"/>
    </xf>
    <xf numFmtId="0" fontId="44" fillId="8" borderId="0" xfId="22" applyFont="1" applyFill="1" applyAlignment="1">
      <alignment horizontal="left" vertical="center" wrapText="1"/>
    </xf>
    <xf numFmtId="0" fontId="41" fillId="8" borderId="0" xfId="22" applyFont="1" applyFill="1" applyAlignment="1">
      <alignment horizontal="left" vertical="center"/>
    </xf>
    <xf numFmtId="0" fontId="44" fillId="8" borderId="0" xfId="22" applyFont="1" applyFill="1" applyAlignment="1">
      <alignment horizontal="left" vertical="center"/>
    </xf>
    <xf numFmtId="0" fontId="40" fillId="8" borderId="15" xfId="22" applyFont="1" applyFill="1" applyBorder="1" applyAlignment="1">
      <alignment vertical="center"/>
    </xf>
    <xf numFmtId="0" fontId="44" fillId="8" borderId="18" xfId="22" applyFont="1" applyFill="1" applyBorder="1" applyAlignment="1">
      <alignment horizontal="left" vertical="center" wrapText="1"/>
    </xf>
    <xf numFmtId="0" fontId="44" fillId="8" borderId="19" xfId="22" applyFont="1" applyFill="1" applyBorder="1" applyAlignment="1">
      <alignment horizontal="left" vertical="center" wrapText="1"/>
    </xf>
    <xf numFmtId="0" fontId="44" fillId="8" borderId="19" xfId="22" applyFont="1" applyFill="1" applyBorder="1" applyAlignment="1">
      <alignment horizontal="left" vertical="center"/>
    </xf>
    <xf numFmtId="0" fontId="40" fillId="8" borderId="19" xfId="22" applyFont="1" applyFill="1" applyBorder="1"/>
    <xf numFmtId="0" fontId="40" fillId="8" borderId="20" xfId="22" applyFont="1" applyFill="1" applyBorder="1" applyAlignment="1">
      <alignment vertical="center"/>
    </xf>
    <xf numFmtId="0" fontId="44" fillId="5" borderId="19" xfId="22" applyFont="1" applyFill="1" applyBorder="1" applyAlignment="1">
      <alignment horizontal="left" vertical="center" wrapText="1"/>
    </xf>
    <xf numFmtId="0" fontId="44" fillId="5" borderId="19" xfId="22" applyFont="1" applyFill="1" applyBorder="1" applyAlignment="1">
      <alignment horizontal="left" vertical="center"/>
    </xf>
    <xf numFmtId="0" fontId="44" fillId="5" borderId="19" xfId="22" applyFont="1" applyFill="1" applyBorder="1"/>
    <xf numFmtId="0" fontId="18" fillId="0" borderId="0" xfId="21" applyFont="1"/>
    <xf numFmtId="0" fontId="21" fillId="0" borderId="0" xfId="21" applyFont="1"/>
    <xf numFmtId="0" fontId="44" fillId="0" borderId="0" xfId="21" applyFont="1" applyAlignment="1">
      <alignment horizontal="left" vertical="center"/>
    </xf>
    <xf numFmtId="0" fontId="88" fillId="0" borderId="5" xfId="19" applyFont="1" applyBorder="1" applyAlignment="1">
      <alignment horizontal="left"/>
    </xf>
    <xf numFmtId="0" fontId="40" fillId="0" borderId="5" xfId="21" applyFont="1" applyBorder="1" applyAlignment="1">
      <alignment vertical="top"/>
    </xf>
    <xf numFmtId="0" fontId="44" fillId="0" borderId="0" xfId="21" applyFont="1" applyAlignment="1">
      <alignment horizontal="left" vertical="top" wrapText="1"/>
    </xf>
    <xf numFmtId="0" fontId="41" fillId="0" borderId="0" xfId="22" applyFont="1" applyAlignment="1">
      <alignment horizontal="left" vertical="top"/>
    </xf>
    <xf numFmtId="0" fontId="52" fillId="0" borderId="0" xfId="22" quotePrefix="1" applyFont="1" applyAlignment="1">
      <alignment horizontal="right" vertical="center"/>
    </xf>
    <xf numFmtId="0" fontId="44" fillId="0" borderId="0" xfId="27" applyFont="1" applyAlignment="1">
      <alignment horizontal="center" vertical="center" wrapText="1"/>
    </xf>
    <xf numFmtId="0" fontId="44" fillId="0" borderId="0" xfId="21" applyFont="1" applyAlignment="1">
      <alignment horizontal="center" vertical="top"/>
    </xf>
    <xf numFmtId="0" fontId="40" fillId="0" borderId="0" xfId="22" quotePrefix="1" applyFont="1" applyAlignment="1">
      <alignment vertical="center" wrapText="1"/>
    </xf>
    <xf numFmtId="0" fontId="26" fillId="0" borderId="0" xfId="22" applyFont="1" applyAlignment="1">
      <alignment horizontal="center" vertical="center" wrapText="1"/>
    </xf>
    <xf numFmtId="0" fontId="26" fillId="0" borderId="0" xfId="22" applyFont="1" applyAlignment="1">
      <alignment horizontal="center" wrapText="1"/>
    </xf>
    <xf numFmtId="0" fontId="40" fillId="0" borderId="0" xfId="29" applyFont="1" applyAlignment="1">
      <alignment horizontal="left" vertical="center" wrapText="1"/>
    </xf>
    <xf numFmtId="0" fontId="69" fillId="0" borderId="0" xfId="21" applyFont="1"/>
    <xf numFmtId="0" fontId="41" fillId="0" borderId="0" xfId="29" applyFont="1" applyAlignment="1">
      <alignment horizontal="left" vertical="center"/>
    </xf>
    <xf numFmtId="0" fontId="69" fillId="0" borderId="0" xfId="22" applyFont="1"/>
    <xf numFmtId="0" fontId="69" fillId="0" borderId="0" xfId="27" applyFont="1">
      <alignment vertical="center"/>
    </xf>
    <xf numFmtId="0" fontId="26" fillId="0" borderId="0" xfId="21" quotePrefix="1" applyFont="1" applyAlignment="1">
      <alignment vertical="center"/>
    </xf>
    <xf numFmtId="0" fontId="26" fillId="0" borderId="5" xfId="22" applyFont="1" applyBorder="1" applyAlignment="1">
      <alignment vertical="center" wrapText="1"/>
    </xf>
    <xf numFmtId="0" fontId="69" fillId="0" borderId="0" xfId="21" applyFont="1" applyAlignment="1">
      <alignment horizontal="left"/>
    </xf>
    <xf numFmtId="0" fontId="69" fillId="0" borderId="0" xfId="29" applyFont="1" applyAlignment="1">
      <alignment vertical="center"/>
    </xf>
    <xf numFmtId="0" fontId="69" fillId="0" borderId="0" xfId="29" applyFont="1"/>
    <xf numFmtId="0" fontId="41" fillId="0" borderId="15" xfId="22" applyFont="1" applyBorder="1" applyAlignment="1">
      <alignment horizontal="left" vertical="center"/>
    </xf>
    <xf numFmtId="0" fontId="40" fillId="0" borderId="7" xfId="21" applyFont="1" applyBorder="1" applyAlignment="1">
      <alignment horizontal="right" vertical="center"/>
    </xf>
    <xf numFmtId="0" fontId="41" fillId="0" borderId="7" xfId="21" applyFont="1" applyBorder="1" applyAlignment="1">
      <alignment horizontal="left" vertical="center"/>
    </xf>
    <xf numFmtId="0" fontId="41" fillId="0" borderId="7" xfId="21" applyFont="1" applyBorder="1" applyAlignment="1">
      <alignment vertical="center"/>
    </xf>
    <xf numFmtId="0" fontId="40" fillId="0" borderId="7" xfId="22" applyFont="1" applyBorder="1" applyAlignment="1">
      <alignment horizontal="center" vertical="center" wrapText="1"/>
    </xf>
    <xf numFmtId="0" fontId="41" fillId="0" borderId="17" xfId="22" applyFont="1" applyBorder="1" applyAlignment="1">
      <alignment horizontal="left"/>
    </xf>
    <xf numFmtId="0" fontId="41" fillId="0" borderId="0" xfId="28" applyFont="1" applyAlignment="1">
      <alignment vertical="top" wrapText="1"/>
    </xf>
    <xf numFmtId="0" fontId="19" fillId="8" borderId="3" xfId="21" applyFont="1" applyFill="1" applyBorder="1" applyAlignment="1">
      <alignment vertical="center"/>
    </xf>
    <xf numFmtId="0" fontId="19" fillId="8" borderId="0" xfId="21" applyFont="1" applyFill="1" applyAlignment="1">
      <alignment vertical="center"/>
    </xf>
    <xf numFmtId="0" fontId="70" fillId="0" borderId="34" xfId="0" applyFont="1" applyBorder="1" applyAlignment="1">
      <alignment horizontal="right" vertical="center" wrapText="1"/>
    </xf>
    <xf numFmtId="0" fontId="70" fillId="0" borderId="34" xfId="0" applyNumberFormat="1" applyFont="1" applyBorder="1" applyAlignment="1">
      <alignment horizontal="right" vertical="center" wrapText="1"/>
    </xf>
    <xf numFmtId="14" fontId="70" fillId="0" borderId="34" xfId="0" applyNumberFormat="1" applyFont="1" applyBorder="1" applyAlignment="1">
      <alignment horizontal="right" vertical="center"/>
    </xf>
    <xf numFmtId="14" fontId="70" fillId="0" borderId="34" xfId="0" applyNumberFormat="1" applyFont="1" applyBorder="1" applyAlignment="1">
      <alignment horizontal="right" vertical="center" wrapText="1"/>
    </xf>
    <xf numFmtId="37" fontId="70" fillId="0" borderId="34" xfId="0" applyNumberFormat="1" applyFont="1" applyBorder="1" applyAlignment="1">
      <alignment horizontal="right" vertical="center" wrapText="1"/>
    </xf>
    <xf numFmtId="37" fontId="70" fillId="0" borderId="34" xfId="0" quotePrefix="1" applyNumberFormat="1" applyFont="1" applyBorder="1" applyAlignment="1">
      <alignment horizontal="right" vertical="center" wrapText="1"/>
    </xf>
    <xf numFmtId="0" fontId="70" fillId="0" borderId="34" xfId="0" quotePrefix="1" applyFont="1" applyBorder="1" applyAlignment="1">
      <alignment horizontal="right" vertical="center" wrapText="1"/>
    </xf>
    <xf numFmtId="0" fontId="70" fillId="0" borderId="34" xfId="0" applyFont="1" applyBorder="1" applyAlignment="1">
      <alignment horizontal="right" vertical="center"/>
    </xf>
    <xf numFmtId="0" fontId="70" fillId="0" borderId="34" xfId="0" applyFont="1" applyFill="1" applyBorder="1" applyAlignment="1">
      <alignment horizontal="right" vertical="center" wrapText="1"/>
    </xf>
    <xf numFmtId="3" fontId="70" fillId="0" borderId="34" xfId="0" applyNumberFormat="1" applyFont="1" applyFill="1" applyBorder="1" applyAlignment="1">
      <alignment horizontal="right" vertical="center" wrapText="1"/>
    </xf>
    <xf numFmtId="0" fontId="0" fillId="0" borderId="0" xfId="0" applyAlignment="1">
      <alignment horizontal="right" vertical="center"/>
    </xf>
    <xf numFmtId="0" fontId="9" fillId="0" borderId="0" xfId="33" applyFont="1" applyAlignment="1">
      <alignment vertical="center"/>
    </xf>
    <xf numFmtId="0" fontId="16" fillId="0" borderId="0" xfId="33" applyFont="1" applyAlignment="1">
      <alignment horizontal="center" vertical="center" wrapText="1"/>
    </xf>
    <xf numFmtId="0" fontId="67" fillId="0" borderId="0" xfId="33" applyFont="1" applyAlignment="1">
      <alignment vertical="center"/>
    </xf>
    <xf numFmtId="0" fontId="16" fillId="0" borderId="0" xfId="33" applyFont="1" applyAlignment="1">
      <alignment vertical="center" textRotation="180"/>
    </xf>
    <xf numFmtId="0" fontId="18" fillId="5" borderId="1" xfId="33" applyFont="1" applyFill="1" applyBorder="1" applyAlignment="1">
      <alignment vertical="center"/>
    </xf>
    <xf numFmtId="0" fontId="18" fillId="5" borderId="2" xfId="33" applyFont="1" applyFill="1" applyBorder="1" applyAlignment="1">
      <alignment vertical="center"/>
    </xf>
    <xf numFmtId="0" fontId="83" fillId="0" borderId="2" xfId="21" applyFont="1" applyBorder="1" applyAlignment="1">
      <alignment vertical="center"/>
    </xf>
    <xf numFmtId="0" fontId="91" fillId="5" borderId="2" xfId="28" applyFont="1" applyFill="1" applyBorder="1">
      <alignment vertical="center"/>
    </xf>
    <xf numFmtId="0" fontId="92" fillId="5" borderId="2" xfId="28" applyFont="1" applyFill="1" applyBorder="1" applyAlignment="1">
      <alignment vertical="center" wrapText="1"/>
    </xf>
    <xf numFmtId="0" fontId="91" fillId="5" borderId="14" xfId="28" applyFont="1" applyFill="1" applyBorder="1">
      <alignment vertical="center"/>
    </xf>
    <xf numFmtId="0" fontId="91" fillId="5" borderId="3" xfId="28" applyFont="1" applyFill="1" applyBorder="1">
      <alignment vertical="center"/>
    </xf>
    <xf numFmtId="0" fontId="91" fillId="5" borderId="0" xfId="28" applyFont="1" applyFill="1">
      <alignment vertical="center"/>
    </xf>
    <xf numFmtId="0" fontId="83" fillId="0" borderId="0" xfId="21" applyFont="1" applyAlignment="1">
      <alignment vertical="center"/>
    </xf>
    <xf numFmtId="0" fontId="92" fillId="5" borderId="0" xfId="28" applyFont="1" applyFill="1" applyAlignment="1">
      <alignment vertical="center" wrapText="1"/>
    </xf>
    <xf numFmtId="0" fontId="91" fillId="5" borderId="15" xfId="28" applyFont="1" applyFill="1" applyBorder="1">
      <alignment vertical="center"/>
    </xf>
    <xf numFmtId="0" fontId="67" fillId="0" borderId="3" xfId="33" applyFont="1" applyBorder="1" applyAlignment="1">
      <alignment vertical="center"/>
    </xf>
    <xf numFmtId="0" fontId="18" fillId="5" borderId="0" xfId="33" applyFont="1" applyFill="1" applyAlignment="1">
      <alignment vertical="center"/>
    </xf>
    <xf numFmtId="0" fontId="18" fillId="0" borderId="0" xfId="33" applyFont="1" applyAlignment="1">
      <alignment vertical="center"/>
    </xf>
    <xf numFmtId="0" fontId="18" fillId="5" borderId="15" xfId="33" applyFont="1" applyFill="1" applyBorder="1" applyAlignment="1">
      <alignment vertical="center"/>
    </xf>
    <xf numFmtId="0" fontId="18" fillId="5" borderId="3" xfId="33" applyFont="1" applyFill="1" applyBorder="1" applyAlignment="1">
      <alignment vertical="center"/>
    </xf>
    <xf numFmtId="0" fontId="18" fillId="5" borderId="18" xfId="33" applyFont="1" applyFill="1" applyBorder="1" applyAlignment="1">
      <alignment vertical="center"/>
    </xf>
    <xf numFmtId="0" fontId="18" fillId="5" borderId="19" xfId="33" applyFont="1" applyFill="1" applyBorder="1" applyAlignment="1">
      <alignment vertical="center"/>
    </xf>
    <xf numFmtId="0" fontId="18" fillId="5" borderId="20" xfId="33" applyFont="1" applyFill="1" applyBorder="1" applyAlignment="1">
      <alignment vertical="center"/>
    </xf>
    <xf numFmtId="0" fontId="16" fillId="0" borderId="3" xfId="33" applyFont="1" applyBorder="1" applyAlignment="1">
      <alignment vertical="center"/>
    </xf>
    <xf numFmtId="0" fontId="16" fillId="0" borderId="0" xfId="33" applyFont="1" applyAlignment="1">
      <alignment vertical="center"/>
    </xf>
    <xf numFmtId="0" fontId="40" fillId="0" borderId="3" xfId="33" quotePrefix="1" applyFont="1" applyBorder="1" applyAlignment="1">
      <alignment horizontal="left" vertical="center"/>
    </xf>
    <xf numFmtId="0" fontId="40" fillId="0" borderId="0" xfId="33" quotePrefix="1" applyFont="1" applyAlignment="1">
      <alignment horizontal="left" vertical="center"/>
    </xf>
    <xf numFmtId="0" fontId="40" fillId="0" borderId="0" xfId="33" applyFont="1" applyAlignment="1">
      <alignment horizontal="left" vertical="center"/>
    </xf>
    <xf numFmtId="0" fontId="44" fillId="0" borderId="0" xfId="33" applyFont="1" applyAlignment="1">
      <alignment vertical="center"/>
    </xf>
    <xf numFmtId="0" fontId="40" fillId="0" borderId="0" xfId="33" applyFont="1" applyAlignment="1">
      <alignment vertical="center"/>
    </xf>
    <xf numFmtId="0" fontId="44" fillId="0" borderId="3" xfId="33" applyFont="1" applyBorder="1" applyAlignment="1">
      <alignment vertical="center"/>
    </xf>
    <xf numFmtId="0" fontId="44" fillId="0" borderId="0" xfId="33" applyFont="1" applyAlignment="1">
      <alignment horizontal="left" vertical="center"/>
    </xf>
    <xf numFmtId="0" fontId="40" fillId="0" borderId="0" xfId="33" applyFont="1" applyAlignment="1">
      <alignment vertical="top"/>
    </xf>
    <xf numFmtId="0" fontId="40" fillId="0" borderId="0" xfId="33" applyFont="1" applyAlignment="1">
      <alignment horizontal="right"/>
    </xf>
    <xf numFmtId="0" fontId="40" fillId="0" borderId="0" xfId="33" applyFont="1"/>
    <xf numFmtId="0" fontId="40" fillId="0" borderId="0" xfId="33" applyFont="1" applyAlignment="1">
      <alignment horizontal="right" vertical="top"/>
    </xf>
    <xf numFmtId="0" fontId="41" fillId="0" borderId="0" xfId="33" applyFont="1" applyAlignment="1">
      <alignment vertical="center"/>
    </xf>
    <xf numFmtId="0" fontId="41" fillId="0" borderId="0" xfId="33" applyFont="1" applyAlignment="1">
      <alignment vertical="top" wrapText="1"/>
    </xf>
    <xf numFmtId="0" fontId="41" fillId="0" borderId="0" xfId="33" applyFont="1" applyAlignment="1">
      <alignment vertical="top"/>
    </xf>
    <xf numFmtId="0" fontId="40" fillId="0" borderId="0" xfId="33" applyFont="1" applyAlignment="1">
      <alignment vertical="top" wrapText="1"/>
    </xf>
    <xf numFmtId="0" fontId="44" fillId="0" borderId="0" xfId="33" applyFont="1" applyAlignment="1">
      <alignment horizontal="center" vertical="center"/>
    </xf>
    <xf numFmtId="0" fontId="41" fillId="0" borderId="0" xfId="33" applyFont="1" applyAlignment="1">
      <alignment horizontal="left" vertical="center"/>
    </xf>
    <xf numFmtId="0" fontId="40" fillId="0" borderId="0" xfId="33" applyFont="1" applyAlignment="1">
      <alignment horizontal="left" vertical="center" wrapText="1"/>
    </xf>
    <xf numFmtId="0" fontId="40" fillId="0" borderId="0" xfId="33" applyFont="1" applyAlignment="1">
      <alignment horizontal="right" vertical="center"/>
    </xf>
    <xf numFmtId="0" fontId="40" fillId="0" borderId="0" xfId="33" quotePrefix="1" applyFont="1" applyAlignment="1">
      <alignment horizontal="right" vertical="top"/>
    </xf>
    <xf numFmtId="0" fontId="44" fillId="0" borderId="0" xfId="33" applyFont="1" applyAlignment="1">
      <alignment vertical="top"/>
    </xf>
    <xf numFmtId="0" fontId="40" fillId="0" borderId="0" xfId="33" applyFont="1" applyAlignment="1">
      <alignment horizontal="right" wrapText="1"/>
    </xf>
    <xf numFmtId="0" fontId="44" fillId="0" borderId="0" xfId="33" applyFont="1"/>
    <xf numFmtId="0" fontId="44" fillId="0" borderId="3" xfId="33" applyFont="1" applyBorder="1"/>
    <xf numFmtId="0" fontId="67" fillId="0" borderId="0" xfId="33" applyFont="1"/>
    <xf numFmtId="0" fontId="40" fillId="0" borderId="52" xfId="26" applyFont="1" applyBorder="1" applyAlignment="1">
      <alignment vertical="center" wrapText="1"/>
    </xf>
    <xf numFmtId="0" fontId="40" fillId="0" borderId="3" xfId="33" quotePrefix="1" applyFont="1" applyBorder="1" applyAlignment="1">
      <alignment horizontal="left" vertical="top"/>
    </xf>
    <xf numFmtId="0" fontId="40" fillId="0" borderId="0" xfId="33" quotePrefix="1" applyFont="1" applyAlignment="1">
      <alignment horizontal="left" vertical="top"/>
    </xf>
    <xf numFmtId="0" fontId="44" fillId="0" borderId="3" xfId="33" applyFont="1" applyBorder="1" applyAlignment="1">
      <alignment vertical="top"/>
    </xf>
    <xf numFmtId="0" fontId="67" fillId="0" borderId="0" xfId="33" applyFont="1" applyAlignment="1">
      <alignment vertical="top"/>
    </xf>
    <xf numFmtId="0" fontId="41" fillId="0" borderId="0" xfId="33" quotePrefix="1" applyFont="1" applyAlignment="1">
      <alignment horizontal="left" vertical="center"/>
    </xf>
    <xf numFmtId="0" fontId="40" fillId="0" borderId="3" xfId="26" quotePrefix="1" applyFont="1" applyBorder="1" applyAlignment="1">
      <alignment horizontal="center" vertical="center" wrapText="1"/>
    </xf>
    <xf numFmtId="0" fontId="40" fillId="0" borderId="10" xfId="26" quotePrefix="1" applyFont="1" applyBorder="1" applyAlignment="1">
      <alignment horizontal="center" vertical="center" wrapText="1"/>
    </xf>
    <xf numFmtId="0" fontId="40" fillId="0" borderId="0" xfId="26" quotePrefix="1" applyFont="1" applyAlignment="1">
      <alignment horizontal="center" vertical="center" wrapText="1"/>
    </xf>
    <xf numFmtId="0" fontId="16" fillId="0" borderId="0" xfId="33" applyFont="1" applyAlignment="1">
      <alignment horizontal="center" vertical="center"/>
    </xf>
    <xf numFmtId="0" fontId="16" fillId="0" borderId="0" xfId="26" quotePrefix="1" applyFont="1" applyAlignment="1">
      <alignment horizontal="center" vertical="center" wrapText="1"/>
    </xf>
    <xf numFmtId="38" fontId="16" fillId="0" borderId="0" xfId="1" applyNumberFormat="1" applyFont="1" applyFill="1" applyBorder="1" applyAlignment="1">
      <alignment horizontal="center" vertical="center" wrapText="1"/>
    </xf>
    <xf numFmtId="38" fontId="16" fillId="0" borderId="0" xfId="33" applyNumberFormat="1" applyFont="1" applyAlignment="1">
      <alignment horizontal="center" vertical="center" wrapText="1"/>
    </xf>
    <xf numFmtId="38" fontId="54" fillId="0" borderId="0" xfId="33" applyNumberFormat="1" applyFont="1" applyAlignment="1">
      <alignment horizontal="center" vertical="center" wrapText="1"/>
    </xf>
    <xf numFmtId="0" fontId="40" fillId="0" borderId="0" xfId="33" applyFont="1" applyAlignment="1">
      <alignment horizontal="center" vertical="center"/>
    </xf>
    <xf numFmtId="0" fontId="53" fillId="0" borderId="0" xfId="33" applyFont="1" applyAlignment="1">
      <alignment vertical="center"/>
    </xf>
    <xf numFmtId="0" fontId="53" fillId="0" borderId="34" xfId="33" applyFont="1" applyBorder="1" applyAlignment="1">
      <alignment vertical="center"/>
    </xf>
    <xf numFmtId="0" fontId="16" fillId="0" borderId="0" xfId="33" applyFont="1" applyAlignment="1">
      <alignment horizontal="left" vertical="center"/>
    </xf>
    <xf numFmtId="0" fontId="53" fillId="0" borderId="0" xfId="33" applyFont="1" applyAlignment="1">
      <alignment horizontal="center" vertical="center"/>
    </xf>
    <xf numFmtId="0" fontId="19" fillId="0" borderId="0" xfId="33" applyFont="1" applyAlignment="1">
      <alignment vertical="center"/>
    </xf>
    <xf numFmtId="0" fontId="44" fillId="6" borderId="0" xfId="34" applyFont="1"/>
    <xf numFmtId="0" fontId="50" fillId="6" borderId="0" xfId="34" applyFont="1"/>
    <xf numFmtId="0" fontId="44" fillId="5" borderId="2" xfId="34" applyFont="1" applyFill="1" applyBorder="1"/>
    <xf numFmtId="0" fontId="50" fillId="5" borderId="2" xfId="34" applyFont="1" applyFill="1" applyBorder="1"/>
    <xf numFmtId="0" fontId="44" fillId="5" borderId="14" xfId="34" applyFont="1" applyFill="1" applyBorder="1"/>
    <xf numFmtId="0" fontId="44" fillId="5" borderId="0" xfId="34" applyFont="1" applyFill="1"/>
    <xf numFmtId="0" fontId="44" fillId="5" borderId="15" xfId="34" applyFont="1" applyFill="1" applyBorder="1"/>
    <xf numFmtId="0" fontId="21" fillId="5" borderId="0" xfId="34" applyFont="1" applyFill="1"/>
    <xf numFmtId="0" fontId="14" fillId="5" borderId="0" xfId="34" applyFont="1" applyFill="1" applyAlignment="1">
      <alignment vertical="top" wrapText="1"/>
    </xf>
    <xf numFmtId="0" fontId="14" fillId="5" borderId="15" xfId="34" applyFont="1" applyFill="1" applyBorder="1" applyAlignment="1">
      <alignment vertical="top" wrapText="1"/>
    </xf>
    <xf numFmtId="0" fontId="40" fillId="8" borderId="23" xfId="34" applyFont="1" applyFill="1" applyBorder="1" applyAlignment="1">
      <alignment horizontal="center" vertical="center" wrapText="1"/>
    </xf>
    <xf numFmtId="0" fontId="40" fillId="8" borderId="43" xfId="34" applyFont="1" applyFill="1" applyBorder="1" applyAlignment="1">
      <alignment horizontal="center" vertical="center" wrapText="1"/>
    </xf>
    <xf numFmtId="0" fontId="40" fillId="8" borderId="25" xfId="34" applyFont="1" applyFill="1" applyBorder="1" applyAlignment="1">
      <alignment horizontal="center" vertical="center" wrapText="1"/>
    </xf>
    <xf numFmtId="0" fontId="18" fillId="8" borderId="23" xfId="34" quotePrefix="1" applyFont="1" applyFill="1" applyBorder="1" applyAlignment="1">
      <alignment horizontal="center" vertical="center"/>
    </xf>
    <xf numFmtId="0" fontId="18" fillId="8" borderId="43" xfId="34" quotePrefix="1" applyFont="1" applyFill="1" applyBorder="1" applyAlignment="1">
      <alignment horizontal="center" vertical="center"/>
    </xf>
    <xf numFmtId="0" fontId="18" fillId="8" borderId="25" xfId="34" quotePrefix="1" applyFont="1" applyFill="1" applyBorder="1" applyAlignment="1">
      <alignment horizontal="center" vertical="center"/>
    </xf>
    <xf numFmtId="0" fontId="18" fillId="8" borderId="24" xfId="34" quotePrefix="1" applyFont="1" applyFill="1" applyBorder="1" applyAlignment="1">
      <alignment horizontal="center" vertical="center" wrapText="1"/>
    </xf>
    <xf numFmtId="0" fontId="18" fillId="8" borderId="43" xfId="34" quotePrefix="1" applyFont="1" applyFill="1" applyBorder="1" applyAlignment="1">
      <alignment horizontal="center" vertical="center" wrapText="1"/>
    </xf>
    <xf numFmtId="0" fontId="44" fillId="6" borderId="0" xfId="34" applyFont="1" applyAlignment="1">
      <alignment horizontal="center"/>
    </xf>
    <xf numFmtId="0" fontId="40" fillId="2" borderId="3" xfId="34" applyFont="1" applyFill="1" applyBorder="1"/>
    <xf numFmtId="0" fontId="40" fillId="2" borderId="0" xfId="34" applyFont="1" applyFill="1"/>
    <xf numFmtId="0" fontId="40" fillId="2" borderId="0" xfId="34" applyFont="1" applyFill="1" applyAlignment="1">
      <alignment vertical="top"/>
    </xf>
    <xf numFmtId="0" fontId="44" fillId="2" borderId="3" xfId="34" applyFont="1" applyFill="1" applyBorder="1"/>
    <xf numFmtId="0" fontId="40" fillId="2" borderId="0" xfId="34" quotePrefix="1" applyFont="1" applyFill="1"/>
    <xf numFmtId="0" fontId="44" fillId="2" borderId="0" xfId="34" applyFont="1" applyFill="1"/>
    <xf numFmtId="0" fontId="41" fillId="2" borderId="0" xfId="34" applyFont="1" applyFill="1" applyAlignment="1">
      <alignment vertical="top"/>
    </xf>
    <xf numFmtId="0" fontId="41" fillId="2" borderId="0" xfId="34" applyFont="1" applyFill="1"/>
    <xf numFmtId="0" fontId="40" fillId="2" borderId="0" xfId="34" quotePrefix="1" applyFont="1" applyFill="1" applyAlignment="1">
      <alignment horizontal="left" vertical="top"/>
    </xf>
    <xf numFmtId="0" fontId="40" fillId="2" borderId="0" xfId="34" quotePrefix="1" applyFont="1" applyFill="1" applyAlignment="1">
      <alignment horizontal="left"/>
    </xf>
    <xf numFmtId="0" fontId="41" fillId="2" borderId="0" xfId="34" applyFont="1" applyFill="1" applyAlignment="1">
      <alignment horizontal="left"/>
    </xf>
    <xf numFmtId="0" fontId="41" fillId="2" borderId="0" xfId="34" applyFont="1" applyFill="1" applyAlignment="1">
      <alignment horizontal="left" vertical="top"/>
    </xf>
    <xf numFmtId="0" fontId="40" fillId="2" borderId="0" xfId="34" applyFont="1" applyFill="1" applyAlignment="1">
      <alignment horizontal="right"/>
    </xf>
    <xf numFmtId="0" fontId="44" fillId="2" borderId="0" xfId="34" applyFont="1" applyFill="1" applyAlignment="1">
      <alignment horizontal="right"/>
    </xf>
    <xf numFmtId="0" fontId="41" fillId="2" borderId="0" xfId="34" applyFont="1" applyFill="1" applyAlignment="1">
      <alignment horizontal="left" vertical="center"/>
    </xf>
    <xf numFmtId="0" fontId="40" fillId="2" borderId="0" xfId="34" applyFont="1" applyFill="1" applyAlignment="1">
      <alignment horizontal="left" vertical="top"/>
    </xf>
    <xf numFmtId="0" fontId="44" fillId="2" borderId="3" xfId="34" applyFont="1" applyFill="1" applyBorder="1" applyAlignment="1">
      <alignment vertical="top"/>
    </xf>
    <xf numFmtId="0" fontId="44" fillId="2" borderId="0" xfId="34" applyFont="1" applyFill="1" applyAlignment="1">
      <alignment vertical="top"/>
    </xf>
    <xf numFmtId="0" fontId="44" fillId="6" borderId="0" xfId="34" applyFont="1" applyAlignment="1">
      <alignment vertical="top"/>
    </xf>
    <xf numFmtId="0" fontId="40" fillId="2" borderId="0" xfId="34" applyFont="1" applyFill="1" applyAlignment="1">
      <alignment vertical="center"/>
    </xf>
    <xf numFmtId="0" fontId="40" fillId="2" borderId="0" xfId="34" applyFont="1" applyFill="1" applyAlignment="1">
      <alignment vertical="top" wrapText="1"/>
    </xf>
    <xf numFmtId="0" fontId="41" fillId="2" borderId="0" xfId="34" applyFont="1" applyFill="1" applyAlignment="1">
      <alignment vertical="top" wrapText="1"/>
    </xf>
    <xf numFmtId="0" fontId="40" fillId="2" borderId="0" xfId="34" applyFont="1" applyFill="1" applyAlignment="1">
      <alignment vertical="center" wrapText="1"/>
    </xf>
    <xf numFmtId="0" fontId="40" fillId="2" borderId="15" xfId="34" applyFont="1" applyFill="1" applyBorder="1" applyAlignment="1">
      <alignment vertical="center" wrapText="1"/>
    </xf>
    <xf numFmtId="0" fontId="44" fillId="2" borderId="18" xfId="34" applyFont="1" applyFill="1" applyBorder="1"/>
    <xf numFmtId="0" fontId="40" fillId="2" borderId="19" xfId="34" quotePrefix="1" applyFont="1" applyFill="1" applyBorder="1" applyAlignment="1">
      <alignment horizontal="left"/>
    </xf>
    <xf numFmtId="0" fontId="44" fillId="2" borderId="19" xfId="34" applyFont="1" applyFill="1" applyBorder="1"/>
    <xf numFmtId="0" fontId="41" fillId="2" borderId="19" xfId="34" applyFont="1" applyFill="1" applyBorder="1"/>
    <xf numFmtId="0" fontId="50" fillId="2" borderId="0" xfId="34" applyFont="1" applyFill="1"/>
    <xf numFmtId="0" fontId="44" fillId="2" borderId="0" xfId="27" applyFont="1" applyFill="1" applyAlignment="1">
      <alignment horizontal="center" vertical="center" wrapText="1"/>
    </xf>
    <xf numFmtId="0" fontId="41" fillId="2" borderId="0" xfId="34" applyFont="1" applyFill="1" applyAlignment="1">
      <alignment vertical="center"/>
    </xf>
    <xf numFmtId="0" fontId="33" fillId="6" borderId="0" xfId="34" applyFont="1"/>
    <xf numFmtId="0" fontId="44" fillId="0" borderId="0" xfId="34" applyFont="1" applyFill="1"/>
    <xf numFmtId="0" fontId="50" fillId="0" borderId="0" xfId="34" applyFont="1" applyFill="1"/>
    <xf numFmtId="0" fontId="44" fillId="0" borderId="1" xfId="34" applyFont="1" applyFill="1" applyBorder="1"/>
    <xf numFmtId="0" fontId="44" fillId="0" borderId="2" xfId="34" applyFont="1" applyFill="1" applyBorder="1"/>
    <xf numFmtId="0" fontId="50" fillId="0" borderId="2" xfId="34" applyFont="1" applyFill="1" applyBorder="1"/>
    <xf numFmtId="0" fontId="14" fillId="0" borderId="14" xfId="34" applyFont="1" applyFill="1" applyBorder="1" applyAlignment="1">
      <alignment vertical="center" wrapText="1"/>
    </xf>
    <xf numFmtId="0" fontId="44" fillId="0" borderId="3" xfId="34" applyFont="1" applyFill="1" applyBorder="1"/>
    <xf numFmtId="0" fontId="19" fillId="0" borderId="0" xfId="34" applyFont="1" applyFill="1" applyAlignment="1">
      <alignment vertical="center"/>
    </xf>
    <xf numFmtId="0" fontId="14" fillId="0" borderId="15" xfId="34" applyFont="1" applyFill="1" applyBorder="1" applyAlignment="1">
      <alignment vertical="center" wrapText="1"/>
    </xf>
    <xf numFmtId="0" fontId="22" fillId="0" borderId="0" xfId="34" applyFont="1" applyFill="1" applyAlignment="1">
      <alignment vertical="center"/>
    </xf>
    <xf numFmtId="0" fontId="14" fillId="0" borderId="0" xfId="34" applyFont="1" applyFill="1" applyAlignment="1">
      <alignment vertical="center" wrapText="1"/>
    </xf>
    <xf numFmtId="0" fontId="21" fillId="0" borderId="0" xfId="34" applyFont="1" applyFill="1"/>
    <xf numFmtId="0" fontId="18" fillId="0" borderId="0" xfId="34" applyFont="1" applyFill="1" applyAlignment="1">
      <alignment vertical="center" wrapText="1"/>
    </xf>
    <xf numFmtId="0" fontId="44" fillId="0" borderId="15" xfId="34" applyFont="1" applyFill="1" applyBorder="1"/>
    <xf numFmtId="0" fontId="40" fillId="0" borderId="3" xfId="34" applyFont="1" applyFill="1" applyBorder="1" applyAlignment="1">
      <alignment vertical="center" wrapText="1"/>
    </xf>
    <xf numFmtId="0" fontId="18" fillId="0" borderId="0" xfId="34" applyFont="1" applyFill="1" applyAlignment="1">
      <alignment wrapText="1"/>
    </xf>
    <xf numFmtId="0" fontId="40" fillId="0" borderId="15" xfId="34" applyFont="1" applyFill="1" applyBorder="1" applyAlignment="1">
      <alignment vertical="center" wrapText="1"/>
    </xf>
    <xf numFmtId="0" fontId="18" fillId="0" borderId="0" xfId="34" applyFont="1" applyFill="1" applyAlignment="1">
      <alignment horizontal="right" vertical="center" wrapText="1"/>
    </xf>
    <xf numFmtId="0" fontId="40" fillId="0" borderId="15" xfId="34" applyFont="1" applyFill="1" applyBorder="1" applyAlignment="1">
      <alignment horizontal="center" vertical="center" wrapText="1"/>
    </xf>
    <xf numFmtId="0" fontId="18" fillId="0" borderId="0" xfId="34" applyFont="1" applyFill="1"/>
    <xf numFmtId="0" fontId="18" fillId="0" borderId="0" xfId="34" applyFont="1" applyFill="1" applyAlignment="1">
      <alignment vertical="top"/>
    </xf>
    <xf numFmtId="0" fontId="18" fillId="0" borderId="15" xfId="34" quotePrefix="1" applyFont="1" applyFill="1" applyBorder="1" applyAlignment="1">
      <alignment horizontal="center" vertical="center"/>
    </xf>
    <xf numFmtId="0" fontId="44" fillId="0" borderId="0" xfId="34" applyFont="1" applyFill="1" applyAlignment="1">
      <alignment horizontal="center"/>
    </xf>
    <xf numFmtId="0" fontId="40" fillId="0" borderId="3" xfId="34" applyFont="1" applyFill="1" applyBorder="1"/>
    <xf numFmtId="0" fontId="18" fillId="0" borderId="0" xfId="34" applyFont="1" applyFill="1" applyAlignment="1">
      <alignment horizontal="right" vertical="top"/>
    </xf>
    <xf numFmtId="0" fontId="18" fillId="0" borderId="0" xfId="34" quotePrefix="1" applyFont="1" applyFill="1" applyAlignment="1">
      <alignment vertical="center"/>
    </xf>
    <xf numFmtId="0" fontId="20" fillId="0" borderId="15" xfId="34" applyFont="1" applyFill="1" applyBorder="1" applyAlignment="1">
      <alignment vertical="center"/>
    </xf>
    <xf numFmtId="0" fontId="18" fillId="0" borderId="0" xfId="34" applyFont="1" applyFill="1" applyAlignment="1">
      <alignment horizontal="left" wrapText="1"/>
    </xf>
    <xf numFmtId="0" fontId="18" fillId="0" borderId="0" xfId="34" applyFont="1" applyFill="1" applyAlignment="1">
      <alignment horizontal="right" vertical="top" wrapText="1"/>
    </xf>
    <xf numFmtId="0" fontId="17" fillId="0" borderId="0" xfId="34" applyFont="1" applyFill="1"/>
    <xf numFmtId="0" fontId="21" fillId="0" borderId="0" xfId="34" applyFont="1" applyFill="1" applyAlignment="1">
      <alignment vertical="top"/>
    </xf>
    <xf numFmtId="0" fontId="21" fillId="0" borderId="0" xfId="34" applyFont="1" applyFill="1" applyAlignment="1">
      <alignment horizontal="right" vertical="top"/>
    </xf>
    <xf numFmtId="0" fontId="18" fillId="0" borderId="0" xfId="34" quotePrefix="1" applyFont="1" applyFill="1"/>
    <xf numFmtId="0" fontId="18" fillId="0" borderId="0" xfId="34" quotePrefix="1" applyFont="1" applyFill="1" applyAlignment="1">
      <alignment horizontal="left" vertical="top"/>
    </xf>
    <xf numFmtId="0" fontId="20" fillId="0" borderId="15" xfId="34" applyFont="1" applyFill="1" applyBorder="1" applyAlignment="1">
      <alignment vertical="center" wrapText="1"/>
    </xf>
    <xf numFmtId="0" fontId="18" fillId="0" borderId="0" xfId="34" quotePrefix="1" applyFont="1" applyFill="1" applyAlignment="1">
      <alignment horizontal="left"/>
    </xf>
    <xf numFmtId="0" fontId="18" fillId="0" borderId="0" xfId="34" applyFont="1" applyFill="1" applyAlignment="1">
      <alignment horizontal="left"/>
    </xf>
    <xf numFmtId="0" fontId="17" fillId="0" borderId="0" xfId="34" applyFont="1" applyFill="1" applyAlignment="1">
      <alignment horizontal="right"/>
    </xf>
    <xf numFmtId="0" fontId="21" fillId="0" borderId="0" xfId="34" applyFont="1" applyFill="1" applyAlignment="1">
      <alignment horizontal="left"/>
    </xf>
    <xf numFmtId="0" fontId="18" fillId="0" borderId="0" xfId="34" applyFont="1" applyFill="1" applyAlignment="1">
      <alignment horizontal="right"/>
    </xf>
    <xf numFmtId="0" fontId="21" fillId="0" borderId="0" xfId="34" applyFont="1" applyFill="1" applyAlignment="1">
      <alignment horizontal="left" vertical="top"/>
    </xf>
    <xf numFmtId="0" fontId="21" fillId="0" borderId="0" xfId="34" applyFont="1" applyFill="1" applyAlignment="1">
      <alignment horizontal="left" vertical="center"/>
    </xf>
    <xf numFmtId="0" fontId="44" fillId="0" borderId="0" xfId="34" applyFont="1" applyFill="1" applyAlignment="1">
      <alignment horizontal="right"/>
    </xf>
    <xf numFmtId="0" fontId="18" fillId="0" borderId="0" xfId="34" applyFont="1" applyFill="1" applyAlignment="1">
      <alignment horizontal="left" vertical="top"/>
    </xf>
    <xf numFmtId="0" fontId="18" fillId="0" borderId="0" xfId="34" quotePrefix="1" applyFont="1" applyFill="1" applyAlignment="1">
      <alignment horizontal="right"/>
    </xf>
    <xf numFmtId="0" fontId="44" fillId="0" borderId="3" xfId="34" applyFont="1" applyFill="1" applyBorder="1" applyAlignment="1">
      <alignment vertical="top"/>
    </xf>
    <xf numFmtId="0" fontId="17" fillId="0" borderId="0" xfId="34" applyFont="1" applyFill="1" applyAlignment="1">
      <alignment vertical="top"/>
    </xf>
    <xf numFmtId="0" fontId="44" fillId="0" borderId="0" xfId="34" applyFont="1" applyFill="1" applyAlignment="1">
      <alignment horizontal="right" vertical="top"/>
    </xf>
    <xf numFmtId="0" fontId="44" fillId="0" borderId="0" xfId="34" applyFont="1" applyFill="1" applyAlignment="1">
      <alignment vertical="top"/>
    </xf>
    <xf numFmtId="0" fontId="18" fillId="0" borderId="0" xfId="34" applyFont="1" applyFill="1" applyAlignment="1">
      <alignment vertical="center"/>
    </xf>
    <xf numFmtId="0" fontId="21" fillId="0" borderId="0" xfId="34" applyFont="1" applyFill="1" applyAlignment="1">
      <alignment vertical="top" wrapText="1"/>
    </xf>
    <xf numFmtId="0" fontId="18" fillId="0" borderId="0" xfId="34" applyFont="1" applyFill="1" applyAlignment="1">
      <alignment vertical="top" wrapText="1"/>
    </xf>
    <xf numFmtId="0" fontId="40" fillId="0" borderId="0" xfId="34" applyFont="1" applyFill="1"/>
    <xf numFmtId="0" fontId="40" fillId="0" borderId="0" xfId="34" applyFont="1" applyFill="1" applyAlignment="1">
      <alignment horizontal="left" vertical="top"/>
    </xf>
    <xf numFmtId="0" fontId="40" fillId="0" borderId="0" xfId="34" applyFont="1" applyFill="1" applyAlignment="1">
      <alignment vertical="top"/>
    </xf>
    <xf numFmtId="0" fontId="41" fillId="0" borderId="0" xfId="34" applyFont="1" applyFill="1" applyAlignment="1">
      <alignment vertical="top"/>
    </xf>
    <xf numFmtId="0" fontId="14" fillId="0" borderId="0" xfId="34" applyFont="1" applyFill="1" applyAlignment="1">
      <alignment horizontal="right" vertical="top"/>
    </xf>
    <xf numFmtId="0" fontId="14" fillId="0" borderId="0" xfId="34" quotePrefix="1" applyFont="1" applyFill="1" applyAlignment="1">
      <alignment horizontal="left" vertical="top"/>
    </xf>
    <xf numFmtId="0" fontId="15" fillId="0" borderId="3" xfId="34" applyFont="1" applyFill="1" applyBorder="1"/>
    <xf numFmtId="0" fontId="41" fillId="0" borderId="0" xfId="34" applyFont="1" applyFill="1" applyAlignment="1">
      <alignment horizontal="left" vertical="top" wrapText="1"/>
    </xf>
    <xf numFmtId="0" fontId="15" fillId="0" borderId="0" xfId="34" applyFont="1" applyFill="1"/>
    <xf numFmtId="0" fontId="25" fillId="0" borderId="0" xfId="34" applyFont="1" applyFill="1" applyAlignment="1">
      <alignment vertical="top"/>
    </xf>
    <xf numFmtId="0" fontId="18" fillId="0" borderId="18" xfId="34" applyFont="1" applyFill="1" applyBorder="1"/>
    <xf numFmtId="0" fontId="18" fillId="0" borderId="19" xfId="34" applyFont="1" applyFill="1" applyBorder="1"/>
    <xf numFmtId="0" fontId="18" fillId="0" borderId="20" xfId="34" applyFont="1" applyFill="1" applyBorder="1"/>
    <xf numFmtId="0" fontId="44" fillId="0" borderId="10" xfId="34" applyFont="1" applyFill="1" applyBorder="1"/>
    <xf numFmtId="0" fontId="95" fillId="5" borderId="0" xfId="35" applyFont="1" applyFill="1"/>
    <xf numFmtId="0" fontId="17" fillId="5" borderId="0" xfId="35" applyFont="1" applyFill="1" applyAlignment="1">
      <alignment horizontal="center"/>
    </xf>
    <xf numFmtId="0" fontId="96" fillId="5" borderId="0" xfId="35" applyFont="1" applyFill="1" applyAlignment="1">
      <alignment vertical="center"/>
    </xf>
    <xf numFmtId="0" fontId="96" fillId="5" borderId="0" xfId="35" applyFont="1" applyFill="1" applyAlignment="1">
      <alignment horizontal="left"/>
    </xf>
    <xf numFmtId="0" fontId="97" fillId="0" borderId="0" xfId="35" applyFont="1"/>
    <xf numFmtId="0" fontId="95" fillId="0" borderId="0" xfId="35" applyFont="1"/>
    <xf numFmtId="0" fontId="18" fillId="0" borderId="1" xfId="35" applyFont="1" applyBorder="1" applyAlignment="1">
      <alignment horizontal="center"/>
    </xf>
    <xf numFmtId="0" fontId="96" fillId="0" borderId="2" xfId="35" applyFont="1" applyBorder="1" applyAlignment="1">
      <alignment horizontal="left"/>
    </xf>
    <xf numFmtId="0" fontId="95" fillId="0" borderId="2" xfId="35" applyFont="1" applyBorder="1"/>
    <xf numFmtId="0" fontId="96" fillId="0" borderId="2" xfId="35" applyFont="1" applyBorder="1" applyAlignment="1">
      <alignment vertical="center"/>
    </xf>
    <xf numFmtId="0" fontId="98" fillId="0" borderId="2" xfId="35" applyFont="1" applyBorder="1" applyAlignment="1">
      <alignment horizontal="left"/>
    </xf>
    <xf numFmtId="0" fontId="97" fillId="0" borderId="2" xfId="35" applyFont="1" applyBorder="1"/>
    <xf numFmtId="0" fontId="95" fillId="0" borderId="2" xfId="21" applyFont="1" applyBorder="1" applyAlignment="1">
      <alignment vertical="center"/>
    </xf>
    <xf numFmtId="0" fontId="95" fillId="0" borderId="2" xfId="21" applyFont="1" applyBorder="1" applyAlignment="1">
      <alignment horizontal="center" vertical="center"/>
    </xf>
    <xf numFmtId="0" fontId="95" fillId="0" borderId="14" xfId="35" applyFont="1" applyBorder="1"/>
    <xf numFmtId="0" fontId="21" fillId="0" borderId="3" xfId="35" applyFont="1" applyBorder="1" applyAlignment="1">
      <alignment horizontal="center"/>
    </xf>
    <xf numFmtId="0" fontId="94" fillId="0" borderId="0" xfId="35" applyFont="1"/>
    <xf numFmtId="0" fontId="19" fillId="0" borderId="0" xfId="35" applyFont="1" applyAlignment="1">
      <alignment vertical="center"/>
    </xf>
    <xf numFmtId="0" fontId="19" fillId="0" borderId="0" xfId="35" applyFont="1" applyAlignment="1">
      <alignment vertical="center" wrapText="1"/>
    </xf>
    <xf numFmtId="0" fontId="19" fillId="0" borderId="0" xfId="35" applyFont="1" applyAlignment="1">
      <alignment horizontal="center" vertical="center" wrapText="1"/>
    </xf>
    <xf numFmtId="0" fontId="14" fillId="0" borderId="0" xfId="35" applyFont="1" applyAlignment="1">
      <alignment vertical="center" wrapText="1"/>
    </xf>
    <xf numFmtId="0" fontId="95" fillId="0" borderId="15" xfId="35" applyFont="1" applyBorder="1"/>
    <xf numFmtId="0" fontId="17" fillId="0" borderId="3" xfId="35" applyFont="1" applyBorder="1" applyAlignment="1">
      <alignment horizontal="center"/>
    </xf>
    <xf numFmtId="0" fontId="22" fillId="0" borderId="0" xfId="35" applyFont="1" applyAlignment="1">
      <alignment vertical="top"/>
    </xf>
    <xf numFmtId="0" fontId="95" fillId="0" borderId="0" xfId="35" applyFont="1" applyAlignment="1">
      <alignment horizontal="left"/>
    </xf>
    <xf numFmtId="0" fontId="98" fillId="0" borderId="0" xfId="35" applyFont="1"/>
    <xf numFmtId="0" fontId="44" fillId="5" borderId="0" xfId="35" applyFont="1" applyFill="1"/>
    <xf numFmtId="0" fontId="17" fillId="5" borderId="3" xfId="35" applyFont="1" applyFill="1" applyBorder="1" applyAlignment="1">
      <alignment vertical="center" wrapText="1"/>
    </xf>
    <xf numFmtId="0" fontId="17" fillId="5" borderId="0" xfId="35" applyFont="1" applyFill="1" applyAlignment="1">
      <alignment vertical="center" wrapText="1"/>
    </xf>
    <xf numFmtId="0" fontId="18" fillId="5" borderId="0" xfId="35" applyFont="1" applyFill="1" applyAlignment="1">
      <alignment vertical="center" wrapText="1"/>
    </xf>
    <xf numFmtId="0" fontId="99" fillId="0" borderId="0" xfId="35" applyFont="1"/>
    <xf numFmtId="0" fontId="44" fillId="0" borderId="0" xfId="35" applyFont="1"/>
    <xf numFmtId="0" fontId="17" fillId="0" borderId="0" xfId="21" applyFont="1"/>
    <xf numFmtId="0" fontId="26" fillId="0" borderId="0" xfId="21" applyFont="1"/>
    <xf numFmtId="0" fontId="18" fillId="0" borderId="0" xfId="21" applyFont="1" applyAlignment="1">
      <alignment horizontal="right"/>
    </xf>
    <xf numFmtId="0" fontId="18" fillId="5" borderId="3" xfId="35" applyFont="1" applyFill="1" applyBorder="1" applyAlignment="1">
      <alignment horizontal="center"/>
    </xf>
    <xf numFmtId="0" fontId="17" fillId="5" borderId="0" xfId="35" applyFont="1" applyFill="1"/>
    <xf numFmtId="0" fontId="17" fillId="0" borderId="0" xfId="35" applyFont="1"/>
    <xf numFmtId="0" fontId="18" fillId="5" borderId="0" xfId="35" applyFont="1" applyFill="1"/>
    <xf numFmtId="0" fontId="40" fillId="5" borderId="0" xfId="35" quotePrefix="1" applyFont="1" applyFill="1" applyAlignment="1">
      <alignment wrapText="1"/>
    </xf>
    <xf numFmtId="0" fontId="19" fillId="5" borderId="0" xfId="35" applyFont="1" applyFill="1" applyAlignment="1">
      <alignment vertical="center"/>
    </xf>
    <xf numFmtId="0" fontId="33" fillId="5" borderId="0" xfId="35" applyFont="1" applyFill="1" applyAlignment="1">
      <alignment vertical="center"/>
    </xf>
    <xf numFmtId="0" fontId="40" fillId="5" borderId="0" xfId="35" quotePrefix="1" applyFont="1" applyFill="1" applyAlignment="1">
      <alignment vertical="center" wrapText="1"/>
    </xf>
    <xf numFmtId="0" fontId="95" fillId="0" borderId="0" xfId="35" applyFont="1" applyAlignment="1">
      <alignment horizontal="center"/>
    </xf>
    <xf numFmtId="0" fontId="17" fillId="5" borderId="3" xfId="35" applyFont="1" applyFill="1" applyBorder="1" applyAlignment="1">
      <alignment horizontal="center"/>
    </xf>
    <xf numFmtId="0" fontId="21" fillId="0" borderId="0" xfId="21" applyFont="1" applyAlignment="1">
      <alignment horizontal="left"/>
    </xf>
    <xf numFmtId="0" fontId="21" fillId="5" borderId="0" xfId="35" applyFont="1" applyFill="1"/>
    <xf numFmtId="0" fontId="18" fillId="5" borderId="0" xfId="35" applyFont="1" applyFill="1" applyAlignment="1">
      <alignment horizontal="center"/>
    </xf>
    <xf numFmtId="0" fontId="18" fillId="5" borderId="0" xfId="35" applyFont="1" applyFill="1" applyAlignment="1">
      <alignment horizontal="left"/>
    </xf>
    <xf numFmtId="0" fontId="18" fillId="5" borderId="0" xfId="35" applyFont="1" applyFill="1" applyAlignment="1">
      <alignment horizontal="left" vertical="center"/>
    </xf>
    <xf numFmtId="0" fontId="21" fillId="5" borderId="0" xfId="35" applyFont="1" applyFill="1" applyAlignment="1">
      <alignment vertical="center"/>
    </xf>
    <xf numFmtId="0" fontId="18" fillId="5" borderId="4" xfId="35" applyFont="1" applyFill="1" applyBorder="1" applyAlignment="1">
      <alignment horizontal="center"/>
    </xf>
    <xf numFmtId="0" fontId="95" fillId="0" borderId="5" xfId="35" applyFont="1" applyBorder="1"/>
    <xf numFmtId="0" fontId="97" fillId="0" borderId="5" xfId="35" applyFont="1" applyBorder="1"/>
    <xf numFmtId="0" fontId="95" fillId="0" borderId="16" xfId="35" applyFont="1" applyBorder="1"/>
    <xf numFmtId="0" fontId="95" fillId="0" borderId="7" xfId="35" applyFont="1" applyBorder="1"/>
    <xf numFmtId="0" fontId="40" fillId="0" borderId="21" xfId="35" quotePrefix="1" applyFont="1" applyBorder="1" applyAlignment="1">
      <alignment horizontal="center" vertical="center"/>
    </xf>
    <xf numFmtId="0" fontId="21" fillId="5" borderId="0" xfId="35" applyFont="1" applyFill="1" applyAlignment="1">
      <alignment horizontal="left" vertical="center"/>
    </xf>
    <xf numFmtId="0" fontId="21" fillId="5" borderId="0" xfId="35" applyFont="1" applyFill="1" applyAlignment="1">
      <alignment horizontal="left"/>
    </xf>
    <xf numFmtId="0" fontId="18" fillId="5" borderId="5" xfId="35" applyFont="1" applyFill="1" applyBorder="1"/>
    <xf numFmtId="0" fontId="17" fillId="5" borderId="5" xfId="35" applyFont="1" applyFill="1" applyBorder="1"/>
    <xf numFmtId="0" fontId="40" fillId="5" borderId="5" xfId="35" quotePrefix="1" applyFont="1" applyFill="1" applyBorder="1" applyAlignment="1">
      <alignment vertical="center" wrapText="1"/>
    </xf>
    <xf numFmtId="169" fontId="19" fillId="5" borderId="5" xfId="36" applyNumberFormat="1" applyFont="1" applyFill="1" applyBorder="1" applyAlignment="1">
      <alignment vertical="center"/>
    </xf>
    <xf numFmtId="0" fontId="40" fillId="5" borderId="5" xfId="35" applyFont="1" applyFill="1" applyBorder="1"/>
    <xf numFmtId="0" fontId="99" fillId="0" borderId="5" xfId="35" applyFont="1" applyBorder="1"/>
    <xf numFmtId="0" fontId="44" fillId="0" borderId="5" xfId="35" applyFont="1" applyBorder="1"/>
    <xf numFmtId="169" fontId="19" fillId="5" borderId="0" xfId="36" applyNumberFormat="1" applyFont="1" applyFill="1" applyBorder="1" applyAlignment="1">
      <alignment vertical="center"/>
    </xf>
    <xf numFmtId="0" fontId="18" fillId="5" borderId="0" xfId="35" applyFont="1" applyFill="1" applyAlignment="1">
      <alignment vertical="center"/>
    </xf>
    <xf numFmtId="0" fontId="21" fillId="5" borderId="0" xfId="35" quotePrefix="1" applyFont="1" applyFill="1" applyAlignment="1">
      <alignment vertical="center"/>
    </xf>
    <xf numFmtId="0" fontId="40" fillId="0" borderId="0" xfId="35" applyFont="1" applyAlignment="1">
      <alignment horizontal="center" vertical="center"/>
    </xf>
    <xf numFmtId="0" fontId="17" fillId="5" borderId="4" xfId="35" applyFont="1" applyFill="1" applyBorder="1" applyAlignment="1">
      <alignment horizontal="center"/>
    </xf>
    <xf numFmtId="0" fontId="17" fillId="5" borderId="5" xfId="35" applyFont="1" applyFill="1" applyBorder="1" applyAlignment="1">
      <alignment horizontal="center"/>
    </xf>
    <xf numFmtId="0" fontId="21" fillId="5" borderId="5" xfId="35" quotePrefix="1" applyFont="1" applyFill="1" applyBorder="1" applyAlignment="1">
      <alignment vertical="center"/>
    </xf>
    <xf numFmtId="0" fontId="21" fillId="5" borderId="5" xfId="35" applyFont="1" applyFill="1" applyBorder="1"/>
    <xf numFmtId="0" fontId="44" fillId="5" borderId="5" xfId="35" applyFont="1" applyFill="1" applyBorder="1"/>
    <xf numFmtId="0" fontId="18" fillId="0" borderId="0" xfId="35" applyFont="1"/>
    <xf numFmtId="0" fontId="40" fillId="5" borderId="0" xfId="35" quotePrefix="1" applyFont="1" applyFill="1" applyAlignment="1">
      <alignment vertical="center"/>
    </xf>
    <xf numFmtId="0" fontId="18" fillId="0" borderId="0" xfId="35" quotePrefix="1" applyFont="1"/>
    <xf numFmtId="0" fontId="99" fillId="0" borderId="0" xfId="35" applyFont="1" applyAlignment="1">
      <alignment horizontal="center"/>
    </xf>
    <xf numFmtId="0" fontId="21" fillId="5" borderId="5" xfId="35" applyFont="1" applyFill="1" applyBorder="1" applyAlignment="1">
      <alignment vertical="center"/>
    </xf>
    <xf numFmtId="0" fontId="40" fillId="5" borderId="5" xfId="35" quotePrefix="1" applyFont="1" applyFill="1" applyBorder="1" applyAlignment="1">
      <alignment vertical="center"/>
    </xf>
    <xf numFmtId="0" fontId="33" fillId="5" borderId="5" xfId="35" applyFont="1" applyFill="1" applyBorder="1" applyAlignment="1">
      <alignment vertical="center"/>
    </xf>
    <xf numFmtId="0" fontId="40" fillId="5" borderId="0" xfId="35" applyFont="1" applyFill="1" applyAlignment="1">
      <alignment vertical="center"/>
    </xf>
    <xf numFmtId="0" fontId="18" fillId="5" borderId="0" xfId="35" quotePrefix="1" applyFont="1" applyFill="1" applyAlignment="1">
      <alignment vertical="center"/>
    </xf>
    <xf numFmtId="0" fontId="18" fillId="5" borderId="0" xfId="35" quotePrefix="1" applyFont="1" applyFill="1"/>
    <xf numFmtId="0" fontId="18" fillId="5" borderId="7" xfId="35" applyFont="1" applyFill="1" applyBorder="1" applyAlignment="1">
      <alignment horizontal="center"/>
    </xf>
    <xf numFmtId="0" fontId="20" fillId="5" borderId="0" xfId="35" applyFont="1" applyFill="1"/>
    <xf numFmtId="0" fontId="18" fillId="5" borderId="0" xfId="35" applyFont="1" applyFill="1" applyAlignment="1">
      <alignment horizontal="center" vertical="center"/>
    </xf>
    <xf numFmtId="0" fontId="18" fillId="5" borderId="0" xfId="35" quotePrefix="1" applyFont="1" applyFill="1" applyAlignment="1">
      <alignment horizontal="right"/>
    </xf>
    <xf numFmtId="0" fontId="40" fillId="5" borderId="0" xfId="35" quotePrefix="1" applyFont="1" applyFill="1" applyAlignment="1">
      <alignment horizontal="center" vertical="center"/>
    </xf>
    <xf numFmtId="169" fontId="19" fillId="5" borderId="0" xfId="36" applyNumberFormat="1" applyFont="1" applyFill="1" applyBorder="1" applyAlignment="1">
      <alignment horizontal="center" vertical="center"/>
    </xf>
    <xf numFmtId="0" fontId="44" fillId="0" borderId="15" xfId="35" applyFont="1" applyBorder="1"/>
    <xf numFmtId="0" fontId="44" fillId="0" borderId="16" xfId="35" applyFont="1" applyBorder="1"/>
    <xf numFmtId="0" fontId="44" fillId="5" borderId="3" xfId="35" applyFont="1" applyFill="1" applyBorder="1" applyAlignment="1">
      <alignment horizontal="center"/>
    </xf>
    <xf numFmtId="0" fontId="18" fillId="0" borderId="0" xfId="35" quotePrefix="1" applyFont="1" applyAlignment="1">
      <alignment horizontal="right" vertical="center"/>
    </xf>
    <xf numFmtId="0" fontId="44" fillId="0" borderId="0" xfId="35" applyFont="1" applyAlignment="1">
      <alignment horizontal="center"/>
    </xf>
    <xf numFmtId="0" fontId="41" fillId="5" borderId="0" xfId="35" applyFont="1" applyFill="1"/>
    <xf numFmtId="0" fontId="17" fillId="5" borderId="0" xfId="21" applyFont="1" applyFill="1"/>
    <xf numFmtId="0" fontId="21" fillId="5" borderId="0" xfId="21" applyFont="1" applyFill="1" applyAlignment="1">
      <alignment horizontal="left" indent="11"/>
    </xf>
    <xf numFmtId="0" fontId="18" fillId="5" borderId="0" xfId="22" applyFont="1" applyFill="1" applyAlignment="1">
      <alignment vertical="center"/>
    </xf>
    <xf numFmtId="0" fontId="21" fillId="5" borderId="0" xfId="27" applyFont="1" applyFill="1" applyAlignment="1">
      <alignment horizontal="left" vertical="center" wrapText="1" indent="20"/>
    </xf>
    <xf numFmtId="0" fontId="17" fillId="5" borderId="0" xfId="27" applyFont="1" applyFill="1" applyAlignment="1">
      <alignment vertical="center" wrapText="1"/>
    </xf>
    <xf numFmtId="0" fontId="40" fillId="5" borderId="3" xfId="35" applyFont="1" applyFill="1" applyBorder="1" applyAlignment="1">
      <alignment horizontal="center"/>
    </xf>
    <xf numFmtId="0" fontId="40" fillId="5" borderId="0" xfId="35" applyFont="1" applyFill="1"/>
    <xf numFmtId="0" fontId="18" fillId="5" borderId="0" xfId="21" quotePrefix="1" applyFont="1" applyFill="1"/>
    <xf numFmtId="0" fontId="18" fillId="5" borderId="0" xfId="21" quotePrefix="1" applyFont="1" applyFill="1" applyAlignment="1">
      <alignment horizontal="left" indent="16"/>
    </xf>
    <xf numFmtId="0" fontId="18" fillId="5" borderId="0" xfId="21" applyFont="1" applyFill="1" applyAlignment="1">
      <alignment horizontal="left" vertical="center" indent="10"/>
    </xf>
    <xf numFmtId="0" fontId="18" fillId="5" borderId="0" xfId="27" applyFont="1" applyFill="1" applyAlignment="1">
      <alignment horizontal="left" vertical="center" wrapText="1" indent="14"/>
    </xf>
    <xf numFmtId="0" fontId="95" fillId="5" borderId="3" xfId="35" applyFont="1" applyFill="1" applyBorder="1" applyAlignment="1">
      <alignment horizontal="center"/>
    </xf>
    <xf numFmtId="0" fontId="40" fillId="5" borderId="0" xfId="35" applyFont="1" applyFill="1" applyAlignment="1">
      <alignment horizontal="center"/>
    </xf>
    <xf numFmtId="0" fontId="17" fillId="5" borderId="18" xfId="35" applyFont="1" applyFill="1" applyBorder="1" applyAlignment="1">
      <alignment horizontal="center"/>
    </xf>
    <xf numFmtId="0" fontId="95" fillId="5" borderId="19" xfId="35" applyFont="1" applyFill="1" applyBorder="1"/>
    <xf numFmtId="0" fontId="97" fillId="0" borderId="19" xfId="35" applyFont="1" applyBorder="1"/>
    <xf numFmtId="0" fontId="95" fillId="0" borderId="19" xfId="35" applyFont="1" applyBorder="1"/>
    <xf numFmtId="0" fontId="95" fillId="0" borderId="20" xfId="35" applyFont="1" applyBorder="1"/>
    <xf numFmtId="0" fontId="17" fillId="0" borderId="0" xfId="35" applyFont="1" applyAlignment="1">
      <alignment horizontal="center"/>
    </xf>
    <xf numFmtId="0" fontId="16" fillId="0" borderId="0" xfId="13" applyFont="1" applyBorder="1"/>
    <xf numFmtId="0" fontId="21" fillId="0" borderId="19" xfId="13" applyFont="1" applyBorder="1" applyAlignment="1">
      <alignment horizontal="left"/>
    </xf>
    <xf numFmtId="0" fontId="17" fillId="0" borderId="0" xfId="13" applyFont="1"/>
    <xf numFmtId="0" fontId="21" fillId="0" borderId="0" xfId="13" applyFont="1" applyAlignment="1">
      <alignment horizontal="left"/>
    </xf>
    <xf numFmtId="0" fontId="9" fillId="0" borderId="0" xfId="13" applyFont="1"/>
    <xf numFmtId="0" fontId="18" fillId="0" borderId="0" xfId="7" applyFont="1" applyAlignment="1">
      <alignment vertical="center"/>
    </xf>
    <xf numFmtId="0" fontId="18" fillId="0" borderId="0" xfId="11" quotePrefix="1" applyFont="1" applyFill="1" applyBorder="1" applyAlignment="1">
      <alignment horizontal="center" vertical="center"/>
    </xf>
    <xf numFmtId="0" fontId="18" fillId="0" borderId="19" xfId="9" applyFont="1" applyBorder="1" applyAlignment="1">
      <alignment vertical="center"/>
    </xf>
    <xf numFmtId="0" fontId="0" fillId="0" borderId="5" xfId="0" applyBorder="1"/>
    <xf numFmtId="167" fontId="18" fillId="0" borderId="0" xfId="11" applyNumberFormat="1" applyFont="1" applyFill="1" applyBorder="1" applyAlignment="1">
      <alignment horizontal="left"/>
    </xf>
    <xf numFmtId="0" fontId="9" fillId="0" borderId="10" xfId="6" applyFont="1" applyBorder="1"/>
    <xf numFmtId="0" fontId="9" fillId="8" borderId="1" xfId="6" applyFont="1" applyFill="1" applyBorder="1"/>
    <xf numFmtId="0" fontId="9" fillId="8" borderId="2" xfId="6" applyFont="1" applyFill="1" applyBorder="1"/>
    <xf numFmtId="0" fontId="0" fillId="8" borderId="2" xfId="0" applyFill="1" applyBorder="1"/>
    <xf numFmtId="0" fontId="0" fillId="8" borderId="2" xfId="0" applyFill="1" applyBorder="1" applyAlignment="1"/>
    <xf numFmtId="0" fontId="0" fillId="8" borderId="14" xfId="0" applyFill="1" applyBorder="1" applyAlignment="1"/>
    <xf numFmtId="0" fontId="29" fillId="8" borderId="3" xfId="9" applyFont="1" applyFill="1" applyBorder="1"/>
    <xf numFmtId="0" fontId="100" fillId="8" borderId="0" xfId="0" applyFont="1" applyFill="1" applyBorder="1"/>
    <xf numFmtId="0" fontId="29" fillId="8" borderId="0" xfId="9" applyFont="1" applyFill="1" applyBorder="1"/>
    <xf numFmtId="0" fontId="0" fillId="8" borderId="0" xfId="0" applyFill="1" applyBorder="1"/>
    <xf numFmtId="0" fontId="18" fillId="8" borderId="0" xfId="8" applyFont="1" applyFill="1" applyBorder="1" applyAlignment="1">
      <alignment vertical="center"/>
    </xf>
    <xf numFmtId="0" fontId="18" fillId="8" borderId="15" xfId="8" applyFont="1" applyFill="1" applyBorder="1" applyAlignment="1">
      <alignment vertical="center"/>
    </xf>
    <xf numFmtId="0" fontId="31" fillId="8" borderId="3" xfId="9" applyFont="1" applyFill="1" applyBorder="1"/>
    <xf numFmtId="0" fontId="31" fillId="8" borderId="0" xfId="9" applyFont="1" applyFill="1" applyBorder="1"/>
    <xf numFmtId="0" fontId="0" fillId="8" borderId="3" xfId="0" applyFill="1" applyBorder="1"/>
    <xf numFmtId="0" fontId="102" fillId="8" borderId="0" xfId="0" applyFont="1" applyFill="1" applyBorder="1"/>
    <xf numFmtId="0" fontId="0" fillId="8" borderId="15" xfId="0" applyFill="1" applyBorder="1"/>
    <xf numFmtId="0" fontId="29" fillId="8" borderId="18" xfId="9" applyFont="1" applyFill="1" applyBorder="1" applyAlignment="1">
      <alignment vertical="center"/>
    </xf>
    <xf numFmtId="0" fontId="17" fillId="8" borderId="19" xfId="7" applyFont="1" applyFill="1" applyBorder="1"/>
    <xf numFmtId="0" fontId="21" fillId="8" borderId="19" xfId="7" applyFont="1" applyFill="1" applyBorder="1"/>
    <xf numFmtId="0" fontId="17" fillId="8" borderId="19" xfId="8" applyFont="1" applyFill="1" applyBorder="1"/>
    <xf numFmtId="0" fontId="9" fillId="8" borderId="19" xfId="8" applyFont="1" applyFill="1" applyBorder="1"/>
    <xf numFmtId="0" fontId="17" fillId="8" borderId="19" xfId="8" applyFont="1" applyFill="1" applyBorder="1" applyAlignment="1">
      <alignment vertical="center"/>
    </xf>
    <xf numFmtId="0" fontId="17" fillId="8" borderId="20" xfId="8" applyFont="1" applyFill="1" applyBorder="1" applyAlignment="1">
      <alignment vertical="center"/>
    </xf>
    <xf numFmtId="0" fontId="31" fillId="8" borderId="1" xfId="9" applyFont="1" applyFill="1" applyBorder="1" applyAlignment="1">
      <alignment vertical="center"/>
    </xf>
    <xf numFmtId="0" fontId="18" fillId="8" borderId="2" xfId="7" applyFont="1" applyFill="1" applyBorder="1" applyAlignment="1">
      <alignment vertical="center"/>
    </xf>
    <xf numFmtId="0" fontId="18" fillId="8" borderId="14" xfId="7" applyFont="1" applyFill="1" applyBorder="1" applyAlignment="1">
      <alignment vertical="center"/>
    </xf>
    <xf numFmtId="0" fontId="31" fillId="8" borderId="3" xfId="9" applyFont="1" applyFill="1" applyBorder="1" applyAlignment="1">
      <alignment vertical="center"/>
    </xf>
    <xf numFmtId="0" fontId="100" fillId="8" borderId="0" xfId="0" applyFont="1" applyFill="1" applyBorder="1" applyAlignment="1">
      <alignment horizontal="left" vertical="center"/>
    </xf>
    <xf numFmtId="0" fontId="18" fillId="8" borderId="0" xfId="7" applyFont="1" applyFill="1" applyBorder="1" applyAlignment="1">
      <alignment vertical="center"/>
    </xf>
    <xf numFmtId="0" fontId="18" fillId="8" borderId="15" xfId="7" applyFont="1" applyFill="1" applyBorder="1" applyAlignment="1">
      <alignment vertical="center"/>
    </xf>
    <xf numFmtId="0" fontId="102" fillId="8" borderId="0" xfId="0" applyFont="1" applyFill="1" applyBorder="1" applyAlignment="1">
      <alignment horizontal="left" vertical="center"/>
    </xf>
    <xf numFmtId="0" fontId="0" fillId="8" borderId="18" xfId="0" applyFill="1" applyBorder="1"/>
    <xf numFmtId="0" fontId="0" fillId="8" borderId="19" xfId="0" applyFill="1" applyBorder="1"/>
    <xf numFmtId="0" fontId="0" fillId="8" borderId="20" xfId="0" applyFill="1" applyBorder="1"/>
    <xf numFmtId="0" fontId="0" fillId="8" borderId="1" xfId="0" applyFill="1" applyBorder="1"/>
    <xf numFmtId="0" fontId="0" fillId="8" borderId="14" xfId="0" applyFill="1" applyBorder="1"/>
    <xf numFmtId="0" fontId="102" fillId="8" borderId="19" xfId="0" applyFont="1" applyFill="1" applyBorder="1"/>
    <xf numFmtId="0" fontId="9" fillId="8" borderId="0" xfId="8" applyFont="1" applyFill="1" applyBorder="1"/>
    <xf numFmtId="0" fontId="17" fillId="8" borderId="0" xfId="8" applyFont="1" applyFill="1" applyBorder="1" applyAlignment="1">
      <alignment vertical="center"/>
    </xf>
    <xf numFmtId="0" fontId="18" fillId="8" borderId="19" xfId="7" applyFont="1" applyFill="1" applyBorder="1" applyAlignment="1">
      <alignment vertical="center"/>
    </xf>
    <xf numFmtId="0" fontId="0" fillId="0" borderId="10" xfId="0" applyBorder="1"/>
    <xf numFmtId="0" fontId="9" fillId="8" borderId="14" xfId="6" applyFont="1" applyFill="1" applyBorder="1"/>
    <xf numFmtId="0" fontId="9" fillId="8" borderId="3" xfId="6" applyFont="1" applyFill="1" applyBorder="1"/>
    <xf numFmtId="0" fontId="9" fillId="8" borderId="0" xfId="6" applyFont="1" applyFill="1" applyBorder="1"/>
    <xf numFmtId="0" fontId="9" fillId="8" borderId="15" xfId="6" applyFont="1" applyFill="1" applyBorder="1"/>
    <xf numFmtId="0" fontId="44" fillId="0" borderId="0" xfId="27" applyFont="1" applyAlignment="1">
      <alignment horizontal="center" vertical="center"/>
    </xf>
    <xf numFmtId="0" fontId="11" fillId="0" borderId="0" xfId="37" applyFont="1" applyAlignment="1">
      <alignment vertical="center"/>
    </xf>
    <xf numFmtId="0" fontId="11" fillId="0" borderId="0" xfId="37" applyFont="1" applyAlignment="1">
      <alignment horizontal="center" vertical="center"/>
    </xf>
    <xf numFmtId="0" fontId="40" fillId="0" borderId="0" xfId="14" applyFont="1"/>
    <xf numFmtId="0" fontId="44" fillId="0" borderId="0" xfId="14" applyFont="1"/>
    <xf numFmtId="0" fontId="44" fillId="0" borderId="0" xfId="38" applyFont="1"/>
    <xf numFmtId="0" fontId="40" fillId="0" borderId="3" xfId="12" applyFont="1" applyBorder="1" applyAlignment="1">
      <alignment vertical="center"/>
    </xf>
    <xf numFmtId="0" fontId="14" fillId="0" borderId="1" xfId="37" applyFont="1" applyBorder="1" applyAlignment="1">
      <alignment horizontal="center" vertical="center"/>
    </xf>
    <xf numFmtId="0" fontId="14" fillId="0" borderId="2" xfId="37" applyFont="1" applyBorder="1" applyAlignment="1">
      <alignment vertical="center"/>
    </xf>
    <xf numFmtId="0" fontId="11" fillId="0" borderId="2" xfId="37" applyFont="1" applyBorder="1" applyAlignment="1">
      <alignment vertical="center"/>
    </xf>
    <xf numFmtId="0" fontId="11" fillId="0" borderId="2" xfId="37" applyFont="1" applyBorder="1" applyAlignment="1">
      <alignment horizontal="center" vertical="center"/>
    </xf>
    <xf numFmtId="0" fontId="44" fillId="0" borderId="2" xfId="38" applyFont="1" applyBorder="1"/>
    <xf numFmtId="0" fontId="40" fillId="0" borderId="2" xfId="12" applyFont="1" applyBorder="1" applyAlignment="1">
      <alignment vertical="center"/>
    </xf>
    <xf numFmtId="0" fontId="95" fillId="0" borderId="2" xfId="38" applyFont="1" applyBorder="1" applyAlignment="1">
      <alignment vertical="center"/>
    </xf>
    <xf numFmtId="0" fontId="14" fillId="0" borderId="3" xfId="37" applyFont="1" applyBorder="1" applyAlignment="1">
      <alignment horizontal="center" vertical="center"/>
    </xf>
    <xf numFmtId="0" fontId="14" fillId="0" borderId="0" xfId="12" applyFont="1"/>
    <xf numFmtId="0" fontId="40" fillId="0" borderId="0" xfId="12" applyFont="1" applyAlignment="1">
      <alignment vertical="center"/>
    </xf>
    <xf numFmtId="0" fontId="44" fillId="0" borderId="23" xfId="38" applyFont="1" applyBorder="1" applyAlignment="1">
      <alignment vertical="center"/>
    </xf>
    <xf numFmtId="0" fontId="44" fillId="0" borderId="43" xfId="38" applyFont="1" applyBorder="1" applyAlignment="1">
      <alignment vertical="center"/>
    </xf>
    <xf numFmtId="0" fontId="44" fillId="0" borderId="0" xfId="38" applyFont="1" applyAlignment="1">
      <alignment vertical="center"/>
    </xf>
    <xf numFmtId="0" fontId="44" fillId="0" borderId="24" xfId="38" applyFont="1" applyBorder="1" applyAlignment="1">
      <alignment vertical="center"/>
    </xf>
    <xf numFmtId="0" fontId="41" fillId="0" borderId="3" xfId="12" applyFont="1" applyBorder="1" applyAlignment="1">
      <alignment vertical="center"/>
    </xf>
    <xf numFmtId="0" fontId="25" fillId="0" borderId="3" xfId="37" applyFont="1" applyBorder="1" applyAlignment="1">
      <alignment horizontal="center" vertical="center"/>
    </xf>
    <xf numFmtId="0" fontId="25" fillId="0" borderId="0" xfId="12" applyFont="1" applyAlignment="1">
      <alignment vertical="top"/>
    </xf>
    <xf numFmtId="0" fontId="41" fillId="0" borderId="0" xfId="12" applyFont="1" applyAlignment="1">
      <alignment vertical="center"/>
    </xf>
    <xf numFmtId="0" fontId="44" fillId="0" borderId="0" xfId="12" applyFont="1" applyAlignment="1">
      <alignment vertical="center"/>
    </xf>
    <xf numFmtId="0" fontId="44" fillId="0" borderId="3" xfId="12" applyFont="1" applyBorder="1" applyAlignment="1">
      <alignment vertical="center"/>
    </xf>
    <xf numFmtId="0" fontId="44" fillId="0" borderId="3" xfId="12" applyFont="1" applyBorder="1" applyAlignment="1">
      <alignment horizontal="center" vertical="center"/>
    </xf>
    <xf numFmtId="0" fontId="44" fillId="0" borderId="3" xfId="38" applyFont="1" applyBorder="1" applyAlignment="1">
      <alignment horizontal="center"/>
    </xf>
    <xf numFmtId="0" fontId="18" fillId="0" borderId="0" xfId="12" applyFont="1" applyAlignment="1">
      <alignment vertical="center"/>
    </xf>
    <xf numFmtId="0" fontId="21" fillId="0" borderId="0" xfId="12" applyFont="1" applyAlignment="1">
      <alignment vertical="top"/>
    </xf>
    <xf numFmtId="0" fontId="17" fillId="0" borderId="3" xfId="27" applyFont="1" applyBorder="1">
      <alignment vertical="center"/>
    </xf>
    <xf numFmtId="0" fontId="17" fillId="0" borderId="3" xfId="27" applyFont="1" applyBorder="1" applyAlignment="1">
      <alignment horizontal="center" vertical="center"/>
    </xf>
    <xf numFmtId="0" fontId="17" fillId="0" borderId="0" xfId="38" applyFont="1"/>
    <xf numFmtId="0" fontId="14" fillId="0" borderId="0" xfId="27" applyFont="1">
      <alignment vertical="center"/>
    </xf>
    <xf numFmtId="0" fontId="45" fillId="0" borderId="0" xfId="27" applyFont="1">
      <alignment vertical="center"/>
    </xf>
    <xf numFmtId="0" fontId="17" fillId="0" borderId="0" xfId="12" applyFont="1" applyAlignment="1">
      <alignment vertical="center"/>
    </xf>
    <xf numFmtId="0" fontId="44" fillId="0" borderId="15" xfId="38" applyFont="1" applyBorder="1"/>
    <xf numFmtId="0" fontId="17" fillId="0" borderId="3" xfId="38" applyFont="1" applyBorder="1" applyAlignment="1">
      <alignment horizontal="center"/>
    </xf>
    <xf numFmtId="0" fontId="21" fillId="0" borderId="0" xfId="12" applyFont="1" applyAlignment="1">
      <alignment vertical="center"/>
    </xf>
    <xf numFmtId="0" fontId="40" fillId="0" borderId="3" xfId="12" quotePrefix="1" applyFont="1" applyBorder="1" applyAlignment="1">
      <alignment horizontal="center" vertical="top"/>
    </xf>
    <xf numFmtId="0" fontId="18" fillId="0" borderId="0" xfId="38" applyFont="1" applyAlignment="1">
      <alignment vertical="top"/>
    </xf>
    <xf numFmtId="0" fontId="44" fillId="0" borderId="1" xfId="38" applyFont="1" applyBorder="1"/>
    <xf numFmtId="0" fontId="44" fillId="0" borderId="14" xfId="38" applyFont="1" applyBorder="1"/>
    <xf numFmtId="0" fontId="21" fillId="0" borderId="0" xfId="38" applyFont="1" applyAlignment="1">
      <alignment vertical="top"/>
    </xf>
    <xf numFmtId="0" fontId="41" fillId="0" borderId="3" xfId="38" applyFont="1" applyBorder="1"/>
    <xf numFmtId="0" fontId="40" fillId="0" borderId="0" xfId="38" quotePrefix="1" applyFont="1"/>
    <xf numFmtId="0" fontId="44" fillId="0" borderId="3" xfId="38" applyFont="1" applyBorder="1"/>
    <xf numFmtId="0" fontId="44" fillId="0" borderId="18" xfId="38" applyFont="1" applyBorder="1"/>
    <xf numFmtId="0" fontId="44" fillId="0" borderId="19" xfId="38" applyFont="1" applyBorder="1"/>
    <xf numFmtId="0" fontId="44" fillId="0" borderId="20" xfId="38" applyFont="1" applyBorder="1"/>
    <xf numFmtId="0" fontId="17" fillId="0" borderId="0" xfId="12" applyFont="1" applyAlignment="1">
      <alignment horizontal="center" vertical="center"/>
    </xf>
    <xf numFmtId="0" fontId="18" fillId="0" borderId="0" xfId="38" applyFont="1"/>
    <xf numFmtId="0" fontId="21" fillId="0" borderId="0" xfId="38" applyFont="1"/>
    <xf numFmtId="0" fontId="44" fillId="0" borderId="0" xfId="38" applyFont="1" applyAlignment="1">
      <alignment horizontal="center"/>
    </xf>
    <xf numFmtId="0" fontId="17" fillId="0" borderId="3" xfId="12" applyFont="1" applyBorder="1" applyAlignment="1">
      <alignment horizontal="center" vertical="center"/>
    </xf>
    <xf numFmtId="0" fontId="44" fillId="0" borderId="8" xfId="38" applyFont="1" applyBorder="1"/>
    <xf numFmtId="0" fontId="44" fillId="0" borderId="5" xfId="38" applyFont="1" applyBorder="1"/>
    <xf numFmtId="0" fontId="44" fillId="0" borderId="9" xfId="38" applyFont="1" applyBorder="1"/>
    <xf numFmtId="0" fontId="44" fillId="0" borderId="10" xfId="38" applyFont="1" applyBorder="1"/>
    <xf numFmtId="0" fontId="44" fillId="0" borderId="0" xfId="38" applyFont="1" applyAlignment="1">
      <alignment horizontal="left" vertical="center"/>
    </xf>
    <xf numFmtId="0" fontId="44" fillId="0" borderId="21" xfId="38" applyFont="1" applyBorder="1" applyAlignment="1">
      <alignment horizontal="left" vertical="center"/>
    </xf>
    <xf numFmtId="0" fontId="17" fillId="0" borderId="0" xfId="12" applyFont="1" applyAlignment="1">
      <alignment horizontal="left" vertical="center"/>
    </xf>
    <xf numFmtId="0" fontId="44" fillId="0" borderId="11" xfId="38" applyFont="1" applyBorder="1"/>
    <xf numFmtId="0" fontId="44" fillId="0" borderId="7" xfId="38" applyFont="1" applyBorder="1" applyAlignment="1">
      <alignment horizontal="left" vertical="center"/>
    </xf>
    <xf numFmtId="0" fontId="44" fillId="0" borderId="12" xfId="38" applyFont="1" applyBorder="1" applyAlignment="1">
      <alignment horizontal="left" vertical="center"/>
    </xf>
    <xf numFmtId="169" fontId="18" fillId="0" borderId="0" xfId="39" applyNumberFormat="1" applyFont="1" applyFill="1" applyBorder="1" applyAlignment="1">
      <alignment horizontal="left" vertical="center"/>
    </xf>
    <xf numFmtId="0" fontId="18" fillId="0" borderId="8" xfId="12" quotePrefix="1" applyFont="1" applyBorder="1" applyAlignment="1">
      <alignment vertical="center"/>
    </xf>
    <xf numFmtId="0" fontId="18" fillId="0" borderId="5" xfId="12" quotePrefix="1" applyFont="1" applyBorder="1" applyAlignment="1">
      <alignment horizontal="left" vertical="center"/>
    </xf>
    <xf numFmtId="0" fontId="17" fillId="0" borderId="9" xfId="12" applyFont="1" applyBorder="1" applyAlignment="1">
      <alignment horizontal="left" vertical="center"/>
    </xf>
    <xf numFmtId="0" fontId="17" fillId="0" borderId="5" xfId="12" applyFont="1" applyBorder="1" applyAlignment="1">
      <alignment horizontal="left" vertical="center"/>
    </xf>
    <xf numFmtId="0" fontId="18" fillId="0" borderId="10" xfId="12" quotePrefix="1" applyFont="1" applyBorder="1" applyAlignment="1">
      <alignment vertical="center"/>
    </xf>
    <xf numFmtId="0" fontId="17" fillId="0" borderId="21" xfId="12" applyFont="1" applyBorder="1" applyAlignment="1">
      <alignment horizontal="left" vertical="center"/>
    </xf>
    <xf numFmtId="0" fontId="18" fillId="0" borderId="11" xfId="12" quotePrefix="1" applyFont="1" applyBorder="1" applyAlignment="1">
      <alignment vertical="center"/>
    </xf>
    <xf numFmtId="0" fontId="17" fillId="0" borderId="12" xfId="12" applyFont="1" applyBorder="1" applyAlignment="1">
      <alignment horizontal="left" vertical="center"/>
    </xf>
    <xf numFmtId="0" fontId="17" fillId="0" borderId="7" xfId="12" applyFont="1" applyBorder="1" applyAlignment="1">
      <alignment horizontal="left" vertical="center"/>
    </xf>
    <xf numFmtId="0" fontId="17" fillId="0" borderId="11" xfId="12" applyFont="1" applyBorder="1" applyAlignment="1">
      <alignment horizontal="left" vertical="center"/>
    </xf>
    <xf numFmtId="0" fontId="40" fillId="0" borderId="15" xfId="38" applyFont="1" applyBorder="1"/>
    <xf numFmtId="0" fontId="40" fillId="0" borderId="0" xfId="38" applyFont="1"/>
    <xf numFmtId="0" fontId="17" fillId="0" borderId="3" xfId="12" quotePrefix="1" applyFont="1" applyBorder="1" applyAlignment="1">
      <alignment vertical="center"/>
    </xf>
    <xf numFmtId="0" fontId="17" fillId="0" borderId="8" xfId="12" applyFont="1" applyBorder="1" applyAlignment="1">
      <alignment horizontal="left" vertical="center"/>
    </xf>
    <xf numFmtId="0" fontId="17" fillId="0" borderId="10" xfId="12" applyFont="1" applyBorder="1" applyAlignment="1">
      <alignment horizontal="left" vertical="center"/>
    </xf>
    <xf numFmtId="0" fontId="18" fillId="0" borderId="0" xfId="12" quotePrefix="1" applyFont="1" applyAlignment="1">
      <alignment vertical="center"/>
    </xf>
    <xf numFmtId="0" fontId="17" fillId="0" borderId="3" xfId="38" applyFont="1" applyBorder="1"/>
    <xf numFmtId="0" fontId="17" fillId="0" borderId="18" xfId="38" applyFont="1" applyBorder="1" applyAlignment="1">
      <alignment horizontal="center"/>
    </xf>
    <xf numFmtId="0" fontId="18" fillId="0" borderId="19" xfId="38" applyFont="1" applyBorder="1" applyAlignment="1">
      <alignment horizontal="left" vertical="center"/>
    </xf>
    <xf numFmtId="0" fontId="17" fillId="0" borderId="0" xfId="38" applyFont="1" applyAlignment="1">
      <alignment horizontal="center"/>
    </xf>
    <xf numFmtId="0" fontId="18" fillId="0" borderId="0" xfId="38" applyFont="1" applyAlignment="1">
      <alignment horizontal="left" vertical="center"/>
    </xf>
    <xf numFmtId="0" fontId="18" fillId="2" borderId="1" xfId="8" applyFont="1" applyFill="1" applyBorder="1" applyAlignment="1">
      <alignment vertical="center"/>
    </xf>
    <xf numFmtId="0" fontId="19" fillId="2" borderId="2" xfId="6" applyFont="1" applyFill="1" applyBorder="1" applyAlignment="1">
      <alignment vertical="center" wrapText="1"/>
    </xf>
    <xf numFmtId="0" fontId="18" fillId="2" borderId="2" xfId="8" applyFont="1" applyFill="1" applyBorder="1" applyAlignment="1">
      <alignment vertical="center"/>
    </xf>
    <xf numFmtId="0" fontId="18" fillId="2" borderId="14" xfId="8" applyFont="1" applyFill="1" applyBorder="1" applyAlignment="1">
      <alignment vertical="center"/>
    </xf>
    <xf numFmtId="0" fontId="18" fillId="2" borderId="3" xfId="8" applyFont="1" applyFill="1" applyBorder="1" applyAlignment="1">
      <alignment vertical="center"/>
    </xf>
    <xf numFmtId="0" fontId="9" fillId="2" borderId="0" xfId="6" applyFont="1" applyFill="1" applyBorder="1" applyAlignment="1"/>
    <xf numFmtId="0" fontId="19" fillId="2" borderId="0" xfId="6" applyFont="1" applyFill="1" applyBorder="1" applyAlignment="1">
      <alignment vertical="center" wrapText="1"/>
    </xf>
    <xf numFmtId="0" fontId="18" fillId="2" borderId="0" xfId="8" applyFont="1" applyFill="1" applyBorder="1" applyAlignment="1">
      <alignment vertical="center"/>
    </xf>
    <xf numFmtId="0" fontId="18" fillId="2" borderId="15" xfId="8" applyFont="1" applyFill="1" applyBorder="1" applyAlignment="1">
      <alignment vertical="center"/>
    </xf>
    <xf numFmtId="0" fontId="18" fillId="2" borderId="0" xfId="6" applyFont="1" applyFill="1" applyAlignment="1">
      <alignment vertical="center"/>
    </xf>
    <xf numFmtId="0" fontId="18" fillId="2" borderId="0" xfId="6" applyFont="1" applyFill="1" applyAlignment="1">
      <alignment vertical="center" wrapText="1"/>
    </xf>
    <xf numFmtId="0" fontId="21" fillId="2" borderId="0" xfId="6" applyFont="1" applyFill="1" applyAlignment="1">
      <alignment vertical="center"/>
    </xf>
    <xf numFmtId="0" fontId="21" fillId="0" borderId="0" xfId="38" applyFont="1" applyAlignment="1">
      <alignment horizontal="left" vertical="center"/>
    </xf>
    <xf numFmtId="0" fontId="18" fillId="5" borderId="0" xfId="38" applyFont="1" applyFill="1" applyAlignment="1">
      <alignment horizontal="left" vertical="center"/>
    </xf>
    <xf numFmtId="0" fontId="21" fillId="5" borderId="0" xfId="38" applyFont="1" applyFill="1" applyAlignment="1">
      <alignment horizontal="left" vertical="center"/>
    </xf>
    <xf numFmtId="0" fontId="21" fillId="5" borderId="0" xfId="38" applyFont="1" applyFill="1" applyAlignment="1">
      <alignment vertical="center"/>
    </xf>
    <xf numFmtId="0" fontId="9" fillId="0" borderId="0" xfId="38" applyFont="1"/>
    <xf numFmtId="0" fontId="21" fillId="0" borderId="1" xfId="38" applyFont="1" applyBorder="1" applyAlignment="1">
      <alignment horizontal="center" vertical="center"/>
    </xf>
    <xf numFmtId="0" fontId="21" fillId="0" borderId="2" xfId="38" applyFont="1" applyBorder="1" applyAlignment="1">
      <alignment horizontal="center" vertical="center"/>
    </xf>
    <xf numFmtId="0" fontId="15" fillId="5" borderId="2" xfId="38" applyFont="1" applyFill="1" applyBorder="1" applyAlignment="1">
      <alignment vertical="center"/>
    </xf>
    <xf numFmtId="0" fontId="95" fillId="5" borderId="24" xfId="38" applyFont="1" applyFill="1" applyBorder="1" applyAlignment="1">
      <alignment vertical="center"/>
    </xf>
    <xf numFmtId="0" fontId="95" fillId="5" borderId="2" xfId="38" applyFont="1" applyFill="1" applyBorder="1" applyAlignment="1">
      <alignment vertical="center"/>
    </xf>
    <xf numFmtId="0" fontId="95" fillId="5" borderId="24" xfId="38" applyFont="1" applyFill="1" applyBorder="1" applyAlignment="1">
      <alignment horizontal="left" vertical="center"/>
    </xf>
    <xf numFmtId="0" fontId="9" fillId="0" borderId="14" xfId="38" applyFont="1" applyBorder="1"/>
    <xf numFmtId="0" fontId="9" fillId="0" borderId="3" xfId="38" applyFont="1" applyBorder="1" applyAlignment="1">
      <alignment horizontal="left"/>
    </xf>
    <xf numFmtId="0" fontId="19" fillId="0" borderId="0" xfId="38" applyFont="1" applyAlignment="1">
      <alignment vertical="center"/>
    </xf>
    <xf numFmtId="0" fontId="18" fillId="0" borderId="0" xfId="38" applyFont="1" applyAlignment="1">
      <alignment vertical="center"/>
    </xf>
    <xf numFmtId="0" fontId="19" fillId="0" borderId="0" xfId="38" applyFont="1"/>
    <xf numFmtId="0" fontId="18" fillId="5" borderId="0" xfId="38" applyFont="1" applyFill="1" applyAlignment="1">
      <alignment vertical="center"/>
    </xf>
    <xf numFmtId="0" fontId="9" fillId="0" borderId="15" xfId="38" applyFont="1" applyBorder="1"/>
    <xf numFmtId="0" fontId="22" fillId="0" borderId="0" xfId="38" applyFont="1" applyAlignment="1">
      <alignment vertical="center"/>
    </xf>
    <xf numFmtId="0" fontId="20" fillId="0" borderId="0" xfId="38" applyFont="1" applyAlignment="1">
      <alignment horizontal="center" vertical="center"/>
    </xf>
    <xf numFmtId="0" fontId="11" fillId="0" borderId="0" xfId="38" applyFont="1" applyAlignment="1">
      <alignment horizontal="center" vertical="center" wrapText="1"/>
    </xf>
    <xf numFmtId="0" fontId="25" fillId="0" borderId="0" xfId="38" applyFont="1" applyAlignment="1">
      <alignment vertical="center"/>
    </xf>
    <xf numFmtId="0" fontId="18" fillId="0" borderId="0" xfId="22" applyFont="1" applyAlignment="1">
      <alignment horizontal="left" vertical="center"/>
    </xf>
    <xf numFmtId="0" fontId="21" fillId="0" borderId="0" xfId="22" applyFont="1" applyAlignment="1">
      <alignment horizontal="center" vertical="top" wrapText="1"/>
    </xf>
    <xf numFmtId="0" fontId="17" fillId="0" borderId="0" xfId="22" applyFont="1" applyAlignment="1">
      <alignment horizontal="left" vertical="center" wrapText="1"/>
    </xf>
    <xf numFmtId="0" fontId="17" fillId="0" borderId="0" xfId="38" applyFont="1" applyAlignment="1">
      <alignment vertical="center"/>
    </xf>
    <xf numFmtId="0" fontId="17" fillId="0" borderId="3" xfId="38" applyFont="1" applyBorder="1" applyAlignment="1">
      <alignment horizontal="left" vertical="center"/>
    </xf>
    <xf numFmtId="0" fontId="17" fillId="0" borderId="0" xfId="38" applyFont="1" applyAlignment="1">
      <alignment horizontal="left" vertical="center"/>
    </xf>
    <xf numFmtId="0" fontId="21" fillId="0" borderId="0" xfId="22" applyFont="1" applyAlignment="1">
      <alignment horizontal="left" vertical="center"/>
    </xf>
    <xf numFmtId="0" fontId="17" fillId="0" borderId="15" xfId="38" applyFont="1" applyBorder="1" applyAlignment="1">
      <alignment vertical="center"/>
    </xf>
    <xf numFmtId="0" fontId="18" fillId="0" borderId="0" xfId="38" quotePrefix="1" applyFont="1" applyAlignment="1">
      <alignment vertical="center"/>
    </xf>
    <xf numFmtId="0" fontId="21" fillId="0" borderId="0" xfId="38" applyFont="1" applyAlignment="1">
      <alignment vertical="center"/>
    </xf>
    <xf numFmtId="0" fontId="58" fillId="0" borderId="5" xfId="22" applyFont="1" applyBorder="1" applyAlignment="1">
      <alignment wrapText="1"/>
    </xf>
    <xf numFmtId="0" fontId="17" fillId="0" borderId="3" xfId="38" applyFont="1" applyBorder="1" applyAlignment="1">
      <alignment vertical="center"/>
    </xf>
    <xf numFmtId="0" fontId="17" fillId="0" borderId="6" xfId="38" applyFont="1" applyBorder="1" applyAlignment="1">
      <alignment vertical="center"/>
    </xf>
    <xf numFmtId="0" fontId="17" fillId="0" borderId="7" xfId="38" applyFont="1" applyBorder="1" applyAlignment="1">
      <alignment vertical="center"/>
    </xf>
    <xf numFmtId="0" fontId="17" fillId="0" borderId="17" xfId="38" applyFont="1" applyBorder="1" applyAlignment="1">
      <alignment vertical="center"/>
    </xf>
    <xf numFmtId="0" fontId="58" fillId="0" borderId="0" xfId="22" applyFont="1" applyAlignment="1">
      <alignment wrapText="1"/>
    </xf>
    <xf numFmtId="0" fontId="18" fillId="0" borderId="0" xfId="22" quotePrefix="1" applyFont="1" applyAlignment="1">
      <alignment horizontal="right" vertical="center"/>
    </xf>
    <xf numFmtId="0" fontId="9" fillId="0" borderId="0" xfId="38" applyFont="1" applyAlignment="1">
      <alignment vertical="center"/>
    </xf>
    <xf numFmtId="0" fontId="9" fillId="0" borderId="3" xfId="38" applyFont="1" applyBorder="1" applyAlignment="1">
      <alignment vertical="center"/>
    </xf>
    <xf numFmtId="0" fontId="9" fillId="0" borderId="15" xfId="38" applyFont="1" applyBorder="1" applyAlignment="1">
      <alignment vertical="center"/>
    </xf>
    <xf numFmtId="0" fontId="17" fillId="0" borderId="18" xfId="38" applyFont="1" applyBorder="1" applyAlignment="1">
      <alignment horizontal="left" vertical="center"/>
    </xf>
    <xf numFmtId="0" fontId="18" fillId="0" borderId="19" xfId="38" applyFont="1" applyBorder="1" applyAlignment="1">
      <alignment vertical="center"/>
    </xf>
    <xf numFmtId="0" fontId="17" fillId="0" borderId="19" xfId="38" applyFont="1" applyBorder="1" applyAlignment="1">
      <alignment vertical="center"/>
    </xf>
    <xf numFmtId="0" fontId="17" fillId="0" borderId="20" xfId="38" applyFont="1" applyBorder="1" applyAlignment="1">
      <alignment vertical="center"/>
    </xf>
    <xf numFmtId="0" fontId="18" fillId="0" borderId="0" xfId="38" applyFont="1" applyAlignment="1">
      <alignment horizontal="left"/>
    </xf>
    <xf numFmtId="0" fontId="21" fillId="0" borderId="0" xfId="38" quotePrefix="1" applyFont="1" applyAlignment="1">
      <alignment vertical="center"/>
    </xf>
    <xf numFmtId="0" fontId="58" fillId="0" borderId="2" xfId="21" applyFont="1" applyBorder="1" applyAlignment="1">
      <alignment horizontal="center" vertical="center"/>
    </xf>
    <xf numFmtId="169" fontId="19" fillId="11" borderId="43" xfId="39" applyNumberFormat="1" applyFont="1" applyFill="1" applyBorder="1" applyAlignment="1">
      <alignment horizontal="center" vertical="center"/>
    </xf>
    <xf numFmtId="169" fontId="19" fillId="0" borderId="0" xfId="39" applyNumberFormat="1" applyFont="1" applyFill="1" applyBorder="1" applyAlignment="1">
      <alignment horizontal="center" vertical="center"/>
    </xf>
    <xf numFmtId="169" fontId="11" fillId="0" borderId="0" xfId="39" applyNumberFormat="1" applyFont="1" applyFill="1" applyBorder="1" applyAlignment="1">
      <alignment horizontal="center" vertical="center"/>
    </xf>
    <xf numFmtId="169" fontId="11" fillId="0" borderId="19" xfId="39" applyNumberFormat="1" applyFont="1" applyFill="1" applyBorder="1" applyAlignment="1">
      <alignment horizontal="center" vertical="center"/>
    </xf>
    <xf numFmtId="0" fontId="12" fillId="0" borderId="19" xfId="19" applyFont="1" applyBorder="1"/>
    <xf numFmtId="0" fontId="12" fillId="0" borderId="20" xfId="19" applyFont="1" applyBorder="1"/>
    <xf numFmtId="0" fontId="11" fillId="0" borderId="0" xfId="38" applyFont="1" applyAlignment="1">
      <alignment horizontal="center" vertical="center"/>
    </xf>
    <xf numFmtId="0" fontId="11" fillId="0" borderId="19" xfId="38" applyFont="1" applyBorder="1" applyAlignment="1">
      <alignment horizontal="center" vertical="center"/>
    </xf>
    <xf numFmtId="0" fontId="19" fillId="8" borderId="0" xfId="22" applyFont="1" applyFill="1" applyBorder="1" applyAlignment="1">
      <alignment vertical="center"/>
    </xf>
    <xf numFmtId="0" fontId="41" fillId="8" borderId="0" xfId="19" applyFont="1" applyFill="1" applyAlignment="1">
      <alignment vertical="center"/>
    </xf>
    <xf numFmtId="0" fontId="29" fillId="0" borderId="0" xfId="9" applyFont="1" applyBorder="1" applyAlignment="1">
      <alignment vertical="top"/>
    </xf>
    <xf numFmtId="2" fontId="18" fillId="0" borderId="0" xfId="9" applyNumberFormat="1" applyFont="1" applyBorder="1" applyAlignment="1">
      <alignment horizontal="center" vertical="top"/>
    </xf>
    <xf numFmtId="0" fontId="9" fillId="0" borderId="0" xfId="8" applyFont="1" applyBorder="1" applyAlignment="1">
      <alignment horizontal="left" vertical="center"/>
    </xf>
    <xf numFmtId="0" fontId="107" fillId="0" borderId="0" xfId="0" applyFont="1" applyFill="1" applyAlignment="1">
      <alignment horizontal="center" vertical="center"/>
    </xf>
    <xf numFmtId="0" fontId="0" fillId="0" borderId="0" xfId="0"/>
    <xf numFmtId="0" fontId="103" fillId="0" borderId="0" xfId="0" applyFont="1" applyFill="1" applyBorder="1" applyAlignment="1">
      <alignment vertical="top" wrapText="1"/>
    </xf>
    <xf numFmtId="0" fontId="107" fillId="0" borderId="0" xfId="0" applyFont="1" applyAlignment="1">
      <alignment horizontal="center" vertical="center"/>
    </xf>
    <xf numFmtId="0" fontId="108" fillId="0" borderId="0" xfId="96" applyFont="1" applyFill="1" applyAlignment="1">
      <alignment horizontal="center"/>
    </xf>
    <xf numFmtId="0" fontId="108" fillId="0" borderId="0" xfId="96" applyFont="1" applyAlignment="1">
      <alignment horizontal="center"/>
    </xf>
    <xf numFmtId="0" fontId="108" fillId="0" borderId="0" xfId="0" applyFont="1" applyBorder="1" applyAlignment="1">
      <alignment horizontal="center" vertical="center" wrapText="1"/>
    </xf>
    <xf numFmtId="0" fontId="16" fillId="12" borderId="34" xfId="117" applyFont="1" applyFill="1" applyBorder="1" applyAlignment="1">
      <alignment horizontal="center" vertical="center" wrapText="1"/>
    </xf>
    <xf numFmtId="0" fontId="109" fillId="16" borderId="34" xfId="117" applyFont="1" applyFill="1" applyBorder="1" applyAlignment="1">
      <alignment horizontal="center" vertical="center" wrapText="1"/>
    </xf>
    <xf numFmtId="49" fontId="110" fillId="17" borderId="0" xfId="0" applyNumberFormat="1" applyFont="1" applyFill="1" applyBorder="1" applyAlignment="1">
      <alignment horizontal="center" vertical="center" wrapText="1"/>
    </xf>
    <xf numFmtId="49" fontId="110" fillId="18" borderId="0" xfId="0" applyNumberFormat="1" applyFont="1" applyFill="1" applyBorder="1" applyAlignment="1">
      <alignment horizontal="center" vertical="center" wrapText="1"/>
    </xf>
    <xf numFmtId="0" fontId="26" fillId="0" borderId="0" xfId="21" applyFont="1" applyAlignment="1">
      <alignment horizontal="center" vertical="center" wrapText="1"/>
    </xf>
    <xf numFmtId="0" fontId="11" fillId="0" borderId="0" xfId="21" applyFont="1" applyAlignment="1">
      <alignment horizontal="center" vertical="center"/>
    </xf>
    <xf numFmtId="0" fontId="11" fillId="0" borderId="15" xfId="21" applyFont="1" applyBorder="1" applyAlignment="1">
      <alignment horizontal="center" vertical="center" wrapText="1"/>
    </xf>
    <xf numFmtId="0" fontId="20" fillId="0" borderId="0" xfId="21" applyFont="1" applyAlignment="1">
      <alignment horizontal="center"/>
    </xf>
    <xf numFmtId="0" fontId="17" fillId="0" borderId="0" xfId="5" applyFont="1" applyBorder="1" applyAlignment="1">
      <alignment horizontal="left" vertical="center"/>
    </xf>
    <xf numFmtId="0" fontId="40" fillId="0" borderId="0" xfId="21" applyFont="1" applyAlignment="1">
      <alignment horizontal="center" vertical="center"/>
    </xf>
    <xf numFmtId="0" fontId="40" fillId="0" borderId="0" xfId="21" quotePrefix="1" applyFont="1" applyAlignment="1">
      <alignment horizontal="center" vertical="center"/>
    </xf>
    <xf numFmtId="0" fontId="40" fillId="0" borderId="0" xfId="21" quotePrefix="1" applyFont="1" applyAlignment="1">
      <alignment horizontal="right" vertical="center"/>
    </xf>
    <xf numFmtId="0" fontId="44" fillId="0" borderId="0" xfId="21" applyFont="1" applyAlignment="1">
      <alignment horizontal="center" vertical="center"/>
    </xf>
    <xf numFmtId="0" fontId="40" fillId="0" borderId="0" xfId="21" applyFont="1" applyAlignment="1">
      <alignment horizontal="center"/>
    </xf>
    <xf numFmtId="0" fontId="26" fillId="0" borderId="19" xfId="21" applyFont="1" applyBorder="1" applyAlignment="1">
      <alignment horizontal="center" vertical="center"/>
    </xf>
    <xf numFmtId="0" fontId="40" fillId="8" borderId="3" xfId="21" applyFont="1" applyFill="1" applyBorder="1" applyAlignment="1">
      <alignment horizontal="left" wrapText="1"/>
    </xf>
    <xf numFmtId="0" fontId="40" fillId="8" borderId="0" xfId="21" applyFont="1" applyFill="1" applyAlignment="1">
      <alignment horizontal="left" wrapText="1"/>
    </xf>
    <xf numFmtId="0" fontId="41" fillId="0" borderId="3" xfId="21" applyFont="1" applyBorder="1" applyAlignment="1">
      <alignment horizontal="center" vertical="center"/>
    </xf>
    <xf numFmtId="0" fontId="41" fillId="0" borderId="0" xfId="21" applyFont="1" applyAlignment="1">
      <alignment horizontal="center" vertical="center"/>
    </xf>
    <xf numFmtId="0" fontId="41" fillId="0" borderId="15" xfId="21" applyFont="1" applyBorder="1" applyAlignment="1">
      <alignment horizontal="center" vertical="center"/>
    </xf>
    <xf numFmtId="0" fontId="44" fillId="8" borderId="0" xfId="21" applyFont="1" applyFill="1" applyAlignment="1">
      <alignment horizontal="center" vertical="center"/>
    </xf>
    <xf numFmtId="0" fontId="44" fillId="0" borderId="5" xfId="21" applyFont="1" applyBorder="1" applyAlignment="1">
      <alignment horizontal="center" vertical="center"/>
    </xf>
    <xf numFmtId="0" fontId="26" fillId="0" borderId="0" xfId="21" applyFont="1" applyAlignment="1">
      <alignment horizontal="center" vertical="center"/>
    </xf>
    <xf numFmtId="0" fontId="40" fillId="0" borderId="0" xfId="21" applyFont="1" applyAlignment="1">
      <alignment horizontal="left" vertical="center"/>
    </xf>
    <xf numFmtId="0" fontId="40" fillId="8" borderId="0" xfId="21" applyFont="1" applyFill="1" applyAlignment="1">
      <alignment horizontal="left" vertical="center"/>
    </xf>
    <xf numFmtId="0" fontId="40" fillId="8" borderId="0" xfId="21" quotePrefix="1" applyFont="1" applyFill="1" applyAlignment="1">
      <alignment horizontal="left" vertical="center"/>
    </xf>
    <xf numFmtId="0" fontId="41" fillId="0" borderId="0" xfId="22" applyFont="1" applyAlignment="1">
      <alignment vertical="center"/>
    </xf>
    <xf numFmtId="0" fontId="44" fillId="0" borderId="0" xfId="22" applyFont="1" applyAlignment="1">
      <alignment horizontal="center" vertical="center"/>
    </xf>
    <xf numFmtId="0" fontId="40" fillId="0" borderId="0" xfId="22" quotePrefix="1" applyFont="1" applyAlignment="1">
      <alignment horizontal="right"/>
    </xf>
    <xf numFmtId="0" fontId="41" fillId="0" borderId="0" xfId="22" applyFont="1" applyAlignment="1">
      <alignment horizontal="left"/>
    </xf>
    <xf numFmtId="0" fontId="26" fillId="8" borderId="0" xfId="21" applyFont="1" applyFill="1" applyAlignment="1">
      <alignment horizontal="center" vertical="center"/>
    </xf>
    <xf numFmtId="0" fontId="40" fillId="8" borderId="0" xfId="21" applyFont="1" applyFill="1" applyAlignment="1">
      <alignment horizontal="left" vertical="top"/>
    </xf>
    <xf numFmtId="0" fontId="40" fillId="0" borderId="0" xfId="28" applyFont="1" applyAlignment="1">
      <alignment horizontal="center" vertical="center"/>
    </xf>
    <xf numFmtId="0" fontId="40" fillId="0" borderId="0" xfId="21" quotePrefix="1" applyFont="1" applyAlignment="1">
      <alignment horizontal="right"/>
    </xf>
    <xf numFmtId="0" fontId="40" fillId="0" borderId="0" xfId="22" applyFont="1" applyAlignment="1">
      <alignment horizontal="center" vertical="center" wrapText="1"/>
    </xf>
    <xf numFmtId="0" fontId="40" fillId="0" borderId="21" xfId="22" applyFont="1" applyBorder="1" applyAlignment="1">
      <alignment horizontal="center" vertical="center" wrapText="1"/>
    </xf>
    <xf numFmtId="0" fontId="40" fillId="0" borderId="0" xfId="33" applyFont="1" applyAlignment="1">
      <alignment horizontal="left" vertical="top" wrapText="1"/>
    </xf>
    <xf numFmtId="0" fontId="40" fillId="0" borderId="0" xfId="33" applyFont="1" applyAlignment="1">
      <alignment horizontal="left"/>
    </xf>
    <xf numFmtId="0" fontId="40" fillId="0" borderId="0" xfId="33" applyFont="1" applyAlignment="1">
      <alignment horizontal="left" vertical="top"/>
    </xf>
    <xf numFmtId="0" fontId="40" fillId="0" borderId="50" xfId="26" applyFont="1" applyBorder="1" applyAlignment="1">
      <alignment horizontal="center" vertical="center" wrapText="1"/>
    </xf>
    <xf numFmtId="0" fontId="40" fillId="0" borderId="52" xfId="26" applyFont="1" applyBorder="1" applyAlignment="1">
      <alignment horizontal="center" vertical="center" wrapText="1"/>
    </xf>
    <xf numFmtId="0" fontId="41" fillId="0" borderId="0" xfId="33" applyFont="1" applyAlignment="1">
      <alignment horizontal="left" vertical="top" wrapText="1"/>
    </xf>
    <xf numFmtId="0" fontId="41" fillId="0" borderId="0" xfId="33" applyFont="1" applyAlignment="1">
      <alignment horizontal="left" vertical="top"/>
    </xf>
    <xf numFmtId="0" fontId="40" fillId="0" borderId="0" xfId="33" applyFont="1" applyAlignment="1">
      <alignment horizontal="left" wrapText="1"/>
    </xf>
    <xf numFmtId="0" fontId="41" fillId="2" borderId="0" xfId="34" applyFont="1" applyFill="1" applyAlignment="1">
      <alignment horizontal="left" vertical="top" wrapText="1"/>
    </xf>
    <xf numFmtId="0" fontId="40" fillId="2" borderId="0" xfId="34" applyFont="1" applyFill="1" applyAlignment="1">
      <alignment horizontal="left" vertical="top" wrapText="1"/>
    </xf>
    <xf numFmtId="0" fontId="40" fillId="2" borderId="0" xfId="34" applyFont="1" applyFill="1" applyAlignment="1">
      <alignment horizontal="left" vertical="center"/>
    </xf>
    <xf numFmtId="0" fontId="40" fillId="2" borderId="0" xfId="34" applyFont="1" applyFill="1" applyAlignment="1">
      <alignment horizontal="left"/>
    </xf>
    <xf numFmtId="0" fontId="40" fillId="2" borderId="0" xfId="34" applyFont="1" applyFill="1" applyAlignment="1">
      <alignment horizontal="left" wrapText="1"/>
    </xf>
    <xf numFmtId="0" fontId="18" fillId="0" borderId="0" xfId="34" applyFont="1" applyFill="1" applyAlignment="1">
      <alignment horizontal="center" vertical="center" wrapText="1"/>
    </xf>
    <xf numFmtId="0" fontId="18" fillId="0" borderId="0" xfId="34" applyFont="1" applyFill="1" applyAlignment="1">
      <alignment horizontal="left" vertical="top" wrapText="1"/>
    </xf>
    <xf numFmtId="0" fontId="40" fillId="0" borderId="0" xfId="21" applyFont="1" applyAlignment="1">
      <alignment horizontal="left"/>
    </xf>
    <xf numFmtId="0" fontId="40" fillId="0" borderId="21" xfId="21" quotePrefix="1" applyFont="1" applyBorder="1" applyAlignment="1">
      <alignment horizontal="center" vertical="center"/>
    </xf>
    <xf numFmtId="0" fontId="40" fillId="0" borderId="21" xfId="35" applyFont="1" applyBorder="1" applyAlignment="1">
      <alignment horizontal="center" vertical="center"/>
    </xf>
    <xf numFmtId="0" fontId="21" fillId="5" borderId="0" xfId="35" applyFont="1" applyFill="1" applyAlignment="1">
      <alignment horizontal="center" vertical="center"/>
    </xf>
    <xf numFmtId="0" fontId="18" fillId="0" borderId="0" xfId="8" quotePrefix="1" applyFont="1" applyBorder="1" applyAlignment="1">
      <alignment horizontal="left" vertical="center"/>
    </xf>
    <xf numFmtId="0" fontId="18" fillId="0" borderId="0" xfId="8" applyFont="1" applyBorder="1" applyAlignment="1">
      <alignment horizontal="left" vertical="center"/>
    </xf>
    <xf numFmtId="0" fontId="49" fillId="0" borderId="0" xfId="0" applyFont="1" applyBorder="1" applyAlignment="1">
      <alignment horizontal="center"/>
    </xf>
    <xf numFmtId="0" fontId="46" fillId="0" borderId="0" xfId="0" applyFont="1" applyBorder="1" applyAlignment="1">
      <alignment horizontal="center" vertical="center" wrapText="1"/>
    </xf>
    <xf numFmtId="0" fontId="18" fillId="0" borderId="0" xfId="6" applyFont="1" applyAlignment="1">
      <alignment horizontal="center" vertical="center"/>
    </xf>
    <xf numFmtId="0" fontId="18" fillId="0" borderId="0" xfId="8" applyFont="1" applyBorder="1" applyAlignment="1">
      <alignment horizontal="center" vertical="center"/>
    </xf>
    <xf numFmtId="0" fontId="18" fillId="5" borderId="0" xfId="6" applyFont="1" applyFill="1" applyBorder="1" applyAlignment="1">
      <alignment horizontal="center" vertical="center"/>
    </xf>
    <xf numFmtId="0" fontId="18" fillId="0" borderId="0" xfId="8" applyFont="1" applyBorder="1" applyAlignment="1">
      <alignment vertical="center"/>
    </xf>
    <xf numFmtId="0" fontId="18" fillId="0" borderId="0" xfId="8" applyFont="1" applyFill="1" applyBorder="1" applyAlignment="1">
      <alignment horizontal="left" vertical="center"/>
    </xf>
    <xf numFmtId="0" fontId="18" fillId="0" borderId="0" xfId="6" applyFont="1" applyBorder="1" applyAlignment="1">
      <alignment horizontal="center" vertical="center"/>
    </xf>
    <xf numFmtId="0" fontId="18" fillId="0" borderId="0" xfId="13" applyFont="1" applyAlignment="1">
      <alignment horizontal="center"/>
    </xf>
    <xf numFmtId="0" fontId="38" fillId="0" borderId="0" xfId="13" applyFont="1" applyAlignment="1">
      <alignment horizontal="center"/>
    </xf>
    <xf numFmtId="0" fontId="18" fillId="0" borderId="5" xfId="8" applyFont="1" applyBorder="1" applyAlignment="1">
      <alignment horizontal="left" vertical="center"/>
    </xf>
    <xf numFmtId="0" fontId="18" fillId="0" borderId="0" xfId="12" applyFont="1" applyAlignment="1">
      <alignment horizontal="center" vertical="center"/>
    </xf>
    <xf numFmtId="0" fontId="18" fillId="0" borderId="0" xfId="38" applyFont="1" applyAlignment="1">
      <alignment horizontal="center" vertical="center"/>
    </xf>
    <xf numFmtId="0" fontId="18" fillId="0" borderId="5" xfId="12" quotePrefix="1" applyFont="1" applyBorder="1" applyAlignment="1">
      <alignment horizontal="center" vertical="center"/>
    </xf>
    <xf numFmtId="0" fontId="18" fillId="0" borderId="7" xfId="12" quotePrefix="1" applyFont="1" applyBorder="1" applyAlignment="1">
      <alignment horizontal="center" vertical="center"/>
    </xf>
    <xf numFmtId="169" fontId="18" fillId="0" borderId="5" xfId="39" applyNumberFormat="1" applyFont="1" applyFill="1" applyBorder="1" applyAlignment="1">
      <alignment horizontal="left" vertical="center"/>
    </xf>
    <xf numFmtId="169" fontId="18" fillId="0" borderId="7" xfId="39" applyNumberFormat="1" applyFont="1" applyFill="1" applyBorder="1" applyAlignment="1">
      <alignment horizontal="left" vertical="center"/>
    </xf>
    <xf numFmtId="0" fontId="20" fillId="0" borderId="3" xfId="38" applyFont="1" applyBorder="1" applyAlignment="1">
      <alignment horizontal="center" vertical="center"/>
    </xf>
    <xf numFmtId="0" fontId="20" fillId="0" borderId="0" xfId="38" applyFont="1" applyAlignment="1">
      <alignment horizontal="center" vertical="center"/>
    </xf>
    <xf numFmtId="0" fontId="20" fillId="0" borderId="18" xfId="38" applyFont="1" applyBorder="1" applyAlignment="1">
      <alignment horizontal="center" vertical="center"/>
    </xf>
    <xf numFmtId="0" fontId="20" fillId="0" borderId="19" xfId="38" applyFont="1" applyBorder="1" applyAlignment="1">
      <alignment horizontal="center" vertical="center"/>
    </xf>
    <xf numFmtId="165" fontId="18" fillId="0" borderId="0" xfId="6" applyNumberFormat="1" applyFont="1" applyAlignment="1">
      <alignment horizontal="center" vertical="center"/>
    </xf>
    <xf numFmtId="0" fontId="31" fillId="0" borderId="0" xfId="0" applyFont="1" applyAlignment="1">
      <alignment horizontal="center"/>
    </xf>
    <xf numFmtId="0" fontId="18" fillId="0" borderId="0" xfId="9" applyFont="1" applyAlignment="1">
      <alignment horizontal="center"/>
    </xf>
    <xf numFmtId="0" fontId="17" fillId="0" borderId="0" xfId="8" applyFont="1" applyFill="1" applyBorder="1" applyAlignment="1">
      <alignment horizontal="left" vertical="center"/>
    </xf>
    <xf numFmtId="0" fontId="18" fillId="0" borderId="0" xfId="8" applyFont="1" applyAlignment="1">
      <alignment horizontal="left" vertical="center"/>
    </xf>
    <xf numFmtId="0" fontId="18" fillId="0" borderId="0" xfId="9" applyFont="1" applyBorder="1" applyAlignment="1">
      <alignment horizontal="center" vertical="center"/>
    </xf>
    <xf numFmtId="0" fontId="18" fillId="0" borderId="0" xfId="6" applyFont="1" applyAlignment="1">
      <alignment horizontal="left" vertical="center" wrapText="1"/>
    </xf>
    <xf numFmtId="0" fontId="36" fillId="0" borderId="0" xfId="6" applyFont="1" applyAlignment="1">
      <alignment horizontal="left"/>
    </xf>
    <xf numFmtId="0" fontId="36" fillId="0" borderId="0" xfId="6" applyFont="1" applyAlignment="1">
      <alignment horizontal="left" vertical="center"/>
    </xf>
    <xf numFmtId="0" fontId="21" fillId="2" borderId="3" xfId="6" applyFont="1" applyFill="1" applyBorder="1" applyAlignment="1">
      <alignment horizontal="center" vertical="center"/>
    </xf>
    <xf numFmtId="0" fontId="21" fillId="2" borderId="0" xfId="6" applyFont="1" applyFill="1" applyBorder="1" applyAlignment="1">
      <alignment horizontal="center" vertical="center"/>
    </xf>
    <xf numFmtId="0" fontId="21" fillId="2" borderId="15" xfId="6" applyFont="1" applyFill="1" applyBorder="1" applyAlignment="1">
      <alignment horizontal="center" vertical="center"/>
    </xf>
    <xf numFmtId="0" fontId="21" fillId="0" borderId="5" xfId="8" applyFont="1" applyBorder="1" applyAlignment="1">
      <alignment horizontal="center" vertical="top" wrapText="1"/>
    </xf>
    <xf numFmtId="0" fontId="21" fillId="0" borderId="7" xfId="8" applyFont="1" applyBorder="1" applyAlignment="1">
      <alignment horizontal="center" vertical="top" wrapText="1"/>
    </xf>
    <xf numFmtId="0" fontId="17" fillId="0" borderId="0" xfId="8" applyFont="1" applyBorder="1" applyAlignment="1">
      <alignment horizontal="center" vertical="center"/>
    </xf>
    <xf numFmtId="0" fontId="18" fillId="0" borderId="0" xfId="6" applyFont="1" applyBorder="1" applyAlignment="1">
      <alignment horizontal="center" vertical="center" wrapText="1"/>
    </xf>
    <xf numFmtId="0" fontId="18" fillId="0" borderId="0" xfId="6" quotePrefix="1" applyFont="1" applyBorder="1" applyAlignment="1">
      <alignment horizontal="left" vertical="center"/>
    </xf>
    <xf numFmtId="0" fontId="18" fillId="0" borderId="0" xfId="6" applyFont="1" applyBorder="1" applyAlignment="1">
      <alignment horizontal="left" vertical="center"/>
    </xf>
    <xf numFmtId="0" fontId="21" fillId="0" borderId="0" xfId="6" applyFont="1" applyBorder="1" applyAlignment="1">
      <alignment horizontal="center" vertical="center"/>
    </xf>
    <xf numFmtId="0" fontId="18" fillId="0" borderId="0" xfId="8" applyFont="1" applyAlignment="1">
      <alignment horizontal="center" vertical="center"/>
    </xf>
    <xf numFmtId="0" fontId="58" fillId="0" borderId="0" xfId="22" applyFont="1" applyAlignment="1">
      <alignment horizontal="center" wrapText="1"/>
    </xf>
    <xf numFmtId="0" fontId="14" fillId="0" borderId="0" xfId="6" applyFont="1" applyBorder="1" applyAlignment="1">
      <alignment horizontal="left" vertical="center"/>
    </xf>
    <xf numFmtId="0" fontId="14" fillId="0" borderId="0" xfId="6" applyFont="1" applyBorder="1" applyAlignment="1">
      <alignment horizontal="center" vertical="center"/>
    </xf>
    <xf numFmtId="0" fontId="11" fillId="0" borderId="1" xfId="21" applyFont="1" applyBorder="1" applyAlignment="1">
      <alignment horizontal="center" vertical="center" wrapText="1"/>
    </xf>
    <xf numFmtId="0" fontId="11" fillId="0" borderId="2" xfId="21" applyFont="1" applyBorder="1" applyAlignment="1">
      <alignment horizontal="center" vertical="center" wrapText="1"/>
    </xf>
    <xf numFmtId="0" fontId="11" fillId="0" borderId="14" xfId="21" applyFont="1" applyBorder="1" applyAlignment="1">
      <alignment horizontal="center" vertical="center" wrapText="1"/>
    </xf>
    <xf numFmtId="0" fontId="11" fillId="0" borderId="3" xfId="21" applyFont="1" applyBorder="1" applyAlignment="1">
      <alignment horizontal="center" vertical="center" wrapText="1"/>
    </xf>
    <xf numFmtId="0" fontId="11" fillId="0" borderId="0" xfId="21" applyFont="1" applyAlignment="1">
      <alignment horizontal="center" vertical="center" wrapText="1"/>
    </xf>
    <xf numFmtId="0" fontId="11" fillId="0" borderId="15" xfId="21" applyFont="1" applyBorder="1" applyAlignment="1">
      <alignment horizontal="center" vertical="center" wrapText="1"/>
    </xf>
    <xf numFmtId="0" fontId="11" fillId="0" borderId="18" xfId="21" applyFont="1" applyBorder="1" applyAlignment="1">
      <alignment horizontal="center" vertical="center" wrapText="1"/>
    </xf>
    <xf numFmtId="0" fontId="11" fillId="0" borderId="19" xfId="21" applyFont="1" applyBorder="1" applyAlignment="1">
      <alignment horizontal="center" vertical="center" wrapText="1"/>
    </xf>
    <xf numFmtId="0" fontId="11" fillId="0" borderId="20" xfId="21" applyFont="1" applyBorder="1" applyAlignment="1">
      <alignment horizontal="center" vertical="center" wrapText="1"/>
    </xf>
    <xf numFmtId="0" fontId="14" fillId="8" borderId="1" xfId="20" applyFont="1" applyFill="1" applyBorder="1" applyAlignment="1">
      <alignment horizontal="center" vertical="center" wrapText="1"/>
    </xf>
    <xf numFmtId="0" fontId="14" fillId="8" borderId="2" xfId="20" applyFont="1" applyFill="1" applyBorder="1" applyAlignment="1">
      <alignment horizontal="center" vertical="center" wrapText="1"/>
    </xf>
    <xf numFmtId="0" fontId="14" fillId="8" borderId="14" xfId="20" applyFont="1" applyFill="1" applyBorder="1" applyAlignment="1">
      <alignment horizontal="center" vertical="center" wrapText="1"/>
    </xf>
    <xf numFmtId="0" fontId="14" fillId="8" borderId="18" xfId="20" applyFont="1" applyFill="1" applyBorder="1" applyAlignment="1">
      <alignment horizontal="center" vertical="center" wrapText="1"/>
    </xf>
    <xf numFmtId="0" fontId="14" fillId="8" borderId="19" xfId="20" applyFont="1" applyFill="1" applyBorder="1" applyAlignment="1">
      <alignment horizontal="center" vertical="center" wrapText="1"/>
    </xf>
    <xf numFmtId="0" fontId="14" fillId="8" borderId="20" xfId="20" applyFont="1" applyFill="1" applyBorder="1" applyAlignment="1">
      <alignment horizontal="center" vertical="center" wrapText="1"/>
    </xf>
    <xf numFmtId="0" fontId="56" fillId="8" borderId="23" xfId="20" applyFont="1" applyFill="1" applyBorder="1" applyAlignment="1">
      <alignment horizontal="center" vertical="center"/>
    </xf>
    <xf numFmtId="0" fontId="56" fillId="8" borderId="25" xfId="20" applyFont="1" applyFill="1" applyBorder="1" applyAlignment="1">
      <alignment horizontal="center" vertical="center"/>
    </xf>
    <xf numFmtId="0" fontId="75" fillId="0" borderId="0" xfId="10" applyFont="1" applyAlignment="1">
      <alignment horizontal="justify" vertical="top"/>
    </xf>
    <xf numFmtId="0" fontId="20" fillId="0" borderId="0" xfId="21" applyFont="1" applyAlignment="1">
      <alignment horizontal="center"/>
    </xf>
    <xf numFmtId="0" fontId="11" fillId="0" borderId="0" xfId="21" applyFont="1" applyAlignment="1">
      <alignment horizontal="center" vertical="center"/>
    </xf>
    <xf numFmtId="0" fontId="56" fillId="8" borderId="24" xfId="20" applyFont="1" applyFill="1" applyBorder="1" applyAlignment="1">
      <alignment horizontal="center" vertical="center"/>
    </xf>
    <xf numFmtId="0" fontId="80" fillId="0" borderId="1" xfId="20" applyFont="1" applyBorder="1" applyAlignment="1">
      <alignment horizontal="center" vertical="center"/>
    </xf>
    <xf numFmtId="0" fontId="80" fillId="0" borderId="2" xfId="20" applyFont="1" applyBorder="1" applyAlignment="1">
      <alignment horizontal="center" vertical="center"/>
    </xf>
    <xf numFmtId="0" fontId="80" fillId="0" borderId="14" xfId="20" applyFont="1" applyBorder="1" applyAlignment="1">
      <alignment horizontal="center" vertical="center"/>
    </xf>
    <xf numFmtId="0" fontId="80" fillId="0" borderId="18" xfId="20" applyFont="1" applyBorder="1" applyAlignment="1">
      <alignment horizontal="center" vertical="center"/>
    </xf>
    <xf numFmtId="0" fontId="80" fillId="0" borderId="19" xfId="20" applyFont="1" applyBorder="1" applyAlignment="1">
      <alignment horizontal="center" vertical="center"/>
    </xf>
    <xf numFmtId="0" fontId="80" fillId="0" borderId="20" xfId="20" applyFont="1" applyBorder="1" applyAlignment="1">
      <alignment horizontal="center" vertical="center"/>
    </xf>
    <xf numFmtId="0" fontId="14" fillId="0" borderId="0" xfId="21" applyFont="1" applyAlignment="1">
      <alignment horizontal="center" vertical="center" textRotation="90" wrapText="1"/>
    </xf>
    <xf numFmtId="0" fontId="14" fillId="0" borderId="0" xfId="21" applyFont="1" applyAlignment="1">
      <alignment horizontal="center" vertical="center" textRotation="90"/>
    </xf>
    <xf numFmtId="0" fontId="18" fillId="0" borderId="0" xfId="21" applyFont="1" applyAlignment="1">
      <alignment horizontal="center" vertical="center" wrapText="1"/>
    </xf>
    <xf numFmtId="0" fontId="18" fillId="0" borderId="0" xfId="21" applyFont="1" applyAlignment="1">
      <alignment horizontal="center" vertical="center"/>
    </xf>
    <xf numFmtId="0" fontId="19" fillId="0" borderId="1" xfId="21" applyFont="1" applyBorder="1" applyAlignment="1">
      <alignment horizontal="center" vertical="center"/>
    </xf>
    <xf numFmtId="0" fontId="19" fillId="0" borderId="2" xfId="21" applyFont="1" applyBorder="1" applyAlignment="1">
      <alignment horizontal="center" vertical="center"/>
    </xf>
    <xf numFmtId="0" fontId="19" fillId="0" borderId="14" xfId="21" applyFont="1" applyBorder="1" applyAlignment="1">
      <alignment horizontal="center" vertical="center"/>
    </xf>
    <xf numFmtId="0" fontId="19" fillId="0" borderId="18" xfId="21" applyFont="1" applyBorder="1" applyAlignment="1">
      <alignment horizontal="center" vertical="center"/>
    </xf>
    <xf numFmtId="0" fontId="19" fillId="0" borderId="19" xfId="21" applyFont="1" applyBorder="1" applyAlignment="1">
      <alignment horizontal="center" vertical="center"/>
    </xf>
    <xf numFmtId="0" fontId="19" fillId="0" borderId="20" xfId="21" applyFont="1" applyBorder="1" applyAlignment="1">
      <alignment horizontal="center" vertical="center"/>
    </xf>
    <xf numFmtId="0" fontId="20" fillId="0" borderId="23" xfId="21" applyFont="1" applyBorder="1" applyAlignment="1">
      <alignment horizontal="center" vertical="center"/>
    </xf>
    <xf numFmtId="0" fontId="20" fillId="0" borderId="24" xfId="21" applyFont="1" applyBorder="1" applyAlignment="1">
      <alignment horizontal="center" vertical="center"/>
    </xf>
    <xf numFmtId="0" fontId="20" fillId="0" borderId="25" xfId="21" applyFont="1" applyBorder="1" applyAlignment="1">
      <alignment horizontal="center" vertical="center"/>
    </xf>
    <xf numFmtId="0" fontId="20" fillId="0" borderId="2" xfId="21" applyFont="1" applyBorder="1" applyAlignment="1">
      <alignment horizontal="center" vertical="center"/>
    </xf>
    <xf numFmtId="0" fontId="20" fillId="0" borderId="14" xfId="21" applyFont="1" applyBorder="1" applyAlignment="1">
      <alignment horizontal="center" vertical="center"/>
    </xf>
    <xf numFmtId="0" fontId="20" fillId="0" borderId="3" xfId="21" applyFont="1" applyBorder="1" applyAlignment="1">
      <alignment horizontal="center" vertical="center"/>
    </xf>
    <xf numFmtId="0" fontId="20" fillId="0" borderId="0" xfId="21" applyFont="1" applyAlignment="1">
      <alignment horizontal="center" vertical="center"/>
    </xf>
    <xf numFmtId="0" fontId="20" fillId="0" borderId="15" xfId="21" applyFont="1" applyBorder="1" applyAlignment="1">
      <alignment horizontal="center" vertical="center"/>
    </xf>
    <xf numFmtId="0" fontId="20" fillId="0" borderId="18" xfId="21" applyFont="1" applyBorder="1" applyAlignment="1">
      <alignment horizontal="center" vertical="center"/>
    </xf>
    <xf numFmtId="0" fontId="20" fillId="0" borderId="19" xfId="21" applyFont="1" applyBorder="1" applyAlignment="1">
      <alignment horizontal="center" vertical="center"/>
    </xf>
    <xf numFmtId="0" fontId="20" fillId="0" borderId="20" xfId="21" applyFont="1" applyBorder="1" applyAlignment="1">
      <alignment horizontal="center" vertical="center"/>
    </xf>
    <xf numFmtId="0" fontId="14" fillId="0" borderId="0" xfId="21" applyFont="1" applyAlignment="1">
      <alignment horizontal="left" vertical="center" wrapText="1"/>
    </xf>
    <xf numFmtId="0" fontId="75" fillId="0" borderId="0" xfId="23" applyFont="1" applyAlignment="1">
      <alignment horizontal="justify" vertical="top" wrapText="1"/>
    </xf>
    <xf numFmtId="49" fontId="19" fillId="0" borderId="1" xfId="21" applyNumberFormat="1" applyFont="1" applyBorder="1" applyAlignment="1">
      <alignment horizontal="center" vertical="center"/>
    </xf>
    <xf numFmtId="49" fontId="19" fillId="0" borderId="2" xfId="21" applyNumberFormat="1" applyFont="1" applyBorder="1" applyAlignment="1">
      <alignment horizontal="center" vertical="center"/>
    </xf>
    <xf numFmtId="49" fontId="19" fillId="0" borderId="14" xfId="21" applyNumberFormat="1" applyFont="1" applyBorder="1" applyAlignment="1">
      <alignment horizontal="center" vertical="center"/>
    </xf>
    <xf numFmtId="49" fontId="19" fillId="0" borderId="18" xfId="21" applyNumberFormat="1" applyFont="1" applyBorder="1" applyAlignment="1">
      <alignment horizontal="center" vertical="center"/>
    </xf>
    <xf numFmtId="49" fontId="19" fillId="0" borderId="19" xfId="21" applyNumberFormat="1" applyFont="1" applyBorder="1" applyAlignment="1">
      <alignment horizontal="center" vertical="center"/>
    </xf>
    <xf numFmtId="49" fontId="19" fillId="0" borderId="20" xfId="21" applyNumberFormat="1" applyFont="1" applyBorder="1" applyAlignment="1">
      <alignment horizontal="center" vertical="center"/>
    </xf>
    <xf numFmtId="0" fontId="77" fillId="0" borderId="0" xfId="23" applyFont="1" applyAlignment="1">
      <alignment horizontal="justify" vertical="top" wrapText="1"/>
    </xf>
    <xf numFmtId="0" fontId="11" fillId="8" borderId="23" xfId="21" applyFont="1" applyFill="1" applyBorder="1" applyAlignment="1">
      <alignment horizontal="center" vertical="center"/>
    </xf>
    <xf numFmtId="0" fontId="11" fillId="8" borderId="24" xfId="21" applyFont="1" applyFill="1" applyBorder="1" applyAlignment="1">
      <alignment horizontal="center" vertical="center"/>
    </xf>
    <xf numFmtId="0" fontId="11" fillId="8" borderId="25" xfId="21" applyFont="1" applyFill="1" applyBorder="1" applyAlignment="1">
      <alignment horizontal="center" vertical="center"/>
    </xf>
    <xf numFmtId="0" fontId="77" fillId="0" borderId="7" xfId="23" applyFont="1" applyBorder="1" applyAlignment="1">
      <alignment horizontal="justify" vertical="top" wrapText="1"/>
    </xf>
    <xf numFmtId="0" fontId="75" fillId="0" borderId="0" xfId="23" applyFont="1" applyAlignment="1">
      <alignment horizontal="justify" vertical="center" wrapText="1"/>
    </xf>
    <xf numFmtId="0" fontId="57" fillId="0" borderId="2" xfId="20" applyFont="1" applyBorder="1" applyAlignment="1">
      <alignment horizontal="center" vertical="center"/>
    </xf>
    <xf numFmtId="0" fontId="57" fillId="0" borderId="0" xfId="20" applyFont="1" applyAlignment="1">
      <alignment horizontal="center" vertical="center"/>
    </xf>
    <xf numFmtId="0" fontId="58" fillId="0" borderId="1" xfId="19" applyFont="1" applyBorder="1" applyAlignment="1">
      <alignment horizontal="center" vertical="center" wrapText="1"/>
    </xf>
    <xf numFmtId="0" fontId="58" fillId="0" borderId="2" xfId="19" applyFont="1" applyBorder="1" applyAlignment="1">
      <alignment horizontal="center" vertical="center"/>
    </xf>
    <xf numFmtId="0" fontId="58" fillId="0" borderId="14" xfId="19" applyFont="1" applyBorder="1" applyAlignment="1">
      <alignment horizontal="center" vertical="center"/>
    </xf>
    <xf numFmtId="0" fontId="58" fillId="0" borderId="3" xfId="19" applyFont="1" applyBorder="1" applyAlignment="1">
      <alignment horizontal="center" vertical="center"/>
    </xf>
    <xf numFmtId="0" fontId="58" fillId="0" borderId="0" xfId="19" applyFont="1" applyAlignment="1">
      <alignment horizontal="center" vertical="center"/>
    </xf>
    <xf numFmtId="0" fontId="58" fillId="0" borderId="15" xfId="19" applyFont="1" applyBorder="1" applyAlignment="1">
      <alignment horizontal="center" vertical="center"/>
    </xf>
    <xf numFmtId="0" fontId="58" fillId="0" borderId="18" xfId="19" applyFont="1" applyBorder="1" applyAlignment="1">
      <alignment horizontal="center" vertical="center"/>
    </xf>
    <xf numFmtId="0" fontId="58" fillId="0" borderId="19" xfId="19" applyFont="1" applyBorder="1" applyAlignment="1">
      <alignment horizontal="center" vertical="center"/>
    </xf>
    <xf numFmtId="0" fontId="58" fillId="0" borderId="20" xfId="19" applyFont="1" applyBorder="1" applyAlignment="1">
      <alignment horizontal="center" vertical="center"/>
    </xf>
    <xf numFmtId="0" fontId="58" fillId="0" borderId="1" xfId="21" quotePrefix="1" applyFont="1" applyFill="1" applyBorder="1" applyAlignment="1">
      <alignment horizontal="center" vertical="center"/>
    </xf>
    <xf numFmtId="0" fontId="58" fillId="0" borderId="2" xfId="21" applyFont="1" applyFill="1" applyBorder="1" applyAlignment="1">
      <alignment horizontal="center" vertical="center"/>
    </xf>
    <xf numFmtId="0" fontId="58" fillId="0" borderId="14" xfId="21" applyFont="1" applyFill="1" applyBorder="1" applyAlignment="1">
      <alignment horizontal="center" vertical="center"/>
    </xf>
    <xf numFmtId="0" fontId="58" fillId="0" borderId="18" xfId="21" applyFont="1" applyFill="1" applyBorder="1" applyAlignment="1">
      <alignment horizontal="center" vertical="center"/>
    </xf>
    <xf numFmtId="0" fontId="58" fillId="0" borderId="19" xfId="21" applyFont="1" applyFill="1" applyBorder="1" applyAlignment="1">
      <alignment horizontal="center" vertical="center"/>
    </xf>
    <xf numFmtId="0" fontId="58" fillId="0" borderId="20" xfId="21" applyFont="1" applyFill="1" applyBorder="1" applyAlignment="1">
      <alignment horizontal="center" vertical="center"/>
    </xf>
    <xf numFmtId="0" fontId="26" fillId="0" borderId="0" xfId="21" applyFont="1" applyAlignment="1">
      <alignment horizontal="center" vertical="center" wrapText="1"/>
    </xf>
    <xf numFmtId="0" fontId="26" fillId="8" borderId="43" xfId="20" applyFont="1" applyFill="1" applyBorder="1" applyAlignment="1">
      <alignment horizontal="center" vertical="center" wrapText="1"/>
    </xf>
    <xf numFmtId="0" fontId="26" fillId="8" borderId="48" xfId="20" applyFont="1" applyFill="1" applyBorder="1" applyAlignment="1">
      <alignment horizontal="center" vertical="center" wrapText="1"/>
    </xf>
    <xf numFmtId="0" fontId="81" fillId="8" borderId="2" xfId="24" applyFont="1" applyFill="1" applyBorder="1" applyAlignment="1">
      <alignment horizontal="center" vertical="center" wrapText="1"/>
    </xf>
    <xf numFmtId="0" fontId="81" fillId="8" borderId="14" xfId="24" applyFont="1" applyFill="1" applyBorder="1" applyAlignment="1">
      <alignment horizontal="center" vertical="center" wrapText="1"/>
    </xf>
    <xf numFmtId="0" fontId="81" fillId="8" borderId="0" xfId="24" applyFont="1" applyFill="1" applyBorder="1" applyAlignment="1">
      <alignment horizontal="center" vertical="center" wrapText="1"/>
    </xf>
    <xf numFmtId="0" fontId="81" fillId="8" borderId="15" xfId="24" applyFont="1" applyFill="1" applyBorder="1" applyAlignment="1">
      <alignment horizontal="center" vertical="center" wrapText="1"/>
    </xf>
    <xf numFmtId="0" fontId="81" fillId="8" borderId="19" xfId="24" applyFont="1" applyFill="1" applyBorder="1" applyAlignment="1">
      <alignment horizontal="center" vertical="center" wrapText="1"/>
    </xf>
    <xf numFmtId="0" fontId="81" fillId="8" borderId="20" xfId="24" applyFont="1" applyFill="1" applyBorder="1" applyAlignment="1">
      <alignment horizontal="center" vertical="center" wrapText="1"/>
    </xf>
    <xf numFmtId="0" fontId="11" fillId="8" borderId="1" xfId="20" applyFont="1" applyFill="1" applyBorder="1" applyAlignment="1">
      <alignment horizontal="center" vertical="center" wrapText="1"/>
    </xf>
    <xf numFmtId="0" fontId="11" fillId="8" borderId="2" xfId="20" applyFont="1" applyFill="1" applyBorder="1" applyAlignment="1">
      <alignment horizontal="center" vertical="center" wrapText="1"/>
    </xf>
    <xf numFmtId="0" fontId="11" fillId="8" borderId="14" xfId="20" applyFont="1" applyFill="1" applyBorder="1" applyAlignment="1">
      <alignment horizontal="center" vertical="center" wrapText="1"/>
    </xf>
    <xf numFmtId="0" fontId="11" fillId="8" borderId="3" xfId="20" applyFont="1" applyFill="1" applyBorder="1" applyAlignment="1">
      <alignment horizontal="center" vertical="center" wrapText="1"/>
    </xf>
    <xf numFmtId="0" fontId="11" fillId="8" borderId="0" xfId="20" applyFont="1" applyFill="1" applyBorder="1" applyAlignment="1">
      <alignment horizontal="center" vertical="center" wrapText="1"/>
    </xf>
    <xf numFmtId="0" fontId="11" fillId="8" borderId="15" xfId="20" applyFont="1" applyFill="1" applyBorder="1" applyAlignment="1">
      <alignment horizontal="center" vertical="center" wrapText="1"/>
    </xf>
    <xf numFmtId="0" fontId="11" fillId="8" borderId="18" xfId="20" applyFont="1" applyFill="1" applyBorder="1" applyAlignment="1">
      <alignment horizontal="center" vertical="center" wrapText="1"/>
    </xf>
    <xf numFmtId="0" fontId="11" fillId="8" borderId="19" xfId="20" applyFont="1" applyFill="1" applyBorder="1" applyAlignment="1">
      <alignment horizontal="center" vertical="center" wrapText="1"/>
    </xf>
    <xf numFmtId="0" fontId="11" fillId="8" borderId="20" xfId="20" applyFont="1" applyFill="1" applyBorder="1" applyAlignment="1">
      <alignment horizontal="center" vertical="center" wrapText="1"/>
    </xf>
    <xf numFmtId="0" fontId="11" fillId="0" borderId="3" xfId="21" applyFont="1" applyBorder="1" applyAlignment="1">
      <alignment horizontal="center" vertical="center"/>
    </xf>
    <xf numFmtId="0" fontId="44" fillId="0" borderId="7" xfId="5" applyFont="1" applyBorder="1" applyAlignment="1">
      <alignment horizontal="left" vertical="center"/>
    </xf>
    <xf numFmtId="0" fontId="18" fillId="0" borderId="34" xfId="5" applyFont="1" applyBorder="1" applyAlignment="1">
      <alignment horizontal="center" vertical="center"/>
    </xf>
    <xf numFmtId="0" fontId="18" fillId="0" borderId="34" xfId="5" quotePrefix="1" applyFont="1" applyBorder="1" applyAlignment="1">
      <alignment horizontal="center" vertical="center"/>
    </xf>
    <xf numFmtId="0" fontId="17" fillId="0" borderId="0" xfId="5" quotePrefix="1" applyFont="1" applyBorder="1" applyAlignment="1">
      <alignment horizontal="center" vertical="center"/>
    </xf>
    <xf numFmtId="0" fontId="17" fillId="0" borderId="0" xfId="5" applyFont="1" applyBorder="1" applyAlignment="1">
      <alignment horizontal="center" vertical="center"/>
    </xf>
    <xf numFmtId="0" fontId="19" fillId="0" borderId="30" xfId="5" applyFont="1" applyBorder="1" applyAlignment="1">
      <alignment horizontal="center" vertical="center"/>
    </xf>
    <xf numFmtId="0" fontId="19" fillId="0" borderId="32" xfId="5" applyFont="1" applyBorder="1" applyAlignment="1">
      <alignment horizontal="center" vertical="center"/>
    </xf>
    <xf numFmtId="0" fontId="17" fillId="0" borderId="10" xfId="5" applyFont="1" applyBorder="1" applyAlignment="1">
      <alignment horizontal="center" vertical="center"/>
    </xf>
    <xf numFmtId="0" fontId="17" fillId="0" borderId="30" xfId="5" applyFont="1" applyBorder="1" applyAlignment="1">
      <alignment horizontal="center" vertical="center"/>
    </xf>
    <xf numFmtId="0" fontId="17" fillId="0" borderId="32" xfId="5" applyFont="1" applyBorder="1" applyAlignment="1">
      <alignment horizontal="center" vertical="center"/>
    </xf>
    <xf numFmtId="0" fontId="17" fillId="0" borderId="10" xfId="5" applyFont="1" applyBorder="1" applyAlignment="1">
      <alignment horizontal="left" vertical="center"/>
    </xf>
    <xf numFmtId="0" fontId="17" fillId="0" borderId="0" xfId="5" applyFont="1" applyBorder="1" applyAlignment="1">
      <alignment horizontal="left" vertical="center"/>
    </xf>
    <xf numFmtId="0" fontId="18" fillId="0" borderId="0" xfId="5" applyFont="1" applyBorder="1" applyAlignment="1">
      <alignment horizontal="center" vertical="center"/>
    </xf>
    <xf numFmtId="0" fontId="21" fillId="0" borderId="0" xfId="5" applyFont="1" applyBorder="1" applyAlignment="1">
      <alignment horizontal="center" vertical="center"/>
    </xf>
    <xf numFmtId="0" fontId="19" fillId="0" borderId="34" xfId="5" applyFont="1" applyBorder="1" applyAlignment="1">
      <alignment horizontal="center" vertical="center"/>
    </xf>
    <xf numFmtId="0" fontId="18" fillId="0" borderId="0" xfId="5" applyFont="1" applyAlignment="1">
      <alignment horizontal="center" vertical="center"/>
    </xf>
    <xf numFmtId="0" fontId="19" fillId="4" borderId="1" xfId="5" applyFont="1" applyFill="1" applyBorder="1" applyAlignment="1">
      <alignment horizontal="center" vertical="center" wrapText="1"/>
    </xf>
    <xf numFmtId="0" fontId="19" fillId="4" borderId="2" xfId="5" applyFont="1" applyFill="1" applyBorder="1" applyAlignment="1">
      <alignment horizontal="center" vertical="center"/>
    </xf>
    <xf numFmtId="0" fontId="19" fillId="4" borderId="14" xfId="5" applyFont="1" applyFill="1" applyBorder="1" applyAlignment="1">
      <alignment horizontal="center" vertical="center"/>
    </xf>
    <xf numFmtId="0" fontId="19" fillId="4" borderId="6" xfId="5" applyFont="1" applyFill="1" applyBorder="1" applyAlignment="1">
      <alignment horizontal="center" vertical="center"/>
    </xf>
    <xf numFmtId="0" fontId="19" fillId="4" borderId="7" xfId="5" applyFont="1" applyFill="1" applyBorder="1" applyAlignment="1">
      <alignment horizontal="center" vertical="center"/>
    </xf>
    <xf numFmtId="0" fontId="19" fillId="4" borderId="17" xfId="5" applyFont="1" applyFill="1" applyBorder="1" applyAlignment="1">
      <alignment horizontal="center" vertical="center"/>
    </xf>
    <xf numFmtId="0" fontId="18" fillId="0" borderId="0" xfId="5" applyFont="1" applyAlignment="1">
      <alignment horizontal="left" vertical="center" wrapText="1"/>
    </xf>
    <xf numFmtId="0" fontId="41" fillId="0" borderId="3" xfId="21" applyFont="1" applyBorder="1" applyAlignment="1">
      <alignment horizontal="center" vertical="center"/>
    </xf>
    <xf numFmtId="0" fontId="41" fillId="0" borderId="0" xfId="21" applyFont="1" applyAlignment="1">
      <alignment horizontal="center" vertical="center"/>
    </xf>
    <xf numFmtId="0" fontId="41" fillId="0" borderId="15" xfId="21" applyFont="1" applyBorder="1" applyAlignment="1">
      <alignment horizontal="center" vertical="center"/>
    </xf>
    <xf numFmtId="0" fontId="44" fillId="8" borderId="1" xfId="21" applyFont="1" applyFill="1" applyBorder="1" applyAlignment="1">
      <alignment horizontal="center" vertical="center"/>
    </xf>
    <xf numFmtId="0" fontId="44" fillId="8" borderId="2" xfId="21" applyFont="1" applyFill="1" applyBorder="1" applyAlignment="1">
      <alignment horizontal="center" vertical="center"/>
    </xf>
    <xf numFmtId="0" fontId="44" fillId="8" borderId="3" xfId="21" applyFont="1" applyFill="1" applyBorder="1" applyAlignment="1">
      <alignment horizontal="center" vertical="center"/>
    </xf>
    <xf numFmtId="0" fontId="44" fillId="8" borderId="0" xfId="21" applyFont="1" applyFill="1" applyAlignment="1">
      <alignment horizontal="center" vertical="center"/>
    </xf>
    <xf numFmtId="0" fontId="9" fillId="8" borderId="24" xfId="21" applyFont="1" applyFill="1" applyBorder="1" applyAlignment="1">
      <alignment horizontal="center" vertical="center"/>
    </xf>
    <xf numFmtId="0" fontId="40" fillId="8" borderId="18" xfId="21" applyFont="1" applyFill="1" applyBorder="1" applyAlignment="1">
      <alignment horizontal="center" vertical="center" wrapText="1"/>
    </xf>
    <xf numFmtId="0" fontId="40" fillId="8" borderId="19" xfId="21" applyFont="1" applyFill="1" applyBorder="1" applyAlignment="1">
      <alignment horizontal="center" vertical="center"/>
    </xf>
    <xf numFmtId="0" fontId="40" fillId="8" borderId="20" xfId="21" applyFont="1" applyFill="1" applyBorder="1" applyAlignment="1">
      <alignment horizontal="center" vertical="center"/>
    </xf>
    <xf numFmtId="0" fontId="83" fillId="9" borderId="1" xfId="21" applyFont="1" applyFill="1" applyBorder="1" applyAlignment="1">
      <alignment horizontal="center" vertical="center"/>
    </xf>
    <xf numFmtId="0" fontId="83" fillId="9" borderId="2" xfId="21" applyFont="1" applyFill="1" applyBorder="1" applyAlignment="1">
      <alignment horizontal="center" vertical="center"/>
    </xf>
    <xf numFmtId="0" fontId="83" fillId="9" borderId="14" xfId="21" applyFont="1" applyFill="1" applyBorder="1" applyAlignment="1">
      <alignment horizontal="center" vertical="center"/>
    </xf>
    <xf numFmtId="0" fontId="83" fillId="9" borderId="3" xfId="21" applyFont="1" applyFill="1" applyBorder="1" applyAlignment="1">
      <alignment horizontal="center" vertical="center"/>
    </xf>
    <xf numFmtId="0" fontId="83" fillId="9" borderId="0" xfId="21" applyFont="1" applyFill="1" applyAlignment="1">
      <alignment horizontal="center" vertical="center"/>
    </xf>
    <xf numFmtId="0" fontId="83" fillId="9" borderId="15" xfId="21" applyFont="1" applyFill="1" applyBorder="1" applyAlignment="1">
      <alignment horizontal="center" vertical="center"/>
    </xf>
    <xf numFmtId="0" fontId="83" fillId="9" borderId="18" xfId="21" applyFont="1" applyFill="1" applyBorder="1" applyAlignment="1">
      <alignment horizontal="center" vertical="center"/>
    </xf>
    <xf numFmtId="0" fontId="83" fillId="9" borderId="19" xfId="21" applyFont="1" applyFill="1" applyBorder="1" applyAlignment="1">
      <alignment horizontal="center" vertical="center"/>
    </xf>
    <xf numFmtId="0" fontId="83" fillId="9" borderId="20" xfId="21" applyFont="1" applyFill="1" applyBorder="1" applyAlignment="1">
      <alignment horizontal="center" vertical="center"/>
    </xf>
    <xf numFmtId="0" fontId="40" fillId="8" borderId="19" xfId="21" quotePrefix="1" applyFont="1" applyFill="1" applyBorder="1" applyAlignment="1">
      <alignment horizontal="center"/>
    </xf>
    <xf numFmtId="0" fontId="26" fillId="0" borderId="1" xfId="21" applyFont="1" applyBorder="1" applyAlignment="1">
      <alignment horizontal="center" vertical="center"/>
    </xf>
    <xf numFmtId="0" fontId="26" fillId="0" borderId="2" xfId="21" applyFont="1" applyBorder="1" applyAlignment="1">
      <alignment horizontal="center" vertical="center"/>
    </xf>
    <xf numFmtId="0" fontId="26" fillId="0" borderId="14" xfId="21" applyFont="1" applyBorder="1" applyAlignment="1">
      <alignment horizontal="center" vertical="center"/>
    </xf>
    <xf numFmtId="0" fontId="26" fillId="0" borderId="18" xfId="21" applyFont="1" applyBorder="1" applyAlignment="1">
      <alignment horizontal="center" vertical="center"/>
    </xf>
    <xf numFmtId="0" fontId="26" fillId="0" borderId="19" xfId="21" applyFont="1" applyBorder="1" applyAlignment="1">
      <alignment horizontal="center" vertical="center"/>
    </xf>
    <xf numFmtId="0" fontId="26" fillId="0" borderId="20" xfId="21" applyFont="1" applyBorder="1" applyAlignment="1">
      <alignment horizontal="center" vertical="center"/>
    </xf>
    <xf numFmtId="0" fontId="44" fillId="0" borderId="13" xfId="21" applyFont="1" applyBorder="1" applyAlignment="1">
      <alignment horizontal="center"/>
    </xf>
    <xf numFmtId="0" fontId="40" fillId="8" borderId="1" xfId="21" applyFont="1" applyFill="1" applyBorder="1" applyAlignment="1">
      <alignment horizontal="left" wrapText="1"/>
    </xf>
    <xf numFmtId="0" fontId="40" fillId="8" borderId="2" xfId="21" applyFont="1" applyFill="1" applyBorder="1" applyAlignment="1">
      <alignment horizontal="left" wrapText="1"/>
    </xf>
    <xf numFmtId="0" fontId="40" fillId="8" borderId="3" xfId="21" applyFont="1" applyFill="1" applyBorder="1" applyAlignment="1">
      <alignment horizontal="left" wrapText="1"/>
    </xf>
    <xf numFmtId="0" fontId="40" fillId="8" borderId="0" xfId="21" applyFont="1" applyFill="1" applyAlignment="1">
      <alignment horizontal="left" wrapText="1"/>
    </xf>
    <xf numFmtId="0" fontId="69" fillId="0" borderId="8" xfId="21" applyFont="1" applyBorder="1" applyAlignment="1">
      <alignment horizontal="center" vertical="center"/>
    </xf>
    <xf numFmtId="0" fontId="69" fillId="0" borderId="5" xfId="21" applyFont="1" applyBorder="1" applyAlignment="1">
      <alignment horizontal="center" vertical="center"/>
    </xf>
    <xf numFmtId="0" fontId="69" fillId="0" borderId="9" xfId="21" applyFont="1" applyBorder="1" applyAlignment="1">
      <alignment horizontal="center" vertical="center"/>
    </xf>
    <xf numFmtId="0" fontId="69" fillId="0" borderId="11" xfId="21" applyFont="1" applyBorder="1" applyAlignment="1">
      <alignment horizontal="center" vertical="center"/>
    </xf>
    <xf numFmtId="0" fontId="69" fillId="0" borderId="7" xfId="21" applyFont="1" applyBorder="1" applyAlignment="1">
      <alignment horizontal="center" vertical="center"/>
    </xf>
    <xf numFmtId="0" fontId="69" fillId="0" borderId="12" xfId="21" applyFont="1" applyBorder="1" applyAlignment="1">
      <alignment horizontal="center" vertical="center"/>
    </xf>
    <xf numFmtId="0" fontId="26" fillId="0" borderId="8" xfId="21" applyFont="1" applyBorder="1" applyAlignment="1">
      <alignment horizontal="center" vertical="center"/>
    </xf>
    <xf numFmtId="0" fontId="26" fillId="0" borderId="5" xfId="21" applyFont="1" applyBorder="1" applyAlignment="1">
      <alignment horizontal="center" vertical="center"/>
    </xf>
    <xf numFmtId="0" fontId="26" fillId="0" borderId="9" xfId="21" applyFont="1" applyBorder="1" applyAlignment="1">
      <alignment horizontal="center" vertical="center"/>
    </xf>
    <xf numFmtId="0" fontId="26" fillId="0" borderId="11" xfId="21" applyFont="1" applyBorder="1" applyAlignment="1">
      <alignment horizontal="center" vertical="center"/>
    </xf>
    <xf numFmtId="0" fontId="26" fillId="0" borderId="7" xfId="21" applyFont="1" applyBorder="1" applyAlignment="1">
      <alignment horizontal="center" vertical="center"/>
    </xf>
    <xf numFmtId="0" fontId="26" fillId="0" borderId="12" xfId="21" applyFont="1" applyBorder="1" applyAlignment="1">
      <alignment horizontal="center" vertical="center"/>
    </xf>
    <xf numFmtId="0" fontId="11" fillId="0" borderId="8" xfId="21" applyFont="1" applyBorder="1" applyAlignment="1">
      <alignment horizontal="center" vertical="center"/>
    </xf>
    <xf numFmtId="0" fontId="11" fillId="0" borderId="5" xfId="21" applyFont="1" applyBorder="1" applyAlignment="1">
      <alignment horizontal="center" vertical="center"/>
    </xf>
    <xf numFmtId="0" fontId="11" fillId="0" borderId="9" xfId="21" applyFont="1" applyBorder="1" applyAlignment="1">
      <alignment horizontal="center" vertical="center"/>
    </xf>
    <xf numFmtId="0" fontId="11" fillId="0" borderId="11" xfId="21" applyFont="1" applyBorder="1" applyAlignment="1">
      <alignment horizontal="center" vertical="center"/>
    </xf>
    <xf numFmtId="0" fontId="11" fillId="0" borderId="7" xfId="21" applyFont="1" applyBorder="1" applyAlignment="1">
      <alignment horizontal="center" vertical="center"/>
    </xf>
    <xf numFmtId="0" fontId="11" fillId="0" borderId="12" xfId="21" applyFont="1" applyBorder="1" applyAlignment="1">
      <alignment horizontal="center" vertical="center"/>
    </xf>
    <xf numFmtId="0" fontId="40" fillId="0" borderId="0" xfId="21" quotePrefix="1" applyFont="1" applyAlignment="1">
      <alignment horizontal="center" vertical="center"/>
    </xf>
    <xf numFmtId="0" fontId="40" fillId="0" borderId="19" xfId="21" quotePrefix="1" applyFont="1" applyBorder="1" applyAlignment="1">
      <alignment horizontal="center" vertical="center"/>
    </xf>
    <xf numFmtId="0" fontId="44" fillId="8" borderId="1" xfId="21" applyFont="1" applyFill="1" applyBorder="1" applyAlignment="1">
      <alignment horizontal="left" vertical="top" wrapText="1"/>
    </xf>
    <xf numFmtId="0" fontId="44" fillId="8" borderId="2" xfId="21" applyFont="1" applyFill="1" applyBorder="1" applyAlignment="1">
      <alignment horizontal="left" vertical="top" wrapText="1"/>
    </xf>
    <xf numFmtId="0" fontId="44" fillId="8" borderId="14" xfId="21" applyFont="1" applyFill="1" applyBorder="1" applyAlignment="1">
      <alignment horizontal="left" vertical="top" wrapText="1"/>
    </xf>
    <xf numFmtId="0" fontId="44" fillId="8" borderId="3" xfId="21" applyFont="1" applyFill="1" applyBorder="1" applyAlignment="1">
      <alignment horizontal="left" vertical="top" wrapText="1"/>
    </xf>
    <xf numFmtId="0" fontId="44" fillId="8" borderId="0" xfId="21" applyFont="1" applyFill="1" applyAlignment="1">
      <alignment horizontal="left" vertical="top" wrapText="1"/>
    </xf>
    <xf numFmtId="0" fontId="44" fillId="8" borderId="15" xfId="21" applyFont="1" applyFill="1" applyBorder="1" applyAlignment="1">
      <alignment horizontal="left" vertical="top" wrapText="1"/>
    </xf>
    <xf numFmtId="0" fontId="44" fillId="8" borderId="18" xfId="21" applyFont="1" applyFill="1" applyBorder="1" applyAlignment="1">
      <alignment horizontal="left" vertical="top" wrapText="1"/>
    </xf>
    <xf numFmtId="0" fontId="44" fillId="8" borderId="19" xfId="21" applyFont="1" applyFill="1" applyBorder="1" applyAlignment="1">
      <alignment horizontal="left" vertical="top" wrapText="1"/>
    </xf>
    <xf numFmtId="0" fontId="44" fillId="8" borderId="20" xfId="21" applyFont="1" applyFill="1" applyBorder="1" applyAlignment="1">
      <alignment horizontal="left" vertical="top" wrapText="1"/>
    </xf>
    <xf numFmtId="0" fontId="40" fillId="0" borderId="0" xfId="21" quotePrefix="1" applyFont="1" applyAlignment="1">
      <alignment horizontal="right" vertical="center"/>
    </xf>
    <xf numFmtId="0" fontId="20" fillId="0" borderId="1" xfId="21" applyFont="1" applyBorder="1" applyAlignment="1">
      <alignment horizontal="center" vertical="center"/>
    </xf>
    <xf numFmtId="0" fontId="20" fillId="0" borderId="1" xfId="21" quotePrefix="1" applyFont="1" applyBorder="1" applyAlignment="1">
      <alignment horizontal="center" vertical="center"/>
    </xf>
    <xf numFmtId="0" fontId="44" fillId="0" borderId="0" xfId="21" applyFont="1" applyAlignment="1">
      <alignment horizontal="center" vertical="center"/>
    </xf>
    <xf numFmtId="0" fontId="44" fillId="0" borderId="0" xfId="21" applyFont="1" applyAlignment="1">
      <alignment horizontal="center" vertical="center" wrapText="1"/>
    </xf>
    <xf numFmtId="0" fontId="20" fillId="0" borderId="1" xfId="21" applyFont="1" applyBorder="1" applyAlignment="1">
      <alignment horizontal="center" vertical="center" wrapText="1"/>
    </xf>
    <xf numFmtId="0" fontId="20" fillId="0" borderId="2" xfId="21" applyFont="1" applyBorder="1" applyAlignment="1">
      <alignment horizontal="center" vertical="center" wrapText="1"/>
    </xf>
    <xf numFmtId="0" fontId="20" fillId="0" borderId="14" xfId="21" applyFont="1" applyBorder="1" applyAlignment="1">
      <alignment horizontal="center" vertical="center" wrapText="1"/>
    </xf>
    <xf numFmtId="0" fontId="20" fillId="0" borderId="18" xfId="21" applyFont="1" applyBorder="1" applyAlignment="1">
      <alignment horizontal="center" vertical="center" wrapText="1"/>
    </xf>
    <xf numFmtId="0" fontId="20" fillId="0" borderId="19" xfId="21" applyFont="1" applyBorder="1" applyAlignment="1">
      <alignment horizontal="center" vertical="center" wrapText="1"/>
    </xf>
    <xf numFmtId="0" fontId="20" fillId="0" borderId="20" xfId="21" applyFont="1" applyBorder="1" applyAlignment="1">
      <alignment horizontal="center" vertical="center" wrapText="1"/>
    </xf>
    <xf numFmtId="0" fontId="40" fillId="0" borderId="0" xfId="21" applyFont="1" applyAlignment="1">
      <alignment horizontal="center"/>
    </xf>
    <xf numFmtId="0" fontId="41" fillId="0" borderId="0" xfId="21" applyFont="1" applyAlignment="1">
      <alignment horizontal="center"/>
    </xf>
    <xf numFmtId="0" fontId="40" fillId="0" borderId="0" xfId="21" applyFont="1" applyAlignment="1">
      <alignment horizontal="center" vertical="center"/>
    </xf>
    <xf numFmtId="0" fontId="85" fillId="0" borderId="1" xfId="16" applyFont="1" applyFill="1" applyBorder="1" applyAlignment="1">
      <alignment horizontal="left" vertical="top"/>
    </xf>
    <xf numFmtId="0" fontId="26" fillId="0" borderId="2" xfId="22" applyFont="1" applyBorder="1" applyAlignment="1">
      <alignment horizontal="left" vertical="top"/>
    </xf>
    <xf numFmtId="0" fontId="26" fillId="0" borderId="14" xfId="22" applyFont="1" applyBorder="1" applyAlignment="1">
      <alignment horizontal="left" vertical="top"/>
    </xf>
    <xf numFmtId="0" fontId="26" fillId="0" borderId="3" xfId="22" applyFont="1" applyBorder="1" applyAlignment="1">
      <alignment horizontal="left" vertical="top"/>
    </xf>
    <xf numFmtId="0" fontId="26" fillId="0" borderId="0" xfId="22" applyFont="1" applyAlignment="1">
      <alignment horizontal="left" vertical="top"/>
    </xf>
    <xf numFmtId="0" fontId="26" fillId="0" borderId="15" xfId="22" applyFont="1" applyBorder="1" applyAlignment="1">
      <alignment horizontal="left" vertical="top"/>
    </xf>
    <xf numFmtId="0" fontId="26" fillId="0" borderId="18" xfId="22" applyFont="1" applyBorder="1" applyAlignment="1">
      <alignment horizontal="left" vertical="top"/>
    </xf>
    <xf numFmtId="0" fontId="26" fillId="0" borderId="19" xfId="22" applyFont="1" applyBorder="1" applyAlignment="1">
      <alignment horizontal="left" vertical="top"/>
    </xf>
    <xf numFmtId="0" fontId="26" fillId="0" borderId="20" xfId="22" applyFont="1" applyBorder="1" applyAlignment="1">
      <alignment horizontal="left" vertical="top"/>
    </xf>
    <xf numFmtId="0" fontId="20" fillId="0" borderId="1" xfId="22" applyFont="1" applyBorder="1" applyAlignment="1">
      <alignment horizontal="left" vertical="top" wrapText="1"/>
    </xf>
    <xf numFmtId="0" fontId="20" fillId="0" borderId="2" xfId="22" applyFont="1" applyBorder="1" applyAlignment="1">
      <alignment horizontal="left" vertical="top" wrapText="1"/>
    </xf>
    <xf numFmtId="0" fontId="20" fillId="0" borderId="14" xfId="22" applyFont="1" applyBorder="1" applyAlignment="1">
      <alignment horizontal="left" vertical="top" wrapText="1"/>
    </xf>
    <xf numFmtId="0" fontId="20" fillId="0" borderId="3" xfId="22" applyFont="1" applyBorder="1" applyAlignment="1">
      <alignment horizontal="left" vertical="top" wrapText="1"/>
    </xf>
    <xf numFmtId="0" fontId="20" fillId="0" borderId="0" xfId="22" applyFont="1" applyAlignment="1">
      <alignment horizontal="left" vertical="top" wrapText="1"/>
    </xf>
    <xf numFmtId="0" fontId="20" fillId="0" borderId="15" xfId="22" applyFont="1" applyBorder="1" applyAlignment="1">
      <alignment horizontal="left" vertical="top" wrapText="1"/>
    </xf>
    <xf numFmtId="0" fontId="20" fillId="0" borderId="18" xfId="22" applyFont="1" applyBorder="1" applyAlignment="1">
      <alignment horizontal="left" vertical="top" wrapText="1"/>
    </xf>
    <xf numFmtId="0" fontId="20" fillId="0" borderId="19" xfId="22" applyFont="1" applyBorder="1" applyAlignment="1">
      <alignment horizontal="left" vertical="top" wrapText="1"/>
    </xf>
    <xf numFmtId="0" fontId="20" fillId="0" borderId="20" xfId="22" applyFont="1" applyBorder="1" applyAlignment="1">
      <alignment horizontal="left" vertical="top" wrapText="1"/>
    </xf>
    <xf numFmtId="0" fontId="40" fillId="0" borderId="2" xfId="21" quotePrefix="1" applyFont="1" applyBorder="1" applyAlignment="1">
      <alignment horizontal="center"/>
    </xf>
    <xf numFmtId="0" fontId="19" fillId="0" borderId="1" xfId="22" applyFont="1" applyBorder="1" applyAlignment="1">
      <alignment horizontal="center" vertical="center"/>
    </xf>
    <xf numFmtId="0" fontId="19" fillId="0" borderId="2" xfId="22" applyFont="1" applyBorder="1" applyAlignment="1">
      <alignment horizontal="center" vertical="center"/>
    </xf>
    <xf numFmtId="0" fontId="19" fillId="0" borderId="14" xfId="22" applyFont="1" applyBorder="1" applyAlignment="1">
      <alignment horizontal="center" vertical="center"/>
    </xf>
    <xf numFmtId="0" fontId="19" fillId="0" borderId="18" xfId="22" applyFont="1" applyBorder="1" applyAlignment="1">
      <alignment horizontal="center" vertical="center"/>
    </xf>
    <xf numFmtId="0" fontId="19" fillId="0" borderId="19" xfId="22" applyFont="1" applyBorder="1" applyAlignment="1">
      <alignment horizontal="center" vertical="center"/>
    </xf>
    <xf numFmtId="0" fontId="19" fillId="0" borderId="20" xfId="22" applyFont="1" applyBorder="1" applyAlignment="1">
      <alignment horizontal="center" vertical="center"/>
    </xf>
    <xf numFmtId="0" fontId="41" fillId="0" borderId="0" xfId="22" applyFont="1" applyAlignment="1">
      <alignment vertical="center"/>
    </xf>
    <xf numFmtId="0" fontId="40" fillId="0" borderId="0" xfId="22" quotePrefix="1" applyFont="1" applyAlignment="1">
      <alignment horizontal="right" vertical="center"/>
    </xf>
    <xf numFmtId="0" fontId="40" fillId="0" borderId="0" xfId="22" applyFont="1" applyAlignment="1">
      <alignment horizontal="center" vertical="center"/>
    </xf>
    <xf numFmtId="0" fontId="40" fillId="0" borderId="0" xfId="22" applyFont="1" applyAlignment="1">
      <alignment horizontal="left" vertical="center"/>
    </xf>
    <xf numFmtId="0" fontId="40" fillId="8" borderId="0" xfId="21" quotePrefix="1" applyFont="1" applyFill="1" applyAlignment="1">
      <alignment horizontal="left" vertical="center"/>
    </xf>
    <xf numFmtId="0" fontId="40" fillId="8" borderId="0" xfId="21" applyFont="1" applyFill="1" applyAlignment="1">
      <alignment horizontal="left" vertical="center"/>
    </xf>
    <xf numFmtId="0" fontId="40" fillId="0" borderId="8" xfId="21" applyFont="1" applyBorder="1" applyAlignment="1">
      <alignment horizontal="center" vertical="center"/>
    </xf>
    <xf numFmtId="0" fontId="40" fillId="0" borderId="5" xfId="21" applyFont="1" applyBorder="1" applyAlignment="1">
      <alignment horizontal="center" vertical="center"/>
    </xf>
    <xf numFmtId="0" fontId="40" fillId="0" borderId="9" xfId="21" applyFont="1" applyBorder="1" applyAlignment="1">
      <alignment horizontal="center" vertical="center"/>
    </xf>
    <xf numFmtId="0" fontId="40" fillId="0" borderId="11" xfId="21" applyFont="1" applyBorder="1" applyAlignment="1">
      <alignment horizontal="center" vertical="center"/>
    </xf>
    <xf numFmtId="0" fontId="40" fillId="0" borderId="7" xfId="21" applyFont="1" applyBorder="1" applyAlignment="1">
      <alignment horizontal="center" vertical="center"/>
    </xf>
    <xf numFmtId="0" fontId="40" fillId="0" borderId="12" xfId="21" applyFont="1" applyBorder="1" applyAlignment="1">
      <alignment horizontal="center" vertical="center"/>
    </xf>
    <xf numFmtId="0" fontId="40" fillId="0" borderId="8" xfId="22" applyFont="1" applyBorder="1" applyAlignment="1">
      <alignment horizontal="center" vertical="center"/>
    </xf>
    <xf numFmtId="0" fontId="40" fillId="0" borderId="5" xfId="22" applyFont="1" applyBorder="1" applyAlignment="1">
      <alignment horizontal="center" vertical="center"/>
    </xf>
    <xf numFmtId="0" fontId="40" fillId="0" borderId="9" xfId="22" applyFont="1" applyBorder="1" applyAlignment="1">
      <alignment horizontal="center" vertical="center"/>
    </xf>
    <xf numFmtId="0" fontId="40" fillId="0" borderId="11" xfId="22" applyFont="1" applyBorder="1" applyAlignment="1">
      <alignment horizontal="center" vertical="center"/>
    </xf>
    <xf numFmtId="0" fontId="40" fillId="0" borderId="7" xfId="22" applyFont="1" applyBorder="1" applyAlignment="1">
      <alignment horizontal="center" vertical="center"/>
    </xf>
    <xf numFmtId="0" fontId="40" fillId="0" borderId="12" xfId="22" applyFont="1" applyBorder="1" applyAlignment="1">
      <alignment horizontal="center" vertical="center"/>
    </xf>
    <xf numFmtId="0" fontId="19" fillId="0" borderId="8" xfId="21" applyFont="1" applyBorder="1" applyAlignment="1">
      <alignment horizontal="left" vertical="center"/>
    </xf>
    <xf numFmtId="0" fontId="19" fillId="0" borderId="5" xfId="21" applyFont="1" applyBorder="1" applyAlignment="1">
      <alignment horizontal="left" vertical="center"/>
    </xf>
    <xf numFmtId="0" fontId="19" fillId="0" borderId="9" xfId="21" applyFont="1" applyBorder="1" applyAlignment="1">
      <alignment horizontal="left" vertical="center"/>
    </xf>
    <xf numFmtId="0" fontId="19" fillId="0" borderId="10" xfId="21" applyFont="1" applyBorder="1" applyAlignment="1">
      <alignment horizontal="left" vertical="center"/>
    </xf>
    <xf numFmtId="0" fontId="19" fillId="0" borderId="0" xfId="21" applyFont="1" applyBorder="1" applyAlignment="1">
      <alignment horizontal="left" vertical="center"/>
    </xf>
    <xf numFmtId="0" fontId="19" fillId="0" borderId="21" xfId="21" applyFont="1" applyBorder="1" applyAlignment="1">
      <alignment horizontal="left" vertical="center"/>
    </xf>
    <xf numFmtId="0" fontId="19" fillId="0" borderId="11" xfId="21" applyFont="1" applyBorder="1" applyAlignment="1">
      <alignment horizontal="left" vertical="center"/>
    </xf>
    <xf numFmtId="0" fontId="19" fillId="0" borderId="7" xfId="21" applyFont="1" applyBorder="1" applyAlignment="1">
      <alignment horizontal="left" vertical="center"/>
    </xf>
    <xf numFmtId="0" fontId="19" fillId="0" borderId="12" xfId="21" applyFont="1" applyBorder="1" applyAlignment="1">
      <alignment horizontal="left" vertical="center"/>
    </xf>
    <xf numFmtId="0" fontId="40" fillId="8" borderId="5" xfId="21" applyFont="1" applyFill="1" applyBorder="1" applyAlignment="1">
      <alignment horizontal="left" vertical="center"/>
    </xf>
    <xf numFmtId="0" fontId="40" fillId="8" borderId="21" xfId="21" applyFont="1" applyFill="1" applyBorder="1" applyAlignment="1">
      <alignment horizontal="left" vertical="center"/>
    </xf>
    <xf numFmtId="0" fontId="44" fillId="0" borderId="8" xfId="22" applyFont="1" applyBorder="1" applyAlignment="1">
      <alignment horizontal="center" vertical="center"/>
    </xf>
    <xf numFmtId="0" fontId="44" fillId="0" borderId="5" xfId="22" applyFont="1" applyBorder="1" applyAlignment="1">
      <alignment horizontal="center" vertical="center"/>
    </xf>
    <xf numFmtId="0" fontId="44" fillId="0" borderId="9" xfId="22" applyFont="1" applyBorder="1" applyAlignment="1">
      <alignment horizontal="center" vertical="center"/>
    </xf>
    <xf numFmtId="0" fontId="44" fillId="0" borderId="11" xfId="22" applyFont="1" applyBorder="1" applyAlignment="1">
      <alignment horizontal="center" vertical="center"/>
    </xf>
    <xf numFmtId="0" fontId="44" fillId="0" borderId="7" xfId="22" applyFont="1" applyBorder="1" applyAlignment="1">
      <alignment horizontal="center" vertical="center"/>
    </xf>
    <xf numFmtId="0" fontId="44" fillId="0" borderId="12" xfId="22" applyFont="1" applyBorder="1" applyAlignment="1">
      <alignment horizontal="center" vertical="center"/>
    </xf>
    <xf numFmtId="0" fontId="44" fillId="0" borderId="10" xfId="28" applyFont="1" applyBorder="1" applyAlignment="1">
      <alignment horizontal="center" vertical="center"/>
    </xf>
    <xf numFmtId="0" fontId="44" fillId="0" borderId="15" xfId="28" applyFont="1" applyBorder="1" applyAlignment="1">
      <alignment horizontal="center" vertical="center"/>
    </xf>
    <xf numFmtId="0" fontId="44" fillId="0" borderId="10" xfId="22" applyFont="1" applyBorder="1" applyAlignment="1">
      <alignment horizontal="center" vertical="center"/>
    </xf>
    <xf numFmtId="0" fontId="44" fillId="0" borderId="0" xfId="22" applyFont="1" applyBorder="1" applyAlignment="1">
      <alignment horizontal="center" vertical="center"/>
    </xf>
    <xf numFmtId="0" fontId="44" fillId="0" borderId="21" xfId="22" applyFont="1" applyBorder="1" applyAlignment="1">
      <alignment horizontal="center" vertical="center"/>
    </xf>
    <xf numFmtId="0" fontId="44" fillId="0" borderId="15" xfId="22" applyFont="1" applyBorder="1" applyAlignment="1">
      <alignment horizontal="center" vertical="center"/>
    </xf>
    <xf numFmtId="0" fontId="40" fillId="0" borderId="0" xfId="21" quotePrefix="1" applyFont="1" applyAlignment="1">
      <alignment horizontal="center"/>
    </xf>
    <xf numFmtId="0" fontId="44" fillId="0" borderId="8" xfId="21" applyFont="1" applyBorder="1" applyAlignment="1">
      <alignment horizontal="center" vertical="center"/>
    </xf>
    <xf numFmtId="0" fontId="44" fillId="0" borderId="5" xfId="21" applyFont="1" applyBorder="1" applyAlignment="1">
      <alignment horizontal="center" vertical="center"/>
    </xf>
    <xf numFmtId="0" fontId="44" fillId="0" borderId="9" xfId="21" applyFont="1" applyBorder="1" applyAlignment="1">
      <alignment horizontal="center" vertical="center"/>
    </xf>
    <xf numFmtId="0" fontId="44" fillId="0" borderId="10" xfId="21" applyFont="1" applyBorder="1" applyAlignment="1">
      <alignment horizontal="center" vertical="center"/>
    </xf>
    <xf numFmtId="0" fontId="44" fillId="0" borderId="0" xfId="21" applyFont="1" applyBorder="1" applyAlignment="1">
      <alignment horizontal="center" vertical="center"/>
    </xf>
    <xf numFmtId="0" fontId="44" fillId="0" borderId="21" xfId="21" applyFont="1" applyBorder="1" applyAlignment="1">
      <alignment horizontal="center" vertical="center"/>
    </xf>
    <xf numFmtId="0" fontId="44" fillId="0" borderId="11" xfId="21" applyFont="1" applyBorder="1" applyAlignment="1">
      <alignment horizontal="center" vertical="center"/>
    </xf>
    <xf numFmtId="0" fontId="44" fillId="0" borderId="7" xfId="21" applyFont="1" applyBorder="1" applyAlignment="1">
      <alignment horizontal="center" vertical="center"/>
    </xf>
    <xf numFmtId="0" fontId="44" fillId="0" borderId="12" xfId="21" applyFont="1" applyBorder="1" applyAlignment="1">
      <alignment horizontal="center" vertical="center"/>
    </xf>
    <xf numFmtId="0" fontId="26" fillId="0" borderId="0" xfId="21" applyFont="1" applyAlignment="1">
      <alignment horizontal="center" vertical="center"/>
    </xf>
    <xf numFmtId="0" fontId="40" fillId="0" borderId="0" xfId="21" applyFont="1" applyAlignment="1">
      <alignment horizontal="left" vertical="center"/>
    </xf>
    <xf numFmtId="0" fontId="9" fillId="0" borderId="24" xfId="21" applyFont="1" applyBorder="1" applyAlignment="1">
      <alignment horizontal="center" vertical="center"/>
    </xf>
    <xf numFmtId="0" fontId="40" fillId="8" borderId="5" xfId="21" quotePrefix="1" applyFont="1" applyFill="1" applyBorder="1" applyAlignment="1">
      <alignment horizontal="right" vertical="center"/>
    </xf>
    <xf numFmtId="0" fontId="26" fillId="8" borderId="0" xfId="21" applyFont="1" applyFill="1" applyAlignment="1">
      <alignment horizontal="center" vertical="center"/>
    </xf>
    <xf numFmtId="0" fontId="40" fillId="8" borderId="0" xfId="21" applyFont="1" applyFill="1" applyAlignment="1">
      <alignment horizontal="left" vertical="top"/>
    </xf>
    <xf numFmtId="0" fontId="40" fillId="0" borderId="5" xfId="21" applyFont="1" applyBorder="1" applyAlignment="1">
      <alignment horizontal="left" vertical="top"/>
    </xf>
    <xf numFmtId="0" fontId="40" fillId="0" borderId="0" xfId="21" applyFont="1" applyAlignment="1">
      <alignment horizontal="left" vertical="top"/>
    </xf>
    <xf numFmtId="0" fontId="40" fillId="0" borderId="21" xfId="21" applyFont="1" applyBorder="1" applyAlignment="1">
      <alignment horizontal="left" vertical="center"/>
    </xf>
    <xf numFmtId="0" fontId="44" fillId="0" borderId="10" xfId="29" applyFont="1" applyBorder="1" applyAlignment="1">
      <alignment horizontal="center" vertical="center"/>
    </xf>
    <xf numFmtId="0" fontId="44" fillId="0" borderId="0" xfId="29" applyFont="1" applyAlignment="1">
      <alignment horizontal="center" vertical="center"/>
    </xf>
    <xf numFmtId="0" fontId="40" fillId="0" borderId="15" xfId="21" quotePrefix="1" applyFont="1" applyBorder="1" applyAlignment="1">
      <alignment horizontal="center" vertical="center"/>
    </xf>
    <xf numFmtId="0" fontId="40" fillId="0" borderId="21" xfId="28" applyFont="1" applyBorder="1" applyAlignment="1">
      <alignment horizontal="left" vertical="center" wrapText="1"/>
    </xf>
    <xf numFmtId="0" fontId="87" fillId="0" borderId="8" xfId="28" applyFont="1" applyBorder="1" applyAlignment="1">
      <alignment horizontal="center" vertical="center" wrapText="1"/>
    </xf>
    <xf numFmtId="0" fontId="87" fillId="0" borderId="5" xfId="28" applyFont="1" applyBorder="1" applyAlignment="1">
      <alignment horizontal="center" vertical="center" wrapText="1"/>
    </xf>
    <xf numFmtId="0" fontId="87" fillId="0" borderId="9" xfId="28" applyFont="1" applyBorder="1" applyAlignment="1">
      <alignment horizontal="center" vertical="center" wrapText="1"/>
    </xf>
    <xf numFmtId="0" fontId="87" fillId="0" borderId="11" xfId="28" applyFont="1" applyBorder="1" applyAlignment="1">
      <alignment horizontal="center" vertical="center" wrapText="1"/>
    </xf>
    <xf numFmtId="0" fontId="87" fillId="0" borderId="7" xfId="28" applyFont="1" applyBorder="1" applyAlignment="1">
      <alignment horizontal="center" vertical="center" wrapText="1"/>
    </xf>
    <xf numFmtId="0" fontId="87" fillId="0" borderId="12" xfId="28" applyFont="1" applyBorder="1" applyAlignment="1">
      <alignment horizontal="center" vertical="center" wrapText="1"/>
    </xf>
    <xf numFmtId="0" fontId="40" fillId="0" borderId="10" xfId="21" applyFont="1" applyBorder="1" applyAlignment="1">
      <alignment horizontal="center" vertical="center"/>
    </xf>
    <xf numFmtId="0" fontId="40" fillId="0" borderId="5" xfId="22" quotePrefix="1" applyFont="1" applyBorder="1" applyAlignment="1">
      <alignment horizontal="center"/>
    </xf>
    <xf numFmtId="0" fontId="40" fillId="0" borderId="5" xfId="22" applyFont="1" applyBorder="1" applyAlignment="1">
      <alignment horizontal="center"/>
    </xf>
    <xf numFmtId="0" fontId="26" fillId="0" borderId="10" xfId="21" applyFont="1" applyBorder="1" applyAlignment="1">
      <alignment horizontal="center" vertical="center"/>
    </xf>
    <xf numFmtId="0" fontId="26" fillId="0" borderId="21" xfId="21" applyFont="1" applyBorder="1" applyAlignment="1">
      <alignment horizontal="center" vertical="center"/>
    </xf>
    <xf numFmtId="0" fontId="40" fillId="0" borderId="0" xfId="22" quotePrefix="1" applyFont="1" applyAlignment="1">
      <alignment horizontal="right"/>
    </xf>
    <xf numFmtId="0" fontId="26" fillId="0" borderId="0" xfId="22" applyFont="1" applyAlignment="1">
      <alignment horizontal="center" vertical="center"/>
    </xf>
    <xf numFmtId="0" fontId="44" fillId="0" borderId="0" xfId="22" applyFont="1" applyAlignment="1">
      <alignment horizontal="center" vertical="center"/>
    </xf>
    <xf numFmtId="0" fontId="41" fillId="0" borderId="0" xfId="22" applyFont="1" applyAlignment="1">
      <alignment horizontal="left"/>
    </xf>
    <xf numFmtId="0" fontId="20" fillId="0" borderId="8" xfId="21" applyFont="1" applyBorder="1" applyAlignment="1">
      <alignment horizontal="center" vertical="center"/>
    </xf>
    <xf numFmtId="0" fontId="20" fillId="0" borderId="5" xfId="21" applyFont="1" applyBorder="1" applyAlignment="1">
      <alignment horizontal="center" vertical="center"/>
    </xf>
    <xf numFmtId="0" fontId="20" fillId="0" borderId="9" xfId="21" applyFont="1" applyBorder="1" applyAlignment="1">
      <alignment horizontal="center" vertical="center"/>
    </xf>
    <xf numFmtId="0" fontId="20" fillId="0" borderId="11" xfId="21" applyFont="1" applyBorder="1" applyAlignment="1">
      <alignment horizontal="center" vertical="center"/>
    </xf>
    <xf numFmtId="0" fontId="20" fillId="0" borderId="7" xfId="21" applyFont="1" applyBorder="1" applyAlignment="1">
      <alignment horizontal="center" vertical="center"/>
    </xf>
    <xf numFmtId="0" fontId="20" fillId="0" borderId="12" xfId="21" applyFont="1" applyBorder="1" applyAlignment="1">
      <alignment horizontal="center" vertical="center"/>
    </xf>
    <xf numFmtId="0" fontId="20" fillId="0" borderId="8" xfId="21" applyFont="1" applyBorder="1" applyAlignment="1">
      <alignment horizontal="center"/>
    </xf>
    <xf numFmtId="0" fontId="20" fillId="0" borderId="5" xfId="21" applyFont="1" applyBorder="1" applyAlignment="1">
      <alignment horizontal="center"/>
    </xf>
    <xf numFmtId="0" fontId="20" fillId="0" borderId="9" xfId="21" applyFont="1" applyBorder="1" applyAlignment="1">
      <alignment horizontal="center"/>
    </xf>
    <xf numFmtId="0" fontId="20" fillId="0" borderId="11" xfId="21" applyFont="1" applyBorder="1" applyAlignment="1">
      <alignment horizontal="center"/>
    </xf>
    <xf numFmtId="0" fontId="20" fillId="0" borderId="7" xfId="21" applyFont="1" applyBorder="1" applyAlignment="1">
      <alignment horizontal="center"/>
    </xf>
    <xf numFmtId="0" fontId="20" fillId="0" borderId="12" xfId="21" applyFont="1" applyBorder="1" applyAlignment="1">
      <alignment horizontal="center"/>
    </xf>
    <xf numFmtId="0" fontId="40" fillId="0" borderId="10" xfId="28" applyFont="1" applyBorder="1" applyAlignment="1">
      <alignment horizontal="center" vertical="center"/>
    </xf>
    <xf numFmtId="0" fontId="40" fillId="0" borderId="0" xfId="28" applyFont="1" applyAlignment="1">
      <alignment horizontal="center" vertical="center"/>
    </xf>
    <xf numFmtId="0" fontId="40" fillId="0" borderId="0" xfId="21" quotePrefix="1" applyFont="1" applyAlignment="1">
      <alignment horizontal="right"/>
    </xf>
    <xf numFmtId="0" fontId="40" fillId="0" borderId="0" xfId="22" applyFont="1" applyAlignment="1">
      <alignment horizontal="center" vertical="center" wrapText="1"/>
    </xf>
    <xf numFmtId="0" fontId="40" fillId="0" borderId="0" xfId="22" quotePrefix="1" applyFont="1" applyAlignment="1">
      <alignment horizontal="center" vertical="center"/>
    </xf>
    <xf numFmtId="169" fontId="33" fillId="0" borderId="8" xfId="31" applyNumberFormat="1" applyFont="1" applyFill="1" applyBorder="1" applyAlignment="1">
      <alignment horizontal="center" vertical="center"/>
    </xf>
    <xf numFmtId="169" fontId="33" fillId="0" borderId="5" xfId="31" applyNumberFormat="1" applyFont="1" applyFill="1" applyBorder="1" applyAlignment="1">
      <alignment horizontal="center" vertical="center"/>
    </xf>
    <xf numFmtId="169" fontId="33" fillId="0" borderId="9" xfId="31" applyNumberFormat="1" applyFont="1" applyFill="1" applyBorder="1" applyAlignment="1">
      <alignment horizontal="center" vertical="center"/>
    </xf>
    <xf numFmtId="169" fontId="33" fillId="0" borderId="11" xfId="31" applyNumberFormat="1" applyFont="1" applyFill="1" applyBorder="1" applyAlignment="1">
      <alignment horizontal="center" vertical="center"/>
    </xf>
    <xf numFmtId="169" fontId="33" fillId="0" borderId="7" xfId="31" applyNumberFormat="1" applyFont="1" applyFill="1" applyBorder="1" applyAlignment="1">
      <alignment horizontal="center" vertical="center"/>
    </xf>
    <xf numFmtId="169" fontId="33" fillId="0" borderId="12" xfId="31" applyNumberFormat="1" applyFont="1" applyFill="1" applyBorder="1" applyAlignment="1">
      <alignment horizontal="center" vertical="center"/>
    </xf>
    <xf numFmtId="0" fontId="41" fillId="8" borderId="1" xfId="22" applyFont="1" applyFill="1" applyBorder="1" applyAlignment="1">
      <alignment horizontal="left" vertical="top" wrapText="1"/>
    </xf>
    <xf numFmtId="0" fontId="41" fillId="8" borderId="2" xfId="22" applyFont="1" applyFill="1" applyBorder="1" applyAlignment="1">
      <alignment horizontal="left" vertical="top" wrapText="1"/>
    </xf>
    <xf numFmtId="0" fontId="41" fillId="8" borderId="14" xfId="22" applyFont="1" applyFill="1" applyBorder="1" applyAlignment="1">
      <alignment horizontal="left" vertical="top" wrapText="1"/>
    </xf>
    <xf numFmtId="0" fontId="41" fillId="8" borderId="3" xfId="22" applyFont="1" applyFill="1" applyBorder="1" applyAlignment="1">
      <alignment horizontal="left" vertical="top" wrapText="1"/>
    </xf>
    <xf numFmtId="0" fontId="41" fillId="8" borderId="0" xfId="22" applyFont="1" applyFill="1" applyAlignment="1">
      <alignment horizontal="left" vertical="top" wrapText="1"/>
    </xf>
    <xf numFmtId="0" fontId="41" fillId="8" borderId="15" xfId="22" applyFont="1" applyFill="1" applyBorder="1" applyAlignment="1">
      <alignment horizontal="left" vertical="top" wrapText="1"/>
    </xf>
    <xf numFmtId="0" fontId="41" fillId="8" borderId="18" xfId="22" applyFont="1" applyFill="1" applyBorder="1" applyAlignment="1">
      <alignment horizontal="left" vertical="top" wrapText="1"/>
    </xf>
    <xf numFmtId="0" fontId="41" fillId="8" borderId="19" xfId="22" applyFont="1" applyFill="1" applyBorder="1" applyAlignment="1">
      <alignment horizontal="left" vertical="top" wrapText="1"/>
    </xf>
    <xf numFmtId="0" fontId="41" fillId="8" borderId="20" xfId="22" applyFont="1" applyFill="1" applyBorder="1" applyAlignment="1">
      <alignment horizontal="left" vertical="top" wrapText="1"/>
    </xf>
    <xf numFmtId="0" fontId="40" fillId="0" borderId="0" xfId="21" applyFont="1" applyAlignment="1">
      <alignment horizontal="center" wrapText="1"/>
    </xf>
    <xf numFmtId="0" fontId="40" fillId="0" borderId="7" xfId="21" quotePrefix="1" applyFont="1" applyBorder="1" applyAlignment="1">
      <alignment horizontal="right" vertical="center"/>
    </xf>
    <xf numFmtId="0" fontId="40" fillId="0" borderId="0" xfId="22" quotePrefix="1" applyFont="1" applyAlignment="1">
      <alignment horizontal="center" vertical="center" wrapText="1"/>
    </xf>
    <xf numFmtId="0" fontId="40" fillId="0" borderId="21" xfId="22" applyFont="1" applyBorder="1" applyAlignment="1">
      <alignment horizontal="center" vertical="center" wrapText="1"/>
    </xf>
    <xf numFmtId="0" fontId="33" fillId="0" borderId="8" xfId="22" applyFont="1" applyBorder="1" applyAlignment="1">
      <alignment horizontal="center" vertical="center" wrapText="1"/>
    </xf>
    <xf numFmtId="0" fontId="33" fillId="0" borderId="5" xfId="22" applyFont="1" applyBorder="1" applyAlignment="1">
      <alignment horizontal="center" vertical="center" wrapText="1"/>
    </xf>
    <xf numFmtId="0" fontId="33" fillId="0" borderId="9" xfId="22" applyFont="1" applyBorder="1" applyAlignment="1">
      <alignment horizontal="center" vertical="center" wrapText="1"/>
    </xf>
    <xf numFmtId="0" fontId="33" fillId="0" borderId="11" xfId="22" applyFont="1" applyBorder="1" applyAlignment="1">
      <alignment horizontal="center" vertical="center" wrapText="1"/>
    </xf>
    <xf numFmtId="0" fontId="33" fillId="0" borderId="7" xfId="22" applyFont="1" applyBorder="1" applyAlignment="1">
      <alignment horizontal="center" vertical="center" wrapText="1"/>
    </xf>
    <xf numFmtId="0" fontId="33" fillId="0" borderId="12" xfId="22" applyFont="1" applyBorder="1" applyAlignment="1">
      <alignment horizontal="center" vertical="center" wrapText="1"/>
    </xf>
    <xf numFmtId="0" fontId="19" fillId="9" borderId="8" xfId="22" applyFont="1" applyFill="1" applyBorder="1" applyAlignment="1">
      <alignment horizontal="center" vertical="center" wrapText="1"/>
    </xf>
    <xf numFmtId="0" fontId="19" fillId="9" borderId="5" xfId="22" applyFont="1" applyFill="1" applyBorder="1" applyAlignment="1">
      <alignment horizontal="center" vertical="center" wrapText="1"/>
    </xf>
    <xf numFmtId="0" fontId="19" fillId="9" borderId="9" xfId="22" applyFont="1" applyFill="1" applyBorder="1" applyAlignment="1">
      <alignment horizontal="center" vertical="center" wrapText="1"/>
    </xf>
    <xf numFmtId="0" fontId="19" fillId="9" borderId="11" xfId="22" applyFont="1" applyFill="1" applyBorder="1" applyAlignment="1">
      <alignment horizontal="center" vertical="center" wrapText="1"/>
    </xf>
    <xf numFmtId="0" fontId="19" fillId="9" borderId="7" xfId="22" applyFont="1" applyFill="1" applyBorder="1" applyAlignment="1">
      <alignment horizontal="center" vertical="center" wrapText="1"/>
    </xf>
    <xf numFmtId="0" fontId="19" fillId="9" borderId="12" xfId="22" applyFont="1" applyFill="1" applyBorder="1" applyAlignment="1">
      <alignment horizontal="center" vertical="center" wrapText="1"/>
    </xf>
    <xf numFmtId="0" fontId="40" fillId="0" borderId="0" xfId="28" applyFont="1" applyAlignment="1">
      <alignment horizontal="left" vertical="center" wrapText="1"/>
    </xf>
    <xf numFmtId="0" fontId="41" fillId="0" borderId="0" xfId="28" applyFont="1" applyAlignment="1">
      <alignment horizontal="left" vertical="top" wrapText="1"/>
    </xf>
    <xf numFmtId="0" fontId="40" fillId="8" borderId="1" xfId="21" applyFont="1" applyFill="1" applyBorder="1" applyAlignment="1">
      <alignment horizontal="center" wrapText="1"/>
    </xf>
    <xf numFmtId="0" fontId="40" fillId="8" borderId="2" xfId="21" applyFont="1" applyFill="1" applyBorder="1" applyAlignment="1">
      <alignment horizontal="center" wrapText="1"/>
    </xf>
    <xf numFmtId="0" fontId="40" fillId="8" borderId="14" xfId="21" applyFont="1" applyFill="1" applyBorder="1" applyAlignment="1">
      <alignment horizontal="center" wrapText="1"/>
    </xf>
    <xf numFmtId="0" fontId="40" fillId="8" borderId="3" xfId="21" applyFont="1" applyFill="1" applyBorder="1" applyAlignment="1">
      <alignment horizontal="center" wrapText="1"/>
    </xf>
    <xf numFmtId="0" fontId="40" fillId="8" borderId="0" xfId="21" applyFont="1" applyFill="1" applyAlignment="1">
      <alignment horizontal="center" wrapText="1"/>
    </xf>
    <xf numFmtId="0" fontId="40" fillId="8" borderId="15" xfId="21" applyFont="1" applyFill="1" applyBorder="1" applyAlignment="1">
      <alignment horizontal="center" wrapText="1"/>
    </xf>
    <xf numFmtId="0" fontId="33" fillId="0" borderId="1" xfId="28" applyFont="1" applyBorder="1" applyAlignment="1">
      <alignment horizontal="center" vertical="center"/>
    </xf>
    <xf numFmtId="0" fontId="33" fillId="0" borderId="2" xfId="28" applyFont="1" applyBorder="1" applyAlignment="1">
      <alignment horizontal="center" vertical="center"/>
    </xf>
    <xf numFmtId="0" fontId="33" fillId="0" borderId="14" xfId="28" applyFont="1" applyBorder="1" applyAlignment="1">
      <alignment horizontal="center" vertical="center"/>
    </xf>
    <xf numFmtId="0" fontId="33" fillId="0" borderId="18" xfId="28" applyFont="1" applyBorder="1" applyAlignment="1">
      <alignment horizontal="center" vertical="center"/>
    </xf>
    <xf numFmtId="0" fontId="33" fillId="0" borderId="19" xfId="28" applyFont="1" applyBorder="1" applyAlignment="1">
      <alignment horizontal="center" vertical="center"/>
    </xf>
    <xf numFmtId="0" fontId="33" fillId="0" borderId="20" xfId="28" applyFont="1" applyBorder="1" applyAlignment="1">
      <alignment horizontal="center" vertical="center"/>
    </xf>
    <xf numFmtId="0" fontId="40" fillId="8" borderId="5" xfId="33" applyFont="1" applyFill="1" applyBorder="1" applyAlignment="1">
      <alignment horizontal="center" vertical="center" wrapText="1"/>
    </xf>
    <xf numFmtId="0" fontId="40" fillId="8" borderId="16" xfId="33" applyFont="1" applyFill="1" applyBorder="1" applyAlignment="1">
      <alignment horizontal="center" vertical="center" wrapText="1"/>
    </xf>
    <xf numFmtId="0" fontId="40" fillId="8" borderId="0" xfId="33" applyFont="1" applyFill="1" applyAlignment="1">
      <alignment horizontal="center" vertical="center" wrapText="1"/>
    </xf>
    <xf numFmtId="0" fontId="40" fillId="8" borderId="15" xfId="33" applyFont="1" applyFill="1" applyBorder="1" applyAlignment="1">
      <alignment horizontal="center" vertical="center" wrapText="1"/>
    </xf>
    <xf numFmtId="0" fontId="40" fillId="8" borderId="7" xfId="33" applyFont="1" applyFill="1" applyBorder="1" applyAlignment="1">
      <alignment horizontal="center" vertical="center" wrapText="1"/>
    </xf>
    <xf numFmtId="0" fontId="40" fillId="8" borderId="17" xfId="33" applyFont="1" applyFill="1" applyBorder="1" applyAlignment="1">
      <alignment horizontal="center" vertical="center" wrapText="1"/>
    </xf>
    <xf numFmtId="0" fontId="40" fillId="8" borderId="8" xfId="33" applyFont="1" applyFill="1" applyBorder="1" applyAlignment="1">
      <alignment horizontal="center" vertical="center" wrapText="1"/>
    </xf>
    <xf numFmtId="0" fontId="40" fillId="8" borderId="10" xfId="33" applyFont="1" applyFill="1" applyBorder="1" applyAlignment="1">
      <alignment horizontal="center" vertical="center" wrapText="1"/>
    </xf>
    <xf numFmtId="0" fontId="40" fillId="8" borderId="11" xfId="33" applyFont="1" applyFill="1" applyBorder="1" applyAlignment="1">
      <alignment horizontal="center" vertical="center" wrapText="1"/>
    </xf>
    <xf numFmtId="0" fontId="18" fillId="5" borderId="3" xfId="33" applyFont="1" applyFill="1" applyBorder="1" applyAlignment="1">
      <alignment horizontal="center" vertical="center" wrapText="1"/>
    </xf>
    <xf numFmtId="0" fontId="18" fillId="5" borderId="0" xfId="33" applyFont="1" applyFill="1" applyAlignment="1">
      <alignment horizontal="center" vertical="center"/>
    </xf>
    <xf numFmtId="0" fontId="18" fillId="5" borderId="15" xfId="33" applyFont="1" applyFill="1" applyBorder="1" applyAlignment="1">
      <alignment horizontal="center" vertical="center"/>
    </xf>
    <xf numFmtId="0" fontId="18" fillId="5" borderId="3" xfId="33" applyFont="1" applyFill="1" applyBorder="1" applyAlignment="1">
      <alignment horizontal="center" vertical="center"/>
    </xf>
    <xf numFmtId="0" fontId="40" fillId="8" borderId="9" xfId="33" applyFont="1" applyFill="1" applyBorder="1" applyAlignment="1">
      <alignment horizontal="center" vertical="center" wrapText="1"/>
    </xf>
    <xf numFmtId="0" fontId="40" fillId="8" borderId="21" xfId="33" applyFont="1" applyFill="1" applyBorder="1" applyAlignment="1">
      <alignment horizontal="center" vertical="center" wrapText="1"/>
    </xf>
    <xf numFmtId="0" fontId="40" fillId="8" borderId="12" xfId="33" applyFont="1" applyFill="1" applyBorder="1" applyAlignment="1">
      <alignment horizontal="center" vertical="center" wrapText="1"/>
    </xf>
    <xf numFmtId="0" fontId="14" fillId="8" borderId="1" xfId="33" applyFont="1" applyFill="1" applyBorder="1" applyAlignment="1">
      <alignment horizontal="center" vertical="center" wrapText="1"/>
    </xf>
    <xf numFmtId="0" fontId="14" fillId="8" borderId="2" xfId="33" applyFont="1" applyFill="1" applyBorder="1" applyAlignment="1">
      <alignment horizontal="center" vertical="center" wrapText="1"/>
    </xf>
    <xf numFmtId="0" fontId="14" fillId="8" borderId="27" xfId="33" applyFont="1" applyFill="1" applyBorder="1" applyAlignment="1">
      <alignment horizontal="center" vertical="center" wrapText="1"/>
    </xf>
    <xf numFmtId="0" fontId="14" fillId="8" borderId="14" xfId="33" applyFont="1" applyFill="1" applyBorder="1" applyAlignment="1">
      <alignment horizontal="center" vertical="center" wrapText="1"/>
    </xf>
    <xf numFmtId="0" fontId="92" fillId="8" borderId="1" xfId="28" applyFont="1" applyFill="1" applyBorder="1" applyAlignment="1">
      <alignment horizontal="center" vertical="center" wrapText="1"/>
    </xf>
    <xf numFmtId="0" fontId="92" fillId="8" borderId="2" xfId="28" applyFont="1" applyFill="1" applyBorder="1" applyAlignment="1">
      <alignment horizontal="center" vertical="center" wrapText="1"/>
    </xf>
    <xf numFmtId="0" fontId="92" fillId="8" borderId="14" xfId="28" applyFont="1" applyFill="1" applyBorder="1" applyAlignment="1">
      <alignment horizontal="center" vertical="center" wrapText="1"/>
    </xf>
    <xf numFmtId="0" fontId="92" fillId="8" borderId="3" xfId="28" applyFont="1" applyFill="1" applyBorder="1" applyAlignment="1">
      <alignment horizontal="center" vertical="center" wrapText="1"/>
    </xf>
    <xf numFmtId="0" fontId="92" fillId="8" borderId="0" xfId="28" applyFont="1" applyFill="1" applyAlignment="1">
      <alignment horizontal="center" vertical="center" wrapText="1"/>
    </xf>
    <xf numFmtId="0" fontId="92" fillId="8" borderId="15" xfId="28" applyFont="1" applyFill="1" applyBorder="1" applyAlignment="1">
      <alignment horizontal="center" vertical="center" wrapText="1"/>
    </xf>
    <xf numFmtId="0" fontId="92" fillId="8" borderId="18" xfId="28" applyFont="1" applyFill="1" applyBorder="1" applyAlignment="1">
      <alignment horizontal="center" vertical="center" wrapText="1"/>
    </xf>
    <xf numFmtId="0" fontId="92" fillId="8" borderId="19" xfId="28" applyFont="1" applyFill="1" applyBorder="1" applyAlignment="1">
      <alignment horizontal="center" vertical="center" wrapText="1"/>
    </xf>
    <xf numFmtId="0" fontId="92" fillId="8" borderId="20" xfId="28" applyFont="1" applyFill="1" applyBorder="1" applyAlignment="1">
      <alignment horizontal="center" vertical="center" wrapText="1"/>
    </xf>
    <xf numFmtId="0" fontId="25" fillId="8" borderId="3" xfId="33" applyFont="1" applyFill="1" applyBorder="1" applyAlignment="1">
      <alignment horizontal="center" vertical="center" wrapText="1"/>
    </xf>
    <xf numFmtId="0" fontId="25" fillId="8" borderId="0" xfId="33" applyFont="1" applyFill="1" applyAlignment="1">
      <alignment horizontal="center" vertical="center" wrapText="1"/>
    </xf>
    <xf numFmtId="0" fontId="25" fillId="8" borderId="10" xfId="33" applyFont="1" applyFill="1" applyBorder="1" applyAlignment="1">
      <alignment horizontal="center" vertical="center" wrapText="1"/>
    </xf>
    <xf numFmtId="0" fontId="25" fillId="8" borderId="15" xfId="33" applyFont="1" applyFill="1" applyBorder="1" applyAlignment="1">
      <alignment horizontal="center" vertical="center" wrapText="1"/>
    </xf>
    <xf numFmtId="0" fontId="40" fillId="8" borderId="4" xfId="33" applyFont="1" applyFill="1" applyBorder="1" applyAlignment="1">
      <alignment horizontal="center" vertical="center" wrapText="1"/>
    </xf>
    <xf numFmtId="0" fontId="40" fillId="8" borderId="3" xfId="33" applyFont="1" applyFill="1" applyBorder="1" applyAlignment="1">
      <alignment horizontal="center" vertical="center" wrapText="1"/>
    </xf>
    <xf numFmtId="0" fontId="40" fillId="8" borderId="6" xfId="33" applyFont="1" applyFill="1" applyBorder="1" applyAlignment="1">
      <alignment horizontal="center" vertical="center" wrapText="1"/>
    </xf>
    <xf numFmtId="169" fontId="18" fillId="0" borderId="8" xfId="31" applyNumberFormat="1" applyFont="1" applyFill="1" applyBorder="1" applyAlignment="1">
      <alignment horizontal="center" vertical="center"/>
    </xf>
    <xf numFmtId="169" fontId="18" fillId="0" borderId="5" xfId="31" applyNumberFormat="1" applyFont="1" applyFill="1" applyBorder="1" applyAlignment="1">
      <alignment horizontal="center" vertical="center"/>
    </xf>
    <xf numFmtId="169" fontId="18" fillId="0" borderId="9" xfId="31" applyNumberFormat="1" applyFont="1" applyFill="1" applyBorder="1" applyAlignment="1">
      <alignment horizontal="center" vertical="center"/>
    </xf>
    <xf numFmtId="169" fontId="18" fillId="0" borderId="10" xfId="31" applyNumberFormat="1" applyFont="1" applyFill="1" applyBorder="1" applyAlignment="1">
      <alignment horizontal="center" vertical="center"/>
    </xf>
    <xf numFmtId="169" fontId="18" fillId="0" borderId="0" xfId="31" applyNumberFormat="1" applyFont="1" applyFill="1" applyBorder="1" applyAlignment="1">
      <alignment horizontal="center" vertical="center"/>
    </xf>
    <xf numFmtId="169" fontId="18" fillId="0" borderId="21" xfId="31" applyNumberFormat="1" applyFont="1" applyFill="1" applyBorder="1" applyAlignment="1">
      <alignment horizontal="center" vertical="center"/>
    </xf>
    <xf numFmtId="169" fontId="18" fillId="0" borderId="11" xfId="31" applyNumberFormat="1" applyFont="1" applyFill="1" applyBorder="1" applyAlignment="1">
      <alignment horizontal="center" vertical="center"/>
    </xf>
    <xf numFmtId="169" fontId="18" fillId="0" borderId="7" xfId="31" applyNumberFormat="1" applyFont="1" applyFill="1" applyBorder="1" applyAlignment="1">
      <alignment horizontal="center" vertical="center"/>
    </xf>
    <xf numFmtId="169" fontId="18" fillId="0" borderId="12" xfId="31" applyNumberFormat="1" applyFont="1" applyFill="1" applyBorder="1" applyAlignment="1">
      <alignment horizontal="center" vertical="center"/>
    </xf>
    <xf numFmtId="0" fontId="40" fillId="8" borderId="8" xfId="33" quotePrefix="1" applyFont="1" applyFill="1" applyBorder="1" applyAlignment="1">
      <alignment horizontal="center" vertical="center" wrapText="1"/>
    </xf>
    <xf numFmtId="0" fontId="40" fillId="8" borderId="5" xfId="33" quotePrefix="1" applyFont="1" applyFill="1" applyBorder="1" applyAlignment="1">
      <alignment horizontal="center" vertical="center" wrapText="1"/>
    </xf>
    <xf numFmtId="0" fontId="40" fillId="8" borderId="9" xfId="33" quotePrefix="1" applyFont="1" applyFill="1" applyBorder="1" applyAlignment="1">
      <alignment horizontal="center" vertical="center" wrapText="1"/>
    </xf>
    <xf numFmtId="0" fontId="40" fillId="8" borderId="10" xfId="33" quotePrefix="1" applyFont="1" applyFill="1" applyBorder="1" applyAlignment="1">
      <alignment horizontal="center" vertical="center" wrapText="1"/>
    </xf>
    <xf numFmtId="0" fontId="40" fillId="8" borderId="0" xfId="33" quotePrefix="1" applyFont="1" applyFill="1" applyAlignment="1">
      <alignment horizontal="center" vertical="center" wrapText="1"/>
    </xf>
    <xf numFmtId="0" fontId="40" fillId="8" borderId="21" xfId="33" quotePrefix="1" applyFont="1" applyFill="1" applyBorder="1" applyAlignment="1">
      <alignment horizontal="center" vertical="center" wrapText="1"/>
    </xf>
    <xf numFmtId="0" fontId="40" fillId="8" borderId="29" xfId="33" quotePrefix="1" applyFont="1" applyFill="1" applyBorder="1" applyAlignment="1">
      <alignment horizontal="center" vertical="center" wrapText="1"/>
    </xf>
    <xf numFmtId="0" fontId="40" fillId="8" borderId="19" xfId="33" quotePrefix="1" applyFont="1" applyFill="1" applyBorder="1" applyAlignment="1">
      <alignment horizontal="center" vertical="center" wrapText="1"/>
    </xf>
    <xf numFmtId="0" fontId="40" fillId="8" borderId="28" xfId="33" quotePrefix="1" applyFont="1" applyFill="1" applyBorder="1" applyAlignment="1">
      <alignment horizontal="center" vertical="center" wrapText="1"/>
    </xf>
    <xf numFmtId="0" fontId="40" fillId="8" borderId="16" xfId="33" quotePrefix="1" applyFont="1" applyFill="1" applyBorder="1" applyAlignment="1">
      <alignment horizontal="center" vertical="center" wrapText="1"/>
    </xf>
    <xf numFmtId="0" fontId="40" fillId="8" borderId="15" xfId="33" quotePrefix="1" applyFont="1" applyFill="1" applyBorder="1" applyAlignment="1">
      <alignment horizontal="center" vertical="center" wrapText="1"/>
    </xf>
    <xf numFmtId="0" fontId="40" fillId="8" borderId="20" xfId="33" quotePrefix="1" applyFont="1" applyFill="1" applyBorder="1" applyAlignment="1">
      <alignment horizontal="center" vertical="center" wrapText="1"/>
    </xf>
    <xf numFmtId="0" fontId="40" fillId="0" borderId="48" xfId="26" quotePrefix="1" applyFont="1" applyBorder="1" applyAlignment="1">
      <alignment horizontal="center" vertical="center" wrapText="1"/>
    </xf>
    <xf numFmtId="0" fontId="40" fillId="0" borderId="50" xfId="26" applyFont="1" applyBorder="1" applyAlignment="1">
      <alignment horizontal="center" vertical="center" wrapText="1"/>
    </xf>
    <xf numFmtId="0" fontId="40" fillId="0" borderId="51" xfId="26" applyFont="1" applyBorder="1" applyAlignment="1">
      <alignment horizontal="center" vertical="center" wrapText="1"/>
    </xf>
    <xf numFmtId="169" fontId="18" fillId="0" borderId="3" xfId="31" applyNumberFormat="1" applyFont="1" applyFill="1" applyBorder="1" applyAlignment="1">
      <alignment horizontal="center" vertical="center"/>
    </xf>
    <xf numFmtId="169" fontId="18" fillId="0" borderId="6" xfId="31" applyNumberFormat="1" applyFont="1" applyFill="1" applyBorder="1" applyAlignment="1">
      <alignment horizontal="center" vertical="center"/>
    </xf>
    <xf numFmtId="169" fontId="18" fillId="10" borderId="10" xfId="31" applyNumberFormat="1" applyFont="1" applyFill="1" applyBorder="1" applyAlignment="1">
      <alignment horizontal="center" vertical="center"/>
    </xf>
    <xf numFmtId="169" fontId="18" fillId="10" borderId="0" xfId="31" applyNumberFormat="1" applyFont="1" applyFill="1" applyBorder="1" applyAlignment="1">
      <alignment horizontal="center" vertical="center"/>
    </xf>
    <xf numFmtId="169" fontId="18" fillId="10" borderId="21" xfId="31" applyNumberFormat="1" applyFont="1" applyFill="1" applyBorder="1" applyAlignment="1">
      <alignment horizontal="center" vertical="center"/>
    </xf>
    <xf numFmtId="169" fontId="18" fillId="10" borderId="11" xfId="31" applyNumberFormat="1" applyFont="1" applyFill="1" applyBorder="1" applyAlignment="1">
      <alignment horizontal="center" vertical="center"/>
    </xf>
    <xf numFmtId="169" fontId="18" fillId="10" borderId="7" xfId="31" applyNumberFormat="1" applyFont="1" applyFill="1" applyBorder="1" applyAlignment="1">
      <alignment horizontal="center" vertical="center"/>
    </xf>
    <xf numFmtId="169" fontId="18" fillId="10" borderId="12" xfId="31" applyNumberFormat="1" applyFont="1" applyFill="1" applyBorder="1" applyAlignment="1">
      <alignment horizontal="center" vertical="center"/>
    </xf>
    <xf numFmtId="0" fontId="40" fillId="8" borderId="4" xfId="33" quotePrefix="1" applyFont="1" applyFill="1" applyBorder="1" applyAlignment="1">
      <alignment horizontal="center" vertical="center" wrapText="1"/>
    </xf>
    <xf numFmtId="0" fontId="40" fillId="8" borderId="3" xfId="33" quotePrefix="1" applyFont="1" applyFill="1" applyBorder="1" applyAlignment="1">
      <alignment horizontal="center" vertical="center" wrapText="1"/>
    </xf>
    <xf numFmtId="0" fontId="40" fillId="8" borderId="18" xfId="33" quotePrefix="1" applyFont="1" applyFill="1" applyBorder="1" applyAlignment="1">
      <alignment horizontal="center" vertical="center" wrapText="1"/>
    </xf>
    <xf numFmtId="169" fontId="18" fillId="0" borderId="15" xfId="31" applyNumberFormat="1" applyFont="1" applyFill="1" applyBorder="1" applyAlignment="1">
      <alignment horizontal="center" vertical="center"/>
    </xf>
    <xf numFmtId="169" fontId="18" fillId="0" borderId="17" xfId="31" applyNumberFormat="1" applyFont="1" applyFill="1" applyBorder="1" applyAlignment="1">
      <alignment horizontal="center" vertical="center"/>
    </xf>
    <xf numFmtId="169" fontId="18" fillId="0" borderId="16" xfId="31" applyNumberFormat="1" applyFont="1" applyFill="1" applyBorder="1" applyAlignment="1">
      <alignment horizontal="center" vertical="center"/>
    </xf>
    <xf numFmtId="0" fontId="40" fillId="0" borderId="0" xfId="33" applyFont="1" applyAlignment="1">
      <alignment horizontal="left"/>
    </xf>
    <xf numFmtId="0" fontId="40" fillId="0" borderId="52" xfId="26" quotePrefix="1" applyFont="1" applyBorder="1" applyAlignment="1">
      <alignment horizontal="center" vertical="center"/>
    </xf>
    <xf numFmtId="0" fontId="40" fillId="0" borderId="50" xfId="26" applyFont="1" applyBorder="1" applyAlignment="1">
      <alignment horizontal="center" vertical="center"/>
    </xf>
    <xf numFmtId="0" fontId="40" fillId="0" borderId="51" xfId="26" applyFont="1" applyBorder="1" applyAlignment="1">
      <alignment horizontal="center" vertical="center"/>
    </xf>
    <xf numFmtId="169" fontId="18" fillId="0" borderId="4" xfId="31" applyNumberFormat="1" applyFont="1" applyFill="1" applyBorder="1" applyAlignment="1">
      <alignment horizontal="center" vertical="center"/>
    </xf>
    <xf numFmtId="0" fontId="40" fillId="0" borderId="52" xfId="26" quotePrefix="1" applyFont="1" applyBorder="1" applyAlignment="1">
      <alignment horizontal="center" vertical="center" wrapText="1"/>
    </xf>
    <xf numFmtId="0" fontId="40" fillId="0" borderId="50" xfId="26" quotePrefix="1" applyFont="1" applyBorder="1" applyAlignment="1">
      <alignment horizontal="center" vertical="center" wrapText="1"/>
    </xf>
    <xf numFmtId="0" fontId="40" fillId="0" borderId="51" xfId="26" quotePrefix="1" applyFont="1" applyBorder="1" applyAlignment="1">
      <alignment horizontal="center" vertical="center" wrapText="1"/>
    </xf>
    <xf numFmtId="0" fontId="40" fillId="0" borderId="0" xfId="33" applyFont="1" applyAlignment="1">
      <alignment horizontal="left" vertical="top" wrapText="1"/>
    </xf>
    <xf numFmtId="0" fontId="40" fillId="0" borderId="0" xfId="33" applyFont="1" applyAlignment="1">
      <alignment horizontal="left" wrapText="1"/>
    </xf>
    <xf numFmtId="169" fontId="18" fillId="10" borderId="8" xfId="31" applyNumberFormat="1" applyFont="1" applyFill="1" applyBorder="1" applyAlignment="1">
      <alignment horizontal="center" vertical="center"/>
    </xf>
    <xf numFmtId="169" fontId="18" fillId="10" borderId="5" xfId="31" applyNumberFormat="1" applyFont="1" applyFill="1" applyBorder="1" applyAlignment="1">
      <alignment horizontal="center" vertical="center"/>
    </xf>
    <xf numFmtId="169" fontId="18" fillId="10" borderId="9" xfId="31" applyNumberFormat="1" applyFont="1" applyFill="1" applyBorder="1" applyAlignment="1">
      <alignment horizontal="center" vertical="center"/>
    </xf>
    <xf numFmtId="0" fontId="41" fillId="0" borderId="0" xfId="33" applyFont="1" applyAlignment="1">
      <alignment horizontal="left" vertical="top" wrapText="1"/>
    </xf>
    <xf numFmtId="0" fontId="40" fillId="0" borderId="52" xfId="33" quotePrefix="1" applyFont="1" applyBorder="1" applyAlignment="1">
      <alignment horizontal="center" vertical="center"/>
    </xf>
    <xf numFmtId="0" fontId="40" fillId="0" borderId="50" xfId="33" applyFont="1" applyBorder="1" applyAlignment="1">
      <alignment horizontal="center" vertical="center"/>
    </xf>
    <xf numFmtId="0" fontId="40" fillId="0" borderId="51" xfId="33" applyFont="1" applyBorder="1" applyAlignment="1">
      <alignment horizontal="center" vertical="center"/>
    </xf>
    <xf numFmtId="0" fontId="40" fillId="0" borderId="30" xfId="33" applyFont="1" applyBorder="1" applyAlignment="1">
      <alignment horizontal="left" wrapText="1"/>
    </xf>
    <xf numFmtId="0" fontId="40" fillId="0" borderId="31" xfId="33" applyFont="1" applyBorder="1" applyAlignment="1">
      <alignment horizontal="left" wrapText="1"/>
    </xf>
    <xf numFmtId="0" fontId="40" fillId="0" borderId="32" xfId="33" applyFont="1" applyBorder="1" applyAlignment="1">
      <alignment horizontal="left" wrapText="1"/>
    </xf>
    <xf numFmtId="0" fontId="40" fillId="0" borderId="50" xfId="33" quotePrefix="1" applyFont="1" applyBorder="1" applyAlignment="1">
      <alignment horizontal="center" vertical="center" wrapText="1"/>
    </xf>
    <xf numFmtId="0" fontId="40" fillId="0" borderId="50" xfId="33" applyFont="1" applyBorder="1" applyAlignment="1">
      <alignment horizontal="center" vertical="center" wrapText="1"/>
    </xf>
    <xf numFmtId="0" fontId="40" fillId="0" borderId="51" xfId="33" applyFont="1" applyBorder="1" applyAlignment="1">
      <alignment horizontal="center" vertical="center" wrapText="1"/>
    </xf>
    <xf numFmtId="0" fontId="41" fillId="0" borderId="0" xfId="33" applyFont="1" applyAlignment="1">
      <alignment horizontal="left" vertical="top"/>
    </xf>
    <xf numFmtId="0" fontId="40" fillId="0" borderId="52" xfId="26" applyFont="1" applyBorder="1" applyAlignment="1">
      <alignment horizontal="center" vertical="center" wrapText="1"/>
    </xf>
    <xf numFmtId="0" fontId="40" fillId="0" borderId="52" xfId="26" applyFont="1" applyBorder="1" applyAlignment="1">
      <alignment horizontal="center" vertical="center"/>
    </xf>
    <xf numFmtId="0" fontId="40" fillId="0" borderId="0" xfId="33" applyFont="1" applyAlignment="1">
      <alignment horizontal="left" vertical="top"/>
    </xf>
    <xf numFmtId="0" fontId="40" fillId="0" borderId="15" xfId="33" applyFont="1" applyBorder="1" applyAlignment="1">
      <alignment horizontal="left" vertical="top" wrapText="1"/>
    </xf>
    <xf numFmtId="0" fontId="40" fillId="0" borderId="8" xfId="33" applyFont="1" applyBorder="1" applyAlignment="1">
      <alignment horizontal="left" vertical="center"/>
    </xf>
    <xf numFmtId="0" fontId="40" fillId="0" borderId="5" xfId="33" applyFont="1" applyBorder="1" applyAlignment="1">
      <alignment horizontal="left" vertical="center"/>
    </xf>
    <xf numFmtId="0" fontId="40" fillId="0" borderId="9" xfId="33" applyFont="1" applyBorder="1" applyAlignment="1">
      <alignment horizontal="left" vertical="center"/>
    </xf>
    <xf numFmtId="0" fontId="40" fillId="0" borderId="11" xfId="33" applyFont="1" applyBorder="1" applyAlignment="1">
      <alignment horizontal="left" vertical="center"/>
    </xf>
    <xf numFmtId="0" fontId="40" fillId="0" borderId="7" xfId="33" applyFont="1" applyBorder="1" applyAlignment="1">
      <alignment horizontal="left" vertical="center"/>
    </xf>
    <xf numFmtId="0" fontId="40" fillId="0" borderId="12" xfId="33" applyFont="1" applyBorder="1" applyAlignment="1">
      <alignment horizontal="left" vertical="center"/>
    </xf>
    <xf numFmtId="169" fontId="18" fillId="9" borderId="8" xfId="31" applyNumberFormat="1" applyFont="1" applyFill="1" applyBorder="1" applyAlignment="1">
      <alignment horizontal="center" vertical="center"/>
    </xf>
    <xf numFmtId="169" fontId="18" fillId="9" borderId="5" xfId="31" applyNumberFormat="1" applyFont="1" applyFill="1" applyBorder="1" applyAlignment="1">
      <alignment horizontal="center" vertical="center"/>
    </xf>
    <xf numFmtId="169" fontId="18" fillId="9" borderId="9" xfId="31" applyNumberFormat="1" applyFont="1" applyFill="1" applyBorder="1" applyAlignment="1">
      <alignment horizontal="center" vertical="center"/>
    </xf>
    <xf numFmtId="169" fontId="18" fillId="9" borderId="10" xfId="31" applyNumberFormat="1" applyFont="1" applyFill="1" applyBorder="1" applyAlignment="1">
      <alignment horizontal="center" vertical="center"/>
    </xf>
    <xf numFmtId="169" fontId="18" fillId="9" borderId="0" xfId="31" applyNumberFormat="1" applyFont="1" applyFill="1" applyBorder="1" applyAlignment="1">
      <alignment horizontal="center" vertical="center"/>
    </xf>
    <xf numFmtId="169" fontId="18" fillId="9" borderId="21" xfId="31" applyNumberFormat="1" applyFont="1" applyFill="1" applyBorder="1" applyAlignment="1">
      <alignment horizontal="center" vertical="center"/>
    </xf>
    <xf numFmtId="169" fontId="18" fillId="9" borderId="11" xfId="31" applyNumberFormat="1" applyFont="1" applyFill="1" applyBorder="1" applyAlignment="1">
      <alignment horizontal="center" vertical="center"/>
    </xf>
    <xf numFmtId="169" fontId="18" fillId="9" borderId="7" xfId="31" applyNumberFormat="1" applyFont="1" applyFill="1" applyBorder="1" applyAlignment="1">
      <alignment horizontal="center" vertical="center"/>
    </xf>
    <xf numFmtId="169" fontId="18" fillId="9" borderId="12" xfId="31" applyNumberFormat="1" applyFont="1" applyFill="1" applyBorder="1" applyAlignment="1">
      <alignment horizontal="center" vertical="center"/>
    </xf>
    <xf numFmtId="169" fontId="18" fillId="9" borderId="16" xfId="31" applyNumberFormat="1" applyFont="1" applyFill="1" applyBorder="1" applyAlignment="1">
      <alignment horizontal="center" vertical="center"/>
    </xf>
    <xf numFmtId="169" fontId="18" fillId="9" borderId="15" xfId="31" applyNumberFormat="1" applyFont="1" applyFill="1" applyBorder="1" applyAlignment="1">
      <alignment horizontal="center" vertical="center"/>
    </xf>
    <xf numFmtId="169" fontId="18" fillId="9" borderId="17" xfId="31" applyNumberFormat="1" applyFont="1" applyFill="1" applyBorder="1" applyAlignment="1">
      <alignment horizontal="center" vertical="center"/>
    </xf>
    <xf numFmtId="0" fontId="40" fillId="0" borderId="4" xfId="33" quotePrefix="1" applyFont="1" applyBorder="1" applyAlignment="1">
      <alignment horizontal="center" vertical="center"/>
    </xf>
    <xf numFmtId="0" fontId="40" fillId="0" borderId="5" xfId="33" quotePrefix="1" applyFont="1" applyBorder="1" applyAlignment="1">
      <alignment horizontal="center" vertical="center"/>
    </xf>
    <xf numFmtId="0" fontId="40" fillId="0" borderId="3" xfId="33" quotePrefix="1" applyFont="1" applyBorder="1" applyAlignment="1">
      <alignment horizontal="center" vertical="center"/>
    </xf>
    <xf numFmtId="0" fontId="40" fillId="0" borderId="0" xfId="33" quotePrefix="1" applyFont="1" applyAlignment="1">
      <alignment horizontal="center" vertical="center"/>
    </xf>
    <xf numFmtId="0" fontId="40" fillId="0" borderId="18" xfId="33" quotePrefix="1" applyFont="1" applyBorder="1" applyAlignment="1">
      <alignment horizontal="center" vertical="center"/>
    </xf>
    <xf numFmtId="0" fontId="40" fillId="0" borderId="19" xfId="33" quotePrefix="1" applyFont="1" applyBorder="1" applyAlignment="1">
      <alignment horizontal="center" vertical="center"/>
    </xf>
    <xf numFmtId="0" fontId="40" fillId="0" borderId="5" xfId="33" quotePrefix="1" applyFont="1" applyBorder="1" applyAlignment="1">
      <alignment horizontal="left" vertical="center" wrapText="1"/>
    </xf>
    <xf numFmtId="0" fontId="40" fillId="0" borderId="16" xfId="33" quotePrefix="1" applyFont="1" applyBorder="1" applyAlignment="1">
      <alignment horizontal="left" vertical="center" wrapText="1"/>
    </xf>
    <xf numFmtId="0" fontId="40" fillId="0" borderId="0" xfId="33" quotePrefix="1" applyFont="1" applyAlignment="1">
      <alignment horizontal="left" vertical="center" wrapText="1"/>
    </xf>
    <xf numFmtId="0" fontId="40" fillId="0" borderId="15" xfId="33" quotePrefix="1" applyFont="1" applyBorder="1" applyAlignment="1">
      <alignment horizontal="left" vertical="center" wrapText="1"/>
    </xf>
    <xf numFmtId="0" fontId="40" fillId="0" borderId="19" xfId="33" quotePrefix="1" applyFont="1" applyBorder="1" applyAlignment="1">
      <alignment horizontal="left" vertical="center" wrapText="1"/>
    </xf>
    <xf numFmtId="0" fontId="40" fillId="0" borderId="20" xfId="33" quotePrefix="1" applyFont="1" applyBorder="1" applyAlignment="1">
      <alignment horizontal="left" vertical="center" wrapText="1"/>
    </xf>
    <xf numFmtId="0" fontId="40" fillId="0" borderId="52" xfId="33" applyFont="1" applyBorder="1" applyAlignment="1">
      <alignment horizontal="center" vertical="center"/>
    </xf>
    <xf numFmtId="0" fontId="40" fillId="0" borderId="49" xfId="33" applyFont="1" applyBorder="1" applyAlignment="1">
      <alignment horizontal="center" vertical="center"/>
    </xf>
    <xf numFmtId="38" fontId="40" fillId="0" borderId="0" xfId="1" applyNumberFormat="1" applyFont="1" applyFill="1" applyBorder="1" applyAlignment="1">
      <alignment horizontal="center" vertical="center" wrapText="1"/>
    </xf>
    <xf numFmtId="38" fontId="40" fillId="0" borderId="21" xfId="1" applyNumberFormat="1" applyFont="1" applyFill="1" applyBorder="1" applyAlignment="1">
      <alignment horizontal="center" vertical="center" wrapText="1"/>
    </xf>
    <xf numFmtId="38" fontId="40" fillId="0" borderId="0" xfId="33" applyNumberFormat="1" applyFont="1" applyAlignment="1">
      <alignment horizontal="center" vertical="center" wrapText="1"/>
    </xf>
    <xf numFmtId="38" fontId="40" fillId="0" borderId="21" xfId="33" applyNumberFormat="1" applyFont="1" applyBorder="1" applyAlignment="1">
      <alignment horizontal="center" vertical="center" wrapText="1"/>
    </xf>
    <xf numFmtId="169" fontId="18" fillId="0" borderId="5" xfId="31" quotePrefix="1" applyNumberFormat="1" applyFont="1" applyFill="1" applyBorder="1" applyAlignment="1">
      <alignment horizontal="center" vertical="center" wrapText="1"/>
    </xf>
    <xf numFmtId="169" fontId="18" fillId="0" borderId="9" xfId="31" quotePrefix="1" applyNumberFormat="1" applyFont="1" applyFill="1" applyBorder="1" applyAlignment="1">
      <alignment horizontal="center" vertical="center" wrapText="1"/>
    </xf>
    <xf numFmtId="169" fontId="18" fillId="0" borderId="19" xfId="31" quotePrefix="1" applyNumberFormat="1" applyFont="1" applyFill="1" applyBorder="1" applyAlignment="1">
      <alignment horizontal="center" vertical="center" wrapText="1"/>
    </xf>
    <xf numFmtId="169" fontId="18" fillId="0" borderId="28" xfId="31" quotePrefix="1" applyNumberFormat="1" applyFont="1" applyFill="1" applyBorder="1" applyAlignment="1">
      <alignment horizontal="center" vertical="center" wrapText="1"/>
    </xf>
    <xf numFmtId="169" fontId="18" fillId="9" borderId="8" xfId="31" quotePrefix="1" applyNumberFormat="1" applyFont="1" applyFill="1" applyBorder="1" applyAlignment="1">
      <alignment horizontal="center" vertical="center" wrapText="1"/>
    </xf>
    <xf numFmtId="169" fontId="18" fillId="9" borderId="5" xfId="31" quotePrefix="1" applyNumberFormat="1" applyFont="1" applyFill="1" applyBorder="1" applyAlignment="1">
      <alignment horizontal="center" vertical="center" wrapText="1"/>
    </xf>
    <xf numFmtId="169" fontId="18" fillId="9" borderId="16" xfId="31" quotePrefix="1" applyNumberFormat="1" applyFont="1" applyFill="1" applyBorder="1" applyAlignment="1">
      <alignment horizontal="center" vertical="center" wrapText="1"/>
    </xf>
    <xf numFmtId="169" fontId="18" fillId="9" borderId="29" xfId="31" quotePrefix="1" applyNumberFormat="1" applyFont="1" applyFill="1" applyBorder="1" applyAlignment="1">
      <alignment horizontal="center" vertical="center" wrapText="1"/>
    </xf>
    <xf numFmtId="169" fontId="18" fillId="9" borderId="19" xfId="31" quotePrefix="1" applyNumberFormat="1" applyFont="1" applyFill="1" applyBorder="1" applyAlignment="1">
      <alignment horizontal="center" vertical="center" wrapText="1"/>
    </xf>
    <xf numFmtId="169" fontId="18" fillId="9" borderId="20" xfId="31" quotePrefix="1" applyNumberFormat="1" applyFont="1" applyFill="1" applyBorder="1" applyAlignment="1">
      <alignment horizontal="center" vertical="center" wrapText="1"/>
    </xf>
    <xf numFmtId="0" fontId="40" fillId="0" borderId="52" xfId="33" applyFont="1" applyBorder="1" applyAlignment="1">
      <alignment horizontal="center" vertical="center" wrapText="1"/>
    </xf>
    <xf numFmtId="169" fontId="18" fillId="9" borderId="4" xfId="31" applyNumberFormat="1" applyFont="1" applyFill="1" applyBorder="1" applyAlignment="1">
      <alignment horizontal="center" vertical="center"/>
    </xf>
    <xf numFmtId="169" fontId="18" fillId="9" borderId="3" xfId="31" applyNumberFormat="1" applyFont="1" applyFill="1" applyBorder="1" applyAlignment="1">
      <alignment horizontal="center" vertical="center"/>
    </xf>
    <xf numFmtId="169" fontId="18" fillId="9" borderId="6" xfId="31" applyNumberFormat="1" applyFont="1" applyFill="1" applyBorder="1" applyAlignment="1">
      <alignment horizontal="center" vertical="center"/>
    </xf>
    <xf numFmtId="0" fontId="19" fillId="0" borderId="0" xfId="33" applyFont="1" applyAlignment="1">
      <alignment horizontal="center" vertical="center"/>
    </xf>
    <xf numFmtId="38" fontId="41" fillId="0" borderId="31" xfId="33" applyNumberFormat="1" applyFont="1" applyBorder="1" applyAlignment="1">
      <alignment horizontal="center" vertical="center" wrapText="1"/>
    </xf>
    <xf numFmtId="0" fontId="67" fillId="9" borderId="34" xfId="33" applyFont="1" applyFill="1" applyBorder="1" applyAlignment="1">
      <alignment horizontal="center" vertical="center"/>
    </xf>
    <xf numFmtId="38" fontId="40" fillId="0" borderId="31" xfId="33" applyNumberFormat="1" applyFont="1" applyBorder="1" applyAlignment="1">
      <alignment horizontal="center" vertical="center" wrapText="1"/>
    </xf>
    <xf numFmtId="38" fontId="40" fillId="0" borderId="32" xfId="33" applyNumberFormat="1" applyFont="1" applyBorder="1" applyAlignment="1">
      <alignment horizontal="center" vertical="center" wrapText="1"/>
    </xf>
    <xf numFmtId="38" fontId="40" fillId="0" borderId="15" xfId="33" applyNumberFormat="1" applyFont="1" applyBorder="1" applyAlignment="1">
      <alignment horizontal="center" vertical="center" wrapText="1"/>
    </xf>
    <xf numFmtId="169" fontId="18" fillId="0" borderId="8" xfId="31" quotePrefix="1" applyNumberFormat="1" applyFont="1" applyFill="1" applyBorder="1" applyAlignment="1">
      <alignment horizontal="center" vertical="center" wrapText="1"/>
    </xf>
    <xf numFmtId="169" fontId="18" fillId="0" borderId="29" xfId="31" quotePrefix="1" applyNumberFormat="1" applyFont="1" applyFill="1" applyBorder="1" applyAlignment="1">
      <alignment horizontal="center" vertical="center" wrapText="1"/>
    </xf>
    <xf numFmtId="0" fontId="9" fillId="9" borderId="34" xfId="33" applyFont="1" applyFill="1" applyBorder="1" applyAlignment="1">
      <alignment horizontal="center" vertical="center"/>
    </xf>
    <xf numFmtId="0" fontId="9" fillId="9" borderId="37" xfId="33" applyFont="1" applyFill="1" applyBorder="1" applyAlignment="1">
      <alignment horizontal="center" vertical="center"/>
    </xf>
    <xf numFmtId="0" fontId="94" fillId="9" borderId="1" xfId="34" applyFont="1" applyFill="1" applyBorder="1" applyAlignment="1">
      <alignment horizontal="center" vertical="center"/>
    </xf>
    <xf numFmtId="0" fontId="94" fillId="9" borderId="2" xfId="34" applyFont="1" applyFill="1" applyBorder="1" applyAlignment="1">
      <alignment horizontal="center" vertical="center"/>
    </xf>
    <xf numFmtId="0" fontId="94" fillId="9" borderId="14" xfId="34" applyFont="1" applyFill="1" applyBorder="1" applyAlignment="1">
      <alignment horizontal="center" vertical="center"/>
    </xf>
    <xf numFmtId="0" fontId="94" fillId="9" borderId="3" xfId="34" applyFont="1" applyFill="1" applyBorder="1" applyAlignment="1">
      <alignment horizontal="center" vertical="center"/>
    </xf>
    <xf numFmtId="0" fontId="94" fillId="9" borderId="0" xfId="34" applyFont="1" applyFill="1" applyAlignment="1">
      <alignment horizontal="center" vertical="center"/>
    </xf>
    <xf numFmtId="0" fontId="94" fillId="9" borderId="15" xfId="34" applyFont="1" applyFill="1" applyBorder="1" applyAlignment="1">
      <alignment horizontal="center" vertical="center"/>
    </xf>
    <xf numFmtId="0" fontId="94" fillId="9" borderId="18" xfId="34" applyFont="1" applyFill="1" applyBorder="1" applyAlignment="1">
      <alignment horizontal="center" vertical="center"/>
    </xf>
    <xf numFmtId="0" fontId="94" fillId="9" borderId="19" xfId="34" applyFont="1" applyFill="1" applyBorder="1" applyAlignment="1">
      <alignment horizontal="center" vertical="center"/>
    </xf>
    <xf numFmtId="0" fontId="94" fillId="9" borderId="20" xfId="34" applyFont="1" applyFill="1" applyBorder="1" applyAlignment="1">
      <alignment horizontal="center" vertical="center"/>
    </xf>
    <xf numFmtId="0" fontId="11" fillId="5" borderId="0" xfId="34" applyFont="1" applyFill="1" applyAlignment="1">
      <alignment horizontal="left" vertical="center" wrapText="1"/>
    </xf>
    <xf numFmtId="0" fontId="11" fillId="5" borderId="0" xfId="34" applyFont="1" applyFill="1" applyAlignment="1">
      <alignment horizontal="left" vertical="center"/>
    </xf>
    <xf numFmtId="0" fontId="40" fillId="8" borderId="44" xfId="34" applyFont="1" applyFill="1" applyBorder="1" applyAlignment="1">
      <alignment horizontal="center" vertical="center" wrapText="1"/>
    </xf>
    <xf numFmtId="0" fontId="40" fillId="8" borderId="45" xfId="34" applyFont="1" applyFill="1" applyBorder="1" applyAlignment="1">
      <alignment horizontal="center" vertical="center" wrapText="1"/>
    </xf>
    <xf numFmtId="0" fontId="40" fillId="8" borderId="38" xfId="34" applyFont="1" applyFill="1" applyBorder="1" applyAlignment="1">
      <alignment horizontal="center" vertical="center" wrapText="1"/>
    </xf>
    <xf numFmtId="0" fontId="40" fillId="8" borderId="42" xfId="34" applyFont="1" applyFill="1" applyBorder="1" applyAlignment="1">
      <alignment horizontal="center" vertical="center" wrapText="1"/>
    </xf>
    <xf numFmtId="0" fontId="40" fillId="8" borderId="34" xfId="34" applyFont="1" applyFill="1" applyBorder="1" applyAlignment="1">
      <alignment horizontal="center" vertical="center" wrapText="1"/>
    </xf>
    <xf numFmtId="0" fontId="40" fillId="8" borderId="30" xfId="34" applyFont="1" applyFill="1" applyBorder="1" applyAlignment="1">
      <alignment horizontal="center" vertical="center" wrapText="1"/>
    </xf>
    <xf numFmtId="0" fontId="40" fillId="8" borderId="47" xfId="34" applyFont="1" applyFill="1" applyBorder="1" applyAlignment="1">
      <alignment horizontal="center" vertical="center" wrapText="1"/>
    </xf>
    <xf numFmtId="0" fontId="40" fillId="8" borderId="37" xfId="34" applyFont="1" applyFill="1" applyBorder="1" applyAlignment="1">
      <alignment horizontal="center" vertical="center" wrapText="1"/>
    </xf>
    <xf numFmtId="0" fontId="40" fillId="8" borderId="53" xfId="34" applyFont="1" applyFill="1" applyBorder="1" applyAlignment="1">
      <alignment horizontal="center" vertical="center" wrapText="1"/>
    </xf>
    <xf numFmtId="0" fontId="40" fillId="8" borderId="46" xfId="34" applyFont="1" applyFill="1" applyBorder="1" applyAlignment="1">
      <alignment horizontal="center" vertical="center" wrapText="1"/>
    </xf>
    <xf numFmtId="0" fontId="40" fillId="8" borderId="36" xfId="34" applyFont="1" applyFill="1" applyBorder="1" applyAlignment="1">
      <alignment horizontal="center" vertical="center" wrapText="1"/>
    </xf>
    <xf numFmtId="0" fontId="40" fillId="8" borderId="41" xfId="34" applyFont="1" applyFill="1" applyBorder="1" applyAlignment="1">
      <alignment horizontal="center" vertical="center" wrapText="1"/>
    </xf>
    <xf numFmtId="0" fontId="40" fillId="8" borderId="33" xfId="34" applyFont="1" applyFill="1" applyBorder="1" applyAlignment="1">
      <alignment horizontal="center" vertical="center" wrapText="1"/>
    </xf>
    <xf numFmtId="0" fontId="40" fillId="8" borderId="35" xfId="34" applyFont="1" applyFill="1" applyBorder="1" applyAlignment="1">
      <alignment horizontal="center" vertical="center" wrapText="1"/>
    </xf>
    <xf numFmtId="0" fontId="40" fillId="8" borderId="39" xfId="34" applyFont="1" applyFill="1" applyBorder="1" applyAlignment="1">
      <alignment horizontal="center" vertical="center" wrapText="1"/>
    </xf>
    <xf numFmtId="0" fontId="40" fillId="8" borderId="31" xfId="34" applyFont="1" applyFill="1" applyBorder="1" applyAlignment="1">
      <alignment horizontal="center" vertical="center" wrapText="1"/>
    </xf>
    <xf numFmtId="0" fontId="40" fillId="8" borderId="5" xfId="34" applyFont="1" applyFill="1" applyBorder="1" applyAlignment="1">
      <alignment horizontal="center" vertical="center" wrapText="1"/>
    </xf>
    <xf numFmtId="0" fontId="40" fillId="8" borderId="1" xfId="34" applyFont="1" applyFill="1" applyBorder="1" applyAlignment="1">
      <alignment horizontal="center" vertical="center" wrapText="1"/>
    </xf>
    <xf numFmtId="0" fontId="40" fillId="8" borderId="2" xfId="34" applyFont="1" applyFill="1" applyBorder="1" applyAlignment="1">
      <alignment horizontal="center" vertical="center" wrapText="1"/>
    </xf>
    <xf numFmtId="0" fontId="40" fillId="8" borderId="14" xfId="34" applyFont="1" applyFill="1" applyBorder="1" applyAlignment="1">
      <alignment horizontal="center" vertical="center" wrapText="1"/>
    </xf>
    <xf numFmtId="0" fontId="40" fillId="8" borderId="6" xfId="34" applyFont="1" applyFill="1" applyBorder="1" applyAlignment="1">
      <alignment horizontal="center" vertical="center" wrapText="1"/>
    </xf>
    <xf numFmtId="0" fontId="40" fillId="8" borderId="7" xfId="34" applyFont="1" applyFill="1" applyBorder="1" applyAlignment="1">
      <alignment horizontal="center" vertical="center" wrapText="1"/>
    </xf>
    <xf numFmtId="0" fontId="40" fillId="8" borderId="17" xfId="34" applyFont="1" applyFill="1" applyBorder="1" applyAlignment="1">
      <alignment horizontal="center" vertical="center" wrapText="1"/>
    </xf>
    <xf numFmtId="0" fontId="40" fillId="8" borderId="52" xfId="34" applyFont="1" applyFill="1" applyBorder="1" applyAlignment="1">
      <alignment horizontal="center" vertical="center" wrapText="1"/>
    </xf>
    <xf numFmtId="0" fontId="40" fillId="8" borderId="49" xfId="34" applyFont="1" applyFill="1" applyBorder="1" applyAlignment="1">
      <alignment horizontal="center" vertical="center" wrapText="1"/>
    </xf>
    <xf numFmtId="0" fontId="18" fillId="6" borderId="43" xfId="34" quotePrefix="1" applyFont="1" applyBorder="1" applyAlignment="1">
      <alignment horizontal="center" vertical="center"/>
    </xf>
    <xf numFmtId="0" fontId="18" fillId="6" borderId="43" xfId="31" applyNumberFormat="1" applyFont="1" applyFill="1" applyBorder="1" applyAlignment="1">
      <alignment horizontal="center" vertical="center"/>
    </xf>
    <xf numFmtId="169" fontId="18" fillId="8" borderId="43" xfId="31" applyNumberFormat="1" applyFont="1" applyFill="1" applyBorder="1" applyAlignment="1">
      <alignment horizontal="center" vertical="center"/>
    </xf>
    <xf numFmtId="0" fontId="18" fillId="10" borderId="2" xfId="31" applyNumberFormat="1" applyFont="1" applyFill="1" applyBorder="1" applyAlignment="1">
      <alignment horizontal="center" vertical="center"/>
    </xf>
    <xf numFmtId="0" fontId="18" fillId="10" borderId="14" xfId="31" applyNumberFormat="1" applyFont="1" applyFill="1" applyBorder="1" applyAlignment="1">
      <alignment horizontal="center" vertical="center"/>
    </xf>
    <xf numFmtId="0" fontId="18" fillId="10" borderId="0" xfId="31" applyNumberFormat="1" applyFont="1" applyFill="1" applyBorder="1" applyAlignment="1">
      <alignment horizontal="center" vertical="center"/>
    </xf>
    <xf numFmtId="0" fontId="18" fillId="10" borderId="15" xfId="31" applyNumberFormat="1" applyFont="1" applyFill="1" applyBorder="1" applyAlignment="1">
      <alignment horizontal="center" vertical="center"/>
    </xf>
    <xf numFmtId="0" fontId="18" fillId="10" borderId="19" xfId="31" applyNumberFormat="1" applyFont="1" applyFill="1" applyBorder="1" applyAlignment="1">
      <alignment horizontal="center" vertical="center"/>
    </xf>
    <xf numFmtId="0" fontId="18" fillId="10" borderId="20" xfId="31" applyNumberFormat="1" applyFont="1" applyFill="1" applyBorder="1" applyAlignment="1">
      <alignment horizontal="center" vertical="center"/>
    </xf>
    <xf numFmtId="0" fontId="18" fillId="6" borderId="43" xfId="31" applyNumberFormat="1" applyFont="1" applyFill="1" applyBorder="1" applyAlignment="1">
      <alignment horizontal="center" vertical="center" wrapText="1"/>
    </xf>
    <xf numFmtId="169" fontId="18" fillId="8" borderId="43" xfId="31" applyNumberFormat="1" applyFont="1" applyFill="1" applyBorder="1" applyAlignment="1">
      <alignment horizontal="center" vertical="center" wrapText="1"/>
    </xf>
    <xf numFmtId="169" fontId="18" fillId="6" borderId="43" xfId="31" applyNumberFormat="1" applyFont="1" applyFill="1" applyBorder="1" applyAlignment="1">
      <alignment horizontal="center" vertical="center" wrapText="1"/>
    </xf>
    <xf numFmtId="0" fontId="18" fillId="6" borderId="25" xfId="31" applyNumberFormat="1" applyFont="1" applyFill="1" applyBorder="1" applyAlignment="1">
      <alignment horizontal="center" vertical="center" wrapText="1"/>
    </xf>
    <xf numFmtId="0" fontId="40" fillId="2" borderId="0" xfId="34" applyFont="1" applyFill="1" applyAlignment="1">
      <alignment horizontal="left" vertical="center"/>
    </xf>
    <xf numFmtId="0" fontId="40" fillId="2" borderId="0" xfId="34" applyFont="1" applyFill="1" applyAlignment="1">
      <alignment horizontal="left" vertical="center" wrapText="1"/>
    </xf>
    <xf numFmtId="0" fontId="40" fillId="2" borderId="15" xfId="34" applyFont="1" applyFill="1" applyBorder="1" applyAlignment="1">
      <alignment horizontal="left" vertical="center" wrapText="1"/>
    </xf>
    <xf numFmtId="0" fontId="41" fillId="2" borderId="0" xfId="34" applyFont="1" applyFill="1" applyAlignment="1">
      <alignment horizontal="left" vertical="top" wrapText="1"/>
    </xf>
    <xf numFmtId="0" fontId="40" fillId="2" borderId="0" xfId="34" applyFont="1" applyFill="1" applyAlignment="1">
      <alignment horizontal="left" vertical="top" wrapText="1"/>
    </xf>
    <xf numFmtId="0" fontId="41" fillId="2" borderId="15" xfId="34" applyFont="1" applyFill="1" applyBorder="1" applyAlignment="1">
      <alignment horizontal="left" vertical="top" wrapText="1"/>
    </xf>
    <xf numFmtId="0" fontId="18" fillId="6" borderId="0" xfId="34" applyFont="1" applyAlignment="1">
      <alignment horizontal="left" vertical="center" wrapText="1"/>
    </xf>
    <xf numFmtId="49" fontId="18" fillId="6" borderId="0" xfId="34" applyNumberFormat="1" applyFont="1" applyAlignment="1">
      <alignment horizontal="center" vertical="center"/>
    </xf>
    <xf numFmtId="0" fontId="18" fillId="6" borderId="43" xfId="34" applyFont="1" applyBorder="1" applyAlignment="1">
      <alignment horizontal="center" vertical="center" wrapText="1"/>
    </xf>
    <xf numFmtId="169" fontId="18" fillId="8" borderId="25" xfId="31" applyNumberFormat="1" applyFont="1" applyFill="1" applyBorder="1" applyAlignment="1">
      <alignment horizontal="center" vertical="center" wrapText="1"/>
    </xf>
    <xf numFmtId="0" fontId="18" fillId="0" borderId="43" xfId="34" quotePrefix="1" applyFont="1" applyFill="1" applyBorder="1" applyAlignment="1">
      <alignment horizontal="center" vertical="center"/>
    </xf>
    <xf numFmtId="169" fontId="18" fillId="10" borderId="25" xfId="31" applyNumberFormat="1" applyFont="1" applyFill="1" applyBorder="1" applyAlignment="1">
      <alignment horizontal="center" vertical="center"/>
    </xf>
    <xf numFmtId="169" fontId="18" fillId="0" borderId="43" xfId="31" applyNumberFormat="1" applyFont="1" applyFill="1" applyBorder="1" applyAlignment="1">
      <alignment horizontal="center" vertical="center"/>
    </xf>
    <xf numFmtId="0" fontId="40" fillId="2" borderId="0" xfId="34" applyFont="1" applyFill="1" applyAlignment="1">
      <alignment horizontal="left"/>
    </xf>
    <xf numFmtId="0" fontId="40" fillId="2" borderId="0" xfId="34" applyFont="1" applyFill="1" applyAlignment="1">
      <alignment horizontal="left" wrapText="1"/>
    </xf>
    <xf numFmtId="0" fontId="40" fillId="2" borderId="15" xfId="34" applyFont="1" applyFill="1" applyBorder="1" applyAlignment="1">
      <alignment horizontal="left" wrapText="1"/>
    </xf>
    <xf numFmtId="0" fontId="18" fillId="0" borderId="0" xfId="34" applyFont="1" applyFill="1" applyAlignment="1">
      <alignment horizontal="left" vertical="top" wrapText="1"/>
    </xf>
    <xf numFmtId="0" fontId="18" fillId="0" borderId="15" xfId="34" applyFont="1" applyFill="1" applyBorder="1" applyAlignment="1">
      <alignment horizontal="left" vertical="top" wrapText="1"/>
    </xf>
    <xf numFmtId="0" fontId="21" fillId="0" borderId="0" xfId="34" applyFont="1" applyFill="1" applyAlignment="1">
      <alignment horizontal="left" vertical="top" wrapText="1"/>
    </xf>
    <xf numFmtId="0" fontId="21" fillId="0" borderId="15" xfId="34" applyFont="1" applyFill="1" applyBorder="1" applyAlignment="1">
      <alignment horizontal="left" vertical="top" wrapText="1"/>
    </xf>
    <xf numFmtId="0" fontId="19" fillId="0" borderId="0" xfId="34" applyFont="1" applyFill="1" applyAlignment="1">
      <alignment horizontal="center" vertical="center"/>
    </xf>
    <xf numFmtId="0" fontId="18" fillId="0" borderId="19" xfId="34" quotePrefix="1" applyFont="1" applyFill="1" applyBorder="1" applyAlignment="1">
      <alignment horizontal="right" vertical="center" wrapText="1"/>
    </xf>
    <xf numFmtId="0" fontId="17" fillId="0" borderId="1" xfId="34" applyFont="1" applyFill="1" applyBorder="1" applyAlignment="1">
      <alignment vertical="center" wrapText="1"/>
    </xf>
    <xf numFmtId="0" fontId="17" fillId="0" borderId="2" xfId="34" applyFont="1" applyFill="1" applyBorder="1" applyAlignment="1">
      <alignment vertical="center" wrapText="1"/>
    </xf>
    <xf numFmtId="0" fontId="17" fillId="0" borderId="14" xfId="34" applyFont="1" applyFill="1" applyBorder="1" applyAlignment="1">
      <alignment vertical="center" wrapText="1"/>
    </xf>
    <xf numFmtId="0" fontId="17" fillId="0" borderId="18" xfId="34" applyFont="1" applyFill="1" applyBorder="1" applyAlignment="1">
      <alignment vertical="center" wrapText="1"/>
    </xf>
    <xf numFmtId="0" fontId="17" fillId="0" borderId="19" xfId="34" applyFont="1" applyFill="1" applyBorder="1" applyAlignment="1">
      <alignment vertical="center" wrapText="1"/>
    </xf>
    <xf numFmtId="0" fontId="17" fillId="0" borderId="20" xfId="34" applyFont="1" applyFill="1" applyBorder="1" applyAlignment="1">
      <alignment vertical="center" wrapText="1"/>
    </xf>
    <xf numFmtId="0" fontId="18" fillId="9" borderId="1" xfId="34" applyFont="1" applyFill="1" applyBorder="1" applyAlignment="1">
      <alignment horizontal="right" vertical="center" wrapText="1"/>
    </xf>
    <xf numFmtId="0" fontId="18" fillId="9" borderId="2" xfId="34" applyFont="1" applyFill="1" applyBorder="1" applyAlignment="1">
      <alignment horizontal="right" vertical="center" wrapText="1"/>
    </xf>
    <xf numFmtId="0" fontId="18" fillId="9" borderId="14" xfId="34" applyFont="1" applyFill="1" applyBorder="1" applyAlignment="1">
      <alignment horizontal="right" vertical="center" wrapText="1"/>
    </xf>
    <xf numFmtId="0" fontId="18" fillId="9" borderId="18" xfId="34" applyFont="1" applyFill="1" applyBorder="1" applyAlignment="1">
      <alignment horizontal="right" vertical="center" wrapText="1"/>
    </xf>
    <xf numFmtId="0" fontId="18" fillId="9" borderId="19" xfId="34" applyFont="1" applyFill="1" applyBorder="1" applyAlignment="1">
      <alignment horizontal="right" vertical="center" wrapText="1"/>
    </xf>
    <xf numFmtId="0" fontId="18" fillId="9" borderId="20" xfId="34" applyFont="1" applyFill="1" applyBorder="1" applyAlignment="1">
      <alignment horizontal="right" vertical="center" wrapText="1"/>
    </xf>
    <xf numFmtId="0" fontId="17" fillId="0" borderId="1" xfId="34" applyFont="1" applyFill="1" applyBorder="1" applyAlignment="1">
      <alignment vertical="center"/>
    </xf>
    <xf numFmtId="0" fontId="17" fillId="0" borderId="2" xfId="34" applyFont="1" applyFill="1" applyBorder="1" applyAlignment="1">
      <alignment vertical="center"/>
    </xf>
    <xf numFmtId="0" fontId="17" fillId="0" borderId="14" xfId="34" applyFont="1" applyFill="1" applyBorder="1" applyAlignment="1">
      <alignment vertical="center"/>
    </xf>
    <xf numFmtId="0" fontId="17" fillId="0" borderId="18" xfId="34" applyFont="1" applyFill="1" applyBorder="1" applyAlignment="1">
      <alignment vertical="center"/>
    </xf>
    <xf numFmtId="0" fontId="17" fillId="0" borderId="19" xfId="34" applyFont="1" applyFill="1" applyBorder="1" applyAlignment="1">
      <alignment vertical="center"/>
    </xf>
    <xf numFmtId="0" fontId="17" fillId="0" borderId="20" xfId="34" applyFont="1" applyFill="1" applyBorder="1" applyAlignment="1">
      <alignment vertical="center"/>
    </xf>
    <xf numFmtId="0" fontId="18" fillId="0" borderId="0" xfId="34" quotePrefix="1" applyFont="1" applyFill="1" applyAlignment="1">
      <alignment horizontal="right" vertical="center" wrapText="1"/>
    </xf>
    <xf numFmtId="0" fontId="83" fillId="9" borderId="1" xfId="34" applyFont="1" applyFill="1" applyBorder="1" applyAlignment="1">
      <alignment horizontal="center" vertical="center" wrapText="1"/>
    </xf>
    <xf numFmtId="0" fontId="83" fillId="9" borderId="14" xfId="34" applyFont="1" applyFill="1" applyBorder="1" applyAlignment="1">
      <alignment horizontal="center" vertical="center" wrapText="1"/>
    </xf>
    <xf numFmtId="0" fontId="83" fillId="9" borderId="18" xfId="34" applyFont="1" applyFill="1" applyBorder="1" applyAlignment="1">
      <alignment horizontal="center" vertical="center" wrapText="1"/>
    </xf>
    <xf numFmtId="0" fontId="83" fillId="9" borderId="20" xfId="34" applyFont="1" applyFill="1" applyBorder="1" applyAlignment="1">
      <alignment horizontal="center" vertical="center" wrapText="1"/>
    </xf>
    <xf numFmtId="0" fontId="18" fillId="0" borderId="0" xfId="34" applyFont="1" applyFill="1" applyAlignment="1">
      <alignment horizontal="center" vertical="center" wrapText="1"/>
    </xf>
    <xf numFmtId="0" fontId="18" fillId="5" borderId="0" xfId="21" quotePrefix="1" applyFont="1" applyFill="1" applyAlignment="1">
      <alignment horizontal="right"/>
    </xf>
    <xf numFmtId="0" fontId="18" fillId="5" borderId="0" xfId="21" applyFont="1" applyFill="1" applyAlignment="1">
      <alignment horizontal="right" vertical="center"/>
    </xf>
    <xf numFmtId="0" fontId="21" fillId="5" borderId="0" xfId="21" applyFont="1" applyFill="1" applyAlignment="1">
      <alignment horizontal="right"/>
    </xf>
    <xf numFmtId="0" fontId="19" fillId="5" borderId="0" xfId="35" applyFont="1" applyFill="1" applyAlignment="1">
      <alignment horizontal="center" vertical="center"/>
    </xf>
    <xf numFmtId="0" fontId="21" fillId="5" borderId="10" xfId="35" applyFont="1" applyFill="1" applyBorder="1" applyAlignment="1">
      <alignment horizontal="center" vertical="center"/>
    </xf>
    <xf numFmtId="0" fontId="21" fillId="5" borderId="0" xfId="35" applyFont="1" applyFill="1" applyAlignment="1">
      <alignment horizontal="center" vertical="center"/>
    </xf>
    <xf numFmtId="0" fontId="18" fillId="0" borderId="21" xfId="35" quotePrefix="1" applyFont="1" applyBorder="1" applyAlignment="1">
      <alignment horizontal="center" vertical="center"/>
    </xf>
    <xf numFmtId="0" fontId="18" fillId="0" borderId="21" xfId="35" applyFont="1" applyBorder="1" applyAlignment="1">
      <alignment horizontal="center" vertical="center"/>
    </xf>
    <xf numFmtId="0" fontId="33" fillId="0" borderId="8" xfId="35" applyFont="1" applyBorder="1" applyAlignment="1">
      <alignment horizontal="center" vertical="center"/>
    </xf>
    <xf numFmtId="0" fontId="33" fillId="0" borderId="5" xfId="35" applyFont="1" applyBorder="1" applyAlignment="1">
      <alignment horizontal="center" vertical="center"/>
    </xf>
    <xf numFmtId="0" fontId="33" fillId="0" borderId="9" xfId="35" applyFont="1" applyBorder="1" applyAlignment="1">
      <alignment horizontal="center" vertical="center"/>
    </xf>
    <xf numFmtId="0" fontId="33" fillId="0" borderId="11" xfId="35" applyFont="1" applyBorder="1" applyAlignment="1">
      <alignment horizontal="center" vertical="center"/>
    </xf>
    <xf numFmtId="0" fontId="33" fillId="0" borderId="7" xfId="35" applyFont="1" applyBorder="1" applyAlignment="1">
      <alignment horizontal="center" vertical="center"/>
    </xf>
    <xf numFmtId="0" fontId="33" fillId="0" borderId="12" xfId="35" applyFont="1" applyBorder="1" applyAlignment="1">
      <alignment horizontal="center" vertical="center"/>
    </xf>
    <xf numFmtId="0" fontId="17" fillId="0" borderId="10" xfId="35" applyFont="1" applyBorder="1" applyAlignment="1">
      <alignment horizontal="left" vertical="center"/>
    </xf>
    <xf numFmtId="0" fontId="17" fillId="0" borderId="15" xfId="35" applyFont="1" applyBorder="1" applyAlignment="1">
      <alignment horizontal="left" vertical="center"/>
    </xf>
    <xf numFmtId="0" fontId="14" fillId="0" borderId="21" xfId="35" quotePrefix="1" applyFont="1" applyBorder="1" applyAlignment="1">
      <alignment horizontal="center" vertical="center"/>
    </xf>
    <xf numFmtId="0" fontId="14" fillId="0" borderId="21" xfId="35" applyFont="1" applyBorder="1" applyAlignment="1">
      <alignment horizontal="center" vertical="center"/>
    </xf>
    <xf numFmtId="0" fontId="20" fillId="5" borderId="8" xfId="35" applyFont="1" applyFill="1" applyBorder="1" applyAlignment="1">
      <alignment horizontal="center" vertical="center"/>
    </xf>
    <xf numFmtId="0" fontId="20" fillId="5" borderId="9" xfId="35" applyFont="1" applyFill="1" applyBorder="1" applyAlignment="1">
      <alignment horizontal="center" vertical="center"/>
    </xf>
    <xf numFmtId="0" fontId="20" fillId="5" borderId="11" xfId="35" applyFont="1" applyFill="1" applyBorder="1" applyAlignment="1">
      <alignment horizontal="center" vertical="center"/>
    </xf>
    <xf numFmtId="0" fontId="20" fillId="5" borderId="12" xfId="35" applyFont="1" applyFill="1" applyBorder="1" applyAlignment="1">
      <alignment horizontal="center" vertical="center"/>
    </xf>
    <xf numFmtId="0" fontId="18" fillId="5" borderId="7" xfId="35" quotePrefix="1" applyFont="1" applyFill="1" applyBorder="1" applyAlignment="1">
      <alignment horizontal="right"/>
    </xf>
    <xf numFmtId="0" fontId="38" fillId="5" borderId="21" xfId="35" applyFont="1" applyFill="1" applyBorder="1" applyAlignment="1">
      <alignment horizontal="center" vertical="center"/>
    </xf>
    <xf numFmtId="0" fontId="18" fillId="5" borderId="21" xfId="35" quotePrefix="1" applyFont="1" applyFill="1" applyBorder="1" applyAlignment="1">
      <alignment horizontal="center" vertical="center"/>
    </xf>
    <xf numFmtId="0" fontId="18" fillId="5" borderId="21" xfId="35" applyFont="1" applyFill="1" applyBorder="1" applyAlignment="1">
      <alignment horizontal="center" vertical="center"/>
    </xf>
    <xf numFmtId="0" fontId="40" fillId="0" borderId="21" xfId="21" quotePrefix="1" applyFont="1" applyBorder="1" applyAlignment="1">
      <alignment horizontal="center" vertical="center"/>
    </xf>
    <xf numFmtId="0" fontId="40" fillId="0" borderId="21" xfId="21" applyFont="1" applyBorder="1" applyAlignment="1">
      <alignment horizontal="center" vertical="center"/>
    </xf>
    <xf numFmtId="0" fontId="33" fillId="0" borderId="8" xfId="21" applyFont="1" applyBorder="1" applyAlignment="1">
      <alignment horizontal="center" vertical="center"/>
    </xf>
    <xf numFmtId="0" fontId="33" fillId="0" borderId="5" xfId="21" applyFont="1" applyBorder="1" applyAlignment="1">
      <alignment horizontal="center" vertical="center"/>
    </xf>
    <xf numFmtId="0" fontId="33" fillId="0" borderId="9" xfId="21" applyFont="1" applyBorder="1" applyAlignment="1">
      <alignment horizontal="center" vertical="center"/>
    </xf>
    <xf numFmtId="0" fontId="33" fillId="0" borderId="11" xfId="21" applyFont="1" applyBorder="1" applyAlignment="1">
      <alignment horizontal="center" vertical="center"/>
    </xf>
    <xf numFmtId="0" fontId="33" fillId="0" borderId="7" xfId="21" applyFont="1" applyBorder="1" applyAlignment="1">
      <alignment horizontal="center" vertical="center"/>
    </xf>
    <xf numFmtId="0" fontId="33" fillId="0" borderId="12" xfId="21" applyFont="1" applyBorder="1" applyAlignment="1">
      <alignment horizontal="center" vertical="center"/>
    </xf>
    <xf numFmtId="0" fontId="96" fillId="0" borderId="21" xfId="35" quotePrefix="1" applyFont="1" applyBorder="1" applyAlignment="1">
      <alignment horizontal="center" vertical="center"/>
    </xf>
    <xf numFmtId="0" fontId="96" fillId="0" borderId="21" xfId="35" applyFont="1" applyBorder="1" applyAlignment="1">
      <alignment horizontal="center" vertical="center"/>
    </xf>
    <xf numFmtId="0" fontId="33" fillId="0" borderId="10" xfId="35" applyFont="1" applyBorder="1" applyAlignment="1">
      <alignment horizontal="center" vertical="center"/>
    </xf>
    <xf numFmtId="0" fontId="33" fillId="0" borderId="0" xfId="35" applyFont="1" applyAlignment="1">
      <alignment horizontal="center" vertical="center"/>
    </xf>
    <xf numFmtId="0" fontId="33" fillId="0" borderId="21" xfId="35" applyFont="1" applyBorder="1" applyAlignment="1">
      <alignment horizontal="center" vertical="center"/>
    </xf>
    <xf numFmtId="0" fontId="40" fillId="0" borderId="21" xfId="35" applyFont="1" applyBorder="1" applyAlignment="1">
      <alignment horizontal="center" vertical="center"/>
    </xf>
    <xf numFmtId="0" fontId="18" fillId="0" borderId="0" xfId="35" applyFont="1" applyAlignment="1">
      <alignment horizontal="center"/>
    </xf>
    <xf numFmtId="0" fontId="95" fillId="0" borderId="24" xfId="21" applyFont="1" applyBorder="1" applyAlignment="1">
      <alignment horizontal="center" vertical="center"/>
    </xf>
    <xf numFmtId="0" fontId="94" fillId="9" borderId="1" xfId="35" applyFont="1" applyFill="1" applyBorder="1" applyAlignment="1">
      <alignment horizontal="center" vertical="center"/>
    </xf>
    <xf numFmtId="0" fontId="94" fillId="9" borderId="2" xfId="35" applyFont="1" applyFill="1" applyBorder="1" applyAlignment="1">
      <alignment horizontal="center" vertical="center"/>
    </xf>
    <xf numFmtId="0" fontId="94" fillId="9" borderId="14" xfId="35" applyFont="1" applyFill="1" applyBorder="1" applyAlignment="1">
      <alignment horizontal="center" vertical="center"/>
    </xf>
    <xf numFmtId="0" fontId="94" fillId="9" borderId="18" xfId="35" applyFont="1" applyFill="1" applyBorder="1" applyAlignment="1">
      <alignment horizontal="center" vertical="center"/>
    </xf>
    <xf numFmtId="0" fontId="94" fillId="9" borderId="19" xfId="35" applyFont="1" applyFill="1" applyBorder="1" applyAlignment="1">
      <alignment horizontal="center" vertical="center"/>
    </xf>
    <xf numFmtId="0" fontId="94" fillId="9" borderId="20" xfId="35" applyFont="1" applyFill="1" applyBorder="1" applyAlignment="1">
      <alignment horizontal="center" vertical="center"/>
    </xf>
    <xf numFmtId="0" fontId="40" fillId="0" borderId="0" xfId="21" applyFont="1" applyAlignment="1">
      <alignment horizontal="left"/>
    </xf>
    <xf numFmtId="0" fontId="15" fillId="0" borderId="1" xfId="6" applyFont="1" applyBorder="1" applyAlignment="1">
      <alignment horizontal="center" vertical="center"/>
    </xf>
    <xf numFmtId="0" fontId="15" fillId="0" borderId="2" xfId="6" applyFont="1" applyBorder="1" applyAlignment="1">
      <alignment horizontal="center" vertical="center"/>
    </xf>
    <xf numFmtId="0" fontId="15" fillId="0" borderId="14" xfId="6" applyFont="1" applyBorder="1" applyAlignment="1">
      <alignment horizontal="center" vertical="center"/>
    </xf>
    <xf numFmtId="0" fontId="15" fillId="0" borderId="18" xfId="6" applyFont="1" applyBorder="1" applyAlignment="1">
      <alignment horizontal="center" vertical="center"/>
    </xf>
    <xf numFmtId="0" fontId="15" fillId="0" borderId="19" xfId="6" applyFont="1" applyBorder="1" applyAlignment="1">
      <alignment horizontal="center" vertical="center"/>
    </xf>
    <xf numFmtId="0" fontId="15" fillId="0" borderId="20" xfId="6" applyFont="1" applyBorder="1" applyAlignment="1">
      <alignment horizontal="center" vertical="center"/>
    </xf>
    <xf numFmtId="0" fontId="18" fillId="0" borderId="0" xfId="8" applyFont="1" applyBorder="1" applyAlignment="1">
      <alignment horizontal="left" vertical="center"/>
    </xf>
    <xf numFmtId="0" fontId="18" fillId="0" borderId="8" xfId="8" applyFont="1" applyBorder="1" applyAlignment="1">
      <alignment horizontal="center" vertical="center"/>
    </xf>
    <xf numFmtId="0" fontId="18" fillId="0" borderId="5" xfId="8" applyFont="1" applyBorder="1" applyAlignment="1">
      <alignment horizontal="center" vertical="center"/>
    </xf>
    <xf numFmtId="0" fontId="18" fillId="0" borderId="9" xfId="8" applyFont="1" applyBorder="1" applyAlignment="1">
      <alignment horizontal="center" vertical="center"/>
    </xf>
    <xf numFmtId="0" fontId="18" fillId="0" borderId="11" xfId="8" applyFont="1" applyBorder="1" applyAlignment="1">
      <alignment horizontal="center" vertical="center"/>
    </xf>
    <xf numFmtId="0" fontId="18" fillId="0" borderId="7" xfId="8" applyFont="1" applyBorder="1" applyAlignment="1">
      <alignment horizontal="center" vertical="center"/>
    </xf>
    <xf numFmtId="0" fontId="18" fillId="0" borderId="12" xfId="8" applyFont="1" applyBorder="1" applyAlignment="1">
      <alignment horizontal="center" vertical="center"/>
    </xf>
    <xf numFmtId="0" fontId="18" fillId="0" borderId="10" xfId="8" applyFont="1" applyBorder="1" applyAlignment="1">
      <alignment horizontal="center" vertical="center"/>
    </xf>
    <xf numFmtId="0" fontId="18" fillId="0" borderId="0" xfId="8" applyFont="1" applyBorder="1" applyAlignment="1">
      <alignment horizontal="center" vertical="center"/>
    </xf>
    <xf numFmtId="0" fontId="18" fillId="0" borderId="21" xfId="8" applyFont="1" applyBorder="1" applyAlignment="1">
      <alignment horizontal="center" vertical="center"/>
    </xf>
    <xf numFmtId="0" fontId="18" fillId="0" borderId="0" xfId="6" applyFont="1" applyAlignment="1">
      <alignment horizontal="center" vertical="center"/>
    </xf>
    <xf numFmtId="0" fontId="18" fillId="0" borderId="0" xfId="8" quotePrefix="1" applyFont="1" applyBorder="1" applyAlignment="1">
      <alignment horizontal="left" vertical="center"/>
    </xf>
    <xf numFmtId="0" fontId="49" fillId="0" borderId="0" xfId="0" applyFont="1" applyBorder="1" applyAlignment="1">
      <alignment horizontal="center"/>
    </xf>
    <xf numFmtId="0" fontId="46" fillId="0" borderId="0" xfId="0" applyFont="1" applyBorder="1" applyAlignment="1" applyProtection="1">
      <alignment horizontal="right" vertical="center"/>
      <protection locked="0"/>
    </xf>
    <xf numFmtId="0" fontId="46" fillId="0" borderId="0" xfId="0" applyFont="1" applyBorder="1" applyAlignment="1">
      <alignment horizontal="center" vertical="center" wrapText="1"/>
    </xf>
    <xf numFmtId="0" fontId="94" fillId="8" borderId="1" xfId="6" applyFont="1" applyFill="1" applyBorder="1" applyAlignment="1">
      <alignment horizontal="center" vertical="center"/>
    </xf>
    <xf numFmtId="0" fontId="94" fillId="8" borderId="2" xfId="6" applyFont="1" applyFill="1" applyBorder="1" applyAlignment="1">
      <alignment horizontal="center" vertical="center"/>
    </xf>
    <xf numFmtId="0" fontId="94" fillId="8" borderId="14" xfId="6" applyFont="1" applyFill="1" applyBorder="1" applyAlignment="1">
      <alignment horizontal="center" vertical="center"/>
    </xf>
    <xf numFmtId="0" fontId="94" fillId="8" borderId="18" xfId="6" applyFont="1" applyFill="1" applyBorder="1" applyAlignment="1">
      <alignment horizontal="center" vertical="center"/>
    </xf>
    <xf numFmtId="0" fontId="94" fillId="8" borderId="19" xfId="6" applyFont="1" applyFill="1" applyBorder="1" applyAlignment="1">
      <alignment horizontal="center" vertical="center"/>
    </xf>
    <xf numFmtId="0" fontId="94" fillId="8" borderId="20" xfId="6" applyFont="1" applyFill="1" applyBorder="1" applyAlignment="1">
      <alignment horizontal="center" vertical="center"/>
    </xf>
    <xf numFmtId="0" fontId="18" fillId="0" borderId="0" xfId="13" applyFont="1" applyAlignment="1">
      <alignment horizontal="center" vertical="center"/>
    </xf>
    <xf numFmtId="0" fontId="14" fillId="4" borderId="0" xfId="6" applyFont="1" applyFill="1" applyAlignment="1">
      <alignment horizontal="left" vertical="center" wrapText="1"/>
    </xf>
    <xf numFmtId="0" fontId="18" fillId="4" borderId="0" xfId="6" applyFont="1" applyFill="1" applyAlignment="1">
      <alignment horizontal="left" vertical="center" wrapText="1"/>
    </xf>
    <xf numFmtId="0" fontId="18" fillId="4" borderId="0" xfId="6" applyFont="1" applyFill="1" applyAlignment="1">
      <alignment horizontal="left" vertical="center"/>
    </xf>
    <xf numFmtId="0" fontId="9" fillId="0" borderId="8" xfId="6" applyFont="1" applyBorder="1" applyAlignment="1">
      <alignment horizontal="center"/>
    </xf>
    <xf numFmtId="0" fontId="9" fillId="0" borderId="5" xfId="6" applyFont="1" applyBorder="1" applyAlignment="1">
      <alignment horizontal="center"/>
    </xf>
    <xf numFmtId="0" fontId="9" fillId="0" borderId="9" xfId="6" applyFont="1" applyBorder="1" applyAlignment="1">
      <alignment horizontal="center"/>
    </xf>
    <xf numFmtId="0" fontId="9" fillId="0" borderId="10" xfId="6" applyFont="1" applyBorder="1" applyAlignment="1">
      <alignment horizontal="center"/>
    </xf>
    <xf numFmtId="0" fontId="9" fillId="0" borderId="0" xfId="6" applyFont="1" applyBorder="1" applyAlignment="1">
      <alignment horizontal="center"/>
    </xf>
    <xf numFmtId="0" fontId="9" fillId="0" borderId="7" xfId="6" applyFont="1" applyBorder="1" applyAlignment="1">
      <alignment horizontal="center"/>
    </xf>
    <xf numFmtId="0" fontId="9" fillId="0" borderId="12" xfId="6" applyFont="1" applyBorder="1" applyAlignment="1">
      <alignment horizontal="center"/>
    </xf>
    <xf numFmtId="0" fontId="9" fillId="0" borderId="21" xfId="6" applyFont="1" applyBorder="1" applyAlignment="1">
      <alignment horizontal="center"/>
    </xf>
    <xf numFmtId="0" fontId="94" fillId="8" borderId="3" xfId="6" applyFont="1" applyFill="1" applyBorder="1" applyAlignment="1">
      <alignment horizontal="center" vertical="center"/>
    </xf>
    <xf numFmtId="0" fontId="94" fillId="8" borderId="0" xfId="6" applyFont="1" applyFill="1" applyBorder="1" applyAlignment="1">
      <alignment horizontal="center" vertical="center"/>
    </xf>
    <xf numFmtId="0" fontId="94" fillId="8" borderId="15" xfId="6" applyFont="1" applyFill="1" applyBorder="1" applyAlignment="1">
      <alignment horizontal="center" vertical="center"/>
    </xf>
    <xf numFmtId="0" fontId="26" fillId="0" borderId="0" xfId="6" applyFont="1" applyAlignment="1">
      <alignment horizontal="left" vertical="center"/>
    </xf>
    <xf numFmtId="0" fontId="18" fillId="0" borderId="0" xfId="8" quotePrefix="1" applyFont="1" applyBorder="1" applyAlignment="1">
      <alignment horizontal="center" vertical="center"/>
    </xf>
    <xf numFmtId="0" fontId="18" fillId="0" borderId="21" xfId="8" quotePrefix="1" applyFont="1" applyBorder="1" applyAlignment="1">
      <alignment horizontal="center" vertical="center"/>
    </xf>
    <xf numFmtId="0" fontId="29" fillId="0" borderId="0" xfId="0" quotePrefix="1" applyFont="1" applyAlignment="1">
      <alignment horizontal="center" vertical="center"/>
    </xf>
    <xf numFmtId="0" fontId="29" fillId="0" borderId="21" xfId="0" quotePrefix="1" applyFont="1" applyBorder="1" applyAlignment="1">
      <alignment horizontal="center" vertical="center"/>
    </xf>
    <xf numFmtId="0" fontId="18" fillId="5" borderId="0" xfId="6" applyFont="1" applyFill="1" applyBorder="1" applyAlignment="1">
      <alignment horizontal="center" vertical="center"/>
    </xf>
    <xf numFmtId="0" fontId="18" fillId="0" borderId="21" xfId="8" applyFont="1" applyBorder="1" applyAlignment="1">
      <alignment horizontal="left" vertical="center"/>
    </xf>
    <xf numFmtId="0" fontId="18" fillId="0" borderId="1" xfId="6" applyFont="1" applyBorder="1" applyAlignment="1">
      <alignment horizontal="center" vertical="center"/>
    </xf>
    <xf numFmtId="0" fontId="18" fillId="0" borderId="2" xfId="6" applyFont="1" applyBorder="1" applyAlignment="1">
      <alignment horizontal="center" vertical="center"/>
    </xf>
    <xf numFmtId="0" fontId="18" fillId="0" borderId="14" xfId="6" applyFont="1" applyBorder="1" applyAlignment="1">
      <alignment horizontal="center" vertical="center"/>
    </xf>
    <xf numFmtId="0" fontId="18" fillId="0" borderId="18" xfId="6" applyFont="1" applyBorder="1" applyAlignment="1">
      <alignment horizontal="center" vertical="center"/>
    </xf>
    <xf numFmtId="0" fontId="18" fillId="0" borderId="19" xfId="6" applyFont="1" applyBorder="1" applyAlignment="1">
      <alignment horizontal="center" vertical="center"/>
    </xf>
    <xf numFmtId="0" fontId="18" fillId="0" borderId="20" xfId="6" applyFont="1" applyBorder="1" applyAlignment="1">
      <alignment horizontal="center" vertical="center"/>
    </xf>
    <xf numFmtId="0" fontId="18" fillId="5" borderId="1" xfId="6" applyFont="1" applyFill="1" applyBorder="1" applyAlignment="1">
      <alignment horizontal="center" vertical="center"/>
    </xf>
    <xf numFmtId="0" fontId="18" fillId="5" borderId="2" xfId="6" applyFont="1" applyFill="1" applyBorder="1" applyAlignment="1">
      <alignment horizontal="center" vertical="center"/>
    </xf>
    <xf numFmtId="0" fontId="18" fillId="5" borderId="14" xfId="6" applyFont="1" applyFill="1" applyBorder="1" applyAlignment="1">
      <alignment horizontal="center" vertical="center"/>
    </xf>
    <xf numFmtId="0" fontId="18" fillId="5" borderId="3" xfId="6" applyFont="1" applyFill="1" applyBorder="1" applyAlignment="1">
      <alignment horizontal="center" vertical="center"/>
    </xf>
    <xf numFmtId="0" fontId="18" fillId="5" borderId="15" xfId="6" applyFont="1" applyFill="1" applyBorder="1" applyAlignment="1">
      <alignment horizontal="center" vertical="center"/>
    </xf>
    <xf numFmtId="0" fontId="18" fillId="5" borderId="18" xfId="6" applyFont="1" applyFill="1" applyBorder="1" applyAlignment="1">
      <alignment horizontal="center" vertical="center"/>
    </xf>
    <xf numFmtId="0" fontId="18" fillId="5" borderId="19" xfId="6" applyFont="1" applyFill="1" applyBorder="1" applyAlignment="1">
      <alignment horizontal="center" vertical="center"/>
    </xf>
    <xf numFmtId="0" fontId="18" fillId="5" borderId="20" xfId="6" applyFont="1" applyFill="1" applyBorder="1" applyAlignment="1">
      <alignment horizontal="center" vertical="center"/>
    </xf>
    <xf numFmtId="0" fontId="0" fillId="0" borderId="30" xfId="0" applyBorder="1" applyAlignment="1">
      <alignment horizontal="left" vertical="center"/>
    </xf>
    <xf numFmtId="0" fontId="0" fillId="0" borderId="31" xfId="0" applyBorder="1" applyAlignment="1">
      <alignment horizontal="left" vertical="center"/>
    </xf>
    <xf numFmtId="0" fontId="0" fillId="0" borderId="32" xfId="0" applyBorder="1" applyAlignment="1">
      <alignment horizontal="left" vertical="center"/>
    </xf>
    <xf numFmtId="0" fontId="31" fillId="0" borderId="30" xfId="9" applyFont="1" applyBorder="1" applyAlignment="1">
      <alignment horizontal="left" vertical="center"/>
    </xf>
    <xf numFmtId="0" fontId="31" fillId="0" borderId="31" xfId="9" applyFont="1" applyBorder="1" applyAlignment="1">
      <alignment horizontal="left" vertical="center"/>
    </xf>
    <xf numFmtId="0" fontId="31" fillId="0" borderId="32" xfId="9" applyFont="1" applyBorder="1" applyAlignment="1">
      <alignment horizontal="left" vertical="center"/>
    </xf>
    <xf numFmtId="0" fontId="18" fillId="0" borderId="0" xfId="8" applyFont="1" applyBorder="1" applyAlignment="1">
      <alignment vertical="center"/>
    </xf>
    <xf numFmtId="0" fontId="21" fillId="0" borderId="30" xfId="9" applyFont="1" applyBorder="1" applyAlignment="1">
      <alignment horizontal="left" vertical="center"/>
    </xf>
    <xf numFmtId="0" fontId="21" fillId="0" borderId="31" xfId="9" applyFont="1" applyBorder="1" applyAlignment="1">
      <alignment horizontal="left" vertical="center"/>
    </xf>
    <xf numFmtId="0" fontId="21" fillId="0" borderId="32" xfId="9" applyFont="1" applyBorder="1" applyAlignment="1">
      <alignment horizontal="left" vertical="center"/>
    </xf>
    <xf numFmtId="0" fontId="18" fillId="0" borderId="8" xfId="8" applyNumberFormat="1" applyFont="1" applyBorder="1" applyAlignment="1">
      <alignment horizontal="center" vertical="center"/>
    </xf>
    <xf numFmtId="0" fontId="18" fillId="0" borderId="5" xfId="8" applyNumberFormat="1" applyFont="1" applyBorder="1" applyAlignment="1">
      <alignment horizontal="center" vertical="center"/>
    </xf>
    <xf numFmtId="0" fontId="18" fillId="0" borderId="9" xfId="8" applyNumberFormat="1" applyFont="1" applyBorder="1" applyAlignment="1">
      <alignment horizontal="center" vertical="center"/>
    </xf>
    <xf numFmtId="0" fontId="18" fillId="0" borderId="11" xfId="8" applyNumberFormat="1" applyFont="1" applyBorder="1" applyAlignment="1">
      <alignment horizontal="center" vertical="center"/>
    </xf>
    <xf numFmtId="0" fontId="18" fillId="0" borderId="7" xfId="8" applyNumberFormat="1" applyFont="1" applyBorder="1" applyAlignment="1">
      <alignment horizontal="center" vertical="center"/>
    </xf>
    <xf numFmtId="0" fontId="18" fillId="0" borderId="12" xfId="8" applyNumberFormat="1" applyFont="1" applyBorder="1" applyAlignment="1">
      <alignment horizontal="center" vertical="center"/>
    </xf>
    <xf numFmtId="0" fontId="18" fillId="0" borderId="0" xfId="13" applyFont="1" applyAlignment="1">
      <alignment horizontal="center"/>
    </xf>
    <xf numFmtId="0" fontId="38" fillId="0" borderId="0" xfId="13" applyFont="1" applyAlignment="1">
      <alignment horizontal="center"/>
    </xf>
    <xf numFmtId="0" fontId="18" fillId="0" borderId="0" xfId="6" applyFont="1" applyBorder="1" applyAlignment="1">
      <alignment horizontal="right" vertical="top"/>
    </xf>
    <xf numFmtId="0" fontId="18" fillId="0" borderId="7" xfId="6" applyFont="1" applyBorder="1" applyAlignment="1">
      <alignment horizontal="right" vertical="top"/>
    </xf>
    <xf numFmtId="0" fontId="18" fillId="0" borderId="0" xfId="7" applyFont="1" applyBorder="1" applyAlignment="1">
      <alignment horizontal="center"/>
    </xf>
    <xf numFmtId="0" fontId="18" fillId="0" borderId="0" xfId="8" quotePrefix="1" applyFont="1" applyFill="1" applyBorder="1" applyAlignment="1">
      <alignment horizontal="left" vertical="center"/>
    </xf>
    <xf numFmtId="0" fontId="18" fillId="0" borderId="0" xfId="8" applyFont="1" applyFill="1" applyBorder="1" applyAlignment="1">
      <alignment horizontal="left" vertical="center"/>
    </xf>
    <xf numFmtId="0" fontId="18" fillId="0" borderId="0" xfId="6" applyFont="1" applyBorder="1" applyAlignment="1">
      <alignment horizontal="center" vertical="center"/>
    </xf>
    <xf numFmtId="0" fontId="18" fillId="0" borderId="0" xfId="7" quotePrefix="1" applyFont="1" applyBorder="1" applyAlignment="1">
      <alignment horizontal="right"/>
    </xf>
    <xf numFmtId="0" fontId="18" fillId="0" borderId="0" xfId="7" applyFont="1" applyBorder="1" applyAlignment="1">
      <alignment horizontal="right"/>
    </xf>
    <xf numFmtId="0" fontId="18" fillId="0" borderId="7" xfId="7" quotePrefix="1" applyFont="1" applyBorder="1" applyAlignment="1">
      <alignment horizontal="right"/>
    </xf>
    <xf numFmtId="0" fontId="18" fillId="0" borderId="7" xfId="7" applyFont="1" applyBorder="1" applyAlignment="1">
      <alignment horizontal="right"/>
    </xf>
    <xf numFmtId="0" fontId="18" fillId="0" borderId="7" xfId="8" applyFont="1" applyFill="1" applyBorder="1" applyAlignment="1">
      <alignment horizontal="right" vertical="center"/>
    </xf>
    <xf numFmtId="165" fontId="18" fillId="0" borderId="0" xfId="8" applyNumberFormat="1" applyFont="1" applyFill="1" applyAlignment="1">
      <alignment horizontal="right"/>
    </xf>
    <xf numFmtId="0" fontId="18" fillId="0" borderId="8" xfId="7" applyFont="1" applyBorder="1" applyAlignment="1">
      <alignment horizontal="center"/>
    </xf>
    <xf numFmtId="0" fontId="18" fillId="0" borderId="5" xfId="7" applyFont="1" applyBorder="1" applyAlignment="1">
      <alignment horizontal="center"/>
    </xf>
    <xf numFmtId="0" fontId="18" fillId="0" borderId="9" xfId="7" applyFont="1" applyBorder="1" applyAlignment="1">
      <alignment horizontal="center"/>
    </xf>
    <xf numFmtId="0" fontId="18" fillId="0" borderId="11" xfId="7" applyFont="1" applyBorder="1" applyAlignment="1">
      <alignment horizontal="center"/>
    </xf>
    <xf numFmtId="0" fontId="18" fillId="0" borderId="7" xfId="7" applyFont="1" applyBorder="1" applyAlignment="1">
      <alignment horizontal="center"/>
    </xf>
    <xf numFmtId="0" fontId="18" fillId="0" borderId="12" xfId="7" applyFont="1" applyBorder="1" applyAlignment="1">
      <alignment horizontal="center"/>
    </xf>
    <xf numFmtId="0" fontId="18" fillId="0" borderId="21" xfId="8" applyFont="1" applyFill="1" applyBorder="1" applyAlignment="1">
      <alignment horizontal="left" vertical="center"/>
    </xf>
    <xf numFmtId="0" fontId="30" fillId="0" borderId="8" xfId="4" applyFont="1" applyBorder="1" applyAlignment="1">
      <alignment horizontal="center" vertical="center"/>
    </xf>
    <xf numFmtId="0" fontId="30" fillId="0" borderId="5" xfId="4" applyFont="1" applyBorder="1" applyAlignment="1">
      <alignment horizontal="center" vertical="center"/>
    </xf>
    <xf numFmtId="0" fontId="30" fillId="0" borderId="9" xfId="4" applyFont="1" applyBorder="1" applyAlignment="1">
      <alignment horizontal="center" vertical="center"/>
    </xf>
    <xf numFmtId="0" fontId="30" fillId="0" borderId="11" xfId="4" applyFont="1" applyBorder="1" applyAlignment="1">
      <alignment horizontal="center" vertical="center"/>
    </xf>
    <xf numFmtId="0" fontId="30" fillId="0" borderId="7" xfId="4" applyFont="1" applyBorder="1" applyAlignment="1">
      <alignment horizontal="center" vertical="center"/>
    </xf>
    <xf numFmtId="0" fontId="30" fillId="0" borderId="12" xfId="4" applyFont="1" applyBorder="1" applyAlignment="1">
      <alignment horizontal="center" vertical="center"/>
    </xf>
    <xf numFmtId="166" fontId="29" fillId="0" borderId="0" xfId="4" quotePrefix="1" applyNumberFormat="1" applyFont="1" applyAlignment="1">
      <alignment horizontal="left" vertical="center"/>
    </xf>
    <xf numFmtId="166" fontId="29" fillId="0" borderId="21" xfId="4" quotePrefix="1" applyNumberFormat="1" applyFont="1" applyBorder="1" applyAlignment="1">
      <alignment horizontal="left" vertical="center"/>
    </xf>
    <xf numFmtId="1" fontId="29" fillId="0" borderId="0" xfId="4" applyNumberFormat="1" applyFont="1" applyAlignment="1">
      <alignment horizontal="left" vertical="center"/>
    </xf>
    <xf numFmtId="1" fontId="29" fillId="0" borderId="21" xfId="4" applyNumberFormat="1" applyFont="1" applyBorder="1" applyAlignment="1">
      <alignment horizontal="left" vertical="center"/>
    </xf>
    <xf numFmtId="0" fontId="18" fillId="0" borderId="8" xfId="8" applyFont="1" applyBorder="1" applyAlignment="1">
      <alignment horizontal="left" vertical="center"/>
    </xf>
    <xf numFmtId="0" fontId="18" fillId="0" borderId="5" xfId="8" applyFont="1" applyBorder="1" applyAlignment="1">
      <alignment horizontal="left" vertical="center"/>
    </xf>
    <xf numFmtId="0" fontId="18" fillId="0" borderId="9" xfId="8" applyFont="1" applyBorder="1" applyAlignment="1">
      <alignment horizontal="left" vertical="center"/>
    </xf>
    <xf numFmtId="0" fontId="18" fillId="0" borderId="10" xfId="8" applyFont="1" applyBorder="1" applyAlignment="1">
      <alignment horizontal="left" vertical="center"/>
    </xf>
    <xf numFmtId="0" fontId="18" fillId="0" borderId="11" xfId="8" applyFont="1" applyBorder="1" applyAlignment="1">
      <alignment horizontal="left" vertical="center"/>
    </xf>
    <xf numFmtId="0" fontId="18" fillId="0" borderId="7" xfId="8" applyFont="1" applyBorder="1" applyAlignment="1">
      <alignment horizontal="left" vertical="center"/>
    </xf>
    <xf numFmtId="0" fontId="18" fillId="0" borderId="12" xfId="8" applyFont="1" applyBorder="1" applyAlignment="1">
      <alignment horizontal="left" vertical="center"/>
    </xf>
    <xf numFmtId="0" fontId="40" fillId="0" borderId="54" xfId="12" quotePrefix="1" applyFont="1" applyBorder="1" applyAlignment="1">
      <alignment horizontal="center" vertical="center"/>
    </xf>
    <xf numFmtId="0" fontId="18" fillId="8" borderId="8" xfId="12" applyFont="1" applyFill="1" applyBorder="1" applyAlignment="1">
      <alignment horizontal="center" vertical="center" wrapText="1"/>
    </xf>
    <xf numFmtId="0" fontId="18" fillId="8" borderId="9" xfId="12" applyFont="1" applyFill="1" applyBorder="1" applyAlignment="1">
      <alignment horizontal="center" vertical="center" wrapText="1"/>
    </xf>
    <xf numFmtId="0" fontId="18" fillId="8" borderId="10" xfId="12" applyFont="1" applyFill="1" applyBorder="1" applyAlignment="1">
      <alignment horizontal="center" vertical="center" wrapText="1"/>
    </xf>
    <xf numFmtId="0" fontId="18" fillId="8" borderId="21" xfId="12" applyFont="1" applyFill="1" applyBorder="1" applyAlignment="1">
      <alignment horizontal="center" vertical="center" wrapText="1"/>
    </xf>
    <xf numFmtId="0" fontId="18" fillId="8" borderId="11" xfId="12" applyFont="1" applyFill="1" applyBorder="1" applyAlignment="1">
      <alignment horizontal="center" vertical="center" wrapText="1"/>
    </xf>
    <xf numFmtId="0" fontId="18" fillId="8" borderId="12" xfId="12" applyFont="1" applyFill="1" applyBorder="1" applyAlignment="1">
      <alignment horizontal="center" vertical="center" wrapText="1"/>
    </xf>
    <xf numFmtId="0" fontId="18" fillId="8" borderId="5" xfId="12" applyFont="1" applyFill="1" applyBorder="1" applyAlignment="1">
      <alignment horizontal="center" vertical="center" wrapText="1"/>
    </xf>
    <xf numFmtId="0" fontId="18" fillId="8" borderId="0" xfId="12" applyFont="1" applyFill="1" applyAlignment="1">
      <alignment horizontal="center" vertical="center" wrapText="1"/>
    </xf>
    <xf numFmtId="0" fontId="18" fillId="8" borderId="7" xfId="12" applyFont="1" applyFill="1" applyBorder="1" applyAlignment="1">
      <alignment horizontal="center" vertical="center" wrapText="1"/>
    </xf>
    <xf numFmtId="0" fontId="95" fillId="0" borderId="24" xfId="38" applyFont="1" applyBorder="1" applyAlignment="1">
      <alignment horizontal="center" vertical="center"/>
    </xf>
    <xf numFmtId="0" fontId="83" fillId="8" borderId="1" xfId="37" applyFont="1" applyFill="1" applyBorder="1" applyAlignment="1">
      <alignment horizontal="center" vertical="center"/>
    </xf>
    <xf numFmtId="0" fontId="83" fillId="8" borderId="2" xfId="37" applyFont="1" applyFill="1" applyBorder="1" applyAlignment="1">
      <alignment horizontal="center" vertical="center"/>
    </xf>
    <xf numFmtId="0" fontId="83" fillId="8" borderId="14" xfId="37" applyFont="1" applyFill="1" applyBorder="1" applyAlignment="1">
      <alignment horizontal="center" vertical="center"/>
    </xf>
    <xf numFmtId="0" fontId="83" fillId="8" borderId="18" xfId="37" applyFont="1" applyFill="1" applyBorder="1" applyAlignment="1">
      <alignment horizontal="center" vertical="center"/>
    </xf>
    <xf numFmtId="0" fontId="83" fillId="8" borderId="19" xfId="37" applyFont="1" applyFill="1" applyBorder="1" applyAlignment="1">
      <alignment horizontal="center" vertical="center"/>
    </xf>
    <xf numFmtId="0" fontId="83" fillId="8" borderId="20" xfId="37" applyFont="1" applyFill="1" applyBorder="1" applyAlignment="1">
      <alignment horizontal="center" vertical="center"/>
    </xf>
    <xf numFmtId="0" fontId="45" fillId="0" borderId="0" xfId="27" applyFont="1" applyAlignment="1">
      <alignment horizontal="right" vertical="center"/>
    </xf>
    <xf numFmtId="0" fontId="17" fillId="8" borderId="1" xfId="38" applyFont="1" applyFill="1" applyBorder="1" applyAlignment="1">
      <alignment horizontal="left" vertical="center" wrapText="1" indent="3"/>
    </xf>
    <xf numFmtId="0" fontId="17" fillId="8" borderId="2" xfId="38" applyFont="1" applyFill="1" applyBorder="1" applyAlignment="1">
      <alignment horizontal="left" vertical="center" indent="3"/>
    </xf>
    <xf numFmtId="0" fontId="17" fillId="8" borderId="14" xfId="38" applyFont="1" applyFill="1" applyBorder="1" applyAlignment="1">
      <alignment horizontal="left" vertical="center" indent="3"/>
    </xf>
    <xf numFmtId="0" fontId="17" fillId="8" borderId="3" xfId="38" applyFont="1" applyFill="1" applyBorder="1" applyAlignment="1">
      <alignment horizontal="left" vertical="center" indent="3"/>
    </xf>
    <xf numFmtId="0" fontId="17" fillId="8" borderId="0" xfId="38" applyFont="1" applyFill="1" applyAlignment="1">
      <alignment horizontal="left" vertical="center" indent="3"/>
    </xf>
    <xf numFmtId="0" fontId="17" fillId="8" borderId="15" xfId="38" applyFont="1" applyFill="1" applyBorder="1" applyAlignment="1">
      <alignment horizontal="left" vertical="center" indent="3"/>
    </xf>
    <xf numFmtId="0" fontId="17" fillId="8" borderId="18" xfId="38" applyFont="1" applyFill="1" applyBorder="1" applyAlignment="1">
      <alignment horizontal="left" vertical="center" indent="3"/>
    </xf>
    <xf numFmtId="0" fontId="17" fillId="8" borderId="19" xfId="38" applyFont="1" applyFill="1" applyBorder="1" applyAlignment="1">
      <alignment horizontal="left" vertical="center" indent="3"/>
    </xf>
    <xf numFmtId="0" fontId="17" fillId="8" borderId="20" xfId="38" applyFont="1" applyFill="1" applyBorder="1" applyAlignment="1">
      <alignment horizontal="left" vertical="center" indent="3"/>
    </xf>
    <xf numFmtId="0" fontId="18" fillId="8" borderId="30" xfId="12" quotePrefix="1" applyFont="1" applyFill="1" applyBorder="1" applyAlignment="1">
      <alignment horizontal="center" vertical="center"/>
    </xf>
    <xf numFmtId="0" fontId="18" fillId="8" borderId="31" xfId="12" applyFont="1" applyFill="1" applyBorder="1" applyAlignment="1">
      <alignment horizontal="center" vertical="center"/>
    </xf>
    <xf numFmtId="0" fontId="18" fillId="8" borderId="32" xfId="12" applyFont="1" applyFill="1" applyBorder="1" applyAlignment="1">
      <alignment horizontal="center" vertical="center"/>
    </xf>
    <xf numFmtId="0" fontId="18" fillId="0" borderId="8" xfId="12" quotePrefix="1" applyFont="1" applyBorder="1" applyAlignment="1">
      <alignment horizontal="center" vertical="center"/>
    </xf>
    <xf numFmtId="0" fontId="18" fillId="0" borderId="9" xfId="12" quotePrefix="1" applyFont="1" applyBorder="1" applyAlignment="1">
      <alignment horizontal="center" vertical="center"/>
    </xf>
    <xf numFmtId="0" fontId="18" fillId="0" borderId="10" xfId="12" quotePrefix="1" applyFont="1" applyBorder="1" applyAlignment="1">
      <alignment horizontal="center" vertical="center"/>
    </xf>
    <xf numFmtId="0" fontId="18" fillId="0" borderId="21" xfId="12" quotePrefix="1" applyFont="1" applyBorder="1" applyAlignment="1">
      <alignment horizontal="center" vertical="center"/>
    </xf>
    <xf numFmtId="0" fontId="18" fillId="0" borderId="11" xfId="12" quotePrefix="1" applyFont="1" applyBorder="1" applyAlignment="1">
      <alignment horizontal="center" vertical="center"/>
    </xf>
    <xf numFmtId="0" fontId="18" fillId="0" borderId="12" xfId="12" quotePrefix="1" applyFont="1" applyBorder="1" applyAlignment="1">
      <alignment horizontal="center" vertical="center"/>
    </xf>
    <xf numFmtId="0" fontId="18" fillId="0" borderId="8" xfId="12" applyFont="1" applyBorder="1" applyAlignment="1">
      <alignment horizontal="left" vertical="center" wrapText="1" indent="1"/>
    </xf>
    <xf numFmtId="0" fontId="18" fillId="0" borderId="5" xfId="12" applyFont="1" applyBorder="1" applyAlignment="1">
      <alignment horizontal="left" vertical="center" wrapText="1" indent="1"/>
    </xf>
    <xf numFmtId="0" fontId="18" fillId="0" borderId="9" xfId="12" applyFont="1" applyBorder="1" applyAlignment="1">
      <alignment horizontal="left" vertical="center" wrapText="1" indent="1"/>
    </xf>
    <xf numFmtId="0" fontId="18" fillId="0" borderId="10" xfId="12" applyFont="1" applyBorder="1" applyAlignment="1">
      <alignment horizontal="left" vertical="center" wrapText="1" indent="1"/>
    </xf>
    <xf numFmtId="0" fontId="18" fillId="0" borderId="0" xfId="12" applyFont="1" applyAlignment="1">
      <alignment horizontal="left" vertical="center" wrapText="1" indent="1"/>
    </xf>
    <xf numFmtId="0" fontId="18" fillId="0" borderId="21" xfId="12" applyFont="1" applyBorder="1" applyAlignment="1">
      <alignment horizontal="left" vertical="center" wrapText="1" indent="1"/>
    </xf>
    <xf numFmtId="0" fontId="18" fillId="0" borderId="11" xfId="12" applyFont="1" applyBorder="1" applyAlignment="1">
      <alignment horizontal="left" vertical="center" wrapText="1" indent="1"/>
    </xf>
    <xf numFmtId="0" fontId="18" fillId="0" borderId="7" xfId="12" applyFont="1" applyBorder="1" applyAlignment="1">
      <alignment horizontal="left" vertical="center" wrapText="1" indent="1"/>
    </xf>
    <xf numFmtId="0" fontId="18" fillId="0" borderId="12" xfId="12" applyFont="1" applyBorder="1" applyAlignment="1">
      <alignment horizontal="left" vertical="center" wrapText="1" indent="1"/>
    </xf>
    <xf numFmtId="0" fontId="18" fillId="0" borderId="5" xfId="12" applyFont="1" applyBorder="1" applyAlignment="1">
      <alignment horizontal="center" vertical="center"/>
    </xf>
    <xf numFmtId="0" fontId="18" fillId="0" borderId="10" xfId="12" applyFont="1" applyBorder="1" applyAlignment="1">
      <alignment horizontal="center" vertical="center"/>
    </xf>
    <xf numFmtId="0" fontId="18" fillId="0" borderId="0" xfId="12" applyFont="1" applyAlignment="1">
      <alignment horizontal="center" vertical="center"/>
    </xf>
    <xf numFmtId="0" fontId="18" fillId="0" borderId="11" xfId="12" applyFont="1" applyBorder="1" applyAlignment="1">
      <alignment horizontal="center" vertical="center"/>
    </xf>
    <xf numFmtId="0" fontId="18" fillId="0" borderId="7" xfId="12" applyFont="1" applyBorder="1" applyAlignment="1">
      <alignment horizontal="center" vertical="center"/>
    </xf>
    <xf numFmtId="169" fontId="18" fillId="0" borderId="8" xfId="39" applyNumberFormat="1" applyFont="1" applyFill="1" applyBorder="1" applyAlignment="1">
      <alignment horizontal="left" vertical="center"/>
    </xf>
    <xf numFmtId="169" fontId="18" fillId="0" borderId="5" xfId="39" applyNumberFormat="1" applyFont="1" applyFill="1" applyBorder="1" applyAlignment="1">
      <alignment horizontal="left" vertical="center"/>
    </xf>
    <xf numFmtId="169" fontId="18" fillId="0" borderId="9" xfId="39" applyNumberFormat="1" applyFont="1" applyFill="1" applyBorder="1" applyAlignment="1">
      <alignment horizontal="left" vertical="center"/>
    </xf>
    <xf numFmtId="169" fontId="18" fillId="0" borderId="11" xfId="39" applyNumberFormat="1" applyFont="1" applyFill="1" applyBorder="1" applyAlignment="1">
      <alignment horizontal="left" vertical="center"/>
    </xf>
    <xf numFmtId="169" fontId="18" fillId="0" borderId="7" xfId="39" applyNumberFormat="1" applyFont="1" applyFill="1" applyBorder="1" applyAlignment="1">
      <alignment horizontal="left" vertical="center"/>
    </xf>
    <xf numFmtId="169" fontId="18" fillId="0" borderId="12" xfId="39" applyNumberFormat="1" applyFont="1" applyFill="1" applyBorder="1" applyAlignment="1">
      <alignment horizontal="left" vertical="center"/>
    </xf>
    <xf numFmtId="0" fontId="18" fillId="0" borderId="0" xfId="38" quotePrefix="1" applyFont="1" applyAlignment="1">
      <alignment horizontal="right"/>
    </xf>
    <xf numFmtId="0" fontId="19" fillId="0" borderId="1" xfId="38" quotePrefix="1" applyFont="1" applyBorder="1" applyAlignment="1">
      <alignment horizontal="center" vertical="center"/>
    </xf>
    <xf numFmtId="0" fontId="19" fillId="0" borderId="14" xfId="38" applyFont="1" applyBorder="1" applyAlignment="1">
      <alignment horizontal="center" vertical="center"/>
    </xf>
    <xf numFmtId="0" fontId="19" fillId="0" borderId="18" xfId="38" applyFont="1" applyBorder="1" applyAlignment="1">
      <alignment horizontal="center" vertical="center"/>
    </xf>
    <xf numFmtId="0" fontId="19" fillId="0" borderId="20" xfId="38" applyFont="1" applyBorder="1" applyAlignment="1">
      <alignment horizontal="center" vertical="center"/>
    </xf>
    <xf numFmtId="0" fontId="20" fillId="0" borderId="1" xfId="38" applyFont="1" applyBorder="1" applyAlignment="1">
      <alignment horizontal="center" vertical="center"/>
    </xf>
    <xf numFmtId="0" fontId="20" fillId="0" borderId="2" xfId="38" applyFont="1" applyBorder="1" applyAlignment="1">
      <alignment horizontal="center" vertical="center"/>
    </xf>
    <xf numFmtId="0" fontId="20" fillId="0" borderId="14" xfId="38" applyFont="1" applyBorder="1" applyAlignment="1">
      <alignment horizontal="center" vertical="center"/>
    </xf>
    <xf numFmtId="0" fontId="20" fillId="0" borderId="3" xfId="38" applyFont="1" applyBorder="1" applyAlignment="1">
      <alignment horizontal="center" vertical="center"/>
    </xf>
    <xf numFmtId="0" fontId="20" fillId="0" borderId="0" xfId="38" applyFont="1" applyAlignment="1">
      <alignment horizontal="center" vertical="center"/>
    </xf>
    <xf numFmtId="0" fontId="20" fillId="0" borderId="15" xfId="38" applyFont="1" applyBorder="1" applyAlignment="1">
      <alignment horizontal="center" vertical="center"/>
    </xf>
    <xf numFmtId="0" fontId="20" fillId="0" borderId="18" xfId="38" applyFont="1" applyBorder="1" applyAlignment="1">
      <alignment horizontal="center" vertical="center"/>
    </xf>
    <xf numFmtId="0" fontId="20" fillId="0" borderId="19" xfId="38" applyFont="1" applyBorder="1" applyAlignment="1">
      <alignment horizontal="center" vertical="center"/>
    </xf>
    <xf numFmtId="0" fontId="20" fillId="0" borderId="20" xfId="38" applyFont="1" applyBorder="1" applyAlignment="1">
      <alignment horizontal="center" vertical="center"/>
    </xf>
    <xf numFmtId="0" fontId="19" fillId="0" borderId="2" xfId="38" applyFont="1" applyBorder="1" applyAlignment="1">
      <alignment horizontal="center" vertical="center"/>
    </xf>
    <xf numFmtId="0" fontId="19" fillId="0" borderId="19" xfId="38" applyFont="1" applyBorder="1" applyAlignment="1">
      <alignment horizontal="center" vertical="center"/>
    </xf>
    <xf numFmtId="0" fontId="18" fillId="0" borderId="5" xfId="12" quotePrefix="1" applyFont="1" applyBorder="1" applyAlignment="1">
      <alignment horizontal="center" vertical="center"/>
    </xf>
    <xf numFmtId="0" fontId="18" fillId="0" borderId="7" xfId="12" quotePrefix="1" applyFont="1" applyBorder="1" applyAlignment="1">
      <alignment horizontal="center" vertical="center"/>
    </xf>
    <xf numFmtId="0" fontId="18" fillId="0" borderId="8" xfId="12" quotePrefix="1" applyFont="1" applyBorder="1" applyAlignment="1">
      <alignment horizontal="left" vertical="center" wrapText="1" indent="6"/>
    </xf>
    <xf numFmtId="0" fontId="18" fillId="0" borderId="5" xfId="12" quotePrefix="1" applyFont="1" applyBorder="1" applyAlignment="1">
      <alignment horizontal="left" vertical="center" indent="6"/>
    </xf>
    <xf numFmtId="0" fontId="18" fillId="0" borderId="9" xfId="12" quotePrefix="1" applyFont="1" applyBorder="1" applyAlignment="1">
      <alignment horizontal="left" vertical="center" indent="6"/>
    </xf>
    <xf numFmtId="0" fontId="18" fillId="0" borderId="10" xfId="12" quotePrefix="1" applyFont="1" applyBorder="1" applyAlignment="1">
      <alignment horizontal="left" vertical="center" indent="6"/>
    </xf>
    <xf numFmtId="0" fontId="18" fillId="0" borderId="0" xfId="12" quotePrefix="1" applyFont="1" applyAlignment="1">
      <alignment horizontal="left" vertical="center" indent="6"/>
    </xf>
    <xf numFmtId="0" fontId="18" fillId="0" borderId="21" xfId="12" quotePrefix="1" applyFont="1" applyBorder="1" applyAlignment="1">
      <alignment horizontal="left" vertical="center" indent="6"/>
    </xf>
    <xf numFmtId="0" fontId="18" fillId="0" borderId="11" xfId="12" quotePrefix="1" applyFont="1" applyBorder="1" applyAlignment="1">
      <alignment horizontal="left" vertical="center" indent="6"/>
    </xf>
    <xf numFmtId="0" fontId="18" fillId="0" borderId="7" xfId="12" quotePrefix="1" applyFont="1" applyBorder="1" applyAlignment="1">
      <alignment horizontal="left" vertical="center" indent="6"/>
    </xf>
    <xf numFmtId="0" fontId="18" fillId="0" borderId="12" xfId="12" quotePrefix="1" applyFont="1" applyBorder="1" applyAlignment="1">
      <alignment horizontal="left" vertical="center" indent="6"/>
    </xf>
    <xf numFmtId="169" fontId="18" fillId="9" borderId="8" xfId="39" quotePrefix="1" applyNumberFormat="1" applyFont="1" applyFill="1" applyBorder="1" applyAlignment="1">
      <alignment horizontal="center" vertical="center"/>
    </xf>
    <xf numFmtId="169" fontId="18" fillId="9" borderId="5" xfId="39" quotePrefix="1" applyNumberFormat="1" applyFont="1" applyFill="1" applyBorder="1" applyAlignment="1">
      <alignment horizontal="center" vertical="center"/>
    </xf>
    <xf numFmtId="169" fontId="18" fillId="9" borderId="9" xfId="39" quotePrefix="1" applyNumberFormat="1" applyFont="1" applyFill="1" applyBorder="1" applyAlignment="1">
      <alignment horizontal="center" vertical="center"/>
    </xf>
    <xf numFmtId="169" fontId="18" fillId="9" borderId="11" xfId="39" quotePrefix="1" applyNumberFormat="1" applyFont="1" applyFill="1" applyBorder="1" applyAlignment="1">
      <alignment horizontal="center" vertical="center"/>
    </xf>
    <xf numFmtId="169" fontId="18" fillId="9" borderId="7" xfId="39" quotePrefix="1" applyNumberFormat="1" applyFont="1" applyFill="1" applyBorder="1" applyAlignment="1">
      <alignment horizontal="center" vertical="center"/>
    </xf>
    <xf numFmtId="169" fontId="18" fillId="9" borderId="12" xfId="39" quotePrefix="1" applyNumberFormat="1" applyFont="1" applyFill="1" applyBorder="1" applyAlignment="1">
      <alignment horizontal="center" vertical="center"/>
    </xf>
    <xf numFmtId="169" fontId="18" fillId="9" borderId="8" xfId="39" applyNumberFormat="1" applyFont="1" applyFill="1" applyBorder="1" applyAlignment="1">
      <alignment horizontal="left" vertical="center"/>
    </xf>
    <xf numFmtId="169" fontId="18" fillId="9" borderId="5" xfId="39" applyNumberFormat="1" applyFont="1" applyFill="1" applyBorder="1" applyAlignment="1">
      <alignment horizontal="left" vertical="center"/>
    </xf>
    <xf numFmtId="169" fontId="18" fillId="9" borderId="9" xfId="39" applyNumberFormat="1" applyFont="1" applyFill="1" applyBorder="1" applyAlignment="1">
      <alignment horizontal="left" vertical="center"/>
    </xf>
    <xf numFmtId="169" fontId="18" fillId="9" borderId="11" xfId="39" applyNumberFormat="1" applyFont="1" applyFill="1" applyBorder="1" applyAlignment="1">
      <alignment horizontal="left" vertical="center"/>
    </xf>
    <xf numFmtId="169" fontId="18" fillId="9" borderId="7" xfId="39" applyNumberFormat="1" applyFont="1" applyFill="1" applyBorder="1" applyAlignment="1">
      <alignment horizontal="left" vertical="center"/>
    </xf>
    <xf numFmtId="169" fontId="18" fillId="9" borderId="12" xfId="39" applyNumberFormat="1" applyFont="1" applyFill="1" applyBorder="1" applyAlignment="1">
      <alignment horizontal="left" vertical="center"/>
    </xf>
    <xf numFmtId="0" fontId="18" fillId="8" borderId="8" xfId="38" applyFont="1" applyFill="1" applyBorder="1" applyAlignment="1">
      <alignment horizontal="left" vertical="center" wrapText="1" indent="3"/>
    </xf>
    <xf numFmtId="0" fontId="18" fillId="8" borderId="5" xfId="38" applyFont="1" applyFill="1" applyBorder="1" applyAlignment="1">
      <alignment horizontal="left" vertical="center" wrapText="1" indent="3"/>
    </xf>
    <xf numFmtId="0" fontId="18" fillId="8" borderId="9" xfId="38" applyFont="1" applyFill="1" applyBorder="1" applyAlignment="1">
      <alignment horizontal="left" vertical="center" wrapText="1" indent="3"/>
    </xf>
    <xf numFmtId="0" fontId="18" fillId="8" borderId="10" xfId="38" applyFont="1" applyFill="1" applyBorder="1" applyAlignment="1">
      <alignment horizontal="left" vertical="center" wrapText="1" indent="3"/>
    </xf>
    <xf numFmtId="0" fontId="18" fillId="8" borderId="0" xfId="38" applyFont="1" applyFill="1" applyAlignment="1">
      <alignment horizontal="left" vertical="center" wrapText="1" indent="3"/>
    </xf>
    <xf numFmtId="0" fontId="18" fillId="8" borderId="21" xfId="38" applyFont="1" applyFill="1" applyBorder="1" applyAlignment="1">
      <alignment horizontal="left" vertical="center" wrapText="1" indent="3"/>
    </xf>
    <xf numFmtId="0" fontId="18" fillId="8" borderId="11" xfId="38" applyFont="1" applyFill="1" applyBorder="1" applyAlignment="1">
      <alignment horizontal="left" vertical="center" wrapText="1" indent="3"/>
    </xf>
    <xf numFmtId="0" fontId="18" fillId="8" borderId="7" xfId="38" applyFont="1" applyFill="1" applyBorder="1" applyAlignment="1">
      <alignment horizontal="left" vertical="center" wrapText="1" indent="3"/>
    </xf>
    <xf numFmtId="0" fontId="18" fillId="8" borderId="12" xfId="38" applyFont="1" applyFill="1" applyBorder="1" applyAlignment="1">
      <alignment horizontal="left" vertical="center" wrapText="1" indent="3"/>
    </xf>
    <xf numFmtId="0" fontId="18" fillId="0" borderId="0" xfId="38" applyFont="1" applyAlignment="1">
      <alignment horizontal="center" vertical="center"/>
    </xf>
    <xf numFmtId="0" fontId="18" fillId="0" borderId="8" xfId="9" applyFont="1" applyBorder="1" applyAlignment="1">
      <alignment horizontal="center"/>
    </xf>
    <xf numFmtId="0" fontId="18" fillId="0" borderId="5" xfId="9" applyFont="1" applyBorder="1" applyAlignment="1">
      <alignment horizontal="center"/>
    </xf>
    <xf numFmtId="0" fontId="18" fillId="0" borderId="9" xfId="9" applyFont="1" applyBorder="1" applyAlignment="1">
      <alignment horizontal="center"/>
    </xf>
    <xf numFmtId="0" fontId="18" fillId="0" borderId="11" xfId="9" applyFont="1" applyBorder="1" applyAlignment="1">
      <alignment horizontal="center"/>
    </xf>
    <xf numFmtId="0" fontId="18" fillId="0" borderId="7" xfId="9" applyFont="1" applyBorder="1" applyAlignment="1">
      <alignment horizontal="center"/>
    </xf>
    <xf numFmtId="0" fontId="18" fillId="0" borderId="12" xfId="9" applyFont="1" applyBorder="1" applyAlignment="1">
      <alignment horizontal="center"/>
    </xf>
    <xf numFmtId="0" fontId="11" fillId="0" borderId="8" xfId="9" applyFont="1" applyBorder="1" applyAlignment="1">
      <alignment horizontal="center" vertical="center"/>
    </xf>
    <xf numFmtId="0" fontId="11" fillId="0" borderId="5" xfId="9" applyFont="1" applyBorder="1" applyAlignment="1">
      <alignment horizontal="center" vertical="center"/>
    </xf>
    <xf numFmtId="0" fontId="11" fillId="0" borderId="9" xfId="9" applyFont="1" applyBorder="1" applyAlignment="1">
      <alignment horizontal="center" vertical="center"/>
    </xf>
    <xf numFmtId="0" fontId="11" fillId="0" borderId="11" xfId="9" applyFont="1" applyBorder="1" applyAlignment="1">
      <alignment horizontal="center" vertical="center"/>
    </xf>
    <xf numFmtId="0" fontId="11" fillId="0" borderId="7" xfId="9" applyFont="1" applyBorder="1" applyAlignment="1">
      <alignment horizontal="center" vertical="center"/>
    </xf>
    <xf numFmtId="0" fontId="11" fillId="0" borderId="12" xfId="9" applyFont="1" applyBorder="1" applyAlignment="1">
      <alignment horizontal="center" vertical="center"/>
    </xf>
    <xf numFmtId="0" fontId="18" fillId="0" borderId="0" xfId="8" applyFont="1" applyAlignment="1">
      <alignment horizontal="left" vertical="center"/>
    </xf>
    <xf numFmtId="0" fontId="18" fillId="0" borderId="0" xfId="9" applyFont="1" applyBorder="1" applyAlignment="1">
      <alignment horizontal="center" vertical="center"/>
    </xf>
    <xf numFmtId="0" fontId="18" fillId="0" borderId="21" xfId="9" applyFont="1" applyBorder="1" applyAlignment="1">
      <alignment horizontal="center" vertical="center"/>
    </xf>
    <xf numFmtId="0" fontId="18" fillId="0" borderId="0" xfId="9" quotePrefix="1" applyFont="1" applyAlignment="1">
      <alignment horizontal="center"/>
    </xf>
    <xf numFmtId="0" fontId="18" fillId="0" borderId="0" xfId="9" applyFont="1" applyAlignment="1">
      <alignment horizontal="center"/>
    </xf>
    <xf numFmtId="0" fontId="29" fillId="0" borderId="0" xfId="0" applyFont="1" applyAlignment="1">
      <alignment horizontal="center" vertical="center"/>
    </xf>
    <xf numFmtId="0" fontId="18" fillId="0" borderId="0" xfId="9" applyFont="1" applyAlignment="1">
      <alignment horizontal="right"/>
    </xf>
    <xf numFmtId="0" fontId="17" fillId="0" borderId="8" xfId="8" applyFont="1" applyFill="1" applyBorder="1" applyAlignment="1">
      <alignment horizontal="left" vertical="center"/>
    </xf>
    <xf numFmtId="0" fontId="17" fillId="0" borderId="5" xfId="8" applyFont="1" applyFill="1" applyBorder="1" applyAlignment="1">
      <alignment horizontal="left" vertical="center"/>
    </xf>
    <xf numFmtId="0" fontId="17" fillId="0" borderId="9" xfId="8" applyFont="1" applyFill="1" applyBorder="1" applyAlignment="1">
      <alignment horizontal="left" vertical="center"/>
    </xf>
    <xf numFmtId="0" fontId="17" fillId="0" borderId="10" xfId="8" applyFont="1" applyFill="1" applyBorder="1" applyAlignment="1">
      <alignment horizontal="left" vertical="center"/>
    </xf>
    <xf numFmtId="0" fontId="17" fillId="0" borderId="0" xfId="8" applyFont="1" applyFill="1" applyBorder="1" applyAlignment="1">
      <alignment horizontal="left" vertical="center"/>
    </xf>
    <xf numFmtId="0" fontId="17" fillId="0" borderId="21" xfId="8" applyFont="1" applyFill="1" applyBorder="1" applyAlignment="1">
      <alignment horizontal="left" vertical="center"/>
    </xf>
    <xf numFmtId="0" fontId="17" fillId="0" borderId="11" xfId="8" applyFont="1" applyFill="1" applyBorder="1" applyAlignment="1">
      <alignment horizontal="left" vertical="center"/>
    </xf>
    <xf numFmtId="0" fontId="17" fillId="0" borderId="7" xfId="8" applyFont="1" applyFill="1" applyBorder="1" applyAlignment="1">
      <alignment horizontal="left" vertical="center"/>
    </xf>
    <xf numFmtId="0" fontId="17" fillId="0" borderId="12" xfId="8" applyFont="1" applyFill="1" applyBorder="1" applyAlignment="1">
      <alignment horizontal="left" vertical="center"/>
    </xf>
    <xf numFmtId="165" fontId="18" fillId="0" borderId="0" xfId="6" applyNumberFormat="1" applyFont="1" applyAlignment="1">
      <alignment horizontal="center" vertical="center"/>
    </xf>
    <xf numFmtId="0" fontId="31" fillId="0" borderId="0" xfId="0" applyFont="1" applyAlignment="1">
      <alignment horizontal="center"/>
    </xf>
    <xf numFmtId="0" fontId="29" fillId="0" borderId="0" xfId="0" applyFont="1" applyAlignment="1">
      <alignment horizontal="center"/>
    </xf>
    <xf numFmtId="0" fontId="18" fillId="0" borderId="8" xfId="6" applyFont="1" applyFill="1" applyBorder="1" applyAlignment="1">
      <alignment horizontal="left" vertical="center" wrapText="1"/>
    </xf>
    <xf numFmtId="0" fontId="18" fillId="0" borderId="5" xfId="6" applyFont="1" applyFill="1" applyBorder="1" applyAlignment="1">
      <alignment horizontal="left" vertical="center" wrapText="1"/>
    </xf>
    <xf numFmtId="0" fontId="18" fillId="0" borderId="9" xfId="6" applyFont="1" applyFill="1" applyBorder="1" applyAlignment="1">
      <alignment horizontal="left" vertical="center" wrapText="1"/>
    </xf>
    <xf numFmtId="0" fontId="18" fillId="0" borderId="11" xfId="6" applyFont="1" applyFill="1" applyBorder="1" applyAlignment="1">
      <alignment horizontal="left" vertical="center" wrapText="1"/>
    </xf>
    <xf numFmtId="0" fontId="18" fillId="0" borderId="7" xfId="6" applyFont="1" applyFill="1" applyBorder="1" applyAlignment="1">
      <alignment horizontal="left" vertical="center" wrapText="1"/>
    </xf>
    <xf numFmtId="0" fontId="18" fillId="0" borderId="12" xfId="6" applyFont="1" applyFill="1" applyBorder="1" applyAlignment="1">
      <alignment horizontal="left" vertical="center" wrapText="1"/>
    </xf>
    <xf numFmtId="0" fontId="18" fillId="2" borderId="0" xfId="9" applyFont="1" applyFill="1" applyAlignment="1">
      <alignment horizontal="right"/>
    </xf>
    <xf numFmtId="0" fontId="18" fillId="2" borderId="0" xfId="8" quotePrefix="1" applyFont="1" applyFill="1" applyBorder="1" applyAlignment="1">
      <alignment horizontal="left" vertical="center"/>
    </xf>
    <xf numFmtId="0" fontId="18" fillId="2" borderId="0" xfId="8" applyFont="1" applyFill="1" applyBorder="1" applyAlignment="1">
      <alignment horizontal="left" vertical="center"/>
    </xf>
    <xf numFmtId="0" fontId="29" fillId="0" borderId="0" xfId="9" quotePrefix="1" applyFont="1" applyAlignment="1">
      <alignment horizontal="right" vertical="center"/>
    </xf>
    <xf numFmtId="0" fontId="29" fillId="0" borderId="0" xfId="9" applyFont="1" applyAlignment="1">
      <alignment horizontal="right" vertical="center"/>
    </xf>
    <xf numFmtId="0" fontId="17" fillId="0" borderId="8" xfId="9" applyFont="1" applyBorder="1" applyAlignment="1">
      <alignment horizontal="center"/>
    </xf>
    <xf numFmtId="0" fontId="17" fillId="0" borderId="5" xfId="9" applyFont="1" applyBorder="1" applyAlignment="1">
      <alignment horizontal="center"/>
    </xf>
    <xf numFmtId="0" fontId="17" fillId="0" borderId="9" xfId="9" applyFont="1" applyBorder="1" applyAlignment="1">
      <alignment horizontal="center"/>
    </xf>
    <xf numFmtId="0" fontId="17" fillId="0" borderId="11" xfId="9" applyFont="1" applyBorder="1" applyAlignment="1">
      <alignment horizontal="center"/>
    </xf>
    <xf numFmtId="0" fontId="17" fillId="0" borderId="7" xfId="9" applyFont="1" applyBorder="1" applyAlignment="1">
      <alignment horizontal="center"/>
    </xf>
    <xf numFmtId="0" fontId="17" fillId="0" borderId="12" xfId="9" applyFont="1" applyBorder="1" applyAlignment="1">
      <alignment horizontal="center"/>
    </xf>
    <xf numFmtId="0" fontId="9" fillId="0" borderId="11" xfId="6" applyFont="1" applyBorder="1" applyAlignment="1">
      <alignment horizontal="center"/>
    </xf>
    <xf numFmtId="0" fontId="18" fillId="0" borderId="21" xfId="6" applyFont="1" applyBorder="1" applyAlignment="1">
      <alignment horizontal="center" vertical="center"/>
    </xf>
    <xf numFmtId="0" fontId="18" fillId="0" borderId="0" xfId="9" applyFont="1" applyFill="1" applyAlignment="1">
      <alignment horizontal="center" vertical="center"/>
    </xf>
    <xf numFmtId="0" fontId="18" fillId="0" borderId="7" xfId="6" applyFont="1" applyBorder="1" applyAlignment="1">
      <alignment horizontal="center" vertical="center"/>
    </xf>
    <xf numFmtId="0" fontId="36" fillId="0" borderId="0" xfId="6" applyFont="1" applyAlignment="1">
      <alignment horizontal="center"/>
    </xf>
    <xf numFmtId="0" fontId="37" fillId="0" borderId="0" xfId="6" applyFont="1" applyAlignment="1">
      <alignment horizontal="center" vertical="top"/>
    </xf>
    <xf numFmtId="0" fontId="36" fillId="0" borderId="0" xfId="6" applyFont="1" applyAlignment="1">
      <alignment horizontal="center" vertical="center"/>
    </xf>
    <xf numFmtId="0" fontId="26" fillId="0" borderId="8" xfId="8" applyFont="1" applyBorder="1" applyAlignment="1">
      <alignment horizontal="right" vertical="center"/>
    </xf>
    <xf numFmtId="0" fontId="26" fillId="0" borderId="5" xfId="8" applyFont="1" applyBorder="1" applyAlignment="1">
      <alignment horizontal="right" vertical="center"/>
    </xf>
    <xf numFmtId="0" fontId="26" fillId="0" borderId="9" xfId="8" applyFont="1" applyBorder="1" applyAlignment="1">
      <alignment horizontal="right" vertical="center"/>
    </xf>
    <xf numFmtId="0" fontId="26" fillId="0" borderId="11" xfId="8" applyFont="1" applyBorder="1" applyAlignment="1">
      <alignment horizontal="right" vertical="center"/>
    </xf>
    <xf numFmtId="0" fontId="26" fillId="0" borderId="7" xfId="8" applyFont="1" applyBorder="1" applyAlignment="1">
      <alignment horizontal="right" vertical="center"/>
    </xf>
    <xf numFmtId="0" fontId="26" fillId="0" borderId="12" xfId="8" applyFont="1" applyBorder="1" applyAlignment="1">
      <alignment horizontal="right" vertical="center"/>
    </xf>
    <xf numFmtId="0" fontId="26" fillId="0" borderId="8" xfId="8" applyFont="1" applyBorder="1" applyAlignment="1">
      <alignment horizontal="center" vertical="center"/>
    </xf>
    <xf numFmtId="0" fontId="26" fillId="0" borderId="5" xfId="8" applyFont="1" applyBorder="1" applyAlignment="1">
      <alignment horizontal="center" vertical="center"/>
    </xf>
    <xf numFmtId="0" fontId="26" fillId="0" borderId="9" xfId="8" applyFont="1" applyBorder="1" applyAlignment="1">
      <alignment horizontal="center" vertical="center"/>
    </xf>
    <xf numFmtId="0" fontId="26" fillId="0" borderId="11" xfId="8" applyFont="1" applyBorder="1" applyAlignment="1">
      <alignment horizontal="center" vertical="center"/>
    </xf>
    <xf numFmtId="0" fontId="26" fillId="0" borderId="7" xfId="8" applyFont="1" applyBorder="1" applyAlignment="1">
      <alignment horizontal="center" vertical="center"/>
    </xf>
    <xf numFmtId="0" fontId="26" fillId="0" borderId="12" xfId="8" applyFont="1" applyBorder="1" applyAlignment="1">
      <alignment horizontal="center" vertical="center"/>
    </xf>
    <xf numFmtId="0" fontId="36" fillId="0" borderId="0" xfId="6" applyFont="1" applyAlignment="1">
      <alignment horizontal="left"/>
    </xf>
    <xf numFmtId="0" fontId="36" fillId="0" borderId="0" xfId="6" applyFont="1" applyAlignment="1">
      <alignment horizontal="left" vertical="center"/>
    </xf>
    <xf numFmtId="0" fontId="37" fillId="0" borderId="0" xfId="6" applyFont="1" applyAlignment="1">
      <alignment horizontal="left" vertical="top"/>
    </xf>
    <xf numFmtId="0" fontId="18" fillId="0" borderId="0" xfId="6" applyFont="1" applyAlignment="1">
      <alignment horizontal="left" vertical="center" wrapText="1"/>
    </xf>
    <xf numFmtId="0" fontId="18" fillId="0" borderId="0" xfId="6" applyFont="1" applyAlignment="1">
      <alignment horizontal="center" vertical="center" wrapText="1"/>
    </xf>
    <xf numFmtId="0" fontId="21" fillId="0" borderId="0" xfId="13" applyFont="1" applyAlignment="1">
      <alignment horizontal="center" vertical="center"/>
    </xf>
    <xf numFmtId="0" fontId="18" fillId="0" borderId="0" xfId="6" applyFont="1" applyBorder="1" applyAlignment="1">
      <alignment horizontal="center"/>
    </xf>
    <xf numFmtId="0" fontId="34" fillId="0" borderId="0" xfId="4" applyFont="1" applyAlignment="1">
      <alignment horizontal="center"/>
    </xf>
    <xf numFmtId="0" fontId="35" fillId="0" borderId="0" xfId="4" applyFont="1" applyAlignment="1">
      <alignment horizontal="center" vertical="top"/>
    </xf>
    <xf numFmtId="0" fontId="34" fillId="0" borderId="0" xfId="4" applyFont="1" applyAlignment="1">
      <alignment horizontal="center" vertical="top"/>
    </xf>
    <xf numFmtId="166" fontId="29" fillId="0" borderId="0" xfId="4" applyNumberFormat="1" applyFont="1" applyAlignment="1">
      <alignment horizontal="left" vertical="center"/>
    </xf>
    <xf numFmtId="0" fontId="27" fillId="2" borderId="0" xfId="6" applyFont="1" applyFill="1" applyBorder="1" applyAlignment="1">
      <alignment horizontal="center" vertical="center"/>
    </xf>
    <xf numFmtId="0" fontId="20" fillId="2" borderId="8" xfId="6" applyFont="1" applyFill="1" applyBorder="1" applyAlignment="1">
      <alignment horizontal="center" vertical="center"/>
    </xf>
    <xf numFmtId="0" fontId="20" fillId="2" borderId="5" xfId="6" applyFont="1" applyFill="1" applyBorder="1" applyAlignment="1">
      <alignment horizontal="center" vertical="center"/>
    </xf>
    <xf numFmtId="0" fontId="20" fillId="2" borderId="9" xfId="6" applyFont="1" applyFill="1" applyBorder="1" applyAlignment="1">
      <alignment horizontal="center" vertical="center"/>
    </xf>
    <xf numFmtId="0" fontId="20" fillId="2" borderId="11" xfId="6" applyFont="1" applyFill="1" applyBorder="1" applyAlignment="1">
      <alignment horizontal="center" vertical="center"/>
    </xf>
    <xf numFmtId="0" fontId="20" fillId="2" borderId="7" xfId="6" applyFont="1" applyFill="1" applyBorder="1" applyAlignment="1">
      <alignment horizontal="center" vertical="center"/>
    </xf>
    <xf numFmtId="0" fontId="20" fillId="2" borderId="12" xfId="6" applyFont="1" applyFill="1" applyBorder="1" applyAlignment="1">
      <alignment horizontal="center" vertical="center"/>
    </xf>
    <xf numFmtId="0" fontId="11" fillId="0" borderId="8" xfId="6" applyFont="1" applyBorder="1" applyAlignment="1">
      <alignment horizontal="center" vertical="center" wrapText="1"/>
    </xf>
    <xf numFmtId="0" fontId="11" fillId="0" borderId="5" xfId="6" applyFont="1" applyBorder="1" applyAlignment="1">
      <alignment horizontal="center" vertical="center" wrapText="1"/>
    </xf>
    <xf numFmtId="0" fontId="11" fillId="0" borderId="9" xfId="6" applyFont="1" applyBorder="1" applyAlignment="1">
      <alignment horizontal="center" vertical="center" wrapText="1"/>
    </xf>
    <xf numFmtId="0" fontId="11" fillId="0" borderId="11" xfId="6" applyFont="1" applyBorder="1" applyAlignment="1">
      <alignment horizontal="center" vertical="center" wrapText="1"/>
    </xf>
    <xf numFmtId="0" fontId="11" fillId="0" borderId="7" xfId="6" applyFont="1" applyBorder="1" applyAlignment="1">
      <alignment horizontal="center" vertical="center" wrapText="1"/>
    </xf>
    <xf numFmtId="0" fontId="11" fillId="0" borderId="12" xfId="6" applyFont="1" applyBorder="1" applyAlignment="1">
      <alignment horizontal="center" vertical="center" wrapText="1"/>
    </xf>
    <xf numFmtId="0" fontId="55" fillId="0" borderId="8" xfId="8" applyFont="1" applyBorder="1" applyAlignment="1">
      <alignment horizontal="center" vertical="center" wrapText="1"/>
    </xf>
    <xf numFmtId="0" fontId="55" fillId="0" borderId="5" xfId="8" applyFont="1" applyBorder="1" applyAlignment="1">
      <alignment horizontal="center" vertical="center" wrapText="1"/>
    </xf>
    <xf numFmtId="0" fontId="55" fillId="0" borderId="9" xfId="8" applyFont="1" applyBorder="1" applyAlignment="1">
      <alignment horizontal="center" vertical="center" wrapText="1"/>
    </xf>
    <xf numFmtId="0" fontId="55" fillId="0" borderId="11" xfId="8" applyFont="1" applyBorder="1" applyAlignment="1">
      <alignment horizontal="center" vertical="center" wrapText="1"/>
    </xf>
    <xf numFmtId="0" fontId="55" fillId="0" borderId="7" xfId="8" applyFont="1" applyBorder="1" applyAlignment="1">
      <alignment horizontal="center" vertical="center" wrapText="1"/>
    </xf>
    <xf numFmtId="0" fontId="55" fillId="0" borderId="12" xfId="8" applyFont="1" applyBorder="1" applyAlignment="1">
      <alignment horizontal="center" vertical="center" wrapText="1"/>
    </xf>
    <xf numFmtId="0" fontId="21" fillId="0" borderId="8" xfId="8" applyFont="1" applyBorder="1" applyAlignment="1">
      <alignment horizontal="center" vertical="top" wrapText="1"/>
    </xf>
    <xf numFmtId="0" fontId="21" fillId="0" borderId="5" xfId="8" applyFont="1" applyBorder="1" applyAlignment="1">
      <alignment horizontal="center" vertical="top" wrapText="1"/>
    </xf>
    <xf numFmtId="0" fontId="21" fillId="0" borderId="9" xfId="8" applyFont="1" applyBorder="1" applyAlignment="1">
      <alignment horizontal="center" vertical="top" wrapText="1"/>
    </xf>
    <xf numFmtId="0" fontId="21" fillId="0" borderId="11" xfId="8" applyFont="1" applyBorder="1" applyAlignment="1">
      <alignment horizontal="center" vertical="top" wrapText="1"/>
    </xf>
    <xf numFmtId="0" fontId="21" fillId="0" borderId="7" xfId="8" applyFont="1" applyBorder="1" applyAlignment="1">
      <alignment horizontal="center" vertical="top" wrapText="1"/>
    </xf>
    <xf numFmtId="0" fontId="21" fillId="0" borderId="12" xfId="8" applyFont="1" applyBorder="1" applyAlignment="1">
      <alignment horizontal="center" vertical="top" wrapText="1"/>
    </xf>
    <xf numFmtId="0" fontId="17" fillId="0" borderId="10" xfId="8" applyFont="1" applyBorder="1" applyAlignment="1">
      <alignment horizontal="center" vertical="center"/>
    </xf>
    <xf numFmtId="0" fontId="17" fillId="0" borderId="0" xfId="8" applyFont="1" applyBorder="1" applyAlignment="1">
      <alignment horizontal="center" vertical="center"/>
    </xf>
    <xf numFmtId="0" fontId="21" fillId="0" borderId="5" xfId="8" applyFont="1" applyBorder="1" applyAlignment="1">
      <alignment horizontal="center" vertical="center" wrapText="1"/>
    </xf>
    <xf numFmtId="0" fontId="21" fillId="0" borderId="9" xfId="8" applyFont="1" applyBorder="1" applyAlignment="1">
      <alignment horizontal="center" vertical="center" wrapText="1"/>
    </xf>
    <xf numFmtId="0" fontId="21" fillId="0" borderId="11"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12" xfId="8" applyFont="1" applyBorder="1" applyAlignment="1">
      <alignment horizontal="center" vertical="center" wrapText="1"/>
    </xf>
    <xf numFmtId="0" fontId="18" fillId="2" borderId="3" xfId="6" applyFont="1" applyFill="1" applyBorder="1" applyAlignment="1">
      <alignment horizontal="center" vertical="center"/>
    </xf>
    <xf numFmtId="0" fontId="18" fillId="2" borderId="0" xfId="6" applyFont="1" applyFill="1" applyBorder="1" applyAlignment="1">
      <alignment horizontal="center" vertical="center"/>
    </xf>
    <xf numFmtId="0" fontId="18" fillId="2" borderId="15" xfId="6" applyFont="1" applyFill="1" applyBorder="1" applyAlignment="1">
      <alignment horizontal="center" vertical="center"/>
    </xf>
    <xf numFmtId="0" fontId="21" fillId="2" borderId="3" xfId="6" applyFont="1" applyFill="1" applyBorder="1" applyAlignment="1">
      <alignment horizontal="center" vertical="center"/>
    </xf>
    <xf numFmtId="0" fontId="21" fillId="2" borderId="0" xfId="6" applyFont="1" applyFill="1" applyBorder="1" applyAlignment="1">
      <alignment horizontal="center" vertical="center"/>
    </xf>
    <xf numFmtId="0" fontId="21" fillId="2" borderId="15" xfId="6" applyFont="1" applyFill="1" applyBorder="1" applyAlignment="1">
      <alignment horizontal="center" vertical="center"/>
    </xf>
    <xf numFmtId="0" fontId="15" fillId="2" borderId="1" xfId="6" applyFont="1" applyFill="1" applyBorder="1" applyAlignment="1">
      <alignment horizontal="center" vertical="center"/>
    </xf>
    <xf numFmtId="0" fontId="15" fillId="2" borderId="2" xfId="6" applyFont="1" applyFill="1" applyBorder="1" applyAlignment="1">
      <alignment horizontal="center" vertical="center"/>
    </xf>
    <xf numFmtId="0" fontId="15" fillId="2" borderId="14" xfId="6" applyFont="1" applyFill="1" applyBorder="1" applyAlignment="1">
      <alignment horizontal="center" vertical="center"/>
    </xf>
    <xf numFmtId="0" fontId="15" fillId="2" borderId="3" xfId="6" applyFont="1" applyFill="1" applyBorder="1" applyAlignment="1">
      <alignment horizontal="center" vertical="center"/>
    </xf>
    <xf numFmtId="0" fontId="15" fillId="2" borderId="0" xfId="6" applyFont="1" applyFill="1" applyBorder="1" applyAlignment="1">
      <alignment horizontal="center" vertical="center"/>
    </xf>
    <xf numFmtId="0" fontId="15" fillId="2" borderId="15" xfId="6" applyFont="1" applyFill="1" applyBorder="1" applyAlignment="1">
      <alignment horizontal="center" vertical="center"/>
    </xf>
    <xf numFmtId="0" fontId="17" fillId="0" borderId="0" xfId="8" applyFont="1" applyBorder="1" applyAlignment="1">
      <alignment horizontal="center" vertical="center" wrapText="1"/>
    </xf>
    <xf numFmtId="0" fontId="18" fillId="0" borderId="0" xfId="8" applyFont="1" applyFill="1" applyAlignment="1">
      <alignment horizontal="right" vertical="center"/>
    </xf>
    <xf numFmtId="166" fontId="29" fillId="0" borderId="0" xfId="4" quotePrefix="1" applyNumberFormat="1" applyFont="1" applyAlignment="1">
      <alignment vertical="center"/>
    </xf>
    <xf numFmtId="166" fontId="29" fillId="0" borderId="0" xfId="4" applyNumberFormat="1" applyFont="1" applyAlignment="1">
      <alignment vertical="center"/>
    </xf>
    <xf numFmtId="0" fontId="18" fillId="0" borderId="0" xfId="6" quotePrefix="1" applyFont="1" applyAlignment="1">
      <alignment horizontal="right" vertical="center"/>
    </xf>
    <xf numFmtId="0" fontId="18" fillId="0" borderId="0" xfId="6" applyFont="1" applyAlignment="1">
      <alignment horizontal="right" vertical="center"/>
    </xf>
    <xf numFmtId="0" fontId="18" fillId="0" borderId="0" xfId="6" applyFont="1" applyBorder="1" applyAlignment="1">
      <alignment horizontal="left" vertical="top" wrapText="1"/>
    </xf>
    <xf numFmtId="0" fontId="18" fillId="0" borderId="0" xfId="6" quotePrefix="1" applyFont="1" applyBorder="1" applyAlignment="1">
      <alignment horizontal="center" vertical="center" wrapText="1"/>
    </xf>
    <xf numFmtId="0" fontId="18" fillId="0" borderId="0" xfId="6" applyFont="1" applyBorder="1" applyAlignment="1">
      <alignment horizontal="center" vertical="center" wrapText="1"/>
    </xf>
    <xf numFmtId="0" fontId="19" fillId="0" borderId="8" xfId="6" applyFont="1" applyBorder="1" applyAlignment="1">
      <alignment horizontal="center" vertical="center" wrapText="1"/>
    </xf>
    <xf numFmtId="0" fontId="19" fillId="0" borderId="5" xfId="6" applyFont="1" applyBorder="1" applyAlignment="1">
      <alignment horizontal="center" vertical="center" wrapText="1"/>
    </xf>
    <xf numFmtId="0" fontId="19" fillId="0" borderId="9" xfId="6" applyFont="1" applyBorder="1" applyAlignment="1">
      <alignment horizontal="center" vertical="center" wrapText="1"/>
    </xf>
    <xf numFmtId="0" fontId="19" fillId="0" borderId="11" xfId="6" applyFont="1" applyBorder="1" applyAlignment="1">
      <alignment horizontal="center" vertical="center" wrapText="1"/>
    </xf>
    <xf numFmtId="0" fontId="19" fillId="0" borderId="7" xfId="6" applyFont="1" applyBorder="1" applyAlignment="1">
      <alignment horizontal="center" vertical="center" wrapText="1"/>
    </xf>
    <xf numFmtId="0" fontId="19" fillId="0" borderId="12" xfId="6" applyFont="1" applyBorder="1" applyAlignment="1">
      <alignment horizontal="center" vertical="center" wrapText="1"/>
    </xf>
    <xf numFmtId="0" fontId="18" fillId="0" borderId="8" xfId="8" applyFont="1" applyFill="1" applyBorder="1" applyAlignment="1">
      <alignment horizontal="center" vertical="center"/>
    </xf>
    <xf numFmtId="0" fontId="18" fillId="0" borderId="5" xfId="8" applyFont="1" applyFill="1" applyBorder="1" applyAlignment="1">
      <alignment horizontal="center" vertical="center"/>
    </xf>
    <xf numFmtId="0" fontId="18" fillId="0" borderId="9" xfId="8" applyFont="1" applyFill="1" applyBorder="1" applyAlignment="1">
      <alignment horizontal="center" vertical="center"/>
    </xf>
    <xf numFmtId="0" fontId="18" fillId="0" borderId="11" xfId="8" applyFont="1" applyFill="1" applyBorder="1" applyAlignment="1">
      <alignment horizontal="center" vertical="center"/>
    </xf>
    <xf numFmtId="0" fontId="18" fillId="0" borderId="7" xfId="8" applyFont="1" applyFill="1" applyBorder="1" applyAlignment="1">
      <alignment horizontal="center" vertical="center"/>
    </xf>
    <xf numFmtId="0" fontId="18" fillId="0" borderId="12" xfId="8" applyFont="1" applyFill="1" applyBorder="1" applyAlignment="1">
      <alignment horizontal="center" vertical="center"/>
    </xf>
    <xf numFmtId="0" fontId="14" fillId="3" borderId="0" xfId="6" applyFont="1" applyFill="1" applyBorder="1" applyAlignment="1">
      <alignment horizontal="left" vertical="center"/>
    </xf>
    <xf numFmtId="165" fontId="18" fillId="0" borderId="0" xfId="8" applyNumberFormat="1" applyFont="1" applyAlignment="1">
      <alignment horizontal="right" vertical="top"/>
    </xf>
    <xf numFmtId="0" fontId="18" fillId="2" borderId="10" xfId="6" applyFont="1" applyFill="1" applyBorder="1" applyAlignment="1">
      <alignment horizontal="center" vertical="top"/>
    </xf>
    <xf numFmtId="0" fontId="18" fillId="2" borderId="0" xfId="6" applyFont="1" applyFill="1" applyAlignment="1">
      <alignment horizontal="center" vertical="top"/>
    </xf>
    <xf numFmtId="0" fontId="18" fillId="2" borderId="21" xfId="6" applyFont="1" applyFill="1" applyBorder="1" applyAlignment="1">
      <alignment horizontal="center" vertical="top"/>
    </xf>
    <xf numFmtId="0" fontId="21" fillId="2" borderId="10" xfId="6" applyFont="1" applyFill="1" applyBorder="1" applyAlignment="1">
      <alignment horizontal="center" vertical="top"/>
    </xf>
    <xf numFmtId="0" fontId="21" fillId="2" borderId="0" xfId="6" applyFont="1" applyFill="1" applyAlignment="1">
      <alignment horizontal="center" vertical="top"/>
    </xf>
    <xf numFmtId="0" fontId="21" fillId="2" borderId="21" xfId="6" applyFont="1" applyFill="1" applyBorder="1" applyAlignment="1">
      <alignment horizontal="center" vertical="top"/>
    </xf>
    <xf numFmtId="165" fontId="18" fillId="0" borderId="0" xfId="6" applyNumberFormat="1" applyFont="1" applyAlignment="1">
      <alignment horizontal="right" vertical="center"/>
    </xf>
    <xf numFmtId="0" fontId="9" fillId="0" borderId="13" xfId="8" applyFont="1" applyBorder="1" applyAlignment="1">
      <alignment horizontal="left"/>
    </xf>
    <xf numFmtId="0" fontId="9" fillId="0" borderId="13" xfId="8" applyFont="1" applyBorder="1" applyAlignment="1">
      <alignment horizontal="left" vertical="center"/>
    </xf>
    <xf numFmtId="0" fontId="18" fillId="0" borderId="0" xfId="6" quotePrefix="1" applyFont="1" applyBorder="1" applyAlignment="1">
      <alignment horizontal="left" vertical="center"/>
    </xf>
    <xf numFmtId="0" fontId="18" fillId="0" borderId="0" xfId="6" applyFont="1" applyBorder="1" applyAlignment="1">
      <alignment horizontal="left" vertical="center"/>
    </xf>
    <xf numFmtId="0" fontId="26" fillId="0" borderId="0" xfId="8" applyFont="1" applyBorder="1" applyAlignment="1">
      <alignment horizontal="center" vertical="center"/>
    </xf>
    <xf numFmtId="0" fontId="21" fillId="0" borderId="0" xfId="6" applyFont="1" applyAlignment="1">
      <alignment horizontal="center" vertical="center"/>
    </xf>
    <xf numFmtId="0" fontId="21" fillId="0" borderId="0" xfId="6" applyFont="1" applyBorder="1" applyAlignment="1">
      <alignment horizontal="center" vertical="center"/>
    </xf>
    <xf numFmtId="0" fontId="21" fillId="0" borderId="8"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5" xfId="8" applyFont="1" applyBorder="1" applyAlignment="1">
      <alignment horizontal="center" vertical="center" wrapText="1"/>
    </xf>
    <xf numFmtId="0" fontId="20" fillId="0" borderId="9" xfId="8" applyFont="1" applyBorder="1" applyAlignment="1">
      <alignment horizontal="center" vertical="center" wrapText="1"/>
    </xf>
    <xf numFmtId="0" fontId="20" fillId="0" borderId="11"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12" xfId="8" applyFont="1" applyBorder="1" applyAlignment="1">
      <alignment horizontal="center" vertical="center" wrapText="1"/>
    </xf>
    <xf numFmtId="0" fontId="18" fillId="0" borderId="0" xfId="8" applyFont="1" applyAlignment="1">
      <alignment horizontal="center" vertical="center"/>
    </xf>
    <xf numFmtId="0" fontId="18" fillId="0" borderId="21" xfId="6" applyFont="1" applyBorder="1" applyAlignment="1">
      <alignment horizontal="center" vertical="center" wrapText="1"/>
    </xf>
    <xf numFmtId="0" fontId="95" fillId="5" borderId="2" xfId="38" applyFont="1" applyFill="1" applyBorder="1" applyAlignment="1">
      <alignment horizontal="center" vertical="center"/>
    </xf>
    <xf numFmtId="0" fontId="95" fillId="5" borderId="24" xfId="38" applyFont="1" applyFill="1" applyBorder="1" applyAlignment="1">
      <alignment horizontal="center" vertical="center"/>
    </xf>
    <xf numFmtId="0" fontId="20" fillId="8" borderId="8" xfId="38" applyFont="1" applyFill="1" applyBorder="1" applyAlignment="1">
      <alignment horizontal="center" vertical="center"/>
    </xf>
    <xf numFmtId="0" fontId="20" fillId="8" borderId="5" xfId="38" applyFont="1" applyFill="1" applyBorder="1" applyAlignment="1">
      <alignment horizontal="center" vertical="center"/>
    </xf>
    <xf numFmtId="0" fontId="20" fillId="8" borderId="9" xfId="38" applyFont="1" applyFill="1" applyBorder="1" applyAlignment="1">
      <alignment horizontal="center" vertical="center"/>
    </xf>
    <xf numFmtId="0" fontId="20" fillId="8" borderId="11" xfId="38" applyFont="1" applyFill="1" applyBorder="1" applyAlignment="1">
      <alignment horizontal="center" vertical="center"/>
    </xf>
    <xf numFmtId="0" fontId="20" fillId="8" borderId="7" xfId="38" applyFont="1" applyFill="1" applyBorder="1" applyAlignment="1">
      <alignment horizontal="center" vertical="center"/>
    </xf>
    <xf numFmtId="0" fontId="20" fillId="8" borderId="12" xfId="38" applyFont="1" applyFill="1" applyBorder="1" applyAlignment="1">
      <alignment horizontal="center" vertical="center"/>
    </xf>
    <xf numFmtId="0" fontId="11" fillId="0" borderId="8" xfId="38" applyFont="1" applyBorder="1" applyAlignment="1">
      <alignment horizontal="center" vertical="center" wrapText="1"/>
    </xf>
    <xf numFmtId="0" fontId="11" fillId="0" borderId="5" xfId="38" applyFont="1" applyBorder="1" applyAlignment="1">
      <alignment horizontal="center" vertical="center" wrapText="1"/>
    </xf>
    <xf numFmtId="0" fontId="11" fillId="0" borderId="9" xfId="38" applyFont="1" applyBorder="1" applyAlignment="1">
      <alignment horizontal="center" vertical="center" wrapText="1"/>
    </xf>
    <xf numFmtId="0" fontId="11" fillId="0" borderId="11" xfId="38" applyFont="1" applyBorder="1" applyAlignment="1">
      <alignment horizontal="center" vertical="center" wrapText="1"/>
    </xf>
    <xf numFmtId="0" fontId="11" fillId="0" borderId="7" xfId="38" applyFont="1" applyBorder="1" applyAlignment="1">
      <alignment horizontal="center" vertical="center" wrapText="1"/>
    </xf>
    <xf numFmtId="0" fontId="11" fillId="0" borderId="12" xfId="38" applyFont="1" applyBorder="1" applyAlignment="1">
      <alignment horizontal="center" vertical="center" wrapText="1"/>
    </xf>
    <xf numFmtId="0" fontId="15" fillId="5" borderId="23" xfId="38" applyFont="1" applyFill="1" applyBorder="1" applyAlignment="1">
      <alignment horizontal="center" vertical="center"/>
    </xf>
    <xf numFmtId="0" fontId="15" fillId="5" borderId="25" xfId="38" applyFont="1" applyFill="1" applyBorder="1" applyAlignment="1">
      <alignment horizontal="center" vertical="center"/>
    </xf>
    <xf numFmtId="0" fontId="15" fillId="5" borderId="24" xfId="38" applyFont="1" applyFill="1" applyBorder="1" applyAlignment="1">
      <alignment horizontal="center" vertical="center"/>
    </xf>
    <xf numFmtId="0" fontId="44" fillId="5" borderId="23" xfId="38" applyFont="1" applyFill="1" applyBorder="1" applyAlignment="1">
      <alignment horizontal="center" vertical="center"/>
    </xf>
    <xf numFmtId="0" fontId="44" fillId="5" borderId="25" xfId="38" applyFont="1" applyFill="1" applyBorder="1" applyAlignment="1">
      <alignment horizontal="center" vertical="center"/>
    </xf>
    <xf numFmtId="0" fontId="18" fillId="0" borderId="0" xfId="38" quotePrefix="1" applyFont="1" applyAlignment="1">
      <alignment horizontal="center" vertical="center"/>
    </xf>
    <xf numFmtId="0" fontId="18" fillId="0" borderId="21" xfId="38" applyFont="1" applyBorder="1" applyAlignment="1">
      <alignment horizontal="center" vertical="center"/>
    </xf>
    <xf numFmtId="0" fontId="69" fillId="0" borderId="8" xfId="22" applyFont="1" applyBorder="1" applyAlignment="1">
      <alignment horizontal="center" vertical="center" wrapText="1"/>
    </xf>
    <xf numFmtId="0" fontId="69" fillId="0" borderId="5" xfId="22" applyFont="1" applyBorder="1" applyAlignment="1">
      <alignment horizontal="center" vertical="center" wrapText="1"/>
    </xf>
    <xf numFmtId="0" fontId="69" fillId="0" borderId="9" xfId="22" applyFont="1" applyBorder="1" applyAlignment="1">
      <alignment horizontal="center" vertical="center" wrapText="1"/>
    </xf>
    <xf numFmtId="0" fontId="69" fillId="0" borderId="11" xfId="22" applyFont="1" applyBorder="1" applyAlignment="1">
      <alignment horizontal="center" vertical="center" wrapText="1"/>
    </xf>
    <xf numFmtId="0" fontId="69" fillId="0" borderId="7" xfId="22" applyFont="1" applyBorder="1" applyAlignment="1">
      <alignment horizontal="center" vertical="center" wrapText="1"/>
    </xf>
    <xf numFmtId="0" fontId="69" fillId="0" borderId="12" xfId="22" applyFont="1" applyBorder="1" applyAlignment="1">
      <alignment horizontal="center" vertical="center" wrapText="1"/>
    </xf>
    <xf numFmtId="0" fontId="18" fillId="0" borderId="21" xfId="38" quotePrefix="1" applyFont="1" applyBorder="1" applyAlignment="1">
      <alignment horizontal="center" vertical="center"/>
    </xf>
    <xf numFmtId="0" fontId="17" fillId="0" borderId="0" xfId="38" applyFont="1" applyBorder="1" applyAlignment="1">
      <alignment horizontal="left" vertical="center"/>
    </xf>
    <xf numFmtId="0" fontId="58" fillId="0" borderId="0" xfId="22" applyFont="1" applyAlignment="1">
      <alignment horizontal="center" wrapText="1"/>
    </xf>
    <xf numFmtId="0" fontId="18" fillId="0" borderId="0" xfId="38" applyFont="1" applyAlignment="1">
      <alignment horizontal="center"/>
    </xf>
    <xf numFmtId="0" fontId="17" fillId="0" borderId="30" xfId="38" applyFont="1" applyBorder="1" applyAlignment="1">
      <alignment horizontal="center" vertical="center"/>
    </xf>
    <xf numFmtId="0" fontId="17" fillId="0" borderId="31" xfId="38" applyFont="1" applyBorder="1" applyAlignment="1">
      <alignment horizontal="center" vertical="center"/>
    </xf>
    <xf numFmtId="0" fontId="17" fillId="0" borderId="32" xfId="38" applyFont="1" applyBorder="1" applyAlignment="1">
      <alignment horizontal="center" vertical="center"/>
    </xf>
    <xf numFmtId="0" fontId="17" fillId="0" borderId="0" xfId="38" applyFont="1" applyAlignment="1">
      <alignment horizontal="left"/>
    </xf>
    <xf numFmtId="0" fontId="17" fillId="0" borderId="13" xfId="38" applyFont="1" applyBorder="1" applyAlignment="1">
      <alignment horizontal="left"/>
    </xf>
    <xf numFmtId="0" fontId="18" fillId="0" borderId="0" xfId="6" quotePrefix="1" applyFont="1" applyBorder="1" applyAlignment="1">
      <alignment horizontal="center" vertical="center"/>
    </xf>
    <xf numFmtId="0" fontId="18" fillId="0" borderId="21" xfId="6" quotePrefix="1" applyFont="1" applyBorder="1" applyAlignment="1">
      <alignment horizontal="center" vertical="center"/>
    </xf>
    <xf numFmtId="0" fontId="17" fillId="0" borderId="8" xfId="6" applyFont="1" applyBorder="1" applyAlignment="1">
      <alignment horizontal="center" vertical="center"/>
    </xf>
    <xf numFmtId="0" fontId="17" fillId="0" borderId="5" xfId="6" applyFont="1" applyBorder="1" applyAlignment="1">
      <alignment horizontal="center" vertical="center"/>
    </xf>
    <xf numFmtId="0" fontId="17" fillId="0" borderId="9" xfId="6" applyFont="1" applyBorder="1" applyAlignment="1">
      <alignment horizontal="center" vertical="center"/>
    </xf>
    <xf numFmtId="0" fontId="17" fillId="0" borderId="11" xfId="6" applyFont="1" applyBorder="1" applyAlignment="1">
      <alignment horizontal="center" vertical="center"/>
    </xf>
    <xf numFmtId="0" fontId="17" fillId="0" borderId="7" xfId="6" applyFont="1" applyBorder="1" applyAlignment="1">
      <alignment horizontal="center" vertical="center"/>
    </xf>
    <xf numFmtId="0" fontId="17" fillId="0" borderId="12" xfId="6" applyFont="1" applyBorder="1" applyAlignment="1">
      <alignment horizontal="center" vertical="center"/>
    </xf>
    <xf numFmtId="0" fontId="18" fillId="0" borderId="7" xfId="6" quotePrefix="1" applyFont="1" applyBorder="1" applyAlignment="1">
      <alignment horizontal="center" vertical="center"/>
    </xf>
    <xf numFmtId="0" fontId="9" fillId="0" borderId="8" xfId="8" applyFont="1" applyBorder="1" applyAlignment="1">
      <alignment horizontal="left"/>
    </xf>
    <xf numFmtId="0" fontId="9" fillId="0" borderId="5" xfId="8" applyFont="1" applyBorder="1" applyAlignment="1">
      <alignment horizontal="left"/>
    </xf>
    <xf numFmtId="0" fontId="9" fillId="0" borderId="9" xfId="8" applyFont="1" applyBorder="1" applyAlignment="1">
      <alignment horizontal="left"/>
    </xf>
    <xf numFmtId="0" fontId="9" fillId="0" borderId="11" xfId="8" applyFont="1" applyBorder="1" applyAlignment="1">
      <alignment horizontal="left"/>
    </xf>
    <xf numFmtId="0" fontId="9" fillId="0" borderId="7" xfId="8" applyFont="1" applyBorder="1" applyAlignment="1">
      <alignment horizontal="left"/>
    </xf>
    <xf numFmtId="0" fontId="9" fillId="0" borderId="12" xfId="8" applyFont="1" applyBorder="1" applyAlignment="1">
      <alignment horizontal="left"/>
    </xf>
    <xf numFmtId="0" fontId="18" fillId="0" borderId="0" xfId="8" applyFont="1" applyAlignment="1">
      <alignment horizontal="center" vertical="top"/>
    </xf>
    <xf numFmtId="0" fontId="11" fillId="2" borderId="8" xfId="6" applyFont="1" applyFill="1" applyBorder="1" applyAlignment="1">
      <alignment horizontal="center" vertical="center"/>
    </xf>
    <xf numFmtId="0" fontId="18" fillId="0" borderId="1" xfId="8" applyFont="1" applyBorder="1" applyAlignment="1">
      <alignment horizontal="left" vertical="center"/>
    </xf>
    <xf numFmtId="0" fontId="18" fillId="0" borderId="2" xfId="8" applyFont="1" applyBorder="1" applyAlignment="1">
      <alignment horizontal="left" vertical="center"/>
    </xf>
    <xf numFmtId="0" fontId="18" fillId="0" borderId="18" xfId="8" applyFont="1" applyBorder="1" applyAlignment="1">
      <alignment horizontal="left" vertical="center"/>
    </xf>
    <xf numFmtId="0" fontId="18" fillId="0" borderId="19" xfId="8" applyFont="1" applyBorder="1" applyAlignment="1">
      <alignment horizontal="left" vertical="center"/>
    </xf>
    <xf numFmtId="0" fontId="18" fillId="0" borderId="2" xfId="8" quotePrefix="1" applyFont="1" applyBorder="1" applyAlignment="1">
      <alignment horizontal="left" vertical="center"/>
    </xf>
    <xf numFmtId="0" fontId="21" fillId="0" borderId="3" xfId="8" applyFont="1" applyBorder="1" applyAlignment="1">
      <alignment horizontal="center" vertical="center"/>
    </xf>
    <xf numFmtId="0" fontId="21" fillId="0" borderId="0" xfId="8" applyFont="1" applyAlignment="1">
      <alignment horizontal="center" vertical="center"/>
    </xf>
    <xf numFmtId="0" fontId="18" fillId="0" borderId="1" xfId="8" applyFont="1" applyBorder="1" applyAlignment="1">
      <alignment horizontal="center" vertical="center"/>
    </xf>
    <xf numFmtId="0" fontId="18" fillId="0" borderId="2" xfId="8" applyFont="1" applyBorder="1" applyAlignment="1">
      <alignment horizontal="center" vertical="center"/>
    </xf>
    <xf numFmtId="0" fontId="18" fillId="0" borderId="14" xfId="8" applyFont="1" applyBorder="1" applyAlignment="1">
      <alignment horizontal="center" vertical="center"/>
    </xf>
    <xf numFmtId="0" fontId="21" fillId="0" borderId="18" xfId="8" applyFont="1" applyBorder="1" applyAlignment="1">
      <alignment horizontal="center" vertical="center"/>
    </xf>
    <xf numFmtId="0" fontId="21" fillId="0" borderId="19" xfId="8" applyFont="1" applyBorder="1" applyAlignment="1">
      <alignment horizontal="center" vertical="center"/>
    </xf>
    <xf numFmtId="0" fontId="21" fillId="0" borderId="20" xfId="8" applyFont="1" applyBorder="1" applyAlignment="1">
      <alignment horizontal="center" vertical="center"/>
    </xf>
    <xf numFmtId="0" fontId="18" fillId="0" borderId="1" xfId="8" applyFont="1" applyBorder="1" applyAlignment="1">
      <alignment horizontal="center" vertical="center" wrapText="1"/>
    </xf>
    <xf numFmtId="0" fontId="18" fillId="0" borderId="3" xfId="8" applyFont="1" applyBorder="1" applyAlignment="1">
      <alignment horizontal="center" vertical="center"/>
    </xf>
    <xf numFmtId="0" fontId="18" fillId="0" borderId="18" xfId="8" applyFont="1" applyBorder="1" applyAlignment="1">
      <alignment horizontal="center" vertical="center"/>
    </xf>
    <xf numFmtId="0" fontId="18" fillId="0" borderId="19" xfId="8" applyFont="1" applyBorder="1" applyAlignment="1">
      <alignment horizontal="center" vertical="center"/>
    </xf>
    <xf numFmtId="0" fontId="18" fillId="2" borderId="1" xfId="8" applyFont="1" applyFill="1" applyBorder="1" applyAlignment="1">
      <alignment horizontal="center" vertical="center"/>
    </xf>
    <xf numFmtId="0" fontId="18" fillId="2" borderId="2" xfId="8" applyFont="1" applyFill="1" applyBorder="1" applyAlignment="1">
      <alignment horizontal="center" vertical="center"/>
    </xf>
    <xf numFmtId="0" fontId="18" fillId="2" borderId="14" xfId="8" applyFont="1" applyFill="1" applyBorder="1" applyAlignment="1">
      <alignment horizontal="center" vertical="center"/>
    </xf>
    <xf numFmtId="0" fontId="18" fillId="0" borderId="23" xfId="8" applyFont="1" applyBorder="1" applyAlignment="1">
      <alignment horizontal="center" vertical="center"/>
    </xf>
    <xf numFmtId="0" fontId="18" fillId="0" borderId="24" xfId="8" applyFont="1" applyBorder="1" applyAlignment="1">
      <alignment horizontal="center" vertical="center"/>
    </xf>
    <xf numFmtId="0" fontId="18" fillId="0" borderId="25" xfId="8" applyFont="1" applyBorder="1" applyAlignment="1">
      <alignment horizontal="center" vertical="center"/>
    </xf>
    <xf numFmtId="0" fontId="18" fillId="0" borderId="27" xfId="8" applyFont="1" applyBorder="1" applyAlignment="1">
      <alignment horizontal="center" vertical="center"/>
    </xf>
    <xf numFmtId="0" fontId="18" fillId="0" borderId="29" xfId="8" applyFont="1" applyBorder="1" applyAlignment="1">
      <alignment horizontal="center" vertical="center"/>
    </xf>
    <xf numFmtId="0" fontId="18" fillId="0" borderId="20" xfId="8" applyFont="1" applyBorder="1" applyAlignment="1">
      <alignment horizontal="center" vertical="center"/>
    </xf>
    <xf numFmtId="0" fontId="18" fillId="0" borderId="26" xfId="8" applyFont="1" applyBorder="1" applyAlignment="1">
      <alignment horizontal="center" vertical="center"/>
    </xf>
    <xf numFmtId="0" fontId="18" fillId="0" borderId="28" xfId="8" applyFont="1" applyBorder="1" applyAlignment="1">
      <alignment horizontal="center" vertical="center"/>
    </xf>
    <xf numFmtId="0" fontId="18" fillId="2" borderId="3" xfId="8" applyFont="1" applyFill="1" applyBorder="1" applyAlignment="1">
      <alignment horizontal="center" vertical="center"/>
    </xf>
    <xf numFmtId="0" fontId="18" fillId="2" borderId="0" xfId="8" applyFont="1" applyFill="1" applyAlignment="1">
      <alignment horizontal="center" vertical="center"/>
    </xf>
    <xf numFmtId="0" fontId="18" fillId="2" borderId="15" xfId="8" applyFont="1" applyFill="1" applyBorder="1" applyAlignment="1">
      <alignment horizontal="center" vertical="center"/>
    </xf>
    <xf numFmtId="0" fontId="21" fillId="2" borderId="18" xfId="8" applyFont="1" applyFill="1" applyBorder="1" applyAlignment="1">
      <alignment horizontal="center" vertical="center"/>
    </xf>
    <xf numFmtId="0" fontId="21" fillId="2" borderId="19" xfId="8" applyFont="1" applyFill="1" applyBorder="1" applyAlignment="1">
      <alignment horizontal="center" vertical="center"/>
    </xf>
    <xf numFmtId="0" fontId="21" fillId="2" borderId="20" xfId="8" applyFont="1" applyFill="1" applyBorder="1" applyAlignment="1">
      <alignment horizontal="center" vertical="center"/>
    </xf>
    <xf numFmtId="0" fontId="0" fillId="0" borderId="2" xfId="0" applyBorder="1" applyAlignment="1">
      <alignment horizontal="left"/>
    </xf>
    <xf numFmtId="0" fontId="0" fillId="0" borderId="19" xfId="0" applyBorder="1" applyAlignment="1">
      <alignment horizontal="left"/>
    </xf>
    <xf numFmtId="0" fontId="18" fillId="0" borderId="22" xfId="6" applyFont="1" applyBorder="1" applyAlignment="1">
      <alignment horizontal="left" vertical="center"/>
    </xf>
    <xf numFmtId="0" fontId="18" fillId="0" borderId="0" xfId="8" applyFont="1" applyAlignment="1">
      <alignment horizontal="right" vertical="top"/>
    </xf>
    <xf numFmtId="0" fontId="11" fillId="2" borderId="3" xfId="6" applyFont="1" applyFill="1" applyBorder="1" applyAlignment="1">
      <alignment horizontal="left" vertical="center"/>
    </xf>
    <xf numFmtId="0" fontId="11" fillId="2" borderId="0" xfId="6" applyFont="1" applyFill="1" applyBorder="1" applyAlignment="1">
      <alignment horizontal="left" vertical="center"/>
    </xf>
    <xf numFmtId="0" fontId="11" fillId="2" borderId="15" xfId="6" applyFont="1" applyFill="1" applyBorder="1" applyAlignment="1">
      <alignment horizontal="left" vertical="center"/>
    </xf>
    <xf numFmtId="0" fontId="14" fillId="0" borderId="3" xfId="6" applyFont="1" applyBorder="1" applyAlignment="1">
      <alignment horizontal="left" vertical="center"/>
    </xf>
    <xf numFmtId="0" fontId="14" fillId="0" borderId="0" xfId="6" applyFont="1" applyBorder="1" applyAlignment="1">
      <alignment horizontal="left" vertical="center"/>
    </xf>
    <xf numFmtId="0" fontId="14" fillId="0" borderId="15" xfId="6" applyFont="1" applyBorder="1" applyAlignment="1">
      <alignment horizontal="left" vertical="center"/>
    </xf>
    <xf numFmtId="0" fontId="14" fillId="0" borderId="0" xfId="6" applyFont="1" applyBorder="1" applyAlignment="1">
      <alignment horizontal="center" vertical="center"/>
    </xf>
    <xf numFmtId="0" fontId="14" fillId="0" borderId="8" xfId="6" applyFont="1" applyBorder="1" applyAlignment="1">
      <alignment horizontal="center" vertical="center"/>
    </xf>
    <xf numFmtId="0" fontId="14" fillId="0" borderId="9" xfId="6" applyFont="1" applyBorder="1" applyAlignment="1">
      <alignment horizontal="center" vertical="center"/>
    </xf>
    <xf numFmtId="0" fontId="14" fillId="0" borderId="11" xfId="6" applyFont="1" applyBorder="1" applyAlignment="1">
      <alignment horizontal="center" vertical="center"/>
    </xf>
    <xf numFmtId="0" fontId="14" fillId="0" borderId="12" xfId="6" applyFont="1" applyBorder="1" applyAlignment="1">
      <alignment horizontal="center" vertical="center"/>
    </xf>
    <xf numFmtId="0" fontId="14" fillId="0" borderId="10" xfId="6" applyFont="1" applyBorder="1" applyAlignment="1">
      <alignment horizontal="left" vertical="center"/>
    </xf>
    <xf numFmtId="49" fontId="111" fillId="0" borderId="34" xfId="0" applyNumberFormat="1" applyFont="1" applyFill="1" applyBorder="1" applyAlignment="1">
      <alignment horizontal="center" vertical="center" wrapText="1"/>
    </xf>
    <xf numFmtId="49" fontId="111" fillId="0" borderId="34" xfId="0" applyNumberFormat="1" applyFont="1" applyFill="1" applyBorder="1" applyAlignment="1">
      <alignment horizontal="center" vertical="center"/>
    </xf>
    <xf numFmtId="49" fontId="111" fillId="0" borderId="34" xfId="0" quotePrefix="1" applyNumberFormat="1" applyFont="1" applyFill="1" applyBorder="1" applyAlignment="1">
      <alignment horizontal="center" vertical="center" wrapText="1"/>
    </xf>
    <xf numFmtId="0" fontId="1" fillId="0" borderId="0" xfId="0" applyFont="1"/>
  </cellXfs>
  <cellStyles count="148">
    <cellStyle name="Comma 2" xfId="1" xr:uid="{00000000-0005-0000-0000-000031000000}"/>
    <cellStyle name="Comma 2 2" xfId="41" xr:uid="{00000000-0005-0000-0000-000032000000}"/>
    <cellStyle name="Comma 2 3" xfId="42" xr:uid="{00000000-0005-0000-0000-000033000000}"/>
    <cellStyle name="Comma 2 3 2" xfId="118" xr:uid="{00000000-0005-0000-0000-000003000000}"/>
    <cellStyle name="Comma 2 3 3" xfId="135" xr:uid="{00000000-0005-0000-0000-000003000000}"/>
    <cellStyle name="Comma 2 4" xfId="43" xr:uid="{00000000-0005-0000-0000-000034000000}"/>
    <cellStyle name="Comma 2 5" xfId="40" xr:uid="{00000000-0005-0000-0000-000031000000}"/>
    <cellStyle name="Comma 2 6" xfId="115" xr:uid="{00000000-0005-0000-0000-000031000000}"/>
    <cellStyle name="Comma 3" xfId="2" xr:uid="{00000000-0005-0000-0000-000032000000}"/>
    <cellStyle name="Comma 3 2" xfId="45" xr:uid="{00000000-0005-0000-0000-000036000000}"/>
    <cellStyle name="Comma 3 2 2" xfId="119" xr:uid="{00000000-0005-0000-0000-000004000000}"/>
    <cellStyle name="Comma 3 2 3" xfId="136" xr:uid="{00000000-0005-0000-0000-000004000000}"/>
    <cellStyle name="Comma 3 3" xfId="44" xr:uid="{00000000-0005-0000-0000-000035000000}"/>
    <cellStyle name="Comma 3 4" xfId="116" xr:uid="{00000000-0005-0000-0000-000032000000}"/>
    <cellStyle name="Comma 4" xfId="31" xr:uid="{EB183C54-B076-46FE-9C8E-24BD8A96AF1E}"/>
    <cellStyle name="Comma 4 2" xfId="46" xr:uid="{00000000-0005-0000-0000-000037000000}"/>
    <cellStyle name="Comma 4 3" xfId="120" xr:uid="{00000000-0005-0000-0000-000005000000}"/>
    <cellStyle name="Comma 4 4" xfId="137" xr:uid="{00000000-0005-0000-0000-000005000000}"/>
    <cellStyle name="Comma 5" xfId="36" xr:uid="{699F3492-E978-4B84-96BB-F88DB23EB981}"/>
    <cellStyle name="Comma 5 2" xfId="47" xr:uid="{00000000-0005-0000-0000-000038000000}"/>
    <cellStyle name="Comma 6" xfId="39" xr:uid="{0B61B72E-E997-475D-AD67-FA1575F83C1D}"/>
    <cellStyle name="Comma 6 2" xfId="131" xr:uid="{277F404E-5AB2-45AE-A1E9-E40C0B7C2C46}"/>
    <cellStyle name="Comma 6 3" xfId="142" xr:uid="{277F404E-5AB2-45AE-A1E9-E40C0B7C2C46}"/>
    <cellStyle name="Comma 7" xfId="133" xr:uid="{00000000-0005-0000-0000-000034000000}"/>
    <cellStyle name="Hyperlink" xfId="16" builtinId="8"/>
    <cellStyle name="Hyperlink 2" xfId="3" xr:uid="{00000000-0005-0000-0000-000033000000}"/>
    <cellStyle name="Hyperlink 2 2" xfId="48" xr:uid="{00000000-0005-0000-0000-00003A000000}"/>
    <cellStyle name="Hyperlink 2 3" xfId="49" xr:uid="{00000000-0005-0000-0000-00003B000000}"/>
    <cellStyle name="Normal" xfId="0" builtinId="0"/>
    <cellStyle name="Normal - Style1" xfId="50" xr:uid="{00000000-0005-0000-0000-00003C000000}"/>
    <cellStyle name="Normal - Style2" xfId="51" xr:uid="{00000000-0005-0000-0000-00003D000000}"/>
    <cellStyle name="Normal - Style3" xfId="52" xr:uid="{00000000-0005-0000-0000-00003E000000}"/>
    <cellStyle name="Normal - Style4" xfId="53" xr:uid="{00000000-0005-0000-0000-00003F000000}"/>
    <cellStyle name="Normal - Style5" xfId="54" xr:uid="{00000000-0005-0000-0000-000040000000}"/>
    <cellStyle name="Normal - Style6" xfId="55" xr:uid="{00000000-0005-0000-0000-000041000000}"/>
    <cellStyle name="Normal - Style7" xfId="56" xr:uid="{00000000-0005-0000-0000-000042000000}"/>
    <cellStyle name="Normal - Style8" xfId="57" xr:uid="{00000000-0005-0000-0000-000043000000}"/>
    <cellStyle name="Normal 10" xfId="17" xr:uid="{F3F5973C-3C08-4741-99BD-A2C3DEE328DC}"/>
    <cellStyle name="Normal 10 2" xfId="19" xr:uid="{727C5750-74C3-4940-AE78-1B8C76478238}"/>
    <cellStyle name="Normal 11" xfId="58" xr:uid="{00000000-0005-0000-0000-000045000000}"/>
    <cellStyle name="Normal 11 2" xfId="59" xr:uid="{00000000-0005-0000-0000-000046000000}"/>
    <cellStyle name="Normal 12" xfId="60" xr:uid="{00000000-0005-0000-0000-000047000000}"/>
    <cellStyle name="Normal 13" xfId="61" xr:uid="{00000000-0005-0000-0000-000048000000}"/>
    <cellStyle name="Normal 13 2" xfId="62" xr:uid="{00000000-0005-0000-0000-000049000000}"/>
    <cellStyle name="Normal 14" xfId="63" xr:uid="{00000000-0005-0000-0000-00004A000000}"/>
    <cellStyle name="Normal 15" xfId="64" xr:uid="{00000000-0005-0000-0000-00004B000000}"/>
    <cellStyle name="Normal 16" xfId="28" xr:uid="{BE580130-710C-40C7-817B-6078806B72F9}"/>
    <cellStyle name="Normal 16 2" xfId="65" xr:uid="{00000000-0005-0000-0000-00004C000000}"/>
    <cellStyle name="Normal 16 2 2" xfId="126" xr:uid="{2D1A82F5-6544-45C0-ABC9-B1991E00284A}"/>
    <cellStyle name="Normal 17" xfId="66" xr:uid="{00000000-0005-0000-0000-00004D000000}"/>
    <cellStyle name="Normal 17 2" xfId="67" xr:uid="{00000000-0005-0000-0000-00004E000000}"/>
    <cellStyle name="Normal 18" xfId="68" xr:uid="{00000000-0005-0000-0000-00004F000000}"/>
    <cellStyle name="Normal 19" xfId="69" xr:uid="{00000000-0005-0000-0000-000050000000}"/>
    <cellStyle name="Normal 2" xfId="4" xr:uid="{00000000-0005-0000-0000-000034000000}"/>
    <cellStyle name="Normal 2 2" xfId="70" xr:uid="{00000000-0005-0000-0000-000052000000}"/>
    <cellStyle name="Normal 2 2 2" xfId="71" xr:uid="{00000000-0005-0000-0000-000053000000}"/>
    <cellStyle name="Normal 2 3" xfId="72" xr:uid="{00000000-0005-0000-0000-000054000000}"/>
    <cellStyle name="Normal 2 4" xfId="73" xr:uid="{00000000-0005-0000-0000-000055000000}"/>
    <cellStyle name="Normal 2_Copy of SSE2011-SAND29122010" xfId="74" xr:uid="{00000000-0005-0000-0000-000056000000}"/>
    <cellStyle name="Normal 20" xfId="75" xr:uid="{00000000-0005-0000-0000-000057000000}"/>
    <cellStyle name="Normal 21" xfId="76" xr:uid="{00000000-0005-0000-0000-000058000000}"/>
    <cellStyle name="Normal 22" xfId="77" xr:uid="{00000000-0005-0000-0000-000059000000}"/>
    <cellStyle name="Normal 23" xfId="78" xr:uid="{00000000-0005-0000-0000-00005A000000}"/>
    <cellStyle name="Normal 24" xfId="79" xr:uid="{00000000-0005-0000-0000-00005B000000}"/>
    <cellStyle name="Normal 25" xfId="80" xr:uid="{00000000-0005-0000-0000-00005C000000}"/>
    <cellStyle name="Normal 25 2" xfId="81" xr:uid="{00000000-0005-0000-0000-00005D000000}"/>
    <cellStyle name="Normal 26" xfId="82" xr:uid="{00000000-0005-0000-0000-00005E000000}"/>
    <cellStyle name="Normal 27" xfId="83" xr:uid="{00000000-0005-0000-0000-00005F000000}"/>
    <cellStyle name="Normal 28" xfId="18" xr:uid="{17C04D47-34A8-4194-8A5A-0E63506995C8}"/>
    <cellStyle name="Normal 28 2" xfId="84" xr:uid="{00000000-0005-0000-0000-000060000000}"/>
    <cellStyle name="Normal 28 3" xfId="123" xr:uid="{00000000-0005-0000-0000-00002B000000}"/>
    <cellStyle name="Normal 28 4" xfId="139" xr:uid="{00000000-0005-0000-0000-00002B000000}"/>
    <cellStyle name="Normal 29" xfId="85" xr:uid="{00000000-0005-0000-0000-000061000000}"/>
    <cellStyle name="Normal 3" xfId="5" xr:uid="{00000000-0005-0000-0000-000035000000}"/>
    <cellStyle name="Normal 3 2" xfId="86" xr:uid="{00000000-0005-0000-0000-000063000000}"/>
    <cellStyle name="Normal 3 2 2" xfId="87" xr:uid="{00000000-0005-0000-0000-000064000000}"/>
    <cellStyle name="Normal 3 2_Copy of SSE2011-SAND29122010" xfId="88" xr:uid="{00000000-0005-0000-0000-000065000000}"/>
    <cellStyle name="Normal 3 3" xfId="27" xr:uid="{034FAE25-FB08-474E-8DAC-591A19B02E99}"/>
    <cellStyle name="Normal 3 3 2" xfId="89" xr:uid="{00000000-0005-0000-0000-000066000000}"/>
    <cellStyle name="Normal 3 3 2 2" xfId="129" xr:uid="{C5559CF1-89EA-4E6C-BC81-0F7A297D379C}"/>
    <cellStyle name="Normal 3 4" xfId="90" xr:uid="{00000000-0005-0000-0000-000067000000}"/>
    <cellStyle name="Normal 3 5" xfId="91" xr:uid="{00000000-0005-0000-0000-000068000000}"/>
    <cellStyle name="Normal 3 6" xfId="92" xr:uid="{00000000-0005-0000-0000-000069000000}"/>
    <cellStyle name="Normal 3_Copy of SSE2011-SAND29122010" xfId="93" xr:uid="{00000000-0005-0000-0000-00006A000000}"/>
    <cellStyle name="Normal 30" xfId="94" xr:uid="{00000000-0005-0000-0000-00006B000000}"/>
    <cellStyle name="Normal 30 2" xfId="124" xr:uid="{A7316FDD-46E2-4C6B-BF4C-A8A7E8EF0A17}"/>
    <cellStyle name="Normal 30 3" xfId="140" xr:uid="{A7316FDD-46E2-4C6B-BF4C-A8A7E8EF0A17}"/>
    <cellStyle name="Normal 31" xfId="95" xr:uid="{00000000-0005-0000-0000-00006C000000}"/>
    <cellStyle name="Normal 31 2" xfId="125" xr:uid="{CF061E06-D7E9-47B9-A1E1-ED2FE93B2EDE}"/>
    <cellStyle name="Normal 31 3" xfId="141" xr:uid="{CF061E06-D7E9-47B9-A1E1-ED2FE93B2EDE}"/>
    <cellStyle name="Normal 32" xfId="96" xr:uid="{00000000-0005-0000-0000-00006D000000}"/>
    <cellStyle name="Normal 33" xfId="97" xr:uid="{00000000-0005-0000-0000-00006E000000}"/>
    <cellStyle name="Normal 33 2" xfId="112" xr:uid="{678B7A68-CFB1-4CE5-B8D4-F9129865C4E3}"/>
    <cellStyle name="Normal 33 3" xfId="144" xr:uid="{00000000-0005-0000-0000-000096000000}"/>
    <cellStyle name="Normal 34" xfId="110" xr:uid="{A2E107B8-B3EC-444A-89BB-982D97944EB5}"/>
    <cellStyle name="Normal 34 2" xfId="113" xr:uid="{9C2C9392-BA1F-4640-8001-7500D07B32FD}"/>
    <cellStyle name="Normal 34 3" xfId="146" xr:uid="{00000000-0005-0000-0000-000097000000}"/>
    <cellStyle name="Normal 35" xfId="111" xr:uid="{AD1FBD47-7817-4E4C-9991-A14DBC68D8AD}"/>
    <cellStyle name="Normal 35 2" xfId="114" xr:uid="{71FB38F0-922A-4C59-8D9B-CEBD74DA2D4E}"/>
    <cellStyle name="Normal 35 3" xfId="145" xr:uid="{00000000-0005-0000-0000-000098000000}"/>
    <cellStyle name="Normal 36" xfId="134" xr:uid="{00000000-0005-0000-0000-000099000000}"/>
    <cellStyle name="Normal 36 2" xfId="147" xr:uid="{00000000-0005-0000-0000-000099000000}"/>
    <cellStyle name="Normal 37" xfId="117" xr:uid="{00000000-0005-0000-0000-0000B4000000}"/>
    <cellStyle name="Normal 4" xfId="24" xr:uid="{38E15526-CC03-46A3-9EC6-E37A57BBFFE1}"/>
    <cellStyle name="Normal 4 2" xfId="98" xr:uid="{00000000-0005-0000-0000-00006F000000}"/>
    <cellStyle name="Normal 4 2 2" xfId="132" xr:uid="{1650A605-AF27-4B02-AC9C-D646F2784609}"/>
    <cellStyle name="Normal 4 2 3" xfId="143" xr:uid="{1650A605-AF27-4B02-AC9C-D646F2784609}"/>
    <cellStyle name="Normal 5" xfId="99" xr:uid="{00000000-0005-0000-0000-000070000000}"/>
    <cellStyle name="Normal 5 2" xfId="100" xr:uid="{00000000-0005-0000-0000-000071000000}"/>
    <cellStyle name="Normal 5 2 2" xfId="121" xr:uid="{00000000-0005-0000-0000-000036000000}"/>
    <cellStyle name="Normal 5 2 3" xfId="138" xr:uid="{00000000-0005-0000-0000-000036000000}"/>
    <cellStyle name="Normal 6" xfId="101" xr:uid="{00000000-0005-0000-0000-000072000000}"/>
    <cellStyle name="Normal 6 2" xfId="109" xr:uid="{39E90A5F-7DD8-4915-A73F-964D4F5BE9F6}"/>
    <cellStyle name="Normal 7" xfId="26" xr:uid="{2254838F-26DC-4CC2-98F8-26AC57EC69BE}"/>
    <cellStyle name="Normal 7 2" xfId="102" xr:uid="{00000000-0005-0000-0000-000073000000}"/>
    <cellStyle name="Normal 7 2 2" xfId="128" xr:uid="{FEAB8623-294E-40E5-8220-AE83239F3443}"/>
    <cellStyle name="Normal 8" xfId="32" xr:uid="{8381F99E-0B06-4759-A43A-FFD99B0A315D}"/>
    <cellStyle name="Normal 8 2" xfId="103" xr:uid="{00000000-0005-0000-0000-000074000000}"/>
    <cellStyle name="Normal 8 2 2" xfId="130" xr:uid="{B4EBB797-659E-45AC-B6CF-197801B90A1C}"/>
    <cellStyle name="Normal 9" xfId="25" xr:uid="{EF176505-5905-4F09-8597-BC8ED5F8D10B}"/>
    <cellStyle name="Normal 9 2" xfId="104" xr:uid="{00000000-0005-0000-0000-000075000000}"/>
    <cellStyle name="Normal 9 2 2" xfId="127" xr:uid="{73694140-C20C-4EFA-88BF-2EF5C2067457}"/>
    <cellStyle name="Normal_A" xfId="6" xr:uid="{00000000-0005-0000-0000-000036000000}"/>
    <cellStyle name="Normal_A (2) 2" xfId="38" xr:uid="{5B3C91EA-77DE-423A-8CE5-BD9DF4B2939B}"/>
    <cellStyle name="Normal_A (2)_ajj" xfId="7" xr:uid="{00000000-0005-0000-0000-000038000000}"/>
    <cellStyle name="Normal_A (2)_ajj 3" xfId="21" xr:uid="{FB53B52D-794C-41C5-BE53-8D65E2282DFA}"/>
    <cellStyle name="Normal_A 2" xfId="20" xr:uid="{DF1323C9-88F8-4E5B-8569-71EA8ECFEADF}"/>
    <cellStyle name="Normal_A_1" xfId="8" xr:uid="{00000000-0005-0000-0000-000039000000}"/>
    <cellStyle name="Normal_A_1 3" xfId="22" xr:uid="{8ACEB409-C3F4-4702-BA88-9FE177EDBDAC}"/>
    <cellStyle name="Normal_akaun" xfId="9" xr:uid="{00000000-0005-0000-0000-00003A000000}"/>
    <cellStyle name="Normal_akauntan" xfId="30" xr:uid="{5FEB946B-625C-43C5-BFC1-4508D3612F86}"/>
    <cellStyle name="Normal_COVER RESTORAN 9 FEB 2006 2" xfId="10" xr:uid="{00000000-0005-0000-0000-00003C000000}"/>
    <cellStyle name="Normal_Law&amp;Acc4a" xfId="11" xr:uid="{00000000-0005-0000-0000-00003D000000}"/>
    <cellStyle name="Normal_Law&amp;Acc4a 2" xfId="34" xr:uid="{C0B43B70-F22A-4ABF-8985-DB5DCF20F41D}"/>
    <cellStyle name="Normal_LWACC10-14 2" xfId="37" xr:uid="{CBB7FDAB-5B8C-4044-8260-6318B6DC77BA}"/>
    <cellStyle name="Normal_newquestionsrsekolah" xfId="12" xr:uid="{00000000-0005-0000-0000-00003F000000}"/>
    <cellStyle name="Normal_PindaanSSE 12Apr06" xfId="29" xr:uid="{EA7AB110-B925-4995-A7AC-89E008061550}"/>
    <cellStyle name="Normal_RP5KJSSE" xfId="13" xr:uid="{00000000-0005-0000-0000-000040000000}"/>
    <cellStyle name="Normal_RP5KJSSE 2" xfId="35" xr:uid="{2E635676-9702-48F1-BB4E-C10566804D9A}"/>
    <cellStyle name="Normal_S17" xfId="14" xr:uid="{00000000-0005-0000-0000-000041000000}"/>
    <cellStyle name="Normal_SC7" xfId="33" xr:uid="{3BB89045-8868-4D6E-9D4A-CE04542FCB75}"/>
    <cellStyle name="Normal_SSE BARU FRONT PAGE 2" xfId="23" xr:uid="{2534A1A9-CE80-46B8-BE43-13DCAB9148B3}"/>
    <cellStyle name="Percent 2" xfId="15" xr:uid="{00000000-0005-0000-0000-000044000000}"/>
    <cellStyle name="Percent 2 2" xfId="105" xr:uid="{00000000-0005-0000-0000-000086000000}"/>
    <cellStyle name="Percent 3" xfId="106" xr:uid="{00000000-0005-0000-0000-000087000000}"/>
    <cellStyle name="Style 1" xfId="107" xr:uid="{00000000-0005-0000-0000-000088000000}"/>
    <cellStyle name="Style 2" xfId="108" xr:uid="{00000000-0005-0000-0000-000089000000}"/>
    <cellStyle name="Style 2 2" xfId="122" xr:uid="{00000000-0005-0000-0000-000049000000}"/>
  </cellStyles>
  <dxfs count="9">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s>
  <tableStyles count="0" defaultTableStyle="TableStyleMedium2" defaultPivotStyle="PivotStyleLight16"/>
  <colors>
    <mruColors>
      <color rgb="FF1CBEE4"/>
      <color rgb="FF9999FF"/>
      <color rgb="FFFF3300"/>
      <color rgb="FFFF0066"/>
      <color rgb="FF006666"/>
      <color rgb="FFFF6699"/>
      <color rgb="FF94206F"/>
      <color rgb="FF8B2C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absoluteAnchor>
    <xdr:pos x="11977688" y="142875"/>
    <xdr:ext cx="3571875" cy="3433763"/>
    <xdr:pic>
      <xdr:nvPicPr>
        <xdr:cNvPr id="2" name="Picture 1">
          <a:extLst>
            <a:ext uri="{FF2B5EF4-FFF2-40B4-BE49-F238E27FC236}">
              <a16:creationId xmlns:a16="http://schemas.microsoft.com/office/drawing/2014/main" id="{812E9540-509C-4810-A671-534CD2B2E3A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lum bright="6000" contrast="-26000"/>
          <a:extLst>
            <a:ext uri="{28A0092B-C50C-407E-A947-70E740481C1C}">
              <a14:useLocalDpi xmlns:a14="http://schemas.microsoft.com/office/drawing/2010/main" val="0"/>
            </a:ext>
          </a:extLst>
        </a:blip>
        <a:srcRect/>
        <a:stretch>
          <a:fillRect/>
        </a:stretch>
      </xdr:blipFill>
      <xdr:spPr bwMode="auto">
        <a:xfrm>
          <a:off x="11977688" y="142875"/>
          <a:ext cx="3571875" cy="34337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10.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200-000002000000}"/>
            </a:ext>
          </a:extLst>
        </xdr:cNvPr>
        <xdr:cNvSpPr/>
      </xdr:nvSpPr>
      <xdr:spPr>
        <a:xfrm>
          <a:off x="1157605" y="1957070"/>
          <a:ext cx="951865" cy="9512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48260</xdr:colOff>
      <xdr:row>9</xdr:row>
      <xdr:rowOff>41910</xdr:rowOff>
    </xdr:from>
    <xdr:to>
      <xdr:col>8</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300-000002000000}"/>
            </a:ext>
          </a:extLst>
        </xdr:cNvPr>
        <xdr:cNvSpPr/>
      </xdr:nvSpPr>
      <xdr:spPr>
        <a:xfrm>
          <a:off x="1440180" y="2442210"/>
          <a:ext cx="1032510" cy="10877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10</a:t>
          </a:r>
        </a:p>
      </xdr:txBody>
    </xdr:sp>
    <xdr:clientData/>
  </xdr:twoCellAnchor>
  <xdr:twoCellAnchor editAs="oneCell">
    <xdr:from>
      <xdr:col>66</xdr:col>
      <xdr:colOff>194945</xdr:colOff>
      <xdr:row>6</xdr:row>
      <xdr:rowOff>2540</xdr:rowOff>
    </xdr:from>
    <xdr:to>
      <xdr:col>86</xdr:col>
      <xdr:colOff>43180</xdr:colOff>
      <xdr:row>8</xdr:row>
      <xdr:rowOff>310833</xdr:rowOff>
    </xdr:to>
    <xdr:pic>
      <xdr:nvPicPr>
        <xdr:cNvPr id="3" name="Picture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srcRect r="20713"/>
        <a:stretch>
          <a:fillRect/>
        </a:stretch>
      </xdr:blipFill>
      <xdr:spPr>
        <a:xfrm>
          <a:off x="19459575" y="1551940"/>
          <a:ext cx="4940935" cy="1087755"/>
        </a:xfrm>
        <a:prstGeom prst="rect">
          <a:avLst/>
        </a:prstGeom>
      </xdr:spPr>
    </xdr:pic>
    <xdr:clientData/>
  </xdr:twoCellAnchor>
  <xdr:twoCellAnchor editAs="oneCell">
    <xdr:from>
      <xdr:col>95</xdr:col>
      <xdr:colOff>0</xdr:colOff>
      <xdr:row>81</xdr:row>
      <xdr:rowOff>0</xdr:rowOff>
    </xdr:from>
    <xdr:to>
      <xdr:col>98</xdr:col>
      <xdr:colOff>101600</xdr:colOff>
      <xdr:row>82</xdr:row>
      <xdr:rowOff>9525</xdr:rowOff>
    </xdr:to>
    <xdr:pic>
      <xdr:nvPicPr>
        <xdr:cNvPr id="4" name="Picture 3">
          <a:extLst>
            <a:ext uri="{FF2B5EF4-FFF2-40B4-BE49-F238E27FC236}">
              <a16:creationId xmlns:a16="http://schemas.microsoft.com/office/drawing/2014/main" id="{00000000-0008-0000-13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5698450" y="30473650"/>
          <a:ext cx="55499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400-000002000000}"/>
            </a:ext>
          </a:extLst>
        </xdr:cNvPr>
        <xdr:cNvSpPr/>
      </xdr:nvSpPr>
      <xdr:spPr>
        <a:xfrm>
          <a:off x="1157605" y="1957070"/>
          <a:ext cx="951865" cy="9512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400" b="1">
              <a:solidFill>
                <a:sysClr val="windowText" lastClr="000000"/>
              </a:solidFill>
              <a:latin typeface="Arial" panose="020B0604020202020204" pitchFamily="7" charset="0"/>
              <a:cs typeface="Arial" panose="020B0604020202020204" pitchFamily="7" charset="0"/>
            </a:rPr>
            <a:t>11</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48895</xdr:colOff>
      <xdr:row>7</xdr:row>
      <xdr:rowOff>0</xdr:rowOff>
    </xdr:from>
    <xdr:to>
      <xdr:col>7</xdr:col>
      <xdr:colOff>7620</xdr:colOff>
      <xdr:row>8</xdr:row>
      <xdr:rowOff>409575</xdr:rowOff>
    </xdr:to>
    <xdr:sp macro="" textlink="">
      <xdr:nvSpPr>
        <xdr:cNvPr id="2" name="Flowchart: Connector 1">
          <a:extLst>
            <a:ext uri="{FF2B5EF4-FFF2-40B4-BE49-F238E27FC236}">
              <a16:creationId xmlns:a16="http://schemas.microsoft.com/office/drawing/2014/main" id="{00000000-0008-0000-1600-000002000000}"/>
            </a:ext>
          </a:extLst>
        </xdr:cNvPr>
        <xdr:cNvSpPr/>
      </xdr:nvSpPr>
      <xdr:spPr>
        <a:xfrm>
          <a:off x="1157605" y="1957070"/>
          <a:ext cx="975995" cy="9512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12</a:t>
          </a:r>
        </a:p>
      </xdr:txBody>
    </xdr:sp>
    <xdr:clientData/>
  </xdr:twoCellAnchor>
  <xdr:twoCellAnchor>
    <xdr:from>
      <xdr:col>3</xdr:col>
      <xdr:colOff>0</xdr:colOff>
      <xdr:row>38</xdr:row>
      <xdr:rowOff>0</xdr:rowOff>
    </xdr:from>
    <xdr:to>
      <xdr:col>6</xdr:col>
      <xdr:colOff>238125</xdr:colOff>
      <xdr:row>40</xdr:row>
      <xdr:rowOff>14605</xdr:rowOff>
    </xdr:to>
    <xdr:sp macro="" textlink="">
      <xdr:nvSpPr>
        <xdr:cNvPr id="3" name="Flowchart: Connector 2">
          <a:extLst>
            <a:ext uri="{FF2B5EF4-FFF2-40B4-BE49-F238E27FC236}">
              <a16:creationId xmlns:a16="http://schemas.microsoft.com/office/drawing/2014/main" id="{00000000-0008-0000-1600-000003000000}"/>
            </a:ext>
          </a:extLst>
        </xdr:cNvPr>
        <xdr:cNvSpPr/>
      </xdr:nvSpPr>
      <xdr:spPr>
        <a:xfrm>
          <a:off x="1108710" y="14099540"/>
          <a:ext cx="1001395" cy="109474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13</a:t>
          </a:r>
        </a:p>
      </xdr:txBody>
    </xdr:sp>
    <xdr:clientData/>
  </xdr:twoCellAnchor>
  <xdr:twoCellAnchor>
    <xdr:from>
      <xdr:col>3</xdr:col>
      <xdr:colOff>0</xdr:colOff>
      <xdr:row>65</xdr:row>
      <xdr:rowOff>0</xdr:rowOff>
    </xdr:from>
    <xdr:to>
      <xdr:col>6</xdr:col>
      <xdr:colOff>203835</xdr:colOff>
      <xdr:row>67</xdr:row>
      <xdr:rowOff>0</xdr:rowOff>
    </xdr:to>
    <xdr:sp macro="" textlink="">
      <xdr:nvSpPr>
        <xdr:cNvPr id="4" name="Flowchart: Connector 3">
          <a:extLst>
            <a:ext uri="{FF2B5EF4-FFF2-40B4-BE49-F238E27FC236}">
              <a16:creationId xmlns:a16="http://schemas.microsoft.com/office/drawing/2014/main" id="{00000000-0008-0000-1600-000004000000}"/>
            </a:ext>
          </a:extLst>
        </xdr:cNvPr>
        <xdr:cNvSpPr/>
      </xdr:nvSpPr>
      <xdr:spPr>
        <a:xfrm>
          <a:off x="1108710" y="20259675"/>
          <a:ext cx="967105" cy="110680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14</a:t>
          </a:r>
        </a:p>
      </xdr:txBody>
    </xdr:sp>
    <xdr:clientData/>
  </xdr:twoCellAnchor>
  <xdr:twoCellAnchor>
    <xdr:from>
      <xdr:col>16</xdr:col>
      <xdr:colOff>117475</xdr:colOff>
      <xdr:row>71</xdr:row>
      <xdr:rowOff>241935</xdr:rowOff>
    </xdr:from>
    <xdr:to>
      <xdr:col>42</xdr:col>
      <xdr:colOff>67945</xdr:colOff>
      <xdr:row>74</xdr:row>
      <xdr:rowOff>114300</xdr:rowOff>
    </xdr:to>
    <xdr:sp macro="" textlink="">
      <xdr:nvSpPr>
        <xdr:cNvPr id="5" name="Rectangle: Rounded Corners 3">
          <a:extLst>
            <a:ext uri="{FF2B5EF4-FFF2-40B4-BE49-F238E27FC236}">
              <a16:creationId xmlns:a16="http://schemas.microsoft.com/office/drawing/2014/main" id="{00000000-0008-0000-1600-000005000000}"/>
            </a:ext>
          </a:extLst>
        </xdr:cNvPr>
        <xdr:cNvSpPr/>
      </xdr:nvSpPr>
      <xdr:spPr>
        <a:xfrm>
          <a:off x="4532630" y="23486110"/>
          <a:ext cx="6569710" cy="1015365"/>
        </a:xfrm>
        <a:prstGeom prst="roundRect">
          <a:avLst/>
        </a:prstGeom>
        <a:solidFill>
          <a:srgbClr val="D8D8D8"/>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17</xdr:col>
      <xdr:colOff>172085</xdr:colOff>
      <xdr:row>71</xdr:row>
      <xdr:rowOff>313690</xdr:rowOff>
    </xdr:from>
    <xdr:to>
      <xdr:col>41</xdr:col>
      <xdr:colOff>62230</xdr:colOff>
      <xdr:row>73</xdr:row>
      <xdr:rowOff>375920</xdr:rowOff>
    </xdr:to>
    <xdr:sp macro="" textlink="">
      <xdr:nvSpPr>
        <xdr:cNvPr id="6" name="TextBox 4">
          <a:extLst>
            <a:ext uri="{FF2B5EF4-FFF2-40B4-BE49-F238E27FC236}">
              <a16:creationId xmlns:a16="http://schemas.microsoft.com/office/drawing/2014/main" id="{00000000-0008-0000-1600-000006000000}"/>
            </a:ext>
          </a:extLst>
        </xdr:cNvPr>
        <xdr:cNvSpPr txBox="1"/>
      </xdr:nvSpPr>
      <xdr:spPr>
        <a:xfrm>
          <a:off x="4841875" y="23557865"/>
          <a:ext cx="6000115" cy="824230"/>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MY" sz="2200" b="1">
              <a:latin typeface="Arial" panose="020B0604020202020204" pitchFamily="7" charset="0"/>
              <a:cs typeface="Arial" panose="020B0604020202020204" pitchFamily="7" charset="0"/>
            </a:rPr>
            <a:t>Jika YA, sila ke soalan 14.2</a:t>
          </a:r>
        </a:p>
        <a:p>
          <a:r>
            <a:rPr lang="en-MY" sz="2200" i="1">
              <a:latin typeface="Arial" panose="020B0604020202020204" pitchFamily="7" charset="0"/>
              <a:cs typeface="Arial" panose="020B0604020202020204" pitchFamily="7" charset="0"/>
            </a:rPr>
            <a:t>If YES, please go to question 14.2</a:t>
          </a:r>
        </a:p>
        <a:p>
          <a:endParaRPr lang="en-MY" sz="1100"/>
        </a:p>
      </xdr:txBody>
    </xdr:sp>
    <xdr:clientData/>
  </xdr:twoCellAnchor>
  <xdr:twoCellAnchor>
    <xdr:from>
      <xdr:col>16</xdr:col>
      <xdr:colOff>99060</xdr:colOff>
      <xdr:row>74</xdr:row>
      <xdr:rowOff>227330</xdr:rowOff>
    </xdr:from>
    <xdr:to>
      <xdr:col>42</xdr:col>
      <xdr:colOff>48895</xdr:colOff>
      <xdr:row>77</xdr:row>
      <xdr:rowOff>139700</xdr:rowOff>
    </xdr:to>
    <xdr:sp macro="" textlink="">
      <xdr:nvSpPr>
        <xdr:cNvPr id="7" name="Rectangle: Rounded Corners 5">
          <a:extLst>
            <a:ext uri="{FF2B5EF4-FFF2-40B4-BE49-F238E27FC236}">
              <a16:creationId xmlns:a16="http://schemas.microsoft.com/office/drawing/2014/main" id="{00000000-0008-0000-1600-000007000000}"/>
            </a:ext>
          </a:extLst>
        </xdr:cNvPr>
        <xdr:cNvSpPr/>
      </xdr:nvSpPr>
      <xdr:spPr>
        <a:xfrm>
          <a:off x="4514215" y="24614505"/>
          <a:ext cx="6569075" cy="1055370"/>
        </a:xfrm>
        <a:prstGeom prst="roundRect">
          <a:avLst/>
        </a:prstGeom>
        <a:solidFill>
          <a:srgbClr val="D8D8D8"/>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17</xdr:col>
      <xdr:colOff>158115</xdr:colOff>
      <xdr:row>74</xdr:row>
      <xdr:rowOff>354330</xdr:rowOff>
    </xdr:from>
    <xdr:to>
      <xdr:col>41</xdr:col>
      <xdr:colOff>48260</xdr:colOff>
      <xdr:row>77</xdr:row>
      <xdr:rowOff>116840</xdr:rowOff>
    </xdr:to>
    <xdr:sp macro="" textlink="">
      <xdr:nvSpPr>
        <xdr:cNvPr id="8" name="TextBox 6">
          <a:extLst>
            <a:ext uri="{FF2B5EF4-FFF2-40B4-BE49-F238E27FC236}">
              <a16:creationId xmlns:a16="http://schemas.microsoft.com/office/drawing/2014/main" id="{00000000-0008-0000-1600-000008000000}"/>
            </a:ext>
          </a:extLst>
        </xdr:cNvPr>
        <xdr:cNvSpPr txBox="1"/>
      </xdr:nvSpPr>
      <xdr:spPr>
        <a:xfrm>
          <a:off x="4827905" y="24741505"/>
          <a:ext cx="6000115" cy="905510"/>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MY" sz="2200" b="1">
              <a:latin typeface="Arial" panose="020B0604020202020204" pitchFamily="7" charset="0"/>
              <a:cs typeface="Arial" panose="020B0604020202020204" pitchFamily="7" charset="0"/>
            </a:rPr>
            <a:t>Jika TIDAK, sila ke soalan 15</a:t>
          </a:r>
        </a:p>
        <a:p>
          <a:r>
            <a:rPr lang="en-MY" sz="2200" i="1">
              <a:latin typeface="Arial" panose="020B0604020202020204" pitchFamily="7" charset="0"/>
              <a:cs typeface="Arial" panose="020B0604020202020204" pitchFamily="7" charset="0"/>
            </a:rPr>
            <a:t>If NO, please go to question 15</a:t>
          </a:r>
        </a:p>
        <a:p>
          <a:endParaRPr lang="en-MY"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700-000002000000}"/>
            </a:ext>
          </a:extLst>
        </xdr:cNvPr>
        <xdr:cNvSpPr/>
      </xdr:nvSpPr>
      <xdr:spPr>
        <a:xfrm>
          <a:off x="1156970" y="2112010"/>
          <a:ext cx="1032510" cy="948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62</xdr:col>
      <xdr:colOff>194945</xdr:colOff>
      <xdr:row>6</xdr:row>
      <xdr:rowOff>2540</xdr:rowOff>
    </xdr:from>
    <xdr:to>
      <xdr:col>82</xdr:col>
      <xdr:colOff>43180</xdr:colOff>
      <xdr:row>9</xdr:row>
      <xdr:rowOff>239395</xdr:rowOff>
    </xdr:to>
    <xdr:pic>
      <xdr:nvPicPr>
        <xdr:cNvPr id="3" name="Picture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srcRect r="20713"/>
        <a:stretch>
          <a:fillRect/>
        </a:stretch>
      </xdr:blipFill>
      <xdr:spPr>
        <a:xfrm>
          <a:off x="16320770" y="1221740"/>
          <a:ext cx="4940935" cy="108775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800-000002000000}"/>
            </a:ext>
          </a:extLst>
        </xdr:cNvPr>
        <xdr:cNvSpPr/>
      </xdr:nvSpPr>
      <xdr:spPr>
        <a:xfrm>
          <a:off x="1156970" y="2112010"/>
          <a:ext cx="1032510" cy="948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900-000002000000}"/>
            </a:ext>
          </a:extLst>
        </xdr:cNvPr>
        <xdr:cNvSpPr/>
      </xdr:nvSpPr>
      <xdr:spPr>
        <a:xfrm>
          <a:off x="1156970" y="2112010"/>
          <a:ext cx="1032510" cy="948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62</xdr:col>
      <xdr:colOff>184150</xdr:colOff>
      <xdr:row>5</xdr:row>
      <xdr:rowOff>169545</xdr:rowOff>
    </xdr:from>
    <xdr:to>
      <xdr:col>82</xdr:col>
      <xdr:colOff>32385</xdr:colOff>
      <xdr:row>9</xdr:row>
      <xdr:rowOff>203200</xdr:rowOff>
    </xdr:to>
    <xdr:pic>
      <xdr:nvPicPr>
        <xdr:cNvPr id="17" name="Picture 16">
          <a:extLst>
            <a:ext uri="{FF2B5EF4-FFF2-40B4-BE49-F238E27FC236}">
              <a16:creationId xmlns:a16="http://schemas.microsoft.com/office/drawing/2014/main" id="{00000000-0008-0000-1900-000011000000}"/>
            </a:ext>
          </a:extLst>
        </xdr:cNvPr>
        <xdr:cNvPicPr>
          <a:picLocks noChangeAspect="1"/>
        </xdr:cNvPicPr>
      </xdr:nvPicPr>
      <xdr:blipFill>
        <a:blip xmlns:r="http://schemas.openxmlformats.org/officeDocument/2006/relationships" r:embed="rId1"/>
        <a:srcRect r="20713"/>
        <a:stretch>
          <a:fillRect/>
        </a:stretch>
      </xdr:blipFill>
      <xdr:spPr>
        <a:xfrm>
          <a:off x="16309975" y="1185545"/>
          <a:ext cx="4940935" cy="108775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7</xdr:col>
      <xdr:colOff>69215</xdr:colOff>
      <xdr:row>33</xdr:row>
      <xdr:rowOff>366395</xdr:rowOff>
    </xdr:from>
    <xdr:to>
      <xdr:col>74</xdr:col>
      <xdr:colOff>163830</xdr:colOff>
      <xdr:row>70</xdr:row>
      <xdr:rowOff>294005</xdr:rowOff>
    </xdr:to>
    <xdr:sp macro="" textlink="">
      <xdr:nvSpPr>
        <xdr:cNvPr id="17" name="Rounded Rectangle 16">
          <a:extLst>
            <a:ext uri="{FF2B5EF4-FFF2-40B4-BE49-F238E27FC236}">
              <a16:creationId xmlns:a16="http://schemas.microsoft.com/office/drawing/2014/main" id="{00000000-0008-0000-1A00-000011000000}"/>
            </a:ext>
          </a:extLst>
        </xdr:cNvPr>
        <xdr:cNvSpPr/>
      </xdr:nvSpPr>
      <xdr:spPr>
        <a:xfrm>
          <a:off x="2449195" y="11488420"/>
          <a:ext cx="17150080" cy="1370711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indent="457200"/>
          <a:r>
            <a:rPr lang="en-MY" sz="2800" b="1" baseline="0">
              <a:solidFill>
                <a:sysClr val="windowText" lastClr="000000"/>
              </a:solidFill>
              <a:latin typeface="Arial" panose="020B0604020202020204" pitchFamily="7" charset="0"/>
              <a:ea typeface="+mn-ea"/>
              <a:cs typeface="Arial" panose="020B0604020202020204" pitchFamily="7" charset="0"/>
            </a:rPr>
            <a:t>Soalan berkaitan daya saing pertubuhan mengandungi </a:t>
          </a:r>
          <a:r>
            <a:rPr lang="en-US" altLang="en-MY" sz="2800" b="1" baseline="0">
              <a:solidFill>
                <a:sysClr val="windowText" lastClr="000000"/>
              </a:solidFill>
              <a:latin typeface="Arial" panose="020B0604020202020204" pitchFamily="7" charset="0"/>
              <a:ea typeface="+mn-ea"/>
              <a:cs typeface="Arial" panose="020B0604020202020204" pitchFamily="7" charset="0"/>
            </a:rPr>
            <a:t>8 </a:t>
          </a:r>
          <a:r>
            <a:rPr lang="en-MY" sz="2800" b="1" baseline="0">
              <a:solidFill>
                <a:sysClr val="windowText" lastClr="000000"/>
              </a:solidFill>
              <a:latin typeface="Arial" panose="020B0604020202020204" pitchFamily="7" charset="0"/>
              <a:ea typeface="+mn-ea"/>
              <a:cs typeface="Arial" panose="020B0604020202020204" pitchFamily="7" charset="0"/>
            </a:rPr>
            <a:t>Seksyen iaitu:</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Questions regarding competitiveness of the establishment consists of </a:t>
          </a:r>
          <a:r>
            <a:rPr lang="en-US" altLang="en-MY" sz="2800" i="1" baseline="0">
              <a:solidFill>
                <a:sysClr val="windowText" lastClr="000000"/>
              </a:solidFill>
              <a:latin typeface="Arial" panose="020B0604020202020204" pitchFamily="7" charset="0"/>
              <a:ea typeface="+mn-ea"/>
              <a:cs typeface="Arial" panose="020B0604020202020204" pitchFamily="7" charset="0"/>
            </a:rPr>
            <a:t>8</a:t>
          </a:r>
          <a:r>
            <a:rPr lang="en-MY" sz="2800" i="1" baseline="0">
              <a:solidFill>
                <a:sysClr val="windowText" lastClr="000000"/>
              </a:solidFill>
              <a:latin typeface="Arial" panose="020B0604020202020204" pitchFamily="7" charset="0"/>
              <a:ea typeface="+mn-ea"/>
              <a:cs typeface="Arial" panose="020B0604020202020204" pitchFamily="7" charset="0"/>
            </a:rPr>
            <a:t> Sections:  </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A : Modul Ekonomi Digital</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A     : Digital Economic Module</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B : </a:t>
          </a:r>
          <a:r>
            <a:rPr lang="en-US" altLang="en-MY" sz="2800" b="1" baseline="0">
              <a:solidFill>
                <a:sysClr val="windowText" lastClr="000000"/>
              </a:solidFill>
              <a:latin typeface="Arial" panose="020B0604020202020204" pitchFamily="7" charset="0"/>
              <a:ea typeface="+mn-ea"/>
              <a:cs typeface="Arial" panose="020B0604020202020204" pitchFamily="7" charset="0"/>
            </a:rPr>
            <a:t>Perkhidmatan dan Peralatan Minyak &amp; Gas</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B     : </a:t>
          </a:r>
          <a:r>
            <a:rPr lang="en-US" altLang="en-MY" sz="2800" i="1" baseline="0">
              <a:solidFill>
                <a:sysClr val="windowText" lastClr="000000"/>
              </a:solidFill>
              <a:latin typeface="Arial" panose="020B0604020202020204" pitchFamily="7" charset="0"/>
              <a:ea typeface="+mn-ea"/>
              <a:cs typeface="Arial" panose="020B0604020202020204" pitchFamily="7" charset="0"/>
            </a:rPr>
            <a:t>Oil &amp; Gas Services and Equipment</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C : Inovasi dan Penyelidikan &amp; Pembangunan</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C    : Innovation and Research &amp; Development</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D : </a:t>
          </a:r>
          <a:r>
            <a:rPr lang="en-US" altLang="en-MY" sz="2800" b="1" baseline="0">
              <a:solidFill>
                <a:sysClr val="windowText" lastClr="000000"/>
              </a:solidFill>
              <a:latin typeface="Arial" panose="020B0604020202020204" pitchFamily="7" charset="0"/>
              <a:ea typeface="+mn-ea"/>
              <a:cs typeface="Arial" panose="020B0604020202020204" pitchFamily="7" charset="0"/>
            </a:rPr>
            <a:t>Import dan Eksport Perdagangan Antarabangsa</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D    : </a:t>
          </a:r>
          <a:r>
            <a:rPr lang="en-US" altLang="en-MY" sz="2800" i="1" baseline="0">
              <a:solidFill>
                <a:sysClr val="windowText" lastClr="000000"/>
              </a:solidFill>
              <a:latin typeface="Arial" panose="020B0604020202020204" pitchFamily="7" charset="0"/>
              <a:ea typeface="+mn-ea"/>
              <a:cs typeface="Arial" panose="020B0604020202020204" pitchFamily="7" charset="0"/>
            </a:rPr>
            <a:t>Imports and Exports of International Trade</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E : </a:t>
          </a:r>
          <a:r>
            <a:rPr lang="en-US" altLang="en-MY" sz="2800" b="1" baseline="0">
              <a:solidFill>
                <a:sysClr val="windowText" lastClr="000000"/>
              </a:solidFill>
              <a:latin typeface="Arial" panose="020B0604020202020204" pitchFamily="7" charset="0"/>
              <a:ea typeface="+mn-ea"/>
              <a:cs typeface="Arial" panose="020B0604020202020204" pitchFamily="7" charset="0"/>
            </a:rPr>
            <a:t>Kelestarian Alam Sekitar</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E    : </a:t>
          </a:r>
          <a:r>
            <a:rPr lang="en-US" altLang="en-MY" sz="2800" i="1" baseline="0">
              <a:solidFill>
                <a:sysClr val="windowText" lastClr="000000"/>
              </a:solidFill>
              <a:latin typeface="Arial" panose="020B0604020202020204" pitchFamily="7" charset="0"/>
              <a:ea typeface="+mn-ea"/>
              <a:cs typeface="Arial" panose="020B0604020202020204" pitchFamily="7" charset="0"/>
            </a:rPr>
            <a:t>Environmental Sustainability</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F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Penerimagunaan Teknologi</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F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Technology Adaption</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i="1" baseline="0">
            <a:solidFill>
              <a:sysClr val="windowText" lastClr="000000"/>
            </a:solidFill>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G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Affiliate / Subsidi Asing</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G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Foreign Affiliate / Subsidiary</a:t>
          </a: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H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Kemudahan Pembiayaan</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H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Access to Financing</a:t>
          </a: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pPr marL="0" marR="0" lvl="0" indent="0" defTabSz="914400" eaLnBrk="1" fontAlgn="auto" latinLnBrk="0" hangingPunct="1">
            <a:lnSpc>
              <a:spcPct val="100000"/>
            </a:lnSpc>
            <a:spcBef>
              <a:spcPts val="0"/>
            </a:spcBef>
            <a:spcAft>
              <a:spcPts val="0"/>
            </a:spcAft>
            <a:buClrTx/>
            <a:buSzTx/>
            <a:buFontTx/>
            <a:buNone/>
            <a:defRPr/>
          </a:pP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17</xdr:col>
      <xdr:colOff>19050</xdr:colOff>
      <xdr:row>17</xdr:row>
      <xdr:rowOff>190500</xdr:rowOff>
    </xdr:from>
    <xdr:to>
      <xdr:col>80</xdr:col>
      <xdr:colOff>247650</xdr:colOff>
      <xdr:row>23</xdr:row>
      <xdr:rowOff>229235</xdr:rowOff>
    </xdr:to>
    <xdr:sp macro="" textlink="">
      <xdr:nvSpPr>
        <xdr:cNvPr id="2" name="Rounded Rectangle 25">
          <a:extLst>
            <a:ext uri="{FF2B5EF4-FFF2-40B4-BE49-F238E27FC236}">
              <a16:creationId xmlns:a16="http://schemas.microsoft.com/office/drawing/2014/main" id="{00000000-0008-0000-1B00-000002000000}"/>
            </a:ext>
          </a:extLst>
        </xdr:cNvPr>
        <xdr:cNvSpPr/>
      </xdr:nvSpPr>
      <xdr:spPr>
        <a:xfrm>
          <a:off x="4692650" y="6807200"/>
          <a:ext cx="16463645" cy="23247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r>
            <a:rPr lang="en-US" altLang="en-MY" sz="2200" b="0" i="1" baseline="0">
              <a:solidFill>
                <a:schemeClr val="tx1"/>
              </a:solidFill>
              <a:latin typeface="Arial" panose="020B0604020202020204" pitchFamily="7" charset="0"/>
              <a:ea typeface="+mn-ea"/>
              <a:cs typeface="Arial" panose="020B0604020202020204" pitchFamily="7" charset="0"/>
            </a:rPr>
            <a:t>s</a:t>
          </a:r>
          <a:r>
            <a:rPr lang="en-MY" sz="2200" b="0" i="1" baseline="0">
              <a:solidFill>
                <a:schemeClr val="tx1"/>
              </a:solidFill>
              <a:latin typeface="Arial" panose="020B0604020202020204" pitchFamily="7" charset="0"/>
              <a:ea typeface="+mn-ea"/>
              <a:cs typeface="Arial" panose="020B0604020202020204" pitchFamily="7" charset="0"/>
            </a:rPr>
            <a:t>:</a:t>
          </a:r>
        </a:p>
        <a:p>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Peranti digital termasuk komputer peribadi, komputer mudah alih (cth. komputer riba), tablet dan peranti</a:t>
          </a:r>
        </a:p>
        <a:p>
          <a:pPr marL="0" marR="0" lvl="0" indent="0" defTabSz="914400" eaLnBrk="1" fontAlgn="auto" latinLnBrk="0" hangingPunct="1">
            <a:lnSpc>
              <a:spcPct val="100000"/>
            </a:lnSpc>
            <a:spcBef>
              <a:spcPts val="0"/>
            </a:spcBef>
            <a:spcAft>
              <a:spcPts val="0"/>
            </a:spcAft>
            <a:buClrTx/>
            <a:buSzTx/>
            <a:buFontTx/>
            <a:buNone/>
            <a:defRPr/>
          </a:pP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mudah alih yang lain seperti telefon pintar</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Digital device includes personal computer, portable computer (e.g. laptop), tablet and other portable devices like</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smartphone</a:t>
          </a:r>
        </a:p>
      </xdr:txBody>
    </xdr:sp>
    <xdr:clientData/>
  </xdr:twoCellAnchor>
  <xdr:twoCellAnchor>
    <xdr:from>
      <xdr:col>17</xdr:col>
      <xdr:colOff>0</xdr:colOff>
      <xdr:row>23</xdr:row>
      <xdr:rowOff>366395</xdr:rowOff>
    </xdr:from>
    <xdr:to>
      <xdr:col>39</xdr:col>
      <xdr:colOff>10160</xdr:colOff>
      <xdr:row>26</xdr:row>
      <xdr:rowOff>266700</xdr:rowOff>
    </xdr:to>
    <xdr:sp macro="" textlink="">
      <xdr:nvSpPr>
        <xdr:cNvPr id="3" name="Rounded Rectangle 25">
          <a:extLst>
            <a:ext uri="{FF2B5EF4-FFF2-40B4-BE49-F238E27FC236}">
              <a16:creationId xmlns:a16="http://schemas.microsoft.com/office/drawing/2014/main" id="{00000000-0008-0000-1B00-000003000000}"/>
            </a:ext>
          </a:extLst>
        </xdr:cNvPr>
        <xdr:cNvSpPr/>
      </xdr:nvSpPr>
      <xdr:spPr>
        <a:xfrm>
          <a:off x="4673600" y="9269095"/>
          <a:ext cx="5708650" cy="104330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A.3</a:t>
          </a:r>
        </a:p>
        <a:p>
          <a:pPr algn="l"/>
          <a:r>
            <a:rPr lang="en-MY" sz="2200" b="0" i="1" baseline="0">
              <a:solidFill>
                <a:schemeClr val="tx1"/>
              </a:solidFill>
              <a:latin typeface="Arial" panose="020B0604020202020204" pitchFamily="7" charset="0"/>
              <a:ea typeface="+mn-ea"/>
              <a:cs typeface="Arial" panose="020B0604020202020204" pitchFamily="7" charset="0"/>
            </a:rPr>
            <a:t>If NO, please go to Questions A.3</a:t>
          </a:r>
        </a:p>
      </xdr:txBody>
    </xdr:sp>
    <xdr:clientData/>
  </xdr:twoCellAnchor>
  <xdr:twoCellAnchor>
    <xdr:from>
      <xdr:col>16</xdr:col>
      <xdr:colOff>38735</xdr:colOff>
      <xdr:row>38</xdr:row>
      <xdr:rowOff>324485</xdr:rowOff>
    </xdr:from>
    <xdr:to>
      <xdr:col>73</xdr:col>
      <xdr:colOff>152400</xdr:colOff>
      <xdr:row>42</xdr:row>
      <xdr:rowOff>228600</xdr:rowOff>
    </xdr:to>
    <xdr:sp macro="" textlink="">
      <xdr:nvSpPr>
        <xdr:cNvPr id="4" name="Rounded Rectangle 25">
          <a:extLst>
            <a:ext uri="{FF2B5EF4-FFF2-40B4-BE49-F238E27FC236}">
              <a16:creationId xmlns:a16="http://schemas.microsoft.com/office/drawing/2014/main" id="{00000000-0008-0000-1B00-000004000000}"/>
            </a:ext>
          </a:extLst>
        </xdr:cNvPr>
        <xdr:cNvSpPr/>
      </xdr:nvSpPr>
      <xdr:spPr>
        <a:xfrm>
          <a:off x="4457700" y="14751685"/>
          <a:ext cx="14820900" cy="14281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yang boleh diakses oleh komputer dan peranti yang lain (cth. telefon mudah alih, telefon pintar dsb.)</a:t>
          </a:r>
          <a:endParaRPr lang="en-MY" sz="1000" b="1" i="0" baseline="0">
            <a:solidFill>
              <a:schemeClr val="tx1"/>
            </a:solidFill>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can be access by computer and other device (e.g. mobile phone, smart phone etc.</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xdr:txBody>
    </xdr:sp>
    <xdr:clientData/>
  </xdr:twoCellAnchor>
  <xdr:twoCellAnchor>
    <xdr:from>
      <xdr:col>17</xdr:col>
      <xdr:colOff>19050</xdr:colOff>
      <xdr:row>51</xdr:row>
      <xdr:rowOff>308610</xdr:rowOff>
    </xdr:from>
    <xdr:to>
      <xdr:col>39</xdr:col>
      <xdr:colOff>13970</xdr:colOff>
      <xdr:row>54</xdr:row>
      <xdr:rowOff>189865</xdr:rowOff>
    </xdr:to>
    <xdr:sp macro="" textlink="">
      <xdr:nvSpPr>
        <xdr:cNvPr id="5" name="Rounded Rectangle 25">
          <a:extLst>
            <a:ext uri="{FF2B5EF4-FFF2-40B4-BE49-F238E27FC236}">
              <a16:creationId xmlns:a16="http://schemas.microsoft.com/office/drawing/2014/main" id="{00000000-0008-0000-1B00-000005000000}"/>
            </a:ext>
          </a:extLst>
        </xdr:cNvPr>
        <xdr:cNvSpPr/>
      </xdr:nvSpPr>
      <xdr:spPr>
        <a:xfrm>
          <a:off x="4692650" y="19688810"/>
          <a:ext cx="5693410" cy="102425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a:t>
          </a:r>
          <a:r>
            <a:rPr lang="en-US" altLang="en-MY" sz="2200" b="1" i="0" baseline="0">
              <a:solidFill>
                <a:schemeClr val="tx1"/>
              </a:solidFill>
              <a:latin typeface="Arial" panose="020B0604020202020204" pitchFamily="7" charset="0"/>
              <a:ea typeface="+mn-ea"/>
              <a:cs typeface="Arial" panose="020B0604020202020204" pitchFamily="7" charset="0"/>
            </a:rPr>
            <a:t>7</a:t>
          </a:r>
        </a:p>
        <a:p>
          <a:r>
            <a:rPr lang="en-MY" sz="2200" b="0" i="1" baseline="0">
              <a:solidFill>
                <a:schemeClr val="tx1"/>
              </a:solidFill>
              <a:latin typeface="Arial" panose="020B0604020202020204" pitchFamily="7" charset="0"/>
              <a:ea typeface="+mn-ea"/>
              <a:cs typeface="Arial" panose="020B0604020202020204" pitchFamily="7" charset="0"/>
            </a:rPr>
            <a:t>If NO, please go to Questions A.10</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687070</xdr:colOff>
      <xdr:row>82</xdr:row>
      <xdr:rowOff>0</xdr:rowOff>
    </xdr:from>
    <xdr:to>
      <xdr:col>76</xdr:col>
      <xdr:colOff>245745</xdr:colOff>
      <xdr:row>88</xdr:row>
      <xdr:rowOff>381000</xdr:rowOff>
    </xdr:to>
    <xdr:sp macro="" textlink="">
      <xdr:nvSpPr>
        <xdr:cNvPr id="6" name="Rounded Rectangle 25">
          <a:extLst>
            <a:ext uri="{FF2B5EF4-FFF2-40B4-BE49-F238E27FC236}">
              <a16:creationId xmlns:a16="http://schemas.microsoft.com/office/drawing/2014/main" id="{00000000-0008-0000-1C00-000006000000}"/>
            </a:ext>
          </a:extLst>
        </xdr:cNvPr>
        <xdr:cNvSpPr/>
      </xdr:nvSpPr>
      <xdr:spPr>
        <a:xfrm>
          <a:off x="1092835" y="31699200"/>
          <a:ext cx="19043015" cy="266700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Termasuk: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Laman web,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home page</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atau wujud di laman pihak ketiga yang mana perniagaan ini mempunyai penguasaan yang kuat di</a:t>
          </a:r>
        </a:p>
        <a:p>
          <a:pPr marL="1371600" lvl="3" indent="457200"/>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atas</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kandungan dalam laman tersebut</a:t>
          </a:r>
          <a:endPar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Tidak termasuk: J</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ka ia wujud di dalam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online directory</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dan mengiklan di laman pihak ketiga</a:t>
          </a: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Include: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Websites, home page or presence on a third</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party site where th</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business has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strong</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control over the content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 that site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Exclude: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If it appears in an online directory or is advertised on a third-party site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57150</xdr:colOff>
      <xdr:row>37</xdr:row>
      <xdr:rowOff>190500</xdr:rowOff>
    </xdr:from>
    <xdr:to>
      <xdr:col>24</xdr:col>
      <xdr:colOff>209550</xdr:colOff>
      <xdr:row>37</xdr:row>
      <xdr:rowOff>193430</xdr:rowOff>
    </xdr:to>
    <xdr:cxnSp macro="">
      <xdr:nvCxnSpPr>
        <xdr:cNvPr id="2" name="Straight Connector 3">
          <a:extLst>
            <a:ext uri="{FF2B5EF4-FFF2-40B4-BE49-F238E27FC236}">
              <a16:creationId xmlns:a16="http://schemas.microsoft.com/office/drawing/2014/main" id="{00000000-0008-0000-0100-000002000000}"/>
            </a:ext>
          </a:extLst>
        </xdr:cNvPr>
        <xdr:cNvCxnSpPr>
          <a:cxnSpLocks noChangeShapeType="1"/>
        </xdr:cNvCxnSpPr>
      </xdr:nvCxnSpPr>
      <xdr:spPr>
        <a:xfrm flipV="1">
          <a:off x="4398010" y="14331950"/>
          <a:ext cx="1934845" cy="2540"/>
        </a:xfrm>
        <a:prstGeom prst="line">
          <a:avLst/>
        </a:prstGeom>
        <a:noFill/>
        <a:ln w="9525" algn="ctr">
          <a:solidFill>
            <a:srgbClr val="000000"/>
          </a:solidFill>
          <a:round/>
        </a:ln>
      </xdr:spPr>
    </xdr:cxnSp>
    <xdr:clientData/>
  </xdr:twoCellAnchor>
  <xdr:twoCellAnchor>
    <xdr:from>
      <xdr:col>29</xdr:col>
      <xdr:colOff>57150</xdr:colOff>
      <xdr:row>37</xdr:row>
      <xdr:rowOff>190500</xdr:rowOff>
    </xdr:from>
    <xdr:to>
      <xdr:col>36</xdr:col>
      <xdr:colOff>209550</xdr:colOff>
      <xdr:row>37</xdr:row>
      <xdr:rowOff>193430</xdr:rowOff>
    </xdr:to>
    <xdr:cxnSp macro="">
      <xdr:nvCxnSpPr>
        <xdr:cNvPr id="3" name="Straight Connector 3">
          <a:extLst>
            <a:ext uri="{FF2B5EF4-FFF2-40B4-BE49-F238E27FC236}">
              <a16:creationId xmlns:a16="http://schemas.microsoft.com/office/drawing/2014/main" id="{00000000-0008-0000-0100-000003000000}"/>
            </a:ext>
          </a:extLst>
        </xdr:cNvPr>
        <xdr:cNvCxnSpPr>
          <a:cxnSpLocks noChangeShapeType="1"/>
        </xdr:cNvCxnSpPr>
      </xdr:nvCxnSpPr>
      <xdr:spPr>
        <a:xfrm flipV="1">
          <a:off x="7453630" y="14331950"/>
          <a:ext cx="1934845" cy="2540"/>
        </a:xfrm>
        <a:prstGeom prst="line">
          <a:avLst/>
        </a:prstGeom>
        <a:noFill/>
        <a:ln w="9525" algn="ctr">
          <a:solidFill>
            <a:srgbClr val="000000"/>
          </a:solidFill>
          <a:round/>
        </a:ln>
      </xdr:spPr>
    </xdr:cxnSp>
    <xdr:clientData/>
  </xdr:twoCellAnchor>
  <xdr:twoCellAnchor>
    <xdr:from>
      <xdr:col>41</xdr:col>
      <xdr:colOff>57150</xdr:colOff>
      <xdr:row>37</xdr:row>
      <xdr:rowOff>190500</xdr:rowOff>
    </xdr:from>
    <xdr:to>
      <xdr:col>48</xdr:col>
      <xdr:colOff>209550</xdr:colOff>
      <xdr:row>37</xdr:row>
      <xdr:rowOff>193430</xdr:rowOff>
    </xdr:to>
    <xdr:cxnSp macro="">
      <xdr:nvCxnSpPr>
        <xdr:cNvPr id="4" name="Straight Connector 3">
          <a:extLst>
            <a:ext uri="{FF2B5EF4-FFF2-40B4-BE49-F238E27FC236}">
              <a16:creationId xmlns:a16="http://schemas.microsoft.com/office/drawing/2014/main" id="{00000000-0008-0000-0100-000004000000}"/>
            </a:ext>
          </a:extLst>
        </xdr:cNvPr>
        <xdr:cNvCxnSpPr>
          <a:cxnSpLocks noChangeShapeType="1"/>
        </xdr:cNvCxnSpPr>
      </xdr:nvCxnSpPr>
      <xdr:spPr>
        <a:xfrm flipV="1">
          <a:off x="10509250" y="14331950"/>
          <a:ext cx="1934845" cy="2540"/>
        </a:xfrm>
        <a:prstGeom prst="line">
          <a:avLst/>
        </a:prstGeom>
        <a:noFill/>
        <a:ln w="9525" algn="ctr">
          <a:solidFill>
            <a:srgbClr val="000000"/>
          </a:solidFill>
          <a:round/>
        </a:ln>
      </xdr:spPr>
    </xdr:cxnSp>
    <xdr:clientData/>
  </xdr:twoCellAnchor>
  <xdr:twoCellAnchor>
    <xdr:from>
      <xdr:col>53</xdr:col>
      <xdr:colOff>57150</xdr:colOff>
      <xdr:row>37</xdr:row>
      <xdr:rowOff>190500</xdr:rowOff>
    </xdr:from>
    <xdr:to>
      <xdr:col>60</xdr:col>
      <xdr:colOff>209550</xdr:colOff>
      <xdr:row>37</xdr:row>
      <xdr:rowOff>193430</xdr:rowOff>
    </xdr:to>
    <xdr:cxnSp macro="">
      <xdr:nvCxnSpPr>
        <xdr:cNvPr id="5" name="Straight Connector 3">
          <a:extLst>
            <a:ext uri="{FF2B5EF4-FFF2-40B4-BE49-F238E27FC236}">
              <a16:creationId xmlns:a16="http://schemas.microsoft.com/office/drawing/2014/main" id="{00000000-0008-0000-0100-000005000000}"/>
            </a:ext>
          </a:extLst>
        </xdr:cNvPr>
        <xdr:cNvCxnSpPr>
          <a:cxnSpLocks noChangeShapeType="1"/>
        </xdr:cNvCxnSpPr>
      </xdr:nvCxnSpPr>
      <xdr:spPr>
        <a:xfrm flipV="1">
          <a:off x="13564870" y="14331950"/>
          <a:ext cx="1934845" cy="2540"/>
        </a:xfrm>
        <a:prstGeom prst="line">
          <a:avLst/>
        </a:prstGeom>
        <a:noFill/>
        <a:ln w="9525" algn="ctr">
          <a:solidFill>
            <a:srgbClr val="000000"/>
          </a:solidFill>
          <a:round/>
        </a:ln>
      </xdr:spPr>
    </xdr:cxnSp>
    <xdr:clientData/>
  </xdr:twoCellAnchor>
  <xdr:twoCellAnchor>
    <xdr:from>
      <xdr:col>23</xdr:col>
      <xdr:colOff>193964</xdr:colOff>
      <xdr:row>40</xdr:row>
      <xdr:rowOff>32905</xdr:rowOff>
    </xdr:from>
    <xdr:to>
      <xdr:col>25</xdr:col>
      <xdr:colOff>174913</xdr:colOff>
      <xdr:row>41</xdr:row>
      <xdr:rowOff>337705</xdr:rowOff>
    </xdr:to>
    <xdr:sp macro="" textlink="">
      <xdr:nvSpPr>
        <xdr:cNvPr id="6" name="Multiply 29">
          <a:extLst>
            <a:ext uri="{FF2B5EF4-FFF2-40B4-BE49-F238E27FC236}">
              <a16:creationId xmlns:a16="http://schemas.microsoft.com/office/drawing/2014/main" id="{00000000-0008-0000-0100-000006000000}"/>
            </a:ext>
          </a:extLst>
        </xdr:cNvPr>
        <xdr:cNvSpPr/>
      </xdr:nvSpPr>
      <xdr:spPr>
        <a:xfrm>
          <a:off x="6062345" y="15316835"/>
          <a:ext cx="49022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35</xdr:col>
      <xdr:colOff>193964</xdr:colOff>
      <xdr:row>40</xdr:row>
      <xdr:rowOff>32905</xdr:rowOff>
    </xdr:from>
    <xdr:to>
      <xdr:col>37</xdr:col>
      <xdr:colOff>174913</xdr:colOff>
      <xdr:row>41</xdr:row>
      <xdr:rowOff>337705</xdr:rowOff>
    </xdr:to>
    <xdr:sp macro="" textlink="">
      <xdr:nvSpPr>
        <xdr:cNvPr id="7" name="Multiply 30">
          <a:extLst>
            <a:ext uri="{FF2B5EF4-FFF2-40B4-BE49-F238E27FC236}">
              <a16:creationId xmlns:a16="http://schemas.microsoft.com/office/drawing/2014/main" id="{00000000-0008-0000-0100-000007000000}"/>
            </a:ext>
          </a:extLst>
        </xdr:cNvPr>
        <xdr:cNvSpPr/>
      </xdr:nvSpPr>
      <xdr:spPr>
        <a:xfrm>
          <a:off x="9117965" y="15316835"/>
          <a:ext cx="49022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47</xdr:col>
      <xdr:colOff>193964</xdr:colOff>
      <xdr:row>40</xdr:row>
      <xdr:rowOff>32905</xdr:rowOff>
    </xdr:from>
    <xdr:to>
      <xdr:col>49</xdr:col>
      <xdr:colOff>174913</xdr:colOff>
      <xdr:row>41</xdr:row>
      <xdr:rowOff>337705</xdr:rowOff>
    </xdr:to>
    <xdr:sp macro="" textlink="">
      <xdr:nvSpPr>
        <xdr:cNvPr id="8" name="Multiply 31">
          <a:extLst>
            <a:ext uri="{FF2B5EF4-FFF2-40B4-BE49-F238E27FC236}">
              <a16:creationId xmlns:a16="http://schemas.microsoft.com/office/drawing/2014/main" id="{00000000-0008-0000-0100-000008000000}"/>
            </a:ext>
          </a:extLst>
        </xdr:cNvPr>
        <xdr:cNvSpPr/>
      </xdr:nvSpPr>
      <xdr:spPr>
        <a:xfrm>
          <a:off x="12173585" y="15316835"/>
          <a:ext cx="49022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59</xdr:col>
      <xdr:colOff>193964</xdr:colOff>
      <xdr:row>40</xdr:row>
      <xdr:rowOff>32905</xdr:rowOff>
    </xdr:from>
    <xdr:to>
      <xdr:col>61</xdr:col>
      <xdr:colOff>174913</xdr:colOff>
      <xdr:row>41</xdr:row>
      <xdr:rowOff>337705</xdr:rowOff>
    </xdr:to>
    <xdr:sp macro="" textlink="">
      <xdr:nvSpPr>
        <xdr:cNvPr id="9" name="Multiply 32">
          <a:extLst>
            <a:ext uri="{FF2B5EF4-FFF2-40B4-BE49-F238E27FC236}">
              <a16:creationId xmlns:a16="http://schemas.microsoft.com/office/drawing/2014/main" id="{00000000-0008-0000-0100-000009000000}"/>
            </a:ext>
          </a:extLst>
        </xdr:cNvPr>
        <xdr:cNvSpPr/>
      </xdr:nvSpPr>
      <xdr:spPr>
        <a:xfrm>
          <a:off x="15229205" y="15316835"/>
          <a:ext cx="49022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4" name="Picture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rcRect r="20713"/>
        <a:stretch>
          <a:fillRect/>
        </a:stretch>
      </xdr:blipFill>
      <xdr:spPr>
        <a:xfrm>
          <a:off x="16473805" y="1004570"/>
          <a:ext cx="4940935" cy="108775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31</xdr:col>
      <xdr:colOff>8890</xdr:colOff>
      <xdr:row>12</xdr:row>
      <xdr:rowOff>104140</xdr:rowOff>
    </xdr:from>
    <xdr:to>
      <xdr:col>48</xdr:col>
      <xdr:colOff>231140</xdr:colOff>
      <xdr:row>14</xdr:row>
      <xdr:rowOff>375920</xdr:rowOff>
    </xdr:to>
    <xdr:sp macro="" textlink="">
      <xdr:nvSpPr>
        <xdr:cNvPr id="3" name="Rounded Rectangle 25">
          <a:extLst>
            <a:ext uri="{FF2B5EF4-FFF2-40B4-BE49-F238E27FC236}">
              <a16:creationId xmlns:a16="http://schemas.microsoft.com/office/drawing/2014/main" id="{00000000-0008-0000-1E00-000003000000}"/>
            </a:ext>
          </a:extLst>
        </xdr:cNvPr>
        <xdr:cNvSpPr/>
      </xdr:nvSpPr>
      <xdr:spPr>
        <a:xfrm>
          <a:off x="8247380" y="5196840"/>
          <a:ext cx="4744085"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B</a:t>
          </a:r>
        </a:p>
      </xdr:txBody>
    </xdr:sp>
    <xdr:clientData/>
  </xdr:twoCellAnchor>
  <xdr:twoCellAnchor>
    <xdr:from>
      <xdr:col>31</xdr:col>
      <xdr:colOff>120650</xdr:colOff>
      <xdr:row>55</xdr:row>
      <xdr:rowOff>223520</xdr:rowOff>
    </xdr:from>
    <xdr:to>
      <xdr:col>53</xdr:col>
      <xdr:colOff>32385</xdr:colOff>
      <xdr:row>58</xdr:row>
      <xdr:rowOff>142240</xdr:rowOff>
    </xdr:to>
    <xdr:sp macro="" textlink="">
      <xdr:nvSpPr>
        <xdr:cNvPr id="4" name="Rounded Rectangle 25">
          <a:extLst>
            <a:ext uri="{FF2B5EF4-FFF2-40B4-BE49-F238E27FC236}">
              <a16:creationId xmlns:a16="http://schemas.microsoft.com/office/drawing/2014/main" id="{00000000-0008-0000-1E00-000004000000}"/>
            </a:ext>
          </a:extLst>
        </xdr:cNvPr>
        <xdr:cNvSpPr/>
      </xdr:nvSpPr>
      <xdr:spPr>
        <a:xfrm>
          <a:off x="8359140" y="22461220"/>
          <a:ext cx="5706745" cy="10617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soalan A.</a:t>
          </a:r>
          <a:r>
            <a:rPr lang="en-US" altLang="en-MY" sz="2200" b="1" i="0" baseline="0">
              <a:solidFill>
                <a:schemeClr val="tx1"/>
              </a:solidFill>
              <a:latin typeface="Arial" panose="020B0604020202020204" pitchFamily="7" charset="0"/>
              <a:ea typeface="+mn-ea"/>
              <a:cs typeface="Arial" panose="020B0604020202020204" pitchFamily="7" charset="0"/>
            </a:rPr>
            <a:t>16</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go to question A.</a:t>
          </a:r>
          <a:r>
            <a:rPr lang="en-US" altLang="en-MY" sz="2200" b="0" i="1" baseline="0">
              <a:solidFill>
                <a:schemeClr val="tx1"/>
              </a:solidFill>
              <a:latin typeface="Arial" panose="020B0604020202020204" pitchFamily="7" charset="0"/>
              <a:ea typeface="+mn-ea"/>
              <a:cs typeface="Arial" panose="020B0604020202020204" pitchFamily="7" charset="0"/>
            </a:rPr>
            <a:t>16</a:t>
          </a:r>
        </a:p>
      </xdr:txBody>
    </xdr:sp>
    <xdr:clientData/>
  </xdr:twoCellAnchor>
  <xdr:twoCellAnchor>
    <xdr:from>
      <xdr:col>2</xdr:col>
      <xdr:colOff>600710</xdr:colOff>
      <xdr:row>59</xdr:row>
      <xdr:rowOff>6350</xdr:rowOff>
    </xdr:from>
    <xdr:to>
      <xdr:col>67</xdr:col>
      <xdr:colOff>190500</xdr:colOff>
      <xdr:row>70</xdr:row>
      <xdr:rowOff>108585</xdr:rowOff>
    </xdr:to>
    <xdr:sp macro="" textlink="">
      <xdr:nvSpPr>
        <xdr:cNvPr id="5" name="Rounded Rectangle 25">
          <a:extLst>
            <a:ext uri="{FF2B5EF4-FFF2-40B4-BE49-F238E27FC236}">
              <a16:creationId xmlns:a16="http://schemas.microsoft.com/office/drawing/2014/main" id="{00000000-0008-0000-1E00-000005000000}"/>
            </a:ext>
          </a:extLst>
        </xdr:cNvPr>
        <xdr:cNvSpPr/>
      </xdr:nvSpPr>
      <xdr:spPr>
        <a:xfrm>
          <a:off x="1006475" y="23768050"/>
          <a:ext cx="16782415" cy="42932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(1)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p>
        <a:p>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yang </a:t>
          </a:r>
          <a:r>
            <a:rPr lang="en-MY" sz="2200" b="1" i="0" baseline="0">
              <a:solidFill>
                <a:schemeClr val="tx1"/>
              </a:solidFill>
              <a:latin typeface="Arial" panose="020B0604020202020204" pitchFamily="7" charset="0"/>
              <a:ea typeface="+mn-ea"/>
              <a:cs typeface="Arial" panose="020B0604020202020204" pitchFamily="7" charset="0"/>
            </a:rPr>
            <a:t>membolehkan akses internet</a:t>
          </a:r>
        </a:p>
        <a:p>
          <a:r>
            <a:rPr lang="en-MY" sz="2200" b="1" i="0" baseline="0">
              <a:solidFill>
                <a:schemeClr val="tx1"/>
              </a:solidFill>
              <a:latin typeface="Arial" panose="020B0604020202020204" pitchFamily="7" charset="0"/>
              <a:ea typeface="+mn-ea"/>
              <a:cs typeface="Arial" panose="020B0604020202020204" pitchFamily="7" charset="0"/>
            </a:rPr>
            <a:t>		(2)  Pesanan yang diterima bagi pihak organisasi lain</a:t>
          </a:r>
        </a:p>
        <a:p>
          <a:r>
            <a:rPr lang="en-MY" sz="2200" b="1" i="0" baseline="0">
              <a:solidFill>
                <a:schemeClr val="tx1"/>
              </a:solidFill>
              <a:latin typeface="Arial" panose="020B0604020202020204" pitchFamily="7" charset="0"/>
              <a:ea typeface="+mn-ea"/>
              <a:cs typeface="Arial" panose="020B0604020202020204" pitchFamily="7" charset="0"/>
            </a:rPr>
            <a:t>		(3)  Pesanan yang diterima oleh organisasi lain bagi pihak perniagaan anda</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(1)  Via websites, specialised internet marketplaces, extranets, EDI over the internet, internet enabled mobile phones</a:t>
          </a:r>
        </a:p>
        <a:p>
          <a:r>
            <a:rPr lang="en-MY" sz="2200" b="0" i="1" baseline="0">
              <a:solidFill>
                <a:schemeClr val="tx1"/>
              </a:solidFill>
              <a:latin typeface="Arial" panose="020B0604020202020204" pitchFamily="7" charset="0"/>
              <a:ea typeface="+mn-ea"/>
              <a:cs typeface="Arial" panose="020B0604020202020204" pitchFamily="7" charset="0"/>
            </a:rPr>
            <a:t>		(2)  Orders received on behalf of other organisations</a:t>
          </a:r>
        </a:p>
        <a:p>
          <a:r>
            <a:rPr lang="en-MY" sz="2200" b="0" i="1" baseline="0">
              <a:solidFill>
                <a:schemeClr val="tx1"/>
              </a:solidFill>
              <a:latin typeface="Arial" panose="020B0604020202020204" pitchFamily="7" charset="0"/>
              <a:ea typeface="+mn-ea"/>
              <a:cs typeface="Arial" panose="020B0604020202020204" pitchFamily="7" charset="0"/>
            </a:rPr>
            <a:t>		(3)  Orders received by other organisations on behalf of your business</a:t>
          </a:r>
        </a:p>
        <a:p>
          <a:r>
            <a:rPr lang="en-MY" sz="2200" b="0" i="1" baseline="0">
              <a:solidFill>
                <a:schemeClr val="tx1"/>
              </a:solidFill>
              <a:latin typeface="Arial" panose="020B0604020202020204" pitchFamily="7" charset="0"/>
              <a:ea typeface="+mn-ea"/>
              <a:cs typeface="Arial" panose="020B0604020202020204" pitchFamily="7" charset="0"/>
            </a:rPr>
            <a:t>Exclude:	Orders submitted via email</a:t>
          </a:r>
        </a:p>
      </xdr:txBody>
    </xdr:sp>
    <xdr:clientData/>
  </xdr:twoCellAnchor>
  <xdr:twoCellAnchor>
    <xdr:from>
      <xdr:col>2</xdr:col>
      <xdr:colOff>687070</xdr:colOff>
      <xdr:row>77</xdr:row>
      <xdr:rowOff>328295</xdr:rowOff>
    </xdr:from>
    <xdr:to>
      <xdr:col>75</xdr:col>
      <xdr:colOff>193675</xdr:colOff>
      <xdr:row>81</xdr:row>
      <xdr:rowOff>309245</xdr:rowOff>
    </xdr:to>
    <xdr:sp macro="" textlink="">
      <xdr:nvSpPr>
        <xdr:cNvPr id="6" name="Rounded Rectangle 25">
          <a:extLst>
            <a:ext uri="{FF2B5EF4-FFF2-40B4-BE49-F238E27FC236}">
              <a16:creationId xmlns:a16="http://schemas.microsoft.com/office/drawing/2014/main" id="{00000000-0008-0000-1E00-000006000000}"/>
            </a:ext>
          </a:extLst>
        </xdr:cNvPr>
        <xdr:cNvSpPr/>
      </xdr:nvSpPr>
      <xdr:spPr>
        <a:xfrm>
          <a:off x="1092835" y="31201995"/>
          <a:ext cx="18736310" cy="15049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lang="en-MY" sz="2200" b="1" i="0" baseline="0">
              <a:solidFill>
                <a:schemeClr val="tx1"/>
              </a:solidFill>
              <a:latin typeface="Arial" panose="020B0604020202020204" pitchFamily="7" charset="0"/>
              <a:ea typeface="+mn-ea"/>
              <a:cs typeface="Arial" panose="020B0604020202020204" pitchFamily="7" charset="0"/>
            </a:rPr>
            <a:t>Bagi pesanan internet yang diterima bagi pihak organisasi lain, sila lapor hanya yuran atau komisen yang diterima</a:t>
          </a:r>
        </a:p>
        <a:p>
          <a:r>
            <a:rPr lang="en-MY" sz="2200" b="0" i="1" baseline="0">
              <a:solidFill>
                <a:schemeClr val="tx1"/>
              </a:solidFill>
              <a:latin typeface="Arial" panose="020B0604020202020204" pitchFamily="7" charset="0"/>
              <a:ea typeface="+mn-ea"/>
              <a:cs typeface="Arial" panose="020B0604020202020204" pitchFamily="7" charset="0"/>
            </a:rPr>
            <a:t>For internet orders received on behalf of other organisations, include only fees or commissions earned</a:t>
          </a: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2" name="Pictur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rcRect r="20713"/>
        <a:stretch>
          <a:fillRect/>
        </a:stretch>
      </xdr:blipFill>
      <xdr:spPr>
        <a:xfrm>
          <a:off x="16473805" y="1004570"/>
          <a:ext cx="4940935" cy="1087755"/>
        </a:xfrm>
        <a:prstGeom prst="rect">
          <a:avLst/>
        </a:prstGeom>
      </xdr:spPr>
    </xdr:pic>
    <xdr:clientData/>
  </xdr:twoCellAnchor>
  <xdr:twoCellAnchor>
    <xdr:from>
      <xdr:col>31</xdr:col>
      <xdr:colOff>40640</xdr:colOff>
      <xdr:row>45</xdr:row>
      <xdr:rowOff>191135</xdr:rowOff>
    </xdr:from>
    <xdr:to>
      <xdr:col>52</xdr:col>
      <xdr:colOff>194945</xdr:colOff>
      <xdr:row>48</xdr:row>
      <xdr:rowOff>167005</xdr:rowOff>
    </xdr:to>
    <xdr:sp macro="" textlink="">
      <xdr:nvSpPr>
        <xdr:cNvPr id="3" name="Rounded Rectangle 25">
          <a:extLst>
            <a:ext uri="{FF2B5EF4-FFF2-40B4-BE49-F238E27FC236}">
              <a16:creationId xmlns:a16="http://schemas.microsoft.com/office/drawing/2014/main" id="{00000000-0008-0000-1F00-000003000000}"/>
            </a:ext>
          </a:extLst>
        </xdr:cNvPr>
        <xdr:cNvSpPr/>
      </xdr:nvSpPr>
      <xdr:spPr>
        <a:xfrm>
          <a:off x="8279130" y="15850235"/>
          <a:ext cx="5694680" cy="11188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go to Section B</a:t>
          </a:r>
        </a:p>
      </xdr:txBody>
    </xdr:sp>
    <xdr:clientData/>
  </xdr:twoCellAnchor>
  <xdr:twoCellAnchor>
    <xdr:from>
      <xdr:col>2</xdr:col>
      <xdr:colOff>702310</xdr:colOff>
      <xdr:row>49</xdr:row>
      <xdr:rowOff>187325</xdr:rowOff>
    </xdr:from>
    <xdr:to>
      <xdr:col>67</xdr:col>
      <xdr:colOff>177800</xdr:colOff>
      <xdr:row>57</xdr:row>
      <xdr:rowOff>332740</xdr:rowOff>
    </xdr:to>
    <xdr:sp macro="" textlink="">
      <xdr:nvSpPr>
        <xdr:cNvPr id="4" name="Rounded Rectangle 25">
          <a:extLst>
            <a:ext uri="{FF2B5EF4-FFF2-40B4-BE49-F238E27FC236}">
              <a16:creationId xmlns:a16="http://schemas.microsoft.com/office/drawing/2014/main" id="{00000000-0008-0000-1F00-000004000000}"/>
            </a:ext>
          </a:extLst>
        </xdr:cNvPr>
        <xdr:cNvSpPr/>
      </xdr:nvSpPr>
      <xdr:spPr>
        <a:xfrm>
          <a:off x="1108075" y="17370425"/>
          <a:ext cx="16668115" cy="34474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a:t>
          </a:r>
          <a:r>
            <a:rPr lang="en-US" altLang="en-MY" sz="2200" b="1" i="0" baseline="0">
              <a:solidFill>
                <a:schemeClr val="tx1"/>
              </a:solidFill>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p>
        <a:p>
          <a:pPr marL="914400" lvl="2" indent="457200"/>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yang membolehkan akses internet</a:t>
          </a: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Via website, specialised internet marketplaces, extranets, EDI over the internet, internet enable mobile phones</a:t>
          </a:r>
        </a:p>
        <a:p>
          <a:r>
            <a:rPr lang="en-MY" sz="2200" b="0" i="1" baseline="0">
              <a:solidFill>
                <a:schemeClr val="tx1"/>
              </a:solidFill>
              <a:latin typeface="Arial" panose="020B0604020202020204" pitchFamily="7" charset="0"/>
              <a:ea typeface="+mn-ea"/>
              <a:cs typeface="Arial" panose="020B0604020202020204" pitchFamily="7" charset="0"/>
            </a:rPr>
            <a:t>Excludes:	</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Orders submitted via email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lang="en-MY" sz="2200" b="1" i="0" baseline="0">
              <a:solidFill>
                <a:schemeClr val="tx1"/>
              </a:solidFill>
              <a:latin typeface="Arial" panose="020B0604020202020204" pitchFamily="7" charset="0"/>
              <a:ea typeface="+mn-ea"/>
              <a:cs typeface="Arial" panose="020B0604020202020204" pitchFamily="7" charset="0"/>
            </a:rPr>
            <a:t>Termasuk pembelian semasa dan perbelanjaan modal / </a:t>
          </a:r>
          <a:r>
            <a:rPr lang="en-MY" sz="2200" b="0" i="1" baseline="0">
              <a:solidFill>
                <a:schemeClr val="tx1"/>
              </a:solidFill>
              <a:latin typeface="Arial" panose="020B0604020202020204" pitchFamily="7" charset="0"/>
              <a:ea typeface="+mn-ea"/>
              <a:cs typeface="Arial" panose="020B0604020202020204" pitchFamily="7" charset="0"/>
            </a:rPr>
            <a:t>Includes the current purchases and capital expenses</a:t>
          </a:r>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32</xdr:col>
      <xdr:colOff>236220</xdr:colOff>
      <xdr:row>9</xdr:row>
      <xdr:rowOff>259715</xdr:rowOff>
    </xdr:from>
    <xdr:to>
      <xdr:col>50</xdr:col>
      <xdr:colOff>203835</xdr:colOff>
      <xdr:row>12</xdr:row>
      <xdr:rowOff>150495</xdr:rowOff>
    </xdr:to>
    <xdr:sp macro="" textlink="">
      <xdr:nvSpPr>
        <xdr:cNvPr id="3" name="Rounded Rectangle 25">
          <a:extLst>
            <a:ext uri="{FF2B5EF4-FFF2-40B4-BE49-F238E27FC236}">
              <a16:creationId xmlns:a16="http://schemas.microsoft.com/office/drawing/2014/main" id="{00000000-0008-0000-2000-000003000000}"/>
            </a:ext>
          </a:extLst>
        </xdr:cNvPr>
        <xdr:cNvSpPr/>
      </xdr:nvSpPr>
      <xdr:spPr>
        <a:xfrm>
          <a:off x="8729345" y="4209415"/>
          <a:ext cx="4744085"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a:t>
          </a:r>
          <a:r>
            <a:rPr lang="en-US" altLang="en-MY" sz="2200" b="1" i="0" baseline="0">
              <a:solidFill>
                <a:schemeClr val="tx1"/>
              </a:solidFill>
              <a:latin typeface="Arial" panose="020B0604020202020204" pitchFamily="7" charset="0"/>
              <a:ea typeface="+mn-ea"/>
              <a:cs typeface="Arial" panose="020B0604020202020204" pitchFamily="7" charset="0"/>
            </a:rPr>
            <a:t>C</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a:t>
          </a:r>
          <a:r>
            <a:rPr lang="en-US" altLang="en-MY" sz="2200" b="0" i="1" baseline="0">
              <a:solidFill>
                <a:schemeClr val="tx1"/>
              </a:solidFill>
              <a:latin typeface="Arial" panose="020B0604020202020204" pitchFamily="7" charset="0"/>
              <a:ea typeface="+mn-ea"/>
              <a:cs typeface="Arial" panose="020B0604020202020204" pitchFamily="7" charset="0"/>
            </a:rPr>
            <a:t>C</a:t>
          </a: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2" name="Pictur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rcRect r="20713"/>
        <a:stretch>
          <a:fillRect/>
        </a:stretch>
      </xdr:blipFill>
      <xdr:spPr>
        <a:xfrm>
          <a:off x="16473805" y="1004570"/>
          <a:ext cx="4940935" cy="1087755"/>
        </a:xfrm>
        <a:prstGeom prst="rect">
          <a:avLst/>
        </a:prstGeom>
      </xdr:spPr>
    </xdr:pic>
    <xdr:clientData/>
  </xdr:twoCellAnchor>
  <xdr:twoCellAnchor>
    <xdr:from>
      <xdr:col>1</xdr:col>
      <xdr:colOff>252730</xdr:colOff>
      <xdr:row>43</xdr:row>
      <xdr:rowOff>506095</xdr:rowOff>
    </xdr:from>
    <xdr:to>
      <xdr:col>42</xdr:col>
      <xdr:colOff>52705</xdr:colOff>
      <xdr:row>46</xdr:row>
      <xdr:rowOff>269875</xdr:rowOff>
    </xdr:to>
    <xdr:sp macro="" textlink="">
      <xdr:nvSpPr>
        <xdr:cNvPr id="3" name="Rounded Rectangle 25">
          <a:extLst>
            <a:ext uri="{FF2B5EF4-FFF2-40B4-BE49-F238E27FC236}">
              <a16:creationId xmlns:a16="http://schemas.microsoft.com/office/drawing/2014/main" id="{00000000-0008-0000-2100-000003000000}"/>
            </a:ext>
          </a:extLst>
        </xdr:cNvPr>
        <xdr:cNvSpPr/>
      </xdr:nvSpPr>
      <xdr:spPr>
        <a:xfrm>
          <a:off x="403860" y="17790795"/>
          <a:ext cx="10784840"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US" sz="2200" b="1" i="0" baseline="0">
              <a:solidFill>
                <a:schemeClr val="tx1"/>
              </a:solidFill>
              <a:latin typeface="Arial" panose="020B0604020202020204" pitchFamily="7" charset="0"/>
              <a:ea typeface="+mn-ea"/>
              <a:cs typeface="Arial" panose="020B0604020202020204" pitchFamily="7" charset="0"/>
            </a:rPr>
            <a:t>Sekiranya Soalan 9.12(a) pada muka surat 18 diisi, sila lengkapkan Soalan C.3</a:t>
          </a:r>
        </a:p>
        <a:p>
          <a:r>
            <a:rPr lang="en-US" sz="2200" b="0" i="1" baseline="0">
              <a:solidFill>
                <a:schemeClr val="tx1"/>
              </a:solidFill>
              <a:latin typeface="Arial" panose="020B0604020202020204" pitchFamily="7" charset="0"/>
              <a:ea typeface="+mn-ea"/>
              <a:cs typeface="Arial" panose="020B0604020202020204" pitchFamily="7" charset="0"/>
            </a:rPr>
            <a:t>If Question 9.12(a) on page 18 is filled, please complete Question C.3</a:t>
          </a:r>
        </a:p>
      </xdr:txBody>
    </xdr:sp>
    <xdr:clientData/>
  </xdr:twoCellAnchor>
  <xdr:twoCellAnchor>
    <xdr:from>
      <xdr:col>17</xdr:col>
      <xdr:colOff>34290</xdr:colOff>
      <xdr:row>51</xdr:row>
      <xdr:rowOff>352425</xdr:rowOff>
    </xdr:from>
    <xdr:to>
      <xdr:col>41</xdr:col>
      <xdr:colOff>61595</xdr:colOff>
      <xdr:row>54</xdr:row>
      <xdr:rowOff>142875</xdr:rowOff>
    </xdr:to>
    <xdr:sp macro="" textlink="">
      <xdr:nvSpPr>
        <xdr:cNvPr id="4" name="Rounded Rectangle 25">
          <a:extLst>
            <a:ext uri="{FF2B5EF4-FFF2-40B4-BE49-F238E27FC236}">
              <a16:creationId xmlns:a16="http://schemas.microsoft.com/office/drawing/2014/main" id="{00000000-0008-0000-2100-000004000000}"/>
            </a:ext>
          </a:extLst>
        </xdr:cNvPr>
        <xdr:cNvSpPr/>
      </xdr:nvSpPr>
      <xdr:spPr>
        <a:xfrm>
          <a:off x="4707890" y="20748625"/>
          <a:ext cx="6235065" cy="10604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Y</a:t>
          </a:r>
          <a:r>
            <a:rPr lang="en-US" altLang="en-MY" sz="2200" b="1" i="0" baseline="0">
              <a:solidFill>
                <a:schemeClr val="tx1"/>
              </a:solidFill>
              <a:latin typeface="Arial" panose="020B0604020202020204" pitchFamily="7" charset="0"/>
              <a:ea typeface="+mn-ea"/>
              <a:cs typeface="Arial" panose="020B0604020202020204" pitchFamily="7" charset="0"/>
            </a:rPr>
            <a:t>a</a:t>
          </a:r>
          <a:r>
            <a:rPr lang="en-MY" sz="2200" b="1" i="0" baseline="0">
              <a:solidFill>
                <a:schemeClr val="tx1"/>
              </a:solidFill>
              <a:latin typeface="Arial" panose="020B0604020202020204" pitchFamily="7" charset="0"/>
              <a:ea typeface="+mn-ea"/>
              <a:cs typeface="Arial" panose="020B0604020202020204" pitchFamily="7" charset="0"/>
            </a:rPr>
            <a:t>, sila ke Soalan C.</a:t>
          </a:r>
          <a:r>
            <a:rPr lang="en-US" altLang="en-MY" sz="2200" b="1" i="0" baseline="0">
              <a:solidFill>
                <a:schemeClr val="tx1"/>
              </a:solidFill>
              <a:latin typeface="Arial" panose="020B0604020202020204" pitchFamily="7" charset="0"/>
              <a:ea typeface="+mn-ea"/>
              <a:cs typeface="Arial" panose="020B0604020202020204" pitchFamily="7" charset="0"/>
            </a:rPr>
            <a:t>4</a:t>
          </a:r>
          <a:r>
            <a:rPr lang="en-MY" sz="2200" b="1" i="0" baseline="0">
              <a:solidFill>
                <a:schemeClr val="tx1"/>
              </a:solidFill>
              <a:latin typeface="Arial" panose="020B0604020202020204" pitchFamily="7" charset="0"/>
              <a:ea typeface="+mn-ea"/>
              <a:cs typeface="Arial" panose="020B0604020202020204" pitchFamily="7" charset="0"/>
            </a:rPr>
            <a:t> hingga C.</a:t>
          </a:r>
          <a:r>
            <a:rPr lang="en-US" altLang="en-MY" sz="2200" b="1" i="0" baseline="0">
              <a:solidFill>
                <a:schemeClr val="tx1"/>
              </a:solidFill>
              <a:latin typeface="Arial" panose="020B0604020202020204" pitchFamily="7" charset="0"/>
              <a:ea typeface="+mn-ea"/>
              <a:cs typeface="Arial" panose="020B0604020202020204" pitchFamily="7" charset="0"/>
            </a:rPr>
            <a:t>8</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Y</a:t>
          </a:r>
          <a:r>
            <a:rPr lang="en-US" altLang="en-MY" sz="2200" b="0" i="1" baseline="0">
              <a:solidFill>
                <a:schemeClr val="tx1"/>
              </a:solidFill>
              <a:latin typeface="Arial" panose="020B0604020202020204" pitchFamily="7" charset="0"/>
              <a:ea typeface="+mn-ea"/>
              <a:cs typeface="Arial" panose="020B0604020202020204" pitchFamily="7" charset="0"/>
            </a:rPr>
            <a:t>es</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prcoeed</a:t>
          </a:r>
          <a:r>
            <a:rPr lang="en-MY" sz="2200" b="0" i="1" baseline="0">
              <a:solidFill>
                <a:schemeClr val="tx1"/>
              </a:solidFill>
              <a:latin typeface="Arial" panose="020B0604020202020204" pitchFamily="7" charset="0"/>
              <a:ea typeface="+mn-ea"/>
              <a:cs typeface="Arial" panose="020B0604020202020204" pitchFamily="7" charset="0"/>
            </a:rPr>
            <a:t> to Question C.</a:t>
          </a:r>
          <a:r>
            <a:rPr lang="en-US" altLang="en-MY" sz="2200" b="0" i="1" baseline="0">
              <a:solidFill>
                <a:schemeClr val="tx1"/>
              </a:solidFill>
              <a:latin typeface="Arial" panose="020B0604020202020204" pitchFamily="7" charset="0"/>
              <a:ea typeface="+mn-ea"/>
              <a:cs typeface="Arial" panose="020B0604020202020204" pitchFamily="7" charset="0"/>
            </a:rPr>
            <a:t>4</a:t>
          </a:r>
          <a:r>
            <a:rPr lang="en-MY" sz="2200" b="0" i="1" baseline="0">
              <a:solidFill>
                <a:schemeClr val="tx1"/>
              </a:solidFill>
              <a:latin typeface="Arial" panose="020B0604020202020204" pitchFamily="7" charset="0"/>
              <a:ea typeface="+mn-ea"/>
              <a:cs typeface="Arial" panose="020B0604020202020204" pitchFamily="7" charset="0"/>
            </a:rPr>
            <a:t> to C.</a:t>
          </a:r>
          <a:r>
            <a:rPr lang="en-US" alt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xdr:from>
      <xdr:col>17</xdr:col>
      <xdr:colOff>58420</xdr:colOff>
      <xdr:row>54</xdr:row>
      <xdr:rowOff>308610</xdr:rowOff>
    </xdr:from>
    <xdr:to>
      <xdr:col>41</xdr:col>
      <xdr:colOff>47625</xdr:colOff>
      <xdr:row>57</xdr:row>
      <xdr:rowOff>119380</xdr:rowOff>
    </xdr:to>
    <xdr:sp macro="" textlink="">
      <xdr:nvSpPr>
        <xdr:cNvPr id="5" name="Rounded Rectangle 25">
          <a:extLst>
            <a:ext uri="{FF2B5EF4-FFF2-40B4-BE49-F238E27FC236}">
              <a16:creationId xmlns:a16="http://schemas.microsoft.com/office/drawing/2014/main" id="{00000000-0008-0000-2100-000005000000}"/>
            </a:ext>
          </a:extLst>
        </xdr:cNvPr>
        <xdr:cNvSpPr/>
      </xdr:nvSpPr>
      <xdr:spPr>
        <a:xfrm>
          <a:off x="4732020" y="21974810"/>
          <a:ext cx="6196965" cy="10807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32</xdr:col>
      <xdr:colOff>16510</xdr:colOff>
      <xdr:row>69</xdr:row>
      <xdr:rowOff>116840</xdr:rowOff>
    </xdr:from>
    <xdr:to>
      <xdr:col>49</xdr:col>
      <xdr:colOff>151130</xdr:colOff>
      <xdr:row>72</xdr:row>
      <xdr:rowOff>245110</xdr:rowOff>
    </xdr:to>
    <xdr:sp macro="" textlink="">
      <xdr:nvSpPr>
        <xdr:cNvPr id="5" name="Rounded Rectangle 25">
          <a:extLst>
            <a:ext uri="{FF2B5EF4-FFF2-40B4-BE49-F238E27FC236}">
              <a16:creationId xmlns:a16="http://schemas.microsoft.com/office/drawing/2014/main" id="{00000000-0008-0000-2200-000005000000}"/>
            </a:ext>
          </a:extLst>
        </xdr:cNvPr>
        <xdr:cNvSpPr/>
      </xdr:nvSpPr>
      <xdr:spPr>
        <a:xfrm>
          <a:off x="8509635" y="26291540"/>
          <a:ext cx="4656455" cy="10807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82</xdr:col>
      <xdr:colOff>7620</xdr:colOff>
      <xdr:row>3</xdr:row>
      <xdr:rowOff>365125</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rcRect r="20713"/>
        <a:stretch>
          <a:fillRect/>
        </a:stretch>
      </xdr:blipFill>
      <xdr:spPr>
        <a:xfrm>
          <a:off x="16261080" y="1004570"/>
          <a:ext cx="4940935" cy="108775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22</xdr:col>
      <xdr:colOff>6985</xdr:colOff>
      <xdr:row>16</xdr:row>
      <xdr:rowOff>152400</xdr:rowOff>
    </xdr:from>
    <xdr:to>
      <xdr:col>41</xdr:col>
      <xdr:colOff>13335</xdr:colOff>
      <xdr:row>19</xdr:row>
      <xdr:rowOff>185420</xdr:rowOff>
    </xdr:to>
    <xdr:sp macro="" textlink="">
      <xdr:nvSpPr>
        <xdr:cNvPr id="6" name="Rounded Rectangle 25">
          <a:extLst>
            <a:ext uri="{FF2B5EF4-FFF2-40B4-BE49-F238E27FC236}">
              <a16:creationId xmlns:a16="http://schemas.microsoft.com/office/drawing/2014/main" id="{00000000-0008-0000-2600-000006000000}"/>
            </a:ext>
          </a:extLst>
        </xdr:cNvPr>
        <xdr:cNvSpPr/>
      </xdr:nvSpPr>
      <xdr:spPr>
        <a:xfrm>
          <a:off x="5953760" y="6705600"/>
          <a:ext cx="4940935" cy="11125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t>
          </a:r>
          <a:r>
            <a:rPr lang="en-US" altLang="en-MY" sz="2200" b="1" i="0" baseline="0">
              <a:solidFill>
                <a:schemeClr val="tx1"/>
              </a:solidFill>
              <a:latin typeface="Arial" panose="020B0604020202020204" pitchFamily="7" charset="0"/>
              <a:ea typeface="+mn-ea"/>
              <a:cs typeface="Arial" panose="020B0604020202020204" pitchFamily="7" charset="0"/>
            </a:rPr>
            <a:t>F</a:t>
          </a:r>
          <a:r>
            <a:rPr lang="en-MY" sz="2200" b="1" i="0" baseline="0">
              <a:solidFill>
                <a:schemeClr val="tx1"/>
              </a:solidFill>
              <a:latin typeface="Arial" panose="020B0604020202020204" pitchFamily="7" charset="0"/>
              <a:ea typeface="+mn-ea"/>
              <a:cs typeface="Arial" panose="020B0604020202020204" pitchFamily="7" charset="0"/>
            </a:rPr>
            <a:t>.8</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 </a:t>
          </a:r>
          <a:r>
            <a:rPr lang="en-US" altLang="en-MY" sz="2200" b="0" i="1" baseline="0">
              <a:solidFill>
                <a:schemeClr val="tx1"/>
              </a:solidFill>
              <a:latin typeface="Arial" panose="020B0604020202020204" pitchFamily="7" charset="0"/>
              <a:ea typeface="+mn-ea"/>
              <a:cs typeface="Arial" panose="020B0604020202020204" pitchFamily="7" charset="0"/>
            </a:rPr>
            <a:t>F</a:t>
          </a:r>
          <a:r>
            <a:rPr 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2" name="Picture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rcRect r="20713"/>
        <a:stretch>
          <a:fillRect/>
        </a:stretch>
      </xdr:blipFill>
      <xdr:spPr>
        <a:xfrm>
          <a:off x="16473805" y="1004570"/>
          <a:ext cx="4940935" cy="108775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18</xdr:col>
      <xdr:colOff>231140</xdr:colOff>
      <xdr:row>16</xdr:row>
      <xdr:rowOff>190500</xdr:rowOff>
    </xdr:from>
    <xdr:to>
      <xdr:col>41</xdr:col>
      <xdr:colOff>190500</xdr:colOff>
      <xdr:row>19</xdr:row>
      <xdr:rowOff>160020</xdr:rowOff>
    </xdr:to>
    <xdr:sp macro="" textlink="">
      <xdr:nvSpPr>
        <xdr:cNvPr id="6" name="Rounded Rectangle 25">
          <a:extLst>
            <a:ext uri="{FF2B5EF4-FFF2-40B4-BE49-F238E27FC236}">
              <a16:creationId xmlns:a16="http://schemas.microsoft.com/office/drawing/2014/main" id="{00000000-0008-0000-2800-000006000000}"/>
            </a:ext>
          </a:extLst>
        </xdr:cNvPr>
        <xdr:cNvSpPr/>
      </xdr:nvSpPr>
      <xdr:spPr>
        <a:xfrm>
          <a:off x="5279390" y="6786563"/>
          <a:ext cx="6079173" cy="11125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a:t>
          </a:r>
          <a:r>
            <a:rPr lang="en-US" sz="2200" b="1" i="0" baseline="0">
              <a:solidFill>
                <a:schemeClr val="tx1"/>
              </a:solidFill>
              <a:latin typeface="Arial" panose="020B0604020202020204" pitchFamily="7" charset="0"/>
              <a:ea typeface="+mn-ea"/>
              <a:cs typeface="Arial" panose="020B0604020202020204" pitchFamily="7" charset="0"/>
            </a:rPr>
            <a:t>sila ke soalan H.3</a:t>
          </a:r>
        </a:p>
        <a:p>
          <a:r>
            <a:rPr lang="en-MY" sz="2200" b="0" i="1" baseline="0">
              <a:solidFill>
                <a:schemeClr val="tx1"/>
              </a:solidFill>
              <a:latin typeface="Arial" panose="020B0604020202020204" pitchFamily="7" charset="0"/>
              <a:ea typeface="+mn-ea"/>
              <a:cs typeface="Arial" panose="020B0604020202020204" pitchFamily="7" charset="0"/>
            </a:rPr>
            <a:t>If No, </a:t>
          </a:r>
          <a:r>
            <a:rPr lang="en-US" altLang="en-MY" sz="2200" b="0" i="1" baseline="0">
              <a:solidFill>
                <a:schemeClr val="tx1"/>
              </a:solidFill>
              <a:latin typeface="Arial" panose="020B0604020202020204" pitchFamily="7" charset="0"/>
              <a:ea typeface="+mn-ea"/>
              <a:cs typeface="Arial" panose="020B0604020202020204" pitchFamily="7" charset="0"/>
            </a:rPr>
            <a:t>please proceed to question H.3</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1714514</xdr:colOff>
      <xdr:row>93</xdr:row>
      <xdr:rowOff>100012</xdr:rowOff>
    </xdr:from>
    <xdr:to>
      <xdr:col>12</xdr:col>
      <xdr:colOff>2002514</xdr:colOff>
      <xdr:row>94</xdr:row>
      <xdr:rowOff>7012</xdr:rowOff>
    </xdr:to>
    <xdr:sp macro="" textlink="">
      <xdr:nvSpPr>
        <xdr:cNvPr id="2" name="Rectangle 1">
          <a:extLst>
            <a:ext uri="{FF2B5EF4-FFF2-40B4-BE49-F238E27FC236}">
              <a16:creationId xmlns:a16="http://schemas.microsoft.com/office/drawing/2014/main" id="{B9856B0D-2C14-46A5-8965-013FAC2D334D}"/>
            </a:ext>
          </a:extLst>
        </xdr:cNvPr>
        <xdr:cNvSpPr>
          <a:spLocks noChangeArrowheads="1"/>
        </xdr:cNvSpPr>
      </xdr:nvSpPr>
      <xdr:spPr bwMode="auto">
        <a:xfrm>
          <a:off x="11515739" y="40543162"/>
          <a:ext cx="288000" cy="288000"/>
        </a:xfrm>
        <a:prstGeom prst="rect">
          <a:avLst/>
        </a:prstGeom>
        <a:solidFill>
          <a:srgbClr val="FFFFFF"/>
        </a:solidFill>
        <a:ln w="9525">
          <a:solidFill>
            <a:srgbClr val="000000"/>
          </a:solidFill>
          <a:miter lim="800000"/>
          <a:headEnd/>
          <a:tailEnd/>
        </a:ln>
      </xdr:spPr>
    </xdr:sp>
    <xdr:clientData/>
  </xdr:twoCellAnchor>
  <xdr:twoCellAnchor>
    <xdr:from>
      <xdr:col>13</xdr:col>
      <xdr:colOff>1690704</xdr:colOff>
      <xdr:row>93</xdr:row>
      <xdr:rowOff>85725</xdr:rowOff>
    </xdr:from>
    <xdr:to>
      <xdr:col>13</xdr:col>
      <xdr:colOff>1978704</xdr:colOff>
      <xdr:row>93</xdr:row>
      <xdr:rowOff>373725</xdr:rowOff>
    </xdr:to>
    <xdr:sp macro="" textlink="">
      <xdr:nvSpPr>
        <xdr:cNvPr id="3" name="Rectangle 2">
          <a:extLst>
            <a:ext uri="{FF2B5EF4-FFF2-40B4-BE49-F238E27FC236}">
              <a16:creationId xmlns:a16="http://schemas.microsoft.com/office/drawing/2014/main" id="{0F63537E-EE72-475F-BBDA-60669D43D414}"/>
            </a:ext>
          </a:extLst>
        </xdr:cNvPr>
        <xdr:cNvSpPr>
          <a:spLocks noChangeArrowheads="1"/>
        </xdr:cNvSpPr>
      </xdr:nvSpPr>
      <xdr:spPr bwMode="auto">
        <a:xfrm>
          <a:off x="13977954" y="40528875"/>
          <a:ext cx="288000" cy="288000"/>
        </a:xfrm>
        <a:prstGeom prst="rect">
          <a:avLst/>
        </a:prstGeom>
        <a:solidFill>
          <a:srgbClr val="FFFFFF"/>
        </a:solidFill>
        <a:ln w="9525">
          <a:solidFill>
            <a:srgbClr val="000000"/>
          </a:solidFill>
          <a:miter lim="800000"/>
          <a:headEnd/>
          <a:tailEnd/>
        </a:ln>
      </xdr:spPr>
    </xdr:sp>
    <xdr:clientData/>
  </xdr:twoCellAnchor>
  <xdr:twoCellAnchor>
    <xdr:from>
      <xdr:col>11</xdr:col>
      <xdr:colOff>1462101</xdr:colOff>
      <xdr:row>93</xdr:row>
      <xdr:rowOff>85681</xdr:rowOff>
    </xdr:from>
    <xdr:to>
      <xdr:col>11</xdr:col>
      <xdr:colOff>1750101</xdr:colOff>
      <xdr:row>94</xdr:row>
      <xdr:rowOff>2206</xdr:rowOff>
    </xdr:to>
    <xdr:sp macro="" textlink="">
      <xdr:nvSpPr>
        <xdr:cNvPr id="4" name="Rectangle 3">
          <a:extLst>
            <a:ext uri="{FF2B5EF4-FFF2-40B4-BE49-F238E27FC236}">
              <a16:creationId xmlns:a16="http://schemas.microsoft.com/office/drawing/2014/main" id="{F314918C-8EC4-467E-A7BC-B949CE093995}"/>
            </a:ext>
          </a:extLst>
        </xdr:cNvPr>
        <xdr:cNvSpPr>
          <a:spLocks noChangeArrowheads="1"/>
        </xdr:cNvSpPr>
      </xdr:nvSpPr>
      <xdr:spPr bwMode="auto">
        <a:xfrm>
          <a:off x="8777301" y="40528831"/>
          <a:ext cx="288000" cy="297525"/>
        </a:xfrm>
        <a:prstGeom prst="rect">
          <a:avLst/>
        </a:prstGeom>
        <a:solidFill>
          <a:srgbClr val="FFFFFF"/>
        </a:solidFill>
        <a:ln w="9525">
          <a:solidFill>
            <a:srgbClr val="000000"/>
          </a:solidFill>
          <a:miter lim="800000"/>
          <a:headEnd/>
          <a:tailEnd/>
        </a:ln>
      </xdr:spPr>
    </xdr:sp>
    <xdr:clientData/>
  </xdr:twoCellAnchor>
  <xdr:twoCellAnchor>
    <xdr:from>
      <xdr:col>14</xdr:col>
      <xdr:colOff>1709804</xdr:colOff>
      <xdr:row>93</xdr:row>
      <xdr:rowOff>90489</xdr:rowOff>
    </xdr:from>
    <xdr:to>
      <xdr:col>14</xdr:col>
      <xdr:colOff>1997804</xdr:colOff>
      <xdr:row>93</xdr:row>
      <xdr:rowOff>378489</xdr:rowOff>
    </xdr:to>
    <xdr:sp macro="" textlink="">
      <xdr:nvSpPr>
        <xdr:cNvPr id="5" name="Rectangle 4">
          <a:extLst>
            <a:ext uri="{FF2B5EF4-FFF2-40B4-BE49-F238E27FC236}">
              <a16:creationId xmlns:a16="http://schemas.microsoft.com/office/drawing/2014/main" id="{F50A526C-66D7-4350-B28C-9CD600FEE371}"/>
            </a:ext>
          </a:extLst>
        </xdr:cNvPr>
        <xdr:cNvSpPr>
          <a:spLocks noChangeArrowheads="1"/>
        </xdr:cNvSpPr>
      </xdr:nvSpPr>
      <xdr:spPr bwMode="auto">
        <a:xfrm>
          <a:off x="16483079" y="40533639"/>
          <a:ext cx="288000" cy="288000"/>
        </a:xfrm>
        <a:prstGeom prst="rect">
          <a:avLst/>
        </a:prstGeom>
        <a:solidFill>
          <a:srgbClr val="FFFFFF"/>
        </a:solidFill>
        <a:ln w="9525">
          <a:solidFill>
            <a:srgbClr val="000000"/>
          </a:solidFill>
          <a:miter lim="800000"/>
          <a:headEnd/>
          <a:tailEnd/>
        </a:ln>
      </xdr:spPr>
    </xdr:sp>
    <xdr:clientData/>
  </xdr:twoCellAnchor>
  <xdr:twoCellAnchor>
    <xdr:from>
      <xdr:col>15</xdr:col>
      <xdr:colOff>1709804</xdr:colOff>
      <xdr:row>93</xdr:row>
      <xdr:rowOff>90489</xdr:rowOff>
    </xdr:from>
    <xdr:to>
      <xdr:col>15</xdr:col>
      <xdr:colOff>1997804</xdr:colOff>
      <xdr:row>93</xdr:row>
      <xdr:rowOff>378489</xdr:rowOff>
    </xdr:to>
    <xdr:sp macro="" textlink="">
      <xdr:nvSpPr>
        <xdr:cNvPr id="6" name="Rectangle 5">
          <a:extLst>
            <a:ext uri="{FF2B5EF4-FFF2-40B4-BE49-F238E27FC236}">
              <a16:creationId xmlns:a16="http://schemas.microsoft.com/office/drawing/2014/main" id="{1E2DE10D-C43E-48DB-A9D6-98A4AE7772DC}"/>
            </a:ext>
          </a:extLst>
        </xdr:cNvPr>
        <xdr:cNvSpPr>
          <a:spLocks noChangeArrowheads="1"/>
        </xdr:cNvSpPr>
      </xdr:nvSpPr>
      <xdr:spPr bwMode="auto">
        <a:xfrm>
          <a:off x="19988279" y="40533639"/>
          <a:ext cx="288000" cy="288000"/>
        </a:xfrm>
        <a:prstGeom prst="rect">
          <a:avLst/>
        </a:prstGeom>
        <a:solidFill>
          <a:srgbClr val="FFFFFF"/>
        </a:solidFill>
        <a:ln w="9525">
          <a:solidFill>
            <a:srgbClr val="000000"/>
          </a:solidFill>
          <a:miter lim="800000"/>
          <a:headEnd/>
          <a:tailEnd/>
        </a:ln>
      </xdr:spPr>
    </xdr:sp>
    <xdr:clientData/>
  </xdr:twoCellAnchor>
  <xdr:twoCellAnchor>
    <xdr:from>
      <xdr:col>16</xdr:col>
      <xdr:colOff>1709804</xdr:colOff>
      <xdr:row>93</xdr:row>
      <xdr:rowOff>90489</xdr:rowOff>
    </xdr:from>
    <xdr:to>
      <xdr:col>16</xdr:col>
      <xdr:colOff>1997804</xdr:colOff>
      <xdr:row>93</xdr:row>
      <xdr:rowOff>378489</xdr:rowOff>
    </xdr:to>
    <xdr:sp macro="" textlink="">
      <xdr:nvSpPr>
        <xdr:cNvPr id="7" name="Rectangle 6">
          <a:extLst>
            <a:ext uri="{FF2B5EF4-FFF2-40B4-BE49-F238E27FC236}">
              <a16:creationId xmlns:a16="http://schemas.microsoft.com/office/drawing/2014/main" id="{8BEF979C-0027-4632-BC1F-88561851AB82}"/>
            </a:ext>
          </a:extLst>
        </xdr:cNvPr>
        <xdr:cNvSpPr>
          <a:spLocks noChangeArrowheads="1"/>
        </xdr:cNvSpPr>
      </xdr:nvSpPr>
      <xdr:spPr bwMode="auto">
        <a:xfrm>
          <a:off x="23493479" y="40533639"/>
          <a:ext cx="288000" cy="288000"/>
        </a:xfrm>
        <a:prstGeom prst="rect">
          <a:avLst/>
        </a:prstGeom>
        <a:solidFill>
          <a:srgbClr val="FFFFFF"/>
        </a:solidFill>
        <a:ln w="9525">
          <a:solidFill>
            <a:srgbClr val="000000"/>
          </a:solidFill>
          <a:miter lim="800000"/>
          <a:headEnd/>
          <a:tailEnd/>
        </a:ln>
      </xdr:spPr>
    </xdr:sp>
    <xdr:clientData/>
  </xdr:twoCellAnchor>
  <xdr:twoCellAnchor>
    <xdr:from>
      <xdr:col>17</xdr:col>
      <xdr:colOff>1709804</xdr:colOff>
      <xdr:row>93</xdr:row>
      <xdr:rowOff>90489</xdr:rowOff>
    </xdr:from>
    <xdr:to>
      <xdr:col>17</xdr:col>
      <xdr:colOff>1997804</xdr:colOff>
      <xdr:row>93</xdr:row>
      <xdr:rowOff>378489</xdr:rowOff>
    </xdr:to>
    <xdr:sp macro="" textlink="">
      <xdr:nvSpPr>
        <xdr:cNvPr id="8" name="Rectangle 7">
          <a:extLst>
            <a:ext uri="{FF2B5EF4-FFF2-40B4-BE49-F238E27FC236}">
              <a16:creationId xmlns:a16="http://schemas.microsoft.com/office/drawing/2014/main" id="{7BF0AE78-50E4-4907-A4AF-AC4B4D14D0C3}"/>
            </a:ext>
          </a:extLst>
        </xdr:cNvPr>
        <xdr:cNvSpPr>
          <a:spLocks noChangeArrowheads="1"/>
        </xdr:cNvSpPr>
      </xdr:nvSpPr>
      <xdr:spPr bwMode="auto">
        <a:xfrm>
          <a:off x="26998679" y="40533639"/>
          <a:ext cx="288000" cy="288000"/>
        </a:xfrm>
        <a:prstGeom prst="rect">
          <a:avLst/>
        </a:prstGeom>
        <a:solidFill>
          <a:srgbClr val="FFFFFF"/>
        </a:solidFill>
        <a:ln w="9525">
          <a:solidFill>
            <a:srgbClr val="000000"/>
          </a:solidFill>
          <a:miter lim="800000"/>
          <a:headEnd/>
          <a:tailEnd/>
        </a:ln>
      </xdr:spPr>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2" name="Picture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rcRect r="20713"/>
        <a:stretch>
          <a:fillRect/>
        </a:stretch>
      </xdr:blipFill>
      <xdr:spPr>
        <a:xfrm>
          <a:off x="16473805" y="1004570"/>
          <a:ext cx="4940935" cy="10877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1714514</xdr:colOff>
      <xdr:row>93</xdr:row>
      <xdr:rowOff>100012</xdr:rowOff>
    </xdr:from>
    <xdr:to>
      <xdr:col>12</xdr:col>
      <xdr:colOff>2002514</xdr:colOff>
      <xdr:row>94</xdr:row>
      <xdr:rowOff>7012</xdr:rowOff>
    </xdr:to>
    <xdr:sp macro="" textlink="">
      <xdr:nvSpPr>
        <xdr:cNvPr id="2" name="Rectangle 1">
          <a:extLst>
            <a:ext uri="{FF2B5EF4-FFF2-40B4-BE49-F238E27FC236}">
              <a16:creationId xmlns:a16="http://schemas.microsoft.com/office/drawing/2014/main" id="{573C803C-C0E4-47A0-8F01-56C61A37D2A2}"/>
            </a:ext>
          </a:extLst>
        </xdr:cNvPr>
        <xdr:cNvSpPr>
          <a:spLocks noChangeArrowheads="1"/>
        </xdr:cNvSpPr>
      </xdr:nvSpPr>
      <xdr:spPr bwMode="auto">
        <a:xfrm>
          <a:off x="11496689" y="40543162"/>
          <a:ext cx="288000" cy="288000"/>
        </a:xfrm>
        <a:prstGeom prst="rect">
          <a:avLst/>
        </a:prstGeom>
        <a:solidFill>
          <a:srgbClr val="FFFFFF"/>
        </a:solidFill>
        <a:ln w="9525">
          <a:solidFill>
            <a:srgbClr val="000000"/>
          </a:solidFill>
          <a:miter lim="800000"/>
          <a:headEnd/>
          <a:tailEnd/>
        </a:ln>
      </xdr:spPr>
    </xdr:sp>
    <xdr:clientData/>
  </xdr:twoCellAnchor>
  <xdr:twoCellAnchor>
    <xdr:from>
      <xdr:col>13</xdr:col>
      <xdr:colOff>1690704</xdr:colOff>
      <xdr:row>93</xdr:row>
      <xdr:rowOff>85725</xdr:rowOff>
    </xdr:from>
    <xdr:to>
      <xdr:col>13</xdr:col>
      <xdr:colOff>1978704</xdr:colOff>
      <xdr:row>93</xdr:row>
      <xdr:rowOff>373725</xdr:rowOff>
    </xdr:to>
    <xdr:sp macro="" textlink="">
      <xdr:nvSpPr>
        <xdr:cNvPr id="3" name="Rectangle 2">
          <a:extLst>
            <a:ext uri="{FF2B5EF4-FFF2-40B4-BE49-F238E27FC236}">
              <a16:creationId xmlns:a16="http://schemas.microsoft.com/office/drawing/2014/main" id="{E44FD15D-EB31-4AD4-B747-D388C5A6B307}"/>
            </a:ext>
          </a:extLst>
        </xdr:cNvPr>
        <xdr:cNvSpPr>
          <a:spLocks noChangeArrowheads="1"/>
        </xdr:cNvSpPr>
      </xdr:nvSpPr>
      <xdr:spPr bwMode="auto">
        <a:xfrm>
          <a:off x="13958904" y="40528875"/>
          <a:ext cx="288000" cy="288000"/>
        </a:xfrm>
        <a:prstGeom prst="rect">
          <a:avLst/>
        </a:prstGeom>
        <a:solidFill>
          <a:srgbClr val="FFFFFF"/>
        </a:solidFill>
        <a:ln w="9525">
          <a:solidFill>
            <a:srgbClr val="000000"/>
          </a:solidFill>
          <a:miter lim="800000"/>
          <a:headEnd/>
          <a:tailEnd/>
        </a:ln>
      </xdr:spPr>
    </xdr:sp>
    <xdr:clientData/>
  </xdr:twoCellAnchor>
  <xdr:twoCellAnchor>
    <xdr:from>
      <xdr:col>11</xdr:col>
      <xdr:colOff>1462101</xdr:colOff>
      <xdr:row>93</xdr:row>
      <xdr:rowOff>85681</xdr:rowOff>
    </xdr:from>
    <xdr:to>
      <xdr:col>11</xdr:col>
      <xdr:colOff>1750101</xdr:colOff>
      <xdr:row>94</xdr:row>
      <xdr:rowOff>2206</xdr:rowOff>
    </xdr:to>
    <xdr:sp macro="" textlink="">
      <xdr:nvSpPr>
        <xdr:cNvPr id="4" name="Rectangle 3">
          <a:extLst>
            <a:ext uri="{FF2B5EF4-FFF2-40B4-BE49-F238E27FC236}">
              <a16:creationId xmlns:a16="http://schemas.microsoft.com/office/drawing/2014/main" id="{F5FA55B1-D958-4BFD-B043-97F636737BFE}"/>
            </a:ext>
          </a:extLst>
        </xdr:cNvPr>
        <xdr:cNvSpPr>
          <a:spLocks noChangeArrowheads="1"/>
        </xdr:cNvSpPr>
      </xdr:nvSpPr>
      <xdr:spPr bwMode="auto">
        <a:xfrm>
          <a:off x="8758251" y="40528831"/>
          <a:ext cx="288000" cy="297525"/>
        </a:xfrm>
        <a:prstGeom prst="rect">
          <a:avLst/>
        </a:prstGeom>
        <a:solidFill>
          <a:srgbClr val="FFFFFF"/>
        </a:solidFill>
        <a:ln w="9525">
          <a:solidFill>
            <a:srgbClr val="000000"/>
          </a:solidFill>
          <a:miter lim="800000"/>
          <a:headEnd/>
          <a:tailEnd/>
        </a:ln>
      </xdr:spPr>
    </xdr:sp>
    <xdr:clientData/>
  </xdr:twoCellAnchor>
  <xdr:twoCellAnchor>
    <xdr:from>
      <xdr:col>14</xdr:col>
      <xdr:colOff>1709804</xdr:colOff>
      <xdr:row>93</xdr:row>
      <xdr:rowOff>90489</xdr:rowOff>
    </xdr:from>
    <xdr:to>
      <xdr:col>14</xdr:col>
      <xdr:colOff>1997804</xdr:colOff>
      <xdr:row>93</xdr:row>
      <xdr:rowOff>378489</xdr:rowOff>
    </xdr:to>
    <xdr:sp macro="" textlink="">
      <xdr:nvSpPr>
        <xdr:cNvPr id="5" name="Rectangle 4">
          <a:extLst>
            <a:ext uri="{FF2B5EF4-FFF2-40B4-BE49-F238E27FC236}">
              <a16:creationId xmlns:a16="http://schemas.microsoft.com/office/drawing/2014/main" id="{305FFE35-A478-4797-B55B-7F016593B928}"/>
            </a:ext>
          </a:extLst>
        </xdr:cNvPr>
        <xdr:cNvSpPr>
          <a:spLocks noChangeArrowheads="1"/>
        </xdr:cNvSpPr>
      </xdr:nvSpPr>
      <xdr:spPr bwMode="auto">
        <a:xfrm>
          <a:off x="16464029" y="40533639"/>
          <a:ext cx="288000" cy="288000"/>
        </a:xfrm>
        <a:prstGeom prst="rect">
          <a:avLst/>
        </a:prstGeom>
        <a:solidFill>
          <a:srgbClr val="FFFFFF"/>
        </a:solidFill>
        <a:ln w="9525">
          <a:solidFill>
            <a:srgbClr val="000000"/>
          </a:solidFill>
          <a:miter lim="800000"/>
          <a:headEnd/>
          <a:tailEnd/>
        </a:ln>
      </xdr:spPr>
    </xdr:sp>
    <xdr:clientData/>
  </xdr:twoCellAnchor>
  <xdr:twoCellAnchor>
    <xdr:from>
      <xdr:col>15</xdr:col>
      <xdr:colOff>1709804</xdr:colOff>
      <xdr:row>93</xdr:row>
      <xdr:rowOff>90489</xdr:rowOff>
    </xdr:from>
    <xdr:to>
      <xdr:col>15</xdr:col>
      <xdr:colOff>1997804</xdr:colOff>
      <xdr:row>93</xdr:row>
      <xdr:rowOff>378489</xdr:rowOff>
    </xdr:to>
    <xdr:sp macro="" textlink="">
      <xdr:nvSpPr>
        <xdr:cNvPr id="6" name="Rectangle 5">
          <a:extLst>
            <a:ext uri="{FF2B5EF4-FFF2-40B4-BE49-F238E27FC236}">
              <a16:creationId xmlns:a16="http://schemas.microsoft.com/office/drawing/2014/main" id="{6B51D842-251A-4DDA-B315-6934C2CDE658}"/>
            </a:ext>
          </a:extLst>
        </xdr:cNvPr>
        <xdr:cNvSpPr>
          <a:spLocks noChangeArrowheads="1"/>
        </xdr:cNvSpPr>
      </xdr:nvSpPr>
      <xdr:spPr bwMode="auto">
        <a:xfrm>
          <a:off x="19969229" y="40533639"/>
          <a:ext cx="288000" cy="288000"/>
        </a:xfrm>
        <a:prstGeom prst="rect">
          <a:avLst/>
        </a:prstGeom>
        <a:solidFill>
          <a:srgbClr val="FFFFFF"/>
        </a:solidFill>
        <a:ln w="9525">
          <a:solidFill>
            <a:srgbClr val="000000"/>
          </a:solidFill>
          <a:miter lim="800000"/>
          <a:headEnd/>
          <a:tailEnd/>
        </a:ln>
      </xdr:spPr>
    </xdr:sp>
    <xdr:clientData/>
  </xdr:twoCellAnchor>
  <xdr:twoCellAnchor>
    <xdr:from>
      <xdr:col>16</xdr:col>
      <xdr:colOff>1709804</xdr:colOff>
      <xdr:row>93</xdr:row>
      <xdr:rowOff>90489</xdr:rowOff>
    </xdr:from>
    <xdr:to>
      <xdr:col>16</xdr:col>
      <xdr:colOff>1997804</xdr:colOff>
      <xdr:row>93</xdr:row>
      <xdr:rowOff>378489</xdr:rowOff>
    </xdr:to>
    <xdr:sp macro="" textlink="">
      <xdr:nvSpPr>
        <xdr:cNvPr id="7" name="Rectangle 6">
          <a:extLst>
            <a:ext uri="{FF2B5EF4-FFF2-40B4-BE49-F238E27FC236}">
              <a16:creationId xmlns:a16="http://schemas.microsoft.com/office/drawing/2014/main" id="{988C2CAD-7354-4AFA-AF2D-B3891BDECAE3}"/>
            </a:ext>
          </a:extLst>
        </xdr:cNvPr>
        <xdr:cNvSpPr>
          <a:spLocks noChangeArrowheads="1"/>
        </xdr:cNvSpPr>
      </xdr:nvSpPr>
      <xdr:spPr bwMode="auto">
        <a:xfrm>
          <a:off x="23474429" y="40533639"/>
          <a:ext cx="288000" cy="288000"/>
        </a:xfrm>
        <a:prstGeom prst="rect">
          <a:avLst/>
        </a:prstGeom>
        <a:solidFill>
          <a:srgbClr val="FFFFFF"/>
        </a:solidFill>
        <a:ln w="9525">
          <a:solidFill>
            <a:srgbClr val="000000"/>
          </a:solidFill>
          <a:miter lim="800000"/>
          <a:headEnd/>
          <a:tailEnd/>
        </a:ln>
      </xdr:spPr>
    </xdr:sp>
    <xdr:clientData/>
  </xdr:twoCellAnchor>
  <xdr:twoCellAnchor>
    <xdr:from>
      <xdr:col>17</xdr:col>
      <xdr:colOff>1709804</xdr:colOff>
      <xdr:row>93</xdr:row>
      <xdr:rowOff>90489</xdr:rowOff>
    </xdr:from>
    <xdr:to>
      <xdr:col>17</xdr:col>
      <xdr:colOff>1997804</xdr:colOff>
      <xdr:row>93</xdr:row>
      <xdr:rowOff>378489</xdr:rowOff>
    </xdr:to>
    <xdr:sp macro="" textlink="">
      <xdr:nvSpPr>
        <xdr:cNvPr id="8" name="Rectangle 7">
          <a:extLst>
            <a:ext uri="{FF2B5EF4-FFF2-40B4-BE49-F238E27FC236}">
              <a16:creationId xmlns:a16="http://schemas.microsoft.com/office/drawing/2014/main" id="{E55F31E6-FC47-4565-8CC9-6E67B9FE0EBF}"/>
            </a:ext>
          </a:extLst>
        </xdr:cNvPr>
        <xdr:cNvSpPr>
          <a:spLocks noChangeArrowheads="1"/>
        </xdr:cNvSpPr>
      </xdr:nvSpPr>
      <xdr:spPr bwMode="auto">
        <a:xfrm>
          <a:off x="26979629" y="40533639"/>
          <a:ext cx="288000" cy="288000"/>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63</xdr:col>
      <xdr:colOff>19050</xdr:colOff>
      <xdr:row>5</xdr:row>
      <xdr:rowOff>190500</xdr:rowOff>
    </xdr:from>
    <xdr:to>
      <xdr:col>82</xdr:col>
      <xdr:colOff>38735</xdr:colOff>
      <xdr:row>9</xdr:row>
      <xdr:rowOff>193993</xdr:rowOff>
    </xdr:to>
    <xdr:pic>
      <xdr:nvPicPr>
        <xdr:cNvPr id="2" name="Picture 1">
          <a:extLst>
            <a:ext uri="{FF2B5EF4-FFF2-40B4-BE49-F238E27FC236}">
              <a16:creationId xmlns:a16="http://schemas.microsoft.com/office/drawing/2014/main" id="{F1998CC5-FBDD-4192-8C09-D158914E78DE}"/>
            </a:ext>
          </a:extLst>
        </xdr:cNvPr>
        <xdr:cNvPicPr>
          <a:picLocks noChangeAspect="1"/>
        </xdr:cNvPicPr>
      </xdr:nvPicPr>
      <xdr:blipFill>
        <a:blip xmlns:r="http://schemas.openxmlformats.org/officeDocument/2006/relationships" r:embed="rId1"/>
        <a:srcRect r="20713"/>
        <a:stretch>
          <a:fillRect/>
        </a:stretch>
      </xdr:blipFill>
      <xdr:spPr>
        <a:xfrm>
          <a:off x="17145000" y="1238250"/>
          <a:ext cx="5086985" cy="10702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0E00-000002000000}"/>
            </a:ext>
          </a:extLst>
        </xdr:cNvPr>
        <xdr:cNvSpPr/>
      </xdr:nvSpPr>
      <xdr:spPr>
        <a:xfrm>
          <a:off x="1157605" y="1957070"/>
          <a:ext cx="951865" cy="9512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0F00-000002000000}"/>
            </a:ext>
          </a:extLst>
        </xdr:cNvPr>
        <xdr:cNvSpPr/>
      </xdr:nvSpPr>
      <xdr:spPr>
        <a:xfrm>
          <a:off x="1156970" y="2112010"/>
          <a:ext cx="1032510" cy="10877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editAs="oneCell">
    <xdr:from>
      <xdr:col>62</xdr:col>
      <xdr:colOff>194945</xdr:colOff>
      <xdr:row>6</xdr:row>
      <xdr:rowOff>2540</xdr:rowOff>
    </xdr:from>
    <xdr:to>
      <xdr:col>82</xdr:col>
      <xdr:colOff>43180</xdr:colOff>
      <xdr:row>9</xdr:row>
      <xdr:rowOff>239395</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rcRect r="20713"/>
        <a:stretch>
          <a:fillRect/>
        </a:stretch>
      </xdr:blipFill>
      <xdr:spPr>
        <a:xfrm>
          <a:off x="16320770" y="1221740"/>
          <a:ext cx="4940935" cy="1087755"/>
        </a:xfrm>
        <a:prstGeom prst="rect">
          <a:avLst/>
        </a:prstGeom>
      </xdr:spPr>
    </xdr:pic>
    <xdr:clientData/>
  </xdr:twoCellAnchor>
  <xdr:twoCellAnchor editAs="oneCell">
    <xdr:from>
      <xdr:col>90</xdr:col>
      <xdr:colOff>0</xdr:colOff>
      <xdr:row>77</xdr:row>
      <xdr:rowOff>0</xdr:rowOff>
    </xdr:from>
    <xdr:to>
      <xdr:col>93</xdr:col>
      <xdr:colOff>101600</xdr:colOff>
      <xdr:row>78</xdr:row>
      <xdr:rowOff>9525</xdr:rowOff>
    </xdr:to>
    <xdr:pic>
      <xdr:nvPicPr>
        <xdr:cNvPr id="4" name="Picture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476460" y="30565725"/>
          <a:ext cx="55499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000-000002000000}"/>
            </a:ext>
          </a:extLst>
        </xdr:cNvPr>
        <xdr:cNvSpPr/>
      </xdr:nvSpPr>
      <xdr:spPr>
        <a:xfrm>
          <a:off x="1157605" y="1957070"/>
          <a:ext cx="951865" cy="9512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100-000002000000}"/>
            </a:ext>
          </a:extLst>
        </xdr:cNvPr>
        <xdr:cNvSpPr/>
      </xdr:nvSpPr>
      <xdr:spPr>
        <a:xfrm>
          <a:off x="1157605" y="1957070"/>
          <a:ext cx="951865" cy="9512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editAs="oneCell">
    <xdr:from>
      <xdr:col>62</xdr:col>
      <xdr:colOff>167640</xdr:colOff>
      <xdr:row>5</xdr:row>
      <xdr:rowOff>191135</xdr:rowOff>
    </xdr:from>
    <xdr:to>
      <xdr:col>82</xdr:col>
      <xdr:colOff>15875</xdr:colOff>
      <xdr:row>8</xdr:row>
      <xdr:rowOff>304165</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rcRect r="20713"/>
        <a:stretch>
          <a:fillRect/>
        </a:stretch>
      </xdr:blipFill>
      <xdr:spPr>
        <a:xfrm>
          <a:off x="16293465" y="1207135"/>
          <a:ext cx="4940935" cy="10877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24589-D3E9-4846-8D07-6B56D6F105DD}">
  <sheetPr>
    <tabColor rgb="FFFF0066"/>
  </sheetPr>
  <dimension ref="A1:ALC4"/>
  <sheetViews>
    <sheetView tabSelected="1" zoomScale="80" zoomScaleNormal="80" workbookViewId="0">
      <selection activeCell="AJQ2" sqref="A2:AJQ2"/>
    </sheetView>
  </sheetViews>
  <sheetFormatPr defaultColWidth="11.625" defaultRowHeight="14.45"/>
  <cols>
    <col min="1" max="1" width="17.5" customWidth="1"/>
    <col min="561" max="561" width="11.625" customWidth="1"/>
    <col min="564" max="567" width="11.625" style="457"/>
    <col min="811" max="830" width="11.625" style="455"/>
    <col min="954" max="954" width="31.5" style="1525" customWidth="1"/>
    <col min="955" max="960" width="28.5" style="1525" customWidth="1"/>
    <col min="961" max="961" width="30.625" style="1525" customWidth="1"/>
    <col min="962" max="967" width="28.5" style="1525" customWidth="1"/>
    <col min="968" max="968" width="35.5" customWidth="1"/>
    <col min="969" max="969" width="35.375" customWidth="1"/>
    <col min="970" max="970" width="23.625" customWidth="1"/>
    <col min="971" max="971" width="23.375" customWidth="1"/>
    <col min="972" max="972" width="23.125" customWidth="1"/>
    <col min="973" max="973" width="19.625" customWidth="1"/>
    <col min="974" max="974" width="22.5" customWidth="1"/>
    <col min="975" max="975" width="20.875" customWidth="1"/>
    <col min="976" max="976" width="21.5" customWidth="1"/>
    <col min="977" max="977" width="27.375" customWidth="1"/>
    <col min="978" max="978" width="21" customWidth="1"/>
    <col min="979" max="979" width="19.625" customWidth="1"/>
    <col min="980" max="980" width="21.5" customWidth="1"/>
    <col min="981" max="981" width="22.5" customWidth="1"/>
    <col min="982" max="982" width="22.375" customWidth="1"/>
    <col min="983" max="983" width="21.625" customWidth="1"/>
    <col min="984" max="984" width="22.375" customWidth="1"/>
    <col min="985" max="985" width="18.625" customWidth="1"/>
    <col min="986" max="986" width="17.375" customWidth="1"/>
    <col min="987" max="987" width="19.5" customWidth="1"/>
    <col min="988" max="988" width="18.625" customWidth="1"/>
    <col min="989" max="989" width="19.5" customWidth="1"/>
    <col min="990" max="990" width="19.375" customWidth="1"/>
    <col min="991" max="991" width="16.125" customWidth="1"/>
  </cols>
  <sheetData>
    <row r="1" spans="1:991" ht="14.25" customHeight="1">
      <c r="A1" s="1525"/>
      <c r="B1" s="1525"/>
      <c r="C1" s="1525"/>
      <c r="D1" s="1525"/>
      <c r="E1" s="1525"/>
      <c r="F1" s="1525"/>
      <c r="G1" s="1525"/>
      <c r="H1" s="1525"/>
      <c r="I1" s="1525"/>
      <c r="J1" s="1525"/>
      <c r="K1" s="1525"/>
      <c r="L1" s="1525"/>
      <c r="M1" s="1525"/>
      <c r="N1" s="1525"/>
      <c r="O1" s="1525"/>
      <c r="P1" s="1525"/>
      <c r="Q1" s="1525"/>
      <c r="R1" s="1525"/>
      <c r="S1" s="1525"/>
      <c r="T1" s="1525"/>
      <c r="U1" s="1525"/>
      <c r="V1" s="1525"/>
      <c r="W1" s="1525"/>
      <c r="X1" s="1525"/>
      <c r="Y1" s="1525"/>
      <c r="Z1" s="1525"/>
      <c r="AA1" s="1525"/>
      <c r="AB1" s="1525"/>
      <c r="AC1" s="1525"/>
      <c r="AD1" s="1525"/>
      <c r="AE1" s="1525"/>
      <c r="AF1" s="1525"/>
      <c r="AG1" s="1525"/>
      <c r="AH1" s="1525"/>
      <c r="AI1" s="1525"/>
      <c r="AJ1" s="1525"/>
      <c r="AK1" s="1525"/>
      <c r="AL1" s="1525"/>
      <c r="AM1" s="1525"/>
      <c r="AN1" s="1525"/>
      <c r="AO1" s="1525"/>
      <c r="AP1" s="1525"/>
      <c r="AQ1" s="1525"/>
      <c r="AR1" s="1525"/>
      <c r="AS1" s="1525"/>
      <c r="AT1" s="1525"/>
      <c r="AU1" s="1525"/>
      <c r="AV1" s="1525"/>
      <c r="AW1" s="1525"/>
      <c r="AX1" s="1525"/>
      <c r="AY1" s="1525"/>
      <c r="AZ1" s="1525"/>
      <c r="BA1" s="1525"/>
      <c r="BB1" s="1525"/>
      <c r="BC1" s="1525"/>
      <c r="BD1" s="1525"/>
      <c r="BE1" s="1525"/>
      <c r="BF1" s="1525"/>
      <c r="BG1" s="1525"/>
      <c r="BH1" s="1525"/>
      <c r="BI1" s="1525"/>
      <c r="BJ1" s="1525"/>
      <c r="BK1" s="1525"/>
      <c r="BL1" s="1525"/>
      <c r="BM1" s="1525"/>
      <c r="BN1" s="1525"/>
      <c r="BO1" s="1525"/>
      <c r="BP1" s="1525"/>
      <c r="BQ1" s="1525"/>
      <c r="BR1" s="1525"/>
      <c r="BS1" s="1525"/>
      <c r="BT1" s="1525"/>
      <c r="BU1" s="1525"/>
      <c r="BV1" s="1525"/>
      <c r="BW1" s="1525"/>
      <c r="BX1" s="1525"/>
      <c r="BY1" s="1525"/>
      <c r="BZ1" s="1525"/>
      <c r="CA1" s="1525"/>
      <c r="CB1" s="1525"/>
      <c r="CC1" s="1525"/>
      <c r="CD1" s="1525"/>
      <c r="CE1" s="1525"/>
      <c r="CF1" s="1525"/>
      <c r="CG1" s="1525"/>
      <c r="CH1" s="1525"/>
      <c r="CI1" s="1525"/>
      <c r="CJ1" s="1525"/>
      <c r="CK1" s="1525"/>
      <c r="CL1" s="1525"/>
      <c r="CM1" s="1525"/>
      <c r="CN1" s="1525"/>
      <c r="CO1" s="1525"/>
      <c r="CP1" s="1525"/>
      <c r="CQ1" s="1525"/>
      <c r="CR1" s="1525"/>
      <c r="CS1" s="1525"/>
      <c r="CT1" s="1525"/>
      <c r="CU1" s="1525"/>
      <c r="CV1" s="1525"/>
      <c r="CW1" s="1525"/>
      <c r="CX1" s="1525"/>
      <c r="CY1" s="1525"/>
      <c r="CZ1" s="1525"/>
      <c r="DA1" s="1525"/>
      <c r="DB1" s="1525"/>
      <c r="DC1" s="1525"/>
      <c r="DD1" s="1525"/>
      <c r="DE1" s="1525"/>
      <c r="DF1" s="1525"/>
      <c r="DG1" s="1525"/>
      <c r="DH1" s="1525"/>
      <c r="DI1" s="1525"/>
      <c r="DJ1" s="1525"/>
      <c r="DK1" s="1525"/>
      <c r="DL1" s="1525"/>
      <c r="DM1" s="1525"/>
      <c r="DN1" s="1525"/>
      <c r="DO1" s="1525"/>
      <c r="DP1" s="1525"/>
      <c r="DQ1" s="1525"/>
      <c r="DR1" s="1525"/>
      <c r="DS1" s="1525"/>
      <c r="DT1" s="1525"/>
      <c r="DU1" s="1525"/>
      <c r="DV1" s="1525"/>
      <c r="DW1" s="1525"/>
      <c r="DX1" s="1525"/>
      <c r="DY1" s="1525"/>
      <c r="DZ1" s="1525"/>
      <c r="EA1" s="1525"/>
      <c r="EB1" s="1525"/>
      <c r="EC1" s="1525"/>
      <c r="ED1" s="1525"/>
      <c r="EE1" s="1525"/>
      <c r="EF1" s="1525"/>
      <c r="EG1" s="1525"/>
      <c r="EH1" s="1525"/>
      <c r="EI1" s="1525"/>
      <c r="EJ1" s="1525"/>
      <c r="EK1" s="1525"/>
      <c r="EL1" s="1525"/>
      <c r="EM1" s="1525"/>
      <c r="EN1" s="1525"/>
      <c r="EO1" s="1525"/>
      <c r="EP1" s="1525"/>
      <c r="EQ1" s="1525"/>
      <c r="ER1" s="1525"/>
      <c r="ES1" s="1525"/>
      <c r="ET1" s="1525"/>
      <c r="EU1" s="1525"/>
      <c r="EV1" s="1525"/>
      <c r="EW1" s="1525"/>
      <c r="EX1" s="1525"/>
      <c r="EY1" s="1525"/>
      <c r="EZ1" s="1525"/>
      <c r="FA1" s="1525"/>
      <c r="FB1" s="1525"/>
      <c r="FC1" s="1525"/>
      <c r="FD1" s="1525"/>
      <c r="FE1" s="1525"/>
      <c r="FF1" s="1525"/>
      <c r="FG1" s="1525"/>
      <c r="FH1" s="1525"/>
      <c r="FI1" s="1525"/>
      <c r="FJ1" s="1525"/>
      <c r="FK1" s="1525"/>
      <c r="FL1" s="1525"/>
      <c r="FM1" s="1525"/>
      <c r="FN1" s="1525"/>
      <c r="FO1" s="1525"/>
      <c r="FP1" s="1525"/>
      <c r="FQ1" s="1525"/>
      <c r="FR1" s="1525"/>
      <c r="FS1" s="1525"/>
      <c r="FT1" s="1525"/>
      <c r="FU1" s="1525"/>
      <c r="FV1" s="1525"/>
      <c r="FW1" s="1525"/>
      <c r="FX1" s="1525"/>
      <c r="FY1" s="1525"/>
      <c r="FZ1" s="1525"/>
      <c r="GA1" s="1525"/>
      <c r="GB1" s="1525"/>
      <c r="GC1" s="1525"/>
      <c r="GD1" s="1525"/>
      <c r="GE1" s="1525"/>
      <c r="GF1" s="1525"/>
      <c r="GG1" s="1525"/>
      <c r="GH1" s="1525"/>
      <c r="GI1" s="1525"/>
      <c r="GJ1" s="1525"/>
      <c r="GK1" s="1525"/>
      <c r="GL1" s="1525"/>
      <c r="GM1" s="1525"/>
      <c r="GN1" s="1525"/>
      <c r="GO1" s="1525"/>
      <c r="GP1" s="1525"/>
      <c r="GQ1" s="1525"/>
      <c r="GR1" s="1525"/>
      <c r="GS1" s="1525"/>
      <c r="GT1" s="1525"/>
      <c r="GU1" s="1525"/>
      <c r="GV1" s="1525"/>
      <c r="GW1" s="1525"/>
      <c r="GX1" s="1525"/>
      <c r="GY1" s="1525"/>
      <c r="GZ1" s="1525"/>
      <c r="HA1" s="1525"/>
      <c r="HB1" s="1525"/>
      <c r="HC1" s="1525"/>
      <c r="HD1" s="1525"/>
      <c r="HE1" s="1525"/>
      <c r="HF1" s="1525"/>
      <c r="HG1" s="1525"/>
      <c r="HH1" s="1525"/>
      <c r="HI1" s="1525"/>
      <c r="HJ1" s="1525"/>
      <c r="HK1" s="1525"/>
      <c r="HL1" s="1525"/>
      <c r="HM1" s="1525"/>
      <c r="HN1" s="1525"/>
      <c r="HO1" s="1525"/>
      <c r="HP1" s="1525"/>
      <c r="HQ1" s="1525"/>
      <c r="HR1" s="1525"/>
      <c r="HS1" s="1525"/>
      <c r="HT1" s="1525"/>
      <c r="HU1" s="1525"/>
      <c r="HV1" s="1525"/>
      <c r="HW1" s="1525"/>
      <c r="HX1" s="1525"/>
      <c r="HY1" s="1525"/>
      <c r="HZ1" s="1525"/>
      <c r="IA1" s="1525"/>
      <c r="IB1" s="1525"/>
      <c r="IC1" s="1525"/>
      <c r="ID1" s="1525"/>
      <c r="IE1" s="1525"/>
      <c r="IF1" s="1525"/>
      <c r="IG1" s="1525"/>
      <c r="IH1" s="1525"/>
      <c r="II1" s="1525"/>
      <c r="IJ1" s="1525"/>
      <c r="IK1" s="1525"/>
      <c r="IL1" s="1525"/>
      <c r="IM1" s="1525"/>
      <c r="IN1" s="1525"/>
      <c r="IO1" s="1525"/>
      <c r="IP1" s="1525"/>
      <c r="IQ1" s="1525"/>
      <c r="IR1" s="1525"/>
      <c r="IS1" s="1525"/>
      <c r="IT1" s="1525"/>
      <c r="IU1" s="1525"/>
      <c r="IV1" s="1525"/>
      <c r="IW1" s="1525"/>
      <c r="IX1" s="1525"/>
      <c r="IY1" s="1525"/>
      <c r="IZ1" s="1525"/>
      <c r="JA1" s="1525"/>
      <c r="JB1" s="1525"/>
      <c r="JC1" s="1525"/>
      <c r="JD1" s="1525"/>
      <c r="JE1" s="1525"/>
      <c r="JF1" s="1525"/>
      <c r="JG1" s="1525"/>
      <c r="JH1" s="1525"/>
      <c r="JI1" s="1525"/>
      <c r="JJ1" s="1525"/>
      <c r="JK1" s="1525"/>
      <c r="JL1" s="1525"/>
      <c r="JM1" s="1525"/>
      <c r="JN1" s="1525"/>
      <c r="JO1" s="1525"/>
      <c r="JP1" s="1525"/>
      <c r="JQ1" s="1525"/>
      <c r="JR1" s="1525"/>
      <c r="JS1" s="1525"/>
      <c r="JT1" s="1525"/>
      <c r="JU1" s="1525"/>
      <c r="JV1" s="1525"/>
      <c r="JW1" s="1525"/>
      <c r="JX1" s="1525"/>
      <c r="JY1" s="1525"/>
      <c r="JZ1" s="1525"/>
      <c r="KA1" s="1525"/>
      <c r="KB1" s="1525"/>
      <c r="KC1" s="1525"/>
      <c r="KD1" s="1525"/>
      <c r="KE1" s="1525"/>
      <c r="KF1" s="1525"/>
      <c r="KG1" s="1525"/>
      <c r="KH1" s="1525"/>
      <c r="KI1" s="1525"/>
      <c r="KJ1" s="1525"/>
      <c r="KK1" s="1525"/>
      <c r="KL1" s="1525"/>
      <c r="KM1" s="1525"/>
      <c r="KN1" s="1525"/>
      <c r="KO1" s="1525"/>
      <c r="KP1" s="1525"/>
      <c r="KQ1" s="1525"/>
      <c r="KR1" s="1525"/>
      <c r="KS1" s="1525"/>
      <c r="KT1" s="1525"/>
      <c r="KU1" s="1525"/>
      <c r="KV1" s="1525"/>
      <c r="KW1" s="1525"/>
      <c r="KX1" s="1525"/>
      <c r="KY1" s="1525"/>
      <c r="KZ1" s="1525"/>
      <c r="LA1" s="1525"/>
      <c r="LB1" s="1525"/>
      <c r="LC1" s="1525"/>
      <c r="LD1" s="1525"/>
      <c r="LE1" s="1525"/>
      <c r="LF1" s="1525"/>
      <c r="LG1" s="1525"/>
      <c r="LH1" s="1525"/>
      <c r="LI1" s="1525"/>
      <c r="LJ1" s="1525"/>
      <c r="LK1" s="1525"/>
      <c r="LL1" s="1525"/>
      <c r="LM1" s="1525"/>
      <c r="LN1" s="1525"/>
      <c r="LO1" s="1525"/>
      <c r="LP1" s="1525"/>
      <c r="LQ1" s="1525"/>
      <c r="LR1" s="1525"/>
      <c r="LS1" s="1525"/>
      <c r="LT1" s="1525"/>
      <c r="LU1" s="1525"/>
      <c r="LV1" s="1525"/>
      <c r="LW1" s="1525"/>
      <c r="LX1" s="1525"/>
      <c r="LY1" s="1525"/>
      <c r="LZ1" s="1525"/>
      <c r="MA1" s="1525"/>
      <c r="MB1" s="1525"/>
      <c r="MC1" s="1525"/>
      <c r="MD1" s="1525"/>
      <c r="ME1" s="1525"/>
      <c r="MF1" s="1525"/>
      <c r="MG1" s="1525"/>
      <c r="MH1" s="1525"/>
      <c r="MI1" s="1525"/>
      <c r="MJ1" s="1525"/>
      <c r="MK1" s="1525"/>
      <c r="ML1" s="1525"/>
      <c r="MM1" s="1525"/>
      <c r="MN1" s="1525"/>
      <c r="MO1" s="1525"/>
      <c r="MP1" s="1525"/>
      <c r="MQ1" s="1525"/>
      <c r="MR1" s="1525"/>
      <c r="MS1" s="1525"/>
      <c r="MT1" s="1525"/>
      <c r="MU1" s="1525"/>
      <c r="MV1" s="1525"/>
      <c r="MW1" s="1525"/>
      <c r="MX1" s="1525"/>
      <c r="MY1" s="1525"/>
      <c r="MZ1" s="1525"/>
      <c r="NA1" s="1525"/>
      <c r="NB1" s="1525"/>
      <c r="NC1" s="1525"/>
      <c r="ND1" s="1525"/>
      <c r="NE1" s="1525"/>
      <c r="NF1" s="1525"/>
      <c r="NG1" s="1525"/>
      <c r="NH1" s="1525"/>
      <c r="NI1" s="1525"/>
      <c r="NJ1" s="1525"/>
      <c r="NK1" s="1525"/>
      <c r="NL1" s="1525"/>
      <c r="NM1" s="1525"/>
      <c r="NN1" s="1525"/>
      <c r="NO1" s="1525"/>
      <c r="NP1" s="1525"/>
      <c r="NQ1" s="1525"/>
      <c r="NR1" s="1525"/>
      <c r="NS1" s="1525"/>
      <c r="NT1" s="1525"/>
      <c r="NU1" s="1525"/>
      <c r="NV1" s="1525"/>
      <c r="NW1" s="1525"/>
      <c r="NX1" s="1525"/>
      <c r="NY1" s="1525"/>
      <c r="NZ1" s="1525"/>
      <c r="OA1" s="1525"/>
      <c r="OB1" s="1525"/>
      <c r="OC1" s="1525"/>
      <c r="OD1" s="1525"/>
      <c r="OE1" s="1525"/>
      <c r="OF1" s="1525"/>
      <c r="OG1" s="1525"/>
      <c r="OH1" s="1525"/>
      <c r="OI1" s="1525"/>
      <c r="OJ1" s="1525"/>
      <c r="OK1" s="1525"/>
      <c r="OL1" s="1525"/>
      <c r="OM1" s="1525"/>
      <c r="ON1" s="1525"/>
      <c r="OO1" s="1525"/>
      <c r="OP1" s="1525"/>
      <c r="OQ1" s="1525"/>
      <c r="OR1" s="1525"/>
      <c r="OS1" s="1525"/>
      <c r="OT1" s="1525"/>
      <c r="OU1" s="1525"/>
      <c r="OV1" s="1525"/>
      <c r="OW1" s="1525"/>
      <c r="OX1" s="1525"/>
      <c r="OY1" s="1525"/>
      <c r="OZ1" s="1525"/>
      <c r="PA1" s="1525"/>
      <c r="PB1" s="1525"/>
      <c r="PC1" s="1525"/>
      <c r="PD1" s="1525"/>
      <c r="PE1" s="1525"/>
      <c r="PF1" s="1525"/>
      <c r="PG1" s="1525"/>
      <c r="PH1" s="1525"/>
      <c r="PI1" s="1525"/>
      <c r="PJ1" s="1525"/>
      <c r="PK1" s="1525"/>
      <c r="PL1" s="1525"/>
      <c r="PM1" s="1525"/>
      <c r="PN1" s="1525"/>
      <c r="PO1" s="1525"/>
      <c r="PP1" s="1525"/>
      <c r="PQ1" s="1525"/>
      <c r="PR1" s="1525"/>
      <c r="PS1" s="1525"/>
      <c r="PT1" s="1525"/>
      <c r="PU1" s="1525"/>
      <c r="PV1" s="1525"/>
      <c r="PW1" s="1525"/>
      <c r="PX1" s="1525"/>
      <c r="PY1" s="1525"/>
      <c r="PZ1" s="1525"/>
      <c r="QA1" s="1525"/>
      <c r="QB1" s="1525"/>
      <c r="QC1" s="1525"/>
      <c r="QD1" s="1525"/>
      <c r="QE1" s="1525"/>
      <c r="QF1" s="1525"/>
      <c r="QG1" s="1525"/>
      <c r="QH1" s="1525"/>
      <c r="QI1" s="1525"/>
      <c r="QJ1" s="1525"/>
      <c r="QK1" s="1525"/>
      <c r="QL1" s="1525"/>
      <c r="QM1" s="1525"/>
      <c r="QN1" s="1525"/>
      <c r="QO1" s="1525"/>
      <c r="QP1" s="1525"/>
      <c r="QQ1" s="1525"/>
      <c r="QR1" s="1525"/>
      <c r="QS1" s="1525"/>
      <c r="QT1" s="1525"/>
      <c r="QU1" s="1525"/>
      <c r="QV1" s="1525"/>
      <c r="QW1" s="1525"/>
      <c r="QX1" s="1525"/>
      <c r="QY1" s="1525"/>
      <c r="QZ1" s="1525"/>
      <c r="RA1" s="1525"/>
      <c r="RB1" s="1525"/>
      <c r="RC1" s="1525"/>
      <c r="RD1" s="1525"/>
      <c r="RE1" s="1525"/>
      <c r="RF1" s="1525"/>
      <c r="RG1" s="1525"/>
      <c r="RH1" s="1525"/>
      <c r="RI1" s="1525"/>
      <c r="RJ1" s="1525"/>
      <c r="RK1" s="1525"/>
      <c r="RL1" s="1525"/>
      <c r="RM1" s="1525"/>
      <c r="RN1" s="1525"/>
      <c r="RO1" s="1525"/>
      <c r="RP1" s="1525"/>
      <c r="RQ1" s="1525"/>
      <c r="RR1" s="1525"/>
      <c r="RS1" s="1525"/>
      <c r="RT1" s="1525"/>
      <c r="RU1" s="1525"/>
      <c r="RV1" s="1525"/>
      <c r="RW1" s="1525"/>
      <c r="RX1" s="1525"/>
      <c r="RY1" s="1525"/>
      <c r="RZ1" s="1525"/>
      <c r="SA1" s="1525"/>
      <c r="SB1" s="1525"/>
      <c r="SC1" s="1525"/>
      <c r="SD1" s="1525"/>
      <c r="SE1" s="1525"/>
      <c r="SF1" s="1525"/>
      <c r="SG1" s="1525"/>
      <c r="SH1" s="1525"/>
      <c r="SI1" s="1525"/>
      <c r="SJ1" s="1525"/>
      <c r="SK1" s="1525"/>
      <c r="SL1" s="1525"/>
      <c r="SM1" s="1525"/>
      <c r="SN1" s="1525"/>
      <c r="SO1" s="1525"/>
      <c r="SP1" s="1525"/>
      <c r="SQ1" s="1525"/>
      <c r="SR1" s="1525"/>
      <c r="SS1" s="1525"/>
      <c r="ST1" s="1525"/>
      <c r="SU1" s="1525"/>
      <c r="SV1" s="1525"/>
      <c r="SW1" s="1525"/>
      <c r="SX1" s="1525"/>
      <c r="SY1" s="1525"/>
      <c r="SZ1" s="1525"/>
      <c r="TA1" s="1525"/>
      <c r="TB1" s="1525"/>
      <c r="TC1" s="1525"/>
      <c r="TD1" s="1525"/>
      <c r="TE1" s="1525"/>
      <c r="TF1" s="1525"/>
      <c r="TG1" s="1525"/>
      <c r="TH1" s="1525"/>
      <c r="TI1" s="1525"/>
      <c r="TJ1" s="1525"/>
      <c r="TK1" s="1525"/>
      <c r="TL1" s="1525"/>
      <c r="TM1" s="1525"/>
      <c r="TN1" s="1525"/>
      <c r="TO1" s="1525"/>
      <c r="TP1" s="1525"/>
      <c r="TQ1" s="1525"/>
      <c r="TR1" s="1525"/>
      <c r="TS1" s="1525"/>
      <c r="TT1" s="1525"/>
      <c r="TU1" s="1525"/>
      <c r="TV1" s="1525"/>
      <c r="TW1" s="1525"/>
      <c r="TX1" s="1525"/>
      <c r="TY1" s="1525"/>
      <c r="TZ1" s="1525"/>
      <c r="UA1" s="1525"/>
      <c r="UB1" s="1525"/>
      <c r="UC1" s="1525"/>
      <c r="UD1" s="1525"/>
      <c r="UE1" s="1525"/>
      <c r="UF1" s="1525"/>
      <c r="UG1" s="1525"/>
      <c r="UH1" s="1525"/>
      <c r="UI1" s="1525"/>
      <c r="UJ1" s="1525"/>
      <c r="UK1" s="1525"/>
      <c r="UL1" s="1525"/>
      <c r="UM1" s="1525"/>
      <c r="UN1" s="1525"/>
      <c r="UO1" s="1525"/>
      <c r="UP1" s="1525"/>
      <c r="UQ1" s="1525"/>
      <c r="UV1" s="1525"/>
      <c r="UW1" s="1525"/>
      <c r="UX1" s="1525"/>
      <c r="UY1" s="1525"/>
      <c r="UZ1" s="1525"/>
      <c r="VA1" s="1525"/>
      <c r="VB1" s="1525"/>
      <c r="VC1" s="1525"/>
      <c r="VD1" s="1525"/>
      <c r="VE1" s="1525"/>
      <c r="VF1" s="1525"/>
      <c r="VG1" s="1525"/>
      <c r="VH1" s="1525"/>
      <c r="VI1" s="1525"/>
      <c r="VJ1" s="1525"/>
      <c r="VK1" s="1525"/>
      <c r="VL1" s="1525"/>
      <c r="VM1" s="1525"/>
      <c r="VN1" s="1525"/>
      <c r="VO1" s="1525"/>
      <c r="VP1" s="1525"/>
      <c r="VQ1" s="1525"/>
      <c r="VR1" s="1525"/>
      <c r="VS1" s="1525"/>
      <c r="VT1" s="1525"/>
      <c r="VU1" s="1525"/>
      <c r="VV1" s="1525"/>
      <c r="VW1" s="1525"/>
      <c r="VX1" s="1525"/>
      <c r="VY1" s="1525"/>
      <c r="VZ1" s="1525"/>
      <c r="WA1" s="1525"/>
      <c r="WB1" s="1525"/>
      <c r="WC1" s="1525"/>
      <c r="WD1" s="1525"/>
      <c r="WE1" s="1525"/>
      <c r="WF1" s="1525"/>
      <c r="WG1" s="1525"/>
      <c r="WH1" s="1525"/>
      <c r="WI1" s="1525"/>
      <c r="WJ1" s="1525"/>
      <c r="WK1" s="1525"/>
      <c r="WL1" s="1525"/>
      <c r="WM1" s="1525"/>
      <c r="WN1" s="1525"/>
      <c r="WO1" s="1525"/>
      <c r="WP1" s="1525"/>
      <c r="WQ1" s="1525"/>
      <c r="WR1" s="1525"/>
      <c r="WS1" s="1525"/>
      <c r="WT1" s="1525"/>
      <c r="WU1" s="1525"/>
      <c r="WV1" s="1525"/>
      <c r="WW1" s="1525"/>
      <c r="WX1" s="1525"/>
      <c r="WY1" s="1525"/>
      <c r="WZ1" s="1525"/>
      <c r="XA1" s="1525"/>
      <c r="XB1" s="1525"/>
      <c r="XC1" s="1525"/>
      <c r="XD1" s="1525"/>
      <c r="XE1" s="1525"/>
      <c r="XF1" s="1525"/>
      <c r="XG1" s="1525"/>
      <c r="XH1" s="1525"/>
      <c r="XI1" s="1525"/>
      <c r="XJ1" s="1525"/>
      <c r="XK1" s="1525"/>
      <c r="XL1" s="1525"/>
      <c r="XM1" s="1525"/>
      <c r="XN1" s="1525"/>
      <c r="XO1" s="1525"/>
      <c r="XP1" s="1525"/>
      <c r="XQ1" s="1525"/>
      <c r="XR1" s="1525"/>
      <c r="XS1" s="1525"/>
      <c r="XT1" s="1525"/>
      <c r="XU1" s="1525"/>
      <c r="XV1" s="1525"/>
      <c r="XW1" s="1525"/>
      <c r="XX1" s="1525"/>
      <c r="XY1" s="1525"/>
      <c r="XZ1" s="1525"/>
      <c r="YA1" s="1525"/>
      <c r="YB1" s="1525"/>
      <c r="YC1" s="1525"/>
      <c r="YD1" s="1525"/>
      <c r="YE1" s="1525"/>
      <c r="YF1" s="1525"/>
      <c r="YG1" s="1525"/>
      <c r="YH1" s="1525"/>
      <c r="YI1" s="1525"/>
      <c r="YJ1" s="1525"/>
      <c r="YK1" s="1525"/>
      <c r="YL1" s="1525"/>
      <c r="YM1" s="1525"/>
      <c r="YN1" s="1525"/>
      <c r="YO1" s="1525"/>
      <c r="YP1" s="1525"/>
      <c r="YQ1" s="1525"/>
      <c r="YR1" s="1525"/>
      <c r="YS1" s="1525"/>
      <c r="YT1" s="1525"/>
      <c r="YU1" s="1525"/>
      <c r="YV1" s="1525"/>
      <c r="YW1" s="1525"/>
      <c r="YX1" s="1525"/>
      <c r="YY1" s="1525"/>
      <c r="YZ1" s="1525"/>
      <c r="ZA1" s="1525"/>
      <c r="ZB1" s="1525"/>
      <c r="ZC1" s="1525"/>
      <c r="ZD1" s="1525"/>
      <c r="ZE1" s="1525"/>
      <c r="ZF1" s="1525"/>
      <c r="ZG1" s="1525"/>
      <c r="ZH1" s="1525"/>
      <c r="ZI1" s="1525"/>
      <c r="ZJ1" s="1525"/>
      <c r="ZK1" s="1525"/>
      <c r="ZL1" s="1525"/>
      <c r="ZM1" s="1525"/>
      <c r="ZN1" s="1525"/>
      <c r="ZO1" s="1525"/>
      <c r="ZP1" s="1525"/>
      <c r="ZQ1" s="1525"/>
      <c r="ZR1" s="1525"/>
      <c r="ZS1" s="1525"/>
      <c r="ZT1" s="1525"/>
      <c r="ZU1" s="1525"/>
      <c r="ZV1" s="1525"/>
      <c r="ZW1" s="1525"/>
      <c r="ZX1" s="1525"/>
      <c r="ZY1" s="1525"/>
      <c r="ZZ1" s="1525"/>
      <c r="AAA1" s="1525"/>
      <c r="AAB1" s="1525"/>
      <c r="AAC1" s="1525"/>
      <c r="AAD1" s="1525"/>
      <c r="AAE1" s="1525"/>
      <c r="AAF1" s="1525"/>
      <c r="AAG1" s="1525"/>
      <c r="AAH1" s="1525"/>
      <c r="AAI1" s="1525"/>
      <c r="AAJ1" s="1525"/>
      <c r="AAK1" s="1525"/>
      <c r="AAL1" s="1525"/>
      <c r="AAM1" s="1525"/>
      <c r="AAN1" s="1525"/>
      <c r="AAO1" s="1525"/>
      <c r="AAP1" s="1525"/>
      <c r="AAQ1" s="1525"/>
      <c r="AAR1" s="1525"/>
      <c r="AAS1" s="1525"/>
      <c r="AAT1" s="1525"/>
      <c r="AAU1" s="1525"/>
      <c r="AAV1" s="1525"/>
      <c r="AAW1" s="1525"/>
      <c r="AAX1" s="1525"/>
      <c r="AAY1" s="1525"/>
      <c r="AAZ1" s="1525"/>
      <c r="ABA1" s="1525"/>
      <c r="ABB1" s="1525"/>
      <c r="ABC1" s="1525"/>
      <c r="ABD1" s="1525"/>
      <c r="ABE1" s="1525"/>
      <c r="ABF1" s="1525"/>
      <c r="ABG1" s="1525"/>
      <c r="ABH1" s="1525"/>
      <c r="ABI1" s="1525"/>
      <c r="ABJ1" s="1525"/>
      <c r="ABK1" s="1525"/>
      <c r="ABL1" s="1525"/>
      <c r="ABM1" s="1525"/>
      <c r="ABN1" s="1525"/>
      <c r="ABO1" s="1525"/>
      <c r="ABP1" s="1525"/>
      <c r="ABQ1" s="1525"/>
      <c r="ABR1" s="1525"/>
      <c r="ABS1" s="1525"/>
      <c r="ABT1" s="1525"/>
      <c r="ABU1" s="1525"/>
      <c r="ABV1" s="1525"/>
      <c r="ABW1" s="1525"/>
      <c r="ABX1" s="1525"/>
      <c r="ABY1" s="1525"/>
      <c r="ABZ1" s="1525"/>
      <c r="ACA1" s="1525"/>
      <c r="ACB1" s="1525"/>
      <c r="ACC1" s="1525"/>
      <c r="ACD1" s="1525"/>
      <c r="ACE1" s="1525"/>
      <c r="ACF1" s="1525"/>
      <c r="ACG1" s="1525"/>
      <c r="ACH1" s="1525"/>
      <c r="ACI1" s="1525"/>
      <c r="ACJ1" s="1525"/>
      <c r="ACK1" s="1525"/>
      <c r="ACL1" s="1525"/>
      <c r="ACM1" s="1525"/>
      <c r="ACN1" s="1525"/>
      <c r="ACO1" s="1525"/>
      <c r="ACP1" s="1525"/>
      <c r="ACQ1" s="1525"/>
      <c r="ACR1" s="1525"/>
      <c r="ACS1" s="1525"/>
      <c r="ACT1" s="1525"/>
      <c r="ACU1" s="1525"/>
      <c r="ACV1" s="1525"/>
      <c r="ACW1" s="1525"/>
      <c r="ACX1" s="1525"/>
      <c r="ACY1" s="1525"/>
      <c r="ACZ1" s="1525"/>
      <c r="ADA1" s="1525"/>
      <c r="ADB1" s="1525"/>
      <c r="ADC1" s="1525"/>
      <c r="ADD1" s="1525"/>
      <c r="ADE1" s="1525"/>
      <c r="ADF1" s="1525"/>
      <c r="ADG1" s="1525"/>
      <c r="ADH1" s="1525"/>
      <c r="ADI1" s="1525"/>
      <c r="ADJ1" s="1525"/>
      <c r="ADK1" s="1525"/>
      <c r="ADL1" s="1525"/>
      <c r="ADM1" s="1525"/>
      <c r="ADN1" s="1525"/>
      <c r="ADO1" s="1525"/>
      <c r="ADP1" s="1525"/>
      <c r="ADQ1" s="1525"/>
      <c r="ADR1" s="1525"/>
      <c r="ADS1" s="1525"/>
      <c r="ADT1" s="1525"/>
      <c r="ADU1" s="1525"/>
      <c r="ADV1" s="1525"/>
      <c r="ADW1" s="1525"/>
      <c r="ADX1" s="1525"/>
      <c r="ADY1" s="1525"/>
      <c r="ADZ1" s="1525"/>
      <c r="AEA1" s="1525"/>
      <c r="AEB1" s="1525"/>
      <c r="AEC1" s="1525"/>
      <c r="AED1" s="1525"/>
      <c r="AEY1" s="1525"/>
      <c r="AEZ1" s="1525"/>
      <c r="AFA1" s="1525"/>
      <c r="AFB1" s="1525"/>
      <c r="AFC1" s="1525"/>
      <c r="AFD1" s="1525"/>
      <c r="AFE1" s="1525"/>
      <c r="AFF1" s="1525"/>
      <c r="AFG1" s="1525"/>
      <c r="AFH1" s="1525"/>
      <c r="AFI1" s="1525"/>
      <c r="AFJ1" s="1525"/>
      <c r="AFK1" s="1525"/>
      <c r="AFL1" s="1525"/>
      <c r="AFM1" s="1525"/>
      <c r="AFN1" s="1525"/>
      <c r="AFO1" s="1525"/>
      <c r="AFP1" s="1525"/>
      <c r="AFQ1" s="1525"/>
      <c r="AFR1" s="1525"/>
      <c r="AFS1" s="1525"/>
      <c r="AFT1" s="1525"/>
      <c r="AFU1" s="1525"/>
      <c r="AFV1" s="1525"/>
      <c r="AFW1" s="1525"/>
      <c r="AFX1" s="1525"/>
      <c r="AFY1" s="1525"/>
      <c r="AFZ1" s="1525"/>
      <c r="AGA1" s="1525"/>
      <c r="AGB1" s="1525"/>
      <c r="AGC1" s="1525"/>
      <c r="AGD1" s="1525"/>
      <c r="AGE1" s="1525"/>
      <c r="AGF1" s="1525"/>
      <c r="AGG1" s="1525"/>
      <c r="AGH1" s="1525"/>
      <c r="AGI1" s="1525"/>
      <c r="AGJ1" s="1525"/>
      <c r="AGK1" s="1525"/>
      <c r="AGL1" s="1525"/>
      <c r="AGM1" s="1525"/>
      <c r="AGN1" s="1525"/>
      <c r="AGO1" s="1525"/>
      <c r="AGP1" s="1525"/>
      <c r="AGQ1" s="1525"/>
      <c r="AGR1" s="1525"/>
      <c r="AGS1" s="1525"/>
      <c r="AGT1" s="1525"/>
      <c r="AGU1" s="1525"/>
      <c r="AGV1" s="1525"/>
      <c r="AGW1" s="1525"/>
      <c r="AGX1" s="1525"/>
      <c r="AGY1" s="1525"/>
      <c r="AGZ1" s="1525"/>
      <c r="AHA1" s="1525"/>
      <c r="AHB1" s="1525"/>
      <c r="AHC1" s="1525"/>
      <c r="AHD1" s="1525"/>
      <c r="AHE1" s="1525"/>
      <c r="AHF1" s="1525"/>
      <c r="AHG1" s="1525"/>
      <c r="AHH1" s="1525"/>
      <c r="AHI1" s="1525"/>
      <c r="AHJ1" s="1525"/>
      <c r="AHK1" s="1525"/>
      <c r="AHL1" s="1525"/>
      <c r="AHM1" s="1525"/>
      <c r="AHN1" s="1525"/>
      <c r="AHO1" s="1525"/>
      <c r="AHP1" s="1525"/>
      <c r="AHQ1" s="1525"/>
      <c r="AHR1" s="1525"/>
      <c r="AHS1" s="1525"/>
      <c r="AHT1" s="1525"/>
      <c r="AHU1" s="1525"/>
      <c r="AHV1" s="1525"/>
      <c r="AHW1" s="1525"/>
      <c r="AHX1" s="1525"/>
      <c r="AHY1" s="1525"/>
      <c r="AHZ1" s="1525"/>
      <c r="AIA1" s="1525"/>
      <c r="AIB1" s="1525"/>
      <c r="AIC1" s="1525"/>
      <c r="AID1" s="1525"/>
      <c r="AIE1" s="1525"/>
      <c r="AIF1" s="1525"/>
      <c r="AIG1" s="1525"/>
      <c r="AIH1" s="1525"/>
      <c r="AII1" s="1525"/>
      <c r="AIJ1" s="1525"/>
      <c r="AIK1" s="1525"/>
      <c r="AIL1" s="1525"/>
      <c r="AIM1" s="1525"/>
      <c r="AIN1" s="1525"/>
      <c r="AIO1" s="1525"/>
      <c r="AIP1" s="1525"/>
      <c r="AIQ1" s="1525"/>
      <c r="AIR1" s="1525"/>
      <c r="AIS1" s="1525"/>
      <c r="AIT1" s="1525"/>
      <c r="AIU1" s="1525"/>
      <c r="AIV1" s="1525"/>
      <c r="AIW1" s="1525"/>
      <c r="AIX1" s="1525"/>
      <c r="AIY1" s="1525"/>
      <c r="AIZ1" s="1525"/>
      <c r="AJA1" s="1525"/>
      <c r="AJB1" s="1525"/>
      <c r="AJC1" s="1525"/>
      <c r="AJD1" s="1525"/>
      <c r="AJE1" s="1525"/>
      <c r="AJF1" s="1525"/>
      <c r="AJG1" s="1525"/>
      <c r="AJH1" s="1525"/>
      <c r="AJI1" s="1525"/>
      <c r="AJJ1" s="1525"/>
      <c r="AJK1" s="1525"/>
      <c r="AJL1" s="1525"/>
      <c r="AJM1" s="1525"/>
      <c r="AJN1" s="1525"/>
      <c r="AJO1" s="1525"/>
      <c r="AJP1" s="1525"/>
      <c r="AJQ1" s="1525"/>
      <c r="AJR1" s="1526"/>
      <c r="AJS1" s="1526"/>
      <c r="AJT1" s="1526"/>
      <c r="AJU1" s="1526"/>
      <c r="AJV1" s="1526"/>
      <c r="AJW1" s="1526"/>
      <c r="AJX1" s="1526"/>
      <c r="AJY1" s="1526"/>
      <c r="AJZ1" s="1526"/>
      <c r="AKA1" s="1526"/>
      <c r="AKB1" s="1526"/>
      <c r="AKC1" s="1526"/>
      <c r="AKD1" s="1526"/>
      <c r="AKE1" s="1526"/>
      <c r="AKF1" s="1525"/>
      <c r="AKG1" s="1525"/>
      <c r="AKH1" s="1525"/>
      <c r="AKI1" s="1525"/>
      <c r="AKJ1" s="1525"/>
      <c r="AKK1" s="1525"/>
      <c r="AKL1" s="1525"/>
      <c r="AKM1" s="1525"/>
      <c r="AKN1" s="1525"/>
      <c r="AKO1" s="1525"/>
      <c r="AKP1" s="1525"/>
      <c r="AKQ1" s="1525"/>
      <c r="AKR1" s="1525"/>
      <c r="AKS1" s="1525"/>
      <c r="AKT1" s="1525"/>
      <c r="AKU1" s="1525"/>
      <c r="AKV1" s="1525"/>
      <c r="AKW1" s="1525"/>
      <c r="AKX1" s="1525"/>
      <c r="AKY1" s="1525"/>
      <c r="AKZ1" s="1525"/>
      <c r="ALA1" s="1525"/>
      <c r="ALB1" s="1525"/>
      <c r="ALC1" s="1525"/>
    </row>
    <row r="2" spans="1:991" ht="100.15" customHeight="1">
      <c r="A2" s="2793" t="s">
        <v>0</v>
      </c>
      <c r="B2" s="2793" t="s">
        <v>1</v>
      </c>
      <c r="C2" s="2793" t="s">
        <v>2</v>
      </c>
      <c r="D2" s="2793" t="s">
        <v>3</v>
      </c>
      <c r="E2" s="2794" t="s">
        <v>4</v>
      </c>
      <c r="F2" s="2794" t="s">
        <v>5</v>
      </c>
      <c r="G2" s="2793" t="s">
        <v>6</v>
      </c>
      <c r="H2" s="2793" t="s">
        <v>7</v>
      </c>
      <c r="I2" s="2793" t="s">
        <v>8</v>
      </c>
      <c r="J2" s="2793" t="s">
        <v>9</v>
      </c>
      <c r="K2" s="2793" t="s">
        <v>10</v>
      </c>
      <c r="L2" s="2793" t="s">
        <v>11</v>
      </c>
      <c r="M2" s="2793" t="s">
        <v>12</v>
      </c>
      <c r="N2" s="2793" t="s">
        <v>13</v>
      </c>
      <c r="O2" s="2793" t="s">
        <v>14</v>
      </c>
      <c r="P2" s="2793" t="s">
        <v>15</v>
      </c>
      <c r="Q2" s="2793" t="s">
        <v>16</v>
      </c>
      <c r="R2" s="2793" t="s">
        <v>17</v>
      </c>
      <c r="S2" s="2793" t="s">
        <v>18</v>
      </c>
      <c r="T2" s="2793" t="s">
        <v>19</v>
      </c>
      <c r="U2" s="2793" t="s">
        <v>20</v>
      </c>
      <c r="V2" s="2793" t="s">
        <v>21</v>
      </c>
      <c r="W2" s="2793" t="s">
        <v>22</v>
      </c>
      <c r="X2" s="2793" t="s">
        <v>23</v>
      </c>
      <c r="Y2" s="2793" t="s">
        <v>24</v>
      </c>
      <c r="Z2" s="2793" t="s">
        <v>25</v>
      </c>
      <c r="AA2" s="2793" t="s">
        <v>26</v>
      </c>
      <c r="AB2" s="2793" t="s">
        <v>27</v>
      </c>
      <c r="AC2" s="2793" t="s">
        <v>28</v>
      </c>
      <c r="AD2" s="2793" t="s">
        <v>29</v>
      </c>
      <c r="AE2" s="2793" t="s">
        <v>30</v>
      </c>
      <c r="AF2" s="2793" t="s">
        <v>31</v>
      </c>
      <c r="AG2" s="2793" t="s">
        <v>32</v>
      </c>
      <c r="AH2" s="2793" t="s">
        <v>33</v>
      </c>
      <c r="AI2" s="2793" t="s">
        <v>34</v>
      </c>
      <c r="AJ2" s="2793" t="s">
        <v>35</v>
      </c>
      <c r="AK2" s="2793" t="s">
        <v>36</v>
      </c>
      <c r="AL2" s="2793" t="s">
        <v>37</v>
      </c>
      <c r="AM2" s="2793" t="s">
        <v>38</v>
      </c>
      <c r="AN2" s="2793" t="s">
        <v>39</v>
      </c>
      <c r="AO2" s="2793" t="s">
        <v>40</v>
      </c>
      <c r="AP2" s="2793" t="s">
        <v>41</v>
      </c>
      <c r="AQ2" s="2793" t="s">
        <v>42</v>
      </c>
      <c r="AR2" s="2793" t="s">
        <v>43</v>
      </c>
      <c r="AS2" s="2793" t="s">
        <v>44</v>
      </c>
      <c r="AT2" s="2793" t="s">
        <v>45</v>
      </c>
      <c r="AU2" s="2793" t="s">
        <v>46</v>
      </c>
      <c r="AV2" s="2793" t="s">
        <v>47</v>
      </c>
      <c r="AW2" s="2793" t="s">
        <v>48</v>
      </c>
      <c r="AX2" s="2793" t="s">
        <v>49</v>
      </c>
      <c r="AY2" s="2793" t="s">
        <v>50</v>
      </c>
      <c r="AZ2" s="2793" t="s">
        <v>51</v>
      </c>
      <c r="BA2" s="2793" t="s">
        <v>52</v>
      </c>
      <c r="BB2" s="2793" t="s">
        <v>53</v>
      </c>
      <c r="BC2" s="2793" t="s">
        <v>54</v>
      </c>
      <c r="BD2" s="2793" t="s">
        <v>55</v>
      </c>
      <c r="BE2" s="2793" t="s">
        <v>56</v>
      </c>
      <c r="BF2" s="2793" t="s">
        <v>57</v>
      </c>
      <c r="BG2" s="2793" t="s">
        <v>58</v>
      </c>
      <c r="BH2" s="2793" t="s">
        <v>59</v>
      </c>
      <c r="BI2" s="2793" t="s">
        <v>60</v>
      </c>
      <c r="BJ2" s="2793" t="s">
        <v>61</v>
      </c>
      <c r="BK2" s="2793" t="s">
        <v>62</v>
      </c>
      <c r="BL2" s="2793" t="s">
        <v>63</v>
      </c>
      <c r="BM2" s="2793" t="s">
        <v>64</v>
      </c>
      <c r="BN2" s="2793" t="s">
        <v>65</v>
      </c>
      <c r="BO2" s="2793" t="s">
        <v>66</v>
      </c>
      <c r="BP2" s="2793" t="s">
        <v>67</v>
      </c>
      <c r="BQ2" s="2793" t="s">
        <v>68</v>
      </c>
      <c r="BR2" s="2793" t="s">
        <v>69</v>
      </c>
      <c r="BS2" s="2793" t="s">
        <v>70</v>
      </c>
      <c r="BT2" s="2793" t="s">
        <v>71</v>
      </c>
      <c r="BU2" s="2793" t="s">
        <v>72</v>
      </c>
      <c r="BV2" s="2793" t="s">
        <v>73</v>
      </c>
      <c r="BW2" s="2793" t="s">
        <v>74</v>
      </c>
      <c r="BX2" s="2793" t="s">
        <v>75</v>
      </c>
      <c r="BY2" s="2793" t="s">
        <v>76</v>
      </c>
      <c r="BZ2" s="2793" t="s">
        <v>77</v>
      </c>
      <c r="CA2" s="2793" t="s">
        <v>78</v>
      </c>
      <c r="CB2" s="2793" t="s">
        <v>79</v>
      </c>
      <c r="CC2" s="2793" t="s">
        <v>80</v>
      </c>
      <c r="CD2" s="2793" t="s">
        <v>81</v>
      </c>
      <c r="CE2" s="2793" t="s">
        <v>82</v>
      </c>
      <c r="CF2" s="2793" t="s">
        <v>83</v>
      </c>
      <c r="CG2" s="2793" t="s">
        <v>84</v>
      </c>
      <c r="CH2" s="2793" t="s">
        <v>85</v>
      </c>
      <c r="CI2" s="2793" t="s">
        <v>86</v>
      </c>
      <c r="CJ2" s="2793" t="s">
        <v>87</v>
      </c>
      <c r="CK2" s="2793" t="s">
        <v>88</v>
      </c>
      <c r="CL2" s="2793" t="s">
        <v>89</v>
      </c>
      <c r="CM2" s="2793" t="s">
        <v>90</v>
      </c>
      <c r="CN2" s="2793" t="s">
        <v>91</v>
      </c>
      <c r="CO2" s="2793" t="s">
        <v>92</v>
      </c>
      <c r="CP2" s="2793" t="s">
        <v>93</v>
      </c>
      <c r="CQ2" s="2793" t="s">
        <v>94</v>
      </c>
      <c r="CR2" s="2793" t="s">
        <v>95</v>
      </c>
      <c r="CS2" s="2793" t="s">
        <v>96</v>
      </c>
      <c r="CT2" s="2793" t="s">
        <v>97</v>
      </c>
      <c r="CU2" s="2793" t="s">
        <v>98</v>
      </c>
      <c r="CV2" s="2793" t="s">
        <v>99</v>
      </c>
      <c r="CW2" s="2793" t="s">
        <v>100</v>
      </c>
      <c r="CX2" s="2793" t="s">
        <v>101</v>
      </c>
      <c r="CY2" s="2793" t="s">
        <v>102</v>
      </c>
      <c r="CZ2" s="2793" t="s">
        <v>103</v>
      </c>
      <c r="DA2" s="2793" t="s">
        <v>104</v>
      </c>
      <c r="DB2" s="2793" t="s">
        <v>105</v>
      </c>
      <c r="DC2" s="2793" t="s">
        <v>106</v>
      </c>
      <c r="DD2" s="2793" t="s">
        <v>107</v>
      </c>
      <c r="DE2" s="2793" t="s">
        <v>108</v>
      </c>
      <c r="DF2" s="2793" t="s">
        <v>109</v>
      </c>
      <c r="DG2" s="2793" t="s">
        <v>110</v>
      </c>
      <c r="DH2" s="2793" t="s">
        <v>111</v>
      </c>
      <c r="DI2" s="2793" t="s">
        <v>112</v>
      </c>
      <c r="DJ2" s="2793" t="s">
        <v>113</v>
      </c>
      <c r="DK2" s="2793" t="s">
        <v>114</v>
      </c>
      <c r="DL2" s="2793" t="s">
        <v>115</v>
      </c>
      <c r="DM2" s="2793" t="s">
        <v>116</v>
      </c>
      <c r="DN2" s="2793" t="s">
        <v>117</v>
      </c>
      <c r="DO2" s="2793" t="s">
        <v>118</v>
      </c>
      <c r="DP2" s="2793" t="s">
        <v>119</v>
      </c>
      <c r="DQ2" s="2793" t="s">
        <v>120</v>
      </c>
      <c r="DR2" s="2793" t="s">
        <v>121</v>
      </c>
      <c r="DS2" s="2793" t="s">
        <v>122</v>
      </c>
      <c r="DT2" s="2793" t="s">
        <v>123</v>
      </c>
      <c r="DU2" s="2793" t="s">
        <v>124</v>
      </c>
      <c r="DV2" s="2793" t="s">
        <v>125</v>
      </c>
      <c r="DW2" s="2793" t="s">
        <v>126</v>
      </c>
      <c r="DX2" s="2793" t="s">
        <v>127</v>
      </c>
      <c r="DY2" s="2793" t="s">
        <v>128</v>
      </c>
      <c r="DZ2" s="2793" t="s">
        <v>129</v>
      </c>
      <c r="EA2" s="2793" t="s">
        <v>130</v>
      </c>
      <c r="EB2" s="2793" t="s">
        <v>131</v>
      </c>
      <c r="EC2" s="2793" t="s">
        <v>132</v>
      </c>
      <c r="ED2" s="2793" t="s">
        <v>133</v>
      </c>
      <c r="EE2" s="2793" t="s">
        <v>134</v>
      </c>
      <c r="EF2" s="2793" t="s">
        <v>135</v>
      </c>
      <c r="EG2" s="2793" t="s">
        <v>136</v>
      </c>
      <c r="EH2" s="2793" t="s">
        <v>137</v>
      </c>
      <c r="EI2" s="2793" t="s">
        <v>138</v>
      </c>
      <c r="EJ2" s="2793" t="s">
        <v>139</v>
      </c>
      <c r="EK2" s="2793" t="s">
        <v>140</v>
      </c>
      <c r="EL2" s="2793" t="s">
        <v>141</v>
      </c>
      <c r="EM2" s="2793" t="s">
        <v>142</v>
      </c>
      <c r="EN2" s="2793" t="s">
        <v>143</v>
      </c>
      <c r="EO2" s="2793" t="s">
        <v>144</v>
      </c>
      <c r="EP2" s="2793" t="s">
        <v>145</v>
      </c>
      <c r="EQ2" s="2793" t="s">
        <v>146</v>
      </c>
      <c r="ER2" s="2793" t="s">
        <v>147</v>
      </c>
      <c r="ES2" s="2793" t="s">
        <v>148</v>
      </c>
      <c r="ET2" s="2793" t="s">
        <v>149</v>
      </c>
      <c r="EU2" s="2793" t="s">
        <v>150</v>
      </c>
      <c r="EV2" s="2793" t="s">
        <v>151</v>
      </c>
      <c r="EW2" s="2793" t="s">
        <v>152</v>
      </c>
      <c r="EX2" s="2793" t="s">
        <v>153</v>
      </c>
      <c r="EY2" s="2793" t="s">
        <v>154</v>
      </c>
      <c r="EZ2" s="2793" t="s">
        <v>155</v>
      </c>
      <c r="FA2" s="2793" t="s">
        <v>156</v>
      </c>
      <c r="FB2" s="2793" t="s">
        <v>157</v>
      </c>
      <c r="FC2" s="2793" t="s">
        <v>158</v>
      </c>
      <c r="FD2" s="2793" t="s">
        <v>159</v>
      </c>
      <c r="FE2" s="2793" t="s">
        <v>160</v>
      </c>
      <c r="FF2" s="2793" t="s">
        <v>161</v>
      </c>
      <c r="FG2" s="2793" t="s">
        <v>162</v>
      </c>
      <c r="FH2" s="2793" t="s">
        <v>163</v>
      </c>
      <c r="FI2" s="2793" t="s">
        <v>164</v>
      </c>
      <c r="FJ2" s="2793" t="s">
        <v>165</v>
      </c>
      <c r="FK2" s="2793" t="s">
        <v>166</v>
      </c>
      <c r="FL2" s="2793" t="s">
        <v>167</v>
      </c>
      <c r="FM2" s="2793" t="s">
        <v>168</v>
      </c>
      <c r="FN2" s="2793" t="s">
        <v>169</v>
      </c>
      <c r="FO2" s="2793" t="s">
        <v>170</v>
      </c>
      <c r="FP2" s="2793" t="s">
        <v>171</v>
      </c>
      <c r="FQ2" s="2793" t="s">
        <v>172</v>
      </c>
      <c r="FR2" s="2793" t="s">
        <v>173</v>
      </c>
      <c r="FS2" s="2793" t="s">
        <v>174</v>
      </c>
      <c r="FT2" s="2793" t="s">
        <v>175</v>
      </c>
      <c r="FU2" s="2793" t="s">
        <v>176</v>
      </c>
      <c r="FV2" s="2793" t="s">
        <v>177</v>
      </c>
      <c r="FW2" s="2793" t="s">
        <v>178</v>
      </c>
      <c r="FX2" s="2793" t="s">
        <v>179</v>
      </c>
      <c r="FY2" s="2793" t="s">
        <v>180</v>
      </c>
      <c r="FZ2" s="2793" t="s">
        <v>181</v>
      </c>
      <c r="GA2" s="2793" t="s">
        <v>182</v>
      </c>
      <c r="GB2" s="2793" t="s">
        <v>183</v>
      </c>
      <c r="GC2" s="2793" t="s">
        <v>184</v>
      </c>
      <c r="GD2" s="2793" t="s">
        <v>185</v>
      </c>
      <c r="GE2" s="2793" t="s">
        <v>186</v>
      </c>
      <c r="GF2" s="2793" t="s">
        <v>187</v>
      </c>
      <c r="GG2" s="2793" t="s">
        <v>188</v>
      </c>
      <c r="GH2" s="2793" t="s">
        <v>189</v>
      </c>
      <c r="GI2" s="2793" t="s">
        <v>190</v>
      </c>
      <c r="GJ2" s="2793" t="s">
        <v>191</v>
      </c>
      <c r="GK2" s="2793" t="s">
        <v>192</v>
      </c>
      <c r="GL2" s="2793" t="s">
        <v>193</v>
      </c>
      <c r="GM2" s="2793" t="s">
        <v>194</v>
      </c>
      <c r="GN2" s="2793" t="s">
        <v>195</v>
      </c>
      <c r="GO2" s="2793" t="s">
        <v>196</v>
      </c>
      <c r="GP2" s="2793" t="s">
        <v>197</v>
      </c>
      <c r="GQ2" s="2793" t="s">
        <v>198</v>
      </c>
      <c r="GR2" s="2793" t="s">
        <v>199</v>
      </c>
      <c r="GS2" s="2793" t="s">
        <v>200</v>
      </c>
      <c r="GT2" s="2793" t="s">
        <v>201</v>
      </c>
      <c r="GU2" s="2793" t="s">
        <v>202</v>
      </c>
      <c r="GV2" s="2793" t="s">
        <v>203</v>
      </c>
      <c r="GW2" s="2793" t="s">
        <v>204</v>
      </c>
      <c r="GX2" s="2793" t="s">
        <v>205</v>
      </c>
      <c r="GY2" s="2793" t="s">
        <v>206</v>
      </c>
      <c r="GZ2" s="2793" t="s">
        <v>207</v>
      </c>
      <c r="HA2" s="2793" t="s">
        <v>208</v>
      </c>
      <c r="HB2" s="2793" t="s">
        <v>209</v>
      </c>
      <c r="HC2" s="2793" t="s">
        <v>210</v>
      </c>
      <c r="HD2" s="2793" t="s">
        <v>211</v>
      </c>
      <c r="HE2" s="2793" t="s">
        <v>212</v>
      </c>
      <c r="HF2" s="2793" t="s">
        <v>213</v>
      </c>
      <c r="HG2" s="2793" t="s">
        <v>214</v>
      </c>
      <c r="HH2" s="2793" t="s">
        <v>215</v>
      </c>
      <c r="HI2" s="2793" t="s">
        <v>216</v>
      </c>
      <c r="HJ2" s="2793" t="s">
        <v>217</v>
      </c>
      <c r="HK2" s="2793" t="s">
        <v>218</v>
      </c>
      <c r="HL2" s="2793" t="s">
        <v>219</v>
      </c>
      <c r="HM2" s="2793" t="s">
        <v>220</v>
      </c>
      <c r="HN2" s="2793" t="s">
        <v>221</v>
      </c>
      <c r="HO2" s="2793" t="s">
        <v>222</v>
      </c>
      <c r="HP2" s="2793" t="s">
        <v>223</v>
      </c>
      <c r="HQ2" s="2793" t="s">
        <v>224</v>
      </c>
      <c r="HR2" s="2793" t="s">
        <v>225</v>
      </c>
      <c r="HS2" s="2793" t="s">
        <v>226</v>
      </c>
      <c r="HT2" s="2793" t="s">
        <v>227</v>
      </c>
      <c r="HU2" s="2793" t="s">
        <v>228</v>
      </c>
      <c r="HV2" s="2793" t="s">
        <v>229</v>
      </c>
      <c r="HW2" s="2793" t="s">
        <v>230</v>
      </c>
      <c r="HX2" s="2793" t="s">
        <v>231</v>
      </c>
      <c r="HY2" s="2793" t="s">
        <v>232</v>
      </c>
      <c r="HZ2" s="2793" t="s">
        <v>233</v>
      </c>
      <c r="IA2" s="2793" t="s">
        <v>234</v>
      </c>
      <c r="IB2" s="2793" t="s">
        <v>235</v>
      </c>
      <c r="IC2" s="2793" t="s">
        <v>236</v>
      </c>
      <c r="ID2" s="2793" t="s">
        <v>237</v>
      </c>
      <c r="IE2" s="2793" t="s">
        <v>238</v>
      </c>
      <c r="IF2" s="2793" t="s">
        <v>239</v>
      </c>
      <c r="IG2" s="2793" t="s">
        <v>240</v>
      </c>
      <c r="IH2" s="2793" t="s">
        <v>241</v>
      </c>
      <c r="II2" s="2793" t="s">
        <v>242</v>
      </c>
      <c r="IJ2" s="2793" t="s">
        <v>243</v>
      </c>
      <c r="IK2" s="2793" t="s">
        <v>244</v>
      </c>
      <c r="IL2" s="2793" t="s">
        <v>245</v>
      </c>
      <c r="IM2" s="2793" t="s">
        <v>246</v>
      </c>
      <c r="IN2" s="2793" t="s">
        <v>247</v>
      </c>
      <c r="IO2" s="2793" t="s">
        <v>248</v>
      </c>
      <c r="IP2" s="2793" t="s">
        <v>249</v>
      </c>
      <c r="IQ2" s="2793" t="s">
        <v>250</v>
      </c>
      <c r="IR2" s="2793" t="s">
        <v>251</v>
      </c>
      <c r="IS2" s="2793" t="s">
        <v>252</v>
      </c>
      <c r="IT2" s="2793" t="s">
        <v>253</v>
      </c>
      <c r="IU2" s="2793" t="s">
        <v>254</v>
      </c>
      <c r="IV2" s="2793" t="s">
        <v>255</v>
      </c>
      <c r="IW2" s="2793" t="s">
        <v>256</v>
      </c>
      <c r="IX2" s="2793" t="s">
        <v>257</v>
      </c>
      <c r="IY2" s="2793" t="s">
        <v>258</v>
      </c>
      <c r="IZ2" s="2793" t="s">
        <v>259</v>
      </c>
      <c r="JA2" s="2793" t="s">
        <v>260</v>
      </c>
      <c r="JB2" s="2793" t="s">
        <v>261</v>
      </c>
      <c r="JC2" s="2793" t="s">
        <v>262</v>
      </c>
      <c r="JD2" s="2793" t="s">
        <v>263</v>
      </c>
      <c r="JE2" s="2793" t="s">
        <v>264</v>
      </c>
      <c r="JF2" s="2793" t="s">
        <v>265</v>
      </c>
      <c r="JG2" s="2793" t="s">
        <v>266</v>
      </c>
      <c r="JH2" s="2793" t="s">
        <v>267</v>
      </c>
      <c r="JI2" s="2793" t="s">
        <v>268</v>
      </c>
      <c r="JJ2" s="2793" t="s">
        <v>269</v>
      </c>
      <c r="JK2" s="2793" t="s">
        <v>270</v>
      </c>
      <c r="JL2" s="2793" t="s">
        <v>271</v>
      </c>
      <c r="JM2" s="2793" t="s">
        <v>272</v>
      </c>
      <c r="JN2" s="2793" t="s">
        <v>273</v>
      </c>
      <c r="JO2" s="2793" t="s">
        <v>274</v>
      </c>
      <c r="JP2" s="2793" t="s">
        <v>275</v>
      </c>
      <c r="JQ2" s="2793" t="s">
        <v>276</v>
      </c>
      <c r="JR2" s="2793" t="s">
        <v>277</v>
      </c>
      <c r="JS2" s="2793" t="s">
        <v>278</v>
      </c>
      <c r="JT2" s="2793" t="s">
        <v>279</v>
      </c>
      <c r="JU2" s="2793" t="s">
        <v>280</v>
      </c>
      <c r="JV2" s="2793" t="s">
        <v>281</v>
      </c>
      <c r="JW2" s="2793" t="s">
        <v>282</v>
      </c>
      <c r="JX2" s="2793" t="s">
        <v>283</v>
      </c>
      <c r="JY2" s="2793" t="s">
        <v>284</v>
      </c>
      <c r="JZ2" s="2793" t="s">
        <v>285</v>
      </c>
      <c r="KA2" s="2793" t="s">
        <v>286</v>
      </c>
      <c r="KB2" s="2793" t="s">
        <v>287</v>
      </c>
      <c r="KC2" s="2793" t="s">
        <v>288</v>
      </c>
      <c r="KD2" s="2793" t="s">
        <v>289</v>
      </c>
      <c r="KE2" s="2793" t="s">
        <v>290</v>
      </c>
      <c r="KF2" s="2793" t="s">
        <v>291</v>
      </c>
      <c r="KG2" s="2793" t="s">
        <v>292</v>
      </c>
      <c r="KH2" s="2793" t="s">
        <v>293</v>
      </c>
      <c r="KI2" s="2793" t="s">
        <v>294</v>
      </c>
      <c r="KJ2" s="2793" t="s">
        <v>295</v>
      </c>
      <c r="KK2" s="2793" t="s">
        <v>296</v>
      </c>
      <c r="KL2" s="2793" t="s">
        <v>297</v>
      </c>
      <c r="KM2" s="2793" t="s">
        <v>298</v>
      </c>
      <c r="KN2" s="2793" t="s">
        <v>299</v>
      </c>
      <c r="KO2" s="2793" t="s">
        <v>300</v>
      </c>
      <c r="KP2" s="2793" t="s">
        <v>301</v>
      </c>
      <c r="KQ2" s="2793" t="s">
        <v>302</v>
      </c>
      <c r="KR2" s="2793" t="s">
        <v>303</v>
      </c>
      <c r="KS2" s="2793" t="s">
        <v>304</v>
      </c>
      <c r="KT2" s="2793" t="s">
        <v>305</v>
      </c>
      <c r="KU2" s="2793" t="s">
        <v>306</v>
      </c>
      <c r="KV2" s="2793" t="s">
        <v>307</v>
      </c>
      <c r="KW2" s="2793" t="s">
        <v>308</v>
      </c>
      <c r="KX2" s="2793" t="s">
        <v>309</v>
      </c>
      <c r="KY2" s="2793" t="s">
        <v>310</v>
      </c>
      <c r="KZ2" s="2793" t="s">
        <v>311</v>
      </c>
      <c r="LA2" s="2793" t="s">
        <v>312</v>
      </c>
      <c r="LB2" s="2793" t="s">
        <v>313</v>
      </c>
      <c r="LC2" s="2793" t="s">
        <v>314</v>
      </c>
      <c r="LD2" s="2793" t="s">
        <v>315</v>
      </c>
      <c r="LE2" s="2793" t="s">
        <v>316</v>
      </c>
      <c r="LF2" s="2793" t="s">
        <v>317</v>
      </c>
      <c r="LG2" s="2793" t="s">
        <v>318</v>
      </c>
      <c r="LH2" s="2793" t="s">
        <v>319</v>
      </c>
      <c r="LI2" s="2793" t="s">
        <v>320</v>
      </c>
      <c r="LJ2" s="2793" t="s">
        <v>321</v>
      </c>
      <c r="LK2" s="2793" t="s">
        <v>322</v>
      </c>
      <c r="LL2" s="2793" t="s">
        <v>323</v>
      </c>
      <c r="LM2" s="2793" t="s">
        <v>324</v>
      </c>
      <c r="LN2" s="2793" t="s">
        <v>325</v>
      </c>
      <c r="LO2" s="2793" t="s">
        <v>326</v>
      </c>
      <c r="LP2" s="2793" t="s">
        <v>327</v>
      </c>
      <c r="LQ2" s="2793" t="s">
        <v>328</v>
      </c>
      <c r="LR2" s="2793" t="s">
        <v>329</v>
      </c>
      <c r="LS2" s="2793" t="s">
        <v>330</v>
      </c>
      <c r="LT2" s="2793" t="s">
        <v>331</v>
      </c>
      <c r="LU2" s="2793" t="s">
        <v>332</v>
      </c>
      <c r="LV2" s="2793" t="s">
        <v>333</v>
      </c>
      <c r="LW2" s="2793" t="s">
        <v>334</v>
      </c>
      <c r="LX2" s="2793" t="s">
        <v>335</v>
      </c>
      <c r="LY2" s="2793" t="s">
        <v>336</v>
      </c>
      <c r="LZ2" s="2793" t="s">
        <v>337</v>
      </c>
      <c r="MA2" s="2793" t="s">
        <v>338</v>
      </c>
      <c r="MB2" s="2793" t="s">
        <v>339</v>
      </c>
      <c r="MC2" s="2793" t="s">
        <v>340</v>
      </c>
      <c r="MD2" s="2793" t="s">
        <v>341</v>
      </c>
      <c r="ME2" s="2793" t="s">
        <v>342</v>
      </c>
      <c r="MF2" s="2793" t="s">
        <v>343</v>
      </c>
      <c r="MG2" s="2793" t="s">
        <v>344</v>
      </c>
      <c r="MH2" s="2793" t="s">
        <v>345</v>
      </c>
      <c r="MI2" s="2793" t="s">
        <v>346</v>
      </c>
      <c r="MJ2" s="2793" t="s">
        <v>347</v>
      </c>
      <c r="MK2" s="2793" t="s">
        <v>348</v>
      </c>
      <c r="ML2" s="2793" t="s">
        <v>349</v>
      </c>
      <c r="MM2" s="2793" t="s">
        <v>350</v>
      </c>
      <c r="MN2" s="2793" t="s">
        <v>351</v>
      </c>
      <c r="MO2" s="2793" t="s">
        <v>352</v>
      </c>
      <c r="MP2" s="2793" t="s">
        <v>353</v>
      </c>
      <c r="MQ2" s="2793" t="s">
        <v>354</v>
      </c>
      <c r="MR2" s="2793" t="s">
        <v>355</v>
      </c>
      <c r="MS2" s="2793" t="s">
        <v>356</v>
      </c>
      <c r="MT2" s="2793" t="s">
        <v>357</v>
      </c>
      <c r="MU2" s="2793" t="s">
        <v>358</v>
      </c>
      <c r="MV2" s="2793" t="s">
        <v>359</v>
      </c>
      <c r="MW2" s="2793" t="s">
        <v>360</v>
      </c>
      <c r="MX2" s="2793" t="s">
        <v>361</v>
      </c>
      <c r="MY2" s="2793" t="s">
        <v>362</v>
      </c>
      <c r="MZ2" s="2793" t="s">
        <v>363</v>
      </c>
      <c r="NA2" s="2793" t="s">
        <v>364</v>
      </c>
      <c r="NB2" s="2793" t="s">
        <v>365</v>
      </c>
      <c r="NC2" s="2793" t="s">
        <v>366</v>
      </c>
      <c r="ND2" s="2793" t="s">
        <v>367</v>
      </c>
      <c r="NE2" s="2793" t="s">
        <v>368</v>
      </c>
      <c r="NF2" s="2793" t="s">
        <v>369</v>
      </c>
      <c r="NG2" s="2793" t="s">
        <v>370</v>
      </c>
      <c r="NH2" s="2793" t="s">
        <v>371</v>
      </c>
      <c r="NI2" s="2793" t="s">
        <v>372</v>
      </c>
      <c r="NJ2" s="2793" t="s">
        <v>373</v>
      </c>
      <c r="NK2" s="2793" t="s">
        <v>374</v>
      </c>
      <c r="NL2" s="2793" t="s">
        <v>375</v>
      </c>
      <c r="NM2" s="2793" t="s">
        <v>376</v>
      </c>
      <c r="NN2" s="2793" t="s">
        <v>377</v>
      </c>
      <c r="NO2" s="2793" t="s">
        <v>378</v>
      </c>
      <c r="NP2" s="2793" t="s">
        <v>379</v>
      </c>
      <c r="NQ2" s="2793" t="s">
        <v>380</v>
      </c>
      <c r="NR2" s="2793" t="s">
        <v>381</v>
      </c>
      <c r="NS2" s="2793" t="s">
        <v>382</v>
      </c>
      <c r="NT2" s="2793" t="s">
        <v>383</v>
      </c>
      <c r="NU2" s="2793" t="s">
        <v>384</v>
      </c>
      <c r="NV2" s="2793" t="s">
        <v>385</v>
      </c>
      <c r="NW2" s="2793" t="s">
        <v>386</v>
      </c>
      <c r="NX2" s="2793" t="s">
        <v>387</v>
      </c>
      <c r="NY2" s="2793" t="s">
        <v>388</v>
      </c>
      <c r="NZ2" s="2793" t="s">
        <v>389</v>
      </c>
      <c r="OA2" s="2793" t="s">
        <v>390</v>
      </c>
      <c r="OB2" s="2793" t="s">
        <v>391</v>
      </c>
      <c r="OC2" s="2793" t="s">
        <v>392</v>
      </c>
      <c r="OD2" s="2795" t="s">
        <v>393</v>
      </c>
      <c r="OE2" s="2795" t="s">
        <v>394</v>
      </c>
      <c r="OF2" s="2795" t="s">
        <v>395</v>
      </c>
      <c r="OG2" s="2795" t="s">
        <v>396</v>
      </c>
      <c r="OH2" s="2795" t="s">
        <v>397</v>
      </c>
      <c r="OI2" s="2795" t="s">
        <v>398</v>
      </c>
      <c r="OJ2" s="2795" t="s">
        <v>399</v>
      </c>
      <c r="OK2" s="2795" t="s">
        <v>400</v>
      </c>
      <c r="OL2" s="2795" t="s">
        <v>401</v>
      </c>
      <c r="OM2" s="2795" t="s">
        <v>402</v>
      </c>
      <c r="ON2" s="2795" t="s">
        <v>403</v>
      </c>
      <c r="OO2" s="2795" t="s">
        <v>404</v>
      </c>
      <c r="OP2" s="2795" t="s">
        <v>405</v>
      </c>
      <c r="OQ2" s="2795" t="s">
        <v>406</v>
      </c>
      <c r="OR2" s="2795" t="s">
        <v>407</v>
      </c>
      <c r="OS2" s="2795" t="s">
        <v>408</v>
      </c>
      <c r="OT2" s="2795" t="s">
        <v>409</v>
      </c>
      <c r="OU2" s="2795" t="s">
        <v>410</v>
      </c>
      <c r="OV2" s="2793" t="s">
        <v>411</v>
      </c>
      <c r="OW2" s="2793" t="s">
        <v>412</v>
      </c>
      <c r="OX2" s="2793" t="s">
        <v>413</v>
      </c>
      <c r="OY2" s="2793" t="s">
        <v>414</v>
      </c>
      <c r="OZ2" s="2793" t="s">
        <v>415</v>
      </c>
      <c r="PA2" s="2793" t="s">
        <v>416</v>
      </c>
      <c r="PB2" s="2793" t="s">
        <v>417</v>
      </c>
      <c r="PC2" s="2793" t="s">
        <v>418</v>
      </c>
      <c r="PD2" s="2793" t="s">
        <v>419</v>
      </c>
      <c r="PE2" s="2793" t="s">
        <v>420</v>
      </c>
      <c r="PF2" s="2794" t="s">
        <v>421</v>
      </c>
      <c r="PG2" s="2793" t="s">
        <v>422</v>
      </c>
      <c r="PH2" s="2793" t="s">
        <v>423</v>
      </c>
      <c r="PI2" s="2793" t="s">
        <v>424</v>
      </c>
      <c r="PJ2" s="2793" t="s">
        <v>425</v>
      </c>
      <c r="PK2" s="2793" t="s">
        <v>426</v>
      </c>
      <c r="PL2" s="2793" t="s">
        <v>427</v>
      </c>
      <c r="PM2" s="2793" t="s">
        <v>428</v>
      </c>
      <c r="PN2" s="2793" t="s">
        <v>429</v>
      </c>
      <c r="PO2" s="2793" t="s">
        <v>430</v>
      </c>
      <c r="PP2" s="2793" t="s">
        <v>431</v>
      </c>
      <c r="PQ2" s="2793" t="s">
        <v>432</v>
      </c>
      <c r="PR2" s="2793" t="s">
        <v>433</v>
      </c>
      <c r="PS2" s="2793" t="s">
        <v>434</v>
      </c>
      <c r="PT2" s="2793" t="s">
        <v>435</v>
      </c>
      <c r="PU2" s="2793" t="s">
        <v>436</v>
      </c>
      <c r="PV2" s="2793" t="s">
        <v>437</v>
      </c>
      <c r="PW2" s="2793" t="s">
        <v>438</v>
      </c>
      <c r="PX2" s="2793" t="s">
        <v>439</v>
      </c>
      <c r="PY2" s="2793" t="s">
        <v>440</v>
      </c>
      <c r="PZ2" s="2793" t="s">
        <v>441</v>
      </c>
      <c r="QA2" s="2793" t="s">
        <v>442</v>
      </c>
      <c r="QB2" s="2793" t="s">
        <v>443</v>
      </c>
      <c r="QC2" s="2793" t="s">
        <v>444</v>
      </c>
      <c r="QD2" s="2793" t="s">
        <v>445</v>
      </c>
      <c r="QE2" s="2793" t="s">
        <v>446</v>
      </c>
      <c r="QF2" s="2793" t="s">
        <v>447</v>
      </c>
      <c r="QG2" s="2793" t="s">
        <v>448</v>
      </c>
      <c r="QH2" s="2793" t="s">
        <v>449</v>
      </c>
      <c r="QI2" s="2793" t="s">
        <v>450</v>
      </c>
      <c r="QJ2" s="2793" t="s">
        <v>451</v>
      </c>
      <c r="QK2" s="2793" t="s">
        <v>452</v>
      </c>
      <c r="QL2" s="2793" t="s">
        <v>453</v>
      </c>
      <c r="QM2" s="2793" t="s">
        <v>454</v>
      </c>
      <c r="QN2" s="2793" t="s">
        <v>455</v>
      </c>
      <c r="QO2" s="2793" t="s">
        <v>456</v>
      </c>
      <c r="QP2" s="2793" t="s">
        <v>457</v>
      </c>
      <c r="QQ2" s="2793" t="s">
        <v>458</v>
      </c>
      <c r="QR2" s="2793" t="s">
        <v>459</v>
      </c>
      <c r="QS2" s="2793" t="s">
        <v>460</v>
      </c>
      <c r="QT2" s="2793" t="s">
        <v>461</v>
      </c>
      <c r="QU2" s="2793" t="s">
        <v>462</v>
      </c>
      <c r="QV2" s="2793" t="s">
        <v>463</v>
      </c>
      <c r="QW2" s="2793" t="s">
        <v>464</v>
      </c>
      <c r="QX2" s="2793" t="s">
        <v>465</v>
      </c>
      <c r="QY2" s="2793" t="s">
        <v>466</v>
      </c>
      <c r="QZ2" s="2793" t="s">
        <v>467</v>
      </c>
      <c r="RA2" s="2793" t="s">
        <v>468</v>
      </c>
      <c r="RB2" s="2793" t="s">
        <v>469</v>
      </c>
      <c r="RC2" s="2793" t="s">
        <v>470</v>
      </c>
      <c r="RD2" s="2793" t="s">
        <v>471</v>
      </c>
      <c r="RE2" s="2793" t="s">
        <v>472</v>
      </c>
      <c r="RF2" s="2793" t="s">
        <v>473</v>
      </c>
      <c r="RG2" s="2793" t="s">
        <v>474</v>
      </c>
      <c r="RH2" s="2793" t="s">
        <v>475</v>
      </c>
      <c r="RI2" s="2793" t="s">
        <v>476</v>
      </c>
      <c r="RJ2" s="2793" t="s">
        <v>477</v>
      </c>
      <c r="RK2" s="2793" t="s">
        <v>478</v>
      </c>
      <c r="RL2" s="2793" t="s">
        <v>479</v>
      </c>
      <c r="RM2" s="2793" t="s">
        <v>480</v>
      </c>
      <c r="RN2" s="2793" t="s">
        <v>481</v>
      </c>
      <c r="RO2" s="2793" t="s">
        <v>482</v>
      </c>
      <c r="RP2" s="2793" t="s">
        <v>483</v>
      </c>
      <c r="RQ2" s="2793" t="s">
        <v>484</v>
      </c>
      <c r="RR2" s="2793" t="s">
        <v>485</v>
      </c>
      <c r="RS2" s="2793" t="s">
        <v>486</v>
      </c>
      <c r="RT2" s="2793" t="s">
        <v>487</v>
      </c>
      <c r="RU2" s="2793" t="s">
        <v>488</v>
      </c>
      <c r="RV2" s="2793" t="s">
        <v>489</v>
      </c>
      <c r="RW2" s="2793" t="s">
        <v>490</v>
      </c>
      <c r="RX2" s="2793" t="s">
        <v>491</v>
      </c>
      <c r="RY2" s="2793" t="s">
        <v>492</v>
      </c>
      <c r="RZ2" s="2793" t="s">
        <v>493</v>
      </c>
      <c r="SA2" s="2793" t="s">
        <v>494</v>
      </c>
      <c r="SB2" s="2793" t="s">
        <v>495</v>
      </c>
      <c r="SC2" s="2793" t="s">
        <v>496</v>
      </c>
      <c r="SD2" s="2793" t="s">
        <v>497</v>
      </c>
      <c r="SE2" s="2793" t="s">
        <v>498</v>
      </c>
      <c r="SF2" s="2793" t="s">
        <v>499</v>
      </c>
      <c r="SG2" s="2793" t="s">
        <v>500</v>
      </c>
      <c r="SH2" s="2793" t="s">
        <v>501</v>
      </c>
      <c r="SI2" s="2793" t="s">
        <v>502</v>
      </c>
      <c r="SJ2" s="2793" t="s">
        <v>503</v>
      </c>
      <c r="SK2" s="2793" t="s">
        <v>504</v>
      </c>
      <c r="SL2" s="2793" t="s">
        <v>505</v>
      </c>
      <c r="SM2" s="2793" t="s">
        <v>506</v>
      </c>
      <c r="SN2" s="2793" t="s">
        <v>507</v>
      </c>
      <c r="SO2" s="2793" t="s">
        <v>508</v>
      </c>
      <c r="SP2" s="2793" t="s">
        <v>509</v>
      </c>
      <c r="SQ2" s="2793" t="s">
        <v>510</v>
      </c>
      <c r="SR2" s="2793" t="s">
        <v>511</v>
      </c>
      <c r="SS2" s="2793" t="s">
        <v>512</v>
      </c>
      <c r="ST2" s="2793" t="s">
        <v>513</v>
      </c>
      <c r="SU2" s="2793" t="s">
        <v>514</v>
      </c>
      <c r="SV2" s="2793" t="s">
        <v>515</v>
      </c>
      <c r="SW2" s="2793" t="s">
        <v>516</v>
      </c>
      <c r="SX2" s="2793" t="s">
        <v>517</v>
      </c>
      <c r="SY2" s="2793" t="s">
        <v>518</v>
      </c>
      <c r="SZ2" s="2793" t="s">
        <v>519</v>
      </c>
      <c r="TA2" s="2793" t="s">
        <v>520</v>
      </c>
      <c r="TB2" s="2793" t="s">
        <v>521</v>
      </c>
      <c r="TC2" s="2793" t="s">
        <v>522</v>
      </c>
      <c r="TD2" s="2793" t="s">
        <v>523</v>
      </c>
      <c r="TE2" s="2793" t="s">
        <v>524</v>
      </c>
      <c r="TF2" s="2793" t="s">
        <v>525</v>
      </c>
      <c r="TG2" s="2793" t="s">
        <v>526</v>
      </c>
      <c r="TH2" s="2793" t="s">
        <v>527</v>
      </c>
      <c r="TI2" s="2793" t="s">
        <v>528</v>
      </c>
      <c r="TJ2" s="2793" t="s">
        <v>529</v>
      </c>
      <c r="TK2" s="2793" t="s">
        <v>530</v>
      </c>
      <c r="TL2" s="2793" t="s">
        <v>531</v>
      </c>
      <c r="TM2" s="2793" t="s">
        <v>532</v>
      </c>
      <c r="TN2" s="2793" t="s">
        <v>533</v>
      </c>
      <c r="TO2" s="2793" t="s">
        <v>534</v>
      </c>
      <c r="TP2" s="2793" t="s">
        <v>535</v>
      </c>
      <c r="TQ2" s="2793" t="s">
        <v>536</v>
      </c>
      <c r="TR2" s="2793" t="s">
        <v>537</v>
      </c>
      <c r="TS2" s="2793" t="s">
        <v>538</v>
      </c>
      <c r="TT2" s="2793" t="s">
        <v>539</v>
      </c>
      <c r="TU2" s="2793" t="s">
        <v>540</v>
      </c>
      <c r="TV2" s="2793" t="s">
        <v>541</v>
      </c>
      <c r="TW2" s="2793" t="s">
        <v>542</v>
      </c>
      <c r="TX2" s="2793" t="s">
        <v>543</v>
      </c>
      <c r="TY2" s="2793" t="s">
        <v>544</v>
      </c>
      <c r="TZ2" s="2793" t="s">
        <v>545</v>
      </c>
      <c r="UA2" s="2793" t="s">
        <v>546</v>
      </c>
      <c r="UB2" s="2793" t="s">
        <v>547</v>
      </c>
      <c r="UC2" s="2793" t="s">
        <v>548</v>
      </c>
      <c r="UD2" s="2793" t="s">
        <v>549</v>
      </c>
      <c r="UE2" s="2793" t="s">
        <v>550</v>
      </c>
      <c r="UF2" s="2793" t="s">
        <v>551</v>
      </c>
      <c r="UG2" s="2793" t="s">
        <v>552</v>
      </c>
      <c r="UH2" s="2793" t="s">
        <v>553</v>
      </c>
      <c r="UI2" s="2793" t="s">
        <v>554</v>
      </c>
      <c r="UJ2" s="2793" t="s">
        <v>555</v>
      </c>
      <c r="UK2" s="2793" t="s">
        <v>556</v>
      </c>
      <c r="UL2" s="2793" t="s">
        <v>557</v>
      </c>
      <c r="UM2" s="2793" t="s">
        <v>558</v>
      </c>
      <c r="UN2" s="2793" t="s">
        <v>559</v>
      </c>
      <c r="UO2" s="2793" t="s">
        <v>560</v>
      </c>
      <c r="UP2" s="2793" t="s">
        <v>561</v>
      </c>
      <c r="UQ2" s="2793" t="s">
        <v>562</v>
      </c>
      <c r="UR2" s="2793" t="s">
        <v>563</v>
      </c>
      <c r="US2" s="2793" t="s">
        <v>564</v>
      </c>
      <c r="UT2" s="2793" t="s">
        <v>565</v>
      </c>
      <c r="UU2" s="2793" t="s">
        <v>566</v>
      </c>
      <c r="UV2" s="2793" t="s">
        <v>567</v>
      </c>
      <c r="UW2" s="2793" t="s">
        <v>568</v>
      </c>
      <c r="UX2" s="2793" t="s">
        <v>569</v>
      </c>
      <c r="UY2" s="2793" t="s">
        <v>570</v>
      </c>
      <c r="UZ2" s="2793" t="s">
        <v>571</v>
      </c>
      <c r="VA2" s="2793" t="s">
        <v>572</v>
      </c>
      <c r="VB2" s="2793" t="s">
        <v>573</v>
      </c>
      <c r="VC2" s="2793" t="s">
        <v>574</v>
      </c>
      <c r="VD2" s="2793" t="s">
        <v>575</v>
      </c>
      <c r="VE2" s="2793" t="s">
        <v>576</v>
      </c>
      <c r="VF2" s="2793" t="s">
        <v>577</v>
      </c>
      <c r="VG2" s="2793" t="s">
        <v>578</v>
      </c>
      <c r="VH2" s="2793" t="s">
        <v>579</v>
      </c>
      <c r="VI2" s="2793" t="s">
        <v>580</v>
      </c>
      <c r="VJ2" s="2793" t="s">
        <v>581</v>
      </c>
      <c r="VK2" s="2793" t="s">
        <v>582</v>
      </c>
      <c r="VL2" s="2793" t="s">
        <v>583</v>
      </c>
      <c r="VM2" s="2793" t="s">
        <v>584</v>
      </c>
      <c r="VN2" s="2793" t="s">
        <v>585</v>
      </c>
      <c r="VO2" s="2793" t="s">
        <v>586</v>
      </c>
      <c r="VP2" s="2793" t="s">
        <v>587</v>
      </c>
      <c r="VQ2" s="2793" t="s">
        <v>588</v>
      </c>
      <c r="VR2" s="2793" t="s">
        <v>589</v>
      </c>
      <c r="VS2" s="2793" t="s">
        <v>590</v>
      </c>
      <c r="VT2" s="2793" t="s">
        <v>591</v>
      </c>
      <c r="VU2" s="2793" t="s">
        <v>592</v>
      </c>
      <c r="VV2" s="2793" t="s">
        <v>593</v>
      </c>
      <c r="VW2" s="2793" t="s">
        <v>594</v>
      </c>
      <c r="VX2" s="2793" t="s">
        <v>595</v>
      </c>
      <c r="VY2" s="2793" t="s">
        <v>596</v>
      </c>
      <c r="VZ2" s="2793" t="s">
        <v>597</v>
      </c>
      <c r="WA2" s="2793" t="s">
        <v>598</v>
      </c>
      <c r="WB2" s="2793" t="s">
        <v>599</v>
      </c>
      <c r="WC2" s="2793" t="s">
        <v>600</v>
      </c>
      <c r="WD2" s="2793" t="s">
        <v>601</v>
      </c>
      <c r="WE2" s="2793" t="s">
        <v>602</v>
      </c>
      <c r="WF2" s="2793" t="s">
        <v>603</v>
      </c>
      <c r="WG2" s="2793" t="s">
        <v>604</v>
      </c>
      <c r="WH2" s="2793" t="s">
        <v>605</v>
      </c>
      <c r="WI2" s="2793" t="s">
        <v>606</v>
      </c>
      <c r="WJ2" s="2793" t="s">
        <v>607</v>
      </c>
      <c r="WK2" s="2793" t="s">
        <v>608</v>
      </c>
      <c r="WL2" s="2793" t="s">
        <v>609</v>
      </c>
      <c r="WM2" s="2793" t="s">
        <v>610</v>
      </c>
      <c r="WN2" s="2793" t="s">
        <v>611</v>
      </c>
      <c r="WO2" s="2793" t="s">
        <v>612</v>
      </c>
      <c r="WP2" s="2793" t="s">
        <v>613</v>
      </c>
      <c r="WQ2" s="2793" t="s">
        <v>614</v>
      </c>
      <c r="WR2" s="2793" t="s">
        <v>615</v>
      </c>
      <c r="WS2" s="2793" t="s">
        <v>616</v>
      </c>
      <c r="WT2" s="2793" t="s">
        <v>617</v>
      </c>
      <c r="WU2" s="2793" t="s">
        <v>618</v>
      </c>
      <c r="WV2" s="2793" t="s">
        <v>619</v>
      </c>
      <c r="WW2" s="2793" t="s">
        <v>620</v>
      </c>
      <c r="WX2" s="2793" t="s">
        <v>621</v>
      </c>
      <c r="WY2" s="2793" t="s">
        <v>622</v>
      </c>
      <c r="WZ2" s="2793" t="s">
        <v>623</v>
      </c>
      <c r="XA2" s="2793" t="s">
        <v>624</v>
      </c>
      <c r="XB2" s="2793" t="s">
        <v>625</v>
      </c>
      <c r="XC2" s="2793" t="s">
        <v>626</v>
      </c>
      <c r="XD2" s="2793" t="s">
        <v>627</v>
      </c>
      <c r="XE2" s="2793" t="s">
        <v>628</v>
      </c>
      <c r="XF2" s="2793" t="s">
        <v>629</v>
      </c>
      <c r="XG2" s="2793" t="s">
        <v>630</v>
      </c>
      <c r="XH2" s="2793" t="s">
        <v>631</v>
      </c>
      <c r="XI2" s="2793" t="s">
        <v>632</v>
      </c>
      <c r="XJ2" s="2793" t="s">
        <v>633</v>
      </c>
      <c r="XK2" s="2793" t="s">
        <v>634</v>
      </c>
      <c r="XL2" s="2793" t="s">
        <v>635</v>
      </c>
      <c r="XM2" s="2793" t="s">
        <v>636</v>
      </c>
      <c r="XN2" s="2793" t="s">
        <v>637</v>
      </c>
      <c r="XO2" s="2793" t="s">
        <v>638</v>
      </c>
      <c r="XP2" s="2793" t="s">
        <v>639</v>
      </c>
      <c r="XQ2" s="2793" t="s">
        <v>640</v>
      </c>
      <c r="XR2" s="2793" t="s">
        <v>641</v>
      </c>
      <c r="XS2" s="2793" t="s">
        <v>642</v>
      </c>
      <c r="XT2" s="2793" t="s">
        <v>643</v>
      </c>
      <c r="XU2" s="2793" t="s">
        <v>644</v>
      </c>
      <c r="XV2" s="2793" t="s">
        <v>645</v>
      </c>
      <c r="XW2" s="2793" t="s">
        <v>646</v>
      </c>
      <c r="XX2" s="2793" t="s">
        <v>647</v>
      </c>
      <c r="XY2" s="2793" t="s">
        <v>648</v>
      </c>
      <c r="XZ2" s="2793" t="s">
        <v>649</v>
      </c>
      <c r="YA2" s="2793" t="s">
        <v>650</v>
      </c>
      <c r="YB2" s="2793" t="s">
        <v>651</v>
      </c>
      <c r="YC2" s="2793" t="s">
        <v>652</v>
      </c>
      <c r="YD2" s="2793" t="s">
        <v>653</v>
      </c>
      <c r="YE2" s="2793" t="s">
        <v>654</v>
      </c>
      <c r="YF2" s="2793" t="s">
        <v>655</v>
      </c>
      <c r="YG2" s="2793" t="s">
        <v>656</v>
      </c>
      <c r="YH2" s="2793" t="s">
        <v>657</v>
      </c>
      <c r="YI2" s="2793" t="s">
        <v>658</v>
      </c>
      <c r="YJ2" s="2793" t="s">
        <v>659</v>
      </c>
      <c r="YK2" s="2793" t="s">
        <v>660</v>
      </c>
      <c r="YL2" s="2793" t="s">
        <v>661</v>
      </c>
      <c r="YM2" s="2793" t="s">
        <v>662</v>
      </c>
      <c r="YN2" s="2793" t="s">
        <v>663</v>
      </c>
      <c r="YO2" s="2793" t="s">
        <v>664</v>
      </c>
      <c r="YP2" s="2793" t="s">
        <v>665</v>
      </c>
      <c r="YQ2" s="2793" t="s">
        <v>666</v>
      </c>
      <c r="YR2" s="2793" t="s">
        <v>667</v>
      </c>
      <c r="YS2" s="2793" t="s">
        <v>668</v>
      </c>
      <c r="YT2" s="2793" t="s">
        <v>669</v>
      </c>
      <c r="YU2" s="2793" t="s">
        <v>670</v>
      </c>
      <c r="YV2" s="2793" t="s">
        <v>671</v>
      </c>
      <c r="YW2" s="2793" t="s">
        <v>672</v>
      </c>
      <c r="YX2" s="2793" t="s">
        <v>673</v>
      </c>
      <c r="YY2" s="2793" t="s">
        <v>674</v>
      </c>
      <c r="YZ2" s="2793" t="s">
        <v>675</v>
      </c>
      <c r="ZA2" s="2793" t="s">
        <v>676</v>
      </c>
      <c r="ZB2" s="2793" t="s">
        <v>677</v>
      </c>
      <c r="ZC2" s="2793" t="s">
        <v>678</v>
      </c>
      <c r="ZD2" s="2793" t="s">
        <v>679</v>
      </c>
      <c r="ZE2" s="2793" t="s">
        <v>680</v>
      </c>
      <c r="ZF2" s="2793" t="s">
        <v>681</v>
      </c>
      <c r="ZG2" s="2793" t="s">
        <v>682</v>
      </c>
      <c r="ZH2" s="2793" t="s">
        <v>683</v>
      </c>
      <c r="ZI2" s="2793" t="s">
        <v>684</v>
      </c>
      <c r="ZJ2" s="2793" t="s">
        <v>685</v>
      </c>
      <c r="ZK2" s="2793" t="s">
        <v>686</v>
      </c>
      <c r="ZL2" s="2793" t="s">
        <v>687</v>
      </c>
      <c r="ZM2" s="2793" t="s">
        <v>688</v>
      </c>
      <c r="ZN2" s="2793" t="s">
        <v>689</v>
      </c>
      <c r="ZO2" s="2793" t="s">
        <v>690</v>
      </c>
      <c r="ZP2" s="2793" t="s">
        <v>691</v>
      </c>
      <c r="ZQ2" s="2793" t="s">
        <v>692</v>
      </c>
      <c r="ZR2" s="2793" t="s">
        <v>693</v>
      </c>
      <c r="ZS2" s="2793" t="s">
        <v>694</v>
      </c>
      <c r="ZT2" s="2793" t="s">
        <v>695</v>
      </c>
      <c r="ZU2" s="2793" t="s">
        <v>696</v>
      </c>
      <c r="ZV2" s="2793" t="s">
        <v>697</v>
      </c>
      <c r="ZW2" s="2793" t="s">
        <v>698</v>
      </c>
      <c r="ZX2" s="2793" t="s">
        <v>699</v>
      </c>
      <c r="ZY2" s="2793" t="s">
        <v>700</v>
      </c>
      <c r="ZZ2" s="2793" t="s">
        <v>701</v>
      </c>
      <c r="AAA2" s="2793" t="s">
        <v>702</v>
      </c>
      <c r="AAB2" s="2793" t="s">
        <v>703</v>
      </c>
      <c r="AAC2" s="2793" t="s">
        <v>704</v>
      </c>
      <c r="AAD2" s="2793" t="s">
        <v>705</v>
      </c>
      <c r="AAE2" s="2793" t="s">
        <v>706</v>
      </c>
      <c r="AAF2" s="2793" t="s">
        <v>707</v>
      </c>
      <c r="AAG2" s="2793" t="s">
        <v>708</v>
      </c>
      <c r="AAH2" s="2793" t="s">
        <v>709</v>
      </c>
      <c r="AAI2" s="2793" t="s">
        <v>710</v>
      </c>
      <c r="AAJ2" s="2793" t="s">
        <v>711</v>
      </c>
      <c r="AAK2" s="2793" t="s">
        <v>712</v>
      </c>
      <c r="AAL2" s="2793" t="s">
        <v>713</v>
      </c>
      <c r="AAM2" s="2793" t="s">
        <v>714</v>
      </c>
      <c r="AAN2" s="2793" t="s">
        <v>715</v>
      </c>
      <c r="AAO2" s="2793" t="s">
        <v>716</v>
      </c>
      <c r="AAP2" s="2793" t="s">
        <v>717</v>
      </c>
      <c r="AAQ2" s="2793" t="s">
        <v>718</v>
      </c>
      <c r="AAR2" s="2793" t="s">
        <v>719</v>
      </c>
      <c r="AAS2" s="2793" t="s">
        <v>720</v>
      </c>
      <c r="AAT2" s="2793" t="s">
        <v>721</v>
      </c>
      <c r="AAU2" s="2793" t="s">
        <v>722</v>
      </c>
      <c r="AAV2" s="2793" t="s">
        <v>723</v>
      </c>
      <c r="AAW2" s="2793" t="s">
        <v>724</v>
      </c>
      <c r="AAX2" s="2793" t="s">
        <v>725</v>
      </c>
      <c r="AAY2" s="2793" t="s">
        <v>726</v>
      </c>
      <c r="AAZ2" s="2793" t="s">
        <v>727</v>
      </c>
      <c r="ABA2" s="2793" t="s">
        <v>728</v>
      </c>
      <c r="ABB2" s="2793" t="s">
        <v>729</v>
      </c>
      <c r="ABC2" s="2793" t="s">
        <v>730</v>
      </c>
      <c r="ABD2" s="2793" t="s">
        <v>731</v>
      </c>
      <c r="ABE2" s="2793" t="s">
        <v>732</v>
      </c>
      <c r="ABF2" s="2793" t="s">
        <v>733</v>
      </c>
      <c r="ABG2" s="2793" t="s">
        <v>734</v>
      </c>
      <c r="ABH2" s="2793" t="s">
        <v>735</v>
      </c>
      <c r="ABI2" s="2793" t="s">
        <v>736</v>
      </c>
      <c r="ABJ2" s="2793" t="s">
        <v>737</v>
      </c>
      <c r="ABK2" s="2793" t="s">
        <v>738</v>
      </c>
      <c r="ABL2" s="2793" t="s">
        <v>739</v>
      </c>
      <c r="ABM2" s="2793" t="s">
        <v>740</v>
      </c>
      <c r="ABN2" s="2793" t="s">
        <v>741</v>
      </c>
      <c r="ABO2" s="2793" t="s">
        <v>742</v>
      </c>
      <c r="ABP2" s="2793" t="s">
        <v>743</v>
      </c>
      <c r="ABQ2" s="2793" t="s">
        <v>744</v>
      </c>
      <c r="ABR2" s="2793" t="s">
        <v>745</v>
      </c>
      <c r="ABS2" s="2793" t="s">
        <v>746</v>
      </c>
      <c r="ABT2" s="2793" t="s">
        <v>747</v>
      </c>
      <c r="ABU2" s="2793" t="s">
        <v>748</v>
      </c>
      <c r="ABV2" s="2793" t="s">
        <v>749</v>
      </c>
      <c r="ABW2" s="2793" t="s">
        <v>750</v>
      </c>
      <c r="ABX2" s="2793" t="s">
        <v>751</v>
      </c>
      <c r="ABY2" s="2793" t="s">
        <v>752</v>
      </c>
      <c r="ABZ2" s="2793" t="s">
        <v>753</v>
      </c>
      <c r="ACA2" s="2793" t="s">
        <v>754</v>
      </c>
      <c r="ACB2" s="2793" t="s">
        <v>755</v>
      </c>
      <c r="ACC2" s="2793" t="s">
        <v>756</v>
      </c>
      <c r="ACD2" s="2793" t="s">
        <v>757</v>
      </c>
      <c r="ACE2" s="2793" t="s">
        <v>758</v>
      </c>
      <c r="ACF2" s="2793" t="s">
        <v>759</v>
      </c>
      <c r="ACG2" s="2793" t="s">
        <v>760</v>
      </c>
      <c r="ACH2" s="2793" t="s">
        <v>761</v>
      </c>
      <c r="ACI2" s="2793" t="s">
        <v>762</v>
      </c>
      <c r="ACJ2" s="2793" t="s">
        <v>763</v>
      </c>
      <c r="ACK2" s="2793" t="s">
        <v>764</v>
      </c>
      <c r="ACL2" s="2793" t="s">
        <v>765</v>
      </c>
      <c r="ACM2" s="2793" t="s">
        <v>766</v>
      </c>
      <c r="ACN2" s="2793" t="s">
        <v>767</v>
      </c>
      <c r="ACO2" s="2793" t="s">
        <v>768</v>
      </c>
      <c r="ACP2" s="2793" t="s">
        <v>769</v>
      </c>
      <c r="ACQ2" s="2793" t="s">
        <v>770</v>
      </c>
      <c r="ACR2" s="2793" t="s">
        <v>771</v>
      </c>
      <c r="ACS2" s="2793" t="s">
        <v>772</v>
      </c>
      <c r="ACT2" s="2793" t="s">
        <v>773</v>
      </c>
      <c r="ACU2" s="2793" t="s">
        <v>774</v>
      </c>
      <c r="ACV2" s="2793" t="s">
        <v>775</v>
      </c>
      <c r="ACW2" s="2793" t="s">
        <v>776</v>
      </c>
      <c r="ACX2" s="2793" t="s">
        <v>777</v>
      </c>
      <c r="ACY2" s="2793" t="s">
        <v>778</v>
      </c>
      <c r="ACZ2" s="2793" t="s">
        <v>779</v>
      </c>
      <c r="ADA2" s="2793" t="s">
        <v>780</v>
      </c>
      <c r="ADB2" s="2793" t="s">
        <v>781</v>
      </c>
      <c r="ADC2" s="2793" t="s">
        <v>782</v>
      </c>
      <c r="ADD2" s="2793" t="s">
        <v>783</v>
      </c>
      <c r="ADE2" s="2793" t="s">
        <v>784</v>
      </c>
      <c r="ADF2" s="2793" t="s">
        <v>785</v>
      </c>
      <c r="ADG2" s="2793" t="s">
        <v>786</v>
      </c>
      <c r="ADH2" s="2793" t="s">
        <v>787</v>
      </c>
      <c r="ADI2" s="2793" t="s">
        <v>788</v>
      </c>
      <c r="ADJ2" s="2793" t="s">
        <v>789</v>
      </c>
      <c r="ADK2" s="2793" t="s">
        <v>790</v>
      </c>
      <c r="ADL2" s="2793" t="s">
        <v>791</v>
      </c>
      <c r="ADM2" s="2793" t="s">
        <v>792</v>
      </c>
      <c r="ADN2" s="2793" t="s">
        <v>793</v>
      </c>
      <c r="ADO2" s="2793" t="s">
        <v>794</v>
      </c>
      <c r="ADP2" s="2793" t="s">
        <v>795</v>
      </c>
      <c r="ADQ2" s="2793" t="s">
        <v>796</v>
      </c>
      <c r="ADR2" s="2793" t="s">
        <v>797</v>
      </c>
      <c r="ADS2" s="2793" t="s">
        <v>798</v>
      </c>
      <c r="ADT2" s="2793" t="s">
        <v>799</v>
      </c>
      <c r="ADU2" s="2793" t="s">
        <v>800</v>
      </c>
      <c r="ADV2" s="2793" t="s">
        <v>801</v>
      </c>
      <c r="ADW2" s="2793" t="s">
        <v>802</v>
      </c>
      <c r="ADX2" s="2793" t="s">
        <v>803</v>
      </c>
      <c r="ADY2" s="2793" t="s">
        <v>804</v>
      </c>
      <c r="ADZ2" s="2793" t="s">
        <v>805</v>
      </c>
      <c r="AEA2" s="2793" t="s">
        <v>806</v>
      </c>
      <c r="AEB2" s="2793" t="s">
        <v>807</v>
      </c>
      <c r="AEC2" s="2793" t="s">
        <v>808</v>
      </c>
      <c r="AED2" s="2793" t="s">
        <v>809</v>
      </c>
      <c r="AEE2" s="2793" t="s">
        <v>810</v>
      </c>
      <c r="AEF2" s="2793" t="s">
        <v>811</v>
      </c>
      <c r="AEG2" s="2793" t="s">
        <v>812</v>
      </c>
      <c r="AEH2" s="2793" t="s">
        <v>813</v>
      </c>
      <c r="AEI2" s="2793" t="s">
        <v>814</v>
      </c>
      <c r="AEJ2" s="2793" t="s">
        <v>815</v>
      </c>
      <c r="AEK2" s="2793" t="s">
        <v>816</v>
      </c>
      <c r="AEL2" s="2793" t="s">
        <v>817</v>
      </c>
      <c r="AEM2" s="2793" t="s">
        <v>818</v>
      </c>
      <c r="AEN2" s="2793" t="s">
        <v>819</v>
      </c>
      <c r="AEO2" s="2793" t="s">
        <v>820</v>
      </c>
      <c r="AEP2" s="2793" t="s">
        <v>821</v>
      </c>
      <c r="AEQ2" s="2793" t="s">
        <v>822</v>
      </c>
      <c r="AER2" s="2793" t="s">
        <v>823</v>
      </c>
      <c r="AES2" s="2793" t="s">
        <v>824</v>
      </c>
      <c r="AET2" s="2793" t="s">
        <v>825</v>
      </c>
      <c r="AEU2" s="2793" t="s">
        <v>826</v>
      </c>
      <c r="AEV2" s="2793" t="s">
        <v>827</v>
      </c>
      <c r="AEW2" s="2793" t="s">
        <v>828</v>
      </c>
      <c r="AEX2" s="2793" t="s">
        <v>829</v>
      </c>
      <c r="AEY2" s="2793" t="s">
        <v>830</v>
      </c>
      <c r="AEZ2" s="2793" t="s">
        <v>831</v>
      </c>
      <c r="AFA2" s="2793" t="s">
        <v>832</v>
      </c>
      <c r="AFB2" s="2793" t="s">
        <v>833</v>
      </c>
      <c r="AFC2" s="2793" t="s">
        <v>834</v>
      </c>
      <c r="AFD2" s="2793" t="s">
        <v>835</v>
      </c>
      <c r="AFE2" s="2793" t="s">
        <v>836</v>
      </c>
      <c r="AFF2" s="2793" t="s">
        <v>837</v>
      </c>
      <c r="AFG2" s="2793" t="s">
        <v>838</v>
      </c>
      <c r="AFH2" s="2793" t="s">
        <v>839</v>
      </c>
      <c r="AFI2" s="2793" t="s">
        <v>840</v>
      </c>
      <c r="AFJ2" s="2793" t="s">
        <v>841</v>
      </c>
      <c r="AFK2" s="2793" t="s">
        <v>842</v>
      </c>
      <c r="AFL2" s="2793" t="s">
        <v>843</v>
      </c>
      <c r="AFM2" s="2793" t="s">
        <v>844</v>
      </c>
      <c r="AFN2" s="2793" t="s">
        <v>845</v>
      </c>
      <c r="AFO2" s="2793" t="s">
        <v>846</v>
      </c>
      <c r="AFP2" s="2793" t="s">
        <v>847</v>
      </c>
      <c r="AFQ2" s="2793" t="s">
        <v>848</v>
      </c>
      <c r="AFR2" s="2793" t="s">
        <v>849</v>
      </c>
      <c r="AFS2" s="2793" t="s">
        <v>850</v>
      </c>
      <c r="AFT2" s="2793" t="s">
        <v>851</v>
      </c>
      <c r="AFU2" s="2793" t="s">
        <v>852</v>
      </c>
      <c r="AFV2" s="2793" t="s">
        <v>853</v>
      </c>
      <c r="AFW2" s="2793" t="s">
        <v>854</v>
      </c>
      <c r="AFX2" s="2793" t="s">
        <v>855</v>
      </c>
      <c r="AFY2" s="2793" t="s">
        <v>856</v>
      </c>
      <c r="AFZ2" s="2793" t="s">
        <v>857</v>
      </c>
      <c r="AGA2" s="2793" t="s">
        <v>858</v>
      </c>
      <c r="AGB2" s="2793" t="s">
        <v>859</v>
      </c>
      <c r="AGC2" s="2793" t="s">
        <v>860</v>
      </c>
      <c r="AGD2" s="2793" t="s">
        <v>861</v>
      </c>
      <c r="AGE2" s="2793" t="s">
        <v>862</v>
      </c>
      <c r="AGF2" s="2793" t="s">
        <v>863</v>
      </c>
      <c r="AGG2" s="2793" t="s">
        <v>864</v>
      </c>
      <c r="AGH2" s="2793" t="s">
        <v>865</v>
      </c>
      <c r="AGI2" s="2793" t="s">
        <v>866</v>
      </c>
      <c r="AGJ2" s="2793" t="s">
        <v>867</v>
      </c>
      <c r="AGK2" s="2793" t="s">
        <v>868</v>
      </c>
      <c r="AGL2" s="2793" t="s">
        <v>869</v>
      </c>
      <c r="AGM2" s="2793" t="s">
        <v>870</v>
      </c>
      <c r="AGN2" s="2793" t="s">
        <v>871</v>
      </c>
      <c r="AGO2" s="2793" t="s">
        <v>872</v>
      </c>
      <c r="AGP2" s="2793" t="s">
        <v>873</v>
      </c>
      <c r="AGQ2" s="2793" t="s">
        <v>874</v>
      </c>
      <c r="AGR2" s="2793" t="s">
        <v>875</v>
      </c>
      <c r="AGS2" s="2793" t="s">
        <v>876</v>
      </c>
      <c r="AGT2" s="2793" t="s">
        <v>877</v>
      </c>
      <c r="AGU2" s="2793" t="s">
        <v>878</v>
      </c>
      <c r="AGV2" s="2793" t="s">
        <v>879</v>
      </c>
      <c r="AGW2" s="2793" t="s">
        <v>880</v>
      </c>
      <c r="AGX2" s="2793" t="s">
        <v>881</v>
      </c>
      <c r="AGY2" s="2793" t="s">
        <v>882</v>
      </c>
      <c r="AGZ2" s="2793" t="s">
        <v>883</v>
      </c>
      <c r="AHA2" s="2793" t="s">
        <v>884</v>
      </c>
      <c r="AHB2" s="2793" t="s">
        <v>885</v>
      </c>
      <c r="AHC2" s="2793" t="s">
        <v>886</v>
      </c>
      <c r="AHD2" s="2793" t="s">
        <v>887</v>
      </c>
      <c r="AHE2" s="2793" t="s">
        <v>888</v>
      </c>
      <c r="AHF2" s="2793" t="s">
        <v>889</v>
      </c>
      <c r="AHG2" s="2793" t="s">
        <v>890</v>
      </c>
      <c r="AHH2" s="2793" t="s">
        <v>891</v>
      </c>
      <c r="AHI2" s="2793" t="s">
        <v>892</v>
      </c>
      <c r="AHJ2" s="2793" t="s">
        <v>893</v>
      </c>
      <c r="AHK2" s="2793" t="s">
        <v>894</v>
      </c>
      <c r="AHL2" s="2793" t="s">
        <v>895</v>
      </c>
      <c r="AHM2" s="2793" t="s">
        <v>896</v>
      </c>
      <c r="AHN2" s="2793" t="s">
        <v>897</v>
      </c>
      <c r="AHO2" s="2793" t="s">
        <v>898</v>
      </c>
      <c r="AHP2" s="2793" t="s">
        <v>899</v>
      </c>
      <c r="AHQ2" s="2793" t="s">
        <v>900</v>
      </c>
      <c r="AHR2" s="2793" t="s">
        <v>901</v>
      </c>
      <c r="AHS2" s="2793" t="s">
        <v>902</v>
      </c>
      <c r="AHT2" s="2793" t="s">
        <v>903</v>
      </c>
      <c r="AHU2" s="2793" t="s">
        <v>904</v>
      </c>
      <c r="AHV2" s="2793" t="s">
        <v>905</v>
      </c>
      <c r="AHW2" s="2793" t="s">
        <v>906</v>
      </c>
      <c r="AHX2" s="2793" t="s">
        <v>907</v>
      </c>
      <c r="AHY2" s="2793" t="s">
        <v>908</v>
      </c>
      <c r="AHZ2" s="2793" t="s">
        <v>909</v>
      </c>
      <c r="AIA2" s="2793" t="s">
        <v>910</v>
      </c>
      <c r="AIB2" s="2793" t="s">
        <v>911</v>
      </c>
      <c r="AIC2" s="2793" t="s">
        <v>912</v>
      </c>
      <c r="AID2" s="2793" t="s">
        <v>913</v>
      </c>
      <c r="AIE2" s="2793" t="s">
        <v>914</v>
      </c>
      <c r="AIF2" s="2793" t="s">
        <v>915</v>
      </c>
      <c r="AIG2" s="2793" t="s">
        <v>916</v>
      </c>
      <c r="AIH2" s="2793" t="s">
        <v>917</v>
      </c>
      <c r="AII2" s="2793" t="s">
        <v>918</v>
      </c>
      <c r="AIJ2" s="2793" t="s">
        <v>919</v>
      </c>
      <c r="AIK2" s="2793" t="s">
        <v>920</v>
      </c>
      <c r="AIL2" s="2793" t="s">
        <v>921</v>
      </c>
      <c r="AIM2" s="2793" t="s">
        <v>922</v>
      </c>
      <c r="AIN2" s="2793" t="s">
        <v>923</v>
      </c>
      <c r="AIO2" s="2793" t="s">
        <v>924</v>
      </c>
      <c r="AIP2" s="2793" t="s">
        <v>925</v>
      </c>
      <c r="AIQ2" s="2793" t="s">
        <v>926</v>
      </c>
      <c r="AIR2" s="2793" t="s">
        <v>927</v>
      </c>
      <c r="AIS2" s="2793" t="s">
        <v>928</v>
      </c>
      <c r="AIT2" s="2793" t="s">
        <v>929</v>
      </c>
      <c r="AIU2" s="2793" t="s">
        <v>930</v>
      </c>
      <c r="AIV2" s="2793" t="s">
        <v>931</v>
      </c>
      <c r="AIW2" s="2793" t="s">
        <v>932</v>
      </c>
      <c r="AIX2" s="2793" t="s">
        <v>933</v>
      </c>
      <c r="AIY2" s="2793" t="s">
        <v>934</v>
      </c>
      <c r="AIZ2" s="2793" t="s">
        <v>935</v>
      </c>
      <c r="AJA2" s="2793" t="s">
        <v>936</v>
      </c>
      <c r="AJB2" s="2793" t="s">
        <v>937</v>
      </c>
      <c r="AJC2" s="2793" t="s">
        <v>938</v>
      </c>
      <c r="AJD2" s="2793" t="s">
        <v>939</v>
      </c>
      <c r="AJE2" s="2793" t="s">
        <v>940</v>
      </c>
      <c r="AJF2" s="2793" t="s">
        <v>941</v>
      </c>
      <c r="AJG2" s="2793" t="s">
        <v>942</v>
      </c>
      <c r="AJH2" s="2793" t="s">
        <v>943</v>
      </c>
      <c r="AJI2" s="2793" t="s">
        <v>944</v>
      </c>
      <c r="AJJ2" s="2793" t="s">
        <v>945</v>
      </c>
      <c r="AJK2" s="2793" t="s">
        <v>946</v>
      </c>
      <c r="AJL2" s="2793" t="s">
        <v>947</v>
      </c>
      <c r="AJM2" s="2793" t="s">
        <v>948</v>
      </c>
      <c r="AJN2" s="2793" t="s">
        <v>949</v>
      </c>
      <c r="AJO2" s="2793" t="s">
        <v>950</v>
      </c>
      <c r="AJP2" s="2793" t="s">
        <v>951</v>
      </c>
      <c r="AJQ2" s="2793" t="s">
        <v>952</v>
      </c>
      <c r="AJR2" s="1534" t="s">
        <v>953</v>
      </c>
      <c r="AJS2" s="1534" t="s">
        <v>954</v>
      </c>
      <c r="AJT2" s="1534" t="s">
        <v>955</v>
      </c>
      <c r="AJU2" s="1534" t="s">
        <v>956</v>
      </c>
      <c r="AJV2" s="1534" t="s">
        <v>957</v>
      </c>
      <c r="AJW2" s="1534" t="s">
        <v>958</v>
      </c>
      <c r="AJX2" s="1534" t="s">
        <v>959</v>
      </c>
      <c r="AJY2" s="1533" t="s">
        <v>960</v>
      </c>
      <c r="AJZ2" s="1533" t="s">
        <v>961</v>
      </c>
      <c r="AKA2" s="1533" t="s">
        <v>962</v>
      </c>
      <c r="AKB2" s="1533" t="s">
        <v>963</v>
      </c>
      <c r="AKC2" s="1533" t="s">
        <v>964</v>
      </c>
      <c r="AKD2" s="1533" t="s">
        <v>965</v>
      </c>
      <c r="AKE2" s="1533" t="s">
        <v>966</v>
      </c>
      <c r="AKF2" s="1532" t="s">
        <v>967</v>
      </c>
      <c r="AKG2" s="1532" t="s">
        <v>968</v>
      </c>
      <c r="AKH2" s="1532" t="s">
        <v>969</v>
      </c>
      <c r="AKI2" s="1531" t="s">
        <v>970</v>
      </c>
      <c r="AKJ2" s="1531" t="s">
        <v>971</v>
      </c>
      <c r="AKK2" s="1531" t="s">
        <v>972</v>
      </c>
      <c r="AKL2" s="1531" t="s">
        <v>973</v>
      </c>
      <c r="AKM2" s="1531" t="s">
        <v>974</v>
      </c>
      <c r="AKN2" s="1531" t="s">
        <v>975</v>
      </c>
      <c r="AKO2" s="1531" t="s">
        <v>976</v>
      </c>
      <c r="AKP2" s="1531" t="s">
        <v>977</v>
      </c>
      <c r="AKQ2" s="1531" t="s">
        <v>978</v>
      </c>
      <c r="AKR2" s="1531" t="s">
        <v>979</v>
      </c>
      <c r="AKS2" s="1531" t="s">
        <v>980</v>
      </c>
      <c r="AKT2" s="1531" t="s">
        <v>981</v>
      </c>
      <c r="AKU2" s="1531" t="s">
        <v>982</v>
      </c>
      <c r="AKV2" s="1532" t="s">
        <v>983</v>
      </c>
      <c r="AKW2" s="1531" t="s">
        <v>984</v>
      </c>
      <c r="AKX2" s="1531" t="s">
        <v>985</v>
      </c>
      <c r="AKY2" s="1531" t="s">
        <v>986</v>
      </c>
      <c r="AKZ2" s="1532" t="s">
        <v>987</v>
      </c>
      <c r="ALA2" s="1532" t="s">
        <v>988</v>
      </c>
      <c r="ALB2" s="1532" t="s">
        <v>989</v>
      </c>
      <c r="ALC2" s="1532" t="s">
        <v>990</v>
      </c>
    </row>
    <row r="3" spans="1:991" s="1002" customFormat="1" ht="18" customHeight="1">
      <c r="A3" s="992" t="str">
        <f>TEXT('P1'!$AF$21,"000000000000")</f>
        <v>000000000000</v>
      </c>
      <c r="B3" s="992">
        <f>IF('P1'!$AE$27&lt;&gt;"",302,IF('P1'!$AI$27&lt;&gt;"",303,IF('P1'!$AM$27&lt;&gt;"",840,0)))</f>
        <v>0</v>
      </c>
      <c r="C3" s="992">
        <f>'P3'!$BD$11</f>
        <v>0</v>
      </c>
      <c r="D3" s="993">
        <f>'P3'!BW$20</f>
        <v>0</v>
      </c>
      <c r="E3" s="994">
        <f>'P3'!$BQ$28</f>
        <v>0</v>
      </c>
      <c r="F3" s="994" t="str">
        <f>TEXT('P3'!$J$36,"00")&amp;TEXT('P3'!$P$36,"00")&amp;TEXT('P3'!$X$36,"00")</f>
        <v>000000</v>
      </c>
      <c r="G3" s="995" t="str">
        <f>TEXT('P3'!$BD$36,"00")&amp;TEXT('P3'!$BJ$36,"00")&amp;TEXT('P3'!$BR$36,"00")</f>
        <v>000000</v>
      </c>
      <c r="H3" s="992">
        <f>'P3'!$D$43</f>
        <v>0</v>
      </c>
      <c r="I3" s="992">
        <f>'P3'!$D$52</f>
        <v>0</v>
      </c>
      <c r="J3" s="992">
        <f>'P3'!$BT$56</f>
        <v>0</v>
      </c>
      <c r="K3" s="992">
        <f>'P3'!$W$66</f>
        <v>0</v>
      </c>
      <c r="L3" s="992">
        <f>'P3'!$W$69</f>
        <v>0</v>
      </c>
      <c r="M3" s="992">
        <f>IF('P4'!$G$16&lt;&gt;"",1,IF('P4'!$T$16&lt;&gt;"",2,0))</f>
        <v>0</v>
      </c>
      <c r="N3" s="992" t="str">
        <f>TEXT('P4'!$W$24,"00")</f>
        <v>00</v>
      </c>
      <c r="O3" s="992" t="str">
        <f>TEXT('P4'!$AH$24,"00")</f>
        <v>00</v>
      </c>
      <c r="P3" s="992" t="str">
        <f>TEXT('P4'!$AR$24,"00")</f>
        <v>00</v>
      </c>
      <c r="Q3" s="992" t="str">
        <f>TEXT('P4'!$BC$24,"000")&amp;TEXT('P4'!$BN$24,"000")</f>
        <v>000000</v>
      </c>
      <c r="R3" s="992" t="str">
        <f>TEXT('P4'!$BY$24,"0")</f>
        <v>0</v>
      </c>
      <c r="S3" s="992" t="str">
        <f>TEXT('P4'!$W$28,"00")</f>
        <v>00</v>
      </c>
      <c r="T3" s="992" t="str">
        <f>TEXT('P4'!$AH$28,"00")</f>
        <v>00</v>
      </c>
      <c r="U3" s="992" t="str">
        <f>TEXT('P4'!$AR$28,"000")</f>
        <v>000</v>
      </c>
      <c r="V3" s="992" t="str">
        <f>TEXT('P4'!$BC$28,"000")&amp;TEXT('P4'!$BN$28,"000")</f>
        <v>000000</v>
      </c>
      <c r="W3" s="992" t="str">
        <f>TEXT('P4'!$BY$28,"0")</f>
        <v>0</v>
      </c>
      <c r="X3" s="992">
        <f>'P4'!$D$36</f>
        <v>0</v>
      </c>
      <c r="Y3" s="992">
        <f>'P4'!$BM$49</f>
        <v>0</v>
      </c>
      <c r="Z3" s="992">
        <f>'P4'!$BM$52</f>
        <v>0</v>
      </c>
      <c r="AA3" s="992">
        <f>'P4'!$BM$55</f>
        <v>0</v>
      </c>
      <c r="AB3" s="992">
        <f>'P4'!$BS$64</f>
        <v>0</v>
      </c>
      <c r="AC3" s="992">
        <f>'P4'!$BS$71</f>
        <v>0</v>
      </c>
      <c r="AD3" s="992">
        <f>'P4'!$E$71</f>
        <v>0</v>
      </c>
      <c r="AE3" s="992">
        <f>'P4'!$E$84</f>
        <v>0</v>
      </c>
      <c r="AF3" s="992">
        <f>'P4'!$BS$84</f>
        <v>0</v>
      </c>
      <c r="AG3" s="992">
        <f>'P5'!$BL$13</f>
        <v>0</v>
      </c>
      <c r="AH3" s="992">
        <f>'P5'!$BL$17</f>
        <v>0</v>
      </c>
      <c r="AI3" s="992">
        <f>'P5'!$BL$24</f>
        <v>0</v>
      </c>
      <c r="AJ3" s="992">
        <f>'P5'!$BL$28</f>
        <v>0</v>
      </c>
      <c r="AK3" s="992">
        <f>IF('P5'!$AU$37&lt;&gt;"",1,IF('P5'!$BJ$37&lt;&gt;"",2,0))</f>
        <v>0</v>
      </c>
      <c r="AL3" s="992">
        <f>IF('P5'!$AU$41&lt;&gt;"",1,IF('P5'!$BJ$41&lt;&gt;"",2,0))</f>
        <v>0</v>
      </c>
      <c r="AM3" s="992">
        <f>IF('P5'!$AU$45&lt;&gt;"",1,IF('P5'!$BJ$45&lt;&gt;"",2,0))</f>
        <v>0</v>
      </c>
      <c r="AN3" s="992">
        <f>IF('P5'!$H$55&lt;&gt;"",1,IF('P5'!$U$55&lt;&gt;"",2,0))</f>
        <v>0</v>
      </c>
      <c r="AO3" s="992">
        <f>IF('P6'!$AY$10&lt;&gt;"",1,IF('P6'!$AY$13&lt;&gt;"",2,IF('P6'!$AY$16&lt;&gt;"",9,IF('P6'!$AY$19&lt;&gt;"",3,IF('P6'!$AY$22&lt;&gt;"",4,IF('P6'!$AY$25&lt;&gt;"",5,IF('P6'!$AY$28&lt;&gt;"",6,IF('P6'!$AY$31&lt;&gt;"",7,0))))))))</f>
        <v>5</v>
      </c>
      <c r="AP3" s="992">
        <f>IF('P6'!$H$45&lt;&gt;"",1,IF('P6'!$W$45&lt;&gt;"",2,0))</f>
        <v>1</v>
      </c>
      <c r="AQ3" s="992">
        <f>IF('P6'!$H$70&lt;&gt;"",1,IF('P6'!$W$70&lt;&gt;"",2,0))</f>
        <v>2</v>
      </c>
      <c r="AR3" s="992">
        <f>'P7'!$AY$10</f>
        <v>0</v>
      </c>
      <c r="AS3" s="992">
        <f>'P7'!$AY$13</f>
        <v>0</v>
      </c>
      <c r="AT3" s="992">
        <f>'P7'!$BT$49</f>
        <v>0</v>
      </c>
      <c r="AU3" s="992">
        <f>'P7'!$BT$52</f>
        <v>0</v>
      </c>
      <c r="AV3" s="992">
        <f>'P7'!$BT$55</f>
        <v>0</v>
      </c>
      <c r="AW3" s="992">
        <f>'P7'!$BT$61</f>
        <v>0</v>
      </c>
      <c r="AX3" s="992">
        <f>'P7'!$BT$64</f>
        <v>0</v>
      </c>
      <c r="AY3" s="992">
        <f>'P7'!$BT$68</f>
        <v>0</v>
      </c>
      <c r="AZ3" s="992">
        <f>'P7'!$BT$71</f>
        <v>0</v>
      </c>
      <c r="BA3" s="992">
        <f>'P7'!$BO$84</f>
        <v>0</v>
      </c>
      <c r="BB3" s="992">
        <f>'P7'!$E$85</f>
        <v>0</v>
      </c>
      <c r="BC3" s="992">
        <f>'P8-P9'!$W$20</f>
        <v>0</v>
      </c>
      <c r="BD3" s="992">
        <f>'P8-P9'!$W$24</f>
        <v>0</v>
      </c>
      <c r="BE3" s="992">
        <f>'P8-P9'!$W$28</f>
        <v>0</v>
      </c>
      <c r="BF3" s="992">
        <f>'P8-P9'!$W$32</f>
        <v>0</v>
      </c>
      <c r="BG3" s="992">
        <f>'P8-P9'!$W$36</f>
        <v>0</v>
      </c>
      <c r="BH3" s="992">
        <f>'P8-P9'!$W$40</f>
        <v>0</v>
      </c>
      <c r="BI3" s="992">
        <f>'P8-P9'!$W$46</f>
        <v>0</v>
      </c>
      <c r="BJ3" s="992">
        <f>'P8-P9'!$W$50</f>
        <v>0</v>
      </c>
      <c r="BK3" s="992">
        <f>'P8-P9'!$W$54</f>
        <v>0</v>
      </c>
      <c r="BL3" s="992">
        <f>'P8-P9'!$W$60</f>
        <v>0</v>
      </c>
      <c r="BM3" s="992">
        <f>'P8-P9'!$W$64</f>
        <v>0</v>
      </c>
      <c r="BN3" s="992">
        <f>'P8-P9'!$W$68</f>
        <v>0</v>
      </c>
      <c r="BO3" s="992">
        <f>'P8-P9'!$W$74</f>
        <v>0</v>
      </c>
      <c r="BP3" s="992">
        <f>'P8-P9'!$W$78</f>
        <v>0</v>
      </c>
      <c r="BQ3" s="992">
        <f>'P8-P9'!$W$81</f>
        <v>0</v>
      </c>
      <c r="BR3" s="992">
        <f>'P8-P9'!$W$84</f>
        <v>0</v>
      </c>
      <c r="BS3" s="992">
        <f>'P8-P9'!W$88</f>
        <v>0</v>
      </c>
      <c r="BT3" s="992">
        <f>'P8-P9'!$W$92</f>
        <v>0</v>
      </c>
      <c r="BU3" s="992">
        <f>'P8-P9'!$W$97</f>
        <v>0</v>
      </c>
      <c r="BV3" s="992">
        <f>'P8-P9'!$AA$20</f>
        <v>0</v>
      </c>
      <c r="BW3" s="992">
        <f>'P8-P9'!$AA$24</f>
        <v>0</v>
      </c>
      <c r="BX3" s="992">
        <f>'P8-P9'!$AA$28</f>
        <v>0</v>
      </c>
      <c r="BY3" s="992">
        <f>'P8-P9'!$AA$32</f>
        <v>0</v>
      </c>
      <c r="BZ3" s="992">
        <f>'P8-P9'!$AA$36</f>
        <v>0</v>
      </c>
      <c r="CA3" s="992">
        <f>'P8-P9'!$AA$40</f>
        <v>0</v>
      </c>
      <c r="CB3" s="992">
        <f>'P8-P9'!$AA$46</f>
        <v>0</v>
      </c>
      <c r="CC3" s="992">
        <f>'P8-P9'!$AA$50</f>
        <v>0</v>
      </c>
      <c r="CD3" s="992">
        <f>'P8-P9'!$AA$54</f>
        <v>0</v>
      </c>
      <c r="CE3" s="992">
        <f>'P8-P9'!$AA$60</f>
        <v>0</v>
      </c>
      <c r="CF3" s="992">
        <f>'P8-P9'!$AA$64</f>
        <v>0</v>
      </c>
      <c r="CG3" s="992">
        <f>'P8-P9'!$AA$68</f>
        <v>0</v>
      </c>
      <c r="CH3" s="992">
        <f>'P8-P9'!$AA$74</f>
        <v>0</v>
      </c>
      <c r="CI3" s="992">
        <f>'P8-P9'!$AA$78</f>
        <v>0</v>
      </c>
      <c r="CJ3" s="992">
        <f>'P8-P9'!$AA$81</f>
        <v>0</v>
      </c>
      <c r="CK3" s="992">
        <f>'P8-P9'!$AA$84</f>
        <v>0</v>
      </c>
      <c r="CL3" s="992">
        <f>'P8-P9'!$AA$88</f>
        <v>0</v>
      </c>
      <c r="CM3" s="992">
        <f>'P8-P9'!$AA$92</f>
        <v>0</v>
      </c>
      <c r="CN3" s="992">
        <f>'P8-P9'!$AA$97</f>
        <v>0</v>
      </c>
      <c r="CO3" s="992">
        <f>'P8-P9'!$AD$24</f>
        <v>0</v>
      </c>
      <c r="CP3" s="992">
        <f>'P8-P9'!$AD$28</f>
        <v>0</v>
      </c>
      <c r="CQ3" s="992">
        <f>'P8-P9'!$AD$32</f>
        <v>0</v>
      </c>
      <c r="CR3" s="992">
        <f>'P8-P9'!$AD$40</f>
        <v>0</v>
      </c>
      <c r="CS3" s="992">
        <f>'P8-P9'!$AD$46</f>
        <v>0</v>
      </c>
      <c r="CT3" s="992">
        <f>'P8-P9'!$AD$50</f>
        <v>0</v>
      </c>
      <c r="CU3" s="992">
        <f>'P8-P9'!$AD$54</f>
        <v>0</v>
      </c>
      <c r="CV3" s="992">
        <f>'P8-P9'!$AD$64</f>
        <v>0</v>
      </c>
      <c r="CW3" s="992">
        <f>'P8-P9'!$AD$68</f>
        <v>0</v>
      </c>
      <c r="CX3" s="992">
        <f>'P8-P9'!$AD$74</f>
        <v>0</v>
      </c>
      <c r="CY3" s="992">
        <f>'P8-P9'!$AD$78</f>
        <v>0</v>
      </c>
      <c r="CZ3" s="992">
        <f>'P8-P9'!$AD$92</f>
        <v>0</v>
      </c>
      <c r="DA3" s="992">
        <f>'P8-P9'!$AD$97</f>
        <v>0</v>
      </c>
      <c r="DB3" s="992">
        <f>'P8-P9'!$AG$24</f>
        <v>0</v>
      </c>
      <c r="DC3" s="992">
        <f>'P8-P9'!$AG$28</f>
        <v>0</v>
      </c>
      <c r="DD3" s="992">
        <f>'P8-P9'!$AG$32</f>
        <v>0</v>
      </c>
      <c r="DE3" s="992">
        <f>'P8-P9'!$AG$36</f>
        <v>0</v>
      </c>
      <c r="DF3" s="992">
        <f>'P8-P9'!$AG$54</f>
        <v>0</v>
      </c>
      <c r="DG3" s="992">
        <f>'P8-P9'!$AG$60</f>
        <v>0</v>
      </c>
      <c r="DH3" s="992">
        <f>'P8-P9'!$AG$64</f>
        <v>0</v>
      </c>
      <c r="DI3" s="992">
        <f>'P8-P9'!$AG$68</f>
        <v>0</v>
      </c>
      <c r="DJ3" s="992">
        <f>'P8-P9'!$AG$74</f>
        <v>0</v>
      </c>
      <c r="DK3" s="992">
        <f>'P8-P9'!$AG$78</f>
        <v>0</v>
      </c>
      <c r="DL3" s="992">
        <f>'P8-P9'!$AG$81</f>
        <v>0</v>
      </c>
      <c r="DM3" s="992">
        <f>'P8-P9'!$AG$84</f>
        <v>0</v>
      </c>
      <c r="DN3" s="992">
        <f>'P8-P9'!$AG$88</f>
        <v>0</v>
      </c>
      <c r="DO3" s="992">
        <f>'P8-P9'!$AG$92</f>
        <v>0</v>
      </c>
      <c r="DP3" s="992">
        <f>'P8-P9'!$AG$97</f>
        <v>0</v>
      </c>
      <c r="DQ3" s="992">
        <f>'P8-P9'!$AJ$20</f>
        <v>0</v>
      </c>
      <c r="DR3" s="992">
        <f>'P8-P9'!$AJ$24</f>
        <v>0</v>
      </c>
      <c r="DS3" s="992">
        <f>'P8-P9'!$AJ$28</f>
        <v>0</v>
      </c>
      <c r="DT3" s="992">
        <f>'P8-P9'!$AJ$32</f>
        <v>0</v>
      </c>
      <c r="DU3" s="992">
        <f>'P8-P9'!$AJ$36</f>
        <v>0</v>
      </c>
      <c r="DV3" s="992">
        <f>'P8-P9'!$AJ$40</f>
        <v>0</v>
      </c>
      <c r="DW3" s="992">
        <f>'P8-P9'!$AJ$46</f>
        <v>0</v>
      </c>
      <c r="DX3" s="992">
        <f>'P8-P9'!$AJ$50</f>
        <v>0</v>
      </c>
      <c r="DY3" s="992">
        <f>'P8-P9'!$AJ$54</f>
        <v>0</v>
      </c>
      <c r="DZ3" s="992">
        <f>'P8-P9'!$AJ$60</f>
        <v>0</v>
      </c>
      <c r="EA3" s="992">
        <f>'P8-P9'!$AJ$64</f>
        <v>0</v>
      </c>
      <c r="EB3" s="992">
        <f>'P8-P9'!$AJ$68</f>
        <v>0</v>
      </c>
      <c r="EC3" s="992">
        <f>'P8-P9'!$AJ$74</f>
        <v>0</v>
      </c>
      <c r="ED3" s="992">
        <f>'P8-P9'!$AJ$78</f>
        <v>0</v>
      </c>
      <c r="EE3" s="992">
        <f>'P8-P9'!$AJ$81</f>
        <v>0</v>
      </c>
      <c r="EF3" s="992">
        <f>'P8-P9'!$AJ$84</f>
        <v>0</v>
      </c>
      <c r="EG3" s="992">
        <f>'P8-P9'!$AJ$88</f>
        <v>0</v>
      </c>
      <c r="EH3" s="992">
        <f>'P8-P9'!$AJ$92</f>
        <v>0</v>
      </c>
      <c r="EI3" s="992">
        <f>'P8-P9'!$AJ$97</f>
        <v>0</v>
      </c>
      <c r="EJ3" s="992">
        <f>'P8-P9'!$AM$20</f>
        <v>0</v>
      </c>
      <c r="EK3" s="992">
        <f>'P8-P9'!$AM$24</f>
        <v>0</v>
      </c>
      <c r="EL3" s="992">
        <f>'P8-P9'!$AM$28</f>
        <v>0</v>
      </c>
      <c r="EM3" s="992">
        <f>'P8-P9'!$AM$32</f>
        <v>0</v>
      </c>
      <c r="EN3" s="992">
        <f>'P8-P9'!$AM$36</f>
        <v>0</v>
      </c>
      <c r="EO3" s="992">
        <f>'P8-P9'!$AM$40</f>
        <v>0</v>
      </c>
      <c r="EP3" s="992">
        <f>'P8-P9'!$AM$46</f>
        <v>0</v>
      </c>
      <c r="EQ3" s="992">
        <f>'P8-P9'!$AM$50</f>
        <v>0</v>
      </c>
      <c r="ER3" s="992">
        <f>'P8-P9'!$AM$54</f>
        <v>0</v>
      </c>
      <c r="ES3" s="992">
        <f>'P8-P9'!$AM$60</f>
        <v>0</v>
      </c>
      <c r="ET3" s="992">
        <f>'P8-P9'!$AM$64</f>
        <v>0</v>
      </c>
      <c r="EU3" s="992">
        <f>'P8-P9'!$AM$68</f>
        <v>0</v>
      </c>
      <c r="EV3" s="992">
        <f>'P8-P9'!$AM$74</f>
        <v>0</v>
      </c>
      <c r="EW3" s="992">
        <f>'P8-P9'!$AM$78</f>
        <v>0</v>
      </c>
      <c r="EX3" s="992">
        <f>'P8-P9'!$AM$81</f>
        <v>0</v>
      </c>
      <c r="EY3" s="992">
        <f>'P8-P9'!$AM$84</f>
        <v>0</v>
      </c>
      <c r="EZ3" s="992">
        <f>'P8-P9'!$AM$88</f>
        <v>0</v>
      </c>
      <c r="FA3" s="992">
        <f>'P8-P9'!$AM$92</f>
        <v>0</v>
      </c>
      <c r="FB3" s="992">
        <f>'P8-P9'!$AM$97</f>
        <v>0</v>
      </c>
      <c r="FC3" s="992">
        <f>'P8-P9'!$AP$20</f>
        <v>0</v>
      </c>
      <c r="FD3" s="992">
        <f>'P8-P9'!$AP$24</f>
        <v>0</v>
      </c>
      <c r="FE3" s="992">
        <f>'P8-P9'!$AP$28</f>
        <v>0</v>
      </c>
      <c r="FF3" s="992">
        <f>'P8-P9'!$AP$32</f>
        <v>0</v>
      </c>
      <c r="FG3" s="992">
        <f>'P8-P9'!$AP$36</f>
        <v>0</v>
      </c>
      <c r="FH3" s="992">
        <f>'P8-P9'!$AP$40</f>
        <v>0</v>
      </c>
      <c r="FI3" s="992">
        <f>'P8-P9'!$AP$46</f>
        <v>0</v>
      </c>
      <c r="FJ3" s="992">
        <f>'P8-P9'!$AP$50</f>
        <v>0</v>
      </c>
      <c r="FK3" s="992">
        <f>'P8-P9'!$AP$54</f>
        <v>0</v>
      </c>
      <c r="FL3" s="992">
        <f>'P8-P9'!$AP$60</f>
        <v>0</v>
      </c>
      <c r="FM3" s="992">
        <f>'P8-P9'!$AP$64</f>
        <v>0</v>
      </c>
      <c r="FN3" s="992">
        <f>'P8-P9'!$AP$68</f>
        <v>0</v>
      </c>
      <c r="FO3" s="992">
        <f>'P8-P9'!$AP$74</f>
        <v>0</v>
      </c>
      <c r="FP3" s="992">
        <f>'P8-P9'!$AP$78</f>
        <v>0</v>
      </c>
      <c r="FQ3" s="992">
        <f>'P8-P9'!$AP$81</f>
        <v>0</v>
      </c>
      <c r="FR3" s="992">
        <f>'P8-P9'!$AP$84</f>
        <v>0</v>
      </c>
      <c r="FS3" s="992">
        <f>'P8-P9'!$AP$92</f>
        <v>0</v>
      </c>
      <c r="FT3" s="992">
        <f>'P8-P9'!$AP$97</f>
        <v>0</v>
      </c>
      <c r="FU3" s="992">
        <f>'P8-P9'!$AS$20</f>
        <v>0</v>
      </c>
      <c r="FV3" s="992">
        <f>'P8-P9'!$AS$24</f>
        <v>0</v>
      </c>
      <c r="FW3" s="992">
        <f>'P8-P9'!$AS$28</f>
        <v>0</v>
      </c>
      <c r="FX3" s="992">
        <f>'P8-P9'!$AS$32</f>
        <v>0</v>
      </c>
      <c r="FY3" s="992">
        <f>'P8-P9'!$AS$36</f>
        <v>0</v>
      </c>
      <c r="FZ3" s="992">
        <f>'P8-P9'!$AS$40</f>
        <v>0</v>
      </c>
      <c r="GA3" s="992">
        <f>'P8-P9'!$AS$46</f>
        <v>0</v>
      </c>
      <c r="GB3" s="992">
        <f>'P8-P9'!$AS$50</f>
        <v>0</v>
      </c>
      <c r="GC3" s="992">
        <f>'P8-P9'!$F$52</f>
        <v>0</v>
      </c>
      <c r="GD3" s="992">
        <f>'P8-P9'!$AS$54</f>
        <v>0</v>
      </c>
      <c r="GE3" s="992">
        <f>'P8-P9'!$AS$60</f>
        <v>0</v>
      </c>
      <c r="GF3" s="992">
        <f>'P8-P9'!$AS$64</f>
        <v>0</v>
      </c>
      <c r="GG3" s="992">
        <f>'P8-P9'!$AS$68</f>
        <v>0</v>
      </c>
      <c r="GH3" s="992">
        <f>'P8-P9'!$AS$74</f>
        <v>0</v>
      </c>
      <c r="GI3" s="992">
        <f>'P8-P9'!$AS$78</f>
        <v>0</v>
      </c>
      <c r="GJ3" s="992">
        <f>'P8-P9'!$AS$81</f>
        <v>0</v>
      </c>
      <c r="GK3" s="992">
        <f>'P8-P9'!$AS$84</f>
        <v>0</v>
      </c>
      <c r="GL3" s="992">
        <f>'P8-P9'!$AS$88</f>
        <v>0</v>
      </c>
      <c r="GM3" s="992">
        <f>'P8-P9'!$AS$92</f>
        <v>0</v>
      </c>
      <c r="GN3" s="992">
        <f>'P8-P9'!$D$95</f>
        <v>0</v>
      </c>
      <c r="GO3" s="992">
        <f>'P8-P9'!$AS$97</f>
        <v>0</v>
      </c>
      <c r="GP3" s="992">
        <f>'P8-P9'!$AA$102</f>
        <v>0</v>
      </c>
      <c r="GQ3" s="992">
        <f>'P8-P9'!$AD$102</f>
        <v>0</v>
      </c>
      <c r="GR3" s="992">
        <f>'P8-P9'!$AG$102</f>
        <v>0</v>
      </c>
      <c r="GS3" s="992">
        <f>'P8-P9'!$AM$102</f>
        <v>0</v>
      </c>
      <c r="GT3" s="992">
        <f>'P8-P9'!$AP$102</f>
        <v>0</v>
      </c>
      <c r="GU3" s="992">
        <f>'P8-P9'!$AS$102</f>
        <v>0</v>
      </c>
      <c r="GV3" s="992">
        <f>'P10-P11'!$L$11</f>
        <v>0</v>
      </c>
      <c r="GW3" s="992">
        <f>'P10-P11'!$L$18</f>
        <v>0</v>
      </c>
      <c r="GX3" s="992">
        <f>'P10-P11'!$L$25</f>
        <v>0</v>
      </c>
      <c r="GY3" s="992">
        <f>'P10-P11'!$L$32</f>
        <v>0</v>
      </c>
      <c r="GZ3" s="992">
        <f>'P10-P11'!L$39</f>
        <v>0</v>
      </c>
      <c r="HA3" s="992">
        <f>'P10-P11'!$L$46</f>
        <v>0</v>
      </c>
      <c r="HB3" s="992">
        <f>'P10-P11'!$L$53</f>
        <v>0</v>
      </c>
      <c r="HC3" s="992">
        <f>'P10-P11'!$L$58</f>
        <v>0</v>
      </c>
      <c r="HD3" s="992">
        <f>'P10-P11'!$L$63</f>
        <v>0</v>
      </c>
      <c r="HE3" s="992">
        <f>'P10-P11'!$L$68</f>
        <v>0</v>
      </c>
      <c r="HF3" s="992">
        <f>'P10-P11'!$L$73</f>
        <v>0</v>
      </c>
      <c r="HG3" s="992">
        <f>'P10-P11'!$L$78</f>
        <v>0</v>
      </c>
      <c r="HH3" s="992">
        <f>'P10-P11'!$L$83</f>
        <v>0</v>
      </c>
      <c r="HI3" s="992">
        <f>'P10-P11'!$L$88</f>
        <v>0</v>
      </c>
      <c r="HJ3" s="992">
        <f>'P10-P11'!$M$11</f>
        <v>0</v>
      </c>
      <c r="HK3" s="992">
        <f>'P10-P11'!$M$18</f>
        <v>0</v>
      </c>
      <c r="HL3" s="992">
        <f>'P10-P11'!$M$25</f>
        <v>0</v>
      </c>
      <c r="HM3" s="992">
        <f>'P10-P11'!$M$25</f>
        <v>0</v>
      </c>
      <c r="HN3" s="992">
        <f>'P10-P11'!$M$39</f>
        <v>0</v>
      </c>
      <c r="HO3" s="992">
        <f>'P10-P11'!$M$46</f>
        <v>0</v>
      </c>
      <c r="HP3" s="992">
        <f>'P10-P11'!$M$53</f>
        <v>0</v>
      </c>
      <c r="HQ3" s="992">
        <f>'P10-P11'!$M$58</f>
        <v>0</v>
      </c>
      <c r="HR3" s="992">
        <f>'P10-P11'!$M$63</f>
        <v>0</v>
      </c>
      <c r="HS3" s="992">
        <f>'P10-P11'!$M$68</f>
        <v>0</v>
      </c>
      <c r="HT3" s="992">
        <f>'P10-P11'!$M$73</f>
        <v>0</v>
      </c>
      <c r="HU3" s="992">
        <f>'P10-P11'!$M$78</f>
        <v>0</v>
      </c>
      <c r="HV3" s="992">
        <f>'P10-P11'!M$83</f>
        <v>0</v>
      </c>
      <c r="HW3" s="992">
        <f>'P10-P11'!$M$88</f>
        <v>0</v>
      </c>
      <c r="HX3" s="992">
        <f>'P10-P11'!$N$11</f>
        <v>0</v>
      </c>
      <c r="HY3" s="992">
        <f>'P10-P11'!$N$18</f>
        <v>0</v>
      </c>
      <c r="HZ3" s="992">
        <f>'P10-P11'!$N$25</f>
        <v>0</v>
      </c>
      <c r="IA3" s="992">
        <f>'P10-P11'!$N$32</f>
        <v>0</v>
      </c>
      <c r="IB3" s="992">
        <f>'P10-P11'!$N$39</f>
        <v>0</v>
      </c>
      <c r="IC3" s="992">
        <f>'P10-P11'!$N$46</f>
        <v>0</v>
      </c>
      <c r="ID3" s="992">
        <f>'P10-P11'!$N$53</f>
        <v>0</v>
      </c>
      <c r="IE3" s="992">
        <f>'P10-P11'!$N$58</f>
        <v>0</v>
      </c>
      <c r="IF3" s="992">
        <f>'P10-P11'!$N$63</f>
        <v>0</v>
      </c>
      <c r="IG3" s="992">
        <f>'P10-P11'!$N$68</f>
        <v>0</v>
      </c>
      <c r="IH3" s="992">
        <f>'P10-P11'!$N$73</f>
        <v>0</v>
      </c>
      <c r="II3" s="992">
        <f>'P10-P11'!$N$78</f>
        <v>0</v>
      </c>
      <c r="IJ3" s="992">
        <f>'P10-P11'!$N$83</f>
        <v>0</v>
      </c>
      <c r="IK3" s="992">
        <f>'P10-P11'!$N$88</f>
        <v>0</v>
      </c>
      <c r="IL3" s="992">
        <f>'P10-P11'!$O$25</f>
        <v>0</v>
      </c>
      <c r="IM3" s="992">
        <f>'P10-P11'!$O$32</f>
        <v>0</v>
      </c>
      <c r="IN3" s="992">
        <f>'P10-P11'!$O$39</f>
        <v>0</v>
      </c>
      <c r="IO3" s="992">
        <f>'P10-P11'!$O$46</f>
        <v>0</v>
      </c>
      <c r="IP3" s="992">
        <f>'P10-P11'!$O$53</f>
        <v>0</v>
      </c>
      <c r="IQ3" s="992">
        <f>'P10-P11'!$O$58</f>
        <v>0</v>
      </c>
      <c r="IR3" s="992">
        <f>'P10-P11'!$O$63</f>
        <v>0</v>
      </c>
      <c r="IS3" s="992">
        <f>'P10-P11'!$O$68</f>
        <v>0</v>
      </c>
      <c r="IT3" s="992">
        <f>'P10-P11'!$O$73</f>
        <v>0</v>
      </c>
      <c r="IU3" s="992">
        <f>'P10-P11'!$O$78</f>
        <v>0</v>
      </c>
      <c r="IV3" s="992">
        <f>'P10-P11'!$O$88</f>
        <v>0</v>
      </c>
      <c r="IW3" s="992">
        <f>'P10-P11'!$P$25</f>
        <v>0</v>
      </c>
      <c r="IX3" s="992">
        <f>'P10-P11'!$P$32</f>
        <v>0</v>
      </c>
      <c r="IY3" s="992">
        <f>'P10-P11'!$P$39</f>
        <v>0</v>
      </c>
      <c r="IZ3" s="992">
        <f>'P10-P11'!$P$46</f>
        <v>0</v>
      </c>
      <c r="JA3" s="992">
        <f>'P10-P11'!$P$53</f>
        <v>0</v>
      </c>
      <c r="JB3" s="992">
        <f>'P10-P11'!$P$58</f>
        <v>0</v>
      </c>
      <c r="JC3" s="992">
        <f>'P10-P11'!$P$63</f>
        <v>0</v>
      </c>
      <c r="JD3" s="992">
        <f>'P10-P11'!$P$68</f>
        <v>0</v>
      </c>
      <c r="JE3" s="992">
        <f>'P10-P11'!$P$73</f>
        <v>0</v>
      </c>
      <c r="JF3" s="992">
        <f>'P10-P11'!$P$78</f>
        <v>0</v>
      </c>
      <c r="JG3" s="992">
        <f>'P10-P11'!$P$83</f>
        <v>0</v>
      </c>
      <c r="JH3" s="992">
        <f>'P10-P11'!$P$88</f>
        <v>0</v>
      </c>
      <c r="JI3" s="992">
        <f>'P10-P11'!$Q$25</f>
        <v>0</v>
      </c>
      <c r="JJ3" s="992">
        <f>'P10-P11'!$Q$32</f>
        <v>0</v>
      </c>
      <c r="JK3" s="992">
        <f>'P10-P11'!$Q$39</f>
        <v>0</v>
      </c>
      <c r="JL3" s="992">
        <f>'P10-P11'!$Q$46</f>
        <v>0</v>
      </c>
      <c r="JM3" s="992">
        <f>'P10-P11'!$Q$53</f>
        <v>0</v>
      </c>
      <c r="JN3" s="992">
        <f>'P10-P11'!$Q$58</f>
        <v>0</v>
      </c>
      <c r="JO3" s="992">
        <f>'P10-P11'!$Q$63</f>
        <v>0</v>
      </c>
      <c r="JP3" s="992">
        <f>'P10-P11'!$Q$68</f>
        <v>0</v>
      </c>
      <c r="JQ3" s="992">
        <f>'P10-P11'!$Q$73</f>
        <v>0</v>
      </c>
      <c r="JR3" s="992">
        <f>'P10-P11'!$Q$78</f>
        <v>0</v>
      </c>
      <c r="JS3" s="992">
        <f>'P10-P11'!$Q$83</f>
        <v>0</v>
      </c>
      <c r="JT3" s="992">
        <f>'P10-P11'!$Q$88</f>
        <v>0</v>
      </c>
      <c r="JU3" s="992">
        <f>'P10-P11'!$R$25</f>
        <v>0</v>
      </c>
      <c r="JV3" s="992">
        <f>'P10-P11'!$R$32</f>
        <v>0</v>
      </c>
      <c r="JW3" s="992">
        <f>'P10-P11'!$R$39</f>
        <v>0</v>
      </c>
      <c r="JX3" s="992">
        <f>'P10-P11'!$R$46</f>
        <v>0</v>
      </c>
      <c r="JY3" s="992">
        <f>'P10-P11'!$R$53</f>
        <v>0</v>
      </c>
      <c r="JZ3" s="992">
        <f>'P10-P11'!$R$58</f>
        <v>0</v>
      </c>
      <c r="KA3" s="992">
        <f>'P10-P11'!$R$63</f>
        <v>0</v>
      </c>
      <c r="KB3" s="992">
        <f>'P10-P11'!$R$68</f>
        <v>0</v>
      </c>
      <c r="KC3" s="992">
        <f>'P10-P11'!$R$73</f>
        <v>0</v>
      </c>
      <c r="KD3" s="992">
        <f>'P10-P11'!R78</f>
        <v>0</v>
      </c>
      <c r="KE3" s="992">
        <f>'P10-P11'!$R$83</f>
        <v>0</v>
      </c>
      <c r="KF3" s="992">
        <f>'P10-P11'!$R$88</f>
        <v>0</v>
      </c>
      <c r="KG3" s="992">
        <f>'P12-P13'!$L$11</f>
        <v>0</v>
      </c>
      <c r="KH3" s="992">
        <f>'P12-P13'!$L$18</f>
        <v>0</v>
      </c>
      <c r="KI3" s="992">
        <f>'P12-P13'!$L$25</f>
        <v>0</v>
      </c>
      <c r="KJ3" s="992">
        <f>'P12-P13'!$L$32</f>
        <v>0</v>
      </c>
      <c r="KK3" s="992">
        <f>'P12-P13'!$L$39</f>
        <v>0</v>
      </c>
      <c r="KL3" s="992">
        <f>'P12-P13'!$L$46</f>
        <v>0</v>
      </c>
      <c r="KM3" s="992">
        <f>'P12-P13'!$L$53</f>
        <v>0</v>
      </c>
      <c r="KN3" s="992">
        <f>'P12-P13'!$L$58</f>
        <v>0</v>
      </c>
      <c r="KO3" s="992">
        <f>'P12-P13'!$L$63</f>
        <v>0</v>
      </c>
      <c r="KP3" s="992">
        <f>'P12-P13'!$L$68</f>
        <v>0</v>
      </c>
      <c r="KQ3" s="992">
        <f>'P12-P13'!$L$73</f>
        <v>0</v>
      </c>
      <c r="KR3" s="992">
        <f>'P12-P13'!$L$78</f>
        <v>0</v>
      </c>
      <c r="KS3" s="992">
        <f>'P12-P13'!$L$83</f>
        <v>0</v>
      </c>
      <c r="KT3" s="992">
        <f>'P12-P13'!$L$88</f>
        <v>0</v>
      </c>
      <c r="KU3" s="992">
        <f>'P12-P13'!$M$11</f>
        <v>0</v>
      </c>
      <c r="KV3" s="992">
        <f>'P12-P13'!$M$18</f>
        <v>0</v>
      </c>
      <c r="KW3" s="992">
        <f>'P12-P13'!$M$25</f>
        <v>0</v>
      </c>
      <c r="KX3" s="992">
        <f>'P12-P13'!$M$32</f>
        <v>0</v>
      </c>
      <c r="KY3" s="992">
        <f>'P12-P13'!$M$39</f>
        <v>0</v>
      </c>
      <c r="KZ3" s="992">
        <f>'P12-P13'!$M$46</f>
        <v>0</v>
      </c>
      <c r="LA3" s="992">
        <f>'P12-P13'!$M$53</f>
        <v>0</v>
      </c>
      <c r="LB3" s="992">
        <f>'P12-P13'!$M$58</f>
        <v>0</v>
      </c>
      <c r="LC3" s="992">
        <f>'P12-P13'!$M$63</f>
        <v>0</v>
      </c>
      <c r="LD3" s="992">
        <f>'P12-P13'!$M$68</f>
        <v>0</v>
      </c>
      <c r="LE3" s="992">
        <f>'P12-P13'!$M$73</f>
        <v>0</v>
      </c>
      <c r="LF3" s="992">
        <f>'P12-P13'!$M$78</f>
        <v>0</v>
      </c>
      <c r="LG3" s="992">
        <f>'P12-P13'!$M$83</f>
        <v>0</v>
      </c>
      <c r="LH3" s="992">
        <f>'P12-P13'!$M$88</f>
        <v>0</v>
      </c>
      <c r="LI3" s="992">
        <f>'P12-P13'!$N$11</f>
        <v>0</v>
      </c>
      <c r="LJ3" s="992">
        <f>'P12-P13'!$N$18</f>
        <v>0</v>
      </c>
      <c r="LK3" s="992">
        <f>'P12-P13'!$N$25</f>
        <v>0</v>
      </c>
      <c r="LL3" s="992">
        <f>'P12-P13'!$N$32</f>
        <v>0</v>
      </c>
      <c r="LM3" s="992">
        <f>'P12-P13'!$N$39</f>
        <v>0</v>
      </c>
      <c r="LN3" s="992">
        <f>'P12-P13'!$N$46</f>
        <v>0</v>
      </c>
      <c r="LO3" s="992">
        <f>'P12-P13'!$N$53</f>
        <v>0</v>
      </c>
      <c r="LP3" s="992">
        <f>'P12-P13'!$N$58</f>
        <v>0</v>
      </c>
      <c r="LQ3" s="992">
        <f>'P12-P13'!$N$63</f>
        <v>0</v>
      </c>
      <c r="LR3" s="992">
        <f>'P12-P13'!$N$68</f>
        <v>0</v>
      </c>
      <c r="LS3" s="992">
        <f>'P12-P13'!$N$73</f>
        <v>0</v>
      </c>
      <c r="LT3" s="992">
        <f>'P12-P13'!$N$78</f>
        <v>0</v>
      </c>
      <c r="LU3" s="992">
        <f>'P12-P13'!$N$83</f>
        <v>0</v>
      </c>
      <c r="LV3" s="992">
        <f>'P12-P13'!$N$88</f>
        <v>0</v>
      </c>
      <c r="LW3" s="992">
        <f>'P12-P13'!$O$25</f>
        <v>0</v>
      </c>
      <c r="LX3" s="992">
        <f>'P12-P13'!$O$32</f>
        <v>0</v>
      </c>
      <c r="LY3" s="992">
        <f>'P12-P13'!$O$39</f>
        <v>0</v>
      </c>
      <c r="LZ3" s="992">
        <f>'P12-P13'!$O$46</f>
        <v>0</v>
      </c>
      <c r="MA3" s="992">
        <f>'P12-P13'!$O$53</f>
        <v>0</v>
      </c>
      <c r="MB3" s="992">
        <f>'P12-P13'!$O$58</f>
        <v>0</v>
      </c>
      <c r="MC3" s="992">
        <f>'P12-P13'!$O$63</f>
        <v>0</v>
      </c>
      <c r="MD3" s="992">
        <f>'P12-P13'!$O$68</f>
        <v>0</v>
      </c>
      <c r="ME3" s="992">
        <f>'P12-P13'!$O$73</f>
        <v>0</v>
      </c>
      <c r="MF3" s="992">
        <f>'P12-P13'!$O$78</f>
        <v>0</v>
      </c>
      <c r="MG3" s="992">
        <f>'P12-P13'!$O$88</f>
        <v>0</v>
      </c>
      <c r="MH3" s="992">
        <f>'P12-P13'!$P$25</f>
        <v>0</v>
      </c>
      <c r="MI3" s="992">
        <f>'P12-P13'!$P$32</f>
        <v>0</v>
      </c>
      <c r="MJ3" s="992">
        <f>'P12-P13'!$P$39</f>
        <v>0</v>
      </c>
      <c r="MK3" s="992">
        <f>'P12-P13'!$P$46</f>
        <v>0</v>
      </c>
      <c r="ML3" s="992">
        <f>'P12-P13'!$P$53</f>
        <v>0</v>
      </c>
      <c r="MM3" s="992">
        <f>'P12-P13'!$P$58</f>
        <v>0</v>
      </c>
      <c r="MN3" s="992">
        <f>'P12-P13'!$P$63</f>
        <v>0</v>
      </c>
      <c r="MO3" s="992">
        <f>'P12-P13'!$P$68</f>
        <v>0</v>
      </c>
      <c r="MP3" s="992">
        <f>'P12-P13'!P73</f>
        <v>0</v>
      </c>
      <c r="MQ3" s="992">
        <f>'P12-P13'!$P$78</f>
        <v>0</v>
      </c>
      <c r="MR3" s="992">
        <f>'P12-P13'!$P$83</f>
        <v>0</v>
      </c>
      <c r="MS3" s="992">
        <f>'P12-P13'!$P$88</f>
        <v>0</v>
      </c>
      <c r="MT3" s="992">
        <f>'P12-P13'!$Q$25</f>
        <v>0</v>
      </c>
      <c r="MU3" s="992">
        <f>'P12-P13'!$Q$32</f>
        <v>0</v>
      </c>
      <c r="MV3" s="992">
        <f>'P12-P13'!$Q$39</f>
        <v>0</v>
      </c>
      <c r="MW3" s="992">
        <f>'P12-P13'!$Q$46</f>
        <v>0</v>
      </c>
      <c r="MX3" s="992">
        <f>'P12-P13'!$Q$53</f>
        <v>0</v>
      </c>
      <c r="MY3" s="992">
        <f>'P12-P13'!$Q$58</f>
        <v>0</v>
      </c>
      <c r="MZ3" s="992">
        <f>'P12-P13'!$Q$63</f>
        <v>0</v>
      </c>
      <c r="NA3" s="992">
        <f>'P12-P13'!$Q$68</f>
        <v>0</v>
      </c>
      <c r="NB3" s="992">
        <f>'P12-P13'!$Q$73</f>
        <v>0</v>
      </c>
      <c r="NC3" s="992">
        <f>'P12-P13'!$Q$78</f>
        <v>0</v>
      </c>
      <c r="ND3" s="992">
        <f>'P12-P13'!$Q$83</f>
        <v>0</v>
      </c>
      <c r="NE3" s="992">
        <f>'P12-P13'!$Q$88</f>
        <v>0</v>
      </c>
      <c r="NF3" s="992">
        <f>'P12-P13'!$R$25</f>
        <v>0</v>
      </c>
      <c r="NG3" s="992">
        <f>'P12-P13'!$R$32</f>
        <v>0</v>
      </c>
      <c r="NH3" s="992">
        <f>'P12-P13'!$R$39</f>
        <v>0</v>
      </c>
      <c r="NI3" s="992">
        <f>'P12-P13'!$R$46</f>
        <v>0</v>
      </c>
      <c r="NJ3" s="992">
        <f>'P12-P13'!$R$53</f>
        <v>0</v>
      </c>
      <c r="NK3" s="992">
        <f>'P12-P13'!$R$58</f>
        <v>0</v>
      </c>
      <c r="NL3" s="992">
        <f>'P12-P13'!$R$63</f>
        <v>0</v>
      </c>
      <c r="NM3" s="992">
        <f>'P12-P13'!$R$68</f>
        <v>0</v>
      </c>
      <c r="NN3" s="992">
        <f>'P12-P13'!$R$73</f>
        <v>0</v>
      </c>
      <c r="NO3" s="992">
        <f>'P12-P13'!$R$78</f>
        <v>0</v>
      </c>
      <c r="NP3" s="992">
        <f>'P12-P13'!$R$83</f>
        <v>0</v>
      </c>
      <c r="NQ3" s="992">
        <f>'P12-P13'!$R$88</f>
        <v>0</v>
      </c>
      <c r="NR3" s="996">
        <f>'P14'!$V$14</f>
        <v>0</v>
      </c>
      <c r="NS3" s="992">
        <f>'P14'!$V$20</f>
        <v>0</v>
      </c>
      <c r="NT3" s="992">
        <f>'P14'!$V$24</f>
        <v>0</v>
      </c>
      <c r="NU3" s="996">
        <f>'P14'!$V$30</f>
        <v>0</v>
      </c>
      <c r="NV3" s="996">
        <f>'P14'!$V$34</f>
        <v>0</v>
      </c>
      <c r="NW3" s="996">
        <f>'P14'!$V$38</f>
        <v>0</v>
      </c>
      <c r="NX3" s="996">
        <f>'P14'!$V$45</f>
        <v>0</v>
      </c>
      <c r="NY3" s="996">
        <f>'P14'!$V$49</f>
        <v>0</v>
      </c>
      <c r="NZ3" s="996">
        <f>'P14'!$V$53</f>
        <v>0</v>
      </c>
      <c r="OA3" s="996">
        <f>'P14'!$V$57</f>
        <v>0</v>
      </c>
      <c r="OB3" s="996">
        <f>'P14'!$V$61</f>
        <v>0</v>
      </c>
      <c r="OC3" s="996">
        <f>'P14'!$V$65</f>
        <v>0</v>
      </c>
      <c r="OD3" s="996">
        <f>'P14'!$AC$14</f>
        <v>0</v>
      </c>
      <c r="OE3" s="996">
        <f>'P14'!$AC$20</f>
        <v>0</v>
      </c>
      <c r="OF3" s="996">
        <f>'P14'!$AC$24</f>
        <v>0</v>
      </c>
      <c r="OG3" s="996">
        <f>'P14'!$AC$30</f>
        <v>0</v>
      </c>
      <c r="OH3" s="996">
        <f>'P14'!$AC$34</f>
        <v>0</v>
      </c>
      <c r="OI3" s="997">
        <f>'P14'!$AC$38</f>
        <v>0</v>
      </c>
      <c r="OJ3" s="997">
        <f>'P14'!$AC$45</f>
        <v>0</v>
      </c>
      <c r="OK3" s="998">
        <f>'P14'!$AC$49</f>
        <v>0</v>
      </c>
      <c r="OL3" s="998">
        <f>'P14'!$AC$53</f>
        <v>0</v>
      </c>
      <c r="OM3" s="998">
        <f>'P14'!$AC$57</f>
        <v>0</v>
      </c>
      <c r="ON3" s="998">
        <f>'P14'!$AC$61</f>
        <v>0</v>
      </c>
      <c r="OO3" s="998">
        <f>'P14'!$AC$65</f>
        <v>0</v>
      </c>
      <c r="OP3" s="998">
        <f>'P15'!$AE$11</f>
        <v>0</v>
      </c>
      <c r="OQ3" s="998">
        <f>'P15'!$AG$15</f>
        <v>0</v>
      </c>
      <c r="OR3" s="998">
        <f>'P15'!$AH$19</f>
        <v>0</v>
      </c>
      <c r="OS3" s="998">
        <f>'P15'!$AC$23</f>
        <v>0</v>
      </c>
      <c r="OT3" s="998">
        <f>'P15'!$AA$30</f>
        <v>0</v>
      </c>
      <c r="OU3" s="998">
        <f>'P15'!$AA$36</f>
        <v>0</v>
      </c>
      <c r="OV3" s="992">
        <f>'P15'!$X$45</f>
        <v>0</v>
      </c>
      <c r="OW3" s="992">
        <f>IF('P15'!$F$55&lt;&gt;"",1,IF('P15'!$Q$55&lt;&gt;"",2,IF('P15'!$F$55&lt;&gt;"",3,0)))</f>
        <v>2</v>
      </c>
      <c r="OX3" s="992">
        <f>'P15'!$AG$59</f>
        <v>0</v>
      </c>
      <c r="OY3" s="992">
        <f>'P15'!$AH$66</f>
        <v>0</v>
      </c>
      <c r="OZ3" s="992">
        <f>'P16'!$AR$16</f>
        <v>0</v>
      </c>
      <c r="PA3" s="992">
        <f>'P16'!$AR$19</f>
        <v>0</v>
      </c>
      <c r="PB3" s="992">
        <f>'P16'!$AR$23</f>
        <v>0</v>
      </c>
      <c r="PC3" s="992">
        <f>'P16'!$AR$27</f>
        <v>0</v>
      </c>
      <c r="PD3" s="992">
        <f>'P16'!$AR$30</f>
        <v>0</v>
      </c>
      <c r="PE3" s="992">
        <f>'P16'!$AR$33</f>
        <v>0</v>
      </c>
      <c r="PF3" s="999">
        <f>'P16'!$AR$37</f>
        <v>0</v>
      </c>
      <c r="PG3" s="992">
        <f>'P16'!$AR$46</f>
        <v>0</v>
      </c>
      <c r="PH3" s="992">
        <f>'P16'!$AR$49</f>
        <v>0</v>
      </c>
      <c r="PI3" s="992">
        <f>'P16'!$AR$55</f>
        <v>0</v>
      </c>
      <c r="PJ3" s="992">
        <f>'P16'!$AR$63</f>
        <v>0</v>
      </c>
      <c r="PK3" s="992">
        <f>'P16'!$AR$72</f>
        <v>0</v>
      </c>
      <c r="PL3" s="992">
        <f>'P16'!$AR$75</f>
        <v>0</v>
      </c>
      <c r="PM3" s="992">
        <f>'P16'!$AR$78</f>
        <v>0</v>
      </c>
      <c r="PN3" s="992">
        <f>'P16'!$AR$81</f>
        <v>0</v>
      </c>
      <c r="PO3" s="992">
        <f>'P16'!$AR$84</f>
        <v>0</v>
      </c>
      <c r="PP3" s="992">
        <f>'P16'!$AR$87</f>
        <v>0</v>
      </c>
      <c r="PQ3" s="992">
        <f>'P16'!$AR$90</f>
        <v>0</v>
      </c>
      <c r="PR3" s="992">
        <f>'P16'!$AR$93</f>
        <v>0</v>
      </c>
      <c r="PS3" s="992">
        <f>'P16'!$AR$99</f>
        <v>0</v>
      </c>
      <c r="PT3" s="992">
        <f>'P17'!$AR$17</f>
        <v>0</v>
      </c>
      <c r="PU3" s="992">
        <f>'P17'!$AR$20</f>
        <v>0</v>
      </c>
      <c r="PV3" s="992">
        <f>'P17'!$AR$23</f>
        <v>0</v>
      </c>
      <c r="PW3" s="992">
        <f>'P17'!$AR$26</f>
        <v>0</v>
      </c>
      <c r="PX3" s="992">
        <f>'P17'!$AR$29</f>
        <v>0</v>
      </c>
      <c r="PY3" s="992">
        <f>'P17'!$AR$32</f>
        <v>0</v>
      </c>
      <c r="PZ3" s="992">
        <f>'P17'!$AR$35</f>
        <v>0</v>
      </c>
      <c r="QA3" s="992">
        <f>'P17'!$AR$38</f>
        <v>0</v>
      </c>
      <c r="QB3" s="992">
        <f>'P17'!$AR$41</f>
        <v>0</v>
      </c>
      <c r="QC3" s="992">
        <f>'P17'!$AR$44</f>
        <v>0</v>
      </c>
      <c r="QD3" s="992">
        <f>'P17'!$AR$48</f>
        <v>0</v>
      </c>
      <c r="QE3" s="992">
        <f>'P17'!$AR$51</f>
        <v>0</v>
      </c>
      <c r="QF3" s="992">
        <f>'P17'!$AP$54</f>
        <v>0</v>
      </c>
      <c r="QG3" s="992">
        <f>'P17'!$AP$57</f>
        <v>0</v>
      </c>
      <c r="QH3" s="992">
        <f>'P17'!$AP$60</f>
        <v>0</v>
      </c>
      <c r="QI3" s="992">
        <f>'P17'!$AR$64</f>
        <v>0</v>
      </c>
      <c r="QJ3" s="992">
        <f>'P17'!$F$66</f>
        <v>0</v>
      </c>
      <c r="QK3" s="992">
        <f>'P17'!$AR$72</f>
        <v>0</v>
      </c>
      <c r="QL3" s="992">
        <f>'P17'!$D$74</f>
        <v>0</v>
      </c>
      <c r="QM3" s="992">
        <f>'P17'!$AN$84</f>
        <v>0</v>
      </c>
      <c r="QN3" s="992">
        <f>'P17'!$AR$90</f>
        <v>0</v>
      </c>
      <c r="QO3" s="992">
        <f>'P17'!$AN$96</f>
        <v>0</v>
      </c>
      <c r="QP3" s="992">
        <f>'P18'!$AR$18</f>
        <v>0</v>
      </c>
      <c r="QQ3" s="992">
        <f>'P18'!$AR$21</f>
        <v>0</v>
      </c>
      <c r="QR3" s="992">
        <f>'P18'!$AR$25</f>
        <v>0</v>
      </c>
      <c r="QS3" s="992">
        <f>'P18'!$AR$35</f>
        <v>0</v>
      </c>
      <c r="QT3" s="992">
        <f>'P18'!$AR$38</f>
        <v>0</v>
      </c>
      <c r="QU3" s="992">
        <f>'P18'!$AR$41</f>
        <v>0</v>
      </c>
      <c r="QV3" s="992">
        <f>'P18'!$AR$45</f>
        <v>0</v>
      </c>
      <c r="QW3" s="992">
        <f>'P18'!$AR$49</f>
        <v>0</v>
      </c>
      <c r="QX3" s="992">
        <f>'P18'!$AR$53</f>
        <v>0</v>
      </c>
      <c r="QY3" s="992">
        <f>'P18'!$AR$57</f>
        <v>0</v>
      </c>
      <c r="QZ3" s="992">
        <f>'P18'!$AR$61</f>
        <v>0</v>
      </c>
      <c r="RA3" s="992">
        <f>'P18'!$AR$68</f>
        <v>0</v>
      </c>
      <c r="RB3" s="992">
        <f>'P18'!$AR$72</f>
        <v>0</v>
      </c>
      <c r="RC3" s="992">
        <f>'P18'!$AR$85</f>
        <v>0</v>
      </c>
      <c r="RD3" s="992">
        <f>'P18'!$AR$88</f>
        <v>0</v>
      </c>
      <c r="RE3" s="992">
        <f>'P18'!$AR$91</f>
        <v>0</v>
      </c>
      <c r="RF3" s="992">
        <f>'P18'!$AR$96</f>
        <v>0</v>
      </c>
      <c r="RG3" s="992">
        <f>'P18'!$AR$101</f>
        <v>0</v>
      </c>
      <c r="RH3" s="992">
        <f>'P19'!$AR$17</f>
        <v>0</v>
      </c>
      <c r="RI3" s="992">
        <f>'P19'!$AR$21</f>
        <v>0</v>
      </c>
      <c r="RJ3" s="992">
        <f>'P19'!$AR$26</f>
        <v>0</v>
      </c>
      <c r="RK3" s="992">
        <f>'P19'!$AR$44</f>
        <v>0</v>
      </c>
      <c r="RL3" s="992">
        <f>'P19'!$AR$31</f>
        <v>0</v>
      </c>
      <c r="RM3" s="992">
        <f>'P19'!$AR$35</f>
        <v>0</v>
      </c>
      <c r="RN3" s="992">
        <f>'P19'!$AR$62</f>
        <v>0</v>
      </c>
      <c r="RO3" s="992">
        <f>'P19'!$AR$39</f>
        <v>0</v>
      </c>
      <c r="RP3" s="992">
        <f>'P19'!$AR$77</f>
        <v>0</v>
      </c>
      <c r="RQ3" s="992">
        <f>'P19'!$AR$49</f>
        <v>0</v>
      </c>
      <c r="RR3" s="992">
        <f>'P19'!$AR$66</f>
        <v>0</v>
      </c>
      <c r="RS3" s="992">
        <f>'P19'!$AR$53</f>
        <v>0</v>
      </c>
      <c r="RT3" s="992">
        <f>'P19'!$AR$57</f>
        <v>0</v>
      </c>
      <c r="RU3" s="992">
        <f>'P19'!$AR$70</f>
        <v>0</v>
      </c>
      <c r="RV3" s="992">
        <f>'P19'!$AR$84</f>
        <v>0</v>
      </c>
      <c r="RW3" s="992">
        <f>'P20'!$AR$16</f>
        <v>0</v>
      </c>
      <c r="RX3" s="992">
        <f>'P20'!$AR$19</f>
        <v>0</v>
      </c>
      <c r="RY3" s="992">
        <f>'P20'!$AR$22</f>
        <v>0</v>
      </c>
      <c r="RZ3" s="992">
        <f>'P20'!$AR$25</f>
        <v>0</v>
      </c>
      <c r="SA3" s="992">
        <f>'P20'!$AR$28</f>
        <v>0</v>
      </c>
      <c r="SB3" s="992">
        <f>'P20'!$AR$31</f>
        <v>0</v>
      </c>
      <c r="SC3" s="992">
        <f>'P20'!$AR$34</f>
        <v>0</v>
      </c>
      <c r="SD3" s="992">
        <f>'P20'!$AR$37</f>
        <v>0</v>
      </c>
      <c r="SE3" s="992">
        <f>'P20'!$AR$40</f>
        <v>0</v>
      </c>
      <c r="SF3" s="992">
        <f>'P20'!$AR$43</f>
        <v>0</v>
      </c>
      <c r="SG3" s="992">
        <f>'P20'!$AR$46</f>
        <v>0</v>
      </c>
      <c r="SH3" s="992">
        <f>'P20'!$AR$51</f>
        <v>0</v>
      </c>
      <c r="SI3" s="992">
        <f>'P20'!$AR$64</f>
        <v>0</v>
      </c>
      <c r="SJ3" s="992">
        <f>'P20'!$F$66</f>
        <v>0</v>
      </c>
      <c r="SK3" s="992">
        <f>'P20'!$AR$69</f>
        <v>0</v>
      </c>
      <c r="SL3" s="992">
        <f>'P20'!$F$72</f>
        <v>0</v>
      </c>
      <c r="SM3" s="992">
        <f>'P20'!$AT$74</f>
        <v>0</v>
      </c>
      <c r="SN3" s="992">
        <f>'P20'!$AT$77</f>
        <v>0</v>
      </c>
      <c r="SO3" s="992">
        <f>'P20'!$AR$84</f>
        <v>0</v>
      </c>
      <c r="SP3" s="992">
        <f>'P20'!$AR$93</f>
        <v>0</v>
      </c>
      <c r="SQ3" s="992">
        <f>'P20'!$AR$102</f>
        <v>0</v>
      </c>
      <c r="SR3" s="992">
        <f>'P21'!$AR$15</f>
        <v>0</v>
      </c>
      <c r="SS3" s="992">
        <f>'P21'!$AR$18</f>
        <v>0</v>
      </c>
      <c r="ST3" s="992">
        <f>'P21'!$AR$21</f>
        <v>0</v>
      </c>
      <c r="SU3" s="992">
        <f>'P21'!$AR$24</f>
        <v>0</v>
      </c>
      <c r="SV3" s="992">
        <f>'P21'!$AR$27</f>
        <v>0</v>
      </c>
      <c r="SW3" s="992">
        <f>'P21'!$F$29</f>
        <v>0</v>
      </c>
      <c r="SX3" s="992">
        <f>'P21'!$AR$33</f>
        <v>0</v>
      </c>
      <c r="SY3" s="992">
        <f>'P21'!$D$35</f>
        <v>0</v>
      </c>
      <c r="SZ3" s="992">
        <f>'P21'!$AR$46</f>
        <v>0</v>
      </c>
      <c r="TA3" s="992">
        <f>'P21'!$AR$68</f>
        <v>0</v>
      </c>
      <c r="TB3" s="992">
        <f>'P21'!$AR$72</f>
        <v>0</v>
      </c>
      <c r="TC3" s="992">
        <f>'P21'!$AR$78</f>
        <v>0</v>
      </c>
      <c r="TD3" s="992">
        <f>'P21'!AR81</f>
        <v>0</v>
      </c>
      <c r="TE3" s="992">
        <f>'P22'!$AR$16</f>
        <v>0</v>
      </c>
      <c r="TF3" s="992">
        <f>'P22'!$AR$19</f>
        <v>0</v>
      </c>
      <c r="TG3" s="992">
        <f>'P22'!$AR$22</f>
        <v>0</v>
      </c>
      <c r="TH3" s="992">
        <f>'P22'!$AR$26</f>
        <v>0</v>
      </c>
      <c r="TI3" s="992">
        <f>'P22'!$AR$30</f>
        <v>0</v>
      </c>
      <c r="TJ3" s="992">
        <f>'P22'!$AR$34</f>
        <v>0</v>
      </c>
      <c r="TK3" s="992">
        <f>'P22'!$AR$38</f>
        <v>0</v>
      </c>
      <c r="TL3" s="992">
        <f>'P22'!$AR$41</f>
        <v>0</v>
      </c>
      <c r="TM3" s="992">
        <f>'P22'!$AR$44</f>
        <v>0</v>
      </c>
      <c r="TN3" s="992">
        <f>'P22'!$AR$47</f>
        <v>0</v>
      </c>
      <c r="TO3" s="992">
        <f>'P22'!$AR$52</f>
        <v>0</v>
      </c>
      <c r="TP3" s="992">
        <f>'P22'!$AR$56</f>
        <v>0</v>
      </c>
      <c r="TQ3" s="992">
        <f>'P22'!$F$58</f>
        <v>0</v>
      </c>
      <c r="TR3" s="992">
        <f>'P22'!$AR$61</f>
        <v>0</v>
      </c>
      <c r="TS3" s="992">
        <f>'P22'!$AO$65</f>
        <v>0</v>
      </c>
      <c r="TT3" s="992">
        <f>'P22'!$AR$69</f>
        <v>0</v>
      </c>
      <c r="TU3" s="992">
        <f>'P22'!$AR$73</f>
        <v>0</v>
      </c>
      <c r="TV3" s="992">
        <f>'P22'!$AR$77</f>
        <v>0</v>
      </c>
      <c r="TW3" s="992">
        <f>'P22'!$AR$81</f>
        <v>0</v>
      </c>
      <c r="TX3" s="992">
        <f>'P22'!$AO$85</f>
        <v>0</v>
      </c>
      <c r="TY3" s="992">
        <f>'P23'!$AA$18</f>
        <v>0</v>
      </c>
      <c r="TZ3" s="992">
        <f>'P23'!$AA$21</f>
        <v>0</v>
      </c>
      <c r="UA3" s="992">
        <f>'P23'!$AA$26</f>
        <v>0</v>
      </c>
      <c r="UB3" s="992">
        <f>'P23'!$BE$18</f>
        <v>0</v>
      </c>
      <c r="UC3" s="992">
        <f>'P23'!$BE$21</f>
        <v>0</v>
      </c>
      <c r="UD3" s="992">
        <f>'P23'!$BE$26</f>
        <v>0</v>
      </c>
      <c r="UE3" s="992">
        <f>'P24'!$M$21</f>
        <v>0</v>
      </c>
      <c r="UF3" s="992">
        <f>'P24'!$AV$21</f>
        <v>0</v>
      </c>
      <c r="UG3" s="992">
        <f>'P24'!$BY$31</f>
        <v>0</v>
      </c>
      <c r="UH3" s="992">
        <f>'P24'!$BY$34</f>
        <v>0</v>
      </c>
      <c r="UI3" s="992">
        <f>'P24'!$BY$37</f>
        <v>0</v>
      </c>
      <c r="UJ3" s="992">
        <f>'P24'!BY$40</f>
        <v>0</v>
      </c>
      <c r="UK3" s="992">
        <f>'P24'!$BY$43</f>
        <v>0</v>
      </c>
      <c r="UL3" s="992">
        <f>'P24'!$BY$46</f>
        <v>0</v>
      </c>
      <c r="UM3" s="992">
        <f>'P24'!$BY$49</f>
        <v>0</v>
      </c>
      <c r="UN3" s="992">
        <f>'P24'!$BY$52</f>
        <v>0</v>
      </c>
      <c r="UO3" s="992">
        <f>'P24'!$BY$55</f>
        <v>0</v>
      </c>
      <c r="UP3" s="992">
        <f>'P24'!$BY$58</f>
        <v>0</v>
      </c>
      <c r="UQ3" s="992">
        <f>'P24'!$BY$61</f>
        <v>0</v>
      </c>
      <c r="UR3" s="992">
        <f>'P24'!$BY$64</f>
        <v>0</v>
      </c>
      <c r="US3" s="992">
        <f>'P24'!$BY$67</f>
        <v>0</v>
      </c>
      <c r="UT3" s="992">
        <f>'P24'!$BY$70</f>
        <v>0</v>
      </c>
      <c r="UU3" s="992">
        <f>'P24'!$BY$73</f>
        <v>0</v>
      </c>
      <c r="UV3" s="992">
        <f>'P24'!$BY$76</f>
        <v>0</v>
      </c>
      <c r="UW3" s="992">
        <f>'P24'!$BY$79</f>
        <v>0</v>
      </c>
      <c r="UX3" s="992">
        <f>'P24'!$E$83</f>
        <v>0</v>
      </c>
      <c r="UY3" s="992">
        <f>'P25'!$C$21</f>
        <v>0</v>
      </c>
      <c r="UZ3" s="992">
        <f>'P25'!$AH$25</f>
        <v>0</v>
      </c>
      <c r="VA3" s="992">
        <f>'P25'!$AI$20</f>
        <v>0</v>
      </c>
      <c r="VB3" s="992">
        <f>'P25'!$R$39</f>
        <v>0</v>
      </c>
      <c r="VC3" s="992">
        <f>'P25'!$R$43</f>
        <v>0</v>
      </c>
      <c r="VD3" s="992">
        <f>'P25'!$R$47</f>
        <v>0</v>
      </c>
      <c r="VE3" s="992">
        <f>'P25'!$R$51</f>
        <v>0</v>
      </c>
      <c r="VF3" s="992">
        <f>'P25'!$R$55</f>
        <v>0</v>
      </c>
      <c r="VG3" s="992">
        <f>'P25'!$R$59</f>
        <v>0</v>
      </c>
      <c r="VH3" s="992">
        <f>'P25'!$R$63</f>
        <v>0</v>
      </c>
      <c r="VI3" s="992">
        <f>'P25'!$R$67</f>
        <v>0</v>
      </c>
      <c r="VJ3" s="992">
        <f>'P25'!$R$71</f>
        <v>0</v>
      </c>
      <c r="VK3" s="992">
        <f>'P25'!$R$75</f>
        <v>0</v>
      </c>
      <c r="VL3" s="992">
        <f>'P25'!$R$79</f>
        <v>0</v>
      </c>
      <c r="VM3" s="992">
        <f>'P25'!$R$83</f>
        <v>0</v>
      </c>
      <c r="VN3" s="992">
        <f>'P25'!$R$87</f>
        <v>0</v>
      </c>
      <c r="VO3" s="992">
        <f>'P25'!$R$91</f>
        <v>0</v>
      </c>
      <c r="VP3" s="992">
        <f>'P25'!$R$95</f>
        <v>0</v>
      </c>
      <c r="VQ3" s="992">
        <f>'P25'!$R$99</f>
        <v>0</v>
      </c>
      <c r="VR3" s="992">
        <f>'P25'!$R$103</f>
        <v>0</v>
      </c>
      <c r="VS3" s="992">
        <f>'P25'!$Y$35</f>
        <v>0</v>
      </c>
      <c r="VT3" s="992">
        <f>'P25'!$Y$39</f>
        <v>0</v>
      </c>
      <c r="VU3" s="992">
        <f>'P25'!$Y$43</f>
        <v>0</v>
      </c>
      <c r="VV3" s="992">
        <f>'P25'!$Y$47</f>
        <v>0</v>
      </c>
      <c r="VW3" s="992">
        <f>'P25'!$Y$51</f>
        <v>0</v>
      </c>
      <c r="VX3" s="992">
        <f>'P25'!$Y$55</f>
        <v>0</v>
      </c>
      <c r="VY3" s="992">
        <f>'P25'!$Y$59</f>
        <v>0</v>
      </c>
      <c r="VZ3" s="992">
        <f>'P25'!$Y$63</f>
        <v>0</v>
      </c>
      <c r="WA3" s="992">
        <f>'P25'!$Y$67</f>
        <v>0</v>
      </c>
      <c r="WB3" s="992">
        <f>'P25'!$Y$71</f>
        <v>0</v>
      </c>
      <c r="WC3" s="992">
        <f>'P25'!$Y$75</f>
        <v>0</v>
      </c>
      <c r="WD3" s="992">
        <f>'P25'!$Y$79</f>
        <v>0</v>
      </c>
      <c r="WE3" s="992">
        <f>'P25'!$Y$83</f>
        <v>0</v>
      </c>
      <c r="WF3" s="992">
        <f>'P25'!$Y$87</f>
        <v>0</v>
      </c>
      <c r="WG3" s="992">
        <f>'P25'!$Y$91</f>
        <v>0</v>
      </c>
      <c r="WH3" s="992">
        <f>'P25'!$Y$95</f>
        <v>0</v>
      </c>
      <c r="WI3" s="992">
        <f>'P25'!$Y$99</f>
        <v>0</v>
      </c>
      <c r="WJ3" s="992">
        <f>'P25'!$Y$103</f>
        <v>0</v>
      </c>
      <c r="WK3" s="992">
        <f>'P26'!$D$18</f>
        <v>0</v>
      </c>
      <c r="WL3" s="992">
        <f>'P26'!$BS$24</f>
        <v>0</v>
      </c>
      <c r="WM3" s="992">
        <f>'P26'!$D$29</f>
        <v>0</v>
      </c>
      <c r="WN3" s="992">
        <f>'P26'!$BS$35</f>
        <v>0</v>
      </c>
      <c r="WO3" s="992">
        <f>'P26'!$Z$50</f>
        <v>0</v>
      </c>
      <c r="WP3" s="992">
        <f>'P26'!$BD$50</f>
        <v>0</v>
      </c>
      <c r="WQ3" s="992">
        <f>'P26'!$Z$53</f>
        <v>0</v>
      </c>
      <c r="WR3" s="992">
        <f>'P26'!$BD$53</f>
        <v>0</v>
      </c>
      <c r="WS3" s="992">
        <f>'P26'!$AT$57</f>
        <v>0</v>
      </c>
      <c r="WT3" s="992">
        <f>'P26'!$AZ$62</f>
        <v>0</v>
      </c>
      <c r="WU3" s="992">
        <f>IF('P26'!$F$73&lt;&gt;"",1,IF('P26'!$F$76&lt;&gt;"",2,0))</f>
        <v>2</v>
      </c>
      <c r="WV3" s="992">
        <f>IF('P26'!$F$85&lt;&gt;"",1,IF('P26'!$F$88&lt;&gt;"",2,0))</f>
        <v>1</v>
      </c>
      <c r="WW3" s="992">
        <f>'P26'!$AR$85</f>
        <v>0</v>
      </c>
      <c r="WX3" s="992">
        <f>'P26'!$BT$88</f>
        <v>0</v>
      </c>
      <c r="WY3" s="992">
        <f>'P27'!$AB$20</f>
        <v>0</v>
      </c>
      <c r="WZ3" s="992">
        <f>'P27'!$AB$23</f>
        <v>0</v>
      </c>
      <c r="XA3" s="992">
        <f>'P27'!$AB$26</f>
        <v>0</v>
      </c>
      <c r="XB3" s="992">
        <f>'P27'!$AB$29</f>
        <v>0</v>
      </c>
      <c r="XC3" s="992">
        <f>'P27'!$AB$46</f>
        <v>0</v>
      </c>
      <c r="XD3" s="992">
        <f>'P27'!$AB$50</f>
        <v>0</v>
      </c>
      <c r="XE3" s="992">
        <f>'P27'!$AB$53</f>
        <v>0</v>
      </c>
      <c r="XF3" s="992">
        <f>'P27'!$AB$33</f>
        <v>0</v>
      </c>
      <c r="XG3" s="992">
        <f>'P27'!$AB$38</f>
        <v>0</v>
      </c>
      <c r="XH3" s="992">
        <f>'P27'!$AB$58</f>
        <v>0</v>
      </c>
      <c r="XI3" s="992">
        <f>'P27'!$AB$62</f>
        <v>0</v>
      </c>
      <c r="XJ3" s="992">
        <f>'P27'!$AU$66</f>
        <v>0</v>
      </c>
      <c r="XK3" s="992">
        <f>'P27'!$AU$69</f>
        <v>0</v>
      </c>
      <c r="XL3" s="992">
        <f>'P27'!$AU$72</f>
        <v>0</v>
      </c>
      <c r="XM3" s="992">
        <f>'P27'!$BG$20</f>
        <v>0</v>
      </c>
      <c r="XN3" s="992">
        <f>'P27'!BG$23</f>
        <v>0</v>
      </c>
      <c r="XO3" s="992">
        <f>'P27'!$BG$26</f>
        <v>0</v>
      </c>
      <c r="XP3" s="992">
        <f>'P27'!$BG$29</f>
        <v>0</v>
      </c>
      <c r="XQ3" s="992">
        <f>'P27'!$BG$46</f>
        <v>0</v>
      </c>
      <c r="XR3" s="992">
        <f>'P27'!$BG$50</f>
        <v>0</v>
      </c>
      <c r="XS3" s="992">
        <f>'P27'!$BG$53</f>
        <v>0</v>
      </c>
      <c r="XT3" s="992">
        <f>'P27'!$BG$33</f>
        <v>0</v>
      </c>
      <c r="XU3" s="992">
        <f>'P27'!$BG$38</f>
        <v>0</v>
      </c>
      <c r="XV3" s="992">
        <f>'P27'!$BG$58</f>
        <v>0</v>
      </c>
      <c r="XW3" s="992">
        <f>'P27'!$BG$62</f>
        <v>0</v>
      </c>
      <c r="XX3" s="992">
        <f>'P28'!$AB$20</f>
        <v>0</v>
      </c>
      <c r="XY3" s="992">
        <f>'P28'!$AB$27</f>
        <v>0</v>
      </c>
      <c r="XZ3" s="992">
        <f>'P28'!$AB$30</f>
        <v>0</v>
      </c>
      <c r="YA3" s="992">
        <f>'P28'!$AB$33</f>
        <v>0</v>
      </c>
      <c r="YB3" s="992">
        <f>'P28'!$AB$36</f>
        <v>0</v>
      </c>
      <c r="YC3" s="992">
        <f>'P28'!$AB$40</f>
        <v>0</v>
      </c>
      <c r="YD3" s="992">
        <f>'P28'!$AB$44</f>
        <v>0</v>
      </c>
      <c r="YE3" s="992">
        <f>'P28'!$AB$47</f>
        <v>0</v>
      </c>
      <c r="YF3" s="992">
        <f>'P28'!$AB$50</f>
        <v>0</v>
      </c>
      <c r="YG3" s="992">
        <f>'P28'!$AB$53</f>
        <v>0</v>
      </c>
      <c r="YH3" s="992">
        <f>'P28'!$AB$58</f>
        <v>0</v>
      </c>
      <c r="YI3" s="992">
        <f>'P28'!$AB$61</f>
        <v>0</v>
      </c>
      <c r="YJ3" s="992">
        <f>'P28'!$BG$20</f>
        <v>0</v>
      </c>
      <c r="YK3" s="992">
        <f>'P28'!$BG$27</f>
        <v>0</v>
      </c>
      <c r="YL3" s="992">
        <f>'P28'!$BG$30</f>
        <v>0</v>
      </c>
      <c r="YM3" s="992">
        <f>'P28'!$BG$33</f>
        <v>0</v>
      </c>
      <c r="YN3" s="992">
        <f>'P28'!$BG$36</f>
        <v>0</v>
      </c>
      <c r="YO3" s="992">
        <f>'P28'!$BG$40</f>
        <v>0</v>
      </c>
      <c r="YP3" s="992">
        <f>'P28'!$BG$44</f>
        <v>0</v>
      </c>
      <c r="YQ3" s="992">
        <f>'P28'!$BG$47</f>
        <v>0</v>
      </c>
      <c r="YR3" s="992">
        <f>'P28'!$BG$50</f>
        <v>0</v>
      </c>
      <c r="YS3" s="992">
        <f>'P28'!$BG$53</f>
        <v>0</v>
      </c>
      <c r="YT3" s="992">
        <f>'P28'!$BG$58</f>
        <v>0</v>
      </c>
      <c r="YU3" s="992">
        <f>'P28'!$BG$61</f>
        <v>0</v>
      </c>
      <c r="YV3" s="992">
        <f>'P28'!$K$67</f>
        <v>0</v>
      </c>
      <c r="YW3" s="992">
        <f>'P28'!$AB$71</f>
        <v>0</v>
      </c>
      <c r="YX3" s="992">
        <f>'P28'!$BG$71</f>
        <v>0</v>
      </c>
      <c r="YY3" s="992">
        <f>'P28'!AB$77</f>
        <v>0</v>
      </c>
      <c r="YZ3" s="992">
        <f>'P28'!$BG$77</f>
        <v>0</v>
      </c>
      <c r="ZA3" s="992">
        <f>'P29'!$AB$22</f>
        <v>0</v>
      </c>
      <c r="ZB3" s="992">
        <f>'P29'!$AB$26</f>
        <v>0</v>
      </c>
      <c r="ZC3" s="992">
        <f>'P29'!$AB$30</f>
        <v>0</v>
      </c>
      <c r="ZD3" s="992">
        <f>'P29'!$AB$33</f>
        <v>0</v>
      </c>
      <c r="ZE3" s="992">
        <f>'P29'!$AB$36</f>
        <v>0</v>
      </c>
      <c r="ZF3" s="992">
        <f>'P29'!$AB$39</f>
        <v>0</v>
      </c>
      <c r="ZG3" s="992">
        <f>'P29'!$AB$42</f>
        <v>0</v>
      </c>
      <c r="ZH3" s="992">
        <f>'P29'!$AB$45</f>
        <v>0</v>
      </c>
      <c r="ZI3" s="992">
        <f>'P29'!$AB$48</f>
        <v>0</v>
      </c>
      <c r="ZJ3" s="992">
        <f>'P29'!$AB$51</f>
        <v>0</v>
      </c>
      <c r="ZK3" s="992">
        <f>'P29'!$AB$54</f>
        <v>0</v>
      </c>
      <c r="ZL3" s="992">
        <f>'P29'!BG$22</f>
        <v>0</v>
      </c>
      <c r="ZM3" s="992">
        <f>'P29'!$BG$26</f>
        <v>0</v>
      </c>
      <c r="ZN3" s="992">
        <f>'P29'!$BG$30</f>
        <v>0</v>
      </c>
      <c r="ZO3" s="992">
        <f>'P29'!$BG$33</f>
        <v>0</v>
      </c>
      <c r="ZP3" s="992">
        <f>'P29'!$BG$36</f>
        <v>0</v>
      </c>
      <c r="ZQ3" s="992">
        <f>'P29'!$BG$39</f>
        <v>0</v>
      </c>
      <c r="ZR3" s="992">
        <f>'P29'!$BG$42</f>
        <v>0</v>
      </c>
      <c r="ZS3" s="992">
        <f>'P29'!$BG$45</f>
        <v>0</v>
      </c>
      <c r="ZT3" s="992">
        <f>'P29'!$BG$48</f>
        <v>0</v>
      </c>
      <c r="ZU3" s="992">
        <f>'P29'!$BG$51</f>
        <v>0</v>
      </c>
      <c r="ZV3" s="992">
        <f>'P29'!$BG$54</f>
        <v>0</v>
      </c>
      <c r="ZW3" s="992">
        <f>'P29'!$N$60</f>
        <v>0</v>
      </c>
      <c r="ZX3" s="992">
        <f>'P29'!$AB$64</f>
        <v>0</v>
      </c>
      <c r="ZY3" s="992">
        <f>'P29'!$BG$64</f>
        <v>0</v>
      </c>
      <c r="ZZ3" s="992">
        <f>'P29'!$BR$71</f>
        <v>0</v>
      </c>
      <c r="AAA3" s="992">
        <f>'P29'!$BR$74</f>
        <v>0</v>
      </c>
      <c r="AAB3" s="992">
        <f>'P29'!$BA$78</f>
        <v>0</v>
      </c>
      <c r="AAC3" s="992">
        <f>IF('P31'!$F$20&lt;&gt;"",1,IF('P31'!$F$23&lt;&gt;"",2,0))</f>
        <v>1</v>
      </c>
      <c r="AAD3" s="992">
        <f>'P31'!$BS$31</f>
        <v>0</v>
      </c>
      <c r="AAE3" s="992">
        <f>IF('P31'!$F$41&lt;&gt;"",1,IF('P31'!$F$53&lt;&gt;"",2,0))</f>
        <v>2</v>
      </c>
      <c r="AAF3" s="992">
        <f>'P31'!$BY$47</f>
        <v>0</v>
      </c>
      <c r="AAG3" s="992">
        <f>'P31'!$BY$50</f>
        <v>0</v>
      </c>
      <c r="AAH3" s="992">
        <f>'P31'!$BY$61</f>
        <v>0</v>
      </c>
      <c r="AAI3" s="992">
        <f>'P31'!$BY$64</f>
        <v>0</v>
      </c>
      <c r="AAJ3" s="992">
        <f>'P31'!$BY$67</f>
        <v>0</v>
      </c>
      <c r="AAK3" s="992">
        <f>'P31'!$BY$70</f>
        <v>0</v>
      </c>
      <c r="AAL3" s="992">
        <f>'P31'!$BY$73</f>
        <v>0</v>
      </c>
      <c r="AAM3" s="992">
        <f>'P31'!$BY$76</f>
        <v>0</v>
      </c>
      <c r="AAN3" s="992">
        <f>'P32'!$BY$13</f>
        <v>0</v>
      </c>
      <c r="AAO3" s="992">
        <f>'P32'!$BY$16</f>
        <v>0</v>
      </c>
      <c r="AAP3" s="992">
        <f>'P32'!$BY$19</f>
        <v>0</v>
      </c>
      <c r="AAQ3" s="992">
        <f>'P32'!$BY$22</f>
        <v>0</v>
      </c>
      <c r="AAR3" s="992">
        <f>'P32'!$BY$25</f>
        <v>0</v>
      </c>
      <c r="AAS3" s="992">
        <f>'P32'!$BY$28</f>
        <v>0</v>
      </c>
      <c r="AAT3" s="992">
        <f>'P32'!$BY$31</f>
        <v>0</v>
      </c>
      <c r="AAU3" s="992">
        <f>'P32'!$BY$34</f>
        <v>0</v>
      </c>
      <c r="AAV3" s="992">
        <f>'P32'!$BY$37</f>
        <v>0</v>
      </c>
      <c r="AAW3" s="992">
        <f>'P32'!$BY$42</f>
        <v>0</v>
      </c>
      <c r="AAX3" s="992">
        <f>'P32'!$BY$46</f>
        <v>0</v>
      </c>
      <c r="AAY3" s="992">
        <f>'P32'!$BY$49</f>
        <v>0</v>
      </c>
      <c r="AAZ3" s="992">
        <f>'P32'!$BY$52</f>
        <v>0</v>
      </c>
      <c r="ABA3" s="992">
        <f>'P32'!$BY$55</f>
        <v>0</v>
      </c>
      <c r="ABB3" s="992">
        <f>IF('P32'!$F$65&lt;&gt;"",1,IF('P32'!$U$65&lt;&gt;"",2,0))</f>
        <v>1</v>
      </c>
      <c r="ABC3" s="992">
        <f>'P32'!$BY$71</f>
        <v>0</v>
      </c>
      <c r="ABD3" s="992">
        <f>'P32'!$BY$74</f>
        <v>0</v>
      </c>
      <c r="ABE3" s="992">
        <f>'P32'!$BY$77</f>
        <v>0</v>
      </c>
      <c r="ABF3" s="992">
        <f>'P32'!$BY$80</f>
        <v>0</v>
      </c>
      <c r="ABG3" s="992">
        <f>'P33'!$BY$15</f>
        <v>0</v>
      </c>
      <c r="ABH3" s="992">
        <f>'P33'!$BY$18</f>
        <v>0</v>
      </c>
      <c r="ABI3" s="992">
        <f>'P33'!$BY$21</f>
        <v>0</v>
      </c>
      <c r="ABJ3" s="992">
        <f>'P33'!$BY$24</f>
        <v>0</v>
      </c>
      <c r="ABK3" s="992">
        <f>'P33'!$BY$27</f>
        <v>0</v>
      </c>
      <c r="ABL3" s="992">
        <f>'P33'!$BY$30</f>
        <v>0</v>
      </c>
      <c r="ABM3" s="992">
        <f>'P33'!$BY$33</f>
        <v>0</v>
      </c>
      <c r="ABN3" s="992">
        <f>'P33'!$BY$36</f>
        <v>0</v>
      </c>
      <c r="ABO3" s="992">
        <f>'P33'!$BY$39</f>
        <v>0</v>
      </c>
      <c r="ABP3" s="992">
        <f>'P33'!$E$43</f>
        <v>0</v>
      </c>
      <c r="ABQ3" s="992">
        <f>'P33'!$BY$52</f>
        <v>0</v>
      </c>
      <c r="ABR3" s="992">
        <f>IF('P33'!$F$60&lt;&gt;"",1,IF('P33'!$U$60&lt;&gt;"",2,0))</f>
        <v>2</v>
      </c>
      <c r="ABS3" s="992">
        <f>IF('P34'!$F$14&lt;&gt;"",1,IF('P34'!$U$14&lt;&gt;"",2,0))</f>
        <v>1</v>
      </c>
      <c r="ABT3" s="992">
        <f>'P34'!$BY$23</f>
        <v>0</v>
      </c>
      <c r="ABU3" s="992">
        <f>'P34'!$BY$26</f>
        <v>0</v>
      </c>
      <c r="ABV3" s="992">
        <f>'P34'!$BY$29</f>
        <v>0</v>
      </c>
      <c r="ABW3" s="992">
        <f>'P34'!$BY$32</f>
        <v>0</v>
      </c>
      <c r="ABX3" s="992">
        <f>'P34'!$BY$35</f>
        <v>0</v>
      </c>
      <c r="ABY3" s="992">
        <f>'P34'!$BY$44</f>
        <v>0</v>
      </c>
      <c r="ABZ3" s="992">
        <f>'P34'!$BY$47</f>
        <v>0</v>
      </c>
      <c r="ACA3" s="992">
        <f>IF('P34'!$F$57&lt;&gt;"",1,IF('P34'!$U$57&lt;&gt;"",2,0))</f>
        <v>2</v>
      </c>
      <c r="ACB3" s="992">
        <f>'P34'!$BS$75</f>
        <v>0</v>
      </c>
      <c r="ACC3" s="992">
        <f>'P35'!$BS$14</f>
        <v>0</v>
      </c>
      <c r="ACD3" s="992">
        <f>'P35'!$BS$18</f>
        <v>0</v>
      </c>
      <c r="ACE3" s="992">
        <f>'P35'!$BS$22</f>
        <v>0</v>
      </c>
      <c r="ACF3" s="992">
        <f>'P35'!$BS$32</f>
        <v>0</v>
      </c>
      <c r="ACG3" s="992">
        <f>'P35'!$BS$35</f>
        <v>0</v>
      </c>
      <c r="ACH3" s="992">
        <f>IF('P35'!$F$47&lt;&gt;"",1,IF('P35'!$U$47&lt;&gt;"",2,0))</f>
        <v>1</v>
      </c>
      <c r="ACI3" s="992">
        <f>'P35'!$BS$62</f>
        <v>0</v>
      </c>
      <c r="ACJ3" s="992">
        <f>'P35'!$BS$71</f>
        <v>0</v>
      </c>
      <c r="ACK3" s="992">
        <f>'P35'!$BS$75</f>
        <v>0</v>
      </c>
      <c r="ACL3" s="992">
        <f>'P35'!$BS$79</f>
        <v>0</v>
      </c>
      <c r="ACM3" s="992">
        <f>'P35'!$BS$89</f>
        <v>0</v>
      </c>
      <c r="ACN3" s="992">
        <f>'P35'!$BS$92</f>
        <v>0</v>
      </c>
      <c r="ACO3" s="992">
        <f>IF('P36'!$F$11&lt;&gt;"",1,IF('P36'!$U$11&lt;&gt;"",2,0))</f>
        <v>1</v>
      </c>
      <c r="ACP3" s="992" t="str">
        <f>TEXT('P36'!$F$20,"")</f>
        <v/>
      </c>
      <c r="ACQ3" s="992" t="str">
        <f>TEXT('P36'!$F$23,"")</f>
        <v/>
      </c>
      <c r="ACR3" s="992" t="str">
        <f>TEXT('P36'!$F$26,"")</f>
        <v/>
      </c>
      <c r="ACS3" s="992" t="str">
        <f>TEXT('P36'!$F$29,"")</f>
        <v/>
      </c>
      <c r="ACT3" s="992" t="str">
        <f>TEXT('P36'!$F$32,"")</f>
        <v/>
      </c>
      <c r="ACU3" s="992" t="str">
        <f>TEXT('P36'!$BQ$20,"000")</f>
        <v>000</v>
      </c>
      <c r="ACV3" s="992" t="str">
        <f>TEXT('P36'!$BQ$23,"000")</f>
        <v>000</v>
      </c>
      <c r="ACW3" s="992" t="str">
        <f>TEXT('P36'!$BQ$26,"000")</f>
        <v>000</v>
      </c>
      <c r="ACX3" s="992" t="str">
        <f>TEXT('P36'!$BQ$29,"000")</f>
        <v>000</v>
      </c>
      <c r="ACY3" s="992" t="str">
        <f>TEXT('P36'!$BQ$32,"000")</f>
        <v>000</v>
      </c>
      <c r="ACZ3" s="992">
        <f>'P36'!$AR$41</f>
        <v>0</v>
      </c>
      <c r="ADA3" s="992">
        <f>'P36'!$BL$45</f>
        <v>0</v>
      </c>
      <c r="ADB3" s="992">
        <f>'P37'!$BY$11</f>
        <v>0</v>
      </c>
      <c r="ADC3" s="992">
        <f>'P37'!$BY$16</f>
        <v>0</v>
      </c>
      <c r="ADD3" s="992">
        <f>'P37'!$BY$19</f>
        <v>0</v>
      </c>
      <c r="ADE3" s="992">
        <f>'P37'!$BY$22</f>
        <v>0</v>
      </c>
      <c r="ADF3" s="992">
        <f>'P37'!$BY$29</f>
        <v>0</v>
      </c>
      <c r="ADG3" s="992">
        <f>'P37'!$BY$32</f>
        <v>0</v>
      </c>
      <c r="ADH3" s="992">
        <f>'P37'!$BY$35</f>
        <v>0</v>
      </c>
      <c r="ADI3" s="992">
        <f>'P37'!$BY$38</f>
        <v>0</v>
      </c>
      <c r="ADJ3" s="992">
        <f>'P37'!$BY$41</f>
        <v>0</v>
      </c>
      <c r="ADK3" s="992">
        <f>IF('P37'!$F$53&lt;&gt;"",1,IF('P37'!$F$56&lt;&gt;"",2,0))</f>
        <v>2</v>
      </c>
      <c r="ADL3" s="992">
        <f>'P37'!$BS$63</f>
        <v>0</v>
      </c>
      <c r="ADM3" s="992">
        <f>'P37'!$BS$66</f>
        <v>0</v>
      </c>
      <c r="ADN3" s="992">
        <f>'P37'!$BS$69</f>
        <v>0</v>
      </c>
      <c r="ADO3" s="992">
        <f>'P37'!$BS$79</f>
        <v>0</v>
      </c>
      <c r="ADP3" s="992">
        <f>'P37'!$BS$82</f>
        <v>0</v>
      </c>
      <c r="ADQ3" s="992">
        <f>'P37'!$BS$85</f>
        <v>0</v>
      </c>
      <c r="ADR3" s="992">
        <f>'P38'!$BS$11</f>
        <v>0</v>
      </c>
      <c r="ADS3" s="992">
        <f>'P38'!$BS$14</f>
        <v>0</v>
      </c>
      <c r="ADT3" s="992">
        <f>'P38'!$BS$17</f>
        <v>0</v>
      </c>
      <c r="ADU3" s="992">
        <f>'P38'!$BS$20</f>
        <v>0</v>
      </c>
      <c r="ADV3" s="992">
        <f>'P38'!$BS$23</f>
        <v>0</v>
      </c>
      <c r="ADW3" s="992">
        <f>'P38'!$BS$26</f>
        <v>0</v>
      </c>
      <c r="ADX3" s="992">
        <f>'P38'!$F$28</f>
        <v>0</v>
      </c>
      <c r="ADY3" s="992">
        <f>'P38'!$BS$37</f>
        <v>0</v>
      </c>
      <c r="ADZ3" s="992">
        <f>'P38'!$BS$40</f>
        <v>0</v>
      </c>
      <c r="AEA3" s="992">
        <f>'P38'!$BS$43</f>
        <v>0</v>
      </c>
      <c r="AEB3" s="992">
        <f>'P38'!$AC$57</f>
        <v>0</v>
      </c>
      <c r="AEC3" s="992">
        <f>'P38'!$AC$60</f>
        <v>0</v>
      </c>
      <c r="AED3" s="992">
        <f>'P38'!$AC$63</f>
        <v>0</v>
      </c>
      <c r="AEE3" s="1000">
        <f>'P38'!$AR$57</f>
        <v>0</v>
      </c>
      <c r="AEF3" s="1000">
        <f>'P38'!$AR$60</f>
        <v>0</v>
      </c>
      <c r="AEG3" s="1000">
        <f>'P38'!$AR$63</f>
        <v>0</v>
      </c>
      <c r="AEH3" s="1000">
        <f>IF('P38'!$F$71&lt;&gt;"",1,IF('P38'!$U$71&lt;&gt;"",2,0))</f>
        <v>1</v>
      </c>
      <c r="AEI3" s="1000">
        <f>'P38'!$AR$77</f>
        <v>0</v>
      </c>
      <c r="AEJ3" s="1000">
        <f>'P39'!$BD$16</f>
        <v>0</v>
      </c>
      <c r="AEK3" s="1000">
        <f>'P39'!$BD$22</f>
        <v>0</v>
      </c>
      <c r="AEL3" s="1000">
        <f>'P39'!$BD$25</f>
        <v>0</v>
      </c>
      <c r="AEM3" s="1000">
        <f>'P39'!$BD$28</f>
        <v>0</v>
      </c>
      <c r="AEN3" s="1000">
        <f>'P39'!$BD$31</f>
        <v>0</v>
      </c>
      <c r="AEO3" s="1000">
        <f>'P39'!$BS$16</f>
        <v>0</v>
      </c>
      <c r="AEP3" s="1000">
        <f>'P39'!$BS$22</f>
        <v>0</v>
      </c>
      <c r="AEQ3" s="1000">
        <f>'P39'!$BS$25</f>
        <v>0</v>
      </c>
      <c r="AER3" s="1000">
        <f>'P39'!$BS$28</f>
        <v>0</v>
      </c>
      <c r="AES3" s="1001">
        <f>'P39'!$BS$31</f>
        <v>0</v>
      </c>
      <c r="AET3" s="1000">
        <f>IF('P39'!$F$50&lt;&gt;"",1,IF('P39'!$U$50&lt;&gt;"",2,0))</f>
        <v>1</v>
      </c>
      <c r="AEU3" s="1001">
        <f>IF('P39'!$F$58&lt;&gt;"",1,IF('P39'!$U$58&lt;&gt;"",2,0))</f>
        <v>2</v>
      </c>
      <c r="AEV3" s="1000">
        <f>IF('P39'!$F66&lt;&gt;"",1,IF('P39'!$U66&lt;&gt;"",2,0))</f>
        <v>1</v>
      </c>
      <c r="AEW3" s="1000">
        <f>'P39'!$N$76</f>
        <v>0</v>
      </c>
      <c r="AEX3" s="1001">
        <f>'P39'!BA$76</f>
        <v>0</v>
      </c>
      <c r="AEY3" s="992">
        <f>'P40'!$AA$12</f>
        <v>0</v>
      </c>
      <c r="AEZ3" s="992">
        <f>'P40'!$AA$15</f>
        <v>0</v>
      </c>
      <c r="AFA3" s="992">
        <f>'P40'!$AA$18</f>
        <v>0</v>
      </c>
      <c r="AFB3" s="992">
        <f>'P40'!$AA$21</f>
        <v>0</v>
      </c>
      <c r="AFC3" s="992">
        <f>'P40'!$BS$12</f>
        <v>0</v>
      </c>
      <c r="AFD3" s="992">
        <f>'P40'!$BS$15</f>
        <v>0</v>
      </c>
      <c r="AFE3" s="992">
        <f>'P40'!$BS$18</f>
        <v>0</v>
      </c>
      <c r="AFF3" s="992">
        <f>IF('P40'!$F$29&lt;&gt;"",1,IF('P40'!$U$29&lt;&gt;"",2,0))</f>
        <v>1</v>
      </c>
      <c r="AFG3" s="992">
        <f>IF('P40'!$F$37&lt;&gt;"",1,IF('P40'!$U$37&lt;&gt;"",2,0))</f>
        <v>2</v>
      </c>
      <c r="AFH3" s="992">
        <f>IF('P40'!$BY$50&lt;&gt;"",1,IF('P40'!$BY$53&lt;&gt;"",2,IF('P40'!$BY$56&lt;&gt;"",3,IF('P40'!$BY$59&lt;&gt;"",4,IF('P40'!$BY$62&lt;&gt;"",5,0)))))</f>
        <v>3</v>
      </c>
      <c r="AFI3" s="992">
        <f>IF('P40'!$F$72&lt;&gt;"",1,IF('P40'!$F$87&lt;&gt;"",2,0))</f>
        <v>2</v>
      </c>
      <c r="AFJ3" s="992">
        <f>'P40'!$BS$75</f>
        <v>0</v>
      </c>
      <c r="AFK3" s="992">
        <f>'P40'!$BS$78</f>
        <v>0</v>
      </c>
      <c r="AFL3" s="992">
        <f>'P40'!$BS$81</f>
        <v>0</v>
      </c>
      <c r="AFM3" s="992">
        <f>'P40'!$BS$84</f>
        <v>0</v>
      </c>
      <c r="AFN3" s="992">
        <f>'P41'!$AN$10</f>
        <v>0</v>
      </c>
      <c r="AFO3" s="992">
        <f>'P41'!$AN$13</f>
        <v>0</v>
      </c>
      <c r="AFP3" s="992">
        <f>'P41'!$AN$18</f>
        <v>0</v>
      </c>
      <c r="AFQ3" s="992">
        <f>'P41'!$AN$23</f>
        <v>0</v>
      </c>
      <c r="AFR3" s="992">
        <f>'P41'!$AN$26</f>
        <v>0</v>
      </c>
      <c r="AFS3" s="992">
        <f>'P41'!$AN$29</f>
        <v>0</v>
      </c>
      <c r="AFT3" s="992">
        <f>'P41'!$AN$32</f>
        <v>0</v>
      </c>
      <c r="AFU3" s="992">
        <f>'P41'!$AN$35</f>
        <v>0</v>
      </c>
      <c r="AFV3" s="992">
        <f>'P41'!$AN$38</f>
        <v>0</v>
      </c>
      <c r="AFW3" s="992">
        <f>'P41'!$AN$41</f>
        <v>0</v>
      </c>
      <c r="AFX3" s="992">
        <f>'P41'!$CD$10</f>
        <v>0</v>
      </c>
      <c r="AFY3" s="992">
        <f>'P41'!$CD$14</f>
        <v>0</v>
      </c>
      <c r="AFZ3" s="992">
        <f>'P41'!$CD$17</f>
        <v>0</v>
      </c>
      <c r="AGA3" s="992">
        <f>'P41'!$CD$20</f>
        <v>0</v>
      </c>
      <c r="AGB3" s="992">
        <f>'P41'!$CD$23</f>
        <v>0</v>
      </c>
      <c r="AGC3" s="992">
        <f>'P41'!$CD$26</f>
        <v>0</v>
      </c>
      <c r="AGD3" s="992">
        <f>'P41'!$CD$29</f>
        <v>0</v>
      </c>
      <c r="AGE3" s="992">
        <f>'P41'!$CD$32</f>
        <v>0</v>
      </c>
      <c r="AGF3" s="992">
        <f>'P41'!$CD$35</f>
        <v>0</v>
      </c>
      <c r="AGG3" s="992">
        <f>'P41'!$CD$38</f>
        <v>0</v>
      </c>
      <c r="AGH3" s="992">
        <f>'P41'!$CD$41</f>
        <v>0</v>
      </c>
      <c r="AGI3" s="992" t="str">
        <f>TEXT('P41'!$AV$43,"")</f>
        <v/>
      </c>
      <c r="AGJ3" s="992">
        <f>'P41'!$AN$51</f>
        <v>0</v>
      </c>
      <c r="AGK3" s="992">
        <f>'P41'!$AN$54</f>
        <v>0</v>
      </c>
      <c r="AGL3" s="992">
        <f>'P41'!$AN$57</f>
        <v>0</v>
      </c>
      <c r="AGM3" s="992">
        <f>'P41'!$AN$60</f>
        <v>0</v>
      </c>
      <c r="AGN3" s="992">
        <f>'P41'!$AN$63</f>
        <v>0</v>
      </c>
      <c r="AGO3" s="992">
        <f>'P41'!$AN$66</f>
        <v>0</v>
      </c>
      <c r="AGP3" s="992">
        <f>'P41'!$AN$69</f>
        <v>0</v>
      </c>
      <c r="AGQ3" s="992">
        <f>'P41'!$AN$72</f>
        <v>0</v>
      </c>
      <c r="AGR3" s="992">
        <f>'P41'!$AN$75</f>
        <v>0</v>
      </c>
      <c r="AGS3" s="992">
        <f>'P41'!$CD$51</f>
        <v>0</v>
      </c>
      <c r="AGT3" s="992">
        <f>'P41'!$CD$54</f>
        <v>0</v>
      </c>
      <c r="AGU3" s="992">
        <f>'P41'!$CD$57</f>
        <v>0</v>
      </c>
      <c r="AGV3" s="992">
        <f>'P41'!$CD$60</f>
        <v>0</v>
      </c>
      <c r="AGW3" s="992">
        <f>'P41'!$CD$63</f>
        <v>0</v>
      </c>
      <c r="AGX3" s="992">
        <f>'P41'!$CD$66</f>
        <v>0</v>
      </c>
      <c r="AGY3" s="992">
        <f>'P41'!$CD$69</f>
        <v>0</v>
      </c>
      <c r="AGZ3" s="992">
        <f>'P41'!$CD$72</f>
        <v>0</v>
      </c>
      <c r="AHA3" s="992" t="str">
        <f>TEXT('P41'!$AV$74,"")</f>
        <v/>
      </c>
      <c r="AHB3" s="992">
        <f>IF('P42'!$F$12&lt;&gt;"",1,IF('P42'!$F$15&lt;&gt;"",2,IF('P42'!$F$18&lt;&gt;"",3,0)))</f>
        <v>3</v>
      </c>
      <c r="AHC3" s="992">
        <f>'P42'!$AM$25</f>
        <v>0</v>
      </c>
      <c r="AHD3" s="992">
        <f>'P42'!$AM$28</f>
        <v>0</v>
      </c>
      <c r="AHE3" s="992">
        <f>'P42'!$AM$31</f>
        <v>0</v>
      </c>
      <c r="AHF3" s="992">
        <f>'P42'!$AM$34</f>
        <v>0</v>
      </c>
      <c r="AHG3" s="992">
        <f>'P42'!$BY$25</f>
        <v>0</v>
      </c>
      <c r="AHH3" s="992">
        <f>'P42'!$BY$28</f>
        <v>0</v>
      </c>
      <c r="AHI3" s="992">
        <f>'P42'!$BY$31</f>
        <v>0</v>
      </c>
      <c r="AHJ3" s="992" t="str">
        <f>TEXT('P42'!$AT$33,"")</f>
        <v/>
      </c>
      <c r="AHK3" s="992">
        <f>IF('P42'!$AN$42&lt;&gt;"",1,IF('P42'!$AY$42&lt;&gt;"",2,IF('P42'!$BJ$42&lt;&gt;"",3,0)))</f>
        <v>0</v>
      </c>
      <c r="AHL3" s="992">
        <f>IF('P42'!$AN$45&lt;&gt;"",1,IF('P42'!$AY$45&lt;&gt;"",2,IF('P42'!$BJ$45&lt;&gt;"",3,0)))</f>
        <v>0</v>
      </c>
      <c r="AHM3" s="992">
        <f>IF('P42'!$AN$48&lt;&gt;"",1,IF('P42'!$AY$48&lt;&gt;"",2,IF('P42'!$BJ$48&lt;&gt;"",3,0)))</f>
        <v>0</v>
      </c>
      <c r="AHN3" s="992">
        <f>IF('P42'!$AN$54&lt;&gt;"",1,IF('P42'!$AY$54&lt;&gt;"",2,IF('P42'!$BJ$54&lt;&gt;"",3,0)))</f>
        <v>0</v>
      </c>
      <c r="AHO3" s="992">
        <f>IF('P42'!$AN$57&lt;&gt;"",1,IF('P42'!$AY$57&lt;&gt;"",2,IF('P42'!$BJ$57&lt;&gt;"",3,0)))</f>
        <v>0</v>
      </c>
      <c r="AHP3" s="992">
        <f>IF('P42'!$AN$60&lt;&gt;"",1,IF('P42'!$AY$60&lt;&gt;"",2,IF('P42'!$BJ$60&lt;&gt;"",3,0)))</f>
        <v>0</v>
      </c>
      <c r="AHQ3" s="992">
        <f>IF('P42'!$AN$63&lt;&gt;"",1,IF('P42'!$AY$63&lt;&gt;"",2,IF('P42'!$BJ$63&lt;&gt;"",3,0)))</f>
        <v>0</v>
      </c>
      <c r="AHR3" s="992">
        <f>'P42'!$BS$70</f>
        <v>0</v>
      </c>
      <c r="AHS3" s="992">
        <f>'P42'!$BS$73</f>
        <v>0</v>
      </c>
      <c r="AHT3" s="992">
        <f>IF('P42'!$F81&lt;&gt;"",1,IF('P42'!$U81&lt;&gt;"",2,0))</f>
        <v>1</v>
      </c>
      <c r="AHU3" s="992">
        <f>'P42'!$BS$87</f>
        <v>0</v>
      </c>
      <c r="AHV3" s="992">
        <f>'P42'!$BS$90</f>
        <v>0</v>
      </c>
      <c r="AHW3" s="992">
        <f>IF('P43'!$F$12&lt;&gt;"",1,IF('P43'!$U$12&lt;&gt;"",2,0))</f>
        <v>1</v>
      </c>
      <c r="AHX3" s="992">
        <f>'P43'!$AL$19</f>
        <v>0</v>
      </c>
      <c r="AHY3" s="992">
        <f>'P43'!$AL$23</f>
        <v>0</v>
      </c>
      <c r="AHZ3" s="992">
        <f>'P43'!$AL$26</f>
        <v>0</v>
      </c>
      <c r="AIA3" s="992">
        <f>'P43'!$AL$29</f>
        <v>0</v>
      </c>
      <c r="AIB3" s="992">
        <f>'P43'!$BY$19</f>
        <v>0</v>
      </c>
      <c r="AIC3" s="992">
        <f>'P43'!$BY$22</f>
        <v>0</v>
      </c>
      <c r="AID3" s="992">
        <f>'P43'!$BY$25</f>
        <v>0</v>
      </c>
      <c r="AIE3" s="992">
        <f>'P43'!$BY$28</f>
        <v>0</v>
      </c>
      <c r="AIF3" s="992">
        <f>IF('P43'!$F$43&lt;&gt;"",1,IF('P43'!$U$43&lt;&gt;"",2,0))</f>
        <v>0</v>
      </c>
      <c r="AIG3" s="992">
        <f>'P43'!$F$57</f>
        <v>0</v>
      </c>
      <c r="AIH3" s="992">
        <f>'P43'!$F$60</f>
        <v>0</v>
      </c>
      <c r="AII3" s="992">
        <f>'P43'!$F$63</f>
        <v>0</v>
      </c>
      <c r="AIJ3" s="992">
        <f>'P43'!$BJ$57</f>
        <v>0</v>
      </c>
      <c r="AIK3" s="992">
        <f>'P43'!$BJ$60</f>
        <v>0</v>
      </c>
      <c r="AIL3" s="992">
        <f>'P43'!$BJ$63</f>
        <v>0</v>
      </c>
      <c r="AIM3" s="992">
        <f>'P43'!$BS$57</f>
        <v>0</v>
      </c>
      <c r="AIN3" s="992">
        <f>'P43'!$BS$60</f>
        <v>0</v>
      </c>
      <c r="AIO3" s="992">
        <f>'P43'!$BS$63</f>
        <v>0</v>
      </c>
      <c r="AIP3" s="992">
        <f>IF('P44'!$F$15&lt;&gt;"",1,IF('P44'!$F$18,2,0))</f>
        <v>0</v>
      </c>
      <c r="AIQ3" s="992">
        <f>'P44'!$BY$26</f>
        <v>0</v>
      </c>
      <c r="AIR3" s="992">
        <f>'P44'!$BY$29</f>
        <v>0</v>
      </c>
      <c r="AIS3" s="992">
        <f>'P44'!$BY$32</f>
        <v>0</v>
      </c>
      <c r="AIT3" s="992">
        <f>'P44'!$BY$35</f>
        <v>0</v>
      </c>
      <c r="AIU3" s="992">
        <f>'P44'!$BY$38</f>
        <v>0</v>
      </c>
      <c r="AIV3" s="992">
        <f>'P44'!$BY$41</f>
        <v>0</v>
      </c>
      <c r="AIW3" s="992">
        <f>'P44'!$BY$44</f>
        <v>0</v>
      </c>
      <c r="AIX3" s="992">
        <f>'P44'!$BY$47</f>
        <v>0</v>
      </c>
      <c r="AIY3" s="992">
        <f>'P44'!$BY$56</f>
        <v>0</v>
      </c>
      <c r="AIZ3" s="992">
        <f>'P44'!$BY$59</f>
        <v>0</v>
      </c>
      <c r="AJA3" s="992">
        <f>'P44'!$BY$62</f>
        <v>0</v>
      </c>
      <c r="AJB3" s="992">
        <f>'P44'!$BY$65</f>
        <v>0</v>
      </c>
      <c r="AJC3" s="992">
        <f>'P44'!$BY$70</f>
        <v>0</v>
      </c>
      <c r="AJD3" s="992">
        <f>'P44'!$BY$73</f>
        <v>0</v>
      </c>
      <c r="AJE3" s="992">
        <f>'P44'!$BY$78</f>
        <v>0</v>
      </c>
      <c r="AJF3" s="992">
        <f>'P44'!$BY$81</f>
        <v>0</v>
      </c>
      <c r="AJG3" s="992">
        <f>'P44'!$BY$84</f>
        <v>0</v>
      </c>
      <c r="AJH3" s="992">
        <f>'P44'!$BY$87</f>
        <v>0</v>
      </c>
      <c r="AJI3" s="992">
        <f>'P45'!$BY$12</f>
        <v>0</v>
      </c>
      <c r="AJJ3" s="992">
        <f>'P45'!$BY$15</f>
        <v>0</v>
      </c>
      <c r="AJK3" s="992">
        <f>'P45'!$BY$18</f>
        <v>0</v>
      </c>
      <c r="AJL3" s="992">
        <f>'P45'!$BY$21</f>
        <v>0</v>
      </c>
      <c r="AJM3" s="992">
        <f>'P45'!$BY$24</f>
        <v>0</v>
      </c>
      <c r="AJN3" s="992">
        <f>'P45'!$BY$27</f>
        <v>0</v>
      </c>
      <c r="AJO3" s="992">
        <f>'P45'!$S$28</f>
        <v>0</v>
      </c>
      <c r="AJP3" s="992">
        <f>'P45'!BY$30</f>
        <v>0</v>
      </c>
      <c r="AJQ3" s="992">
        <f>IF('P45'!F$39&lt;&gt;"",1,IF('P45'!U$39&lt;&gt;"",2,0))</f>
        <v>0</v>
      </c>
      <c r="AJR3" s="1530" t="b">
        <f>IF(OR(Z3={87101,87102,87103,87201,87209,87301,87302,87910,87991,87992,87999,88101,88109,88909}),(PF3+PS3+QS3+QT3+QU3+QV3+QW3+QX3+QY3+RA3+RB3+PH3+RF3+RG3+RH3+RI3+RJ3+RK3+RL3+RM3+RN3+RO3+RP3+RQ3+RR3+RS3+RT3+(RZ3+SA3+SB3+SC3+SD3+SE3+SF3)+RX3+RY3+SG3+SH3+SK3+SZ3+TB3+TC3+TD3+TE3+TF3+TG3+TH3+TI3+TJ3+TK3+TL3+TR3+SX3+UD3-UA3+PJ3+QK3+(RD3*RC3/100)))</f>
        <v>0</v>
      </c>
      <c r="AJS3" s="1530" t="b">
        <f>IF(OR(Z3={88901,88902}),(PF3+(PI3-QZ3)+PL3+PM3+PN3+PO3+PP3+PR3+PS3+QI3+DP3+(PH3+PJ3+QK3)+(RD3*RC3/100)))</f>
        <v>0</v>
      </c>
      <c r="AJT3" s="1530" t="b">
        <f>IF(OR(Z3={86201,86202,86203,86994}),(OZ3+PA3+PJ3+PB3+(PI3-QZ3)+PL3+PM3+PN3+PO3+PP3+PR3+PS3+QI3+DP3+UD3-UA3+(PG3+QK3)+(RD3*RC3/100)))</f>
        <v>0</v>
      </c>
      <c r="AJU3" s="1530" t="b">
        <f>IF(OR(Z3={86101}),(OZ3+PA3+PC3+PB3+(PI3-QZ3)+PL3+PM3+PN3+PO3+PP3+PR3+PS3+PD3+PE3+QI3+DP3+UD3-UA3+(PG3+PJ3+QK3)+(RD3*RC3/100)))</f>
        <v>0</v>
      </c>
      <c r="AJV3" s="1530" t="b">
        <f>IF(OR(Z3={86102}),(OZ3+PA3+PC3+PB3+(PI3-QZ3)+PL3+PM3+PN3+PO3+PP3+PR3+PS3+PF3+QI3+DP3+UD3-UA3+(PG3+PJ3+QK3)+(RD3*RC3/100)))</f>
        <v>0</v>
      </c>
      <c r="AJW3" s="1530" t="b">
        <f>IF(OR(Z3={86991}),(OZ3+PB3+PD3+(PI3-QZ3)+PL3+PM3+PN3+PO3+PP3+PR3+PS3+QI3+DP3+UD3-UA3+(PG3+PJ3+QK3)+(RD3*RC3/100)))</f>
        <v>0</v>
      </c>
      <c r="AJX3" s="1530" t="b">
        <f>IF(OR(Z3={86910,86992,86993,86995,86999}),(OZ3+PA3+PC3+PB3+PG3+(PI3-QZ3)+PL3+PM3+PN3+PO3+PP3+PR3+PS3+PE3+QI3+DP3+UD3-UA3+(PJ3+QK3)+(RD3*RC3/100)))</f>
        <v>0</v>
      </c>
      <c r="AJY3" s="1530" t="b">
        <f>IF(OR(Z3={87101,87102,87103,87201,87209,87301,87302,87910,87991,87992,87999,88101,88109,88909}),(QS3+QT3+QU3+QV3+QW3+QX3+QY3+RA3+RB3+RF3+RG3+RH3+RI3+RJ3+RK3+RL3+RM3+RN3+RO3+RP3+RQ3+RR3+RS3+RT3+(RZ3+SA3+SB3+SC3+SD3+SE3+SF3)+RX3+RY3+SG3+SK3+SX3+TA3+TJ3+TK3+TL3+TR3+UD3-UA3))</f>
        <v>0</v>
      </c>
      <c r="AJZ3" s="1530" t="b">
        <f>IF(OR(Z3={88901,88902}),(QS3+QT3+QU3+QV3+QW3+QX3+QY3+RA3+RB3+RF3+RG3+RH3+RI3+RJ3+RK3+RL3+RM3+RN3+RO3+RP3+RQ3+RR3+RS3+RT3+(RZ3+SA3+SB3+SC3+SD3+SE3+SF3)+RX3+RY3+SG3+SK3+SX3+TA3+TJ3+TK3+TL3+TR3+UD3-UA3))</f>
        <v>0</v>
      </c>
      <c r="AKA3" s="1530" t="b">
        <f>IF(OR(Z3={86201,86202,86203,86994}),(QP3+QQ3+QS3+QT3+QU3+QV3+QW3+QX3+QY3+RB3+RI3+RJ3+RK3+RL3+RM3+RN3+RF3+RO3+RP3+RG3+RQ3+RR3+RS3+RT3+RH3+(RZ3+SA3+SB3+SC3+SD3+SE3+SF3)+RX3+RY3+SG3+SK3+TA3+TR3+SX3+TJ3+TK3+TL3))</f>
        <v>0</v>
      </c>
      <c r="AKB3" s="1530" t="b">
        <f>IF(OR(Z3={86101}),(QP3+QQ3+QS3+QT3+QU3+QV3+QW3+QX3+QY3+RA3+RB3+RI3+RJ3+RK3+RL3+RM3+RN3+RF3+RO3+RP3+(RZ3+SA3+SB3+SC3+SD3+SE3+SF3)+RG3+RQ3+RR3+RS3+RT3+RH3+RV3+RX3+RY3+SG3+SK3+TA3+TJ3+TK3+TL3+TR3+SX3))</f>
        <v>0</v>
      </c>
      <c r="AKC3" s="1530" t="b">
        <f>IF(OR(Z3={86102}),(QP3+QQ3+QS3+QT3+QU3+QV3+QW3+QX3+QY3+RA3+RB3+RI3+RJ3+RK3+RL3+RM3+RN3+RF3+RG3+RO3+RP3+RQ3+RR3+RS3+RT3+RH3+RV3+(RZ3+SA3+SB3+SC3+SD3+SE3+SF3)+RX3+RY3+SG3+SK3+TA3+TJ3+TK3+TL3+TR3+SX3))</f>
        <v>0</v>
      </c>
      <c r="AKD3" s="1530" t="b">
        <f>IF(OR(Z3={86991}),(QP3+QQ3+QS3+QT3+QU3+QV3+QW3+QX3+QY3+PC3+RB3+RJ3+RK3+RL3+RM3+RN3+RF3+RO3+RP3+RG3+RQ3+RR3+RS3+RT3+RH3+RV3+(RZ3+SA3+SB3+SC3+SD3+SE3+SF3)+RX3+RY3+SG3+SK3+TA3+TJ3+TK3+TL3+TR3+SX3+RI3))</f>
        <v>0</v>
      </c>
      <c r="AKE3" s="1530" t="b">
        <f>IF(OR(Z3={86910,86992,86993,86995,86999}),(QP3+QQ3+QS3+QT3+QU3+QV3+PC3+RJ3+RK3+RL3+RM3+RN3+RF3+RO3+RP3+RG3+RQ3+RR3+RS3+RT3+RH3+(RZ3+SA3+SB3+SC3+SD3+SE3+SF3)+RX3+RY3+SG3+SK3+TA3+TJ3+TK3+TL3+TR3+SX3+QW3+QX3+QY3+RI3+RB3))</f>
        <v>0</v>
      </c>
      <c r="AKF3" s="1529">
        <f>Z3</f>
        <v>0</v>
      </c>
      <c r="AKG3" s="1529">
        <f>QM3</f>
        <v>0</v>
      </c>
      <c r="AKH3" s="1529">
        <f>TS3</f>
        <v>0</v>
      </c>
      <c r="AKI3" s="1528">
        <f>AJR3+AJS3+AJT3+AJU3+AJV3+AJW3+AJX3</f>
        <v>0</v>
      </c>
      <c r="AKJ3" s="1528">
        <f>AJY3+AJZ3+AKA3+AKB3+AKC3+AKD3+AKE3</f>
        <v>0</v>
      </c>
      <c r="AKK3" s="1528">
        <f>AKI3-AKJ3</f>
        <v>0</v>
      </c>
      <c r="AKL3" s="1529">
        <f>IK3+LV3</f>
        <v>0</v>
      </c>
      <c r="AKM3" s="1529">
        <f>II3+IJ3+LT3+LU3</f>
        <v>0</v>
      </c>
      <c r="AKN3" s="1529">
        <f>KD3+NQ3</f>
        <v>0</v>
      </c>
      <c r="AKO3" s="1529">
        <f xml:space="preserve"> SZ3+TB3+TC3+TD3+TE3+TF3+TG3+TH3+TI3+TM3+TO3</f>
        <v>0</v>
      </c>
      <c r="AKP3" s="1529">
        <f>GO3+NQ3</f>
        <v>0</v>
      </c>
      <c r="AKQ3" s="1527" t="e">
        <f>AKJ3/AKI3</f>
        <v>#DIV/0!</v>
      </c>
      <c r="AKR3" s="1527" t="e">
        <f>AKN3/AKM3/12</f>
        <v>#DIV/0!</v>
      </c>
      <c r="AKS3" s="1527" t="b">
        <f>FT3=SH3</f>
        <v>1</v>
      </c>
      <c r="AKT3" s="1527" t="b">
        <f>AKN3=SZ3</f>
        <v>1</v>
      </c>
      <c r="AKU3" s="1527" t="b">
        <f>AKL3=OC3+OO3</f>
        <v>1</v>
      </c>
      <c r="AKV3" s="1524" t="b">
        <f>AND(AKM3&gt;0, AKN3&gt;0)</f>
        <v>0</v>
      </c>
      <c r="AKW3" s="1527" t="b">
        <f>QW3=XM3</f>
        <v>1</v>
      </c>
      <c r="AKX3" s="1527" t="b">
        <f>QX3=ZL3+YZ3</f>
        <v>1</v>
      </c>
      <c r="AKY3" s="1527" t="b">
        <f>QY3=YJ3+YK3+YL3+YM3+YN3+YO3+YP3+YQ3+YR3+YS3+YT3+YU3+YX3</f>
        <v>1</v>
      </c>
      <c r="AKZ3" s="1527" t="b">
        <f>(QM3-TS3=UE3)</f>
        <v>1</v>
      </c>
      <c r="ALA3" s="1527" t="e">
        <f>AKN3/AKK3*100</f>
        <v>#DIV/0!</v>
      </c>
      <c r="ALB3" s="1527" t="e">
        <f>AKO3/AKK3</f>
        <v>#DIV/0!</v>
      </c>
      <c r="ALC3" s="1527" t="e">
        <f>AKN3/AKJ3</f>
        <v>#DIV/0!</v>
      </c>
    </row>
    <row r="4" spans="1:991">
      <c r="A4" s="1525"/>
      <c r="B4" s="1525"/>
      <c r="C4" s="1525"/>
      <c r="D4" s="1525"/>
      <c r="E4" s="1525"/>
      <c r="F4" s="1525"/>
      <c r="G4" s="1525"/>
      <c r="H4" s="1525"/>
      <c r="I4" s="1525"/>
      <c r="J4" s="1525"/>
      <c r="K4" s="1525"/>
      <c r="L4" s="1525"/>
      <c r="M4" s="1525"/>
      <c r="N4" s="1525"/>
      <c r="O4" s="1525"/>
      <c r="P4" s="1525"/>
      <c r="Q4" s="1525"/>
      <c r="R4" s="1525"/>
      <c r="S4" s="1525"/>
      <c r="T4" s="1525"/>
      <c r="U4" s="1525"/>
      <c r="V4" s="1525"/>
      <c r="W4" s="1525"/>
      <c r="X4" s="1525"/>
      <c r="Y4" s="1525"/>
      <c r="Z4" s="1525"/>
      <c r="AA4" s="1525"/>
      <c r="AB4" s="1525"/>
      <c r="AC4" s="1525"/>
      <c r="AD4" s="1525"/>
      <c r="AE4" s="1525"/>
      <c r="AF4" s="1525"/>
      <c r="AG4" s="1525"/>
      <c r="AH4" s="1525"/>
      <c r="AI4" s="1525"/>
      <c r="AJ4" s="1525"/>
      <c r="AK4" s="1525"/>
      <c r="AL4" s="1525"/>
      <c r="AM4" s="1525"/>
      <c r="AN4" s="1525"/>
      <c r="AO4" s="1525"/>
      <c r="AP4" s="1525"/>
      <c r="AQ4" s="1525"/>
      <c r="AR4" s="1525"/>
      <c r="AS4" s="1525"/>
      <c r="AT4" s="1525"/>
      <c r="AU4" s="1525"/>
      <c r="AV4" s="1525"/>
      <c r="AW4" s="1525"/>
      <c r="AX4" s="1525"/>
      <c r="AY4" s="1525"/>
      <c r="AZ4" s="1525"/>
      <c r="BA4" s="1525"/>
      <c r="BB4" s="1525"/>
      <c r="BC4" s="1525"/>
      <c r="BD4" s="1525"/>
      <c r="BE4" s="1525"/>
      <c r="BF4" s="1525"/>
      <c r="BG4" s="1525"/>
      <c r="BH4" s="1525"/>
      <c r="BI4" s="1525"/>
      <c r="BJ4" s="1525"/>
      <c r="BK4" s="1525"/>
      <c r="BL4" s="1525"/>
      <c r="BM4" s="1525"/>
      <c r="BN4" s="1525"/>
      <c r="BO4" s="1525"/>
      <c r="BP4" s="1525"/>
      <c r="BQ4" s="1525"/>
      <c r="BR4" s="1525"/>
      <c r="BS4" s="1525"/>
      <c r="BT4" s="1525"/>
      <c r="BU4" s="1525"/>
      <c r="BV4" s="1525"/>
      <c r="BW4" s="1525"/>
      <c r="BX4" s="1525"/>
      <c r="BY4" s="1525"/>
      <c r="BZ4" s="1525"/>
      <c r="CA4" s="1525"/>
      <c r="CB4" s="1525"/>
      <c r="CC4" s="1525"/>
      <c r="CD4" s="1525"/>
      <c r="CE4" s="1525"/>
      <c r="CF4" s="1525"/>
      <c r="CG4" s="1525"/>
      <c r="CH4" s="1525"/>
      <c r="CI4" s="1525"/>
      <c r="CJ4" s="1525"/>
      <c r="CK4" s="1525"/>
      <c r="CL4" s="1525"/>
      <c r="CM4" s="1525"/>
      <c r="CN4" s="1525"/>
      <c r="CO4" s="1525"/>
      <c r="CP4" s="1525"/>
      <c r="CQ4" s="1525"/>
      <c r="CR4" s="1525"/>
      <c r="CS4" s="1525"/>
      <c r="CT4" s="1525"/>
      <c r="CU4" s="1525"/>
      <c r="CV4" s="1525"/>
      <c r="CW4" s="1525"/>
      <c r="CX4" s="1525"/>
      <c r="CY4" s="1525"/>
      <c r="CZ4" s="1525"/>
      <c r="DA4" s="1525"/>
      <c r="DB4" s="1525"/>
      <c r="DC4" s="1525"/>
      <c r="DD4" s="1525"/>
      <c r="DE4" s="1525"/>
      <c r="DF4" s="1525"/>
      <c r="DG4" s="1525"/>
      <c r="DH4" s="1525"/>
      <c r="DI4" s="1525"/>
      <c r="DJ4" s="1525"/>
      <c r="DK4" s="1525"/>
      <c r="DL4" s="1525"/>
      <c r="DM4" s="1525"/>
      <c r="DN4" s="1525"/>
      <c r="DO4" s="1525"/>
      <c r="DP4" s="1525"/>
      <c r="DQ4" s="1525"/>
      <c r="DR4" s="1525"/>
      <c r="DS4" s="1525"/>
      <c r="DT4" s="1525"/>
      <c r="DU4" s="1525"/>
      <c r="DV4" s="1525"/>
      <c r="DW4" s="1525"/>
      <c r="DX4" s="1525"/>
      <c r="DY4" s="1525"/>
      <c r="DZ4" s="1525"/>
      <c r="EA4" s="1525"/>
      <c r="EB4" s="1525"/>
      <c r="EC4" s="1525"/>
      <c r="ED4" s="1525"/>
      <c r="EE4" s="1525"/>
      <c r="EF4" s="1525"/>
      <c r="EG4" s="1525"/>
      <c r="EH4" s="1525"/>
      <c r="EI4" s="1525"/>
      <c r="EJ4" s="1525"/>
      <c r="EK4" s="1525"/>
      <c r="EL4" s="1525"/>
      <c r="EM4" s="1525"/>
      <c r="EN4" s="1525"/>
      <c r="EO4" s="1525"/>
      <c r="EP4" s="1525"/>
      <c r="EQ4" s="1525"/>
      <c r="ER4" s="1525"/>
      <c r="ES4" s="1525"/>
      <c r="ET4" s="1525"/>
      <c r="EU4" s="1525"/>
      <c r="EV4" s="1525"/>
      <c r="EW4" s="1525"/>
      <c r="EX4" s="1525"/>
      <c r="EY4" s="1525"/>
      <c r="EZ4" s="1525"/>
      <c r="FA4" s="1525"/>
      <c r="FB4" s="1525"/>
      <c r="FC4" s="1525"/>
      <c r="FD4" s="1525"/>
      <c r="FE4" s="1525"/>
      <c r="FF4" s="1525"/>
      <c r="FG4" s="1525"/>
      <c r="FH4" s="1525"/>
      <c r="FI4" s="1525"/>
      <c r="FJ4" s="1525"/>
      <c r="FK4" s="1525"/>
      <c r="FL4" s="1525"/>
      <c r="FM4" s="1525"/>
      <c r="FN4" s="1525"/>
      <c r="FO4" s="1525"/>
      <c r="FP4" s="1525"/>
      <c r="FQ4" s="1525"/>
      <c r="FR4" s="1525"/>
      <c r="FS4" s="1525"/>
      <c r="FT4" s="1525"/>
      <c r="FU4" s="1525"/>
      <c r="FV4" s="1525"/>
      <c r="FW4" s="1525"/>
      <c r="FX4" s="1525"/>
      <c r="FY4" s="1525"/>
      <c r="FZ4" s="1525"/>
      <c r="GA4" s="1525"/>
      <c r="GB4" s="1525"/>
      <c r="GC4" s="1525"/>
      <c r="GD4" s="1525"/>
      <c r="GE4" s="1525"/>
      <c r="GF4" s="1525"/>
      <c r="GG4" s="1525"/>
      <c r="GH4" s="1525"/>
      <c r="GI4" s="1525"/>
      <c r="GJ4" s="1525"/>
      <c r="GK4" s="1525"/>
      <c r="GL4" s="1525"/>
      <c r="GM4" s="1525"/>
      <c r="GN4" s="1525"/>
      <c r="GO4" s="1525"/>
      <c r="GP4" s="1525"/>
      <c r="GQ4" s="1525"/>
      <c r="GR4" s="1525"/>
      <c r="GS4" s="1525"/>
      <c r="GT4" s="1525"/>
      <c r="GU4" s="1525"/>
      <c r="GV4" s="1525"/>
      <c r="GW4" s="1525"/>
      <c r="GX4" s="1525"/>
      <c r="GY4" s="1525"/>
      <c r="GZ4" s="1525"/>
      <c r="HA4" s="1525"/>
      <c r="HB4" s="1525"/>
      <c r="HC4" s="1525"/>
      <c r="HD4" s="1525"/>
      <c r="HE4" s="1525"/>
      <c r="HF4" s="1525"/>
      <c r="HG4" s="1525"/>
      <c r="HH4" s="1525"/>
      <c r="HI4" s="1525"/>
      <c r="HJ4" s="1525"/>
      <c r="HK4" s="1525"/>
      <c r="HL4" s="1525"/>
      <c r="HM4" s="1525"/>
      <c r="HN4" s="1525"/>
      <c r="HO4" s="1525"/>
      <c r="HP4" s="1525"/>
      <c r="HQ4" s="1525"/>
      <c r="HR4" s="1525"/>
      <c r="HS4" s="1525"/>
      <c r="HT4" s="1525"/>
      <c r="HU4" s="1525"/>
      <c r="HV4" s="1525"/>
      <c r="HW4" s="1525"/>
      <c r="HX4" s="1525"/>
      <c r="HY4" s="1525"/>
      <c r="HZ4" s="1525"/>
      <c r="IA4" s="1525"/>
      <c r="IB4" s="1525"/>
      <c r="IC4" s="1525"/>
      <c r="ID4" s="1525"/>
      <c r="IE4" s="1525"/>
      <c r="IF4" s="1525"/>
      <c r="IG4" s="1525"/>
      <c r="IH4" s="1525"/>
      <c r="II4" s="1525"/>
      <c r="IJ4" s="1525"/>
      <c r="IK4" s="1525"/>
      <c r="IL4" s="1525"/>
      <c r="IM4" s="1525"/>
      <c r="IN4" s="1525"/>
      <c r="IO4" s="1525"/>
      <c r="IP4" s="1525"/>
      <c r="IQ4" s="1525"/>
      <c r="IR4" s="1525"/>
      <c r="IS4" s="1525"/>
      <c r="IT4" s="1525"/>
      <c r="IU4" s="1525"/>
      <c r="IV4" s="1525"/>
      <c r="IW4" s="1525"/>
      <c r="IX4" s="1525"/>
      <c r="IY4" s="1525"/>
      <c r="IZ4" s="1525"/>
      <c r="JA4" s="1525"/>
      <c r="JB4" s="1525"/>
      <c r="JC4" s="1525"/>
      <c r="JD4" s="1525"/>
      <c r="JE4" s="1525"/>
      <c r="JF4" s="1525"/>
      <c r="JG4" s="1525"/>
      <c r="JH4" s="1525"/>
      <c r="JI4" s="1525"/>
      <c r="JJ4" s="1525"/>
      <c r="JK4" s="1525"/>
      <c r="JL4" s="1525"/>
      <c r="JM4" s="1525"/>
      <c r="JN4" s="1525"/>
      <c r="JO4" s="1525"/>
      <c r="JP4" s="1525"/>
      <c r="JQ4" s="1525"/>
      <c r="JR4" s="1525"/>
      <c r="JS4" s="1525"/>
      <c r="JT4" s="1525"/>
      <c r="JU4" s="1525"/>
      <c r="JV4" s="1525"/>
      <c r="JW4" s="1525"/>
      <c r="JX4" s="1525"/>
      <c r="JY4" s="1525"/>
      <c r="JZ4" s="1525"/>
      <c r="KA4" s="1525"/>
      <c r="KB4" s="1525"/>
      <c r="KC4" s="1525"/>
      <c r="KD4" s="1525"/>
      <c r="KE4" s="1525"/>
      <c r="KF4" s="1525"/>
      <c r="KG4" s="1525"/>
      <c r="KH4" s="1525"/>
      <c r="KI4" s="1525"/>
      <c r="KJ4" s="1525"/>
      <c r="KK4" s="1525"/>
      <c r="KL4" s="1525"/>
      <c r="KM4" s="1525"/>
      <c r="KN4" s="1525"/>
      <c r="KO4" s="1525"/>
      <c r="KP4" s="1525"/>
      <c r="KQ4" s="1525"/>
      <c r="KR4" s="1525"/>
      <c r="KS4" s="1525"/>
      <c r="KT4" s="1525"/>
      <c r="KU4" s="1525"/>
      <c r="KV4" s="1525"/>
      <c r="KW4" s="1525"/>
      <c r="KX4" s="1525"/>
      <c r="KY4" s="1525"/>
      <c r="KZ4" s="1525"/>
      <c r="LA4" s="1525"/>
      <c r="LB4" s="1525"/>
      <c r="LC4" s="1525"/>
      <c r="LD4" s="1525"/>
      <c r="LE4" s="1525"/>
      <c r="LF4" s="1525"/>
      <c r="LG4" s="1525"/>
      <c r="LH4" s="1525"/>
      <c r="LI4" s="1525"/>
      <c r="LJ4" s="1525"/>
      <c r="LK4" s="1525"/>
      <c r="LL4" s="1525"/>
      <c r="LM4" s="1525"/>
      <c r="LN4" s="1525"/>
      <c r="LO4" s="1525"/>
      <c r="LP4" s="1525"/>
      <c r="LQ4" s="1525"/>
      <c r="LR4" s="1525"/>
      <c r="LS4" s="1525"/>
      <c r="LT4" s="1525"/>
      <c r="LU4" s="1525"/>
      <c r="LV4" s="1525"/>
      <c r="LW4" s="1525"/>
      <c r="LX4" s="1525"/>
      <c r="LY4" s="1525"/>
      <c r="LZ4" s="1525"/>
      <c r="MA4" s="1525"/>
      <c r="MB4" s="1525"/>
      <c r="MC4" s="1525"/>
      <c r="MD4" s="1525"/>
      <c r="ME4" s="1525"/>
      <c r="MF4" s="1525"/>
      <c r="MG4" s="1525"/>
      <c r="MH4" s="1525"/>
      <c r="MI4" s="1525"/>
      <c r="MJ4" s="1525"/>
      <c r="MK4" s="1525"/>
      <c r="ML4" s="1525"/>
      <c r="MM4" s="1525"/>
      <c r="MN4" s="1525"/>
      <c r="MO4" s="1525"/>
      <c r="MP4" s="1525"/>
      <c r="MQ4" s="1525"/>
      <c r="MR4" s="1525"/>
      <c r="MS4" s="1525"/>
      <c r="MT4" s="1525"/>
      <c r="MU4" s="1525"/>
      <c r="MV4" s="1525"/>
      <c r="MW4" s="1525"/>
      <c r="MX4" s="1525"/>
      <c r="MY4" s="1525"/>
      <c r="MZ4" s="1525"/>
      <c r="NA4" s="1525"/>
      <c r="NB4" s="1525"/>
      <c r="NC4" s="1525"/>
      <c r="ND4" s="1525"/>
      <c r="NE4" s="1525"/>
      <c r="NF4" s="1525"/>
      <c r="NG4" s="1525"/>
      <c r="NH4" s="1525"/>
      <c r="NI4" s="1525"/>
      <c r="NJ4" s="1525"/>
      <c r="NK4" s="1525"/>
      <c r="NL4" s="1525"/>
      <c r="NM4" s="1525"/>
      <c r="NN4" s="1525"/>
      <c r="NO4" s="1525"/>
      <c r="NP4" s="1525"/>
      <c r="NQ4" s="1525"/>
      <c r="NR4" s="1525"/>
      <c r="NS4" s="1525"/>
      <c r="NT4" s="1525"/>
      <c r="NU4" s="1525"/>
      <c r="NV4" s="1525"/>
      <c r="NW4" s="1525"/>
      <c r="NX4" s="1525"/>
      <c r="NY4" s="1525"/>
      <c r="NZ4" s="1525"/>
      <c r="OA4" s="1525"/>
      <c r="OB4" s="1525"/>
      <c r="OC4" s="1525"/>
      <c r="OD4" s="1525"/>
      <c r="OE4" s="1525"/>
      <c r="OF4" s="1525"/>
      <c r="OG4" s="1525"/>
      <c r="OH4" s="1525"/>
      <c r="OI4" s="1525"/>
      <c r="OJ4" s="1525"/>
      <c r="OK4" s="1525"/>
      <c r="OL4" s="1525"/>
      <c r="OM4" s="1525"/>
      <c r="ON4" s="1525"/>
      <c r="OO4" s="1525"/>
      <c r="OP4" s="1525"/>
      <c r="OQ4" s="1525"/>
      <c r="OR4" s="1525"/>
      <c r="OS4" s="1525"/>
      <c r="OT4" s="1525"/>
      <c r="OU4" s="1525"/>
      <c r="OV4" s="1525"/>
      <c r="OW4" s="1525"/>
      <c r="OX4" s="1525"/>
      <c r="OY4" s="1525"/>
      <c r="OZ4" s="1525"/>
      <c r="PA4" s="1525"/>
      <c r="PB4" s="1525"/>
      <c r="PC4" s="1525"/>
      <c r="PD4" s="1525"/>
      <c r="PE4" s="1525"/>
      <c r="PF4" s="1525"/>
      <c r="PG4" s="1525"/>
      <c r="PH4" s="1525"/>
      <c r="PI4" s="1525"/>
      <c r="PJ4" s="1525"/>
      <c r="PK4" s="1525"/>
      <c r="PL4" s="1525"/>
      <c r="PM4" s="1525"/>
      <c r="PN4" s="1525"/>
      <c r="PO4" s="1525"/>
      <c r="PP4" s="1525"/>
      <c r="PQ4" s="1525"/>
      <c r="PR4" s="1525"/>
      <c r="PS4" s="1525"/>
      <c r="PT4" s="1525"/>
      <c r="PU4" s="1525"/>
      <c r="PV4" s="1525"/>
      <c r="PW4" s="1525"/>
      <c r="PX4" s="1525"/>
      <c r="PY4" s="1525"/>
      <c r="PZ4" s="1525"/>
      <c r="QA4" s="1525"/>
      <c r="QB4" s="1525"/>
      <c r="QC4" s="1525"/>
      <c r="QD4" s="1525"/>
      <c r="QE4" s="1525"/>
      <c r="QF4" s="1525"/>
      <c r="QG4" s="1525"/>
      <c r="QH4" s="1525"/>
      <c r="QI4" s="1525"/>
      <c r="QJ4" s="1525"/>
      <c r="QK4" s="1525"/>
      <c r="QL4" s="1525"/>
      <c r="QM4" s="1525"/>
      <c r="QN4" s="1525"/>
      <c r="QO4" s="1525"/>
      <c r="QP4" s="1525"/>
      <c r="QQ4" s="1525"/>
      <c r="QR4" s="1525"/>
      <c r="QS4" s="1525"/>
      <c r="QT4" s="1525"/>
      <c r="QU4" s="1525"/>
      <c r="QV4" s="1525"/>
      <c r="QW4" s="1525"/>
      <c r="QX4" s="1525"/>
      <c r="QY4" s="1525"/>
      <c r="QZ4" s="1525"/>
      <c r="RA4" s="1525"/>
      <c r="RB4" s="1525"/>
      <c r="RC4" s="1525"/>
      <c r="RD4" s="1525"/>
      <c r="RE4" s="1525"/>
      <c r="RF4" s="1525"/>
      <c r="RG4" s="1525"/>
      <c r="RH4" s="1525"/>
      <c r="RI4" s="1525"/>
      <c r="RJ4" s="1525"/>
      <c r="RK4" s="1525"/>
      <c r="RL4" s="1525"/>
      <c r="RM4" s="1525"/>
      <c r="RN4" s="1525"/>
      <c r="RO4" s="1525"/>
      <c r="RP4" s="1525"/>
      <c r="RQ4" s="1525"/>
      <c r="RR4" s="1525"/>
      <c r="RS4" s="1525"/>
      <c r="RT4" s="1525"/>
      <c r="RU4" s="1525"/>
      <c r="RV4" s="1525"/>
      <c r="RW4" s="1525"/>
      <c r="RX4" s="1525"/>
      <c r="RY4" s="1525"/>
      <c r="RZ4" s="1525"/>
      <c r="SA4" s="1525"/>
      <c r="SB4" s="1525"/>
      <c r="SC4" s="1525"/>
      <c r="SD4" s="1525"/>
      <c r="SE4" s="1525"/>
      <c r="SF4" s="1525"/>
      <c r="SG4" s="1525"/>
      <c r="SH4" s="1525"/>
      <c r="SI4" s="1525"/>
      <c r="SJ4" s="1525"/>
      <c r="SK4" s="1525"/>
      <c r="SL4" s="1525"/>
      <c r="SM4" s="1525"/>
      <c r="SN4" s="1525"/>
      <c r="SO4" s="1525"/>
      <c r="SP4" s="1525"/>
      <c r="SQ4" s="1525"/>
      <c r="SR4" s="1525"/>
      <c r="SS4" s="1525"/>
      <c r="ST4" s="1525"/>
      <c r="SU4" s="1525"/>
      <c r="SV4" s="1525"/>
      <c r="SW4" s="1525"/>
      <c r="SX4" s="1525"/>
      <c r="SY4" s="1525"/>
      <c r="SZ4" s="1525"/>
      <c r="TA4" s="1525"/>
      <c r="TB4" s="1525"/>
      <c r="TC4" s="1525"/>
      <c r="TD4" s="1525"/>
      <c r="TE4" s="1525"/>
      <c r="TF4" s="1525"/>
      <c r="TG4" s="1525"/>
      <c r="TH4" s="1525"/>
      <c r="TI4" s="1525"/>
      <c r="TJ4" s="1525"/>
      <c r="TK4" s="1525"/>
      <c r="TL4" s="1525"/>
      <c r="TM4" s="1525"/>
      <c r="TN4" s="1525"/>
      <c r="TO4" s="1525"/>
      <c r="TP4" s="1525"/>
      <c r="TQ4" s="1525"/>
      <c r="TR4" s="1525"/>
      <c r="TS4" s="1525"/>
      <c r="TT4" s="1525"/>
      <c r="TU4" s="1525"/>
      <c r="TV4" s="1525"/>
      <c r="TW4" s="1525"/>
      <c r="TX4" s="1525"/>
      <c r="TY4" s="1525"/>
      <c r="TZ4" s="1525"/>
      <c r="UA4" s="1525"/>
      <c r="UB4" s="1525"/>
      <c r="UC4" s="1525"/>
      <c r="UD4" s="1525"/>
      <c r="UE4" s="1525"/>
      <c r="UF4" s="1525"/>
      <c r="UG4" s="1525"/>
      <c r="UH4" s="1525"/>
      <c r="UI4" s="1525"/>
      <c r="UJ4" s="1525"/>
      <c r="UK4" s="1525"/>
      <c r="UL4" s="1525"/>
      <c r="UM4" s="1525"/>
      <c r="UN4" s="1525"/>
      <c r="UO4" s="1525"/>
      <c r="UP4" s="1525"/>
      <c r="UQ4" s="1525"/>
      <c r="UV4" s="1525"/>
      <c r="UW4" s="1525"/>
      <c r="UX4" s="1525"/>
      <c r="UY4" s="1525"/>
      <c r="UZ4" s="1525"/>
      <c r="VA4" s="1525"/>
      <c r="VB4" s="1525"/>
      <c r="VC4" s="1525"/>
      <c r="VD4" s="1525"/>
      <c r="VE4" s="1525"/>
      <c r="VF4" s="1525"/>
      <c r="VG4" s="1525"/>
      <c r="VH4" s="1525"/>
      <c r="VI4" s="1525"/>
      <c r="VJ4" s="1525"/>
      <c r="VK4" s="1525"/>
      <c r="VL4" s="1525"/>
      <c r="VM4" s="1525"/>
      <c r="VN4" s="1525"/>
      <c r="VO4" s="1525"/>
      <c r="VP4" s="1525"/>
      <c r="VQ4" s="1525"/>
      <c r="VR4" s="1525"/>
      <c r="VS4" s="1525"/>
      <c r="VT4" s="1525"/>
      <c r="VU4" s="1525"/>
      <c r="VV4" s="1525"/>
      <c r="VW4" s="1525"/>
      <c r="VX4" s="1525"/>
      <c r="VY4" s="1525"/>
      <c r="VZ4" s="1525"/>
      <c r="WA4" s="1525"/>
      <c r="WB4" s="1525"/>
      <c r="WC4" s="1525"/>
      <c r="WD4" s="1525"/>
      <c r="WE4" s="1525"/>
      <c r="WF4" s="1525"/>
      <c r="WG4" s="1525"/>
      <c r="WH4" s="1525"/>
      <c r="WI4" s="1525"/>
      <c r="WJ4" s="1525"/>
      <c r="WK4" s="1525"/>
      <c r="WL4" s="1525"/>
      <c r="WM4" s="1525"/>
      <c r="WN4" s="1525"/>
      <c r="WO4" s="1525"/>
      <c r="WP4" s="1525"/>
      <c r="WQ4" s="1525"/>
      <c r="WR4" s="1525"/>
      <c r="WS4" s="1525"/>
      <c r="WT4" s="1525"/>
      <c r="WU4" s="1525"/>
      <c r="WV4" s="1525"/>
      <c r="WW4" s="1525"/>
      <c r="WX4" s="1525"/>
      <c r="WY4" s="1525"/>
      <c r="WZ4" s="1525"/>
      <c r="XA4" s="1525"/>
      <c r="XB4" s="1525"/>
      <c r="XC4" s="1525"/>
      <c r="XD4" s="1525"/>
      <c r="XE4" s="1525"/>
      <c r="XF4" s="1525"/>
      <c r="XG4" s="1525"/>
      <c r="XH4" s="1525"/>
      <c r="XI4" s="1525"/>
      <c r="XJ4" s="1525"/>
      <c r="XK4" s="1525"/>
      <c r="XL4" s="1525"/>
      <c r="XM4" s="1525"/>
      <c r="XN4" s="1525"/>
      <c r="XO4" s="1525"/>
      <c r="XP4" s="1525"/>
      <c r="XQ4" s="1525"/>
      <c r="XR4" s="1525"/>
      <c r="XS4" s="1525"/>
      <c r="XT4" s="1525"/>
      <c r="XU4" s="1525"/>
      <c r="XV4" s="1525"/>
      <c r="XW4" s="1525"/>
      <c r="XX4" s="1525"/>
      <c r="XY4" s="1525"/>
      <c r="XZ4" s="1525"/>
      <c r="YA4" s="1525"/>
      <c r="YB4" s="1525"/>
      <c r="YC4" s="1525"/>
      <c r="YD4" s="1525"/>
      <c r="YE4" s="1525"/>
      <c r="YF4" s="1525"/>
      <c r="YG4" s="1525"/>
      <c r="YH4" s="1525"/>
      <c r="YI4" s="1525"/>
      <c r="YJ4" s="1525"/>
      <c r="YK4" s="1525"/>
      <c r="YL4" s="1525"/>
      <c r="YM4" s="1525"/>
      <c r="YN4" s="1525"/>
      <c r="YO4" s="1525"/>
      <c r="YP4" s="1525"/>
      <c r="YQ4" s="1525"/>
      <c r="YR4" s="1525"/>
      <c r="YS4" s="1525"/>
      <c r="YT4" s="1525"/>
      <c r="YU4" s="1525"/>
      <c r="YV4" s="1525"/>
      <c r="YW4" s="1525"/>
      <c r="YX4" s="1525"/>
      <c r="YY4" s="1525"/>
      <c r="YZ4" s="1525"/>
      <c r="ZA4" s="1525"/>
      <c r="ZB4" s="1525"/>
      <c r="ZC4" s="1525"/>
      <c r="ZD4" s="1525"/>
      <c r="ZE4" s="1525"/>
      <c r="ZF4" s="1525"/>
      <c r="ZG4" s="1525"/>
      <c r="ZH4" s="1525"/>
      <c r="ZI4" s="1525"/>
      <c r="ZJ4" s="1525"/>
      <c r="ZK4" s="1525"/>
      <c r="ZL4" s="1525"/>
      <c r="ZM4" s="1525"/>
      <c r="ZN4" s="1525"/>
      <c r="ZO4" s="1525"/>
      <c r="ZP4" s="1525"/>
      <c r="ZQ4" s="1525"/>
      <c r="ZR4" s="1525"/>
      <c r="ZS4" s="1525"/>
      <c r="ZT4" s="1525"/>
      <c r="ZU4" s="1525"/>
      <c r="ZV4" s="1525"/>
      <c r="ZW4" s="1525"/>
      <c r="ZX4" s="1525"/>
      <c r="ZY4" s="1525"/>
      <c r="ZZ4" s="1525"/>
      <c r="AAA4" s="1525"/>
      <c r="AAB4" s="1525"/>
      <c r="AAC4" s="1525"/>
      <c r="AAD4" s="1525"/>
      <c r="AAE4" s="1525"/>
      <c r="AAF4" s="1525"/>
      <c r="AAG4" s="1525"/>
      <c r="AAH4" s="1525"/>
      <c r="AAI4" s="1525"/>
      <c r="AAJ4" s="1525"/>
      <c r="AAK4" s="1525"/>
      <c r="AAL4" s="1525"/>
      <c r="AAM4" s="1525"/>
      <c r="AAN4" s="1525"/>
      <c r="AAO4" s="1525"/>
      <c r="AAP4" s="1525"/>
      <c r="AAQ4" s="1525"/>
      <c r="AAR4" s="1525"/>
      <c r="AAS4" s="1525"/>
      <c r="AAT4" s="1525"/>
      <c r="AAU4" s="1525"/>
      <c r="AAV4" s="1525"/>
      <c r="AAW4" s="1525"/>
      <c r="AAX4" s="1525"/>
      <c r="AAY4" s="1525"/>
      <c r="AAZ4" s="1525"/>
      <c r="ABA4" s="1525"/>
      <c r="ABB4" s="1525"/>
      <c r="ABC4" s="1525"/>
      <c r="ABD4" s="1525"/>
      <c r="ABE4" s="1525"/>
      <c r="ABF4" s="1525"/>
      <c r="ABG4" s="1525"/>
      <c r="ABH4" s="1525"/>
      <c r="ABI4" s="1525"/>
      <c r="ABJ4" s="1525"/>
      <c r="ABK4" s="1525"/>
      <c r="ABL4" s="1525"/>
      <c r="ABM4" s="1525"/>
      <c r="ABN4" s="1525"/>
      <c r="ABO4" s="1525"/>
      <c r="ABP4" s="1525"/>
      <c r="ABQ4" s="1525"/>
      <c r="ABR4" s="1525"/>
      <c r="ABS4" s="1525"/>
      <c r="ABT4" s="1525"/>
      <c r="ABU4" s="1525"/>
      <c r="ABV4" s="1525"/>
      <c r="ABW4" s="1525"/>
      <c r="ABX4" s="1525"/>
      <c r="ABY4" s="1525"/>
      <c r="ABZ4" s="1525"/>
      <c r="ACA4" s="1525"/>
      <c r="ACB4" s="1525"/>
      <c r="ACC4" s="1525"/>
      <c r="ACD4" s="1525"/>
      <c r="ACE4" s="1525"/>
      <c r="ACF4" s="1525"/>
      <c r="ACG4" s="1525"/>
      <c r="ACH4" s="1525"/>
      <c r="ACI4" s="1525"/>
      <c r="ACJ4" s="1525"/>
      <c r="ACK4" s="1525"/>
      <c r="ACL4" s="1525"/>
      <c r="ACM4" s="1525"/>
      <c r="ACN4" s="1525"/>
      <c r="ACO4" s="1525"/>
      <c r="ACP4" s="1525"/>
      <c r="ACQ4" s="1525"/>
      <c r="ACR4" s="1525"/>
      <c r="ACS4" s="1525"/>
      <c r="ACT4" s="1525"/>
      <c r="ACU4" s="1525"/>
      <c r="ACV4" s="1525"/>
      <c r="ACW4" s="1525"/>
      <c r="ACX4" s="1525"/>
      <c r="ACY4" s="1525"/>
      <c r="ACZ4" s="1525"/>
      <c r="ADA4" s="1525"/>
      <c r="ADB4" s="1525"/>
      <c r="ADC4" s="1525"/>
      <c r="ADD4" s="1525"/>
      <c r="ADE4" s="1525"/>
      <c r="ADF4" s="1525"/>
      <c r="ADG4" s="1525"/>
      <c r="ADH4" s="1525"/>
      <c r="ADI4" s="1525"/>
      <c r="ADJ4" s="1525"/>
      <c r="ADK4" s="1525"/>
      <c r="ADL4" s="1525"/>
      <c r="ADM4" s="1525"/>
      <c r="ADN4" s="1525"/>
      <c r="ADO4" s="1525"/>
      <c r="ADP4" s="1525"/>
      <c r="ADQ4" s="1525"/>
      <c r="ADR4" s="1525"/>
      <c r="ADS4" s="1525"/>
      <c r="ADT4" s="1525"/>
      <c r="ADU4" s="1525"/>
      <c r="ADV4" s="1525"/>
      <c r="ADW4" s="1525"/>
      <c r="ADX4" s="1525"/>
      <c r="ADY4" s="1525"/>
      <c r="ADZ4" s="1525"/>
      <c r="AEA4" s="1525"/>
      <c r="AEB4" s="1525"/>
      <c r="AEC4" s="1525"/>
      <c r="AED4" s="1525"/>
      <c r="AEY4" s="1525"/>
      <c r="AEZ4" s="1525"/>
      <c r="AFA4" s="1525"/>
      <c r="AFB4" s="1525"/>
      <c r="AFC4" s="1525"/>
      <c r="AFD4" s="1525"/>
      <c r="AFE4" s="1525"/>
      <c r="AFF4" s="1525"/>
      <c r="AFG4" s="1525"/>
      <c r="AFH4" s="1525"/>
      <c r="AFI4" s="1525"/>
      <c r="AFJ4" s="1525"/>
      <c r="AFK4" s="1525"/>
      <c r="AFL4" s="1525"/>
      <c r="AFM4" s="1525"/>
      <c r="AFN4" s="1525"/>
      <c r="AFO4" s="1525"/>
      <c r="AFP4" s="1525"/>
      <c r="AFQ4" s="1525"/>
      <c r="AFR4" s="1525"/>
      <c r="AFS4" s="1525"/>
      <c r="AFT4" s="1525"/>
      <c r="AFU4" s="1525"/>
      <c r="AFV4" s="1525"/>
      <c r="AFW4" s="1525"/>
      <c r="AFX4" s="1525"/>
      <c r="AFY4" s="1525"/>
      <c r="AFZ4" s="1525"/>
      <c r="AGA4" s="1525"/>
      <c r="AGB4" s="1525"/>
      <c r="AGC4" s="1525"/>
      <c r="AGD4" s="1525"/>
      <c r="AGE4" s="1525"/>
      <c r="AGF4" s="1525"/>
      <c r="AGG4" s="1525"/>
      <c r="AGH4" s="1525"/>
      <c r="AGI4" s="1525"/>
      <c r="AGJ4" s="1525"/>
      <c r="AGK4" s="1525"/>
      <c r="AGL4" s="1525"/>
      <c r="AGM4" s="1525"/>
      <c r="AGN4" s="1525"/>
      <c r="AGO4" s="1525"/>
      <c r="AGP4" s="1525"/>
      <c r="AGQ4" s="1525"/>
      <c r="AGR4" s="1525"/>
      <c r="AGS4" s="1525"/>
      <c r="AGT4" s="1525"/>
      <c r="AGU4" s="1525"/>
      <c r="AGV4" s="1525"/>
      <c r="AGW4" s="1525"/>
      <c r="AGX4" s="1525"/>
      <c r="AGY4" s="1525"/>
      <c r="AGZ4" s="1525"/>
      <c r="AHA4" s="1525"/>
      <c r="AHB4" s="1525"/>
      <c r="AHC4" s="1525"/>
      <c r="AHD4" s="1525"/>
      <c r="AHE4" s="1525"/>
      <c r="AHF4" s="1525"/>
      <c r="AHG4" s="1525"/>
      <c r="AHH4" s="1525"/>
      <c r="AHI4" s="1525"/>
      <c r="AHJ4" s="1525"/>
      <c r="AHK4" s="1525"/>
      <c r="AHL4" s="1525"/>
      <c r="AHM4" s="1525"/>
      <c r="AHN4" s="1525"/>
      <c r="AHO4" s="1525"/>
      <c r="AHP4" s="1525"/>
      <c r="AHQ4" s="1525"/>
      <c r="AHR4" s="1525"/>
      <c r="AHS4" s="1525"/>
      <c r="AHT4" s="1525"/>
      <c r="AHU4" s="1525"/>
      <c r="AHV4" s="1525"/>
      <c r="AHW4" s="1525"/>
      <c r="AHX4" s="1525"/>
      <c r="AHY4" s="1525"/>
      <c r="AHZ4" s="1525"/>
      <c r="AIA4" s="1525"/>
      <c r="AIB4" s="1525"/>
      <c r="AIC4" s="1525"/>
      <c r="AID4" s="1525"/>
      <c r="AIE4" s="1525"/>
      <c r="AIF4" s="1525"/>
      <c r="AIG4" s="1525"/>
      <c r="AIH4" s="1525"/>
      <c r="AII4" s="1525"/>
      <c r="AIJ4" s="1525"/>
      <c r="AIK4" s="1525"/>
      <c r="AIL4" s="1525"/>
      <c r="AIM4" s="1525"/>
      <c r="AIN4" s="1525"/>
      <c r="AIO4" s="1525"/>
      <c r="AIP4" s="1525"/>
      <c r="AIQ4" s="1525"/>
      <c r="AIR4" s="1525"/>
      <c r="AIS4" s="1525"/>
      <c r="AIT4" s="1525"/>
      <c r="AIU4" s="1525"/>
      <c r="AIV4" s="1525"/>
      <c r="AIW4" s="1525"/>
      <c r="AIX4" s="1525"/>
      <c r="AIY4" s="1525"/>
      <c r="AIZ4" s="1525"/>
      <c r="AJA4" s="1525"/>
      <c r="AJB4" s="1525"/>
      <c r="AJC4" s="1525"/>
      <c r="AJD4" s="1525"/>
      <c r="AJE4" s="1525"/>
      <c r="AJF4" s="1525"/>
      <c r="AJG4" s="1525"/>
      <c r="AJH4" s="1525"/>
      <c r="AJI4" s="1525"/>
      <c r="AJJ4" s="1525"/>
      <c r="AJK4" s="1525"/>
      <c r="AJL4" s="1525"/>
      <c r="AJM4" s="1525"/>
      <c r="AJN4" s="1525"/>
      <c r="AJO4" s="1525"/>
      <c r="AJP4" s="1525"/>
      <c r="AJQ4" s="1525"/>
      <c r="AKF4" s="1525"/>
      <c r="AKG4" s="1525"/>
      <c r="AKH4" s="1525"/>
      <c r="AKI4" s="1525"/>
      <c r="AKJ4" s="1525"/>
      <c r="AKK4" s="1525"/>
      <c r="AKL4" s="1525"/>
      <c r="AKM4" s="1525"/>
      <c r="AKN4" s="1525"/>
      <c r="AKO4" s="1525"/>
      <c r="AKP4" s="1525"/>
      <c r="AKQ4" s="1525"/>
      <c r="AKR4" s="1525"/>
      <c r="AKS4" s="1525"/>
      <c r="AKT4" s="1525"/>
      <c r="AKU4" s="1525"/>
      <c r="AKV4" s="1524"/>
      <c r="AKW4" s="1525"/>
      <c r="AKX4" s="1525"/>
      <c r="AKY4" s="1525"/>
      <c r="AKZ4" s="1525"/>
      <c r="ALA4" s="1525"/>
      <c r="ALB4" s="1525"/>
      <c r="ALC4" s="1525"/>
    </row>
  </sheetData>
  <conditionalFormatting sqref="AKS3">
    <cfRule type="expression" dxfId="8" priority="10">
      <formula>$AKS$3=FALSE</formula>
    </cfRule>
  </conditionalFormatting>
  <conditionalFormatting sqref="AKT3">
    <cfRule type="expression" dxfId="7" priority="7">
      <formula>$AKT$3=FALSE</formula>
    </cfRule>
  </conditionalFormatting>
  <conditionalFormatting sqref="AKU3">
    <cfRule type="expression" dxfId="6" priority="6">
      <formula>$AKU$3=FALSE</formula>
    </cfRule>
  </conditionalFormatting>
  <conditionalFormatting sqref="AKW3">
    <cfRule type="expression" dxfId="5" priority="5">
      <formula>$AKW$3=FALSE</formula>
    </cfRule>
  </conditionalFormatting>
  <conditionalFormatting sqref="AKX3">
    <cfRule type="expression" dxfId="4" priority="3">
      <formula>$AKX$3=FALSE</formula>
    </cfRule>
  </conditionalFormatting>
  <conditionalFormatting sqref="AKY3">
    <cfRule type="expression" dxfId="3" priority="2">
      <formula>$AKY$3=FALSE</formula>
    </cfRule>
  </conditionalFormatting>
  <conditionalFormatting sqref="AKZ3">
    <cfRule type="expression" dxfId="2" priority="1">
      <formula>$AKZ$3=FALSE</formula>
    </cfRule>
  </conditionalFormatting>
  <conditionalFormatting sqref="AKT3">
    <cfRule type="expression" dxfId="1" priority="11">
      <formula>$AKT$3:$AKT$3=FALSE</formula>
    </cfRule>
  </conditionalFormatting>
  <conditionalFormatting sqref="AKV3:AKV4">
    <cfRule type="expression" dxfId="0" priority="12">
      <formula>$AKV$3:$AKV$3=FALSE</formula>
    </cfRule>
  </conditionalFormatting>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9AEE0-D710-4CB0-A134-3816C996557F}">
  <sheetPr transitionEvaluation="1">
    <tabColor theme="5" tint="-0.249977111117893"/>
  </sheetPr>
  <dimension ref="A1:BN112"/>
  <sheetViews>
    <sheetView showGridLines="0" view="pageBreakPreview" topLeftCell="A67" zoomScale="40" zoomScaleNormal="50" zoomScaleSheetLayoutView="40" workbookViewId="0">
      <selection activeCell="CI68" sqref="CI68"/>
    </sheetView>
  </sheetViews>
  <sheetFormatPr defaultColWidth="2.5" defaultRowHeight="15.6"/>
  <cols>
    <col min="1" max="1" width="3.625" style="1003" customWidth="1"/>
    <col min="2" max="2" width="8" style="1003" customWidth="1"/>
    <col min="3" max="3" width="1.5" style="1003" customWidth="1"/>
    <col min="4" max="4" width="9.625" style="1003" customWidth="1"/>
    <col min="5" max="5" width="3.625" style="1003" customWidth="1"/>
    <col min="6" max="21" width="7.125" style="1003" customWidth="1"/>
    <col min="22" max="22" width="10.375" style="1004" customWidth="1"/>
    <col min="23" max="23" width="20.625" style="1005" customWidth="1"/>
    <col min="24" max="24" width="10.5" style="1005" customWidth="1"/>
    <col min="25" max="25" width="20.5" style="1005" customWidth="1"/>
    <col min="26" max="26" width="10.625" style="1005" customWidth="1"/>
    <col min="27" max="27" width="20.625" style="1005" customWidth="1"/>
    <col min="28" max="28" width="10.5" style="1005" customWidth="1"/>
    <col min="29" max="29" width="36" style="1005" customWidth="1"/>
    <col min="30" max="30" width="20.625" style="1005" customWidth="1"/>
    <col min="31" max="31" width="10.5" style="1005" customWidth="1"/>
    <col min="32" max="32" width="36" style="1005" customWidth="1"/>
    <col min="33" max="33" width="20.625" style="1005" customWidth="1"/>
    <col min="34" max="34" width="10.5" style="1005" customWidth="1"/>
    <col min="35" max="35" width="36" style="1005" customWidth="1"/>
    <col min="36" max="36" width="20.625" style="1005" customWidth="1"/>
    <col min="37" max="37" width="10.5" style="1005" customWidth="1"/>
    <col min="38" max="38" width="36" style="1005" customWidth="1"/>
    <col min="39" max="39" width="20.625" style="1005" customWidth="1"/>
    <col min="40" max="40" width="10.5" style="1005" customWidth="1"/>
    <col min="41" max="41" width="36" style="1005" customWidth="1"/>
    <col min="42" max="42" width="20.625" style="1005" customWidth="1"/>
    <col min="43" max="43" width="10.5" style="1005" customWidth="1"/>
    <col min="44" max="44" width="36" style="1005" customWidth="1"/>
    <col min="45" max="45" width="20.625" style="1005" customWidth="1"/>
    <col min="46" max="46" width="10.5" style="1005" customWidth="1"/>
    <col min="47" max="47" width="36" style="1005" customWidth="1"/>
    <col min="48" max="16384" width="2.5" style="1005"/>
  </cols>
  <sheetData>
    <row r="1" spans="1:47" ht="16.149999999999999" thickBot="1"/>
    <row r="2" spans="1:47" ht="35.1" customHeight="1" thickBot="1">
      <c r="A2" s="1006"/>
      <c r="B2" s="1007"/>
      <c r="C2" s="1008"/>
      <c r="D2" s="1009"/>
      <c r="E2" s="1009"/>
      <c r="F2" s="1009"/>
      <c r="G2" s="1009"/>
      <c r="H2" s="1010"/>
      <c r="I2" s="1011"/>
      <c r="J2" s="1011"/>
      <c r="K2" s="1011"/>
      <c r="L2" s="1011"/>
      <c r="M2" s="1011"/>
      <c r="N2" s="1011"/>
      <c r="O2" s="1011"/>
      <c r="P2" s="1010"/>
      <c r="Q2" s="1010"/>
      <c r="R2" s="1010"/>
      <c r="S2" s="1010"/>
      <c r="T2" s="1010"/>
      <c r="U2" s="1010"/>
      <c r="V2" s="1012"/>
      <c r="W2" s="2010" t="s">
        <v>1385</v>
      </c>
      <c r="X2" s="2011"/>
      <c r="Y2" s="2011"/>
      <c r="Z2" s="2011"/>
      <c r="AA2" s="2011"/>
      <c r="AB2" s="2011"/>
      <c r="AC2" s="2011"/>
      <c r="AD2" s="2011"/>
      <c r="AE2" s="2011"/>
      <c r="AF2" s="2011"/>
      <c r="AG2" s="2011"/>
      <c r="AH2" s="2011"/>
      <c r="AI2" s="2011"/>
      <c r="AJ2" s="2012" t="s">
        <v>1385</v>
      </c>
      <c r="AK2" s="2011"/>
      <c r="AL2" s="2011"/>
      <c r="AM2" s="2011"/>
      <c r="AN2" s="2011"/>
      <c r="AO2" s="2011"/>
      <c r="AP2" s="2011"/>
      <c r="AQ2" s="2011"/>
      <c r="AR2" s="2011"/>
      <c r="AS2" s="2011"/>
      <c r="AT2" s="2011"/>
      <c r="AU2" s="2013"/>
    </row>
    <row r="3" spans="1:47" ht="35.1" customHeight="1">
      <c r="A3" s="1006"/>
      <c r="B3" s="1013"/>
      <c r="C3" s="1014"/>
      <c r="D3" s="1015"/>
      <c r="E3" s="1015"/>
      <c r="F3" s="1015"/>
      <c r="G3" s="1015"/>
      <c r="H3" s="1014"/>
      <c r="I3" s="1016"/>
      <c r="J3" s="2014">
        <v>4</v>
      </c>
      <c r="K3" s="2015"/>
      <c r="L3" s="2015"/>
      <c r="M3" s="2015"/>
      <c r="N3" s="2015"/>
      <c r="O3" s="2015"/>
      <c r="P3" s="2016"/>
      <c r="Q3" s="1014"/>
      <c r="R3" s="1014"/>
      <c r="S3" s="1014"/>
      <c r="T3" s="1014"/>
      <c r="U3" s="1014"/>
      <c r="V3" s="1017"/>
      <c r="W3" s="2023" t="s">
        <v>1386</v>
      </c>
      <c r="X3" s="2024"/>
      <c r="Y3" s="2024"/>
      <c r="Z3" s="2024"/>
      <c r="AA3" s="2024"/>
      <c r="AB3" s="2024"/>
      <c r="AC3" s="2024"/>
      <c r="AD3" s="2024"/>
      <c r="AE3" s="2024"/>
      <c r="AF3" s="2024"/>
      <c r="AG3" s="2024"/>
      <c r="AH3" s="2024"/>
      <c r="AI3" s="2024"/>
      <c r="AJ3" s="2025" t="s">
        <v>1386</v>
      </c>
      <c r="AK3" s="2024"/>
      <c r="AL3" s="2024"/>
      <c r="AM3" s="2024"/>
      <c r="AN3" s="2024"/>
      <c r="AO3" s="2024"/>
      <c r="AP3" s="2024"/>
      <c r="AQ3" s="2024"/>
      <c r="AR3" s="2024"/>
      <c r="AS3" s="2024"/>
      <c r="AT3" s="2024"/>
      <c r="AU3" s="2026"/>
    </row>
    <row r="4" spans="1:47" ht="10.15" customHeight="1">
      <c r="A4" s="1006"/>
      <c r="B4" s="1013"/>
      <c r="C4" s="1014"/>
      <c r="D4" s="1015"/>
      <c r="E4" s="1015"/>
      <c r="F4" s="1015"/>
      <c r="G4" s="1015"/>
      <c r="H4" s="1014"/>
      <c r="I4" s="1016"/>
      <c r="J4" s="2017"/>
      <c r="K4" s="2018"/>
      <c r="L4" s="2018"/>
      <c r="M4" s="2018"/>
      <c r="N4" s="2018"/>
      <c r="O4" s="2018"/>
      <c r="P4" s="2019"/>
      <c r="Q4" s="1014"/>
      <c r="R4" s="1014"/>
      <c r="S4" s="1014"/>
      <c r="T4" s="1014"/>
      <c r="U4" s="1014"/>
      <c r="V4" s="1017"/>
      <c r="W4" s="2027" t="s">
        <v>1387</v>
      </c>
      <c r="X4" s="1994"/>
      <c r="Y4" s="1994"/>
      <c r="Z4" s="2007"/>
      <c r="AA4" s="2000" t="s">
        <v>1388</v>
      </c>
      <c r="AB4" s="1994"/>
      <c r="AC4" s="1994"/>
      <c r="AD4" s="1994"/>
      <c r="AE4" s="1994"/>
      <c r="AF4" s="1994"/>
      <c r="AG4" s="1994"/>
      <c r="AH4" s="1994"/>
      <c r="AI4" s="1994"/>
      <c r="AJ4" s="2000" t="s">
        <v>1389</v>
      </c>
      <c r="AK4" s="1994"/>
      <c r="AL4" s="2007"/>
      <c r="AM4" s="1994" t="s">
        <v>1390</v>
      </c>
      <c r="AN4" s="1994"/>
      <c r="AO4" s="2007"/>
      <c r="AP4" s="1994" t="s">
        <v>1391</v>
      </c>
      <c r="AQ4" s="1994"/>
      <c r="AR4" s="2007"/>
      <c r="AS4" s="1994" t="s">
        <v>1392</v>
      </c>
      <c r="AT4" s="1994"/>
      <c r="AU4" s="1995"/>
    </row>
    <row r="5" spans="1:47" ht="30" customHeight="1">
      <c r="A5" s="1006"/>
      <c r="B5" s="1018"/>
      <c r="C5" s="1019"/>
      <c r="D5" s="1020"/>
      <c r="E5" s="1020"/>
      <c r="F5" s="1020"/>
      <c r="G5" s="1020"/>
      <c r="H5" s="1019"/>
      <c r="I5" s="1016"/>
      <c r="J5" s="2017"/>
      <c r="K5" s="2018"/>
      <c r="L5" s="2018"/>
      <c r="M5" s="2018"/>
      <c r="N5" s="2018"/>
      <c r="O5" s="2018"/>
      <c r="P5" s="2019"/>
      <c r="Q5" s="1019"/>
      <c r="R5" s="1019"/>
      <c r="S5" s="1019"/>
      <c r="T5" s="1019"/>
      <c r="U5" s="1019"/>
      <c r="V5" s="1021"/>
      <c r="W5" s="2028"/>
      <c r="X5" s="1996"/>
      <c r="Y5" s="1996"/>
      <c r="Z5" s="2008"/>
      <c r="AA5" s="2001"/>
      <c r="AB5" s="1996"/>
      <c r="AC5" s="1996"/>
      <c r="AD5" s="1996"/>
      <c r="AE5" s="1996"/>
      <c r="AF5" s="1996"/>
      <c r="AG5" s="1996"/>
      <c r="AH5" s="1996"/>
      <c r="AI5" s="1996"/>
      <c r="AJ5" s="2001"/>
      <c r="AK5" s="1996"/>
      <c r="AL5" s="2008"/>
      <c r="AM5" s="1996"/>
      <c r="AN5" s="1996"/>
      <c r="AO5" s="2008"/>
      <c r="AP5" s="1996"/>
      <c r="AQ5" s="1996"/>
      <c r="AR5" s="2008"/>
      <c r="AS5" s="1996"/>
      <c r="AT5" s="1996"/>
      <c r="AU5" s="1997"/>
    </row>
    <row r="6" spans="1:47" ht="16.149999999999999" customHeight="1">
      <c r="A6" s="1006"/>
      <c r="B6" s="1022"/>
      <c r="C6" s="1019"/>
      <c r="D6" s="1019"/>
      <c r="E6" s="1019"/>
      <c r="F6" s="1019"/>
      <c r="G6" s="1019"/>
      <c r="H6" s="1019"/>
      <c r="I6" s="1019"/>
      <c r="J6" s="2017"/>
      <c r="K6" s="2018"/>
      <c r="L6" s="2018"/>
      <c r="M6" s="2018"/>
      <c r="N6" s="2018"/>
      <c r="O6" s="2018"/>
      <c r="P6" s="2019"/>
      <c r="Q6" s="1019"/>
      <c r="R6" s="1019"/>
      <c r="S6" s="1019"/>
      <c r="T6" s="1019"/>
      <c r="U6" s="1019"/>
      <c r="V6" s="1021"/>
      <c r="W6" s="2028"/>
      <c r="X6" s="1996"/>
      <c r="Y6" s="1996"/>
      <c r="Z6" s="2008"/>
      <c r="AA6" s="2001"/>
      <c r="AB6" s="1996"/>
      <c r="AC6" s="1996"/>
      <c r="AD6" s="1996"/>
      <c r="AE6" s="1996"/>
      <c r="AF6" s="1996"/>
      <c r="AG6" s="1996"/>
      <c r="AH6" s="1996"/>
      <c r="AI6" s="1996"/>
      <c r="AJ6" s="2001"/>
      <c r="AK6" s="1996"/>
      <c r="AL6" s="2008"/>
      <c r="AM6" s="1996"/>
      <c r="AN6" s="1996"/>
      <c r="AO6" s="2008"/>
      <c r="AP6" s="1996"/>
      <c r="AQ6" s="1996"/>
      <c r="AR6" s="2008"/>
      <c r="AS6" s="1996"/>
      <c r="AT6" s="1996"/>
      <c r="AU6" s="1997"/>
    </row>
    <row r="7" spans="1:47" ht="10.15" customHeight="1">
      <c r="A7" s="1006"/>
      <c r="B7" s="1022"/>
      <c r="C7" s="1019"/>
      <c r="D7" s="1019"/>
      <c r="E7" s="1019"/>
      <c r="F7" s="1019"/>
      <c r="G7" s="1019"/>
      <c r="H7" s="1019"/>
      <c r="I7" s="1019"/>
      <c r="J7" s="2017"/>
      <c r="K7" s="2018"/>
      <c r="L7" s="2018"/>
      <c r="M7" s="2018"/>
      <c r="N7" s="2018"/>
      <c r="O7" s="2018"/>
      <c r="P7" s="2019"/>
      <c r="Q7" s="1019"/>
      <c r="R7" s="1019"/>
      <c r="S7" s="1019"/>
      <c r="T7" s="1019"/>
      <c r="U7" s="1019"/>
      <c r="V7" s="1021"/>
      <c r="W7" s="2028"/>
      <c r="X7" s="1996"/>
      <c r="Y7" s="1996"/>
      <c r="Z7" s="2008"/>
      <c r="AA7" s="2000" t="s">
        <v>1393</v>
      </c>
      <c r="AB7" s="1994"/>
      <c r="AC7" s="1994"/>
      <c r="AD7" s="1994"/>
      <c r="AE7" s="1994"/>
      <c r="AF7" s="1994"/>
      <c r="AG7" s="2000" t="s">
        <v>1394</v>
      </c>
      <c r="AH7" s="1994"/>
      <c r="AI7" s="1994"/>
      <c r="AJ7" s="2001"/>
      <c r="AK7" s="1996"/>
      <c r="AL7" s="2008"/>
      <c r="AM7" s="1996"/>
      <c r="AN7" s="1996"/>
      <c r="AO7" s="2008"/>
      <c r="AP7" s="1996"/>
      <c r="AQ7" s="1996"/>
      <c r="AR7" s="2008"/>
      <c r="AS7" s="1996"/>
      <c r="AT7" s="1996"/>
      <c r="AU7" s="1997"/>
    </row>
    <row r="8" spans="1:47" ht="16.149999999999999" customHeight="1" thickBot="1">
      <c r="A8" s="1006"/>
      <c r="B8" s="1022"/>
      <c r="C8" s="1019"/>
      <c r="D8" s="1019"/>
      <c r="E8" s="1019"/>
      <c r="F8" s="1019"/>
      <c r="G8" s="1019"/>
      <c r="H8" s="1019"/>
      <c r="I8" s="1019"/>
      <c r="J8" s="2020"/>
      <c r="K8" s="2021"/>
      <c r="L8" s="2021"/>
      <c r="M8" s="2021"/>
      <c r="N8" s="2021"/>
      <c r="O8" s="2021"/>
      <c r="P8" s="2022"/>
      <c r="Q8" s="1019"/>
      <c r="R8" s="1019"/>
      <c r="S8" s="1019"/>
      <c r="T8" s="1019"/>
      <c r="U8" s="1019"/>
      <c r="V8" s="1021"/>
      <c r="W8" s="2028"/>
      <c r="X8" s="1996"/>
      <c r="Y8" s="1996"/>
      <c r="Z8" s="2008"/>
      <c r="AA8" s="2001"/>
      <c r="AB8" s="1996"/>
      <c r="AC8" s="1996"/>
      <c r="AD8" s="1996"/>
      <c r="AE8" s="1996"/>
      <c r="AF8" s="1996"/>
      <c r="AG8" s="2001"/>
      <c r="AH8" s="1996"/>
      <c r="AI8" s="1996"/>
      <c r="AJ8" s="2001"/>
      <c r="AK8" s="1996"/>
      <c r="AL8" s="2008"/>
      <c r="AM8" s="1996"/>
      <c r="AN8" s="1996"/>
      <c r="AO8" s="2008"/>
      <c r="AP8" s="1996"/>
      <c r="AQ8" s="1996"/>
      <c r="AR8" s="2008"/>
      <c r="AS8" s="1996"/>
      <c r="AT8" s="1996"/>
      <c r="AU8" s="1997"/>
    </row>
    <row r="9" spans="1:47" ht="16.149999999999999" customHeight="1">
      <c r="A9" s="1006"/>
      <c r="B9" s="1022"/>
      <c r="C9" s="1019"/>
      <c r="D9" s="1019"/>
      <c r="E9" s="1019"/>
      <c r="F9" s="1019"/>
      <c r="G9" s="1019"/>
      <c r="H9" s="1019"/>
      <c r="I9" s="1019"/>
      <c r="J9" s="1019"/>
      <c r="K9" s="1019"/>
      <c r="L9" s="1019"/>
      <c r="M9" s="1019"/>
      <c r="N9" s="1019"/>
      <c r="O9" s="1019"/>
      <c r="P9" s="1019"/>
      <c r="Q9" s="1019"/>
      <c r="R9" s="1019"/>
      <c r="S9" s="1019"/>
      <c r="T9" s="1019"/>
      <c r="U9" s="1019"/>
      <c r="V9" s="1021"/>
      <c r="W9" s="2028"/>
      <c r="X9" s="1996"/>
      <c r="Y9" s="1996"/>
      <c r="Z9" s="2008"/>
      <c r="AA9" s="2001"/>
      <c r="AB9" s="1996"/>
      <c r="AC9" s="1996"/>
      <c r="AD9" s="1996"/>
      <c r="AE9" s="1996"/>
      <c r="AF9" s="1996"/>
      <c r="AG9" s="2001"/>
      <c r="AH9" s="1996"/>
      <c r="AI9" s="1996"/>
      <c r="AJ9" s="2001"/>
      <c r="AK9" s="1996"/>
      <c r="AL9" s="2008"/>
      <c r="AM9" s="1996"/>
      <c r="AN9" s="1996"/>
      <c r="AO9" s="2008"/>
      <c r="AP9" s="1996"/>
      <c r="AQ9" s="1996"/>
      <c r="AR9" s="2008"/>
      <c r="AS9" s="1996"/>
      <c r="AT9" s="1996"/>
      <c r="AU9" s="1997"/>
    </row>
    <row r="10" spans="1:47" ht="16.149999999999999" customHeight="1">
      <c r="A10" s="1006"/>
      <c r="B10" s="1022"/>
      <c r="C10" s="1019"/>
      <c r="D10" s="1019"/>
      <c r="E10" s="1019"/>
      <c r="F10" s="1019"/>
      <c r="G10" s="1019"/>
      <c r="H10" s="1019"/>
      <c r="I10" s="1019"/>
      <c r="J10" s="1019"/>
      <c r="K10" s="1019"/>
      <c r="L10" s="1019"/>
      <c r="M10" s="1019"/>
      <c r="N10" s="1019"/>
      <c r="O10" s="1019"/>
      <c r="P10" s="1019"/>
      <c r="Q10" s="1019"/>
      <c r="R10" s="1019"/>
      <c r="S10" s="1019"/>
      <c r="T10" s="1019"/>
      <c r="U10" s="1019"/>
      <c r="V10" s="1021"/>
      <c r="W10" s="2028"/>
      <c r="X10" s="1996"/>
      <c r="Y10" s="1996"/>
      <c r="Z10" s="2008"/>
      <c r="AA10" s="2001"/>
      <c r="AB10" s="1996"/>
      <c r="AC10" s="1996"/>
      <c r="AD10" s="1996"/>
      <c r="AE10" s="1996"/>
      <c r="AF10" s="1996"/>
      <c r="AG10" s="2001"/>
      <c r="AH10" s="1996"/>
      <c r="AI10" s="1996"/>
      <c r="AJ10" s="2001"/>
      <c r="AK10" s="1996"/>
      <c r="AL10" s="2008"/>
      <c r="AM10" s="1996"/>
      <c r="AN10" s="1996"/>
      <c r="AO10" s="2008"/>
      <c r="AP10" s="1996"/>
      <c r="AQ10" s="1996"/>
      <c r="AR10" s="2008"/>
      <c r="AS10" s="1996"/>
      <c r="AT10" s="1996"/>
      <c r="AU10" s="1997"/>
    </row>
    <row r="11" spans="1:47" ht="30" customHeight="1">
      <c r="A11" s="1006"/>
      <c r="B11" s="2003" t="s">
        <v>1395</v>
      </c>
      <c r="C11" s="2004"/>
      <c r="D11" s="2004"/>
      <c r="E11" s="2004"/>
      <c r="F11" s="2004"/>
      <c r="G11" s="2004"/>
      <c r="H11" s="2004"/>
      <c r="I11" s="2004"/>
      <c r="J11" s="2004"/>
      <c r="K11" s="2004"/>
      <c r="L11" s="2004"/>
      <c r="M11" s="2004"/>
      <c r="N11" s="2004"/>
      <c r="O11" s="2004"/>
      <c r="P11" s="2004"/>
      <c r="Q11" s="2004"/>
      <c r="R11" s="2004"/>
      <c r="S11" s="2004"/>
      <c r="T11" s="2004"/>
      <c r="U11" s="2004"/>
      <c r="V11" s="2005"/>
      <c r="W11" s="2028"/>
      <c r="X11" s="1996"/>
      <c r="Y11" s="1996"/>
      <c r="Z11" s="2008"/>
      <c r="AA11" s="2000" t="s">
        <v>1396</v>
      </c>
      <c r="AB11" s="1994"/>
      <c r="AC11" s="1994"/>
      <c r="AD11" s="2000" t="s">
        <v>1397</v>
      </c>
      <c r="AE11" s="1994"/>
      <c r="AF11" s="2007"/>
      <c r="AG11" s="2001"/>
      <c r="AH11" s="1996"/>
      <c r="AI11" s="1996"/>
      <c r="AJ11" s="2001"/>
      <c r="AK11" s="1996"/>
      <c r="AL11" s="2008"/>
      <c r="AM11" s="1996"/>
      <c r="AN11" s="1996"/>
      <c r="AO11" s="2008"/>
      <c r="AP11" s="1996"/>
      <c r="AQ11" s="1996"/>
      <c r="AR11" s="2008"/>
      <c r="AS11" s="1996"/>
      <c r="AT11" s="1996"/>
      <c r="AU11" s="1997"/>
    </row>
    <row r="12" spans="1:47" ht="30" customHeight="1">
      <c r="A12" s="1006"/>
      <c r="B12" s="2006"/>
      <c r="C12" s="2004"/>
      <c r="D12" s="2004"/>
      <c r="E12" s="2004"/>
      <c r="F12" s="2004"/>
      <c r="G12" s="2004"/>
      <c r="H12" s="2004"/>
      <c r="I12" s="2004"/>
      <c r="J12" s="2004"/>
      <c r="K12" s="2004"/>
      <c r="L12" s="2004"/>
      <c r="M12" s="2004"/>
      <c r="N12" s="2004"/>
      <c r="O12" s="2004"/>
      <c r="P12" s="2004"/>
      <c r="Q12" s="2004"/>
      <c r="R12" s="2004"/>
      <c r="S12" s="2004"/>
      <c r="T12" s="2004"/>
      <c r="U12" s="2004"/>
      <c r="V12" s="2005"/>
      <c r="W12" s="2028"/>
      <c r="X12" s="1996"/>
      <c r="Y12" s="1996"/>
      <c r="Z12" s="2008"/>
      <c r="AA12" s="2001"/>
      <c r="AB12" s="1996"/>
      <c r="AC12" s="1996"/>
      <c r="AD12" s="2001"/>
      <c r="AE12" s="1996"/>
      <c r="AF12" s="2008"/>
      <c r="AG12" s="2001"/>
      <c r="AH12" s="1996"/>
      <c r="AI12" s="1996"/>
      <c r="AJ12" s="2001"/>
      <c r="AK12" s="1996"/>
      <c r="AL12" s="2008"/>
      <c r="AM12" s="1996"/>
      <c r="AN12" s="1996"/>
      <c r="AO12" s="2008"/>
      <c r="AP12" s="1996"/>
      <c r="AQ12" s="1996"/>
      <c r="AR12" s="2008"/>
      <c r="AS12" s="1996"/>
      <c r="AT12" s="1996"/>
      <c r="AU12" s="1997"/>
    </row>
    <row r="13" spans="1:47" ht="30" customHeight="1">
      <c r="A13" s="1006"/>
      <c r="B13" s="2006"/>
      <c r="C13" s="2004"/>
      <c r="D13" s="2004"/>
      <c r="E13" s="2004"/>
      <c r="F13" s="2004"/>
      <c r="G13" s="2004"/>
      <c r="H13" s="2004"/>
      <c r="I13" s="2004"/>
      <c r="J13" s="2004"/>
      <c r="K13" s="2004"/>
      <c r="L13" s="2004"/>
      <c r="M13" s="2004"/>
      <c r="N13" s="2004"/>
      <c r="O13" s="2004"/>
      <c r="P13" s="2004"/>
      <c r="Q13" s="2004"/>
      <c r="R13" s="2004"/>
      <c r="S13" s="2004"/>
      <c r="T13" s="2004"/>
      <c r="U13" s="2004"/>
      <c r="V13" s="2005"/>
      <c r="W13" s="2028"/>
      <c r="X13" s="1996"/>
      <c r="Y13" s="1996"/>
      <c r="Z13" s="2008"/>
      <c r="AA13" s="2001"/>
      <c r="AB13" s="1996"/>
      <c r="AC13" s="1996"/>
      <c r="AD13" s="2001"/>
      <c r="AE13" s="1996"/>
      <c r="AF13" s="2008"/>
      <c r="AG13" s="2001"/>
      <c r="AH13" s="1996"/>
      <c r="AI13" s="1996"/>
      <c r="AJ13" s="2001"/>
      <c r="AK13" s="1996"/>
      <c r="AL13" s="2008"/>
      <c r="AM13" s="1996"/>
      <c r="AN13" s="1996"/>
      <c r="AO13" s="2008"/>
      <c r="AP13" s="1996"/>
      <c r="AQ13" s="1996"/>
      <c r="AR13" s="2008"/>
      <c r="AS13" s="1996"/>
      <c r="AT13" s="1996"/>
      <c r="AU13" s="1997"/>
    </row>
    <row r="14" spans="1:47" ht="30" customHeight="1">
      <c r="A14" s="1006"/>
      <c r="B14" s="1022"/>
      <c r="C14" s="1019"/>
      <c r="D14" s="1019"/>
      <c r="E14" s="1019"/>
      <c r="F14" s="1019"/>
      <c r="G14" s="1019"/>
      <c r="H14" s="1019"/>
      <c r="I14" s="1019"/>
      <c r="J14" s="1019"/>
      <c r="K14" s="1019"/>
      <c r="L14" s="1019"/>
      <c r="M14" s="1019"/>
      <c r="N14" s="1019"/>
      <c r="O14" s="1019"/>
      <c r="P14" s="1019"/>
      <c r="Q14" s="1019"/>
      <c r="R14" s="1019"/>
      <c r="S14" s="1019"/>
      <c r="T14" s="1019"/>
      <c r="U14" s="1019"/>
      <c r="V14" s="1021"/>
      <c r="W14" s="2028"/>
      <c r="X14" s="1996"/>
      <c r="Y14" s="1996"/>
      <c r="Z14" s="2008"/>
      <c r="AA14" s="2001"/>
      <c r="AB14" s="1996"/>
      <c r="AC14" s="1996"/>
      <c r="AD14" s="2001"/>
      <c r="AE14" s="1996"/>
      <c r="AF14" s="2008"/>
      <c r="AG14" s="2001"/>
      <c r="AH14" s="1996"/>
      <c r="AI14" s="1996"/>
      <c r="AJ14" s="2001"/>
      <c r="AK14" s="1996"/>
      <c r="AL14" s="2008"/>
      <c r="AM14" s="1996"/>
      <c r="AN14" s="1996"/>
      <c r="AO14" s="2008"/>
      <c r="AP14" s="1996"/>
      <c r="AQ14" s="1996"/>
      <c r="AR14" s="2008"/>
      <c r="AS14" s="1996"/>
      <c r="AT14" s="1996"/>
      <c r="AU14" s="1997"/>
    </row>
    <row r="15" spans="1:47" ht="30" customHeight="1">
      <c r="A15" s="1006"/>
      <c r="B15" s="1022"/>
      <c r="C15" s="1019"/>
      <c r="D15" s="1019"/>
      <c r="E15" s="1019"/>
      <c r="F15" s="1019"/>
      <c r="G15" s="1019"/>
      <c r="H15" s="1019"/>
      <c r="I15" s="1019"/>
      <c r="J15" s="1019"/>
      <c r="K15" s="1019"/>
      <c r="L15" s="1019"/>
      <c r="M15" s="1019"/>
      <c r="N15" s="1019"/>
      <c r="O15" s="1019"/>
      <c r="P15" s="1019"/>
      <c r="Q15" s="1019"/>
      <c r="R15" s="1019"/>
      <c r="S15" s="1019"/>
      <c r="T15" s="1019"/>
      <c r="U15" s="1019"/>
      <c r="V15" s="1021"/>
      <c r="W15" s="2028"/>
      <c r="X15" s="1996"/>
      <c r="Y15" s="1996"/>
      <c r="Z15" s="2008"/>
      <c r="AA15" s="2001"/>
      <c r="AB15" s="1996"/>
      <c r="AC15" s="1996"/>
      <c r="AD15" s="2001"/>
      <c r="AE15" s="1996"/>
      <c r="AF15" s="2008"/>
      <c r="AG15" s="2001"/>
      <c r="AH15" s="1996"/>
      <c r="AI15" s="1996"/>
      <c r="AJ15" s="2001"/>
      <c r="AK15" s="1996"/>
      <c r="AL15" s="2008"/>
      <c r="AM15" s="1996"/>
      <c r="AN15" s="1996"/>
      <c r="AO15" s="2008"/>
      <c r="AP15" s="1996"/>
      <c r="AQ15" s="1996"/>
      <c r="AR15" s="2008"/>
      <c r="AS15" s="1996"/>
      <c r="AT15" s="1996"/>
      <c r="AU15" s="1997"/>
    </row>
    <row r="16" spans="1:47" ht="10.15" customHeight="1">
      <c r="A16" s="1006"/>
      <c r="B16" s="1022"/>
      <c r="C16" s="1019"/>
      <c r="D16" s="1019"/>
      <c r="E16" s="1019"/>
      <c r="F16" s="1019"/>
      <c r="G16" s="1019"/>
      <c r="H16" s="1019"/>
      <c r="I16" s="1019"/>
      <c r="J16" s="1019"/>
      <c r="K16" s="1019"/>
      <c r="L16" s="1019"/>
      <c r="M16" s="1019"/>
      <c r="N16" s="1019"/>
      <c r="O16" s="1019"/>
      <c r="P16" s="1019"/>
      <c r="Q16" s="1019"/>
      <c r="R16" s="1019"/>
      <c r="S16" s="1019"/>
      <c r="T16" s="1019"/>
      <c r="U16" s="1019"/>
      <c r="V16" s="1021"/>
      <c r="W16" s="2029"/>
      <c r="X16" s="1998"/>
      <c r="Y16" s="1998"/>
      <c r="Z16" s="2009"/>
      <c r="AA16" s="2002"/>
      <c r="AB16" s="1998"/>
      <c r="AC16" s="1998"/>
      <c r="AD16" s="2002"/>
      <c r="AE16" s="1998"/>
      <c r="AF16" s="2009"/>
      <c r="AG16" s="2002"/>
      <c r="AH16" s="1998"/>
      <c r="AI16" s="1998"/>
      <c r="AJ16" s="2002"/>
      <c r="AK16" s="1998"/>
      <c r="AL16" s="2009"/>
      <c r="AM16" s="1998"/>
      <c r="AN16" s="1998"/>
      <c r="AO16" s="2009"/>
      <c r="AP16" s="1998"/>
      <c r="AQ16" s="1998"/>
      <c r="AR16" s="2009"/>
      <c r="AS16" s="1998"/>
      <c r="AT16" s="1998"/>
      <c r="AU16" s="1999"/>
    </row>
    <row r="17" spans="1:47" ht="15.75" customHeight="1">
      <c r="A17" s="1006"/>
      <c r="B17" s="1022"/>
      <c r="C17" s="1019"/>
      <c r="D17" s="1019"/>
      <c r="E17" s="1019"/>
      <c r="F17" s="1019"/>
      <c r="G17" s="1019"/>
      <c r="H17" s="1019"/>
      <c r="I17" s="1019"/>
      <c r="J17" s="1019"/>
      <c r="K17" s="1019"/>
      <c r="L17" s="1019"/>
      <c r="M17" s="1019"/>
      <c r="N17" s="1019"/>
      <c r="O17" s="1019"/>
      <c r="P17" s="1019"/>
      <c r="Q17" s="1019"/>
      <c r="R17" s="1019"/>
      <c r="S17" s="1019"/>
      <c r="T17" s="1019"/>
      <c r="U17" s="1019"/>
      <c r="V17" s="1021"/>
      <c r="W17" s="2062" t="s">
        <v>1398</v>
      </c>
      <c r="X17" s="2040"/>
      <c r="Y17" s="2040"/>
      <c r="Z17" s="2040"/>
      <c r="AA17" s="2039" t="s">
        <v>1399</v>
      </c>
      <c r="AB17" s="2040"/>
      <c r="AC17" s="2041"/>
      <c r="AD17" s="2039" t="s">
        <v>1400</v>
      </c>
      <c r="AE17" s="2040"/>
      <c r="AF17" s="2041"/>
      <c r="AG17" s="2039" t="s">
        <v>1401</v>
      </c>
      <c r="AH17" s="2040"/>
      <c r="AI17" s="2040"/>
      <c r="AJ17" s="2039" t="s">
        <v>1402</v>
      </c>
      <c r="AK17" s="2040"/>
      <c r="AL17" s="2040"/>
      <c r="AM17" s="2039" t="s">
        <v>1403</v>
      </c>
      <c r="AN17" s="2040"/>
      <c r="AO17" s="2041"/>
      <c r="AP17" s="2039" t="s">
        <v>1404</v>
      </c>
      <c r="AQ17" s="2040"/>
      <c r="AR17" s="2041"/>
      <c r="AS17" s="2039" t="s">
        <v>1405</v>
      </c>
      <c r="AT17" s="2040"/>
      <c r="AU17" s="2048"/>
    </row>
    <row r="18" spans="1:47" ht="66" customHeight="1">
      <c r="A18" s="1006"/>
      <c r="B18" s="1022"/>
      <c r="C18" s="1019"/>
      <c r="D18" s="1019"/>
      <c r="E18" s="1019"/>
      <c r="F18" s="1019"/>
      <c r="G18" s="1019"/>
      <c r="H18" s="1019"/>
      <c r="I18" s="1019"/>
      <c r="J18" s="1019"/>
      <c r="K18" s="1019"/>
      <c r="L18" s="1019"/>
      <c r="M18" s="1019"/>
      <c r="N18" s="1019"/>
      <c r="O18" s="1019"/>
      <c r="P18" s="1019"/>
      <c r="Q18" s="1019"/>
      <c r="R18" s="1019"/>
      <c r="S18" s="1019"/>
      <c r="T18" s="1019"/>
      <c r="U18" s="1019"/>
      <c r="V18" s="1021"/>
      <c r="W18" s="2063"/>
      <c r="X18" s="2043"/>
      <c r="Y18" s="2043"/>
      <c r="Z18" s="2043"/>
      <c r="AA18" s="2042"/>
      <c r="AB18" s="2043"/>
      <c r="AC18" s="2044"/>
      <c r="AD18" s="2042"/>
      <c r="AE18" s="2043"/>
      <c r="AF18" s="2044"/>
      <c r="AG18" s="2042"/>
      <c r="AH18" s="2043"/>
      <c r="AI18" s="2043"/>
      <c r="AJ18" s="2042"/>
      <c r="AK18" s="2043"/>
      <c r="AL18" s="2043"/>
      <c r="AM18" s="2042"/>
      <c r="AN18" s="2043"/>
      <c r="AO18" s="2044"/>
      <c r="AP18" s="2042"/>
      <c r="AQ18" s="2043"/>
      <c r="AR18" s="2044"/>
      <c r="AS18" s="2042"/>
      <c r="AT18" s="2043"/>
      <c r="AU18" s="2049"/>
    </row>
    <row r="19" spans="1:47" ht="10.15" customHeight="1" thickBot="1">
      <c r="A19" s="1006"/>
      <c r="B19" s="1023"/>
      <c r="C19" s="1024"/>
      <c r="D19" s="1024"/>
      <c r="E19" s="1024"/>
      <c r="F19" s="1024"/>
      <c r="G19" s="1024"/>
      <c r="H19" s="1024"/>
      <c r="I19" s="1024"/>
      <c r="J19" s="1024"/>
      <c r="K19" s="1024"/>
      <c r="L19" s="1024"/>
      <c r="M19" s="1024"/>
      <c r="N19" s="1024"/>
      <c r="O19" s="1024"/>
      <c r="P19" s="1024"/>
      <c r="Q19" s="1024"/>
      <c r="R19" s="1024"/>
      <c r="S19" s="1024"/>
      <c r="T19" s="1024"/>
      <c r="U19" s="1024"/>
      <c r="V19" s="1025"/>
      <c r="W19" s="2064"/>
      <c r="X19" s="2046"/>
      <c r="Y19" s="2046"/>
      <c r="Z19" s="2046"/>
      <c r="AA19" s="2045"/>
      <c r="AB19" s="2046"/>
      <c r="AC19" s="2047"/>
      <c r="AD19" s="2045"/>
      <c r="AE19" s="2046"/>
      <c r="AF19" s="2047"/>
      <c r="AG19" s="2045"/>
      <c r="AH19" s="2046"/>
      <c r="AI19" s="2046"/>
      <c r="AJ19" s="2045"/>
      <c r="AK19" s="2046"/>
      <c r="AL19" s="2046"/>
      <c r="AM19" s="2045"/>
      <c r="AN19" s="2046"/>
      <c r="AO19" s="2047"/>
      <c r="AP19" s="2045"/>
      <c r="AQ19" s="2046"/>
      <c r="AR19" s="2047"/>
      <c r="AS19" s="2045"/>
      <c r="AT19" s="2046"/>
      <c r="AU19" s="2050"/>
    </row>
    <row r="20" spans="1:47" ht="16.149999999999999" customHeight="1">
      <c r="A20" s="1006"/>
      <c r="B20" s="1026"/>
      <c r="C20" s="1027"/>
      <c r="D20" s="1027"/>
      <c r="E20" s="1027"/>
      <c r="F20" s="1027"/>
      <c r="G20" s="1027"/>
      <c r="H20" s="1027"/>
      <c r="I20" s="1027"/>
      <c r="J20" s="1027"/>
      <c r="K20" s="1027"/>
      <c r="L20" s="1027"/>
      <c r="M20" s="1027"/>
      <c r="N20" s="1027"/>
      <c r="O20" s="1027"/>
      <c r="P20" s="1027"/>
      <c r="Q20" s="1027"/>
      <c r="R20" s="1027"/>
      <c r="S20" s="1027"/>
      <c r="T20" s="1027"/>
      <c r="V20" s="2051" t="s">
        <v>1347</v>
      </c>
      <c r="W20" s="2054"/>
      <c r="X20" s="2034"/>
      <c r="Y20" s="2034"/>
      <c r="Z20" s="2035"/>
      <c r="AA20" s="2033"/>
      <c r="AB20" s="2034"/>
      <c r="AC20" s="2035"/>
      <c r="AD20" s="2056"/>
      <c r="AE20" s="2057"/>
      <c r="AF20" s="2058"/>
      <c r="AG20" s="2056"/>
      <c r="AH20" s="2057"/>
      <c r="AI20" s="2057"/>
      <c r="AJ20" s="2033"/>
      <c r="AK20" s="2034"/>
      <c r="AL20" s="2035"/>
      <c r="AM20" s="2033"/>
      <c r="AN20" s="2034"/>
      <c r="AO20" s="2035"/>
      <c r="AP20" s="2033"/>
      <c r="AQ20" s="2034"/>
      <c r="AR20" s="2035"/>
      <c r="AS20" s="2033">
        <f>W20+AA20+AD20+AG20-AJ20+AM20-AP20</f>
        <v>0</v>
      </c>
      <c r="AT20" s="2034"/>
      <c r="AU20" s="2065"/>
    </row>
    <row r="21" spans="1:47" ht="30" customHeight="1">
      <c r="A21" s="1006"/>
      <c r="B21" s="1028" t="s">
        <v>1406</v>
      </c>
      <c r="C21" s="1029"/>
      <c r="D21" s="1030" t="s">
        <v>1407</v>
      </c>
      <c r="E21" s="1030"/>
      <c r="F21" s="1031"/>
      <c r="G21" s="1031"/>
      <c r="H21" s="1031"/>
      <c r="I21" s="1031"/>
      <c r="J21" s="1031"/>
      <c r="K21" s="1031"/>
      <c r="L21" s="1031"/>
      <c r="M21" s="1031"/>
      <c r="N21" s="1032"/>
      <c r="O21" s="1032"/>
      <c r="P21" s="1032"/>
      <c r="Q21" s="1032"/>
      <c r="R21" s="1032"/>
      <c r="S21" s="1032"/>
      <c r="T21" s="1032"/>
      <c r="U21" s="1031"/>
      <c r="V21" s="2052"/>
      <c r="W21" s="2054"/>
      <c r="X21" s="2034"/>
      <c r="Y21" s="2034"/>
      <c r="Z21" s="2035"/>
      <c r="AA21" s="2033"/>
      <c r="AB21" s="2034"/>
      <c r="AC21" s="2035"/>
      <c r="AD21" s="2056"/>
      <c r="AE21" s="2057"/>
      <c r="AF21" s="2058"/>
      <c r="AG21" s="2056"/>
      <c r="AH21" s="2057"/>
      <c r="AI21" s="2057"/>
      <c r="AJ21" s="2033"/>
      <c r="AK21" s="2034"/>
      <c r="AL21" s="2035"/>
      <c r="AM21" s="2033"/>
      <c r="AN21" s="2034"/>
      <c r="AO21" s="2035"/>
      <c r="AP21" s="2033"/>
      <c r="AQ21" s="2034"/>
      <c r="AR21" s="2035"/>
      <c r="AS21" s="2033"/>
      <c r="AT21" s="2034"/>
      <c r="AU21" s="2065"/>
    </row>
    <row r="22" spans="1:47" ht="30" customHeight="1">
      <c r="A22" s="1006"/>
      <c r="B22" s="1028"/>
      <c r="C22" s="1029"/>
      <c r="D22" s="1030" t="s">
        <v>1408</v>
      </c>
      <c r="E22" s="1030"/>
      <c r="F22" s="1030" t="s">
        <v>1409</v>
      </c>
      <c r="G22" s="1030"/>
      <c r="H22" s="1030"/>
      <c r="I22" s="1030"/>
      <c r="J22" s="1030"/>
      <c r="K22" s="1030"/>
      <c r="L22" s="1030"/>
      <c r="M22" s="1031"/>
      <c r="N22" s="1032"/>
      <c r="O22" s="1032"/>
      <c r="P22" s="1032"/>
      <c r="Q22" s="1032"/>
      <c r="R22" s="1032"/>
      <c r="S22" s="1032"/>
      <c r="T22" s="1032"/>
      <c r="U22" s="1031"/>
      <c r="V22" s="2052"/>
      <c r="W22" s="2054"/>
      <c r="X22" s="2034"/>
      <c r="Y22" s="2034"/>
      <c r="Z22" s="2035"/>
      <c r="AA22" s="2033"/>
      <c r="AB22" s="2034"/>
      <c r="AC22" s="2035"/>
      <c r="AD22" s="2056"/>
      <c r="AE22" s="2057"/>
      <c r="AF22" s="2058"/>
      <c r="AG22" s="2056"/>
      <c r="AH22" s="2057"/>
      <c r="AI22" s="2057"/>
      <c r="AJ22" s="2033"/>
      <c r="AK22" s="2034"/>
      <c r="AL22" s="2035"/>
      <c r="AM22" s="2033"/>
      <c r="AN22" s="2034"/>
      <c r="AO22" s="2035"/>
      <c r="AP22" s="2033"/>
      <c r="AQ22" s="2034"/>
      <c r="AR22" s="2035"/>
      <c r="AS22" s="2033"/>
      <c r="AT22" s="2034"/>
      <c r="AU22" s="2065"/>
    </row>
    <row r="23" spans="1:47" ht="10.15" customHeight="1">
      <c r="A23" s="1006"/>
      <c r="B23" s="1033"/>
      <c r="C23" s="1031"/>
      <c r="D23" s="1005"/>
      <c r="E23" s="1005"/>
      <c r="F23" s="1005"/>
      <c r="G23" s="1005"/>
      <c r="H23" s="1005"/>
      <c r="I23" s="1005"/>
      <c r="J23" s="1005"/>
      <c r="K23" s="1005"/>
      <c r="L23" s="1005"/>
      <c r="M23" s="1030"/>
      <c r="N23" s="1031"/>
      <c r="O23" s="1031"/>
      <c r="P23" s="1031"/>
      <c r="Q23" s="1031"/>
      <c r="R23" s="1031"/>
      <c r="S23" s="1031"/>
      <c r="T23" s="1031"/>
      <c r="U23" s="1034"/>
      <c r="V23" s="2053"/>
      <c r="W23" s="2055"/>
      <c r="X23" s="2037"/>
      <c r="Y23" s="2037"/>
      <c r="Z23" s="2038"/>
      <c r="AA23" s="2036"/>
      <c r="AB23" s="2037"/>
      <c r="AC23" s="2038"/>
      <c r="AD23" s="2059"/>
      <c r="AE23" s="2060"/>
      <c r="AF23" s="2061"/>
      <c r="AG23" s="2059"/>
      <c r="AH23" s="2060"/>
      <c r="AI23" s="2060"/>
      <c r="AJ23" s="2036"/>
      <c r="AK23" s="2037"/>
      <c r="AL23" s="2038"/>
      <c r="AM23" s="2036"/>
      <c r="AN23" s="2037"/>
      <c r="AO23" s="2038"/>
      <c r="AP23" s="2036"/>
      <c r="AQ23" s="2037"/>
      <c r="AR23" s="2038"/>
      <c r="AS23" s="2036"/>
      <c r="AT23" s="2037"/>
      <c r="AU23" s="2066"/>
    </row>
    <row r="24" spans="1:47" ht="30" customHeight="1">
      <c r="A24" s="1006"/>
      <c r="B24" s="1033"/>
      <c r="C24" s="1031"/>
      <c r="D24" s="1569" t="s">
        <v>1410</v>
      </c>
      <c r="E24" s="1569"/>
      <c r="F24" s="2076" t="s">
        <v>1411</v>
      </c>
      <c r="G24" s="2076"/>
      <c r="H24" s="2076"/>
      <c r="I24" s="2076"/>
      <c r="J24" s="2076"/>
      <c r="K24" s="2076"/>
      <c r="L24" s="2076"/>
      <c r="M24" s="2076"/>
      <c r="N24" s="2076"/>
      <c r="O24" s="2076"/>
      <c r="P24" s="2076"/>
      <c r="Q24" s="2076"/>
      <c r="R24" s="2076"/>
      <c r="S24" s="2076"/>
      <c r="T24" s="2076"/>
      <c r="U24" s="1035"/>
      <c r="V24" s="2073" t="s">
        <v>1349</v>
      </c>
      <c r="W24" s="2072"/>
      <c r="X24" s="2031"/>
      <c r="Y24" s="2031"/>
      <c r="Z24" s="2032"/>
      <c r="AA24" s="2030"/>
      <c r="AB24" s="2031"/>
      <c r="AC24" s="2032"/>
      <c r="AD24" s="2030"/>
      <c r="AE24" s="2031"/>
      <c r="AF24" s="2032"/>
      <c r="AG24" s="2030"/>
      <c r="AH24" s="2031"/>
      <c r="AI24" s="2031"/>
      <c r="AJ24" s="2030"/>
      <c r="AK24" s="2031"/>
      <c r="AL24" s="2032"/>
      <c r="AM24" s="2030"/>
      <c r="AN24" s="2031"/>
      <c r="AO24" s="2032"/>
      <c r="AP24" s="2030"/>
      <c r="AQ24" s="2031"/>
      <c r="AR24" s="2032"/>
      <c r="AS24" s="2030">
        <f>W24+AA24+AD24+AG24-AJ24+AM24-AP24</f>
        <v>0</v>
      </c>
      <c r="AT24" s="2031"/>
      <c r="AU24" s="2067"/>
    </row>
    <row r="25" spans="1:47" ht="30" customHeight="1">
      <c r="A25" s="1006"/>
      <c r="B25" s="1033"/>
      <c r="C25" s="1031"/>
      <c r="D25" s="1569"/>
      <c r="E25" s="1569"/>
      <c r="F25" s="1573" t="s">
        <v>1412</v>
      </c>
      <c r="G25" s="1573"/>
      <c r="H25" s="1573"/>
      <c r="I25" s="1573"/>
      <c r="J25" s="1573"/>
      <c r="K25" s="1573"/>
      <c r="L25" s="1573"/>
      <c r="M25" s="1573"/>
      <c r="N25" s="1573"/>
      <c r="O25" s="1573"/>
      <c r="P25" s="1567"/>
      <c r="Q25" s="1567"/>
      <c r="R25" s="1567"/>
      <c r="S25" s="1567"/>
      <c r="T25" s="1567"/>
      <c r="U25" s="1035"/>
      <c r="V25" s="2052"/>
      <c r="W25" s="2054"/>
      <c r="X25" s="2034"/>
      <c r="Y25" s="2034"/>
      <c r="Z25" s="2035"/>
      <c r="AA25" s="2033"/>
      <c r="AB25" s="2034"/>
      <c r="AC25" s="2035"/>
      <c r="AD25" s="2033"/>
      <c r="AE25" s="2034"/>
      <c r="AF25" s="2035"/>
      <c r="AG25" s="2033"/>
      <c r="AH25" s="2034"/>
      <c r="AI25" s="2034"/>
      <c r="AJ25" s="2033"/>
      <c r="AK25" s="2034"/>
      <c r="AL25" s="2035"/>
      <c r="AM25" s="2033"/>
      <c r="AN25" s="2034"/>
      <c r="AO25" s="2035"/>
      <c r="AP25" s="2033"/>
      <c r="AQ25" s="2034"/>
      <c r="AR25" s="2035"/>
      <c r="AS25" s="2033"/>
      <c r="AT25" s="2034"/>
      <c r="AU25" s="2065"/>
    </row>
    <row r="26" spans="1:47" ht="30" customHeight="1">
      <c r="A26" s="1006"/>
      <c r="B26" s="1033"/>
      <c r="C26" s="1031"/>
      <c r="D26" s="1036" t="s">
        <v>1171</v>
      </c>
      <c r="E26" s="1036"/>
      <c r="F26" s="1037" t="s">
        <v>1413</v>
      </c>
      <c r="G26" s="1574"/>
      <c r="H26" s="1574"/>
      <c r="I26" s="1567"/>
      <c r="J26" s="1567"/>
      <c r="K26" s="1567"/>
      <c r="L26" s="1567"/>
      <c r="M26" s="1567"/>
      <c r="N26" s="1567"/>
      <c r="O26" s="1567"/>
      <c r="P26" s="1567"/>
      <c r="Q26" s="1567"/>
      <c r="R26" s="1567"/>
      <c r="S26" s="1567"/>
      <c r="T26" s="1567"/>
      <c r="U26" s="1035"/>
      <c r="V26" s="2052"/>
      <c r="W26" s="2054"/>
      <c r="X26" s="2034"/>
      <c r="Y26" s="2034"/>
      <c r="Z26" s="2035"/>
      <c r="AA26" s="2033"/>
      <c r="AB26" s="2034"/>
      <c r="AC26" s="2035"/>
      <c r="AD26" s="2033"/>
      <c r="AE26" s="2034"/>
      <c r="AF26" s="2035"/>
      <c r="AG26" s="2033"/>
      <c r="AH26" s="2034"/>
      <c r="AI26" s="2034"/>
      <c r="AJ26" s="2033"/>
      <c r="AK26" s="2034"/>
      <c r="AL26" s="2035"/>
      <c r="AM26" s="2033"/>
      <c r="AN26" s="2034"/>
      <c r="AO26" s="2035"/>
      <c r="AP26" s="2033"/>
      <c r="AQ26" s="2034"/>
      <c r="AR26" s="2035"/>
      <c r="AS26" s="2033"/>
      <c r="AT26" s="2034"/>
      <c r="AU26" s="2065"/>
    </row>
    <row r="27" spans="1:47" ht="30" customHeight="1">
      <c r="A27" s="1006"/>
      <c r="B27" s="1033"/>
      <c r="C27" s="1031"/>
      <c r="D27" s="1036"/>
      <c r="E27" s="1038"/>
      <c r="F27" s="1039" t="s">
        <v>1414</v>
      </c>
      <c r="G27" s="1567"/>
      <c r="H27" s="1567"/>
      <c r="I27" s="1567"/>
      <c r="J27" s="1567"/>
      <c r="K27" s="1567"/>
      <c r="L27" s="1567"/>
      <c r="M27" s="1567"/>
      <c r="N27" s="1567"/>
      <c r="O27" s="1567"/>
      <c r="P27" s="1567"/>
      <c r="Q27" s="1567"/>
      <c r="R27" s="1567"/>
      <c r="S27" s="1567"/>
      <c r="T27" s="1567"/>
      <c r="U27" s="1035"/>
      <c r="V27" s="2053"/>
      <c r="W27" s="2055"/>
      <c r="X27" s="2037"/>
      <c r="Y27" s="2037"/>
      <c r="Z27" s="2038"/>
      <c r="AA27" s="2036"/>
      <c r="AB27" s="2037"/>
      <c r="AC27" s="2038"/>
      <c r="AD27" s="2036"/>
      <c r="AE27" s="2037"/>
      <c r="AF27" s="2038"/>
      <c r="AG27" s="2036"/>
      <c r="AH27" s="2037"/>
      <c r="AI27" s="2037"/>
      <c r="AJ27" s="2036"/>
      <c r="AK27" s="2037"/>
      <c r="AL27" s="2038"/>
      <c r="AM27" s="2036"/>
      <c r="AN27" s="2037"/>
      <c r="AO27" s="2038"/>
      <c r="AP27" s="2036"/>
      <c r="AQ27" s="2037"/>
      <c r="AR27" s="2038"/>
      <c r="AS27" s="2036"/>
      <c r="AT27" s="2037"/>
      <c r="AU27" s="2066"/>
    </row>
    <row r="28" spans="1:47" ht="10.5" customHeight="1">
      <c r="A28" s="1006"/>
      <c r="B28" s="1033"/>
      <c r="C28" s="1031"/>
      <c r="D28" s="1036"/>
      <c r="E28" s="1038"/>
      <c r="F28" s="1039"/>
      <c r="G28" s="1567"/>
      <c r="H28" s="1567"/>
      <c r="I28" s="1567"/>
      <c r="J28" s="1567"/>
      <c r="K28" s="1567"/>
      <c r="L28" s="1567"/>
      <c r="M28" s="1567"/>
      <c r="N28" s="1567"/>
      <c r="O28" s="1567"/>
      <c r="P28" s="1567"/>
      <c r="Q28" s="1567"/>
      <c r="R28" s="1567"/>
      <c r="S28" s="1567"/>
      <c r="T28" s="1567"/>
      <c r="U28" s="1035"/>
      <c r="V28" s="2073" t="s">
        <v>1415</v>
      </c>
      <c r="W28" s="2072"/>
      <c r="X28" s="2031"/>
      <c r="Y28" s="2031"/>
      <c r="Z28" s="2032"/>
      <c r="AA28" s="2030"/>
      <c r="AB28" s="2031"/>
      <c r="AC28" s="2032"/>
      <c r="AD28" s="2030"/>
      <c r="AE28" s="2031"/>
      <c r="AF28" s="2032"/>
      <c r="AG28" s="2030"/>
      <c r="AH28" s="2031"/>
      <c r="AI28" s="2031"/>
      <c r="AJ28" s="2030"/>
      <c r="AK28" s="2031"/>
      <c r="AL28" s="2032"/>
      <c r="AM28" s="2030"/>
      <c r="AN28" s="2031"/>
      <c r="AO28" s="2032"/>
      <c r="AP28" s="2030"/>
      <c r="AQ28" s="2031"/>
      <c r="AR28" s="2032"/>
      <c r="AS28" s="2030">
        <f>W28+AA28+AD28+AG28-AJ28+AM28-AP28</f>
        <v>0</v>
      </c>
      <c r="AT28" s="2031"/>
      <c r="AU28" s="2067"/>
    </row>
    <row r="29" spans="1:47" ht="30" customHeight="1">
      <c r="A29" s="1006"/>
      <c r="B29" s="1033"/>
      <c r="C29" s="1031"/>
      <c r="D29" s="1036" t="s">
        <v>1175</v>
      </c>
      <c r="E29" s="1038"/>
      <c r="F29" s="2068" t="s">
        <v>1416</v>
      </c>
      <c r="G29" s="2068"/>
      <c r="H29" s="2068"/>
      <c r="I29" s="2068"/>
      <c r="J29" s="2068"/>
      <c r="K29" s="2068"/>
      <c r="L29" s="2068"/>
      <c r="M29" s="2068"/>
      <c r="N29" s="2068"/>
      <c r="O29" s="2068"/>
      <c r="P29" s="2068"/>
      <c r="Q29" s="2068"/>
      <c r="R29" s="2068"/>
      <c r="S29" s="2068"/>
      <c r="T29" s="2068"/>
      <c r="U29" s="2068"/>
      <c r="V29" s="2074"/>
      <c r="W29" s="2054"/>
      <c r="X29" s="2034"/>
      <c r="Y29" s="2034"/>
      <c r="Z29" s="2035"/>
      <c r="AA29" s="2033"/>
      <c r="AB29" s="2034"/>
      <c r="AC29" s="2035"/>
      <c r="AD29" s="2033"/>
      <c r="AE29" s="2034"/>
      <c r="AF29" s="2035"/>
      <c r="AG29" s="2033"/>
      <c r="AH29" s="2034"/>
      <c r="AI29" s="2034"/>
      <c r="AJ29" s="2033"/>
      <c r="AK29" s="2034"/>
      <c r="AL29" s="2035"/>
      <c r="AM29" s="2033"/>
      <c r="AN29" s="2034"/>
      <c r="AO29" s="2035"/>
      <c r="AP29" s="2033"/>
      <c r="AQ29" s="2034"/>
      <c r="AR29" s="2035"/>
      <c r="AS29" s="2033"/>
      <c r="AT29" s="2034"/>
      <c r="AU29" s="2065"/>
    </row>
    <row r="30" spans="1:47" ht="30" customHeight="1">
      <c r="A30" s="1006"/>
      <c r="B30" s="1033"/>
      <c r="C30" s="1031"/>
      <c r="D30" s="1036"/>
      <c r="E30" s="1038"/>
      <c r="F30" s="1573" t="s">
        <v>1417</v>
      </c>
      <c r="G30" s="1567"/>
      <c r="H30" s="1567"/>
      <c r="I30" s="1567"/>
      <c r="J30" s="1567"/>
      <c r="K30" s="1567"/>
      <c r="L30" s="1567"/>
      <c r="M30" s="1567"/>
      <c r="N30" s="1567"/>
      <c r="O30" s="1567"/>
      <c r="P30" s="1567"/>
      <c r="Q30" s="1567"/>
      <c r="R30" s="1567"/>
      <c r="S30" s="1567"/>
      <c r="T30" s="1567"/>
      <c r="U30" s="1567"/>
      <c r="V30" s="2074"/>
      <c r="W30" s="2054"/>
      <c r="X30" s="2034"/>
      <c r="Y30" s="2034"/>
      <c r="Z30" s="2035"/>
      <c r="AA30" s="2033"/>
      <c r="AB30" s="2034"/>
      <c r="AC30" s="2035"/>
      <c r="AD30" s="2033"/>
      <c r="AE30" s="2034"/>
      <c r="AF30" s="2035"/>
      <c r="AG30" s="2033"/>
      <c r="AH30" s="2034"/>
      <c r="AI30" s="2034"/>
      <c r="AJ30" s="2033"/>
      <c r="AK30" s="2034"/>
      <c r="AL30" s="2035"/>
      <c r="AM30" s="2033"/>
      <c r="AN30" s="2034"/>
      <c r="AO30" s="2035"/>
      <c r="AP30" s="2033"/>
      <c r="AQ30" s="2034"/>
      <c r="AR30" s="2035"/>
      <c r="AS30" s="2033"/>
      <c r="AT30" s="2034"/>
      <c r="AU30" s="2065"/>
    </row>
    <row r="31" spans="1:47" ht="10.15" customHeight="1">
      <c r="A31" s="1006"/>
      <c r="B31" s="1033"/>
      <c r="C31" s="1031"/>
      <c r="D31" s="1036"/>
      <c r="E31" s="1038"/>
      <c r="F31" s="1573"/>
      <c r="G31" s="1567"/>
      <c r="H31" s="1567"/>
      <c r="I31" s="1567"/>
      <c r="J31" s="1567"/>
      <c r="K31" s="1567"/>
      <c r="L31" s="1567"/>
      <c r="M31" s="1567"/>
      <c r="N31" s="1567"/>
      <c r="O31" s="1567"/>
      <c r="P31" s="1567"/>
      <c r="Q31" s="1567"/>
      <c r="R31" s="1567"/>
      <c r="S31" s="1567"/>
      <c r="T31" s="1567"/>
      <c r="U31" s="1567"/>
      <c r="V31" s="2075"/>
      <c r="W31" s="2055"/>
      <c r="X31" s="2037"/>
      <c r="Y31" s="2037"/>
      <c r="Z31" s="2038"/>
      <c r="AA31" s="2036"/>
      <c r="AB31" s="2037"/>
      <c r="AC31" s="2038"/>
      <c r="AD31" s="2036"/>
      <c r="AE31" s="2037"/>
      <c r="AF31" s="2038"/>
      <c r="AG31" s="2036"/>
      <c r="AH31" s="2037"/>
      <c r="AI31" s="2037"/>
      <c r="AJ31" s="2036"/>
      <c r="AK31" s="2037"/>
      <c r="AL31" s="2038"/>
      <c r="AM31" s="2036"/>
      <c r="AN31" s="2037"/>
      <c r="AO31" s="2038"/>
      <c r="AP31" s="2036"/>
      <c r="AQ31" s="2037"/>
      <c r="AR31" s="2038"/>
      <c r="AS31" s="2036"/>
      <c r="AT31" s="2037"/>
      <c r="AU31" s="2066"/>
    </row>
    <row r="32" spans="1:47" ht="10.15" customHeight="1">
      <c r="A32" s="1006"/>
      <c r="B32" s="1033"/>
      <c r="C32" s="1031"/>
      <c r="D32" s="1036"/>
      <c r="E32" s="1038"/>
      <c r="F32" s="1569"/>
      <c r="G32" s="1569"/>
      <c r="H32" s="1569"/>
      <c r="I32" s="1569"/>
      <c r="J32" s="1569"/>
      <c r="K32" s="1569"/>
      <c r="L32" s="1569"/>
      <c r="M32" s="1569"/>
      <c r="N32" s="1574"/>
      <c r="O32" s="1574"/>
      <c r="P32" s="1574"/>
      <c r="Q32" s="1574"/>
      <c r="R32" s="1574"/>
      <c r="S32" s="1574"/>
      <c r="T32" s="1574"/>
      <c r="U32" s="1037"/>
      <c r="V32" s="2069" t="s">
        <v>1418</v>
      </c>
      <c r="W32" s="2072"/>
      <c r="X32" s="2031"/>
      <c r="Y32" s="2031"/>
      <c r="Z32" s="2032"/>
      <c r="AA32" s="2030"/>
      <c r="AB32" s="2031"/>
      <c r="AC32" s="2032"/>
      <c r="AD32" s="2030"/>
      <c r="AE32" s="2031"/>
      <c r="AF32" s="2032"/>
      <c r="AG32" s="2030"/>
      <c r="AH32" s="2031"/>
      <c r="AI32" s="2031"/>
      <c r="AJ32" s="2030"/>
      <c r="AK32" s="2031"/>
      <c r="AL32" s="2032"/>
      <c r="AM32" s="2030"/>
      <c r="AN32" s="2031"/>
      <c r="AO32" s="2032"/>
      <c r="AP32" s="2030"/>
      <c r="AQ32" s="2031"/>
      <c r="AR32" s="2032"/>
      <c r="AS32" s="2030">
        <f>W32+AA32+AD32+AG32-AJ32+AM32-AP32</f>
        <v>0</v>
      </c>
      <c r="AT32" s="2031"/>
      <c r="AU32" s="2067"/>
    </row>
    <row r="33" spans="1:47" ht="30" customHeight="1">
      <c r="A33" s="1006"/>
      <c r="B33" s="1033"/>
      <c r="C33" s="1031"/>
      <c r="D33" s="1036" t="s">
        <v>1221</v>
      </c>
      <c r="E33" s="1038"/>
      <c r="F33" s="1037" t="s">
        <v>1419</v>
      </c>
      <c r="G33" s="1040"/>
      <c r="H33" s="1040"/>
      <c r="I33" s="1040"/>
      <c r="J33" s="1040"/>
      <c r="K33" s="1040"/>
      <c r="L33" s="1040"/>
      <c r="M33" s="1040"/>
      <c r="N33" s="1040"/>
      <c r="O33" s="1040"/>
      <c r="P33" s="1040"/>
      <c r="Q33" s="1040"/>
      <c r="R33" s="1040"/>
      <c r="S33" s="1040"/>
      <c r="T33" s="1040"/>
      <c r="U33" s="1574"/>
      <c r="V33" s="2070"/>
      <c r="W33" s="2054"/>
      <c r="X33" s="2034"/>
      <c r="Y33" s="2034"/>
      <c r="Z33" s="2035"/>
      <c r="AA33" s="2033"/>
      <c r="AB33" s="2034"/>
      <c r="AC33" s="2035"/>
      <c r="AD33" s="2033"/>
      <c r="AE33" s="2034"/>
      <c r="AF33" s="2035"/>
      <c r="AG33" s="2033"/>
      <c r="AH33" s="2034"/>
      <c r="AI33" s="2034"/>
      <c r="AJ33" s="2033"/>
      <c r="AK33" s="2034"/>
      <c r="AL33" s="2035"/>
      <c r="AM33" s="2033"/>
      <c r="AN33" s="2034"/>
      <c r="AO33" s="2035"/>
      <c r="AP33" s="2033"/>
      <c r="AQ33" s="2034"/>
      <c r="AR33" s="2035"/>
      <c r="AS33" s="2033"/>
      <c r="AT33" s="2034"/>
      <c r="AU33" s="2065"/>
    </row>
    <row r="34" spans="1:47" ht="30" customHeight="1">
      <c r="A34" s="1006"/>
      <c r="B34" s="1033"/>
      <c r="C34" s="1031"/>
      <c r="D34" s="1005"/>
      <c r="E34" s="1005"/>
      <c r="F34" s="1041" t="s">
        <v>1420</v>
      </c>
      <c r="G34" s="1042"/>
      <c r="H34" s="1042"/>
      <c r="I34" s="1042"/>
      <c r="J34" s="1042"/>
      <c r="K34" s="1042"/>
      <c r="L34" s="1042"/>
      <c r="M34" s="1042"/>
      <c r="N34" s="1042"/>
      <c r="O34" s="1042"/>
      <c r="P34" s="1042"/>
      <c r="Q34" s="1042"/>
      <c r="R34" s="1042"/>
      <c r="S34" s="1042"/>
      <c r="T34" s="1042"/>
      <c r="U34" s="1042"/>
      <c r="V34" s="2070"/>
      <c r="W34" s="2054"/>
      <c r="X34" s="2034"/>
      <c r="Y34" s="2034"/>
      <c r="Z34" s="2035"/>
      <c r="AA34" s="2033"/>
      <c r="AB34" s="2034"/>
      <c r="AC34" s="2035"/>
      <c r="AD34" s="2033"/>
      <c r="AE34" s="2034"/>
      <c r="AF34" s="2035"/>
      <c r="AG34" s="2033"/>
      <c r="AH34" s="2034"/>
      <c r="AI34" s="2034"/>
      <c r="AJ34" s="2033"/>
      <c r="AK34" s="2034"/>
      <c r="AL34" s="2035"/>
      <c r="AM34" s="2033"/>
      <c r="AN34" s="2034"/>
      <c r="AO34" s="2035"/>
      <c r="AP34" s="2033"/>
      <c r="AQ34" s="2034"/>
      <c r="AR34" s="2035"/>
      <c r="AS34" s="2033"/>
      <c r="AT34" s="2034"/>
      <c r="AU34" s="2065"/>
    </row>
    <row r="35" spans="1:47" ht="9.75" customHeight="1">
      <c r="A35" s="1006"/>
      <c r="B35" s="1033"/>
      <c r="C35" s="1031"/>
      <c r="D35" s="1031"/>
      <c r="E35" s="1031"/>
      <c r="F35" s="1031"/>
      <c r="G35" s="1031"/>
      <c r="H35" s="1031"/>
      <c r="I35" s="1031"/>
      <c r="J35" s="1031"/>
      <c r="K35" s="1031"/>
      <c r="L35" s="1031"/>
      <c r="M35" s="1031"/>
      <c r="N35" s="1031"/>
      <c r="O35" s="1031"/>
      <c r="P35" s="1031"/>
      <c r="Q35" s="1031"/>
      <c r="R35" s="1031"/>
      <c r="S35" s="1031"/>
      <c r="T35" s="1031"/>
      <c r="U35" s="1031"/>
      <c r="V35" s="2071"/>
      <c r="W35" s="2055"/>
      <c r="X35" s="2037"/>
      <c r="Y35" s="2037"/>
      <c r="Z35" s="2038"/>
      <c r="AA35" s="2036"/>
      <c r="AB35" s="2037"/>
      <c r="AC35" s="2038"/>
      <c r="AD35" s="2036"/>
      <c r="AE35" s="2037"/>
      <c r="AF35" s="2038"/>
      <c r="AG35" s="2036"/>
      <c r="AH35" s="2037"/>
      <c r="AI35" s="2037"/>
      <c r="AJ35" s="2036"/>
      <c r="AK35" s="2037"/>
      <c r="AL35" s="2038"/>
      <c r="AM35" s="2036"/>
      <c r="AN35" s="2037"/>
      <c r="AO35" s="2038"/>
      <c r="AP35" s="2036"/>
      <c r="AQ35" s="2037"/>
      <c r="AR35" s="2038"/>
      <c r="AS35" s="2036"/>
      <c r="AT35" s="2037"/>
      <c r="AU35" s="2066"/>
    </row>
    <row r="36" spans="1:47" ht="10.15" customHeight="1">
      <c r="A36" s="1006"/>
      <c r="B36" s="1033"/>
      <c r="C36" s="1031"/>
      <c r="D36" s="1031"/>
      <c r="E36" s="1031"/>
      <c r="F36" s="1031"/>
      <c r="G36" s="1031"/>
      <c r="H36" s="1031"/>
      <c r="I36" s="1031"/>
      <c r="J36" s="1031"/>
      <c r="K36" s="1031"/>
      <c r="L36" s="1031"/>
      <c r="M36" s="1031"/>
      <c r="N36" s="1031"/>
      <c r="O36" s="1031"/>
      <c r="P36" s="1031"/>
      <c r="Q36" s="1031"/>
      <c r="R36" s="1031"/>
      <c r="S36" s="1031"/>
      <c r="T36" s="1031"/>
      <c r="U36" s="1043"/>
      <c r="V36" s="2069" t="s">
        <v>1421</v>
      </c>
      <c r="W36" s="2072"/>
      <c r="X36" s="2031"/>
      <c r="Y36" s="2031"/>
      <c r="Z36" s="2032"/>
      <c r="AA36" s="2030"/>
      <c r="AB36" s="2031"/>
      <c r="AC36" s="2032"/>
      <c r="AD36" s="2078"/>
      <c r="AE36" s="2079"/>
      <c r="AF36" s="2080"/>
      <c r="AG36" s="2030"/>
      <c r="AH36" s="2031"/>
      <c r="AI36" s="2031"/>
      <c r="AJ36" s="2030"/>
      <c r="AK36" s="2031"/>
      <c r="AL36" s="2032"/>
      <c r="AM36" s="2030"/>
      <c r="AN36" s="2031"/>
      <c r="AO36" s="2032"/>
      <c r="AP36" s="2030"/>
      <c r="AQ36" s="2031"/>
      <c r="AR36" s="2032"/>
      <c r="AS36" s="2030">
        <f>W36+AA36+AG36-AJ36+AM36-AP36</f>
        <v>0</v>
      </c>
      <c r="AT36" s="2031"/>
      <c r="AU36" s="2067"/>
    </row>
    <row r="37" spans="1:47" ht="30" customHeight="1">
      <c r="A37" s="1006"/>
      <c r="B37" s="1033"/>
      <c r="C37" s="1031"/>
      <c r="D37" s="1568" t="s">
        <v>1422</v>
      </c>
      <c r="E37" s="1568"/>
      <c r="F37" s="2077" t="s">
        <v>1423</v>
      </c>
      <c r="G37" s="2077"/>
      <c r="H37" s="2077"/>
      <c r="I37" s="2077"/>
      <c r="J37" s="2077"/>
      <c r="K37" s="2077"/>
      <c r="L37" s="2077"/>
      <c r="M37" s="2077"/>
      <c r="N37" s="2068"/>
      <c r="O37" s="2068"/>
      <c r="P37" s="2068"/>
      <c r="Q37" s="2068"/>
      <c r="R37" s="2068"/>
      <c r="S37" s="2068"/>
      <c r="T37" s="2068"/>
      <c r="U37" s="2068"/>
      <c r="V37" s="2070"/>
      <c r="W37" s="2054"/>
      <c r="X37" s="2034"/>
      <c r="Y37" s="2034"/>
      <c r="Z37" s="2035"/>
      <c r="AA37" s="2033"/>
      <c r="AB37" s="2034"/>
      <c r="AC37" s="2035"/>
      <c r="AD37" s="2056"/>
      <c r="AE37" s="2057"/>
      <c r="AF37" s="2058"/>
      <c r="AG37" s="2033"/>
      <c r="AH37" s="2034"/>
      <c r="AI37" s="2034"/>
      <c r="AJ37" s="2033"/>
      <c r="AK37" s="2034"/>
      <c r="AL37" s="2035"/>
      <c r="AM37" s="2033"/>
      <c r="AN37" s="2034"/>
      <c r="AO37" s="2035"/>
      <c r="AP37" s="2033"/>
      <c r="AQ37" s="2034"/>
      <c r="AR37" s="2035"/>
      <c r="AS37" s="2033"/>
      <c r="AT37" s="2034"/>
      <c r="AU37" s="2065"/>
    </row>
    <row r="38" spans="1:47" ht="30" customHeight="1">
      <c r="A38" s="1006"/>
      <c r="B38" s="1033"/>
      <c r="C38" s="1031"/>
      <c r="D38" s="1569"/>
      <c r="E38" s="1569"/>
      <c r="F38" s="1573" t="s">
        <v>1424</v>
      </c>
      <c r="G38" s="1567"/>
      <c r="H38" s="1567"/>
      <c r="I38" s="1567"/>
      <c r="J38" s="1567"/>
      <c r="K38" s="1567"/>
      <c r="L38" s="1567"/>
      <c r="M38" s="1567"/>
      <c r="N38" s="1569"/>
      <c r="O38" s="1569"/>
      <c r="P38" s="1569"/>
      <c r="Q38" s="1569"/>
      <c r="R38" s="1569"/>
      <c r="S38" s="1569"/>
      <c r="T38" s="1569"/>
      <c r="U38" s="1569"/>
      <c r="V38" s="2070"/>
      <c r="W38" s="2054"/>
      <c r="X38" s="2034"/>
      <c r="Y38" s="2034"/>
      <c r="Z38" s="2035"/>
      <c r="AA38" s="2033"/>
      <c r="AB38" s="2034"/>
      <c r="AC38" s="2035"/>
      <c r="AD38" s="2056"/>
      <c r="AE38" s="2057"/>
      <c r="AF38" s="2058"/>
      <c r="AG38" s="2033"/>
      <c r="AH38" s="2034"/>
      <c r="AI38" s="2034"/>
      <c r="AJ38" s="2033"/>
      <c r="AK38" s="2034"/>
      <c r="AL38" s="2035"/>
      <c r="AM38" s="2033"/>
      <c r="AN38" s="2034"/>
      <c r="AO38" s="2035"/>
      <c r="AP38" s="2033"/>
      <c r="AQ38" s="2034"/>
      <c r="AR38" s="2035"/>
      <c r="AS38" s="2033"/>
      <c r="AT38" s="2034"/>
      <c r="AU38" s="2065"/>
    </row>
    <row r="39" spans="1:47" ht="10.15" customHeight="1">
      <c r="A39" s="1006"/>
      <c r="B39" s="1033"/>
      <c r="C39" s="1031"/>
      <c r="D39" s="1031"/>
      <c r="E39" s="1031"/>
      <c r="F39" s="1031"/>
      <c r="G39" s="1031"/>
      <c r="H39" s="1031"/>
      <c r="I39" s="1031"/>
      <c r="J39" s="1031"/>
      <c r="K39" s="1031"/>
      <c r="L39" s="1031"/>
      <c r="M39" s="1031"/>
      <c r="N39" s="1031"/>
      <c r="O39" s="1031"/>
      <c r="P39" s="1031"/>
      <c r="Q39" s="1031"/>
      <c r="R39" s="1031"/>
      <c r="S39" s="1031"/>
      <c r="T39" s="1031"/>
      <c r="U39" s="1031"/>
      <c r="V39" s="2071"/>
      <c r="W39" s="2055"/>
      <c r="X39" s="2037"/>
      <c r="Y39" s="2037"/>
      <c r="Z39" s="2038"/>
      <c r="AA39" s="2036"/>
      <c r="AB39" s="2037"/>
      <c r="AC39" s="2038"/>
      <c r="AD39" s="2059"/>
      <c r="AE39" s="2060"/>
      <c r="AF39" s="2061"/>
      <c r="AG39" s="2036"/>
      <c r="AH39" s="2037"/>
      <c r="AI39" s="2037"/>
      <c r="AJ39" s="2036"/>
      <c r="AK39" s="2037"/>
      <c r="AL39" s="2038"/>
      <c r="AM39" s="2036"/>
      <c r="AN39" s="2037"/>
      <c r="AO39" s="2038"/>
      <c r="AP39" s="2036"/>
      <c r="AQ39" s="2037"/>
      <c r="AR39" s="2038"/>
      <c r="AS39" s="2036"/>
      <c r="AT39" s="2037"/>
      <c r="AU39" s="2066"/>
    </row>
    <row r="40" spans="1:47" ht="10.15" customHeight="1">
      <c r="A40" s="1006"/>
      <c r="B40" s="1033"/>
      <c r="C40" s="1031"/>
      <c r="D40" s="1031"/>
      <c r="E40" s="1031"/>
      <c r="F40" s="1572"/>
      <c r="G40" s="1572"/>
      <c r="H40" s="1572"/>
      <c r="I40" s="1572"/>
      <c r="J40" s="1572"/>
      <c r="K40" s="1572"/>
      <c r="L40" s="1572"/>
      <c r="M40" s="1572"/>
      <c r="N40" s="1572"/>
      <c r="O40" s="1572"/>
      <c r="P40" s="1572"/>
      <c r="Q40" s="1572"/>
      <c r="R40" s="1572"/>
      <c r="S40" s="1572"/>
      <c r="T40" s="1572"/>
      <c r="U40" s="1572"/>
      <c r="V40" s="2073" t="s">
        <v>1425</v>
      </c>
      <c r="W40" s="2072"/>
      <c r="X40" s="2031"/>
      <c r="Y40" s="2031"/>
      <c r="Z40" s="2032"/>
      <c r="AA40" s="2030"/>
      <c r="AB40" s="2031"/>
      <c r="AC40" s="2032"/>
      <c r="AD40" s="2030"/>
      <c r="AE40" s="2031"/>
      <c r="AF40" s="2032"/>
      <c r="AG40" s="2078"/>
      <c r="AH40" s="2079"/>
      <c r="AI40" s="2079"/>
      <c r="AJ40" s="2030"/>
      <c r="AK40" s="2031"/>
      <c r="AL40" s="2032"/>
      <c r="AM40" s="2030"/>
      <c r="AN40" s="2031"/>
      <c r="AO40" s="2032"/>
      <c r="AP40" s="2030"/>
      <c r="AQ40" s="2031"/>
      <c r="AR40" s="2032"/>
      <c r="AS40" s="2030">
        <f>+W40+AA40+AD40-AJ40+AM40-AP40</f>
        <v>0</v>
      </c>
      <c r="AT40" s="2031"/>
      <c r="AU40" s="2067"/>
    </row>
    <row r="41" spans="1:47" ht="30" customHeight="1">
      <c r="A41" s="1006"/>
      <c r="B41" s="1033"/>
      <c r="C41" s="1031"/>
      <c r="D41" s="1569" t="s">
        <v>1426</v>
      </c>
      <c r="E41" s="1569"/>
      <c r="F41" s="1037" t="s">
        <v>1427</v>
      </c>
      <c r="G41" s="1042"/>
      <c r="H41" s="1042"/>
      <c r="I41" s="1042"/>
      <c r="J41" s="1042"/>
      <c r="K41" s="1042"/>
      <c r="L41" s="1042"/>
      <c r="M41" s="1042"/>
      <c r="N41" s="1042"/>
      <c r="O41" s="1042"/>
      <c r="P41" s="1042"/>
      <c r="Q41" s="1042"/>
      <c r="R41" s="1042"/>
      <c r="S41" s="1042"/>
      <c r="T41" s="1042"/>
      <c r="U41" s="1042"/>
      <c r="V41" s="2052"/>
      <c r="W41" s="2054"/>
      <c r="X41" s="2034"/>
      <c r="Y41" s="2034"/>
      <c r="Z41" s="2035"/>
      <c r="AA41" s="2033"/>
      <c r="AB41" s="2034"/>
      <c r="AC41" s="2035"/>
      <c r="AD41" s="2033"/>
      <c r="AE41" s="2034"/>
      <c r="AF41" s="2035"/>
      <c r="AG41" s="2056"/>
      <c r="AH41" s="2057"/>
      <c r="AI41" s="2057"/>
      <c r="AJ41" s="2033"/>
      <c r="AK41" s="2034"/>
      <c r="AL41" s="2035"/>
      <c r="AM41" s="2033"/>
      <c r="AN41" s="2034"/>
      <c r="AO41" s="2035"/>
      <c r="AP41" s="2033"/>
      <c r="AQ41" s="2034"/>
      <c r="AR41" s="2035"/>
      <c r="AS41" s="2033"/>
      <c r="AT41" s="2034"/>
      <c r="AU41" s="2065"/>
    </row>
    <row r="42" spans="1:47" ht="30" customHeight="1">
      <c r="A42" s="1006"/>
      <c r="B42" s="1033"/>
      <c r="C42" s="1031"/>
      <c r="D42" s="1569"/>
      <c r="E42" s="1569"/>
      <c r="F42" s="1041" t="s">
        <v>1428</v>
      </c>
      <c r="G42" s="1042"/>
      <c r="H42" s="1042"/>
      <c r="I42" s="1042"/>
      <c r="J42" s="1042"/>
      <c r="K42" s="1042"/>
      <c r="L42" s="1042"/>
      <c r="M42" s="1042"/>
      <c r="N42" s="1042"/>
      <c r="O42" s="1042"/>
      <c r="P42" s="1042"/>
      <c r="Q42" s="1042"/>
      <c r="R42" s="1042"/>
      <c r="S42" s="1042"/>
      <c r="T42" s="1042"/>
      <c r="U42" s="1042"/>
      <c r="V42" s="2052"/>
      <c r="W42" s="2054"/>
      <c r="X42" s="2034"/>
      <c r="Y42" s="2034"/>
      <c r="Z42" s="2035"/>
      <c r="AA42" s="2033"/>
      <c r="AB42" s="2034"/>
      <c r="AC42" s="2035"/>
      <c r="AD42" s="2033"/>
      <c r="AE42" s="2034"/>
      <c r="AF42" s="2035"/>
      <c r="AG42" s="2056"/>
      <c r="AH42" s="2057"/>
      <c r="AI42" s="2057"/>
      <c r="AJ42" s="2033"/>
      <c r="AK42" s="2034"/>
      <c r="AL42" s="2035"/>
      <c r="AM42" s="2033"/>
      <c r="AN42" s="2034"/>
      <c r="AO42" s="2035"/>
      <c r="AP42" s="2033"/>
      <c r="AQ42" s="2034"/>
      <c r="AR42" s="2035"/>
      <c r="AS42" s="2033"/>
      <c r="AT42" s="2034"/>
      <c r="AU42" s="2065"/>
    </row>
    <row r="43" spans="1:47" ht="30" customHeight="1">
      <c r="A43" s="1006"/>
      <c r="B43" s="1033"/>
      <c r="C43" s="1031"/>
      <c r="D43" s="1036" t="s">
        <v>1171</v>
      </c>
      <c r="E43" s="1036"/>
      <c r="F43" s="2068" t="s">
        <v>1429</v>
      </c>
      <c r="G43" s="2068"/>
      <c r="H43" s="2068"/>
      <c r="I43" s="2068"/>
      <c r="J43" s="2068"/>
      <c r="K43" s="2068"/>
      <c r="L43" s="2068"/>
      <c r="M43" s="2068"/>
      <c r="N43" s="2068"/>
      <c r="O43" s="2068"/>
      <c r="P43" s="2068"/>
      <c r="Q43" s="2068"/>
      <c r="R43" s="2068"/>
      <c r="S43" s="2068"/>
      <c r="T43" s="2068"/>
      <c r="U43" s="2068"/>
      <c r="V43" s="2052"/>
      <c r="W43" s="2054"/>
      <c r="X43" s="2034"/>
      <c r="Y43" s="2034"/>
      <c r="Z43" s="2035"/>
      <c r="AA43" s="2033"/>
      <c r="AB43" s="2034"/>
      <c r="AC43" s="2035"/>
      <c r="AD43" s="2033"/>
      <c r="AE43" s="2034"/>
      <c r="AF43" s="2035"/>
      <c r="AG43" s="2056"/>
      <c r="AH43" s="2057"/>
      <c r="AI43" s="2057"/>
      <c r="AJ43" s="2033"/>
      <c r="AK43" s="2034"/>
      <c r="AL43" s="2035"/>
      <c r="AM43" s="2033"/>
      <c r="AN43" s="2034"/>
      <c r="AO43" s="2035"/>
      <c r="AP43" s="2033"/>
      <c r="AQ43" s="2034"/>
      <c r="AR43" s="2035"/>
      <c r="AS43" s="2033"/>
      <c r="AT43" s="2034"/>
      <c r="AU43" s="2065"/>
    </row>
    <row r="44" spans="1:47" ht="30" customHeight="1">
      <c r="A44" s="1006"/>
      <c r="B44" s="1033"/>
      <c r="C44" s="1031"/>
      <c r="D44" s="1038"/>
      <c r="E44" s="1038"/>
      <c r="F44" s="1044" t="s">
        <v>1430</v>
      </c>
      <c r="G44" s="1045"/>
      <c r="H44" s="1045"/>
      <c r="I44" s="1045"/>
      <c r="J44" s="1045"/>
      <c r="K44" s="1045"/>
      <c r="L44" s="1045"/>
      <c r="M44" s="1045"/>
      <c r="N44" s="1045"/>
      <c r="O44" s="1045"/>
      <c r="P44" s="1045"/>
      <c r="Q44" s="1045"/>
      <c r="R44" s="1045"/>
      <c r="S44" s="1045"/>
      <c r="T44" s="1045"/>
      <c r="U44" s="1045"/>
      <c r="V44" s="2052"/>
      <c r="W44" s="2054"/>
      <c r="X44" s="2034"/>
      <c r="Y44" s="2034"/>
      <c r="Z44" s="2035"/>
      <c r="AA44" s="2033"/>
      <c r="AB44" s="2034"/>
      <c r="AC44" s="2035"/>
      <c r="AD44" s="2033"/>
      <c r="AE44" s="2034"/>
      <c r="AF44" s="2035"/>
      <c r="AG44" s="2056"/>
      <c r="AH44" s="2057"/>
      <c r="AI44" s="2057"/>
      <c r="AJ44" s="2033"/>
      <c r="AK44" s="2034"/>
      <c r="AL44" s="2035"/>
      <c r="AM44" s="2033"/>
      <c r="AN44" s="2034"/>
      <c r="AO44" s="2035"/>
      <c r="AP44" s="2033"/>
      <c r="AQ44" s="2034"/>
      <c r="AR44" s="2035"/>
      <c r="AS44" s="2033"/>
      <c r="AT44" s="2034"/>
      <c r="AU44" s="2065"/>
    </row>
    <row r="45" spans="1:47" ht="10.15" customHeight="1">
      <c r="A45" s="1006"/>
      <c r="B45" s="1033"/>
      <c r="C45" s="1031"/>
      <c r="D45" s="1031"/>
      <c r="E45" s="1031"/>
      <c r="F45" s="1031"/>
      <c r="G45" s="1031"/>
      <c r="H45" s="1031"/>
      <c r="I45" s="1031"/>
      <c r="J45" s="1031"/>
      <c r="K45" s="1031"/>
      <c r="L45" s="1031"/>
      <c r="M45" s="1031"/>
      <c r="N45" s="1031"/>
      <c r="O45" s="1031"/>
      <c r="P45" s="1031"/>
      <c r="Q45" s="1031"/>
      <c r="R45" s="1031"/>
      <c r="S45" s="1031"/>
      <c r="T45" s="1031"/>
      <c r="U45" s="1031"/>
      <c r="V45" s="2053"/>
      <c r="W45" s="2055"/>
      <c r="X45" s="2037"/>
      <c r="Y45" s="2037"/>
      <c r="Z45" s="2038"/>
      <c r="AA45" s="2036"/>
      <c r="AB45" s="2037"/>
      <c r="AC45" s="2038"/>
      <c r="AD45" s="2036"/>
      <c r="AE45" s="2037"/>
      <c r="AF45" s="2038"/>
      <c r="AG45" s="2059"/>
      <c r="AH45" s="2060"/>
      <c r="AI45" s="2060"/>
      <c r="AJ45" s="2036"/>
      <c r="AK45" s="2037"/>
      <c r="AL45" s="2038"/>
      <c r="AM45" s="2036"/>
      <c r="AN45" s="2037"/>
      <c r="AO45" s="2038"/>
      <c r="AP45" s="2036"/>
      <c r="AQ45" s="2037"/>
      <c r="AR45" s="2038"/>
      <c r="AS45" s="2036"/>
      <c r="AT45" s="2037"/>
      <c r="AU45" s="2066"/>
    </row>
    <row r="46" spans="1:47" ht="10.15" customHeight="1">
      <c r="A46" s="1006"/>
      <c r="B46" s="1033"/>
      <c r="C46" s="1031"/>
      <c r="D46" s="1046"/>
      <c r="E46" s="1046"/>
      <c r="F46" s="2081"/>
      <c r="G46" s="2081"/>
      <c r="H46" s="2081"/>
      <c r="I46" s="2081"/>
      <c r="J46" s="2081"/>
      <c r="K46" s="2081"/>
      <c r="L46" s="2081"/>
      <c r="M46" s="2081"/>
      <c r="N46" s="2081"/>
      <c r="O46" s="2081"/>
      <c r="P46" s="2081"/>
      <c r="Q46" s="2081"/>
      <c r="R46" s="2081"/>
      <c r="S46" s="2081"/>
      <c r="T46" s="2081"/>
      <c r="U46" s="2081"/>
      <c r="V46" s="2082" t="s">
        <v>1431</v>
      </c>
      <c r="W46" s="2072"/>
      <c r="X46" s="2031"/>
      <c r="Y46" s="2031"/>
      <c r="Z46" s="2032"/>
      <c r="AA46" s="2030"/>
      <c r="AB46" s="2031"/>
      <c r="AC46" s="2032"/>
      <c r="AD46" s="2030"/>
      <c r="AE46" s="2031"/>
      <c r="AF46" s="2032"/>
      <c r="AG46" s="2078"/>
      <c r="AH46" s="2079"/>
      <c r="AI46" s="2079"/>
      <c r="AJ46" s="2030"/>
      <c r="AK46" s="2031"/>
      <c r="AL46" s="2032"/>
      <c r="AM46" s="2030"/>
      <c r="AN46" s="2031"/>
      <c r="AO46" s="2032"/>
      <c r="AP46" s="2030"/>
      <c r="AQ46" s="2031"/>
      <c r="AR46" s="2032"/>
      <c r="AS46" s="2030">
        <f>W46+AA46+AD46-AJ46+AM46-AP46</f>
        <v>0</v>
      </c>
      <c r="AT46" s="2031"/>
      <c r="AU46" s="2067"/>
    </row>
    <row r="47" spans="1:47" ht="30" customHeight="1">
      <c r="A47" s="1006"/>
      <c r="B47" s="1033"/>
      <c r="C47" s="1031"/>
      <c r="D47" s="1036" t="s">
        <v>1175</v>
      </c>
      <c r="E47" s="1038"/>
      <c r="F47" s="1568" t="s">
        <v>1432</v>
      </c>
      <c r="G47" s="1037"/>
      <c r="H47" s="1037"/>
      <c r="I47" s="1037"/>
      <c r="J47" s="1037"/>
      <c r="K47" s="1037"/>
      <c r="L47" s="1037"/>
      <c r="M47" s="1037"/>
      <c r="N47" s="1037"/>
      <c r="O47" s="1037"/>
      <c r="P47" s="1037"/>
      <c r="Q47" s="1037"/>
      <c r="R47" s="1037"/>
      <c r="S47" s="1037"/>
      <c r="T47" s="1037"/>
      <c r="U47" s="1037"/>
      <c r="V47" s="2083"/>
      <c r="W47" s="2054"/>
      <c r="X47" s="2034"/>
      <c r="Y47" s="2034"/>
      <c r="Z47" s="2035"/>
      <c r="AA47" s="2033"/>
      <c r="AB47" s="2034"/>
      <c r="AC47" s="2035"/>
      <c r="AD47" s="2033"/>
      <c r="AE47" s="2034"/>
      <c r="AF47" s="2035"/>
      <c r="AG47" s="2056"/>
      <c r="AH47" s="2057"/>
      <c r="AI47" s="2057"/>
      <c r="AJ47" s="2033"/>
      <c r="AK47" s="2034"/>
      <c r="AL47" s="2035"/>
      <c r="AM47" s="2033"/>
      <c r="AN47" s="2034"/>
      <c r="AO47" s="2035"/>
      <c r="AP47" s="2033"/>
      <c r="AQ47" s="2034"/>
      <c r="AR47" s="2035"/>
      <c r="AS47" s="2033"/>
      <c r="AT47" s="2034"/>
      <c r="AU47" s="2065"/>
    </row>
    <row r="48" spans="1:47" ht="30" customHeight="1">
      <c r="A48" s="1006"/>
      <c r="B48" s="1033"/>
      <c r="C48" s="1031"/>
      <c r="D48" s="1038"/>
      <c r="E48" s="1038"/>
      <c r="F48" s="1573" t="s">
        <v>1433</v>
      </c>
      <c r="G48" s="1567"/>
      <c r="H48" s="1567"/>
      <c r="I48" s="1567"/>
      <c r="J48" s="1567"/>
      <c r="K48" s="1567"/>
      <c r="L48" s="1567"/>
      <c r="M48" s="1567"/>
      <c r="N48" s="1567"/>
      <c r="O48" s="1567"/>
      <c r="P48" s="1567"/>
      <c r="Q48" s="1567"/>
      <c r="R48" s="1567"/>
      <c r="S48" s="1567"/>
      <c r="T48" s="1567"/>
      <c r="U48" s="1567"/>
      <c r="V48" s="2083"/>
      <c r="W48" s="2054"/>
      <c r="X48" s="2034"/>
      <c r="Y48" s="2034"/>
      <c r="Z48" s="2035"/>
      <c r="AA48" s="2033"/>
      <c r="AB48" s="2034"/>
      <c r="AC48" s="2035"/>
      <c r="AD48" s="2033"/>
      <c r="AE48" s="2034"/>
      <c r="AF48" s="2035"/>
      <c r="AG48" s="2056"/>
      <c r="AH48" s="2057"/>
      <c r="AI48" s="2057"/>
      <c r="AJ48" s="2033"/>
      <c r="AK48" s="2034"/>
      <c r="AL48" s="2035"/>
      <c r="AM48" s="2033"/>
      <c r="AN48" s="2034"/>
      <c r="AO48" s="2035"/>
      <c r="AP48" s="2033"/>
      <c r="AQ48" s="2034"/>
      <c r="AR48" s="2035"/>
      <c r="AS48" s="2033"/>
      <c r="AT48" s="2034"/>
      <c r="AU48" s="2065"/>
    </row>
    <row r="49" spans="1:47" ht="10.15" customHeight="1">
      <c r="A49" s="1006"/>
      <c r="B49" s="1033"/>
      <c r="C49" s="1031"/>
      <c r="D49" s="1047"/>
      <c r="E49" s="1047"/>
      <c r="F49" s="1031"/>
      <c r="G49" s="1031"/>
      <c r="H49" s="1031"/>
      <c r="I49" s="1031"/>
      <c r="J49" s="1031"/>
      <c r="K49" s="1031"/>
      <c r="L49" s="1031"/>
      <c r="M49" s="1031"/>
      <c r="N49" s="1048"/>
      <c r="O49" s="1048"/>
      <c r="P49" s="1048"/>
      <c r="Q49" s="1048"/>
      <c r="R49" s="1048"/>
      <c r="S49" s="1048"/>
      <c r="T49" s="1048"/>
      <c r="U49" s="1048"/>
      <c r="V49" s="2084"/>
      <c r="W49" s="2055"/>
      <c r="X49" s="2037"/>
      <c r="Y49" s="2037"/>
      <c r="Z49" s="2038"/>
      <c r="AA49" s="2036"/>
      <c r="AB49" s="2037"/>
      <c r="AC49" s="2038"/>
      <c r="AD49" s="2036"/>
      <c r="AE49" s="2037"/>
      <c r="AF49" s="2038"/>
      <c r="AG49" s="2059"/>
      <c r="AH49" s="2060"/>
      <c r="AI49" s="2060"/>
      <c r="AJ49" s="2036"/>
      <c r="AK49" s="2037"/>
      <c r="AL49" s="2038"/>
      <c r="AM49" s="2036"/>
      <c r="AN49" s="2037"/>
      <c r="AO49" s="2038"/>
      <c r="AP49" s="2036"/>
      <c r="AQ49" s="2037"/>
      <c r="AR49" s="2038"/>
      <c r="AS49" s="2036"/>
      <c r="AT49" s="2037"/>
      <c r="AU49" s="2066"/>
    </row>
    <row r="50" spans="1:47" ht="30" customHeight="1">
      <c r="A50" s="1006"/>
      <c r="B50" s="1033"/>
      <c r="C50" s="1031"/>
      <c r="D50" s="1036" t="s">
        <v>1221</v>
      </c>
      <c r="E50" s="1038"/>
      <c r="F50" s="2068" t="s">
        <v>1434</v>
      </c>
      <c r="G50" s="2068"/>
      <c r="H50" s="2068"/>
      <c r="I50" s="2068"/>
      <c r="J50" s="2068"/>
      <c r="K50" s="2068"/>
      <c r="L50" s="2068"/>
      <c r="M50" s="2068"/>
      <c r="N50" s="2068"/>
      <c r="O50" s="2068"/>
      <c r="P50" s="2068"/>
      <c r="Q50" s="2068"/>
      <c r="R50" s="2068"/>
      <c r="S50" s="2068"/>
      <c r="T50" s="2068"/>
      <c r="U50" s="2068"/>
      <c r="V50" s="2088" t="s">
        <v>1370</v>
      </c>
      <c r="W50" s="2054"/>
      <c r="X50" s="2034"/>
      <c r="Y50" s="2034"/>
      <c r="Z50" s="2035"/>
      <c r="AA50" s="2033"/>
      <c r="AB50" s="2034"/>
      <c r="AC50" s="2035"/>
      <c r="AD50" s="2033"/>
      <c r="AE50" s="2034"/>
      <c r="AF50" s="2035"/>
      <c r="AG50" s="2056"/>
      <c r="AH50" s="2057"/>
      <c r="AI50" s="2057"/>
      <c r="AJ50" s="2033"/>
      <c r="AK50" s="2034"/>
      <c r="AL50" s="2035"/>
      <c r="AM50" s="2033"/>
      <c r="AN50" s="2034"/>
      <c r="AO50" s="2035"/>
      <c r="AP50" s="2033"/>
      <c r="AQ50" s="2034"/>
      <c r="AR50" s="2035"/>
      <c r="AS50" s="2030">
        <f>W50+AA50+AD50-AJ50+AM50-AP50</f>
        <v>0</v>
      </c>
      <c r="AT50" s="2031"/>
      <c r="AU50" s="2067"/>
    </row>
    <row r="51" spans="1:47" ht="30" customHeight="1">
      <c r="A51" s="1006"/>
      <c r="B51" s="1033"/>
      <c r="C51" s="1031"/>
      <c r="D51" s="1038"/>
      <c r="E51" s="1038"/>
      <c r="F51" s="1573" t="s">
        <v>1435</v>
      </c>
      <c r="G51" s="1567"/>
      <c r="H51" s="1567"/>
      <c r="I51" s="1567"/>
      <c r="J51" s="1567"/>
      <c r="K51" s="1567"/>
      <c r="L51" s="1567"/>
      <c r="M51" s="1567"/>
      <c r="N51" s="1567"/>
      <c r="O51" s="1567"/>
      <c r="P51" s="1567"/>
      <c r="Q51" s="1567"/>
      <c r="R51" s="1567"/>
      <c r="S51" s="1567"/>
      <c r="T51" s="1567"/>
      <c r="U51" s="1567"/>
      <c r="V51" s="2089"/>
      <c r="W51" s="2054"/>
      <c r="X51" s="2034"/>
      <c r="Y51" s="2034"/>
      <c r="Z51" s="2035"/>
      <c r="AA51" s="2033"/>
      <c r="AB51" s="2034"/>
      <c r="AC51" s="2035"/>
      <c r="AD51" s="2033"/>
      <c r="AE51" s="2034"/>
      <c r="AF51" s="2035"/>
      <c r="AG51" s="2056"/>
      <c r="AH51" s="2057"/>
      <c r="AI51" s="2057"/>
      <c r="AJ51" s="2033"/>
      <c r="AK51" s="2034"/>
      <c r="AL51" s="2035"/>
      <c r="AM51" s="2033"/>
      <c r="AN51" s="2034"/>
      <c r="AO51" s="2035"/>
      <c r="AP51" s="2033"/>
      <c r="AQ51" s="2034"/>
      <c r="AR51" s="2035"/>
      <c r="AS51" s="2033"/>
      <c r="AT51" s="2034"/>
      <c r="AU51" s="2065"/>
    </row>
    <row r="52" spans="1:47" ht="56.25" customHeight="1">
      <c r="A52" s="1006"/>
      <c r="B52" s="1033"/>
      <c r="C52" s="1031"/>
      <c r="D52" s="1032"/>
      <c r="E52" s="1032"/>
      <c r="F52" s="2085"/>
      <c r="G52" s="2086"/>
      <c r="H52" s="2086"/>
      <c r="I52" s="2086"/>
      <c r="J52" s="2086"/>
      <c r="K52" s="2086"/>
      <c r="L52" s="2086"/>
      <c r="M52" s="2086"/>
      <c r="N52" s="2086"/>
      <c r="O52" s="2086"/>
      <c r="P52" s="2086"/>
      <c r="Q52" s="2086"/>
      <c r="R52" s="2087"/>
      <c r="S52" s="1031"/>
      <c r="T52" s="1031"/>
      <c r="U52" s="1031"/>
      <c r="V52" s="2089"/>
      <c r="W52" s="2054"/>
      <c r="X52" s="2034"/>
      <c r="Y52" s="2034"/>
      <c r="Z52" s="2035"/>
      <c r="AA52" s="2033"/>
      <c r="AB52" s="2034"/>
      <c r="AC52" s="2035"/>
      <c r="AD52" s="2033"/>
      <c r="AE52" s="2034"/>
      <c r="AF52" s="2035"/>
      <c r="AG52" s="2056"/>
      <c r="AH52" s="2057"/>
      <c r="AI52" s="2057"/>
      <c r="AJ52" s="2033"/>
      <c r="AK52" s="2034"/>
      <c r="AL52" s="2035"/>
      <c r="AM52" s="2033"/>
      <c r="AN52" s="2034"/>
      <c r="AO52" s="2035"/>
      <c r="AP52" s="2033"/>
      <c r="AQ52" s="2034"/>
      <c r="AR52" s="2035"/>
      <c r="AS52" s="2033"/>
      <c r="AT52" s="2034"/>
      <c r="AU52" s="2065"/>
    </row>
    <row r="53" spans="1:47" ht="10.15" customHeight="1">
      <c r="A53" s="1006"/>
      <c r="B53" s="1033"/>
      <c r="C53" s="1031"/>
      <c r="D53" s="1032"/>
      <c r="E53" s="1032"/>
      <c r="F53" s="1031"/>
      <c r="G53" s="1031"/>
      <c r="H53" s="1031"/>
      <c r="I53" s="1031"/>
      <c r="J53" s="1031"/>
      <c r="K53" s="1031"/>
      <c r="L53" s="1031"/>
      <c r="M53" s="1031"/>
      <c r="N53" s="1031"/>
      <c r="O53" s="1031"/>
      <c r="P53" s="1031"/>
      <c r="Q53" s="1031"/>
      <c r="R53" s="1031"/>
      <c r="S53" s="1031"/>
      <c r="T53" s="1031"/>
      <c r="U53" s="1031"/>
      <c r="V53" s="2090"/>
      <c r="W53" s="2055"/>
      <c r="X53" s="2037"/>
      <c r="Y53" s="2037"/>
      <c r="Z53" s="2038"/>
      <c r="AA53" s="2036"/>
      <c r="AB53" s="2037"/>
      <c r="AC53" s="2038"/>
      <c r="AD53" s="2036"/>
      <c r="AE53" s="2037"/>
      <c r="AF53" s="2038"/>
      <c r="AG53" s="2059"/>
      <c r="AH53" s="2060"/>
      <c r="AI53" s="2060"/>
      <c r="AJ53" s="2036"/>
      <c r="AK53" s="2037"/>
      <c r="AL53" s="2038"/>
      <c r="AM53" s="2036"/>
      <c r="AN53" s="2037"/>
      <c r="AO53" s="2038"/>
      <c r="AP53" s="2036"/>
      <c r="AQ53" s="2037"/>
      <c r="AR53" s="2038"/>
      <c r="AS53" s="2036"/>
      <c r="AT53" s="2037"/>
      <c r="AU53" s="2066"/>
    </row>
    <row r="54" spans="1:47" ht="10.15" customHeight="1">
      <c r="A54" s="1006"/>
      <c r="B54" s="1033"/>
      <c r="C54" s="1031"/>
      <c r="D54" s="1032"/>
      <c r="E54" s="1032"/>
      <c r="F54" s="1031"/>
      <c r="G54" s="1031"/>
      <c r="H54" s="1031"/>
      <c r="I54" s="1031"/>
      <c r="J54" s="1031"/>
      <c r="K54" s="1031"/>
      <c r="L54" s="1031"/>
      <c r="M54" s="1031"/>
      <c r="N54" s="1031"/>
      <c r="O54" s="1031"/>
      <c r="P54" s="1031"/>
      <c r="Q54" s="1031"/>
      <c r="R54" s="1031"/>
      <c r="S54" s="1031"/>
      <c r="T54" s="1031"/>
      <c r="U54" s="1031"/>
      <c r="V54" s="2073" t="s">
        <v>1372</v>
      </c>
      <c r="W54" s="2072"/>
      <c r="X54" s="2031"/>
      <c r="Y54" s="2031"/>
      <c r="Z54" s="2032"/>
      <c r="AA54" s="2030"/>
      <c r="AB54" s="2031"/>
      <c r="AC54" s="2032"/>
      <c r="AD54" s="2030"/>
      <c r="AE54" s="2031"/>
      <c r="AF54" s="2032"/>
      <c r="AG54" s="2030"/>
      <c r="AH54" s="2031"/>
      <c r="AI54" s="2031"/>
      <c r="AJ54" s="2030"/>
      <c r="AK54" s="2031"/>
      <c r="AL54" s="2032"/>
      <c r="AM54" s="2030"/>
      <c r="AN54" s="2031"/>
      <c r="AO54" s="2032"/>
      <c r="AP54" s="2030"/>
      <c r="AQ54" s="2031"/>
      <c r="AR54" s="2032"/>
      <c r="AS54" s="2030">
        <f>W54+AA54+AD54+AG54-AJ54+AM54-AP54</f>
        <v>0</v>
      </c>
      <c r="AT54" s="2031"/>
      <c r="AU54" s="2067"/>
    </row>
    <row r="55" spans="1:47" ht="30" customHeight="1">
      <c r="A55" s="1006"/>
      <c r="B55" s="1033"/>
      <c r="C55" s="1031"/>
      <c r="D55" s="1030" t="s">
        <v>1436</v>
      </c>
      <c r="E55" s="1569"/>
      <c r="F55" s="2077" t="s">
        <v>1437</v>
      </c>
      <c r="G55" s="2077"/>
      <c r="H55" s="2077"/>
      <c r="I55" s="2077"/>
      <c r="J55" s="2077"/>
      <c r="K55" s="2077"/>
      <c r="L55" s="2077"/>
      <c r="M55" s="2077"/>
      <c r="N55" s="2077"/>
      <c r="O55" s="2077"/>
      <c r="P55" s="2077"/>
      <c r="Q55" s="2077"/>
      <c r="R55" s="2077"/>
      <c r="S55" s="2077"/>
      <c r="T55" s="2077"/>
      <c r="U55" s="2077"/>
      <c r="V55" s="2052"/>
      <c r="W55" s="2054"/>
      <c r="X55" s="2034"/>
      <c r="Y55" s="2034"/>
      <c r="Z55" s="2035"/>
      <c r="AA55" s="2033"/>
      <c r="AB55" s="2034"/>
      <c r="AC55" s="2035"/>
      <c r="AD55" s="2033"/>
      <c r="AE55" s="2034"/>
      <c r="AF55" s="2035"/>
      <c r="AG55" s="2033"/>
      <c r="AH55" s="2034"/>
      <c r="AI55" s="2034"/>
      <c r="AJ55" s="2033"/>
      <c r="AK55" s="2034"/>
      <c r="AL55" s="2035"/>
      <c r="AM55" s="2033"/>
      <c r="AN55" s="2034"/>
      <c r="AO55" s="2035"/>
      <c r="AP55" s="2033"/>
      <c r="AQ55" s="2034"/>
      <c r="AR55" s="2035"/>
      <c r="AS55" s="2033"/>
      <c r="AT55" s="2034"/>
      <c r="AU55" s="2065"/>
    </row>
    <row r="56" spans="1:47" ht="30" customHeight="1">
      <c r="A56" s="1006"/>
      <c r="B56" s="1033"/>
      <c r="C56" s="1031"/>
      <c r="D56" s="1569"/>
      <c r="E56" s="1569"/>
      <c r="F56" s="1573" t="s">
        <v>1438</v>
      </c>
      <c r="G56" s="1574"/>
      <c r="H56" s="1574"/>
      <c r="I56" s="1574"/>
      <c r="J56" s="1574"/>
      <c r="K56" s="1574"/>
      <c r="L56" s="1574"/>
      <c r="M56" s="1574"/>
      <c r="N56" s="1574"/>
      <c r="O56" s="1574"/>
      <c r="P56" s="1574"/>
      <c r="Q56" s="1574"/>
      <c r="R56" s="1574"/>
      <c r="S56" s="1574"/>
      <c r="T56" s="1574"/>
      <c r="U56" s="1574"/>
      <c r="V56" s="2052"/>
      <c r="W56" s="2054"/>
      <c r="X56" s="2034"/>
      <c r="Y56" s="2034"/>
      <c r="Z56" s="2035"/>
      <c r="AA56" s="2033"/>
      <c r="AB56" s="2034"/>
      <c r="AC56" s="2035"/>
      <c r="AD56" s="2033"/>
      <c r="AE56" s="2034"/>
      <c r="AF56" s="2035"/>
      <c r="AG56" s="2033"/>
      <c r="AH56" s="2034"/>
      <c r="AI56" s="2034"/>
      <c r="AJ56" s="2033"/>
      <c r="AK56" s="2034"/>
      <c r="AL56" s="2035"/>
      <c r="AM56" s="2033"/>
      <c r="AN56" s="2034"/>
      <c r="AO56" s="2035"/>
      <c r="AP56" s="2033"/>
      <c r="AQ56" s="2034"/>
      <c r="AR56" s="2035"/>
      <c r="AS56" s="2033"/>
      <c r="AT56" s="2034"/>
      <c r="AU56" s="2065"/>
    </row>
    <row r="57" spans="1:47" ht="30" customHeight="1">
      <c r="A57" s="1006"/>
      <c r="B57" s="1033"/>
      <c r="C57" s="1031"/>
      <c r="D57" s="1049" t="s">
        <v>1171</v>
      </c>
      <c r="E57" s="1049"/>
      <c r="F57" s="2068" t="s">
        <v>1439</v>
      </c>
      <c r="G57" s="2068"/>
      <c r="H57" s="2068"/>
      <c r="I57" s="2068"/>
      <c r="J57" s="2068"/>
      <c r="K57" s="2068"/>
      <c r="L57" s="2068"/>
      <c r="M57" s="2068"/>
      <c r="N57" s="2068"/>
      <c r="O57" s="2068"/>
      <c r="P57" s="2068"/>
      <c r="Q57" s="2068"/>
      <c r="R57" s="2068"/>
      <c r="S57" s="2068"/>
      <c r="T57" s="2068"/>
      <c r="U57" s="2068"/>
      <c r="V57" s="2052"/>
      <c r="W57" s="2054"/>
      <c r="X57" s="2034"/>
      <c r="Y57" s="2034"/>
      <c r="Z57" s="2035"/>
      <c r="AA57" s="2033"/>
      <c r="AB57" s="2034"/>
      <c r="AC57" s="2035"/>
      <c r="AD57" s="2033"/>
      <c r="AE57" s="2034"/>
      <c r="AF57" s="2035"/>
      <c r="AG57" s="2033"/>
      <c r="AH57" s="2034"/>
      <c r="AI57" s="2034"/>
      <c r="AJ57" s="2033"/>
      <c r="AK57" s="2034"/>
      <c r="AL57" s="2035"/>
      <c r="AM57" s="2033"/>
      <c r="AN57" s="2034"/>
      <c r="AO57" s="2035"/>
      <c r="AP57" s="2033"/>
      <c r="AQ57" s="2034"/>
      <c r="AR57" s="2035"/>
      <c r="AS57" s="2033"/>
      <c r="AT57" s="2034"/>
      <c r="AU57" s="2065"/>
    </row>
    <row r="58" spans="1:47" ht="30" customHeight="1">
      <c r="A58" s="1006"/>
      <c r="B58" s="1033"/>
      <c r="C58" s="1031"/>
      <c r="D58" s="1569"/>
      <c r="E58" s="1569"/>
      <c r="F58" s="1573" t="s">
        <v>1440</v>
      </c>
      <c r="G58" s="1567"/>
      <c r="H58" s="1567"/>
      <c r="I58" s="1567"/>
      <c r="J58" s="1567"/>
      <c r="K58" s="1567"/>
      <c r="L58" s="1567"/>
      <c r="M58" s="1567"/>
      <c r="N58" s="1567"/>
      <c r="O58" s="1567"/>
      <c r="P58" s="1567"/>
      <c r="Q58" s="1567"/>
      <c r="R58" s="1567"/>
      <c r="S58" s="1567"/>
      <c r="T58" s="1567"/>
      <c r="U58" s="1567"/>
      <c r="V58" s="2052"/>
      <c r="W58" s="2054"/>
      <c r="X58" s="2034"/>
      <c r="Y58" s="2034"/>
      <c r="Z58" s="2035"/>
      <c r="AA58" s="2033"/>
      <c r="AB58" s="2034"/>
      <c r="AC58" s="2035"/>
      <c r="AD58" s="2033"/>
      <c r="AE58" s="2034"/>
      <c r="AF58" s="2035"/>
      <c r="AG58" s="2033"/>
      <c r="AH58" s="2034"/>
      <c r="AI58" s="2034"/>
      <c r="AJ58" s="2033"/>
      <c r="AK58" s="2034"/>
      <c r="AL58" s="2035"/>
      <c r="AM58" s="2033"/>
      <c r="AN58" s="2034"/>
      <c r="AO58" s="2035"/>
      <c r="AP58" s="2033"/>
      <c r="AQ58" s="2034"/>
      <c r="AR58" s="2035"/>
      <c r="AS58" s="2033"/>
      <c r="AT58" s="2034"/>
      <c r="AU58" s="2065"/>
    </row>
    <row r="59" spans="1:47" ht="10.15" customHeight="1">
      <c r="A59" s="1006"/>
      <c r="B59" s="1033"/>
      <c r="C59" s="1031"/>
      <c r="D59" s="1036"/>
      <c r="E59" s="1036"/>
      <c r="F59" s="1041"/>
      <c r="G59" s="1041"/>
      <c r="H59" s="1041"/>
      <c r="I59" s="1041"/>
      <c r="J59" s="1041"/>
      <c r="K59" s="1041"/>
      <c r="L59" s="1041"/>
      <c r="M59" s="1041"/>
      <c r="N59" s="1050"/>
      <c r="O59" s="1050"/>
      <c r="P59" s="1050"/>
      <c r="Q59" s="1050"/>
      <c r="R59" s="1050"/>
      <c r="S59" s="1050"/>
      <c r="T59" s="1050"/>
      <c r="U59" s="1567"/>
      <c r="V59" s="2053"/>
      <c r="W59" s="2055"/>
      <c r="X59" s="2037"/>
      <c r="Y59" s="2037"/>
      <c r="Z59" s="2038"/>
      <c r="AA59" s="2036"/>
      <c r="AB59" s="2037"/>
      <c r="AC59" s="2038"/>
      <c r="AD59" s="2036"/>
      <c r="AE59" s="2037"/>
      <c r="AF59" s="2038"/>
      <c r="AG59" s="2036"/>
      <c r="AH59" s="2037"/>
      <c r="AI59" s="2037"/>
      <c r="AJ59" s="2036"/>
      <c r="AK59" s="2037"/>
      <c r="AL59" s="2038"/>
      <c r="AM59" s="2036"/>
      <c r="AN59" s="2037"/>
      <c r="AO59" s="2038"/>
      <c r="AP59" s="2036"/>
      <c r="AQ59" s="2037"/>
      <c r="AR59" s="2038"/>
      <c r="AS59" s="2036"/>
      <c r="AT59" s="2037"/>
      <c r="AU59" s="2066"/>
    </row>
    <row r="60" spans="1:47" ht="10.15" customHeight="1">
      <c r="A60" s="1006"/>
      <c r="B60" s="1033"/>
      <c r="C60" s="1031"/>
      <c r="D60" s="1036"/>
      <c r="E60" s="1036"/>
      <c r="F60" s="1041"/>
      <c r="G60" s="1041"/>
      <c r="H60" s="1041"/>
      <c r="I60" s="1041"/>
      <c r="J60" s="1041"/>
      <c r="K60" s="1041"/>
      <c r="L60" s="1041"/>
      <c r="M60" s="1041"/>
      <c r="N60" s="1050"/>
      <c r="O60" s="1050"/>
      <c r="P60" s="1050"/>
      <c r="Q60" s="1050"/>
      <c r="R60" s="1050"/>
      <c r="S60" s="1050"/>
      <c r="T60" s="1050"/>
      <c r="U60" s="1567"/>
      <c r="V60" s="1571"/>
      <c r="W60" s="2072"/>
      <c r="X60" s="2031"/>
      <c r="Y60" s="2031"/>
      <c r="Z60" s="2032"/>
      <c r="AA60" s="2030"/>
      <c r="AB60" s="2031"/>
      <c r="AC60" s="2032"/>
      <c r="AD60" s="2078"/>
      <c r="AE60" s="2079"/>
      <c r="AF60" s="2080"/>
      <c r="AG60" s="2030"/>
      <c r="AH60" s="2031"/>
      <c r="AI60" s="2031"/>
      <c r="AJ60" s="2030"/>
      <c r="AK60" s="2031"/>
      <c r="AL60" s="2032"/>
      <c r="AM60" s="2030"/>
      <c r="AN60" s="2031"/>
      <c r="AO60" s="2032"/>
      <c r="AP60" s="2030"/>
      <c r="AQ60" s="2031"/>
      <c r="AR60" s="2032"/>
      <c r="AS60" s="2030">
        <f>W60+AA60+AG60-AJ60+AM60-AP60</f>
        <v>0</v>
      </c>
      <c r="AT60" s="2031"/>
      <c r="AU60" s="2067"/>
    </row>
    <row r="61" spans="1:47" ht="30" customHeight="1">
      <c r="A61" s="1006"/>
      <c r="B61" s="1033"/>
      <c r="C61" s="1031"/>
      <c r="D61" s="1036" t="s">
        <v>1175</v>
      </c>
      <c r="E61" s="1038"/>
      <c r="F61" s="2068" t="s">
        <v>1441</v>
      </c>
      <c r="G61" s="2068"/>
      <c r="H61" s="2068"/>
      <c r="I61" s="2068"/>
      <c r="J61" s="2068"/>
      <c r="K61" s="2068"/>
      <c r="L61" s="2068"/>
      <c r="M61" s="2068"/>
      <c r="N61" s="2068"/>
      <c r="O61" s="2068"/>
      <c r="P61" s="2068"/>
      <c r="Q61" s="2068"/>
      <c r="R61" s="2068"/>
      <c r="S61" s="2068"/>
      <c r="T61" s="2068"/>
      <c r="U61" s="2068"/>
      <c r="V61" s="2052">
        <v>10</v>
      </c>
      <c r="W61" s="2054"/>
      <c r="X61" s="2034"/>
      <c r="Y61" s="2034"/>
      <c r="Z61" s="2035"/>
      <c r="AA61" s="2033"/>
      <c r="AB61" s="2034"/>
      <c r="AC61" s="2035"/>
      <c r="AD61" s="2056"/>
      <c r="AE61" s="2057"/>
      <c r="AF61" s="2058"/>
      <c r="AG61" s="2033"/>
      <c r="AH61" s="2034"/>
      <c r="AI61" s="2034"/>
      <c r="AJ61" s="2033"/>
      <c r="AK61" s="2034"/>
      <c r="AL61" s="2035"/>
      <c r="AM61" s="2033"/>
      <c r="AN61" s="2034"/>
      <c r="AO61" s="2035"/>
      <c r="AP61" s="2033"/>
      <c r="AQ61" s="2034"/>
      <c r="AR61" s="2035"/>
      <c r="AS61" s="2033"/>
      <c r="AT61" s="2034"/>
      <c r="AU61" s="2065"/>
    </row>
    <row r="62" spans="1:47" ht="30" customHeight="1">
      <c r="A62" s="1006"/>
      <c r="B62" s="1033"/>
      <c r="C62" s="1031"/>
      <c r="D62" s="1030"/>
      <c r="E62" s="1030"/>
      <c r="F62" s="1041" t="s">
        <v>1442</v>
      </c>
      <c r="G62" s="1041"/>
      <c r="H62" s="1041"/>
      <c r="I62" s="1041"/>
      <c r="J62" s="1041"/>
      <c r="K62" s="1041"/>
      <c r="L62" s="1041"/>
      <c r="M62" s="1041"/>
      <c r="N62" s="1041"/>
      <c r="O62" s="1041"/>
      <c r="P62" s="1041"/>
      <c r="Q62" s="1041"/>
      <c r="R62" s="1041"/>
      <c r="S62" s="1041"/>
      <c r="T62" s="1041"/>
      <c r="U62" s="1041"/>
      <c r="V62" s="2052"/>
      <c r="W62" s="2054"/>
      <c r="X62" s="2034"/>
      <c r="Y62" s="2034"/>
      <c r="Z62" s="2035"/>
      <c r="AA62" s="2033"/>
      <c r="AB62" s="2034"/>
      <c r="AC62" s="2035"/>
      <c r="AD62" s="2056"/>
      <c r="AE62" s="2057"/>
      <c r="AF62" s="2058"/>
      <c r="AG62" s="2033"/>
      <c r="AH62" s="2034"/>
      <c r="AI62" s="2034"/>
      <c r="AJ62" s="2033"/>
      <c r="AK62" s="2034"/>
      <c r="AL62" s="2035"/>
      <c r="AM62" s="2033"/>
      <c r="AN62" s="2034"/>
      <c r="AO62" s="2035"/>
      <c r="AP62" s="2033"/>
      <c r="AQ62" s="2034"/>
      <c r="AR62" s="2035"/>
      <c r="AS62" s="2033"/>
      <c r="AT62" s="2034"/>
      <c r="AU62" s="2065"/>
    </row>
    <row r="63" spans="1:47" s="1052" customFormat="1" ht="10.15" customHeight="1">
      <c r="A63" s="1006"/>
      <c r="B63" s="1051"/>
      <c r="C63" s="1050"/>
      <c r="D63" s="1036"/>
      <c r="E63" s="1036"/>
      <c r="F63" s="1041"/>
      <c r="G63" s="1041"/>
      <c r="H63" s="1041"/>
      <c r="I63" s="1041"/>
      <c r="J63" s="1041"/>
      <c r="K63" s="1041"/>
      <c r="L63" s="1041"/>
      <c r="M63" s="1041"/>
      <c r="N63" s="1050"/>
      <c r="O63" s="1050"/>
      <c r="P63" s="1050"/>
      <c r="Q63" s="1050"/>
      <c r="R63" s="1050"/>
      <c r="S63" s="1050"/>
      <c r="T63" s="1050"/>
      <c r="U63" s="1050"/>
      <c r="V63" s="2052"/>
      <c r="W63" s="2055"/>
      <c r="X63" s="2037"/>
      <c r="Y63" s="2037"/>
      <c r="Z63" s="2038"/>
      <c r="AA63" s="2036"/>
      <c r="AB63" s="2037"/>
      <c r="AC63" s="2038"/>
      <c r="AD63" s="2059"/>
      <c r="AE63" s="2060"/>
      <c r="AF63" s="2061"/>
      <c r="AG63" s="2036"/>
      <c r="AH63" s="2037"/>
      <c r="AI63" s="2037"/>
      <c r="AJ63" s="2036"/>
      <c r="AK63" s="2037"/>
      <c r="AL63" s="2038"/>
      <c r="AM63" s="2036"/>
      <c r="AN63" s="2037"/>
      <c r="AO63" s="2038"/>
      <c r="AP63" s="2036"/>
      <c r="AQ63" s="2037"/>
      <c r="AR63" s="2038"/>
      <c r="AS63" s="2036"/>
      <c r="AT63" s="2037"/>
      <c r="AU63" s="2066"/>
    </row>
    <row r="64" spans="1:47" s="1052" customFormat="1" ht="10.15" customHeight="1">
      <c r="A64" s="1006"/>
      <c r="B64" s="1051"/>
      <c r="C64" s="1050"/>
      <c r="D64" s="1050"/>
      <c r="E64" s="1050"/>
      <c r="F64" s="1050"/>
      <c r="G64" s="1050"/>
      <c r="H64" s="1050"/>
      <c r="I64" s="1050"/>
      <c r="J64" s="1050"/>
      <c r="K64" s="1050"/>
      <c r="L64" s="1050"/>
      <c r="M64" s="1050"/>
      <c r="N64" s="1050"/>
      <c r="O64" s="1050"/>
      <c r="P64" s="1050"/>
      <c r="Q64" s="1050"/>
      <c r="R64" s="1050"/>
      <c r="S64" s="1050"/>
      <c r="T64" s="1050"/>
      <c r="U64" s="1050"/>
      <c r="V64" s="1053"/>
      <c r="W64" s="2072"/>
      <c r="X64" s="2031"/>
      <c r="Y64" s="2031"/>
      <c r="Z64" s="2032"/>
      <c r="AA64" s="2030"/>
      <c r="AB64" s="2031"/>
      <c r="AC64" s="2032"/>
      <c r="AD64" s="2030"/>
      <c r="AE64" s="2031"/>
      <c r="AF64" s="2032"/>
      <c r="AG64" s="2030"/>
      <c r="AH64" s="2031"/>
      <c r="AI64" s="2031"/>
      <c r="AJ64" s="2030"/>
      <c r="AK64" s="2031"/>
      <c r="AL64" s="2032"/>
      <c r="AM64" s="2030"/>
      <c r="AN64" s="2031"/>
      <c r="AO64" s="2032"/>
      <c r="AP64" s="2030"/>
      <c r="AQ64" s="2031"/>
      <c r="AR64" s="2032"/>
      <c r="AS64" s="2030">
        <f>W64+AA64+AD64+AG64-AJ64+AM64-AP64</f>
        <v>0</v>
      </c>
      <c r="AT64" s="2031"/>
      <c r="AU64" s="2067"/>
    </row>
    <row r="65" spans="1:47" ht="30" customHeight="1">
      <c r="A65" s="1006"/>
      <c r="B65" s="1033"/>
      <c r="C65" s="1031"/>
      <c r="D65" s="1036" t="s">
        <v>1221</v>
      </c>
      <c r="E65" s="1038"/>
      <c r="F65" s="2068" t="s">
        <v>1443</v>
      </c>
      <c r="G65" s="2068"/>
      <c r="H65" s="2068"/>
      <c r="I65" s="2068"/>
      <c r="J65" s="2068"/>
      <c r="K65" s="2068"/>
      <c r="L65" s="2068"/>
      <c r="M65" s="2068"/>
      <c r="N65" s="2068"/>
      <c r="O65" s="2068"/>
      <c r="P65" s="2068"/>
      <c r="Q65" s="2068"/>
      <c r="R65" s="2068"/>
      <c r="S65" s="2068"/>
      <c r="T65" s="2068"/>
      <c r="U65" s="2068"/>
      <c r="V65" s="2052">
        <v>11</v>
      </c>
      <c r="W65" s="2054"/>
      <c r="X65" s="2034"/>
      <c r="Y65" s="2034"/>
      <c r="Z65" s="2035"/>
      <c r="AA65" s="2033"/>
      <c r="AB65" s="2034"/>
      <c r="AC65" s="2035"/>
      <c r="AD65" s="2033"/>
      <c r="AE65" s="2034"/>
      <c r="AF65" s="2035"/>
      <c r="AG65" s="2033"/>
      <c r="AH65" s="2034"/>
      <c r="AI65" s="2034"/>
      <c r="AJ65" s="2033"/>
      <c r="AK65" s="2034"/>
      <c r="AL65" s="2035"/>
      <c r="AM65" s="2033"/>
      <c r="AN65" s="2034"/>
      <c r="AO65" s="2035"/>
      <c r="AP65" s="2033"/>
      <c r="AQ65" s="2034"/>
      <c r="AR65" s="2035"/>
      <c r="AS65" s="2033"/>
      <c r="AT65" s="2034"/>
      <c r="AU65" s="2065"/>
    </row>
    <row r="66" spans="1:47" ht="30" customHeight="1">
      <c r="A66" s="1006"/>
      <c r="B66" s="1033"/>
      <c r="C66" s="1031"/>
      <c r="D66" s="1038"/>
      <c r="E66" s="1038"/>
      <c r="F66" s="1573" t="s">
        <v>1444</v>
      </c>
      <c r="G66" s="1567"/>
      <c r="H66" s="1567"/>
      <c r="I66" s="1567"/>
      <c r="J66" s="1567"/>
      <c r="K66" s="1567"/>
      <c r="L66" s="1567"/>
      <c r="M66" s="1567"/>
      <c r="N66" s="1567"/>
      <c r="O66" s="1567"/>
      <c r="P66" s="1567"/>
      <c r="Q66" s="1567"/>
      <c r="R66" s="1567"/>
      <c r="S66" s="1567"/>
      <c r="T66" s="1567"/>
      <c r="U66" s="1567"/>
      <c r="V66" s="2052"/>
      <c r="W66" s="2054"/>
      <c r="X66" s="2034"/>
      <c r="Y66" s="2034"/>
      <c r="Z66" s="2035"/>
      <c r="AA66" s="2033"/>
      <c r="AB66" s="2034"/>
      <c r="AC66" s="2035"/>
      <c r="AD66" s="2033"/>
      <c r="AE66" s="2034"/>
      <c r="AF66" s="2035"/>
      <c r="AG66" s="2033"/>
      <c r="AH66" s="2034"/>
      <c r="AI66" s="2034"/>
      <c r="AJ66" s="2033"/>
      <c r="AK66" s="2034"/>
      <c r="AL66" s="2035"/>
      <c r="AM66" s="2033"/>
      <c r="AN66" s="2034"/>
      <c r="AO66" s="2035"/>
      <c r="AP66" s="2033"/>
      <c r="AQ66" s="2034"/>
      <c r="AR66" s="2035"/>
      <c r="AS66" s="2033"/>
      <c r="AT66" s="2034"/>
      <c r="AU66" s="2065"/>
    </row>
    <row r="67" spans="1:47" ht="10.15" customHeight="1">
      <c r="A67" s="1006"/>
      <c r="B67" s="1033"/>
      <c r="C67" s="1031"/>
      <c r="D67" s="1036"/>
      <c r="E67" s="1036"/>
      <c r="F67" s="1039"/>
      <c r="G67" s="1039"/>
      <c r="H67" s="1039"/>
      <c r="I67" s="1039"/>
      <c r="J67" s="1039"/>
      <c r="K67" s="1039"/>
      <c r="L67" s="1039"/>
      <c r="M67" s="1039"/>
      <c r="N67" s="1050"/>
      <c r="O67" s="1050"/>
      <c r="P67" s="1050"/>
      <c r="Q67" s="1050"/>
      <c r="R67" s="1050"/>
      <c r="S67" s="1050"/>
      <c r="T67" s="1050"/>
      <c r="U67" s="1031"/>
      <c r="V67" s="2053"/>
      <c r="W67" s="2055"/>
      <c r="X67" s="2037"/>
      <c r="Y67" s="2037"/>
      <c r="Z67" s="2038"/>
      <c r="AA67" s="2036"/>
      <c r="AB67" s="2037"/>
      <c r="AC67" s="2038"/>
      <c r="AD67" s="2036"/>
      <c r="AE67" s="2037"/>
      <c r="AF67" s="2038"/>
      <c r="AG67" s="2036"/>
      <c r="AH67" s="2037"/>
      <c r="AI67" s="2037"/>
      <c r="AJ67" s="2036"/>
      <c r="AK67" s="2037"/>
      <c r="AL67" s="2038"/>
      <c r="AM67" s="2036"/>
      <c r="AN67" s="2037"/>
      <c r="AO67" s="2038"/>
      <c r="AP67" s="2033"/>
      <c r="AQ67" s="2034"/>
      <c r="AR67" s="2035"/>
      <c r="AS67" s="2036"/>
      <c r="AT67" s="2037"/>
      <c r="AU67" s="2066"/>
    </row>
    <row r="68" spans="1:47" ht="10.15" customHeight="1">
      <c r="A68" s="1006"/>
      <c r="B68" s="1033"/>
      <c r="C68" s="1031"/>
      <c r="D68" s="1038"/>
      <c r="E68" s="1038"/>
      <c r="F68" s="1041"/>
      <c r="G68" s="1041"/>
      <c r="H68" s="1041"/>
      <c r="I68" s="1041"/>
      <c r="J68" s="1041"/>
      <c r="K68" s="1041"/>
      <c r="L68" s="1041"/>
      <c r="M68" s="1041"/>
      <c r="N68" s="1041"/>
      <c r="O68" s="1041"/>
      <c r="P68" s="1041"/>
      <c r="Q68" s="1041"/>
      <c r="R68" s="1041"/>
      <c r="S68" s="1041"/>
      <c r="T68" s="1041"/>
      <c r="U68" s="1050"/>
      <c r="V68" s="2052">
        <v>12</v>
      </c>
      <c r="W68" s="2072"/>
      <c r="X68" s="2031"/>
      <c r="Y68" s="2031"/>
      <c r="Z68" s="2032"/>
      <c r="AA68" s="2030"/>
      <c r="AB68" s="2031"/>
      <c r="AC68" s="2032"/>
      <c r="AD68" s="2030"/>
      <c r="AE68" s="2031"/>
      <c r="AF68" s="2032"/>
      <c r="AG68" s="2030"/>
      <c r="AH68" s="2031"/>
      <c r="AI68" s="2031"/>
      <c r="AJ68" s="2030"/>
      <c r="AK68" s="2031"/>
      <c r="AL68" s="2032"/>
      <c r="AM68" s="2030"/>
      <c r="AN68" s="2031"/>
      <c r="AO68" s="2032"/>
      <c r="AP68" s="2030"/>
      <c r="AQ68" s="2031"/>
      <c r="AR68" s="2032"/>
      <c r="AS68" s="2030">
        <f>W68+AA68+AD68+AG68-AJ68+AM68-AP68</f>
        <v>0</v>
      </c>
      <c r="AT68" s="2031"/>
      <c r="AU68" s="2067"/>
    </row>
    <row r="69" spans="1:47" ht="30" customHeight="1">
      <c r="A69" s="1006"/>
      <c r="B69" s="1033"/>
      <c r="C69" s="1031"/>
      <c r="D69" s="1568" t="s">
        <v>1445</v>
      </c>
      <c r="E69" s="1568"/>
      <c r="F69" s="2077" t="s">
        <v>1446</v>
      </c>
      <c r="G69" s="2077"/>
      <c r="H69" s="2077"/>
      <c r="I69" s="2077"/>
      <c r="J69" s="2077"/>
      <c r="K69" s="2077"/>
      <c r="L69" s="2077"/>
      <c r="M69" s="2077"/>
      <c r="N69" s="2077"/>
      <c r="O69" s="2077"/>
      <c r="P69" s="2077"/>
      <c r="Q69" s="2077"/>
      <c r="R69" s="2077"/>
      <c r="S69" s="2077"/>
      <c r="T69" s="2077"/>
      <c r="U69" s="2077"/>
      <c r="V69" s="2052"/>
      <c r="W69" s="2054"/>
      <c r="X69" s="2034"/>
      <c r="Y69" s="2034"/>
      <c r="Z69" s="2035"/>
      <c r="AA69" s="2033"/>
      <c r="AB69" s="2034"/>
      <c r="AC69" s="2035"/>
      <c r="AD69" s="2033"/>
      <c r="AE69" s="2034"/>
      <c r="AF69" s="2035"/>
      <c r="AG69" s="2033"/>
      <c r="AH69" s="2034"/>
      <c r="AI69" s="2034"/>
      <c r="AJ69" s="2033"/>
      <c r="AK69" s="2034"/>
      <c r="AL69" s="2035"/>
      <c r="AM69" s="2033"/>
      <c r="AN69" s="2034"/>
      <c r="AO69" s="2035"/>
      <c r="AP69" s="2033"/>
      <c r="AQ69" s="2034"/>
      <c r="AR69" s="2035"/>
      <c r="AS69" s="2033"/>
      <c r="AT69" s="2034"/>
      <c r="AU69" s="2065"/>
    </row>
    <row r="70" spans="1:47" ht="30" customHeight="1">
      <c r="A70" s="1006"/>
      <c r="B70" s="1033"/>
      <c r="C70" s="1031"/>
      <c r="D70" s="1569"/>
      <c r="E70" s="1569"/>
      <c r="F70" s="1573" t="s">
        <v>1447</v>
      </c>
      <c r="G70" s="1567"/>
      <c r="H70" s="1567"/>
      <c r="I70" s="1567"/>
      <c r="J70" s="1567"/>
      <c r="K70" s="1567"/>
      <c r="L70" s="1567"/>
      <c r="M70" s="1567"/>
      <c r="N70" s="1567"/>
      <c r="O70" s="1567"/>
      <c r="P70" s="1567"/>
      <c r="Q70" s="1567"/>
      <c r="R70" s="1567"/>
      <c r="S70" s="1567"/>
      <c r="T70" s="1567"/>
      <c r="U70" s="1567"/>
      <c r="V70" s="2052"/>
      <c r="W70" s="2054"/>
      <c r="X70" s="2034"/>
      <c r="Y70" s="2034"/>
      <c r="Z70" s="2035"/>
      <c r="AA70" s="2033"/>
      <c r="AB70" s="2034"/>
      <c r="AC70" s="2035"/>
      <c r="AD70" s="2033"/>
      <c r="AE70" s="2034"/>
      <c r="AF70" s="2035"/>
      <c r="AG70" s="2033"/>
      <c r="AH70" s="2034"/>
      <c r="AI70" s="2034"/>
      <c r="AJ70" s="2033"/>
      <c r="AK70" s="2034"/>
      <c r="AL70" s="2035"/>
      <c r="AM70" s="2033"/>
      <c r="AN70" s="2034"/>
      <c r="AO70" s="2035"/>
      <c r="AP70" s="2033"/>
      <c r="AQ70" s="2034"/>
      <c r="AR70" s="2035"/>
      <c r="AS70" s="2033"/>
      <c r="AT70" s="2034"/>
      <c r="AU70" s="2065"/>
    </row>
    <row r="71" spans="1:47" ht="7.5" customHeight="1">
      <c r="A71" s="1006"/>
      <c r="B71" s="1033"/>
      <c r="C71" s="1031"/>
      <c r="D71" s="1569"/>
      <c r="E71" s="1569"/>
      <c r="F71" s="1573"/>
      <c r="G71" s="1567"/>
      <c r="H71" s="1567"/>
      <c r="I71" s="1567"/>
      <c r="J71" s="1567"/>
      <c r="K71" s="1567"/>
      <c r="L71" s="1567"/>
      <c r="M71" s="1567"/>
      <c r="N71" s="1567"/>
      <c r="O71" s="1567"/>
      <c r="P71" s="1567"/>
      <c r="Q71" s="1567"/>
      <c r="R71" s="1567"/>
      <c r="S71" s="1567"/>
      <c r="T71" s="1567"/>
      <c r="U71" s="1567"/>
      <c r="V71" s="2052"/>
      <c r="W71" s="2054"/>
      <c r="X71" s="2034"/>
      <c r="Y71" s="2034"/>
      <c r="Z71" s="2035"/>
      <c r="AA71" s="2033"/>
      <c r="AB71" s="2034"/>
      <c r="AC71" s="2035"/>
      <c r="AD71" s="2033"/>
      <c r="AE71" s="2034"/>
      <c r="AF71" s="2035"/>
      <c r="AG71" s="2033"/>
      <c r="AH71" s="2034"/>
      <c r="AI71" s="2034"/>
      <c r="AJ71" s="2033"/>
      <c r="AK71" s="2034"/>
      <c r="AL71" s="2035"/>
      <c r="AM71" s="2033"/>
      <c r="AN71" s="2034"/>
      <c r="AO71" s="2035"/>
      <c r="AP71" s="2033"/>
      <c r="AQ71" s="2034"/>
      <c r="AR71" s="2035"/>
      <c r="AS71" s="2033"/>
      <c r="AT71" s="2034"/>
      <c r="AU71" s="2065"/>
    </row>
    <row r="72" spans="1:47" ht="30" customHeight="1">
      <c r="A72" s="1006"/>
      <c r="B72" s="1033"/>
      <c r="C72" s="1031"/>
      <c r="D72" s="1036" t="s">
        <v>1171</v>
      </c>
      <c r="E72" s="1036"/>
      <c r="F72" s="2068" t="s">
        <v>1448</v>
      </c>
      <c r="G72" s="2068"/>
      <c r="H72" s="2068"/>
      <c r="I72" s="2068"/>
      <c r="J72" s="2068"/>
      <c r="K72" s="2068"/>
      <c r="L72" s="2068"/>
      <c r="M72" s="2068"/>
      <c r="N72" s="2068"/>
      <c r="O72" s="2068"/>
      <c r="P72" s="2068"/>
      <c r="Q72" s="2068"/>
      <c r="R72" s="2068"/>
      <c r="S72" s="2068"/>
      <c r="T72" s="2068"/>
      <c r="U72" s="2068"/>
      <c r="V72" s="2052"/>
      <c r="W72" s="2054"/>
      <c r="X72" s="2034"/>
      <c r="Y72" s="2034"/>
      <c r="Z72" s="2035"/>
      <c r="AA72" s="2033"/>
      <c r="AB72" s="2034"/>
      <c r="AC72" s="2035"/>
      <c r="AD72" s="2033"/>
      <c r="AE72" s="2034"/>
      <c r="AF72" s="2035"/>
      <c r="AG72" s="2033"/>
      <c r="AH72" s="2034"/>
      <c r="AI72" s="2034"/>
      <c r="AJ72" s="2033"/>
      <c r="AK72" s="2034"/>
      <c r="AL72" s="2035"/>
      <c r="AM72" s="2033"/>
      <c r="AN72" s="2034"/>
      <c r="AO72" s="2035"/>
      <c r="AP72" s="2033"/>
      <c r="AQ72" s="2034"/>
      <c r="AR72" s="2035"/>
      <c r="AS72" s="2033"/>
      <c r="AT72" s="2034"/>
      <c r="AU72" s="2065"/>
    </row>
    <row r="73" spans="1:47" ht="30" customHeight="1">
      <c r="A73" s="1006"/>
      <c r="B73" s="1033"/>
      <c r="C73" s="1031"/>
      <c r="D73" s="1569"/>
      <c r="E73" s="1569"/>
      <c r="F73" s="1573" t="s">
        <v>1449</v>
      </c>
      <c r="G73" s="1572"/>
      <c r="H73" s="1572"/>
      <c r="I73" s="1572"/>
      <c r="J73" s="1572"/>
      <c r="K73" s="1572"/>
      <c r="L73" s="1572"/>
      <c r="M73" s="1572"/>
      <c r="N73" s="1572"/>
      <c r="O73" s="1572"/>
      <c r="P73" s="1572"/>
      <c r="Q73" s="1572"/>
      <c r="R73" s="1572"/>
      <c r="S73" s="1572"/>
      <c r="T73" s="1572"/>
      <c r="U73" s="1572"/>
      <c r="V73" s="2052"/>
      <c r="W73" s="2055"/>
      <c r="X73" s="2037"/>
      <c r="Y73" s="2037"/>
      <c r="Z73" s="2038"/>
      <c r="AA73" s="2036"/>
      <c r="AB73" s="2037"/>
      <c r="AC73" s="2038"/>
      <c r="AD73" s="2036"/>
      <c r="AE73" s="2037"/>
      <c r="AF73" s="2038"/>
      <c r="AG73" s="2036"/>
      <c r="AH73" s="2037"/>
      <c r="AI73" s="2037"/>
      <c r="AJ73" s="2036"/>
      <c r="AK73" s="2037"/>
      <c r="AL73" s="2038"/>
      <c r="AM73" s="2036"/>
      <c r="AN73" s="2037"/>
      <c r="AO73" s="2038"/>
      <c r="AP73" s="2036"/>
      <c r="AQ73" s="2037"/>
      <c r="AR73" s="2038"/>
      <c r="AS73" s="2036"/>
      <c r="AT73" s="2037"/>
      <c r="AU73" s="2066"/>
    </row>
    <row r="74" spans="1:47" ht="10.15" customHeight="1">
      <c r="A74" s="1006"/>
      <c r="B74" s="1051"/>
      <c r="C74" s="1050"/>
      <c r="D74" s="1031"/>
      <c r="E74" s="1031"/>
      <c r="F74" s="1031"/>
      <c r="G74" s="1031"/>
      <c r="H74" s="1031"/>
      <c r="I74" s="1031"/>
      <c r="J74" s="1031"/>
      <c r="K74" s="1031"/>
      <c r="L74" s="1031"/>
      <c r="M74" s="1031"/>
      <c r="N74" s="1050"/>
      <c r="O74" s="1050"/>
      <c r="P74" s="1050"/>
      <c r="Q74" s="1050"/>
      <c r="R74" s="1050"/>
      <c r="S74" s="1050"/>
      <c r="T74" s="1050"/>
      <c r="U74" s="1050"/>
      <c r="V74" s="2092">
        <v>13</v>
      </c>
      <c r="W74" s="2072"/>
      <c r="X74" s="2031"/>
      <c r="Y74" s="2031"/>
      <c r="Z74" s="2032"/>
      <c r="AA74" s="2030"/>
      <c r="AB74" s="2031"/>
      <c r="AC74" s="2032"/>
      <c r="AD74" s="2030"/>
      <c r="AE74" s="2031"/>
      <c r="AF74" s="2032"/>
      <c r="AG74" s="2030"/>
      <c r="AH74" s="2031"/>
      <c r="AI74" s="2031"/>
      <c r="AJ74" s="2030"/>
      <c r="AK74" s="2031"/>
      <c r="AL74" s="2032"/>
      <c r="AM74" s="2030"/>
      <c r="AN74" s="2031"/>
      <c r="AO74" s="2032"/>
      <c r="AP74" s="2030"/>
      <c r="AQ74" s="2031"/>
      <c r="AR74" s="2032"/>
      <c r="AS74" s="2030">
        <f>W74+AA74+AD74+AG74-AJ74+AM74-AP74</f>
        <v>0</v>
      </c>
      <c r="AT74" s="2031"/>
      <c r="AU74" s="2067"/>
    </row>
    <row r="75" spans="1:47" ht="30" customHeight="1">
      <c r="A75" s="1006"/>
      <c r="B75" s="1051"/>
      <c r="C75" s="1050"/>
      <c r="D75" s="1036" t="s">
        <v>1175</v>
      </c>
      <c r="E75" s="1038"/>
      <c r="F75" s="2068" t="s">
        <v>1450</v>
      </c>
      <c r="G75" s="2068"/>
      <c r="H75" s="2068"/>
      <c r="I75" s="2068"/>
      <c r="J75" s="2068"/>
      <c r="K75" s="2068"/>
      <c r="L75" s="2068"/>
      <c r="M75" s="2068"/>
      <c r="N75" s="2068"/>
      <c r="O75" s="2068"/>
      <c r="P75" s="2068"/>
      <c r="Q75" s="2068"/>
      <c r="R75" s="1569"/>
      <c r="S75" s="1569"/>
      <c r="T75" s="1048"/>
      <c r="U75" s="1048"/>
      <c r="V75" s="2052"/>
      <c r="W75" s="2054"/>
      <c r="X75" s="2034"/>
      <c r="Y75" s="2034"/>
      <c r="Z75" s="2035"/>
      <c r="AA75" s="2033"/>
      <c r="AB75" s="2034"/>
      <c r="AC75" s="2035"/>
      <c r="AD75" s="2033"/>
      <c r="AE75" s="2034"/>
      <c r="AF75" s="2035"/>
      <c r="AG75" s="2033"/>
      <c r="AH75" s="2034"/>
      <c r="AI75" s="2034"/>
      <c r="AJ75" s="2033"/>
      <c r="AK75" s="2034"/>
      <c r="AL75" s="2035"/>
      <c r="AM75" s="2033"/>
      <c r="AN75" s="2034"/>
      <c r="AO75" s="2035"/>
      <c r="AP75" s="2033"/>
      <c r="AQ75" s="2034"/>
      <c r="AR75" s="2035"/>
      <c r="AS75" s="2033"/>
      <c r="AT75" s="2034"/>
      <c r="AU75" s="2065"/>
    </row>
    <row r="76" spans="1:47" ht="30" customHeight="1">
      <c r="A76" s="1006"/>
      <c r="B76" s="1051"/>
      <c r="C76" s="1050"/>
      <c r="D76" s="1038"/>
      <c r="E76" s="1038"/>
      <c r="F76" s="1573" t="s">
        <v>1451</v>
      </c>
      <c r="G76" s="1567"/>
      <c r="H76" s="1567"/>
      <c r="I76" s="1567"/>
      <c r="J76" s="1567"/>
      <c r="K76" s="1567"/>
      <c r="L76" s="1567"/>
      <c r="M76" s="1567"/>
      <c r="N76" s="1569"/>
      <c r="O76" s="1569"/>
      <c r="P76" s="1569"/>
      <c r="Q76" s="1569"/>
      <c r="R76" s="1569"/>
      <c r="S76" s="1569"/>
      <c r="T76" s="1048"/>
      <c r="U76" s="1048"/>
      <c r="V76" s="2052"/>
      <c r="W76" s="2054"/>
      <c r="X76" s="2034"/>
      <c r="Y76" s="2034"/>
      <c r="Z76" s="2035"/>
      <c r="AA76" s="2033"/>
      <c r="AB76" s="2034"/>
      <c r="AC76" s="2035"/>
      <c r="AD76" s="2033"/>
      <c r="AE76" s="2034"/>
      <c r="AF76" s="2035"/>
      <c r="AG76" s="2033"/>
      <c r="AH76" s="2034"/>
      <c r="AI76" s="2034"/>
      <c r="AJ76" s="2033"/>
      <c r="AK76" s="2034"/>
      <c r="AL76" s="2035"/>
      <c r="AM76" s="2033"/>
      <c r="AN76" s="2034"/>
      <c r="AO76" s="2035"/>
      <c r="AP76" s="2033"/>
      <c r="AQ76" s="2034"/>
      <c r="AR76" s="2035"/>
      <c r="AS76" s="2033"/>
      <c r="AT76" s="2034"/>
      <c r="AU76" s="2065"/>
    </row>
    <row r="77" spans="1:47" ht="10.15" customHeight="1">
      <c r="A77" s="1006"/>
      <c r="B77" s="1051"/>
      <c r="C77" s="1050"/>
      <c r="D77" s="1036"/>
      <c r="E77" s="1036"/>
      <c r="F77" s="1041"/>
      <c r="G77" s="1041"/>
      <c r="H77" s="1041"/>
      <c r="I77" s="1041"/>
      <c r="J77" s="1041"/>
      <c r="K77" s="1041"/>
      <c r="L77" s="1041"/>
      <c r="M77" s="1041"/>
      <c r="N77" s="1031"/>
      <c r="O77" s="1031"/>
      <c r="P77" s="1031"/>
      <c r="Q77" s="1031"/>
      <c r="R77" s="1031"/>
      <c r="S77" s="1031"/>
      <c r="T77" s="1031"/>
      <c r="U77" s="1031"/>
      <c r="V77" s="2053"/>
      <c r="W77" s="2055"/>
      <c r="X77" s="2037"/>
      <c r="Y77" s="2037"/>
      <c r="Z77" s="2038"/>
      <c r="AA77" s="2036"/>
      <c r="AB77" s="2037"/>
      <c r="AC77" s="2038"/>
      <c r="AD77" s="2036"/>
      <c r="AE77" s="2037"/>
      <c r="AF77" s="2038"/>
      <c r="AG77" s="2036"/>
      <c r="AH77" s="2037"/>
      <c r="AI77" s="2037"/>
      <c r="AJ77" s="2036"/>
      <c r="AK77" s="2037"/>
      <c r="AL77" s="2038"/>
      <c r="AM77" s="2036"/>
      <c r="AN77" s="2037"/>
      <c r="AO77" s="2038"/>
      <c r="AP77" s="2036"/>
      <c r="AQ77" s="2037"/>
      <c r="AR77" s="2038"/>
      <c r="AS77" s="2036"/>
      <c r="AT77" s="2037"/>
      <c r="AU77" s="2066"/>
    </row>
    <row r="78" spans="1:47" ht="52.5" customHeight="1">
      <c r="A78" s="1006"/>
      <c r="B78" s="1051"/>
      <c r="C78" s="1050"/>
      <c r="D78" s="1569" t="s">
        <v>1452</v>
      </c>
      <c r="E78" s="1569"/>
      <c r="F78" s="2077" t="s">
        <v>1453</v>
      </c>
      <c r="G78" s="2077"/>
      <c r="H78" s="2077"/>
      <c r="I78" s="2077"/>
      <c r="J78" s="2077"/>
      <c r="K78" s="2077"/>
      <c r="L78" s="2077"/>
      <c r="M78" s="2077"/>
      <c r="N78" s="2077"/>
      <c r="O78" s="2077"/>
      <c r="P78" s="2077"/>
      <c r="Q78" s="2077"/>
      <c r="R78" s="2077"/>
      <c r="S78" s="2077"/>
      <c r="T78" s="2077"/>
      <c r="U78" s="2077"/>
      <c r="V78" s="2052">
        <v>14</v>
      </c>
      <c r="W78" s="2072"/>
      <c r="X78" s="2031"/>
      <c r="Y78" s="2031"/>
      <c r="Z78" s="2032"/>
      <c r="AA78" s="2030"/>
      <c r="AB78" s="2031"/>
      <c r="AC78" s="2032"/>
      <c r="AD78" s="2030"/>
      <c r="AE78" s="2031"/>
      <c r="AF78" s="2032"/>
      <c r="AG78" s="2030"/>
      <c r="AH78" s="2031"/>
      <c r="AI78" s="2031"/>
      <c r="AJ78" s="2030"/>
      <c r="AK78" s="2031"/>
      <c r="AL78" s="2032"/>
      <c r="AM78" s="2030"/>
      <c r="AN78" s="2031"/>
      <c r="AO78" s="2032"/>
      <c r="AP78" s="2030"/>
      <c r="AQ78" s="2031"/>
      <c r="AR78" s="2032"/>
      <c r="AS78" s="2030">
        <f>W78+AA78+AD78+AG78-AJ78+AM78-AP78</f>
        <v>0</v>
      </c>
      <c r="AT78" s="2031"/>
      <c r="AU78" s="2067"/>
    </row>
    <row r="79" spans="1:47" ht="54" customHeight="1">
      <c r="A79" s="1006"/>
      <c r="B79" s="1051"/>
      <c r="C79" s="1050"/>
      <c r="D79" s="1569"/>
      <c r="E79" s="1569"/>
      <c r="F79" s="2081" t="s">
        <v>1454</v>
      </c>
      <c r="G79" s="2091"/>
      <c r="H79" s="2091"/>
      <c r="I79" s="2091"/>
      <c r="J79" s="2091"/>
      <c r="K79" s="2091"/>
      <c r="L79" s="2091"/>
      <c r="M79" s="2091"/>
      <c r="N79" s="2091"/>
      <c r="O79" s="2091"/>
      <c r="P79" s="2091"/>
      <c r="Q79" s="2091"/>
      <c r="R79" s="2091"/>
      <c r="S79" s="2091"/>
      <c r="T79" s="2091"/>
      <c r="U79" s="2091"/>
      <c r="V79" s="2052"/>
      <c r="W79" s="2054"/>
      <c r="X79" s="2034"/>
      <c r="Y79" s="2034"/>
      <c r="Z79" s="2035"/>
      <c r="AA79" s="2033"/>
      <c r="AB79" s="2034"/>
      <c r="AC79" s="2035"/>
      <c r="AD79" s="2033"/>
      <c r="AE79" s="2034"/>
      <c r="AF79" s="2035"/>
      <c r="AG79" s="2033"/>
      <c r="AH79" s="2034"/>
      <c r="AI79" s="2034"/>
      <c r="AJ79" s="2033"/>
      <c r="AK79" s="2034"/>
      <c r="AL79" s="2035"/>
      <c r="AM79" s="2033"/>
      <c r="AN79" s="2034"/>
      <c r="AO79" s="2035"/>
      <c r="AP79" s="2033"/>
      <c r="AQ79" s="2034"/>
      <c r="AR79" s="2035"/>
      <c r="AS79" s="2033"/>
      <c r="AT79" s="2034"/>
      <c r="AU79" s="2065"/>
    </row>
    <row r="80" spans="1:47" ht="10.15" customHeight="1">
      <c r="A80" s="1006"/>
      <c r="B80" s="1051"/>
      <c r="C80" s="1050"/>
      <c r="D80" s="1569"/>
      <c r="E80" s="1569"/>
      <c r="F80" s="1569"/>
      <c r="G80" s="1569"/>
      <c r="H80" s="1569"/>
      <c r="I80" s="1569"/>
      <c r="J80" s="1569"/>
      <c r="K80" s="1569"/>
      <c r="L80" s="1569"/>
      <c r="M80" s="1569"/>
      <c r="N80" s="1574"/>
      <c r="O80" s="1574"/>
      <c r="P80" s="1574"/>
      <c r="Q80" s="1574"/>
      <c r="R80" s="1574"/>
      <c r="S80" s="1574"/>
      <c r="T80" s="1574"/>
      <c r="U80" s="1574"/>
      <c r="V80" s="2053"/>
      <c r="W80" s="2055"/>
      <c r="X80" s="2037"/>
      <c r="Y80" s="2037"/>
      <c r="Z80" s="2038"/>
      <c r="AA80" s="2036"/>
      <c r="AB80" s="2037"/>
      <c r="AC80" s="2038"/>
      <c r="AD80" s="2036"/>
      <c r="AE80" s="2037"/>
      <c r="AF80" s="2038"/>
      <c r="AG80" s="2036"/>
      <c r="AH80" s="2037"/>
      <c r="AI80" s="2037"/>
      <c r="AJ80" s="2036"/>
      <c r="AK80" s="2037"/>
      <c r="AL80" s="2038"/>
      <c r="AM80" s="2036"/>
      <c r="AN80" s="2037"/>
      <c r="AO80" s="2038"/>
      <c r="AP80" s="2036"/>
      <c r="AQ80" s="2037"/>
      <c r="AR80" s="2038"/>
      <c r="AS80" s="2036"/>
      <c r="AT80" s="2037"/>
      <c r="AU80" s="2066"/>
    </row>
    <row r="81" spans="1:47" ht="63.6" customHeight="1">
      <c r="A81" s="1006"/>
      <c r="B81" s="1054" t="s">
        <v>1455</v>
      </c>
      <c r="C81" s="1055"/>
      <c r="D81" s="2076" t="s">
        <v>1456</v>
      </c>
      <c r="E81" s="2076"/>
      <c r="F81" s="2076"/>
      <c r="G81" s="2076"/>
      <c r="H81" s="2076"/>
      <c r="I81" s="2076"/>
      <c r="J81" s="2076"/>
      <c r="K81" s="2076"/>
      <c r="L81" s="2076"/>
      <c r="M81" s="2076"/>
      <c r="N81" s="2076"/>
      <c r="O81" s="2076"/>
      <c r="P81" s="2076"/>
      <c r="Q81" s="2076"/>
      <c r="R81" s="2076"/>
      <c r="S81" s="2076"/>
      <c r="T81" s="2076"/>
      <c r="U81" s="2076"/>
      <c r="V81" s="2093">
        <v>15</v>
      </c>
      <c r="W81" s="2072"/>
      <c r="X81" s="2031"/>
      <c r="Y81" s="2031"/>
      <c r="Z81" s="2032"/>
      <c r="AA81" s="2030"/>
      <c r="AB81" s="2031"/>
      <c r="AC81" s="2032"/>
      <c r="AD81" s="2078"/>
      <c r="AE81" s="2079"/>
      <c r="AF81" s="2080"/>
      <c r="AG81" s="2030"/>
      <c r="AH81" s="2031"/>
      <c r="AI81" s="2031"/>
      <c r="AJ81" s="2030"/>
      <c r="AK81" s="2031"/>
      <c r="AL81" s="2032"/>
      <c r="AM81" s="2030"/>
      <c r="AN81" s="2031"/>
      <c r="AO81" s="2032"/>
      <c r="AP81" s="2030"/>
      <c r="AQ81" s="2031"/>
      <c r="AR81" s="2032"/>
      <c r="AS81" s="2030">
        <f>W81+AA81+AG81-AJ81+AM81-AP81</f>
        <v>0</v>
      </c>
      <c r="AT81" s="2031"/>
      <c r="AU81" s="2067"/>
    </row>
    <row r="82" spans="1:47" ht="30" customHeight="1">
      <c r="A82" s="1006"/>
      <c r="B82" s="1033"/>
      <c r="C82" s="1031"/>
      <c r="D82" s="1030" t="s">
        <v>1457</v>
      </c>
      <c r="E82" s="1030"/>
      <c r="F82" s="1030" t="s">
        <v>1458</v>
      </c>
      <c r="G82" s="1030"/>
      <c r="H82" s="1030"/>
      <c r="I82" s="1030"/>
      <c r="J82" s="1030"/>
      <c r="K82" s="1030"/>
      <c r="L82" s="1030"/>
      <c r="M82" s="1030"/>
      <c r="N82" s="1031"/>
      <c r="O82" s="1031"/>
      <c r="P82" s="1031"/>
      <c r="Q82" s="1031"/>
      <c r="R82" s="1031"/>
      <c r="S82" s="1031"/>
      <c r="T82" s="1031"/>
      <c r="U82" s="1031"/>
      <c r="V82" s="2070"/>
      <c r="W82" s="2054"/>
      <c r="X82" s="2034"/>
      <c r="Y82" s="2034"/>
      <c r="Z82" s="2035"/>
      <c r="AA82" s="2033"/>
      <c r="AB82" s="2034"/>
      <c r="AC82" s="2035"/>
      <c r="AD82" s="2056"/>
      <c r="AE82" s="2057"/>
      <c r="AF82" s="2058"/>
      <c r="AG82" s="2033"/>
      <c r="AH82" s="2034"/>
      <c r="AI82" s="2034"/>
      <c r="AJ82" s="2033"/>
      <c r="AK82" s="2034"/>
      <c r="AL82" s="2035"/>
      <c r="AM82" s="2033"/>
      <c r="AN82" s="2034"/>
      <c r="AO82" s="2035"/>
      <c r="AP82" s="2033"/>
      <c r="AQ82" s="2034"/>
      <c r="AR82" s="2035"/>
      <c r="AS82" s="2033"/>
      <c r="AT82" s="2034"/>
      <c r="AU82" s="2065"/>
    </row>
    <row r="83" spans="1:47" ht="30" customHeight="1">
      <c r="A83" s="1006"/>
      <c r="B83" s="1033"/>
      <c r="C83" s="1031"/>
      <c r="D83" s="1030"/>
      <c r="E83" s="1030"/>
      <c r="F83" s="1044" t="s">
        <v>1459</v>
      </c>
      <c r="G83" s="1030"/>
      <c r="H83" s="1030"/>
      <c r="I83" s="1030"/>
      <c r="J83" s="1030"/>
      <c r="K83" s="1030"/>
      <c r="L83" s="1030"/>
      <c r="M83" s="1030"/>
      <c r="N83" s="1031"/>
      <c r="O83" s="1031"/>
      <c r="P83" s="1031"/>
      <c r="Q83" s="1031"/>
      <c r="R83" s="1031"/>
      <c r="S83" s="1031"/>
      <c r="T83" s="1031"/>
      <c r="U83" s="1031"/>
      <c r="V83" s="2071"/>
      <c r="W83" s="2055"/>
      <c r="X83" s="2037"/>
      <c r="Y83" s="2037"/>
      <c r="Z83" s="2038"/>
      <c r="AA83" s="2036"/>
      <c r="AB83" s="2037"/>
      <c r="AC83" s="2038"/>
      <c r="AD83" s="2059"/>
      <c r="AE83" s="2060"/>
      <c r="AF83" s="2061"/>
      <c r="AG83" s="2036"/>
      <c r="AH83" s="2037"/>
      <c r="AI83" s="2037"/>
      <c r="AJ83" s="2036"/>
      <c r="AK83" s="2037"/>
      <c r="AL83" s="2038"/>
      <c r="AM83" s="2036"/>
      <c r="AN83" s="2037"/>
      <c r="AO83" s="2038"/>
      <c r="AP83" s="2036"/>
      <c r="AQ83" s="2037"/>
      <c r="AR83" s="2038"/>
      <c r="AS83" s="2036"/>
      <c r="AT83" s="2037"/>
      <c r="AU83" s="2066"/>
    </row>
    <row r="84" spans="1:47" ht="10.15" customHeight="1">
      <c r="A84" s="1006"/>
      <c r="B84" s="1033"/>
      <c r="C84" s="1031"/>
      <c r="D84" s="1031"/>
      <c r="E84" s="1031"/>
      <c r="F84" s="1031"/>
      <c r="G84" s="1031"/>
      <c r="H84" s="1031"/>
      <c r="I84" s="1031"/>
      <c r="J84" s="1031"/>
      <c r="K84" s="1031"/>
      <c r="L84" s="1031"/>
      <c r="M84" s="1031"/>
      <c r="N84" s="1031"/>
      <c r="O84" s="1031"/>
      <c r="P84" s="1031"/>
      <c r="Q84" s="1031"/>
      <c r="R84" s="1031"/>
      <c r="S84" s="1031"/>
      <c r="T84" s="1031"/>
      <c r="U84" s="1031"/>
      <c r="V84" s="2092">
        <v>16</v>
      </c>
      <c r="W84" s="2072"/>
      <c r="X84" s="2031"/>
      <c r="Y84" s="2031"/>
      <c r="Z84" s="2032"/>
      <c r="AA84" s="2030"/>
      <c r="AB84" s="2031"/>
      <c r="AC84" s="2032"/>
      <c r="AD84" s="2078"/>
      <c r="AE84" s="2079"/>
      <c r="AF84" s="2080"/>
      <c r="AG84" s="2030"/>
      <c r="AH84" s="2031"/>
      <c r="AI84" s="2031"/>
      <c r="AJ84" s="2030"/>
      <c r="AK84" s="2031"/>
      <c r="AL84" s="2032"/>
      <c r="AM84" s="2030"/>
      <c r="AN84" s="2031"/>
      <c r="AO84" s="2032"/>
      <c r="AP84" s="2030"/>
      <c r="AQ84" s="2031"/>
      <c r="AR84" s="2032"/>
      <c r="AS84" s="2030">
        <f>W84+AA84+AG84-AJ84+AM84-AP84</f>
        <v>0</v>
      </c>
      <c r="AT84" s="2031"/>
      <c r="AU84" s="2067"/>
    </row>
    <row r="85" spans="1:47" ht="30" customHeight="1">
      <c r="A85" s="1006"/>
      <c r="B85" s="1033"/>
      <c r="C85" s="1031"/>
      <c r="D85" s="1042" t="s">
        <v>1460</v>
      </c>
      <c r="E85" s="1035"/>
      <c r="F85" s="2068" t="s">
        <v>1461</v>
      </c>
      <c r="G85" s="2068"/>
      <c r="H85" s="2068"/>
      <c r="I85" s="2068"/>
      <c r="J85" s="2068"/>
      <c r="K85" s="2068"/>
      <c r="L85" s="2068"/>
      <c r="M85" s="2068"/>
      <c r="N85" s="2068"/>
      <c r="O85" s="2068"/>
      <c r="P85" s="2068"/>
      <c r="Q85" s="2068"/>
      <c r="R85" s="2068"/>
      <c r="S85" s="2068"/>
      <c r="T85" s="2068"/>
      <c r="U85" s="1048"/>
      <c r="V85" s="2052"/>
      <c r="W85" s="2054"/>
      <c r="X85" s="2034"/>
      <c r="Y85" s="2034"/>
      <c r="Z85" s="2035"/>
      <c r="AA85" s="2033"/>
      <c r="AB85" s="2034"/>
      <c r="AC85" s="2035"/>
      <c r="AD85" s="2056"/>
      <c r="AE85" s="2057"/>
      <c r="AF85" s="2058"/>
      <c r="AG85" s="2033"/>
      <c r="AH85" s="2034"/>
      <c r="AI85" s="2034"/>
      <c r="AJ85" s="2033"/>
      <c r="AK85" s="2034"/>
      <c r="AL85" s="2035"/>
      <c r="AM85" s="2033"/>
      <c r="AN85" s="2034"/>
      <c r="AO85" s="2035"/>
      <c r="AP85" s="2033"/>
      <c r="AQ85" s="2034"/>
      <c r="AR85" s="2035"/>
      <c r="AS85" s="2033"/>
      <c r="AT85" s="2034"/>
      <c r="AU85" s="2065"/>
    </row>
    <row r="86" spans="1:47" ht="30" customHeight="1">
      <c r="A86" s="1006"/>
      <c r="B86" s="1033"/>
      <c r="C86" s="1031"/>
      <c r="D86" s="1048"/>
      <c r="E86" s="1048"/>
      <c r="F86" s="1041" t="s">
        <v>1462</v>
      </c>
      <c r="G86" s="1041"/>
      <c r="H86" s="1041"/>
      <c r="I86" s="1041"/>
      <c r="J86" s="1041"/>
      <c r="K86" s="1041"/>
      <c r="L86" s="1041"/>
      <c r="M86" s="1041"/>
      <c r="N86" s="1048"/>
      <c r="O86" s="1048"/>
      <c r="P86" s="1048"/>
      <c r="Q86" s="1048"/>
      <c r="R86" s="1048"/>
      <c r="S86" s="1048"/>
      <c r="T86" s="1048"/>
      <c r="U86" s="1048"/>
      <c r="V86" s="2052"/>
      <c r="W86" s="2054"/>
      <c r="X86" s="2034"/>
      <c r="Y86" s="2034"/>
      <c r="Z86" s="2035"/>
      <c r="AA86" s="2033"/>
      <c r="AB86" s="2034"/>
      <c r="AC86" s="2035"/>
      <c r="AD86" s="2056"/>
      <c r="AE86" s="2057"/>
      <c r="AF86" s="2058"/>
      <c r="AG86" s="2033"/>
      <c r="AH86" s="2034"/>
      <c r="AI86" s="2034"/>
      <c r="AJ86" s="2033"/>
      <c r="AK86" s="2034"/>
      <c r="AL86" s="2035"/>
      <c r="AM86" s="2033"/>
      <c r="AN86" s="2034"/>
      <c r="AO86" s="2035"/>
      <c r="AP86" s="2033"/>
      <c r="AQ86" s="2034"/>
      <c r="AR86" s="2035"/>
      <c r="AS86" s="2033"/>
      <c r="AT86" s="2034"/>
      <c r="AU86" s="2065"/>
    </row>
    <row r="87" spans="1:47" ht="10.5" customHeight="1">
      <c r="A87" s="1006"/>
      <c r="B87" s="1033"/>
      <c r="C87" s="1031"/>
      <c r="D87" s="1048"/>
      <c r="E87" s="1048"/>
      <c r="F87" s="1041"/>
      <c r="G87" s="1041"/>
      <c r="H87" s="1041"/>
      <c r="I87" s="1041"/>
      <c r="J87" s="1041"/>
      <c r="K87" s="1041"/>
      <c r="L87" s="1041"/>
      <c r="M87" s="1041"/>
      <c r="N87" s="1048"/>
      <c r="O87" s="1048"/>
      <c r="P87" s="1048"/>
      <c r="Q87" s="1048"/>
      <c r="R87" s="1048"/>
      <c r="S87" s="1048"/>
      <c r="T87" s="1048"/>
      <c r="U87" s="1048"/>
      <c r="V87" s="2053"/>
      <c r="W87" s="2055"/>
      <c r="X87" s="2037"/>
      <c r="Y87" s="2037"/>
      <c r="Z87" s="2038"/>
      <c r="AA87" s="2036"/>
      <c r="AB87" s="2037"/>
      <c r="AC87" s="2038"/>
      <c r="AD87" s="2059"/>
      <c r="AE87" s="2060"/>
      <c r="AF87" s="2061"/>
      <c r="AG87" s="2036"/>
      <c r="AH87" s="2037"/>
      <c r="AI87" s="2037"/>
      <c r="AJ87" s="2036"/>
      <c r="AK87" s="2037"/>
      <c r="AL87" s="2038"/>
      <c r="AM87" s="2036"/>
      <c r="AN87" s="2037"/>
      <c r="AO87" s="2038"/>
      <c r="AP87" s="2036"/>
      <c r="AQ87" s="2037"/>
      <c r="AR87" s="2038"/>
      <c r="AS87" s="2036"/>
      <c r="AT87" s="2037"/>
      <c r="AU87" s="2066"/>
    </row>
    <row r="88" spans="1:47" ht="10.15" customHeight="1">
      <c r="A88" s="1006"/>
      <c r="B88" s="1033"/>
      <c r="C88" s="1031"/>
      <c r="D88" s="1048"/>
      <c r="E88" s="1048"/>
      <c r="F88" s="1041"/>
      <c r="G88" s="1041"/>
      <c r="H88" s="1041"/>
      <c r="I88" s="1041"/>
      <c r="J88" s="1041"/>
      <c r="K88" s="1041"/>
      <c r="L88" s="1041"/>
      <c r="M88" s="1041"/>
      <c r="N88" s="1048"/>
      <c r="O88" s="1048"/>
      <c r="P88" s="1048"/>
      <c r="Q88" s="1048"/>
      <c r="R88" s="1048"/>
      <c r="S88" s="1048"/>
      <c r="T88" s="1048"/>
      <c r="U88" s="1048"/>
      <c r="V88" s="1570"/>
      <c r="W88" s="2072"/>
      <c r="X88" s="2031"/>
      <c r="Y88" s="2031"/>
      <c r="Z88" s="2032"/>
      <c r="AA88" s="2030"/>
      <c r="AB88" s="2031"/>
      <c r="AC88" s="2032"/>
      <c r="AD88" s="2078"/>
      <c r="AE88" s="2079"/>
      <c r="AF88" s="2080"/>
      <c r="AG88" s="2030"/>
      <c r="AH88" s="2031"/>
      <c r="AI88" s="2031"/>
      <c r="AJ88" s="2030"/>
      <c r="AK88" s="2031"/>
      <c r="AL88" s="2032"/>
      <c r="AM88" s="2030"/>
      <c r="AN88" s="2031"/>
      <c r="AO88" s="2032"/>
      <c r="AP88" s="2078"/>
      <c r="AQ88" s="2079"/>
      <c r="AR88" s="2080"/>
      <c r="AS88" s="2030">
        <f>W88+AA88+AG88-AJ88+AM88-AP88</f>
        <v>0</v>
      </c>
      <c r="AT88" s="2031"/>
      <c r="AU88" s="2067"/>
    </row>
    <row r="89" spans="1:47" s="1057" customFormat="1" ht="30" customHeight="1">
      <c r="A89" s="1006"/>
      <c r="B89" s="1056"/>
      <c r="C89" s="1048"/>
      <c r="D89" s="1035" t="s">
        <v>1463</v>
      </c>
      <c r="E89" s="1035"/>
      <c r="F89" s="2076" t="s">
        <v>1464</v>
      </c>
      <c r="G89" s="2076"/>
      <c r="H89" s="2076"/>
      <c r="I89" s="2076"/>
      <c r="J89" s="2076"/>
      <c r="K89" s="2076"/>
      <c r="L89" s="2076"/>
      <c r="M89" s="2076"/>
      <c r="N89" s="2094"/>
      <c r="O89" s="2094"/>
      <c r="P89" s="2094"/>
      <c r="Q89" s="2094"/>
      <c r="R89" s="2094"/>
      <c r="S89" s="2094"/>
      <c r="T89" s="2094"/>
      <c r="U89" s="2094"/>
      <c r="V89" s="2052">
        <v>17</v>
      </c>
      <c r="W89" s="2054"/>
      <c r="X89" s="2034"/>
      <c r="Y89" s="2034"/>
      <c r="Z89" s="2035"/>
      <c r="AA89" s="2033"/>
      <c r="AB89" s="2034"/>
      <c r="AC89" s="2035"/>
      <c r="AD89" s="2056"/>
      <c r="AE89" s="2057"/>
      <c r="AF89" s="2058"/>
      <c r="AG89" s="2033"/>
      <c r="AH89" s="2034"/>
      <c r="AI89" s="2034"/>
      <c r="AJ89" s="2033"/>
      <c r="AK89" s="2034"/>
      <c r="AL89" s="2035"/>
      <c r="AM89" s="2033"/>
      <c r="AN89" s="2034"/>
      <c r="AO89" s="2035"/>
      <c r="AP89" s="2056"/>
      <c r="AQ89" s="2057"/>
      <c r="AR89" s="2058"/>
      <c r="AS89" s="2033"/>
      <c r="AT89" s="2034"/>
      <c r="AU89" s="2065"/>
    </row>
    <row r="90" spans="1:47" ht="30" customHeight="1">
      <c r="A90" s="1006"/>
      <c r="B90" s="1033"/>
      <c r="C90" s="1031"/>
      <c r="D90" s="1037"/>
      <c r="E90" s="1037"/>
      <c r="F90" s="1041" t="s">
        <v>1465</v>
      </c>
      <c r="G90" s="1041"/>
      <c r="H90" s="1041"/>
      <c r="I90" s="1041"/>
      <c r="J90" s="1041"/>
      <c r="K90" s="1041"/>
      <c r="L90" s="1041"/>
      <c r="M90" s="1041"/>
      <c r="N90" s="1031"/>
      <c r="O90" s="1031"/>
      <c r="P90" s="1031"/>
      <c r="Q90" s="1031"/>
      <c r="R90" s="1031"/>
      <c r="S90" s="1031"/>
      <c r="T90" s="1031"/>
      <c r="U90" s="1031"/>
      <c r="V90" s="2052"/>
      <c r="W90" s="2054"/>
      <c r="X90" s="2034"/>
      <c r="Y90" s="2034"/>
      <c r="Z90" s="2035"/>
      <c r="AA90" s="2033"/>
      <c r="AB90" s="2034"/>
      <c r="AC90" s="2035"/>
      <c r="AD90" s="2056"/>
      <c r="AE90" s="2057"/>
      <c r="AF90" s="2058"/>
      <c r="AG90" s="2033"/>
      <c r="AH90" s="2034"/>
      <c r="AI90" s="2034"/>
      <c r="AJ90" s="2033"/>
      <c r="AK90" s="2034"/>
      <c r="AL90" s="2035"/>
      <c r="AM90" s="2033"/>
      <c r="AN90" s="2034"/>
      <c r="AO90" s="2035"/>
      <c r="AP90" s="2056"/>
      <c r="AQ90" s="2057"/>
      <c r="AR90" s="2058"/>
      <c r="AS90" s="2033"/>
      <c r="AT90" s="2034"/>
      <c r="AU90" s="2065"/>
    </row>
    <row r="91" spans="1:47" ht="10.15" customHeight="1">
      <c r="A91" s="1006"/>
      <c r="B91" s="1033"/>
      <c r="C91" s="1031"/>
      <c r="D91" s="1032"/>
      <c r="E91" s="1032"/>
      <c r="F91" s="1032"/>
      <c r="G91" s="1032"/>
      <c r="H91" s="1032"/>
      <c r="I91" s="1032"/>
      <c r="J91" s="1032"/>
      <c r="K91" s="1032"/>
      <c r="L91" s="1032"/>
      <c r="M91" s="1032"/>
      <c r="N91" s="1031"/>
      <c r="O91" s="1031"/>
      <c r="P91" s="1031"/>
      <c r="Q91" s="1031"/>
      <c r="R91" s="1031"/>
      <c r="S91" s="1031"/>
      <c r="T91" s="1031"/>
      <c r="U91" s="1031"/>
      <c r="V91" s="2053"/>
      <c r="W91" s="2055"/>
      <c r="X91" s="2037"/>
      <c r="Y91" s="2037"/>
      <c r="Z91" s="2038"/>
      <c r="AA91" s="2036"/>
      <c r="AB91" s="2037"/>
      <c r="AC91" s="2038"/>
      <c r="AD91" s="2059"/>
      <c r="AE91" s="2060"/>
      <c r="AF91" s="2061"/>
      <c r="AG91" s="2036"/>
      <c r="AH91" s="2037"/>
      <c r="AI91" s="2037"/>
      <c r="AJ91" s="2036"/>
      <c r="AK91" s="2037"/>
      <c r="AL91" s="2038"/>
      <c r="AM91" s="2036"/>
      <c r="AN91" s="2037"/>
      <c r="AO91" s="2038"/>
      <c r="AP91" s="2059"/>
      <c r="AQ91" s="2060"/>
      <c r="AR91" s="2061"/>
      <c r="AS91" s="2036"/>
      <c r="AT91" s="2037"/>
      <c r="AU91" s="2066"/>
    </row>
    <row r="92" spans="1:47" ht="10.15" customHeight="1">
      <c r="A92" s="1006"/>
      <c r="B92" s="1033"/>
      <c r="C92" s="1031"/>
      <c r="D92" s="1032"/>
      <c r="E92" s="1032"/>
      <c r="F92" s="1032"/>
      <c r="G92" s="1032"/>
      <c r="H92" s="1032"/>
      <c r="I92" s="1032"/>
      <c r="J92" s="1032"/>
      <c r="K92" s="1032"/>
      <c r="L92" s="1032"/>
      <c r="M92" s="1032"/>
      <c r="N92" s="1031"/>
      <c r="O92" s="1031"/>
      <c r="P92" s="1031"/>
      <c r="Q92" s="1031"/>
      <c r="R92" s="1031"/>
      <c r="S92" s="1031"/>
      <c r="T92" s="1031"/>
      <c r="U92" s="1031"/>
      <c r="V92" s="2093">
        <v>18</v>
      </c>
      <c r="W92" s="2072"/>
      <c r="X92" s="2031"/>
      <c r="Y92" s="2031"/>
      <c r="Z92" s="2032"/>
      <c r="AA92" s="2030"/>
      <c r="AB92" s="2031"/>
      <c r="AC92" s="2032"/>
      <c r="AD92" s="2030"/>
      <c r="AE92" s="2031"/>
      <c r="AF92" s="2032"/>
      <c r="AG92" s="2030"/>
      <c r="AH92" s="2031"/>
      <c r="AI92" s="2031"/>
      <c r="AJ92" s="2030"/>
      <c r="AK92" s="2031"/>
      <c r="AL92" s="2032"/>
      <c r="AM92" s="2030"/>
      <c r="AN92" s="2031"/>
      <c r="AO92" s="2032"/>
      <c r="AP92" s="2030"/>
      <c r="AQ92" s="2031"/>
      <c r="AR92" s="2032"/>
      <c r="AS92" s="2030">
        <f>W92+AA92+AD92+AG92-AJ92+AM92-AP92</f>
        <v>0</v>
      </c>
      <c r="AT92" s="2031"/>
      <c r="AU92" s="2067"/>
    </row>
    <row r="93" spans="1:47" ht="30" customHeight="1">
      <c r="A93" s="1006"/>
      <c r="B93" s="1054" t="s">
        <v>1466</v>
      </c>
      <c r="C93" s="1055"/>
      <c r="D93" s="2076" t="s">
        <v>1434</v>
      </c>
      <c r="E93" s="2076"/>
      <c r="F93" s="2076"/>
      <c r="G93" s="2076"/>
      <c r="H93" s="2076"/>
      <c r="I93" s="2076"/>
      <c r="J93" s="2076"/>
      <c r="K93" s="2076"/>
      <c r="L93" s="2076"/>
      <c r="M93" s="2076"/>
      <c r="N93" s="2076"/>
      <c r="O93" s="2076"/>
      <c r="P93" s="2076"/>
      <c r="Q93" s="2076"/>
      <c r="R93" s="2076"/>
      <c r="S93" s="2076"/>
      <c r="T93" s="2076"/>
      <c r="U93" s="2095"/>
      <c r="V93" s="2070"/>
      <c r="W93" s="2054"/>
      <c r="X93" s="2034"/>
      <c r="Y93" s="2034"/>
      <c r="Z93" s="2035"/>
      <c r="AA93" s="2033"/>
      <c r="AB93" s="2034"/>
      <c r="AC93" s="2035"/>
      <c r="AD93" s="2033"/>
      <c r="AE93" s="2034"/>
      <c r="AF93" s="2035"/>
      <c r="AG93" s="2033"/>
      <c r="AH93" s="2034"/>
      <c r="AI93" s="2034"/>
      <c r="AJ93" s="2033"/>
      <c r="AK93" s="2034"/>
      <c r="AL93" s="2035"/>
      <c r="AM93" s="2033"/>
      <c r="AN93" s="2034"/>
      <c r="AO93" s="2035"/>
      <c r="AP93" s="2033"/>
      <c r="AQ93" s="2034"/>
      <c r="AR93" s="2035"/>
      <c r="AS93" s="2033"/>
      <c r="AT93" s="2034"/>
      <c r="AU93" s="2065"/>
    </row>
    <row r="94" spans="1:47" ht="30" customHeight="1">
      <c r="A94" s="1006"/>
      <c r="B94" s="1054"/>
      <c r="C94" s="1055"/>
      <c r="D94" s="1044" t="s">
        <v>1467</v>
      </c>
      <c r="E94" s="1044"/>
      <c r="F94" s="1572"/>
      <c r="G94" s="1572"/>
      <c r="H94" s="1572"/>
      <c r="I94" s="1572"/>
      <c r="J94" s="1572"/>
      <c r="K94" s="1572"/>
      <c r="L94" s="1572"/>
      <c r="M94" s="1572"/>
      <c r="N94" s="1572"/>
      <c r="O94" s="1572"/>
      <c r="P94" s="1572"/>
      <c r="Q94" s="1572"/>
      <c r="R94" s="1572"/>
      <c r="S94" s="1572"/>
      <c r="T94" s="1572"/>
      <c r="U94" s="1572"/>
      <c r="V94" s="2070"/>
      <c r="W94" s="2054"/>
      <c r="X94" s="2034"/>
      <c r="Y94" s="2034"/>
      <c r="Z94" s="2035"/>
      <c r="AA94" s="2033"/>
      <c r="AB94" s="2034"/>
      <c r="AC94" s="2035"/>
      <c r="AD94" s="2033"/>
      <c r="AE94" s="2034"/>
      <c r="AF94" s="2035"/>
      <c r="AG94" s="2033"/>
      <c r="AH94" s="2034"/>
      <c r="AI94" s="2034"/>
      <c r="AJ94" s="2033"/>
      <c r="AK94" s="2034"/>
      <c r="AL94" s="2035"/>
      <c r="AM94" s="2033"/>
      <c r="AN94" s="2034"/>
      <c r="AO94" s="2035"/>
      <c r="AP94" s="2033"/>
      <c r="AQ94" s="2034"/>
      <c r="AR94" s="2035"/>
      <c r="AS94" s="2033"/>
      <c r="AT94" s="2034"/>
      <c r="AU94" s="2065"/>
    </row>
    <row r="95" spans="1:47" ht="12" customHeight="1">
      <c r="A95" s="1006"/>
      <c r="B95" s="1054"/>
      <c r="C95" s="1055"/>
      <c r="D95" s="2096"/>
      <c r="E95" s="2097"/>
      <c r="F95" s="2097"/>
      <c r="G95" s="2097"/>
      <c r="H95" s="2097"/>
      <c r="I95" s="2097"/>
      <c r="J95" s="2097"/>
      <c r="K95" s="2097"/>
      <c r="L95" s="2097"/>
      <c r="M95" s="2097"/>
      <c r="N95" s="2097"/>
      <c r="O95" s="2098"/>
      <c r="P95" s="1040"/>
      <c r="Q95" s="1040"/>
      <c r="R95" s="1040"/>
      <c r="S95" s="1040"/>
      <c r="T95" s="1040"/>
      <c r="U95" s="1040"/>
      <c r="V95" s="2070"/>
      <c r="W95" s="2054"/>
      <c r="X95" s="2034"/>
      <c r="Y95" s="2034"/>
      <c r="Z95" s="2035"/>
      <c r="AA95" s="2033"/>
      <c r="AB95" s="2034"/>
      <c r="AC95" s="2035"/>
      <c r="AD95" s="2033"/>
      <c r="AE95" s="2034"/>
      <c r="AF95" s="2035"/>
      <c r="AG95" s="2033"/>
      <c r="AH95" s="2034"/>
      <c r="AI95" s="2034"/>
      <c r="AJ95" s="2033"/>
      <c r="AK95" s="2034"/>
      <c r="AL95" s="2035"/>
      <c r="AM95" s="2033"/>
      <c r="AN95" s="2034"/>
      <c r="AO95" s="2035"/>
      <c r="AP95" s="2033"/>
      <c r="AQ95" s="2034"/>
      <c r="AR95" s="2035"/>
      <c r="AS95" s="2033"/>
      <c r="AT95" s="2034"/>
      <c r="AU95" s="2065"/>
    </row>
    <row r="96" spans="1:47" ht="30" customHeight="1">
      <c r="A96" s="1006"/>
      <c r="B96" s="1056"/>
      <c r="C96" s="1048"/>
      <c r="D96" s="2099"/>
      <c r="E96" s="2100"/>
      <c r="F96" s="2100"/>
      <c r="G96" s="2100"/>
      <c r="H96" s="2100"/>
      <c r="I96" s="2100"/>
      <c r="J96" s="2100"/>
      <c r="K96" s="2100"/>
      <c r="L96" s="2100"/>
      <c r="M96" s="2100"/>
      <c r="N96" s="2100"/>
      <c r="O96" s="2101"/>
      <c r="P96" s="1035"/>
      <c r="Q96" s="1035"/>
      <c r="R96" s="1035"/>
      <c r="S96" s="1035"/>
      <c r="T96" s="1035"/>
      <c r="U96" s="1048"/>
      <c r="V96" s="2071"/>
      <c r="W96" s="2055"/>
      <c r="X96" s="2037"/>
      <c r="Y96" s="2037"/>
      <c r="Z96" s="2038"/>
      <c r="AA96" s="2036"/>
      <c r="AB96" s="2037"/>
      <c r="AC96" s="2038"/>
      <c r="AD96" s="2036"/>
      <c r="AE96" s="2037"/>
      <c r="AF96" s="2038"/>
      <c r="AG96" s="2036"/>
      <c r="AH96" s="2037"/>
      <c r="AI96" s="2037"/>
      <c r="AJ96" s="2036"/>
      <c r="AK96" s="2037"/>
      <c r="AL96" s="2038"/>
      <c r="AM96" s="2036"/>
      <c r="AN96" s="2037"/>
      <c r="AO96" s="2038"/>
      <c r="AP96" s="2036"/>
      <c r="AQ96" s="2037"/>
      <c r="AR96" s="2038"/>
      <c r="AS96" s="2036"/>
      <c r="AT96" s="2037"/>
      <c r="AU96" s="2066"/>
    </row>
    <row r="97" spans="1:66" ht="10.15" customHeight="1">
      <c r="A97" s="1006"/>
      <c r="B97" s="1056"/>
      <c r="C97" s="1048"/>
      <c r="D97" s="1031"/>
      <c r="E97" s="1031"/>
      <c r="F97" s="1035"/>
      <c r="G97" s="1035"/>
      <c r="H97" s="1035"/>
      <c r="I97" s="1035"/>
      <c r="J97" s="1035"/>
      <c r="K97" s="1035"/>
      <c r="L97" s="1035"/>
      <c r="M97" s="1035"/>
      <c r="N97" s="1035"/>
      <c r="O97" s="1035"/>
      <c r="P97" s="1035"/>
      <c r="Q97" s="1035"/>
      <c r="R97" s="1035"/>
      <c r="S97" s="1035"/>
      <c r="T97" s="1035"/>
      <c r="U97" s="1048"/>
      <c r="V97" s="2142">
        <v>99</v>
      </c>
      <c r="W97" s="2143">
        <f>+W20+W24+W28+W32+W36+W40+W46+W50+W54+W60+W64+W68+W74+W78+W81+W84+W88+W92</f>
        <v>0</v>
      </c>
      <c r="X97" s="2103"/>
      <c r="Y97" s="2103"/>
      <c r="Z97" s="2104"/>
      <c r="AA97" s="2102">
        <f>+AA20+AA24+AA28+AA32+AA36+AA40+AA46+AA50+AA54+AA60+AA64+AA68+AA74+AA78+AA81+AA84+AA88+AA92</f>
        <v>0</v>
      </c>
      <c r="AB97" s="2103"/>
      <c r="AC97" s="2104"/>
      <c r="AD97" s="2102">
        <f>+AD24+AD28+AD32+AD40+AD46+AD50+AD54+AD64+AD68+AD74+AD78+AD92</f>
        <v>0</v>
      </c>
      <c r="AE97" s="2103"/>
      <c r="AF97" s="2104"/>
      <c r="AG97" s="2102">
        <f>+AG24+AG28+AG32+AG36+AG54+AG60+AG64+AG68+AG74+AG78+AG81+AG84+AG88+AG92</f>
        <v>0</v>
      </c>
      <c r="AH97" s="2103"/>
      <c r="AI97" s="2103"/>
      <c r="AJ97" s="2102">
        <f>+AJ20+AJ24+AJ28+AJ32+AJ36+AJ40+AJ46+AJ50+AJ54+AJ60+AJ64+AJ68+AJ74+AJ78+AJ81+AJ84+AJ88+AJ92</f>
        <v>0</v>
      </c>
      <c r="AK97" s="2103"/>
      <c r="AL97" s="2104"/>
      <c r="AM97" s="2102">
        <f>+AM20+AM24+AM28+AM32+AM36+AM40+AM46+AM50+AM54+AM60+AM64+AM68+AM74+AM78+AM81+AM84+AM88+AM92</f>
        <v>0</v>
      </c>
      <c r="AN97" s="2103"/>
      <c r="AO97" s="2104"/>
      <c r="AP97" s="2102">
        <f>+AP20+AP24+AP28+AP32+AP36+AP40+AP46+AP50+AP54+AP60+AP64+AP68+AP74+AP78+AP81+AP84+AP92</f>
        <v>0</v>
      </c>
      <c r="AQ97" s="2103"/>
      <c r="AR97" s="2104"/>
      <c r="AS97" s="2102">
        <f>+AS20+AS24+AS28+AS32+AS36+AS40+AS46+AS50+AS54+AS60+AS64+AS68+AS74+AS78+AS81+AS84+AS88+AS92</f>
        <v>0</v>
      </c>
      <c r="AT97" s="2103"/>
      <c r="AU97" s="2111"/>
    </row>
    <row r="98" spans="1:66" ht="30" customHeight="1">
      <c r="A98" s="1006"/>
      <c r="B98" s="1054" t="s">
        <v>1468</v>
      </c>
      <c r="C98" s="1055"/>
      <c r="D98" s="2076" t="s">
        <v>1469</v>
      </c>
      <c r="E98" s="2076"/>
      <c r="F98" s="2076"/>
      <c r="G98" s="2076"/>
      <c r="H98" s="2076"/>
      <c r="I98" s="2076"/>
      <c r="J98" s="2076"/>
      <c r="K98" s="2076"/>
      <c r="L98" s="2076"/>
      <c r="M98" s="2076"/>
      <c r="N98" s="2076"/>
      <c r="O98" s="1567"/>
      <c r="P98" s="1567"/>
      <c r="Q98" s="1035"/>
      <c r="R98" s="1035"/>
      <c r="S98" s="1035"/>
      <c r="T98" s="1035"/>
      <c r="U98" s="1048"/>
      <c r="V98" s="2089"/>
      <c r="W98" s="2144"/>
      <c r="X98" s="2106"/>
      <c r="Y98" s="2106"/>
      <c r="Z98" s="2107"/>
      <c r="AA98" s="2105"/>
      <c r="AB98" s="2106"/>
      <c r="AC98" s="2107"/>
      <c r="AD98" s="2105"/>
      <c r="AE98" s="2106"/>
      <c r="AF98" s="2107"/>
      <c r="AG98" s="2105"/>
      <c r="AH98" s="2106"/>
      <c r="AI98" s="2106"/>
      <c r="AJ98" s="2105"/>
      <c r="AK98" s="2106"/>
      <c r="AL98" s="2107"/>
      <c r="AM98" s="2105"/>
      <c r="AN98" s="2106"/>
      <c r="AO98" s="2107"/>
      <c r="AP98" s="2105"/>
      <c r="AQ98" s="2106"/>
      <c r="AR98" s="2107"/>
      <c r="AS98" s="2105"/>
      <c r="AT98" s="2106"/>
      <c r="AU98" s="2112"/>
    </row>
    <row r="99" spans="1:66" ht="30" customHeight="1">
      <c r="A99" s="1006"/>
      <c r="B99" s="1033"/>
      <c r="C99" s="1031"/>
      <c r="D99" s="1041" t="s">
        <v>1380</v>
      </c>
      <c r="E99" s="1039"/>
      <c r="F99" s="1037"/>
      <c r="G99" s="1037"/>
      <c r="H99" s="1037"/>
      <c r="I99" s="1037"/>
      <c r="J99" s="1037"/>
      <c r="K99" s="1037"/>
      <c r="L99" s="1037"/>
      <c r="M99" s="1037"/>
      <c r="N99" s="1037"/>
      <c r="O99" s="1037"/>
      <c r="P99" s="1037"/>
      <c r="Q99" s="1037"/>
      <c r="R99" s="1037"/>
      <c r="S99" s="1037"/>
      <c r="T99" s="1037"/>
      <c r="U99" s="1031"/>
      <c r="V99" s="2089"/>
      <c r="W99" s="2144"/>
      <c r="X99" s="2106"/>
      <c r="Y99" s="2106"/>
      <c r="Z99" s="2107"/>
      <c r="AA99" s="2105"/>
      <c r="AB99" s="2106"/>
      <c r="AC99" s="2107"/>
      <c r="AD99" s="2105"/>
      <c r="AE99" s="2106"/>
      <c r="AF99" s="2107"/>
      <c r="AG99" s="2105"/>
      <c r="AH99" s="2106"/>
      <c r="AI99" s="2106"/>
      <c r="AJ99" s="2105"/>
      <c r="AK99" s="2106"/>
      <c r="AL99" s="2107"/>
      <c r="AM99" s="2105"/>
      <c r="AN99" s="2106"/>
      <c r="AO99" s="2107"/>
      <c r="AP99" s="2105"/>
      <c r="AQ99" s="2106"/>
      <c r="AR99" s="2107"/>
      <c r="AS99" s="2105"/>
      <c r="AT99" s="2106"/>
      <c r="AU99" s="2112"/>
    </row>
    <row r="100" spans="1:66" ht="10.15" customHeight="1">
      <c r="A100" s="1006"/>
      <c r="B100" s="1028"/>
      <c r="C100" s="1029"/>
      <c r="D100" s="1058"/>
      <c r="E100" s="1058"/>
      <c r="F100" s="1031"/>
      <c r="G100" s="1031"/>
      <c r="H100" s="1031"/>
      <c r="I100" s="1031"/>
      <c r="J100" s="1031"/>
      <c r="K100" s="1031"/>
      <c r="L100" s="1031"/>
      <c r="M100" s="1031"/>
      <c r="N100" s="1031"/>
      <c r="O100" s="1031"/>
      <c r="P100" s="1031"/>
      <c r="Q100" s="1031"/>
      <c r="R100" s="1031"/>
      <c r="S100" s="1031"/>
      <c r="T100" s="1031"/>
      <c r="U100" s="1032"/>
      <c r="V100" s="2090"/>
      <c r="W100" s="2145"/>
      <c r="X100" s="2109"/>
      <c r="Y100" s="2109"/>
      <c r="Z100" s="2110"/>
      <c r="AA100" s="2108"/>
      <c r="AB100" s="2109"/>
      <c r="AC100" s="2110"/>
      <c r="AD100" s="2108"/>
      <c r="AE100" s="2109"/>
      <c r="AF100" s="2110"/>
      <c r="AG100" s="2108"/>
      <c r="AH100" s="2109"/>
      <c r="AI100" s="2109"/>
      <c r="AJ100" s="2108"/>
      <c r="AK100" s="2109"/>
      <c r="AL100" s="2110"/>
      <c r="AM100" s="2108"/>
      <c r="AN100" s="2109"/>
      <c r="AO100" s="2110"/>
      <c r="AP100" s="2108"/>
      <c r="AQ100" s="2109"/>
      <c r="AR100" s="2110"/>
      <c r="AS100" s="2108"/>
      <c r="AT100" s="2109"/>
      <c r="AU100" s="2113"/>
    </row>
    <row r="101" spans="1:66" ht="120" customHeight="1">
      <c r="A101" s="1006"/>
      <c r="B101" s="2114" t="s">
        <v>1470</v>
      </c>
      <c r="C101" s="2115"/>
      <c r="D101" s="2115"/>
      <c r="E101" s="2120" t="s">
        <v>1471</v>
      </c>
      <c r="F101" s="2120"/>
      <c r="G101" s="2120"/>
      <c r="H101" s="2120"/>
      <c r="I101" s="2120"/>
      <c r="J101" s="2120"/>
      <c r="K101" s="2120"/>
      <c r="L101" s="2120"/>
      <c r="M101" s="2120"/>
      <c r="N101" s="2120"/>
      <c r="O101" s="2120"/>
      <c r="P101" s="2120"/>
      <c r="Q101" s="2120"/>
      <c r="R101" s="2120"/>
      <c r="S101" s="2120"/>
      <c r="T101" s="2120"/>
      <c r="U101" s="2120"/>
      <c r="V101" s="2120"/>
      <c r="W101" s="2120"/>
      <c r="X101" s="2120"/>
      <c r="Y101" s="2121"/>
      <c r="Z101" s="2126">
        <v>19</v>
      </c>
      <c r="AA101" s="1059" t="s">
        <v>1472</v>
      </c>
      <c r="AB101" s="2128" t="s">
        <v>1473</v>
      </c>
      <c r="AC101" s="2129"/>
      <c r="AD101" s="1060" t="s">
        <v>1474</v>
      </c>
      <c r="AE101" s="2130" t="s">
        <v>1475</v>
      </c>
      <c r="AF101" s="2131"/>
      <c r="AG101" s="1060" t="s">
        <v>1476</v>
      </c>
      <c r="AH101" s="2147" t="s">
        <v>1477</v>
      </c>
      <c r="AI101" s="2147"/>
      <c r="AJ101" s="2148"/>
      <c r="AK101" s="2148"/>
      <c r="AL101" s="2148"/>
      <c r="AM101" s="1061" t="s">
        <v>1478</v>
      </c>
      <c r="AN101" s="2149" t="s">
        <v>1479</v>
      </c>
      <c r="AO101" s="2150"/>
      <c r="AP101" s="1060" t="s">
        <v>1480</v>
      </c>
      <c r="AQ101" s="2128" t="s">
        <v>1481</v>
      </c>
      <c r="AR101" s="2129"/>
      <c r="AS101" s="1060" t="s">
        <v>1482</v>
      </c>
      <c r="AT101" s="2130" t="s">
        <v>1483</v>
      </c>
      <c r="AU101" s="2151"/>
    </row>
    <row r="102" spans="1:66" s="1003" customFormat="1" ht="37.5" customHeight="1">
      <c r="A102" s="1006"/>
      <c r="B102" s="2116"/>
      <c r="C102" s="2117"/>
      <c r="D102" s="2117"/>
      <c r="E102" s="2122"/>
      <c r="F102" s="2122"/>
      <c r="G102" s="2122"/>
      <c r="H102" s="2122"/>
      <c r="I102" s="2122"/>
      <c r="J102" s="2122"/>
      <c r="K102" s="2122"/>
      <c r="L102" s="2122"/>
      <c r="M102" s="2122"/>
      <c r="N102" s="2122"/>
      <c r="O102" s="2122"/>
      <c r="P102" s="2122"/>
      <c r="Q102" s="2122"/>
      <c r="R102" s="2122"/>
      <c r="S102" s="2122"/>
      <c r="T102" s="2122"/>
      <c r="U102" s="2122"/>
      <c r="V102" s="2122"/>
      <c r="W102" s="2122"/>
      <c r="X102" s="2122"/>
      <c r="Y102" s="2123"/>
      <c r="Z102" s="2083"/>
      <c r="AA102" s="2152"/>
      <c r="AB102" s="2132"/>
      <c r="AC102" s="2133"/>
      <c r="AD102" s="2152"/>
      <c r="AE102" s="2132"/>
      <c r="AF102" s="2133"/>
      <c r="AG102" s="2152"/>
      <c r="AH102" s="2132"/>
      <c r="AI102" s="2132"/>
      <c r="AJ102" s="2154"/>
      <c r="AK102" s="2154"/>
      <c r="AL102" s="2154"/>
      <c r="AM102" s="2132"/>
      <c r="AN102" s="2132"/>
      <c r="AO102" s="2133"/>
      <c r="AP102" s="2132"/>
      <c r="AQ102" s="2132"/>
      <c r="AR102" s="2133"/>
      <c r="AS102" s="2136">
        <f>AA102+AD102+AG102+AM102+AP102</f>
        <v>0</v>
      </c>
      <c r="AT102" s="2137"/>
      <c r="AU102" s="2138"/>
    </row>
    <row r="103" spans="1:66" s="1003" customFormat="1" ht="30" customHeight="1" thickBot="1">
      <c r="A103" s="1006"/>
      <c r="B103" s="2118"/>
      <c r="C103" s="2119"/>
      <c r="D103" s="2119"/>
      <c r="E103" s="2124"/>
      <c r="F103" s="2124"/>
      <c r="G103" s="2124"/>
      <c r="H103" s="2124"/>
      <c r="I103" s="2124"/>
      <c r="J103" s="2124"/>
      <c r="K103" s="2124"/>
      <c r="L103" s="2124"/>
      <c r="M103" s="2124"/>
      <c r="N103" s="2124"/>
      <c r="O103" s="2124"/>
      <c r="P103" s="2124"/>
      <c r="Q103" s="2124"/>
      <c r="R103" s="2124"/>
      <c r="S103" s="2124"/>
      <c r="T103" s="2124"/>
      <c r="U103" s="2124"/>
      <c r="V103" s="2124"/>
      <c r="W103" s="2124"/>
      <c r="X103" s="2124"/>
      <c r="Y103" s="2125"/>
      <c r="Z103" s="2127"/>
      <c r="AA103" s="2153"/>
      <c r="AB103" s="2134"/>
      <c r="AC103" s="2135"/>
      <c r="AD103" s="2153"/>
      <c r="AE103" s="2134"/>
      <c r="AF103" s="2135"/>
      <c r="AG103" s="2153"/>
      <c r="AH103" s="2134"/>
      <c r="AI103" s="2134"/>
      <c r="AJ103" s="2155"/>
      <c r="AK103" s="2155"/>
      <c r="AL103" s="2155"/>
      <c r="AM103" s="2134"/>
      <c r="AN103" s="2134"/>
      <c r="AO103" s="2135"/>
      <c r="AP103" s="2134"/>
      <c r="AQ103" s="2134"/>
      <c r="AR103" s="2135"/>
      <c r="AS103" s="2139"/>
      <c r="AT103" s="2140"/>
      <c r="AU103" s="2141"/>
    </row>
    <row r="104" spans="1:66" s="1003" customFormat="1" ht="10.15" customHeight="1">
      <c r="A104" s="1006"/>
      <c r="B104" s="1055"/>
      <c r="C104" s="1055"/>
      <c r="D104" s="1567"/>
      <c r="E104" s="1567"/>
      <c r="F104" s="1567"/>
      <c r="G104" s="1567"/>
      <c r="H104" s="1567"/>
      <c r="I104" s="1567"/>
      <c r="J104" s="1567"/>
      <c r="K104" s="1567"/>
      <c r="L104" s="1567"/>
      <c r="M104" s="1567"/>
      <c r="N104" s="1567"/>
      <c r="O104" s="1567"/>
      <c r="P104" s="1567"/>
      <c r="Q104" s="1567"/>
      <c r="R104" s="1567"/>
      <c r="S104" s="1567"/>
      <c r="T104" s="1567"/>
      <c r="U104" s="1567"/>
      <c r="V104" s="1062"/>
      <c r="W104" s="1063"/>
      <c r="X104" s="1063"/>
      <c r="Y104" s="1063"/>
      <c r="Z104" s="1064"/>
      <c r="AA104" s="1063"/>
      <c r="AB104" s="1063"/>
      <c r="AC104" s="1065"/>
      <c r="AD104" s="1063"/>
      <c r="AE104" s="1063"/>
      <c r="AF104" s="1066"/>
      <c r="AG104" s="1063"/>
      <c r="AH104" s="1063"/>
      <c r="AI104" s="1065"/>
      <c r="AJ104" s="1063"/>
      <c r="AK104" s="1063"/>
      <c r="AL104" s="1064"/>
      <c r="AM104" s="1063"/>
      <c r="AN104" s="1063"/>
      <c r="AO104" s="1065"/>
      <c r="AP104" s="1063"/>
      <c r="AQ104" s="1063"/>
      <c r="AR104" s="1066"/>
      <c r="AS104" s="1063"/>
      <c r="AT104" s="1063"/>
      <c r="AU104" s="1065"/>
    </row>
    <row r="105" spans="1:66" ht="30" customHeight="1">
      <c r="A105" s="1006"/>
      <c r="B105" s="1030" t="s">
        <v>1123</v>
      </c>
      <c r="C105" s="1030"/>
      <c r="D105" s="1067"/>
      <c r="E105" s="1067"/>
      <c r="F105" s="1067"/>
      <c r="G105" s="1067"/>
      <c r="H105" s="1067"/>
      <c r="I105" s="1067"/>
      <c r="J105" s="1067"/>
      <c r="K105" s="1067"/>
      <c r="L105" s="1067"/>
      <c r="M105" s="1067"/>
      <c r="N105" s="1067"/>
      <c r="O105" s="1067"/>
      <c r="P105" s="1067"/>
      <c r="Q105" s="1067"/>
      <c r="R105" s="1067"/>
      <c r="S105" s="1067"/>
      <c r="T105" s="1067"/>
      <c r="U105" s="1067"/>
      <c r="W105" s="1068"/>
      <c r="X105" s="1069"/>
      <c r="Y105" s="1068"/>
      <c r="Z105" s="1068"/>
      <c r="AA105" s="1068"/>
      <c r="AB105" s="1069"/>
      <c r="AC105" s="1068"/>
      <c r="AD105" s="1068"/>
      <c r="AE105" s="1069"/>
      <c r="AF105" s="1068"/>
      <c r="AG105" s="1068"/>
      <c r="AH105" s="1069"/>
      <c r="AI105" s="1068"/>
      <c r="AJ105" s="1068"/>
      <c r="AK105" s="1069"/>
      <c r="AL105" s="1068"/>
      <c r="AM105" s="1068"/>
      <c r="AN105" s="1069"/>
      <c r="AO105" s="1068"/>
      <c r="AP105" s="1068"/>
      <c r="AQ105" s="1069"/>
      <c r="AR105" s="1068"/>
      <c r="AS105" s="1068"/>
      <c r="AT105" s="1069"/>
      <c r="AU105" s="1068"/>
    </row>
    <row r="106" spans="1:66" ht="16.149999999999999" customHeight="1">
      <c r="A106" s="1006"/>
      <c r="B106" s="1070"/>
      <c r="C106" s="1070"/>
      <c r="D106" s="1062"/>
      <c r="E106" s="1062"/>
      <c r="F106" s="1062"/>
      <c r="G106" s="1062"/>
      <c r="H106" s="1062"/>
      <c r="I106" s="1062"/>
      <c r="J106" s="1062"/>
      <c r="K106" s="1062"/>
      <c r="L106" s="1062"/>
      <c r="M106" s="1062"/>
      <c r="N106" s="1062"/>
      <c r="O106" s="1062"/>
      <c r="P106" s="1062"/>
      <c r="Q106" s="1062"/>
      <c r="R106" s="1062"/>
      <c r="S106" s="1062"/>
      <c r="T106" s="1062"/>
      <c r="U106" s="1062"/>
      <c r="W106" s="1071"/>
      <c r="X106" s="1071"/>
      <c r="Y106" s="1071"/>
      <c r="Z106" s="1071"/>
      <c r="AA106" s="1071"/>
      <c r="AB106" s="1071"/>
      <c r="AC106" s="1071"/>
      <c r="AD106" s="1071"/>
      <c r="AE106" s="1071"/>
      <c r="AF106" s="1071"/>
      <c r="AG106" s="1071"/>
      <c r="AH106" s="1071"/>
      <c r="AI106" s="1071"/>
      <c r="AJ106" s="1071"/>
      <c r="AK106" s="1071"/>
      <c r="AL106" s="1071"/>
      <c r="AM106" s="1071"/>
      <c r="AN106" s="1071"/>
      <c r="AO106" s="1071"/>
      <c r="AP106" s="1071"/>
      <c r="AQ106" s="1071"/>
      <c r="AR106" s="1071"/>
      <c r="AS106" s="1071"/>
      <c r="AT106" s="1071"/>
      <c r="AU106" s="1071"/>
    </row>
    <row r="107" spans="1:66" ht="30" customHeight="1">
      <c r="A107" s="2146">
        <v>8</v>
      </c>
      <c r="B107" s="2146"/>
      <c r="C107" s="2146"/>
      <c r="D107" s="2146"/>
      <c r="E107" s="2146"/>
      <c r="F107" s="2146"/>
      <c r="G107" s="2146"/>
      <c r="H107" s="2146"/>
      <c r="I107" s="2146"/>
      <c r="J107" s="2146"/>
      <c r="K107" s="2146"/>
      <c r="L107" s="2146"/>
      <c r="M107" s="2146"/>
      <c r="N107" s="2146"/>
      <c r="O107" s="2146"/>
      <c r="P107" s="2146"/>
      <c r="Q107" s="2146"/>
      <c r="R107" s="2146"/>
      <c r="S107" s="2146"/>
      <c r="T107" s="2146"/>
      <c r="U107" s="2146"/>
      <c r="V107" s="2146"/>
      <c r="W107" s="2146"/>
      <c r="X107" s="2146"/>
      <c r="Y107" s="2146"/>
      <c r="Z107" s="2146"/>
      <c r="AA107" s="2146"/>
      <c r="AB107" s="2146"/>
      <c r="AC107" s="2146"/>
      <c r="AD107" s="2146"/>
      <c r="AE107" s="2146"/>
      <c r="AF107" s="2146"/>
      <c r="AG107" s="2146"/>
      <c r="AH107" s="2146"/>
      <c r="AI107" s="2146"/>
      <c r="AJ107" s="2146">
        <v>9</v>
      </c>
      <c r="AK107" s="2146"/>
      <c r="AL107" s="2146"/>
      <c r="AM107" s="2146"/>
      <c r="AN107" s="2146"/>
      <c r="AO107" s="2146"/>
      <c r="AP107" s="2146"/>
      <c r="AQ107" s="2146"/>
      <c r="AR107" s="2146"/>
      <c r="AS107" s="2146"/>
      <c r="AT107" s="2146"/>
      <c r="AU107" s="2146"/>
      <c r="AV107" s="1072"/>
      <c r="AW107" s="1072"/>
      <c r="AX107" s="1072"/>
      <c r="AY107" s="1072"/>
      <c r="AZ107" s="1072"/>
      <c r="BA107" s="1072"/>
      <c r="BB107" s="1072"/>
      <c r="BC107" s="1072"/>
      <c r="BD107" s="1072"/>
      <c r="BE107" s="1072"/>
      <c r="BF107" s="1072"/>
      <c r="BG107" s="1072"/>
      <c r="BH107" s="1072"/>
      <c r="BI107" s="1072"/>
      <c r="BJ107" s="1072"/>
      <c r="BK107" s="1072"/>
      <c r="BL107" s="1072"/>
      <c r="BM107" s="1072"/>
      <c r="BN107" s="1072"/>
    </row>
    <row r="108" spans="1:66" ht="30" customHeight="1">
      <c r="A108" s="2146"/>
      <c r="B108" s="2146"/>
      <c r="C108" s="2146"/>
      <c r="D108" s="2146"/>
      <c r="E108" s="2146"/>
      <c r="F108" s="2146"/>
      <c r="G108" s="2146"/>
      <c r="H108" s="2146"/>
      <c r="I108" s="2146"/>
      <c r="J108" s="2146"/>
      <c r="K108" s="2146"/>
      <c r="L108" s="2146"/>
      <c r="M108" s="2146"/>
      <c r="N108" s="2146"/>
      <c r="O108" s="2146"/>
      <c r="P108" s="2146"/>
      <c r="Q108" s="2146"/>
      <c r="R108" s="2146"/>
      <c r="S108" s="2146"/>
      <c r="T108" s="2146"/>
      <c r="U108" s="2146"/>
      <c r="V108" s="2146"/>
      <c r="W108" s="2146"/>
      <c r="X108" s="2146"/>
      <c r="Y108" s="2146"/>
      <c r="Z108" s="2146"/>
      <c r="AA108" s="2146"/>
      <c r="AB108" s="2146"/>
      <c r="AC108" s="2146"/>
      <c r="AD108" s="2146"/>
      <c r="AE108" s="2146"/>
      <c r="AF108" s="2146"/>
      <c r="AG108" s="2146"/>
      <c r="AH108" s="2146"/>
      <c r="AI108" s="2146"/>
      <c r="AJ108" s="2146"/>
      <c r="AK108" s="2146"/>
      <c r="AL108" s="2146"/>
      <c r="AM108" s="2146"/>
      <c r="AN108" s="2146"/>
      <c r="AO108" s="2146"/>
      <c r="AP108" s="2146"/>
      <c r="AQ108" s="2146"/>
      <c r="AR108" s="2146"/>
      <c r="AS108" s="2146"/>
      <c r="AT108" s="2146"/>
      <c r="AU108" s="2146"/>
      <c r="AV108" s="1072"/>
      <c r="AW108" s="1072"/>
      <c r="AX108" s="1072"/>
      <c r="AY108" s="1072"/>
      <c r="AZ108" s="1072"/>
      <c r="BA108" s="1072"/>
      <c r="BB108" s="1072"/>
      <c r="BC108" s="1072"/>
      <c r="BD108" s="1072"/>
      <c r="BE108" s="1072"/>
      <c r="BF108" s="1072"/>
      <c r="BG108" s="1072"/>
      <c r="BH108" s="1072"/>
      <c r="BI108" s="1072"/>
      <c r="BJ108" s="1072"/>
      <c r="BK108" s="1072"/>
      <c r="BL108" s="1072"/>
      <c r="BM108" s="1072"/>
      <c r="BN108" s="1072"/>
    </row>
    <row r="109" spans="1:66" ht="12.75" customHeight="1">
      <c r="W109" s="1068"/>
      <c r="X109" s="1068"/>
      <c r="Y109" s="1068"/>
      <c r="Z109" s="1068"/>
      <c r="AA109" s="1068"/>
      <c r="AB109" s="1068"/>
      <c r="AC109" s="1068"/>
      <c r="AD109" s="1068"/>
      <c r="AE109" s="1068"/>
      <c r="AF109" s="1068"/>
      <c r="AG109" s="1068"/>
      <c r="AH109" s="1068"/>
      <c r="AI109" s="1068"/>
      <c r="AJ109" s="1068"/>
      <c r="AK109" s="1068"/>
      <c r="AL109" s="1068"/>
      <c r="AM109" s="1068"/>
      <c r="AN109" s="1068"/>
      <c r="AO109" s="1068"/>
      <c r="AP109" s="1068"/>
      <c r="AQ109" s="1068"/>
      <c r="AR109" s="1068"/>
      <c r="AS109" s="1068"/>
      <c r="AT109" s="1068"/>
      <c r="AU109" s="1068"/>
    </row>
    <row r="110" spans="1:66" ht="12.75" customHeight="1">
      <c r="W110" s="1068"/>
      <c r="X110" s="1068"/>
      <c r="Y110" s="1068"/>
      <c r="Z110" s="1068"/>
      <c r="AA110" s="1068"/>
      <c r="AB110" s="1068"/>
      <c r="AC110" s="1068"/>
      <c r="AD110" s="1068"/>
      <c r="AE110" s="1068"/>
      <c r="AF110" s="1068"/>
      <c r="AG110" s="1068"/>
      <c r="AH110" s="1068"/>
      <c r="AI110" s="1068"/>
      <c r="AJ110" s="1068"/>
      <c r="AK110" s="1068"/>
      <c r="AL110" s="1068"/>
      <c r="AM110" s="1068"/>
      <c r="AN110" s="1068"/>
      <c r="AO110" s="1068"/>
      <c r="AP110" s="1068"/>
      <c r="AQ110" s="1068"/>
      <c r="AR110" s="1068"/>
      <c r="AS110" s="1068"/>
      <c r="AT110" s="1068"/>
      <c r="AU110" s="1068"/>
    </row>
    <row r="111" spans="1:66" ht="12.75" customHeight="1">
      <c r="W111" s="1068"/>
      <c r="X111" s="1068"/>
      <c r="Y111" s="1068"/>
      <c r="Z111" s="1068"/>
      <c r="AA111" s="1068"/>
      <c r="AB111" s="1068"/>
      <c r="AC111" s="1068"/>
      <c r="AD111" s="1068"/>
      <c r="AE111" s="1068"/>
      <c r="AF111" s="1068"/>
      <c r="AG111" s="1068"/>
      <c r="AH111" s="1068"/>
      <c r="AI111" s="1068"/>
      <c r="AJ111" s="1068"/>
      <c r="AK111" s="1068"/>
      <c r="AL111" s="1068"/>
      <c r="AM111" s="1068"/>
      <c r="AN111" s="1068"/>
      <c r="AO111" s="1068"/>
      <c r="AP111" s="1068"/>
      <c r="AQ111" s="1068"/>
      <c r="AR111" s="1068"/>
      <c r="AS111" s="1068"/>
      <c r="AT111" s="1068"/>
      <c r="AU111" s="1068"/>
    </row>
    <row r="112" spans="1:66" ht="12.75" customHeight="1">
      <c r="W112" s="1068"/>
      <c r="X112" s="1068"/>
      <c r="Y112" s="1068"/>
      <c r="Z112" s="1068"/>
      <c r="AA112" s="1068"/>
      <c r="AB112" s="1068"/>
      <c r="AC112" s="1068"/>
      <c r="AD112" s="1068"/>
      <c r="AE112" s="1068"/>
      <c r="AF112" s="1068"/>
      <c r="AG112" s="1068"/>
      <c r="AH112" s="1068"/>
      <c r="AI112" s="1068"/>
      <c r="AJ112" s="1068"/>
      <c r="AK112" s="1068"/>
      <c r="AL112" s="1068"/>
      <c r="AM112" s="1068"/>
      <c r="AN112" s="1068"/>
      <c r="AO112" s="1068"/>
      <c r="AP112" s="1068"/>
      <c r="AQ112" s="1068"/>
      <c r="AR112" s="1068"/>
      <c r="AS112" s="1068"/>
      <c r="AT112" s="1068"/>
      <c r="AU112" s="1068"/>
    </row>
  </sheetData>
  <mergeCells count="236">
    <mergeCell ref="A107:AI108"/>
    <mergeCell ref="AJ107:AU108"/>
    <mergeCell ref="AH101:AI101"/>
    <mergeCell ref="AJ101:AL101"/>
    <mergeCell ref="AN101:AO101"/>
    <mergeCell ref="AQ101:AR101"/>
    <mergeCell ref="AT101:AU101"/>
    <mergeCell ref="AA102:AC103"/>
    <mergeCell ref="AD102:AF103"/>
    <mergeCell ref="AG102:AI103"/>
    <mergeCell ref="AJ102:AL103"/>
    <mergeCell ref="AM102:AO103"/>
    <mergeCell ref="AP97:AR100"/>
    <mergeCell ref="AS97:AU100"/>
    <mergeCell ref="D98:N98"/>
    <mergeCell ref="B101:D103"/>
    <mergeCell ref="E101:Y103"/>
    <mergeCell ref="Z101:Z103"/>
    <mergeCell ref="AB101:AC101"/>
    <mergeCell ref="AE101:AF101"/>
    <mergeCell ref="AP102:AR103"/>
    <mergeCell ref="AS102:AU103"/>
    <mergeCell ref="V97:V100"/>
    <mergeCell ref="W97:Z100"/>
    <mergeCell ref="AA97:AC100"/>
    <mergeCell ref="AD97:AF100"/>
    <mergeCell ref="AG97:AI100"/>
    <mergeCell ref="AJ97:AL100"/>
    <mergeCell ref="AM97:AO100"/>
    <mergeCell ref="AJ92:AL96"/>
    <mergeCell ref="AM92:AO96"/>
    <mergeCell ref="AP92:AR96"/>
    <mergeCell ref="AS92:AU96"/>
    <mergeCell ref="F85:T85"/>
    <mergeCell ref="W88:Z91"/>
    <mergeCell ref="AA88:AC91"/>
    <mergeCell ref="AD88:AF91"/>
    <mergeCell ref="AG88:AI91"/>
    <mergeCell ref="AJ88:AL91"/>
    <mergeCell ref="AM88:AO91"/>
    <mergeCell ref="AP88:AR91"/>
    <mergeCell ref="AS88:AU91"/>
    <mergeCell ref="F89:U89"/>
    <mergeCell ref="V89:V91"/>
    <mergeCell ref="D93:U93"/>
    <mergeCell ref="D95:O96"/>
    <mergeCell ref="V92:V96"/>
    <mergeCell ref="W92:Z96"/>
    <mergeCell ref="AA92:AC96"/>
    <mergeCell ref="AD92:AF96"/>
    <mergeCell ref="AG92:AI96"/>
    <mergeCell ref="AP81:AR83"/>
    <mergeCell ref="AS81:AU83"/>
    <mergeCell ref="V84:V87"/>
    <mergeCell ref="W84:Z87"/>
    <mergeCell ref="AA84:AC87"/>
    <mergeCell ref="AD84:AF87"/>
    <mergeCell ref="AG84:AI87"/>
    <mergeCell ref="AJ84:AL87"/>
    <mergeCell ref="AM84:AO87"/>
    <mergeCell ref="AP84:AR87"/>
    <mergeCell ref="AS84:AU87"/>
    <mergeCell ref="AJ81:AL83"/>
    <mergeCell ref="AM81:AO83"/>
    <mergeCell ref="AA74:AC77"/>
    <mergeCell ref="AD74:AF77"/>
    <mergeCell ref="AG74:AI77"/>
    <mergeCell ref="V68:V73"/>
    <mergeCell ref="W68:Z73"/>
    <mergeCell ref="AA68:AC73"/>
    <mergeCell ref="AD68:AF73"/>
    <mergeCell ref="AG68:AI73"/>
    <mergeCell ref="D81:U81"/>
    <mergeCell ref="V81:V83"/>
    <mergeCell ref="W81:Z83"/>
    <mergeCell ref="AA81:AC83"/>
    <mergeCell ref="AD81:AF83"/>
    <mergeCell ref="AG81:AI83"/>
    <mergeCell ref="AJ68:AL73"/>
    <mergeCell ref="AM68:AO73"/>
    <mergeCell ref="AP78:AR80"/>
    <mergeCell ref="AS78:AU80"/>
    <mergeCell ref="F79:U79"/>
    <mergeCell ref="AJ74:AL77"/>
    <mergeCell ref="AM74:AO77"/>
    <mergeCell ref="AP74:AR77"/>
    <mergeCell ref="AS74:AU77"/>
    <mergeCell ref="F75:Q75"/>
    <mergeCell ref="F78:U78"/>
    <mergeCell ref="V78:V80"/>
    <mergeCell ref="W78:Z80"/>
    <mergeCell ref="AA78:AC80"/>
    <mergeCell ref="AD78:AF80"/>
    <mergeCell ref="AG78:AI80"/>
    <mergeCell ref="AJ78:AL80"/>
    <mergeCell ref="AM78:AO80"/>
    <mergeCell ref="AP68:AR73"/>
    <mergeCell ref="AS68:AU73"/>
    <mergeCell ref="F69:U69"/>
    <mergeCell ref="F72:U72"/>
    <mergeCell ref="V74:V77"/>
    <mergeCell ref="W74:Z77"/>
    <mergeCell ref="AP60:AR63"/>
    <mergeCell ref="AS60:AU63"/>
    <mergeCell ref="F61:U61"/>
    <mergeCell ref="V61:V63"/>
    <mergeCell ref="W64:Z67"/>
    <mergeCell ref="AA64:AC67"/>
    <mergeCell ref="AD64:AF67"/>
    <mergeCell ref="AG64:AI67"/>
    <mergeCell ref="AJ64:AL67"/>
    <mergeCell ref="AM64:AO67"/>
    <mergeCell ref="W60:Z63"/>
    <mergeCell ref="AA60:AC63"/>
    <mergeCell ref="AD60:AF63"/>
    <mergeCell ref="AG60:AI63"/>
    <mergeCell ref="AJ60:AL63"/>
    <mergeCell ref="AM60:AO63"/>
    <mergeCell ref="AP64:AR67"/>
    <mergeCell ref="AS64:AU67"/>
    <mergeCell ref="F65:U65"/>
    <mergeCell ref="V65:V67"/>
    <mergeCell ref="AS54:AU59"/>
    <mergeCell ref="F55:U55"/>
    <mergeCell ref="F57:U57"/>
    <mergeCell ref="AJ50:AL53"/>
    <mergeCell ref="AM50:AO53"/>
    <mergeCell ref="AP50:AR53"/>
    <mergeCell ref="AS50:AU53"/>
    <mergeCell ref="F52:R52"/>
    <mergeCell ref="V54:V59"/>
    <mergeCell ref="W54:Z59"/>
    <mergeCell ref="AA54:AC59"/>
    <mergeCell ref="AD54:AF59"/>
    <mergeCell ref="AG54:AI59"/>
    <mergeCell ref="F50:U50"/>
    <mergeCell ref="V50:V53"/>
    <mergeCell ref="W50:Z53"/>
    <mergeCell ref="AA50:AC53"/>
    <mergeCell ref="AD50:AF53"/>
    <mergeCell ref="AG50:AI53"/>
    <mergeCell ref="AJ54:AL59"/>
    <mergeCell ref="AM54:AO59"/>
    <mergeCell ref="AP54:AR59"/>
    <mergeCell ref="AS40:AU45"/>
    <mergeCell ref="F43:U43"/>
    <mergeCell ref="F46:U46"/>
    <mergeCell ref="V46:V49"/>
    <mergeCell ref="W46:Z49"/>
    <mergeCell ref="AA46:AC49"/>
    <mergeCell ref="AD46:AF49"/>
    <mergeCell ref="AG46:AI49"/>
    <mergeCell ref="AJ46:AL49"/>
    <mergeCell ref="AM46:AO49"/>
    <mergeCell ref="AP46:AR49"/>
    <mergeCell ref="AS46:AU49"/>
    <mergeCell ref="F37:U37"/>
    <mergeCell ref="V40:V45"/>
    <mergeCell ref="W40:Z45"/>
    <mergeCell ref="AA40:AC45"/>
    <mergeCell ref="AD40:AF45"/>
    <mergeCell ref="AG40:AI45"/>
    <mergeCell ref="AJ40:AL45"/>
    <mergeCell ref="AM40:AO45"/>
    <mergeCell ref="AP40:AR45"/>
    <mergeCell ref="V36:V39"/>
    <mergeCell ref="W36:Z39"/>
    <mergeCell ref="AA36:AC39"/>
    <mergeCell ref="AD36:AF39"/>
    <mergeCell ref="AG36:AI39"/>
    <mergeCell ref="AJ36:AL39"/>
    <mergeCell ref="AM36:AO39"/>
    <mergeCell ref="AP36:AR39"/>
    <mergeCell ref="AS36:AU39"/>
    <mergeCell ref="F29:U29"/>
    <mergeCell ref="V32:V35"/>
    <mergeCell ref="W32:Z35"/>
    <mergeCell ref="AA32:AC35"/>
    <mergeCell ref="AD32:AF35"/>
    <mergeCell ref="AG32:AI35"/>
    <mergeCell ref="AS24:AU27"/>
    <mergeCell ref="V28:V31"/>
    <mergeCell ref="W28:Z31"/>
    <mergeCell ref="AA28:AC31"/>
    <mergeCell ref="AD28:AF31"/>
    <mergeCell ref="AG28:AI31"/>
    <mergeCell ref="AJ28:AL31"/>
    <mergeCell ref="AM28:AO31"/>
    <mergeCell ref="AP28:AR31"/>
    <mergeCell ref="AS28:AU31"/>
    <mergeCell ref="AJ32:AL35"/>
    <mergeCell ref="AM32:AO35"/>
    <mergeCell ref="AP32:AR35"/>
    <mergeCell ref="AS32:AU35"/>
    <mergeCell ref="F24:T24"/>
    <mergeCell ref="V24:V27"/>
    <mergeCell ref="W24:Z27"/>
    <mergeCell ref="AA24:AC27"/>
    <mergeCell ref="AD24:AF27"/>
    <mergeCell ref="AG24:AI27"/>
    <mergeCell ref="AJ24:AL27"/>
    <mergeCell ref="AM24:AO27"/>
    <mergeCell ref="AP24:AR27"/>
    <mergeCell ref="AP17:AR19"/>
    <mergeCell ref="AS17:AU19"/>
    <mergeCell ref="V20:V23"/>
    <mergeCell ref="W20:Z23"/>
    <mergeCell ref="AA20:AC23"/>
    <mergeCell ref="AD20:AF23"/>
    <mergeCell ref="AG20:AI23"/>
    <mergeCell ref="AJ20:AL23"/>
    <mergeCell ref="AM20:AO23"/>
    <mergeCell ref="AP20:AR23"/>
    <mergeCell ref="W17:Z19"/>
    <mergeCell ref="AA17:AC19"/>
    <mergeCell ref="AD17:AF19"/>
    <mergeCell ref="AG17:AI19"/>
    <mergeCell ref="AJ17:AL19"/>
    <mergeCell ref="AM17:AO19"/>
    <mergeCell ref="AS20:AU23"/>
    <mergeCell ref="AS4:AU16"/>
    <mergeCell ref="AA7:AF10"/>
    <mergeCell ref="AG7:AI16"/>
    <mergeCell ref="B11:V13"/>
    <mergeCell ref="AA11:AC16"/>
    <mergeCell ref="AD11:AF16"/>
    <mergeCell ref="W2:AI2"/>
    <mergeCell ref="AJ2:AU2"/>
    <mergeCell ref="J3:P8"/>
    <mergeCell ref="W3:AI3"/>
    <mergeCell ref="AJ3:AU3"/>
    <mergeCell ref="W4:Z16"/>
    <mergeCell ref="AA4:AI6"/>
    <mergeCell ref="AJ4:AL16"/>
    <mergeCell ref="AM4:AO16"/>
    <mergeCell ref="AP4:AR16"/>
  </mergeCells>
  <printOptions horizontalCentered="1"/>
  <pageMargins left="0.23622047244094491" right="0.23622047244094491" top="0.51181102362204722" bottom="0.51181102362204722" header="0" footer="0"/>
  <pageSetup paperSize="9" scale="20"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2AAFD-FF29-44E2-BB48-A1F31EEE4636}">
  <sheetPr transitionEvaluation="1">
    <tabColor theme="7" tint="-0.249977111117893"/>
  </sheetPr>
  <dimension ref="A1:R99"/>
  <sheetViews>
    <sheetView view="pageBreakPreview" topLeftCell="A66" zoomScale="40" zoomScaleNormal="70" zoomScaleSheetLayoutView="40" workbookViewId="0">
      <selection activeCell="CI68" sqref="CI68"/>
    </sheetView>
  </sheetViews>
  <sheetFormatPr defaultColWidth="72.375" defaultRowHeight="34.15"/>
  <cols>
    <col min="1" max="3" width="3.625" style="1073" customWidth="1"/>
    <col min="4" max="5" width="5.625" style="1073" customWidth="1"/>
    <col min="6" max="6" width="7.5" style="1073" customWidth="1"/>
    <col min="7" max="7" width="8.5" style="1073" customWidth="1"/>
    <col min="8" max="8" width="7.125" style="1073" customWidth="1"/>
    <col min="9" max="9" width="19" style="1073" customWidth="1"/>
    <col min="10" max="10" width="36.375" style="1073" customWidth="1"/>
    <col min="11" max="11" width="8.875" style="1074" customWidth="1"/>
    <col min="12" max="14" width="37.375" style="1073" customWidth="1"/>
    <col min="15" max="18" width="52.5" style="1073" customWidth="1"/>
    <col min="19" max="240" width="72.375" style="1073"/>
    <col min="241" max="241" width="4.875" style="1073" customWidth="1"/>
    <col min="242" max="242" width="2.375" style="1073" customWidth="1"/>
    <col min="243" max="243" width="4.375" style="1073" customWidth="1"/>
    <col min="244" max="245" width="3.5" style="1073" customWidth="1"/>
    <col min="246" max="246" width="4.875" style="1073" customWidth="1"/>
    <col min="247" max="247" width="7.5" style="1073" customWidth="1"/>
    <col min="248" max="248" width="11.5" style="1073" customWidth="1"/>
    <col min="249" max="249" width="5.625" style="1073" customWidth="1"/>
    <col min="250" max="250" width="47.5" style="1073" customWidth="1"/>
    <col min="251" max="251" width="12.875" style="1073" customWidth="1"/>
    <col min="252" max="252" width="6.375" style="1073" customWidth="1"/>
    <col min="253" max="253" width="14.5" style="1073" customWidth="1"/>
    <col min="254" max="254" width="11.125" style="1073" customWidth="1"/>
    <col min="255" max="255" width="16.875" style="1073" customWidth="1"/>
    <col min="256" max="256" width="12.5" style="1073" customWidth="1"/>
    <col min="257" max="257" width="17.625" style="1073" customWidth="1"/>
    <col min="258" max="258" width="22.5" style="1073" bestFit="1" customWidth="1"/>
    <col min="259" max="259" width="13.625" style="1073" customWidth="1"/>
    <col min="260" max="260" width="16.875" style="1073" customWidth="1"/>
    <col min="261" max="261" width="12.5" style="1073" customWidth="1"/>
    <col min="262" max="262" width="17.5" style="1073" customWidth="1"/>
    <col min="263" max="263" width="20.625" style="1073" bestFit="1" customWidth="1"/>
    <col min="264" max="264" width="22.625" style="1073" bestFit="1" customWidth="1"/>
    <col min="265" max="265" width="15.5" style="1073" customWidth="1"/>
    <col min="266" max="266" width="8.875" style="1073" customWidth="1"/>
    <col min="267" max="267" width="58.5" style="1073" customWidth="1"/>
    <col min="268" max="496" width="72.375" style="1073"/>
    <col min="497" max="497" width="4.875" style="1073" customWidth="1"/>
    <col min="498" max="498" width="2.375" style="1073" customWidth="1"/>
    <col min="499" max="499" width="4.375" style="1073" customWidth="1"/>
    <col min="500" max="501" width="3.5" style="1073" customWidth="1"/>
    <col min="502" max="502" width="4.875" style="1073" customWidth="1"/>
    <col min="503" max="503" width="7.5" style="1073" customWidth="1"/>
    <col min="504" max="504" width="11.5" style="1073" customWidth="1"/>
    <col min="505" max="505" width="5.625" style="1073" customWidth="1"/>
    <col min="506" max="506" width="47.5" style="1073" customWidth="1"/>
    <col min="507" max="507" width="12.875" style="1073" customWidth="1"/>
    <col min="508" max="508" width="6.375" style="1073" customWidth="1"/>
    <col min="509" max="509" width="14.5" style="1073" customWidth="1"/>
    <col min="510" max="510" width="11.125" style="1073" customWidth="1"/>
    <col min="511" max="511" width="16.875" style="1073" customWidth="1"/>
    <col min="512" max="512" width="12.5" style="1073" customWidth="1"/>
    <col min="513" max="513" width="17.625" style="1073" customWidth="1"/>
    <col min="514" max="514" width="22.5" style="1073" bestFit="1" customWidth="1"/>
    <col min="515" max="515" width="13.625" style="1073" customWidth="1"/>
    <col min="516" max="516" width="16.875" style="1073" customWidth="1"/>
    <col min="517" max="517" width="12.5" style="1073" customWidth="1"/>
    <col min="518" max="518" width="17.5" style="1073" customWidth="1"/>
    <col min="519" max="519" width="20.625" style="1073" bestFit="1" customWidth="1"/>
    <col min="520" max="520" width="22.625" style="1073" bestFit="1" customWidth="1"/>
    <col min="521" max="521" width="15.5" style="1073" customWidth="1"/>
    <col min="522" max="522" width="8.875" style="1073" customWidth="1"/>
    <col min="523" max="523" width="58.5" style="1073" customWidth="1"/>
    <col min="524" max="752" width="72.375" style="1073"/>
    <col min="753" max="753" width="4.875" style="1073" customWidth="1"/>
    <col min="754" max="754" width="2.375" style="1073" customWidth="1"/>
    <col min="755" max="755" width="4.375" style="1073" customWidth="1"/>
    <col min="756" max="757" width="3.5" style="1073" customWidth="1"/>
    <col min="758" max="758" width="4.875" style="1073" customWidth="1"/>
    <col min="759" max="759" width="7.5" style="1073" customWidth="1"/>
    <col min="760" max="760" width="11.5" style="1073" customWidth="1"/>
    <col min="761" max="761" width="5.625" style="1073" customWidth="1"/>
    <col min="762" max="762" width="47.5" style="1073" customWidth="1"/>
    <col min="763" max="763" width="12.875" style="1073" customWidth="1"/>
    <col min="764" max="764" width="6.375" style="1073" customWidth="1"/>
    <col min="765" max="765" width="14.5" style="1073" customWidth="1"/>
    <col min="766" max="766" width="11.125" style="1073" customWidth="1"/>
    <col min="767" max="767" width="16.875" style="1073" customWidth="1"/>
    <col min="768" max="768" width="12.5" style="1073" customWidth="1"/>
    <col min="769" max="769" width="17.625" style="1073" customWidth="1"/>
    <col min="770" max="770" width="22.5" style="1073" bestFit="1" customWidth="1"/>
    <col min="771" max="771" width="13.625" style="1073" customWidth="1"/>
    <col min="772" max="772" width="16.875" style="1073" customWidth="1"/>
    <col min="773" max="773" width="12.5" style="1073" customWidth="1"/>
    <col min="774" max="774" width="17.5" style="1073" customWidth="1"/>
    <col min="775" max="775" width="20.625" style="1073" bestFit="1" customWidth="1"/>
    <col min="776" max="776" width="22.625" style="1073" bestFit="1" customWidth="1"/>
    <col min="777" max="777" width="15.5" style="1073" customWidth="1"/>
    <col min="778" max="778" width="8.875" style="1073" customWidth="1"/>
    <col min="779" max="779" width="58.5" style="1073" customWidth="1"/>
    <col min="780" max="1008" width="72.375" style="1073"/>
    <col min="1009" max="1009" width="4.875" style="1073" customWidth="1"/>
    <col min="1010" max="1010" width="2.375" style="1073" customWidth="1"/>
    <col min="1011" max="1011" width="4.375" style="1073" customWidth="1"/>
    <col min="1012" max="1013" width="3.5" style="1073" customWidth="1"/>
    <col min="1014" max="1014" width="4.875" style="1073" customWidth="1"/>
    <col min="1015" max="1015" width="7.5" style="1073" customWidth="1"/>
    <col min="1016" max="1016" width="11.5" style="1073" customWidth="1"/>
    <col min="1017" max="1017" width="5.625" style="1073" customWidth="1"/>
    <col min="1018" max="1018" width="47.5" style="1073" customWidth="1"/>
    <col min="1019" max="1019" width="12.875" style="1073" customWidth="1"/>
    <col min="1020" max="1020" width="6.375" style="1073" customWidth="1"/>
    <col min="1021" max="1021" width="14.5" style="1073" customWidth="1"/>
    <col min="1022" max="1022" width="11.125" style="1073" customWidth="1"/>
    <col min="1023" max="1023" width="16.875" style="1073" customWidth="1"/>
    <col min="1024" max="1024" width="12.5" style="1073" customWidth="1"/>
    <col min="1025" max="1025" width="17.625" style="1073" customWidth="1"/>
    <col min="1026" max="1026" width="22.5" style="1073" bestFit="1" customWidth="1"/>
    <col min="1027" max="1027" width="13.625" style="1073" customWidth="1"/>
    <col min="1028" max="1028" width="16.875" style="1073" customWidth="1"/>
    <col min="1029" max="1029" width="12.5" style="1073" customWidth="1"/>
    <col min="1030" max="1030" width="17.5" style="1073" customWidth="1"/>
    <col min="1031" max="1031" width="20.625" style="1073" bestFit="1" customWidth="1"/>
    <col min="1032" max="1032" width="22.625" style="1073" bestFit="1" customWidth="1"/>
    <col min="1033" max="1033" width="15.5" style="1073" customWidth="1"/>
    <col min="1034" max="1034" width="8.875" style="1073" customWidth="1"/>
    <col min="1035" max="1035" width="58.5" style="1073" customWidth="1"/>
    <col min="1036" max="1264" width="72.375" style="1073"/>
    <col min="1265" max="1265" width="4.875" style="1073" customWidth="1"/>
    <col min="1266" max="1266" width="2.375" style="1073" customWidth="1"/>
    <col min="1267" max="1267" width="4.375" style="1073" customWidth="1"/>
    <col min="1268" max="1269" width="3.5" style="1073" customWidth="1"/>
    <col min="1270" max="1270" width="4.875" style="1073" customWidth="1"/>
    <col min="1271" max="1271" width="7.5" style="1073" customWidth="1"/>
    <col min="1272" max="1272" width="11.5" style="1073" customWidth="1"/>
    <col min="1273" max="1273" width="5.625" style="1073" customWidth="1"/>
    <col min="1274" max="1274" width="47.5" style="1073" customWidth="1"/>
    <col min="1275" max="1275" width="12.875" style="1073" customWidth="1"/>
    <col min="1276" max="1276" width="6.375" style="1073" customWidth="1"/>
    <col min="1277" max="1277" width="14.5" style="1073" customWidth="1"/>
    <col min="1278" max="1278" width="11.125" style="1073" customWidth="1"/>
    <col min="1279" max="1279" width="16.875" style="1073" customWidth="1"/>
    <col min="1280" max="1280" width="12.5" style="1073" customWidth="1"/>
    <col min="1281" max="1281" width="17.625" style="1073" customWidth="1"/>
    <col min="1282" max="1282" width="22.5" style="1073" bestFit="1" customWidth="1"/>
    <col min="1283" max="1283" width="13.625" style="1073" customWidth="1"/>
    <col min="1284" max="1284" width="16.875" style="1073" customWidth="1"/>
    <col min="1285" max="1285" width="12.5" style="1073" customWidth="1"/>
    <col min="1286" max="1286" width="17.5" style="1073" customWidth="1"/>
    <col min="1287" max="1287" width="20.625" style="1073" bestFit="1" customWidth="1"/>
    <col min="1288" max="1288" width="22.625" style="1073" bestFit="1" customWidth="1"/>
    <col min="1289" max="1289" width="15.5" style="1073" customWidth="1"/>
    <col min="1290" max="1290" width="8.875" style="1073" customWidth="1"/>
    <col min="1291" max="1291" width="58.5" style="1073" customWidth="1"/>
    <col min="1292" max="1520" width="72.375" style="1073"/>
    <col min="1521" max="1521" width="4.875" style="1073" customWidth="1"/>
    <col min="1522" max="1522" width="2.375" style="1073" customWidth="1"/>
    <col min="1523" max="1523" width="4.375" style="1073" customWidth="1"/>
    <col min="1524" max="1525" width="3.5" style="1073" customWidth="1"/>
    <col min="1526" max="1526" width="4.875" style="1073" customWidth="1"/>
    <col min="1527" max="1527" width="7.5" style="1073" customWidth="1"/>
    <col min="1528" max="1528" width="11.5" style="1073" customWidth="1"/>
    <col min="1529" max="1529" width="5.625" style="1073" customWidth="1"/>
    <col min="1530" max="1530" width="47.5" style="1073" customWidth="1"/>
    <col min="1531" max="1531" width="12.875" style="1073" customWidth="1"/>
    <col min="1532" max="1532" width="6.375" style="1073" customWidth="1"/>
    <col min="1533" max="1533" width="14.5" style="1073" customWidth="1"/>
    <col min="1534" max="1534" width="11.125" style="1073" customWidth="1"/>
    <col min="1535" max="1535" width="16.875" style="1073" customWidth="1"/>
    <col min="1536" max="1536" width="12.5" style="1073" customWidth="1"/>
    <col min="1537" max="1537" width="17.625" style="1073" customWidth="1"/>
    <col min="1538" max="1538" width="22.5" style="1073" bestFit="1" customWidth="1"/>
    <col min="1539" max="1539" width="13.625" style="1073" customWidth="1"/>
    <col min="1540" max="1540" width="16.875" style="1073" customWidth="1"/>
    <col min="1541" max="1541" width="12.5" style="1073" customWidth="1"/>
    <col min="1542" max="1542" width="17.5" style="1073" customWidth="1"/>
    <col min="1543" max="1543" width="20.625" style="1073" bestFit="1" customWidth="1"/>
    <col min="1544" max="1544" width="22.625" style="1073" bestFit="1" customWidth="1"/>
    <col min="1545" max="1545" width="15.5" style="1073" customWidth="1"/>
    <col min="1546" max="1546" width="8.875" style="1073" customWidth="1"/>
    <col min="1547" max="1547" width="58.5" style="1073" customWidth="1"/>
    <col min="1548" max="1776" width="72.375" style="1073"/>
    <col min="1777" max="1777" width="4.875" style="1073" customWidth="1"/>
    <col min="1778" max="1778" width="2.375" style="1073" customWidth="1"/>
    <col min="1779" max="1779" width="4.375" style="1073" customWidth="1"/>
    <col min="1780" max="1781" width="3.5" style="1073" customWidth="1"/>
    <col min="1782" max="1782" width="4.875" style="1073" customWidth="1"/>
    <col min="1783" max="1783" width="7.5" style="1073" customWidth="1"/>
    <col min="1784" max="1784" width="11.5" style="1073" customWidth="1"/>
    <col min="1785" max="1785" width="5.625" style="1073" customWidth="1"/>
    <col min="1786" max="1786" width="47.5" style="1073" customWidth="1"/>
    <col min="1787" max="1787" width="12.875" style="1073" customWidth="1"/>
    <col min="1788" max="1788" width="6.375" style="1073" customWidth="1"/>
    <col min="1789" max="1789" width="14.5" style="1073" customWidth="1"/>
    <col min="1790" max="1790" width="11.125" style="1073" customWidth="1"/>
    <col min="1791" max="1791" width="16.875" style="1073" customWidth="1"/>
    <col min="1792" max="1792" width="12.5" style="1073" customWidth="1"/>
    <col min="1793" max="1793" width="17.625" style="1073" customWidth="1"/>
    <col min="1794" max="1794" width="22.5" style="1073" bestFit="1" customWidth="1"/>
    <col min="1795" max="1795" width="13.625" style="1073" customWidth="1"/>
    <col min="1796" max="1796" width="16.875" style="1073" customWidth="1"/>
    <col min="1797" max="1797" width="12.5" style="1073" customWidth="1"/>
    <col min="1798" max="1798" width="17.5" style="1073" customWidth="1"/>
    <col min="1799" max="1799" width="20.625" style="1073" bestFit="1" customWidth="1"/>
    <col min="1800" max="1800" width="22.625" style="1073" bestFit="1" customWidth="1"/>
    <col min="1801" max="1801" width="15.5" style="1073" customWidth="1"/>
    <col min="1802" max="1802" width="8.875" style="1073" customWidth="1"/>
    <col min="1803" max="1803" width="58.5" style="1073" customWidth="1"/>
    <col min="1804" max="2032" width="72.375" style="1073"/>
    <col min="2033" max="2033" width="4.875" style="1073" customWidth="1"/>
    <col min="2034" max="2034" width="2.375" style="1073" customWidth="1"/>
    <col min="2035" max="2035" width="4.375" style="1073" customWidth="1"/>
    <col min="2036" max="2037" width="3.5" style="1073" customWidth="1"/>
    <col min="2038" max="2038" width="4.875" style="1073" customWidth="1"/>
    <col min="2039" max="2039" width="7.5" style="1073" customWidth="1"/>
    <col min="2040" max="2040" width="11.5" style="1073" customWidth="1"/>
    <col min="2041" max="2041" width="5.625" style="1073" customWidth="1"/>
    <col min="2042" max="2042" width="47.5" style="1073" customWidth="1"/>
    <col min="2043" max="2043" width="12.875" style="1073" customWidth="1"/>
    <col min="2044" max="2044" width="6.375" style="1073" customWidth="1"/>
    <col min="2045" max="2045" width="14.5" style="1073" customWidth="1"/>
    <col min="2046" max="2046" width="11.125" style="1073" customWidth="1"/>
    <col min="2047" max="2047" width="16.875" style="1073" customWidth="1"/>
    <col min="2048" max="2048" width="12.5" style="1073" customWidth="1"/>
    <col min="2049" max="2049" width="17.625" style="1073" customWidth="1"/>
    <col min="2050" max="2050" width="22.5" style="1073" bestFit="1" customWidth="1"/>
    <col min="2051" max="2051" width="13.625" style="1073" customWidth="1"/>
    <col min="2052" max="2052" width="16.875" style="1073" customWidth="1"/>
    <col min="2053" max="2053" width="12.5" style="1073" customWidth="1"/>
    <col min="2054" max="2054" width="17.5" style="1073" customWidth="1"/>
    <col min="2055" max="2055" width="20.625" style="1073" bestFit="1" customWidth="1"/>
    <col min="2056" max="2056" width="22.625" style="1073" bestFit="1" customWidth="1"/>
    <col min="2057" max="2057" width="15.5" style="1073" customWidth="1"/>
    <col min="2058" max="2058" width="8.875" style="1073" customWidth="1"/>
    <col min="2059" max="2059" width="58.5" style="1073" customWidth="1"/>
    <col min="2060" max="2288" width="72.375" style="1073"/>
    <col min="2289" max="2289" width="4.875" style="1073" customWidth="1"/>
    <col min="2290" max="2290" width="2.375" style="1073" customWidth="1"/>
    <col min="2291" max="2291" width="4.375" style="1073" customWidth="1"/>
    <col min="2292" max="2293" width="3.5" style="1073" customWidth="1"/>
    <col min="2294" max="2294" width="4.875" style="1073" customWidth="1"/>
    <col min="2295" max="2295" width="7.5" style="1073" customWidth="1"/>
    <col min="2296" max="2296" width="11.5" style="1073" customWidth="1"/>
    <col min="2297" max="2297" width="5.625" style="1073" customWidth="1"/>
    <col min="2298" max="2298" width="47.5" style="1073" customWidth="1"/>
    <col min="2299" max="2299" width="12.875" style="1073" customWidth="1"/>
    <col min="2300" max="2300" width="6.375" style="1073" customWidth="1"/>
    <col min="2301" max="2301" width="14.5" style="1073" customWidth="1"/>
    <col min="2302" max="2302" width="11.125" style="1073" customWidth="1"/>
    <col min="2303" max="2303" width="16.875" style="1073" customWidth="1"/>
    <col min="2304" max="2304" width="12.5" style="1073" customWidth="1"/>
    <col min="2305" max="2305" width="17.625" style="1073" customWidth="1"/>
    <col min="2306" max="2306" width="22.5" style="1073" bestFit="1" customWidth="1"/>
    <col min="2307" max="2307" width="13.625" style="1073" customWidth="1"/>
    <col min="2308" max="2308" width="16.875" style="1073" customWidth="1"/>
    <col min="2309" max="2309" width="12.5" style="1073" customWidth="1"/>
    <col min="2310" max="2310" width="17.5" style="1073" customWidth="1"/>
    <col min="2311" max="2311" width="20.625" style="1073" bestFit="1" customWidth="1"/>
    <col min="2312" max="2312" width="22.625" style="1073" bestFit="1" customWidth="1"/>
    <col min="2313" max="2313" width="15.5" style="1073" customWidth="1"/>
    <col min="2314" max="2314" width="8.875" style="1073" customWidth="1"/>
    <col min="2315" max="2315" width="58.5" style="1073" customWidth="1"/>
    <col min="2316" max="2544" width="72.375" style="1073"/>
    <col min="2545" max="2545" width="4.875" style="1073" customWidth="1"/>
    <col min="2546" max="2546" width="2.375" style="1073" customWidth="1"/>
    <col min="2547" max="2547" width="4.375" style="1073" customWidth="1"/>
    <col min="2548" max="2549" width="3.5" style="1073" customWidth="1"/>
    <col min="2550" max="2550" width="4.875" style="1073" customWidth="1"/>
    <col min="2551" max="2551" width="7.5" style="1073" customWidth="1"/>
    <col min="2552" max="2552" width="11.5" style="1073" customWidth="1"/>
    <col min="2553" max="2553" width="5.625" style="1073" customWidth="1"/>
    <col min="2554" max="2554" width="47.5" style="1073" customWidth="1"/>
    <col min="2555" max="2555" width="12.875" style="1073" customWidth="1"/>
    <col min="2556" max="2556" width="6.375" style="1073" customWidth="1"/>
    <col min="2557" max="2557" width="14.5" style="1073" customWidth="1"/>
    <col min="2558" max="2558" width="11.125" style="1073" customWidth="1"/>
    <col min="2559" max="2559" width="16.875" style="1073" customWidth="1"/>
    <col min="2560" max="2560" width="12.5" style="1073" customWidth="1"/>
    <col min="2561" max="2561" width="17.625" style="1073" customWidth="1"/>
    <col min="2562" max="2562" width="22.5" style="1073" bestFit="1" customWidth="1"/>
    <col min="2563" max="2563" width="13.625" style="1073" customWidth="1"/>
    <col min="2564" max="2564" width="16.875" style="1073" customWidth="1"/>
    <col min="2565" max="2565" width="12.5" style="1073" customWidth="1"/>
    <col min="2566" max="2566" width="17.5" style="1073" customWidth="1"/>
    <col min="2567" max="2567" width="20.625" style="1073" bestFit="1" customWidth="1"/>
    <col min="2568" max="2568" width="22.625" style="1073" bestFit="1" customWidth="1"/>
    <col min="2569" max="2569" width="15.5" style="1073" customWidth="1"/>
    <col min="2570" max="2570" width="8.875" style="1073" customWidth="1"/>
    <col min="2571" max="2571" width="58.5" style="1073" customWidth="1"/>
    <col min="2572" max="2800" width="72.375" style="1073"/>
    <col min="2801" max="2801" width="4.875" style="1073" customWidth="1"/>
    <col min="2802" max="2802" width="2.375" style="1073" customWidth="1"/>
    <col min="2803" max="2803" width="4.375" style="1073" customWidth="1"/>
    <col min="2804" max="2805" width="3.5" style="1073" customWidth="1"/>
    <col min="2806" max="2806" width="4.875" style="1073" customWidth="1"/>
    <col min="2807" max="2807" width="7.5" style="1073" customWidth="1"/>
    <col min="2808" max="2808" width="11.5" style="1073" customWidth="1"/>
    <col min="2809" max="2809" width="5.625" style="1073" customWidth="1"/>
    <col min="2810" max="2810" width="47.5" style="1073" customWidth="1"/>
    <col min="2811" max="2811" width="12.875" style="1073" customWidth="1"/>
    <col min="2812" max="2812" width="6.375" style="1073" customWidth="1"/>
    <col min="2813" max="2813" width="14.5" style="1073" customWidth="1"/>
    <col min="2814" max="2814" width="11.125" style="1073" customWidth="1"/>
    <col min="2815" max="2815" width="16.875" style="1073" customWidth="1"/>
    <col min="2816" max="2816" width="12.5" style="1073" customWidth="1"/>
    <col min="2817" max="2817" width="17.625" style="1073" customWidth="1"/>
    <col min="2818" max="2818" width="22.5" style="1073" bestFit="1" customWidth="1"/>
    <col min="2819" max="2819" width="13.625" style="1073" customWidth="1"/>
    <col min="2820" max="2820" width="16.875" style="1073" customWidth="1"/>
    <col min="2821" max="2821" width="12.5" style="1073" customWidth="1"/>
    <col min="2822" max="2822" width="17.5" style="1073" customWidth="1"/>
    <col min="2823" max="2823" width="20.625" style="1073" bestFit="1" customWidth="1"/>
    <col min="2824" max="2824" width="22.625" style="1073" bestFit="1" customWidth="1"/>
    <col min="2825" max="2825" width="15.5" style="1073" customWidth="1"/>
    <col min="2826" max="2826" width="8.875" style="1073" customWidth="1"/>
    <col min="2827" max="2827" width="58.5" style="1073" customWidth="1"/>
    <col min="2828" max="3056" width="72.375" style="1073"/>
    <col min="3057" max="3057" width="4.875" style="1073" customWidth="1"/>
    <col min="3058" max="3058" width="2.375" style="1073" customWidth="1"/>
    <col min="3059" max="3059" width="4.375" style="1073" customWidth="1"/>
    <col min="3060" max="3061" width="3.5" style="1073" customWidth="1"/>
    <col min="3062" max="3062" width="4.875" style="1073" customWidth="1"/>
    <col min="3063" max="3063" width="7.5" style="1073" customWidth="1"/>
    <col min="3064" max="3064" width="11.5" style="1073" customWidth="1"/>
    <col min="3065" max="3065" width="5.625" style="1073" customWidth="1"/>
    <col min="3066" max="3066" width="47.5" style="1073" customWidth="1"/>
    <col min="3067" max="3067" width="12.875" style="1073" customWidth="1"/>
    <col min="3068" max="3068" width="6.375" style="1073" customWidth="1"/>
    <col min="3069" max="3069" width="14.5" style="1073" customWidth="1"/>
    <col min="3070" max="3070" width="11.125" style="1073" customWidth="1"/>
    <col min="3071" max="3071" width="16.875" style="1073" customWidth="1"/>
    <col min="3072" max="3072" width="12.5" style="1073" customWidth="1"/>
    <col min="3073" max="3073" width="17.625" style="1073" customWidth="1"/>
    <col min="3074" max="3074" width="22.5" style="1073" bestFit="1" customWidth="1"/>
    <col min="3075" max="3075" width="13.625" style="1073" customWidth="1"/>
    <col min="3076" max="3076" width="16.875" style="1073" customWidth="1"/>
    <col min="3077" max="3077" width="12.5" style="1073" customWidth="1"/>
    <col min="3078" max="3078" width="17.5" style="1073" customWidth="1"/>
    <col min="3079" max="3079" width="20.625" style="1073" bestFit="1" customWidth="1"/>
    <col min="3080" max="3080" width="22.625" style="1073" bestFit="1" customWidth="1"/>
    <col min="3081" max="3081" width="15.5" style="1073" customWidth="1"/>
    <col min="3082" max="3082" width="8.875" style="1073" customWidth="1"/>
    <col min="3083" max="3083" width="58.5" style="1073" customWidth="1"/>
    <col min="3084" max="3312" width="72.375" style="1073"/>
    <col min="3313" max="3313" width="4.875" style="1073" customWidth="1"/>
    <col min="3314" max="3314" width="2.375" style="1073" customWidth="1"/>
    <col min="3315" max="3315" width="4.375" style="1073" customWidth="1"/>
    <col min="3316" max="3317" width="3.5" style="1073" customWidth="1"/>
    <col min="3318" max="3318" width="4.875" style="1073" customWidth="1"/>
    <col min="3319" max="3319" width="7.5" style="1073" customWidth="1"/>
    <col min="3320" max="3320" width="11.5" style="1073" customWidth="1"/>
    <col min="3321" max="3321" width="5.625" style="1073" customWidth="1"/>
    <col min="3322" max="3322" width="47.5" style="1073" customWidth="1"/>
    <col min="3323" max="3323" width="12.875" style="1073" customWidth="1"/>
    <col min="3324" max="3324" width="6.375" style="1073" customWidth="1"/>
    <col min="3325" max="3325" width="14.5" style="1073" customWidth="1"/>
    <col min="3326" max="3326" width="11.125" style="1073" customWidth="1"/>
    <col min="3327" max="3327" width="16.875" style="1073" customWidth="1"/>
    <col min="3328" max="3328" width="12.5" style="1073" customWidth="1"/>
    <col min="3329" max="3329" width="17.625" style="1073" customWidth="1"/>
    <col min="3330" max="3330" width="22.5" style="1073" bestFit="1" customWidth="1"/>
    <col min="3331" max="3331" width="13.625" style="1073" customWidth="1"/>
    <col min="3332" max="3332" width="16.875" style="1073" customWidth="1"/>
    <col min="3333" max="3333" width="12.5" style="1073" customWidth="1"/>
    <col min="3334" max="3334" width="17.5" style="1073" customWidth="1"/>
    <col min="3335" max="3335" width="20.625" style="1073" bestFit="1" customWidth="1"/>
    <col min="3336" max="3336" width="22.625" style="1073" bestFit="1" customWidth="1"/>
    <col min="3337" max="3337" width="15.5" style="1073" customWidth="1"/>
    <col min="3338" max="3338" width="8.875" style="1073" customWidth="1"/>
    <col min="3339" max="3339" width="58.5" style="1073" customWidth="1"/>
    <col min="3340" max="3568" width="72.375" style="1073"/>
    <col min="3569" max="3569" width="4.875" style="1073" customWidth="1"/>
    <col min="3570" max="3570" width="2.375" style="1073" customWidth="1"/>
    <col min="3571" max="3571" width="4.375" style="1073" customWidth="1"/>
    <col min="3572" max="3573" width="3.5" style="1073" customWidth="1"/>
    <col min="3574" max="3574" width="4.875" style="1073" customWidth="1"/>
    <col min="3575" max="3575" width="7.5" style="1073" customWidth="1"/>
    <col min="3576" max="3576" width="11.5" style="1073" customWidth="1"/>
    <col min="3577" max="3577" width="5.625" style="1073" customWidth="1"/>
    <col min="3578" max="3578" width="47.5" style="1073" customWidth="1"/>
    <col min="3579" max="3579" width="12.875" style="1073" customWidth="1"/>
    <col min="3580" max="3580" width="6.375" style="1073" customWidth="1"/>
    <col min="3581" max="3581" width="14.5" style="1073" customWidth="1"/>
    <col min="3582" max="3582" width="11.125" style="1073" customWidth="1"/>
    <col min="3583" max="3583" width="16.875" style="1073" customWidth="1"/>
    <col min="3584" max="3584" width="12.5" style="1073" customWidth="1"/>
    <col min="3585" max="3585" width="17.625" style="1073" customWidth="1"/>
    <col min="3586" max="3586" width="22.5" style="1073" bestFit="1" customWidth="1"/>
    <col min="3587" max="3587" width="13.625" style="1073" customWidth="1"/>
    <col min="3588" max="3588" width="16.875" style="1073" customWidth="1"/>
    <col min="3589" max="3589" width="12.5" style="1073" customWidth="1"/>
    <col min="3590" max="3590" width="17.5" style="1073" customWidth="1"/>
    <col min="3591" max="3591" width="20.625" style="1073" bestFit="1" customWidth="1"/>
    <col min="3592" max="3592" width="22.625" style="1073" bestFit="1" customWidth="1"/>
    <col min="3593" max="3593" width="15.5" style="1073" customWidth="1"/>
    <col min="3594" max="3594" width="8.875" style="1073" customWidth="1"/>
    <col min="3595" max="3595" width="58.5" style="1073" customWidth="1"/>
    <col min="3596" max="3824" width="72.375" style="1073"/>
    <col min="3825" max="3825" width="4.875" style="1073" customWidth="1"/>
    <col min="3826" max="3826" width="2.375" style="1073" customWidth="1"/>
    <col min="3827" max="3827" width="4.375" style="1073" customWidth="1"/>
    <col min="3828" max="3829" width="3.5" style="1073" customWidth="1"/>
    <col min="3830" max="3830" width="4.875" style="1073" customWidth="1"/>
    <col min="3831" max="3831" width="7.5" style="1073" customWidth="1"/>
    <col min="3832" max="3832" width="11.5" style="1073" customWidth="1"/>
    <col min="3833" max="3833" width="5.625" style="1073" customWidth="1"/>
    <col min="3834" max="3834" width="47.5" style="1073" customWidth="1"/>
    <col min="3835" max="3835" width="12.875" style="1073" customWidth="1"/>
    <col min="3836" max="3836" width="6.375" style="1073" customWidth="1"/>
    <col min="3837" max="3837" width="14.5" style="1073" customWidth="1"/>
    <col min="3838" max="3838" width="11.125" style="1073" customWidth="1"/>
    <col min="3839" max="3839" width="16.875" style="1073" customWidth="1"/>
    <col min="3840" max="3840" width="12.5" style="1073" customWidth="1"/>
    <col min="3841" max="3841" width="17.625" style="1073" customWidth="1"/>
    <col min="3842" max="3842" width="22.5" style="1073" bestFit="1" customWidth="1"/>
    <col min="3843" max="3843" width="13.625" style="1073" customWidth="1"/>
    <col min="3844" max="3844" width="16.875" style="1073" customWidth="1"/>
    <col min="3845" max="3845" width="12.5" style="1073" customWidth="1"/>
    <col min="3846" max="3846" width="17.5" style="1073" customWidth="1"/>
    <col min="3847" max="3847" width="20.625" style="1073" bestFit="1" customWidth="1"/>
    <col min="3848" max="3848" width="22.625" style="1073" bestFit="1" customWidth="1"/>
    <col min="3849" max="3849" width="15.5" style="1073" customWidth="1"/>
    <col min="3850" max="3850" width="8.875" style="1073" customWidth="1"/>
    <col min="3851" max="3851" width="58.5" style="1073" customWidth="1"/>
    <col min="3852" max="4080" width="72.375" style="1073"/>
    <col min="4081" max="4081" width="4.875" style="1073" customWidth="1"/>
    <col min="4082" max="4082" width="2.375" style="1073" customWidth="1"/>
    <col min="4083" max="4083" width="4.375" style="1073" customWidth="1"/>
    <col min="4084" max="4085" width="3.5" style="1073" customWidth="1"/>
    <col min="4086" max="4086" width="4.875" style="1073" customWidth="1"/>
    <col min="4087" max="4087" width="7.5" style="1073" customWidth="1"/>
    <col min="4088" max="4088" width="11.5" style="1073" customWidth="1"/>
    <col min="4089" max="4089" width="5.625" style="1073" customWidth="1"/>
    <col min="4090" max="4090" width="47.5" style="1073" customWidth="1"/>
    <col min="4091" max="4091" width="12.875" style="1073" customWidth="1"/>
    <col min="4092" max="4092" width="6.375" style="1073" customWidth="1"/>
    <col min="4093" max="4093" width="14.5" style="1073" customWidth="1"/>
    <col min="4094" max="4094" width="11.125" style="1073" customWidth="1"/>
    <col min="4095" max="4095" width="16.875" style="1073" customWidth="1"/>
    <col min="4096" max="4096" width="12.5" style="1073" customWidth="1"/>
    <col min="4097" max="4097" width="17.625" style="1073" customWidth="1"/>
    <col min="4098" max="4098" width="22.5" style="1073" bestFit="1" customWidth="1"/>
    <col min="4099" max="4099" width="13.625" style="1073" customWidth="1"/>
    <col min="4100" max="4100" width="16.875" style="1073" customWidth="1"/>
    <col min="4101" max="4101" width="12.5" style="1073" customWidth="1"/>
    <col min="4102" max="4102" width="17.5" style="1073" customWidth="1"/>
    <col min="4103" max="4103" width="20.625" style="1073" bestFit="1" customWidth="1"/>
    <col min="4104" max="4104" width="22.625" style="1073" bestFit="1" customWidth="1"/>
    <col min="4105" max="4105" width="15.5" style="1073" customWidth="1"/>
    <col min="4106" max="4106" width="8.875" style="1073" customWidth="1"/>
    <col min="4107" max="4107" width="58.5" style="1073" customWidth="1"/>
    <col min="4108" max="4336" width="72.375" style="1073"/>
    <col min="4337" max="4337" width="4.875" style="1073" customWidth="1"/>
    <col min="4338" max="4338" width="2.375" style="1073" customWidth="1"/>
    <col min="4339" max="4339" width="4.375" style="1073" customWidth="1"/>
    <col min="4340" max="4341" width="3.5" style="1073" customWidth="1"/>
    <col min="4342" max="4342" width="4.875" style="1073" customWidth="1"/>
    <col min="4343" max="4343" width="7.5" style="1073" customWidth="1"/>
    <col min="4344" max="4344" width="11.5" style="1073" customWidth="1"/>
    <col min="4345" max="4345" width="5.625" style="1073" customWidth="1"/>
    <col min="4346" max="4346" width="47.5" style="1073" customWidth="1"/>
    <col min="4347" max="4347" width="12.875" style="1073" customWidth="1"/>
    <col min="4348" max="4348" width="6.375" style="1073" customWidth="1"/>
    <col min="4349" max="4349" width="14.5" style="1073" customWidth="1"/>
    <col min="4350" max="4350" width="11.125" style="1073" customWidth="1"/>
    <col min="4351" max="4351" width="16.875" style="1073" customWidth="1"/>
    <col min="4352" max="4352" width="12.5" style="1073" customWidth="1"/>
    <col min="4353" max="4353" width="17.625" style="1073" customWidth="1"/>
    <col min="4354" max="4354" width="22.5" style="1073" bestFit="1" customWidth="1"/>
    <col min="4355" max="4355" width="13.625" style="1073" customWidth="1"/>
    <col min="4356" max="4356" width="16.875" style="1073" customWidth="1"/>
    <col min="4357" max="4357" width="12.5" style="1073" customWidth="1"/>
    <col min="4358" max="4358" width="17.5" style="1073" customWidth="1"/>
    <col min="4359" max="4359" width="20.625" style="1073" bestFit="1" customWidth="1"/>
    <col min="4360" max="4360" width="22.625" style="1073" bestFit="1" customWidth="1"/>
    <col min="4361" max="4361" width="15.5" style="1073" customWidth="1"/>
    <col min="4362" max="4362" width="8.875" style="1073" customWidth="1"/>
    <col min="4363" max="4363" width="58.5" style="1073" customWidth="1"/>
    <col min="4364" max="4592" width="72.375" style="1073"/>
    <col min="4593" max="4593" width="4.875" style="1073" customWidth="1"/>
    <col min="4594" max="4594" width="2.375" style="1073" customWidth="1"/>
    <col min="4595" max="4595" width="4.375" style="1073" customWidth="1"/>
    <col min="4596" max="4597" width="3.5" style="1073" customWidth="1"/>
    <col min="4598" max="4598" width="4.875" style="1073" customWidth="1"/>
    <col min="4599" max="4599" width="7.5" style="1073" customWidth="1"/>
    <col min="4600" max="4600" width="11.5" style="1073" customWidth="1"/>
    <col min="4601" max="4601" width="5.625" style="1073" customWidth="1"/>
    <col min="4602" max="4602" width="47.5" style="1073" customWidth="1"/>
    <col min="4603" max="4603" width="12.875" style="1073" customWidth="1"/>
    <col min="4604" max="4604" width="6.375" style="1073" customWidth="1"/>
    <col min="4605" max="4605" width="14.5" style="1073" customWidth="1"/>
    <col min="4606" max="4606" width="11.125" style="1073" customWidth="1"/>
    <col min="4607" max="4607" width="16.875" style="1073" customWidth="1"/>
    <col min="4608" max="4608" width="12.5" style="1073" customWidth="1"/>
    <col min="4609" max="4609" width="17.625" style="1073" customWidth="1"/>
    <col min="4610" max="4610" width="22.5" style="1073" bestFit="1" customWidth="1"/>
    <col min="4611" max="4611" width="13.625" style="1073" customWidth="1"/>
    <col min="4612" max="4612" width="16.875" style="1073" customWidth="1"/>
    <col min="4613" max="4613" width="12.5" style="1073" customWidth="1"/>
    <col min="4614" max="4614" width="17.5" style="1073" customWidth="1"/>
    <col min="4615" max="4615" width="20.625" style="1073" bestFit="1" customWidth="1"/>
    <col min="4616" max="4616" width="22.625" style="1073" bestFit="1" customWidth="1"/>
    <col min="4617" max="4617" width="15.5" style="1073" customWidth="1"/>
    <col min="4618" max="4618" width="8.875" style="1073" customWidth="1"/>
    <col min="4619" max="4619" width="58.5" style="1073" customWidth="1"/>
    <col min="4620" max="4848" width="72.375" style="1073"/>
    <col min="4849" max="4849" width="4.875" style="1073" customWidth="1"/>
    <col min="4850" max="4850" width="2.375" style="1073" customWidth="1"/>
    <col min="4851" max="4851" width="4.375" style="1073" customWidth="1"/>
    <col min="4852" max="4853" width="3.5" style="1073" customWidth="1"/>
    <col min="4854" max="4854" width="4.875" style="1073" customWidth="1"/>
    <col min="4855" max="4855" width="7.5" style="1073" customWidth="1"/>
    <col min="4856" max="4856" width="11.5" style="1073" customWidth="1"/>
    <col min="4857" max="4857" width="5.625" style="1073" customWidth="1"/>
    <col min="4858" max="4858" width="47.5" style="1073" customWidth="1"/>
    <col min="4859" max="4859" width="12.875" style="1073" customWidth="1"/>
    <col min="4860" max="4860" width="6.375" style="1073" customWidth="1"/>
    <col min="4861" max="4861" width="14.5" style="1073" customWidth="1"/>
    <col min="4862" max="4862" width="11.125" style="1073" customWidth="1"/>
    <col min="4863" max="4863" width="16.875" style="1073" customWidth="1"/>
    <col min="4864" max="4864" width="12.5" style="1073" customWidth="1"/>
    <col min="4865" max="4865" width="17.625" style="1073" customWidth="1"/>
    <col min="4866" max="4866" width="22.5" style="1073" bestFit="1" customWidth="1"/>
    <col min="4867" max="4867" width="13.625" style="1073" customWidth="1"/>
    <col min="4868" max="4868" width="16.875" style="1073" customWidth="1"/>
    <col min="4869" max="4869" width="12.5" style="1073" customWidth="1"/>
    <col min="4870" max="4870" width="17.5" style="1073" customWidth="1"/>
    <col min="4871" max="4871" width="20.625" style="1073" bestFit="1" customWidth="1"/>
    <col min="4872" max="4872" width="22.625" style="1073" bestFit="1" customWidth="1"/>
    <col min="4873" max="4873" width="15.5" style="1073" customWidth="1"/>
    <col min="4874" max="4874" width="8.875" style="1073" customWidth="1"/>
    <col min="4875" max="4875" width="58.5" style="1073" customWidth="1"/>
    <col min="4876" max="5104" width="72.375" style="1073"/>
    <col min="5105" max="5105" width="4.875" style="1073" customWidth="1"/>
    <col min="5106" max="5106" width="2.375" style="1073" customWidth="1"/>
    <col min="5107" max="5107" width="4.375" style="1073" customWidth="1"/>
    <col min="5108" max="5109" width="3.5" style="1073" customWidth="1"/>
    <col min="5110" max="5110" width="4.875" style="1073" customWidth="1"/>
    <col min="5111" max="5111" width="7.5" style="1073" customWidth="1"/>
    <col min="5112" max="5112" width="11.5" style="1073" customWidth="1"/>
    <col min="5113" max="5113" width="5.625" style="1073" customWidth="1"/>
    <col min="5114" max="5114" width="47.5" style="1073" customWidth="1"/>
    <col min="5115" max="5115" width="12.875" style="1073" customWidth="1"/>
    <col min="5116" max="5116" width="6.375" style="1073" customWidth="1"/>
    <col min="5117" max="5117" width="14.5" style="1073" customWidth="1"/>
    <col min="5118" max="5118" width="11.125" style="1073" customWidth="1"/>
    <col min="5119" max="5119" width="16.875" style="1073" customWidth="1"/>
    <col min="5120" max="5120" width="12.5" style="1073" customWidth="1"/>
    <col min="5121" max="5121" width="17.625" style="1073" customWidth="1"/>
    <col min="5122" max="5122" width="22.5" style="1073" bestFit="1" customWidth="1"/>
    <col min="5123" max="5123" width="13.625" style="1073" customWidth="1"/>
    <col min="5124" max="5124" width="16.875" style="1073" customWidth="1"/>
    <col min="5125" max="5125" width="12.5" style="1073" customWidth="1"/>
    <col min="5126" max="5126" width="17.5" style="1073" customWidth="1"/>
    <col min="5127" max="5127" width="20.625" style="1073" bestFit="1" customWidth="1"/>
    <col min="5128" max="5128" width="22.625" style="1073" bestFit="1" customWidth="1"/>
    <col min="5129" max="5129" width="15.5" style="1073" customWidth="1"/>
    <col min="5130" max="5130" width="8.875" style="1073" customWidth="1"/>
    <col min="5131" max="5131" width="58.5" style="1073" customWidth="1"/>
    <col min="5132" max="5360" width="72.375" style="1073"/>
    <col min="5361" max="5361" width="4.875" style="1073" customWidth="1"/>
    <col min="5362" max="5362" width="2.375" style="1073" customWidth="1"/>
    <col min="5363" max="5363" width="4.375" style="1073" customWidth="1"/>
    <col min="5364" max="5365" width="3.5" style="1073" customWidth="1"/>
    <col min="5366" max="5366" width="4.875" style="1073" customWidth="1"/>
    <col min="5367" max="5367" width="7.5" style="1073" customWidth="1"/>
    <col min="5368" max="5368" width="11.5" style="1073" customWidth="1"/>
    <col min="5369" max="5369" width="5.625" style="1073" customWidth="1"/>
    <col min="5370" max="5370" width="47.5" style="1073" customWidth="1"/>
    <col min="5371" max="5371" width="12.875" style="1073" customWidth="1"/>
    <col min="5372" max="5372" width="6.375" style="1073" customWidth="1"/>
    <col min="5373" max="5373" width="14.5" style="1073" customWidth="1"/>
    <col min="5374" max="5374" width="11.125" style="1073" customWidth="1"/>
    <col min="5375" max="5375" width="16.875" style="1073" customWidth="1"/>
    <col min="5376" max="5376" width="12.5" style="1073" customWidth="1"/>
    <col min="5377" max="5377" width="17.625" style="1073" customWidth="1"/>
    <col min="5378" max="5378" width="22.5" style="1073" bestFit="1" customWidth="1"/>
    <col min="5379" max="5379" width="13.625" style="1073" customWidth="1"/>
    <col min="5380" max="5380" width="16.875" style="1073" customWidth="1"/>
    <col min="5381" max="5381" width="12.5" style="1073" customWidth="1"/>
    <col min="5382" max="5382" width="17.5" style="1073" customWidth="1"/>
    <col min="5383" max="5383" width="20.625" style="1073" bestFit="1" customWidth="1"/>
    <col min="5384" max="5384" width="22.625" style="1073" bestFit="1" customWidth="1"/>
    <col min="5385" max="5385" width="15.5" style="1073" customWidth="1"/>
    <col min="5386" max="5386" width="8.875" style="1073" customWidth="1"/>
    <col min="5387" max="5387" width="58.5" style="1073" customWidth="1"/>
    <col min="5388" max="5616" width="72.375" style="1073"/>
    <col min="5617" max="5617" width="4.875" style="1073" customWidth="1"/>
    <col min="5618" max="5618" width="2.375" style="1073" customWidth="1"/>
    <col min="5619" max="5619" width="4.375" style="1073" customWidth="1"/>
    <col min="5620" max="5621" width="3.5" style="1073" customWidth="1"/>
    <col min="5622" max="5622" width="4.875" style="1073" customWidth="1"/>
    <col min="5623" max="5623" width="7.5" style="1073" customWidth="1"/>
    <col min="5624" max="5624" width="11.5" style="1073" customWidth="1"/>
    <col min="5625" max="5625" width="5.625" style="1073" customWidth="1"/>
    <col min="5626" max="5626" width="47.5" style="1073" customWidth="1"/>
    <col min="5627" max="5627" width="12.875" style="1073" customWidth="1"/>
    <col min="5628" max="5628" width="6.375" style="1073" customWidth="1"/>
    <col min="5629" max="5629" width="14.5" style="1073" customWidth="1"/>
    <col min="5630" max="5630" width="11.125" style="1073" customWidth="1"/>
    <col min="5631" max="5631" width="16.875" style="1073" customWidth="1"/>
    <col min="5632" max="5632" width="12.5" style="1073" customWidth="1"/>
    <col min="5633" max="5633" width="17.625" style="1073" customWidth="1"/>
    <col min="5634" max="5634" width="22.5" style="1073" bestFit="1" customWidth="1"/>
    <col min="5635" max="5635" width="13.625" style="1073" customWidth="1"/>
    <col min="5636" max="5636" width="16.875" style="1073" customWidth="1"/>
    <col min="5637" max="5637" width="12.5" style="1073" customWidth="1"/>
    <col min="5638" max="5638" width="17.5" style="1073" customWidth="1"/>
    <col min="5639" max="5639" width="20.625" style="1073" bestFit="1" customWidth="1"/>
    <col min="5640" max="5640" width="22.625" style="1073" bestFit="1" customWidth="1"/>
    <col min="5641" max="5641" width="15.5" style="1073" customWidth="1"/>
    <col min="5642" max="5642" width="8.875" style="1073" customWidth="1"/>
    <col min="5643" max="5643" width="58.5" style="1073" customWidth="1"/>
    <col min="5644" max="5872" width="72.375" style="1073"/>
    <col min="5873" max="5873" width="4.875" style="1073" customWidth="1"/>
    <col min="5874" max="5874" width="2.375" style="1073" customWidth="1"/>
    <col min="5875" max="5875" width="4.375" style="1073" customWidth="1"/>
    <col min="5876" max="5877" width="3.5" style="1073" customWidth="1"/>
    <col min="5878" max="5878" width="4.875" style="1073" customWidth="1"/>
    <col min="5879" max="5879" width="7.5" style="1073" customWidth="1"/>
    <col min="5880" max="5880" width="11.5" style="1073" customWidth="1"/>
    <col min="5881" max="5881" width="5.625" style="1073" customWidth="1"/>
    <col min="5882" max="5882" width="47.5" style="1073" customWidth="1"/>
    <col min="5883" max="5883" width="12.875" style="1073" customWidth="1"/>
    <col min="5884" max="5884" width="6.375" style="1073" customWidth="1"/>
    <col min="5885" max="5885" width="14.5" style="1073" customWidth="1"/>
    <col min="5886" max="5886" width="11.125" style="1073" customWidth="1"/>
    <col min="5887" max="5887" width="16.875" style="1073" customWidth="1"/>
    <col min="5888" max="5888" width="12.5" style="1073" customWidth="1"/>
    <col min="5889" max="5889" width="17.625" style="1073" customWidth="1"/>
    <col min="5890" max="5890" width="22.5" style="1073" bestFit="1" customWidth="1"/>
    <col min="5891" max="5891" width="13.625" style="1073" customWidth="1"/>
    <col min="5892" max="5892" width="16.875" style="1073" customWidth="1"/>
    <col min="5893" max="5893" width="12.5" style="1073" customWidth="1"/>
    <col min="5894" max="5894" width="17.5" style="1073" customWidth="1"/>
    <col min="5895" max="5895" width="20.625" style="1073" bestFit="1" customWidth="1"/>
    <col min="5896" max="5896" width="22.625" style="1073" bestFit="1" customWidth="1"/>
    <col min="5897" max="5897" width="15.5" style="1073" customWidth="1"/>
    <col min="5898" max="5898" width="8.875" style="1073" customWidth="1"/>
    <col min="5899" max="5899" width="58.5" style="1073" customWidth="1"/>
    <col min="5900" max="6128" width="72.375" style="1073"/>
    <col min="6129" max="6129" width="4.875" style="1073" customWidth="1"/>
    <col min="6130" max="6130" width="2.375" style="1073" customWidth="1"/>
    <col min="6131" max="6131" width="4.375" style="1073" customWidth="1"/>
    <col min="6132" max="6133" width="3.5" style="1073" customWidth="1"/>
    <col min="6134" max="6134" width="4.875" style="1073" customWidth="1"/>
    <col min="6135" max="6135" width="7.5" style="1073" customWidth="1"/>
    <col min="6136" max="6136" width="11.5" style="1073" customWidth="1"/>
    <col min="6137" max="6137" width="5.625" style="1073" customWidth="1"/>
    <col min="6138" max="6138" width="47.5" style="1073" customWidth="1"/>
    <col min="6139" max="6139" width="12.875" style="1073" customWidth="1"/>
    <col min="6140" max="6140" width="6.375" style="1073" customWidth="1"/>
    <col min="6141" max="6141" width="14.5" style="1073" customWidth="1"/>
    <col min="6142" max="6142" width="11.125" style="1073" customWidth="1"/>
    <col min="6143" max="6143" width="16.875" style="1073" customWidth="1"/>
    <col min="6144" max="6144" width="12.5" style="1073" customWidth="1"/>
    <col min="6145" max="6145" width="17.625" style="1073" customWidth="1"/>
    <col min="6146" max="6146" width="22.5" style="1073" bestFit="1" customWidth="1"/>
    <col min="6147" max="6147" width="13.625" style="1073" customWidth="1"/>
    <col min="6148" max="6148" width="16.875" style="1073" customWidth="1"/>
    <col min="6149" max="6149" width="12.5" style="1073" customWidth="1"/>
    <col min="6150" max="6150" width="17.5" style="1073" customWidth="1"/>
    <col min="6151" max="6151" width="20.625" style="1073" bestFit="1" customWidth="1"/>
    <col min="6152" max="6152" width="22.625" style="1073" bestFit="1" customWidth="1"/>
    <col min="6153" max="6153" width="15.5" style="1073" customWidth="1"/>
    <col min="6154" max="6154" width="8.875" style="1073" customWidth="1"/>
    <col min="6155" max="6155" width="58.5" style="1073" customWidth="1"/>
    <col min="6156" max="6384" width="72.375" style="1073"/>
    <col min="6385" max="6385" width="4.875" style="1073" customWidth="1"/>
    <col min="6386" max="6386" width="2.375" style="1073" customWidth="1"/>
    <col min="6387" max="6387" width="4.375" style="1073" customWidth="1"/>
    <col min="6388" max="6389" width="3.5" style="1073" customWidth="1"/>
    <col min="6390" max="6390" width="4.875" style="1073" customWidth="1"/>
    <col min="6391" max="6391" width="7.5" style="1073" customWidth="1"/>
    <col min="6392" max="6392" width="11.5" style="1073" customWidth="1"/>
    <col min="6393" max="6393" width="5.625" style="1073" customWidth="1"/>
    <col min="6394" max="6394" width="47.5" style="1073" customWidth="1"/>
    <col min="6395" max="6395" width="12.875" style="1073" customWidth="1"/>
    <col min="6396" max="6396" width="6.375" style="1073" customWidth="1"/>
    <col min="6397" max="6397" width="14.5" style="1073" customWidth="1"/>
    <col min="6398" max="6398" width="11.125" style="1073" customWidth="1"/>
    <col min="6399" max="6399" width="16.875" style="1073" customWidth="1"/>
    <col min="6400" max="6400" width="12.5" style="1073" customWidth="1"/>
    <col min="6401" max="6401" width="17.625" style="1073" customWidth="1"/>
    <col min="6402" max="6402" width="22.5" style="1073" bestFit="1" customWidth="1"/>
    <col min="6403" max="6403" width="13.625" style="1073" customWidth="1"/>
    <col min="6404" max="6404" width="16.875" style="1073" customWidth="1"/>
    <col min="6405" max="6405" width="12.5" style="1073" customWidth="1"/>
    <col min="6406" max="6406" width="17.5" style="1073" customWidth="1"/>
    <col min="6407" max="6407" width="20.625" style="1073" bestFit="1" customWidth="1"/>
    <col min="6408" max="6408" width="22.625" style="1073" bestFit="1" customWidth="1"/>
    <col min="6409" max="6409" width="15.5" style="1073" customWidth="1"/>
    <col min="6410" max="6410" width="8.875" style="1073" customWidth="1"/>
    <col min="6411" max="6411" width="58.5" style="1073" customWidth="1"/>
    <col min="6412" max="6640" width="72.375" style="1073"/>
    <col min="6641" max="6641" width="4.875" style="1073" customWidth="1"/>
    <col min="6642" max="6642" width="2.375" style="1073" customWidth="1"/>
    <col min="6643" max="6643" width="4.375" style="1073" customWidth="1"/>
    <col min="6644" max="6645" width="3.5" style="1073" customWidth="1"/>
    <col min="6646" max="6646" width="4.875" style="1073" customWidth="1"/>
    <col min="6647" max="6647" width="7.5" style="1073" customWidth="1"/>
    <col min="6648" max="6648" width="11.5" style="1073" customWidth="1"/>
    <col min="6649" max="6649" width="5.625" style="1073" customWidth="1"/>
    <col min="6650" max="6650" width="47.5" style="1073" customWidth="1"/>
    <col min="6651" max="6651" width="12.875" style="1073" customWidth="1"/>
    <col min="6652" max="6652" width="6.375" style="1073" customWidth="1"/>
    <col min="6653" max="6653" width="14.5" style="1073" customWidth="1"/>
    <col min="6654" max="6654" width="11.125" style="1073" customWidth="1"/>
    <col min="6655" max="6655" width="16.875" style="1073" customWidth="1"/>
    <col min="6656" max="6656" width="12.5" style="1073" customWidth="1"/>
    <col min="6657" max="6657" width="17.625" style="1073" customWidth="1"/>
    <col min="6658" max="6658" width="22.5" style="1073" bestFit="1" customWidth="1"/>
    <col min="6659" max="6659" width="13.625" style="1073" customWidth="1"/>
    <col min="6660" max="6660" width="16.875" style="1073" customWidth="1"/>
    <col min="6661" max="6661" width="12.5" style="1073" customWidth="1"/>
    <col min="6662" max="6662" width="17.5" style="1073" customWidth="1"/>
    <col min="6663" max="6663" width="20.625" style="1073" bestFit="1" customWidth="1"/>
    <col min="6664" max="6664" width="22.625" style="1073" bestFit="1" customWidth="1"/>
    <col min="6665" max="6665" width="15.5" style="1073" customWidth="1"/>
    <col min="6666" max="6666" width="8.875" style="1073" customWidth="1"/>
    <col min="6667" max="6667" width="58.5" style="1073" customWidth="1"/>
    <col min="6668" max="6896" width="72.375" style="1073"/>
    <col min="6897" max="6897" width="4.875" style="1073" customWidth="1"/>
    <col min="6898" max="6898" width="2.375" style="1073" customWidth="1"/>
    <col min="6899" max="6899" width="4.375" style="1073" customWidth="1"/>
    <col min="6900" max="6901" width="3.5" style="1073" customWidth="1"/>
    <col min="6902" max="6902" width="4.875" style="1073" customWidth="1"/>
    <col min="6903" max="6903" width="7.5" style="1073" customWidth="1"/>
    <col min="6904" max="6904" width="11.5" style="1073" customWidth="1"/>
    <col min="6905" max="6905" width="5.625" style="1073" customWidth="1"/>
    <col min="6906" max="6906" width="47.5" style="1073" customWidth="1"/>
    <col min="6907" max="6907" width="12.875" style="1073" customWidth="1"/>
    <col min="6908" max="6908" width="6.375" style="1073" customWidth="1"/>
    <col min="6909" max="6909" width="14.5" style="1073" customWidth="1"/>
    <col min="6910" max="6910" width="11.125" style="1073" customWidth="1"/>
    <col min="6911" max="6911" width="16.875" style="1073" customWidth="1"/>
    <col min="6912" max="6912" width="12.5" style="1073" customWidth="1"/>
    <col min="6913" max="6913" width="17.625" style="1073" customWidth="1"/>
    <col min="6914" max="6914" width="22.5" style="1073" bestFit="1" customWidth="1"/>
    <col min="6915" max="6915" width="13.625" style="1073" customWidth="1"/>
    <col min="6916" max="6916" width="16.875" style="1073" customWidth="1"/>
    <col min="6917" max="6917" width="12.5" style="1073" customWidth="1"/>
    <col min="6918" max="6918" width="17.5" style="1073" customWidth="1"/>
    <col min="6919" max="6919" width="20.625" style="1073" bestFit="1" customWidth="1"/>
    <col min="6920" max="6920" width="22.625" style="1073" bestFit="1" customWidth="1"/>
    <col min="6921" max="6921" width="15.5" style="1073" customWidth="1"/>
    <col min="6922" max="6922" width="8.875" style="1073" customWidth="1"/>
    <col min="6923" max="6923" width="58.5" style="1073" customWidth="1"/>
    <col min="6924" max="7152" width="72.375" style="1073"/>
    <col min="7153" max="7153" width="4.875" style="1073" customWidth="1"/>
    <col min="7154" max="7154" width="2.375" style="1073" customWidth="1"/>
    <col min="7155" max="7155" width="4.375" style="1073" customWidth="1"/>
    <col min="7156" max="7157" width="3.5" style="1073" customWidth="1"/>
    <col min="7158" max="7158" width="4.875" style="1073" customWidth="1"/>
    <col min="7159" max="7159" width="7.5" style="1073" customWidth="1"/>
    <col min="7160" max="7160" width="11.5" style="1073" customWidth="1"/>
    <col min="7161" max="7161" width="5.625" style="1073" customWidth="1"/>
    <col min="7162" max="7162" width="47.5" style="1073" customWidth="1"/>
    <col min="7163" max="7163" width="12.875" style="1073" customWidth="1"/>
    <col min="7164" max="7164" width="6.375" style="1073" customWidth="1"/>
    <col min="7165" max="7165" width="14.5" style="1073" customWidth="1"/>
    <col min="7166" max="7166" width="11.125" style="1073" customWidth="1"/>
    <col min="7167" max="7167" width="16.875" style="1073" customWidth="1"/>
    <col min="7168" max="7168" width="12.5" style="1073" customWidth="1"/>
    <col min="7169" max="7169" width="17.625" style="1073" customWidth="1"/>
    <col min="7170" max="7170" width="22.5" style="1073" bestFit="1" customWidth="1"/>
    <col min="7171" max="7171" width="13.625" style="1073" customWidth="1"/>
    <col min="7172" max="7172" width="16.875" style="1073" customWidth="1"/>
    <col min="7173" max="7173" width="12.5" style="1073" customWidth="1"/>
    <col min="7174" max="7174" width="17.5" style="1073" customWidth="1"/>
    <col min="7175" max="7175" width="20.625" style="1073" bestFit="1" customWidth="1"/>
    <col min="7176" max="7176" width="22.625" style="1073" bestFit="1" customWidth="1"/>
    <col min="7177" max="7177" width="15.5" style="1073" customWidth="1"/>
    <col min="7178" max="7178" width="8.875" style="1073" customWidth="1"/>
    <col min="7179" max="7179" width="58.5" style="1073" customWidth="1"/>
    <col min="7180" max="7408" width="72.375" style="1073"/>
    <col min="7409" max="7409" width="4.875" style="1073" customWidth="1"/>
    <col min="7410" max="7410" width="2.375" style="1073" customWidth="1"/>
    <col min="7411" max="7411" width="4.375" style="1073" customWidth="1"/>
    <col min="7412" max="7413" width="3.5" style="1073" customWidth="1"/>
    <col min="7414" max="7414" width="4.875" style="1073" customWidth="1"/>
    <col min="7415" max="7415" width="7.5" style="1073" customWidth="1"/>
    <col min="7416" max="7416" width="11.5" style="1073" customWidth="1"/>
    <col min="7417" max="7417" width="5.625" style="1073" customWidth="1"/>
    <col min="7418" max="7418" width="47.5" style="1073" customWidth="1"/>
    <col min="7419" max="7419" width="12.875" style="1073" customWidth="1"/>
    <col min="7420" max="7420" width="6.375" style="1073" customWidth="1"/>
    <col min="7421" max="7421" width="14.5" style="1073" customWidth="1"/>
    <col min="7422" max="7422" width="11.125" style="1073" customWidth="1"/>
    <col min="7423" max="7423" width="16.875" style="1073" customWidth="1"/>
    <col min="7424" max="7424" width="12.5" style="1073" customWidth="1"/>
    <col min="7425" max="7425" width="17.625" style="1073" customWidth="1"/>
    <col min="7426" max="7426" width="22.5" style="1073" bestFit="1" customWidth="1"/>
    <col min="7427" max="7427" width="13.625" style="1073" customWidth="1"/>
    <col min="7428" max="7428" width="16.875" style="1073" customWidth="1"/>
    <col min="7429" max="7429" width="12.5" style="1073" customWidth="1"/>
    <col min="7430" max="7430" width="17.5" style="1073" customWidth="1"/>
    <col min="7431" max="7431" width="20.625" style="1073" bestFit="1" customWidth="1"/>
    <col min="7432" max="7432" width="22.625" style="1073" bestFit="1" customWidth="1"/>
    <col min="7433" max="7433" width="15.5" style="1073" customWidth="1"/>
    <col min="7434" max="7434" width="8.875" style="1073" customWidth="1"/>
    <col min="7435" max="7435" width="58.5" style="1073" customWidth="1"/>
    <col min="7436" max="7664" width="72.375" style="1073"/>
    <col min="7665" max="7665" width="4.875" style="1073" customWidth="1"/>
    <col min="7666" max="7666" width="2.375" style="1073" customWidth="1"/>
    <col min="7667" max="7667" width="4.375" style="1073" customWidth="1"/>
    <col min="7668" max="7669" width="3.5" style="1073" customWidth="1"/>
    <col min="7670" max="7670" width="4.875" style="1073" customWidth="1"/>
    <col min="7671" max="7671" width="7.5" style="1073" customWidth="1"/>
    <col min="7672" max="7672" width="11.5" style="1073" customWidth="1"/>
    <col min="7673" max="7673" width="5.625" style="1073" customWidth="1"/>
    <col min="7674" max="7674" width="47.5" style="1073" customWidth="1"/>
    <col min="7675" max="7675" width="12.875" style="1073" customWidth="1"/>
    <col min="7676" max="7676" width="6.375" style="1073" customWidth="1"/>
    <col min="7677" max="7677" width="14.5" style="1073" customWidth="1"/>
    <col min="7678" max="7678" width="11.125" style="1073" customWidth="1"/>
    <col min="7679" max="7679" width="16.875" style="1073" customWidth="1"/>
    <col min="7680" max="7680" width="12.5" style="1073" customWidth="1"/>
    <col min="7681" max="7681" width="17.625" style="1073" customWidth="1"/>
    <col min="7682" max="7682" width="22.5" style="1073" bestFit="1" customWidth="1"/>
    <col min="7683" max="7683" width="13.625" style="1073" customWidth="1"/>
    <col min="7684" max="7684" width="16.875" style="1073" customWidth="1"/>
    <col min="7685" max="7685" width="12.5" style="1073" customWidth="1"/>
    <col min="7686" max="7686" width="17.5" style="1073" customWidth="1"/>
    <col min="7687" max="7687" width="20.625" style="1073" bestFit="1" customWidth="1"/>
    <col min="7688" max="7688" width="22.625" style="1073" bestFit="1" customWidth="1"/>
    <col min="7689" max="7689" width="15.5" style="1073" customWidth="1"/>
    <col min="7690" max="7690" width="8.875" style="1073" customWidth="1"/>
    <col min="7691" max="7691" width="58.5" style="1073" customWidth="1"/>
    <col min="7692" max="7920" width="72.375" style="1073"/>
    <col min="7921" max="7921" width="4.875" style="1073" customWidth="1"/>
    <col min="7922" max="7922" width="2.375" style="1073" customWidth="1"/>
    <col min="7923" max="7923" width="4.375" style="1073" customWidth="1"/>
    <col min="7924" max="7925" width="3.5" style="1073" customWidth="1"/>
    <col min="7926" max="7926" width="4.875" style="1073" customWidth="1"/>
    <col min="7927" max="7927" width="7.5" style="1073" customWidth="1"/>
    <col min="7928" max="7928" width="11.5" style="1073" customWidth="1"/>
    <col min="7929" max="7929" width="5.625" style="1073" customWidth="1"/>
    <col min="7930" max="7930" width="47.5" style="1073" customWidth="1"/>
    <col min="7931" max="7931" width="12.875" style="1073" customWidth="1"/>
    <col min="7932" max="7932" width="6.375" style="1073" customWidth="1"/>
    <col min="7933" max="7933" width="14.5" style="1073" customWidth="1"/>
    <col min="7934" max="7934" width="11.125" style="1073" customWidth="1"/>
    <col min="7935" max="7935" width="16.875" style="1073" customWidth="1"/>
    <col min="7936" max="7936" width="12.5" style="1073" customWidth="1"/>
    <col min="7937" max="7937" width="17.625" style="1073" customWidth="1"/>
    <col min="7938" max="7938" width="22.5" style="1073" bestFit="1" customWidth="1"/>
    <col min="7939" max="7939" width="13.625" style="1073" customWidth="1"/>
    <col min="7940" max="7940" width="16.875" style="1073" customWidth="1"/>
    <col min="7941" max="7941" width="12.5" style="1073" customWidth="1"/>
    <col min="7942" max="7942" width="17.5" style="1073" customWidth="1"/>
    <col min="7943" max="7943" width="20.625" style="1073" bestFit="1" customWidth="1"/>
    <col min="7944" max="7944" width="22.625" style="1073" bestFit="1" customWidth="1"/>
    <col min="7945" max="7945" width="15.5" style="1073" customWidth="1"/>
    <col min="7946" max="7946" width="8.875" style="1073" customWidth="1"/>
    <col min="7947" max="7947" width="58.5" style="1073" customWidth="1"/>
    <col min="7948" max="8176" width="72.375" style="1073"/>
    <col min="8177" max="8177" width="4.875" style="1073" customWidth="1"/>
    <col min="8178" max="8178" width="2.375" style="1073" customWidth="1"/>
    <col min="8179" max="8179" width="4.375" style="1073" customWidth="1"/>
    <col min="8180" max="8181" width="3.5" style="1073" customWidth="1"/>
    <col min="8182" max="8182" width="4.875" style="1073" customWidth="1"/>
    <col min="8183" max="8183" width="7.5" style="1073" customWidth="1"/>
    <col min="8184" max="8184" width="11.5" style="1073" customWidth="1"/>
    <col min="8185" max="8185" width="5.625" style="1073" customWidth="1"/>
    <col min="8186" max="8186" width="47.5" style="1073" customWidth="1"/>
    <col min="8187" max="8187" width="12.875" style="1073" customWidth="1"/>
    <col min="8188" max="8188" width="6.375" style="1073" customWidth="1"/>
    <col min="8189" max="8189" width="14.5" style="1073" customWidth="1"/>
    <col min="8190" max="8190" width="11.125" style="1073" customWidth="1"/>
    <col min="8191" max="8191" width="16.875" style="1073" customWidth="1"/>
    <col min="8192" max="8192" width="12.5" style="1073" customWidth="1"/>
    <col min="8193" max="8193" width="17.625" style="1073" customWidth="1"/>
    <col min="8194" max="8194" width="22.5" style="1073" bestFit="1" customWidth="1"/>
    <col min="8195" max="8195" width="13.625" style="1073" customWidth="1"/>
    <col min="8196" max="8196" width="16.875" style="1073" customWidth="1"/>
    <col min="8197" max="8197" width="12.5" style="1073" customWidth="1"/>
    <col min="8198" max="8198" width="17.5" style="1073" customWidth="1"/>
    <col min="8199" max="8199" width="20.625" style="1073" bestFit="1" customWidth="1"/>
    <col min="8200" max="8200" width="22.625" style="1073" bestFit="1" customWidth="1"/>
    <col min="8201" max="8201" width="15.5" style="1073" customWidth="1"/>
    <col min="8202" max="8202" width="8.875" style="1073" customWidth="1"/>
    <col min="8203" max="8203" width="58.5" style="1073" customWidth="1"/>
    <col min="8204" max="8432" width="72.375" style="1073"/>
    <col min="8433" max="8433" width="4.875" style="1073" customWidth="1"/>
    <col min="8434" max="8434" width="2.375" style="1073" customWidth="1"/>
    <col min="8435" max="8435" width="4.375" style="1073" customWidth="1"/>
    <col min="8436" max="8437" width="3.5" style="1073" customWidth="1"/>
    <col min="8438" max="8438" width="4.875" style="1073" customWidth="1"/>
    <col min="8439" max="8439" width="7.5" style="1073" customWidth="1"/>
    <col min="8440" max="8440" width="11.5" style="1073" customWidth="1"/>
    <col min="8441" max="8441" width="5.625" style="1073" customWidth="1"/>
    <col min="8442" max="8442" width="47.5" style="1073" customWidth="1"/>
    <col min="8443" max="8443" width="12.875" style="1073" customWidth="1"/>
    <col min="8444" max="8444" width="6.375" style="1073" customWidth="1"/>
    <col min="8445" max="8445" width="14.5" style="1073" customWidth="1"/>
    <col min="8446" max="8446" width="11.125" style="1073" customWidth="1"/>
    <col min="8447" max="8447" width="16.875" style="1073" customWidth="1"/>
    <col min="8448" max="8448" width="12.5" style="1073" customWidth="1"/>
    <col min="8449" max="8449" width="17.625" style="1073" customWidth="1"/>
    <col min="8450" max="8450" width="22.5" style="1073" bestFit="1" customWidth="1"/>
    <col min="8451" max="8451" width="13.625" style="1073" customWidth="1"/>
    <col min="8452" max="8452" width="16.875" style="1073" customWidth="1"/>
    <col min="8453" max="8453" width="12.5" style="1073" customWidth="1"/>
    <col min="8454" max="8454" width="17.5" style="1073" customWidth="1"/>
    <col min="8455" max="8455" width="20.625" style="1073" bestFit="1" customWidth="1"/>
    <col min="8456" max="8456" width="22.625" style="1073" bestFit="1" customWidth="1"/>
    <col min="8457" max="8457" width="15.5" style="1073" customWidth="1"/>
    <col min="8458" max="8458" width="8.875" style="1073" customWidth="1"/>
    <col min="8459" max="8459" width="58.5" style="1073" customWidth="1"/>
    <col min="8460" max="8688" width="72.375" style="1073"/>
    <col min="8689" max="8689" width="4.875" style="1073" customWidth="1"/>
    <col min="8690" max="8690" width="2.375" style="1073" customWidth="1"/>
    <col min="8691" max="8691" width="4.375" style="1073" customWidth="1"/>
    <col min="8692" max="8693" width="3.5" style="1073" customWidth="1"/>
    <col min="8694" max="8694" width="4.875" style="1073" customWidth="1"/>
    <col min="8695" max="8695" width="7.5" style="1073" customWidth="1"/>
    <col min="8696" max="8696" width="11.5" style="1073" customWidth="1"/>
    <col min="8697" max="8697" width="5.625" style="1073" customWidth="1"/>
    <col min="8698" max="8698" width="47.5" style="1073" customWidth="1"/>
    <col min="8699" max="8699" width="12.875" style="1073" customWidth="1"/>
    <col min="8700" max="8700" width="6.375" style="1073" customWidth="1"/>
    <col min="8701" max="8701" width="14.5" style="1073" customWidth="1"/>
    <col min="8702" max="8702" width="11.125" style="1073" customWidth="1"/>
    <col min="8703" max="8703" width="16.875" style="1073" customWidth="1"/>
    <col min="8704" max="8704" width="12.5" style="1073" customWidth="1"/>
    <col min="8705" max="8705" width="17.625" style="1073" customWidth="1"/>
    <col min="8706" max="8706" width="22.5" style="1073" bestFit="1" customWidth="1"/>
    <col min="8707" max="8707" width="13.625" style="1073" customWidth="1"/>
    <col min="8708" max="8708" width="16.875" style="1073" customWidth="1"/>
    <col min="8709" max="8709" width="12.5" style="1073" customWidth="1"/>
    <col min="8710" max="8710" width="17.5" style="1073" customWidth="1"/>
    <col min="8711" max="8711" width="20.625" style="1073" bestFit="1" customWidth="1"/>
    <col min="8712" max="8712" width="22.625" style="1073" bestFit="1" customWidth="1"/>
    <col min="8713" max="8713" width="15.5" style="1073" customWidth="1"/>
    <col min="8714" max="8714" width="8.875" style="1073" customWidth="1"/>
    <col min="8715" max="8715" width="58.5" style="1073" customWidth="1"/>
    <col min="8716" max="8944" width="72.375" style="1073"/>
    <col min="8945" max="8945" width="4.875" style="1073" customWidth="1"/>
    <col min="8946" max="8946" width="2.375" style="1073" customWidth="1"/>
    <col min="8947" max="8947" width="4.375" style="1073" customWidth="1"/>
    <col min="8948" max="8949" width="3.5" style="1073" customWidth="1"/>
    <col min="8950" max="8950" width="4.875" style="1073" customWidth="1"/>
    <col min="8951" max="8951" width="7.5" style="1073" customWidth="1"/>
    <col min="8952" max="8952" width="11.5" style="1073" customWidth="1"/>
    <col min="8953" max="8953" width="5.625" style="1073" customWidth="1"/>
    <col min="8954" max="8954" width="47.5" style="1073" customWidth="1"/>
    <col min="8955" max="8955" width="12.875" style="1073" customWidth="1"/>
    <col min="8956" max="8956" width="6.375" style="1073" customWidth="1"/>
    <col min="8957" max="8957" width="14.5" style="1073" customWidth="1"/>
    <col min="8958" max="8958" width="11.125" style="1073" customWidth="1"/>
    <col min="8959" max="8959" width="16.875" style="1073" customWidth="1"/>
    <col min="8960" max="8960" width="12.5" style="1073" customWidth="1"/>
    <col min="8961" max="8961" width="17.625" style="1073" customWidth="1"/>
    <col min="8962" max="8962" width="22.5" style="1073" bestFit="1" customWidth="1"/>
    <col min="8963" max="8963" width="13.625" style="1073" customWidth="1"/>
    <col min="8964" max="8964" width="16.875" style="1073" customWidth="1"/>
    <col min="8965" max="8965" width="12.5" style="1073" customWidth="1"/>
    <col min="8966" max="8966" width="17.5" style="1073" customWidth="1"/>
    <col min="8967" max="8967" width="20.625" style="1073" bestFit="1" customWidth="1"/>
    <col min="8968" max="8968" width="22.625" style="1073" bestFit="1" customWidth="1"/>
    <col min="8969" max="8969" width="15.5" style="1073" customWidth="1"/>
    <col min="8970" max="8970" width="8.875" style="1073" customWidth="1"/>
    <col min="8971" max="8971" width="58.5" style="1073" customWidth="1"/>
    <col min="8972" max="9200" width="72.375" style="1073"/>
    <col min="9201" max="9201" width="4.875" style="1073" customWidth="1"/>
    <col min="9202" max="9202" width="2.375" style="1073" customWidth="1"/>
    <col min="9203" max="9203" width="4.375" style="1073" customWidth="1"/>
    <col min="9204" max="9205" width="3.5" style="1073" customWidth="1"/>
    <col min="9206" max="9206" width="4.875" style="1073" customWidth="1"/>
    <col min="9207" max="9207" width="7.5" style="1073" customWidth="1"/>
    <col min="9208" max="9208" width="11.5" style="1073" customWidth="1"/>
    <col min="9209" max="9209" width="5.625" style="1073" customWidth="1"/>
    <col min="9210" max="9210" width="47.5" style="1073" customWidth="1"/>
    <col min="9211" max="9211" width="12.875" style="1073" customWidth="1"/>
    <col min="9212" max="9212" width="6.375" style="1073" customWidth="1"/>
    <col min="9213" max="9213" width="14.5" style="1073" customWidth="1"/>
    <col min="9214" max="9214" width="11.125" style="1073" customWidth="1"/>
    <col min="9215" max="9215" width="16.875" style="1073" customWidth="1"/>
    <col min="9216" max="9216" width="12.5" style="1073" customWidth="1"/>
    <col min="9217" max="9217" width="17.625" style="1073" customWidth="1"/>
    <col min="9218" max="9218" width="22.5" style="1073" bestFit="1" customWidth="1"/>
    <col min="9219" max="9219" width="13.625" style="1073" customWidth="1"/>
    <col min="9220" max="9220" width="16.875" style="1073" customWidth="1"/>
    <col min="9221" max="9221" width="12.5" style="1073" customWidth="1"/>
    <col min="9222" max="9222" width="17.5" style="1073" customWidth="1"/>
    <col min="9223" max="9223" width="20.625" style="1073" bestFit="1" customWidth="1"/>
    <col min="9224" max="9224" width="22.625" style="1073" bestFit="1" customWidth="1"/>
    <col min="9225" max="9225" width="15.5" style="1073" customWidth="1"/>
    <col min="9226" max="9226" width="8.875" style="1073" customWidth="1"/>
    <col min="9227" max="9227" width="58.5" style="1073" customWidth="1"/>
    <col min="9228" max="9456" width="72.375" style="1073"/>
    <col min="9457" max="9457" width="4.875" style="1073" customWidth="1"/>
    <col min="9458" max="9458" width="2.375" style="1073" customWidth="1"/>
    <col min="9459" max="9459" width="4.375" style="1073" customWidth="1"/>
    <col min="9460" max="9461" width="3.5" style="1073" customWidth="1"/>
    <col min="9462" max="9462" width="4.875" style="1073" customWidth="1"/>
    <col min="9463" max="9463" width="7.5" style="1073" customWidth="1"/>
    <col min="9464" max="9464" width="11.5" style="1073" customWidth="1"/>
    <col min="9465" max="9465" width="5.625" style="1073" customWidth="1"/>
    <col min="9466" max="9466" width="47.5" style="1073" customWidth="1"/>
    <col min="9467" max="9467" width="12.875" style="1073" customWidth="1"/>
    <col min="9468" max="9468" width="6.375" style="1073" customWidth="1"/>
    <col min="9469" max="9469" width="14.5" style="1073" customWidth="1"/>
    <col min="9470" max="9470" width="11.125" style="1073" customWidth="1"/>
    <col min="9471" max="9471" width="16.875" style="1073" customWidth="1"/>
    <col min="9472" max="9472" width="12.5" style="1073" customWidth="1"/>
    <col min="9473" max="9473" width="17.625" style="1073" customWidth="1"/>
    <col min="9474" max="9474" width="22.5" style="1073" bestFit="1" customWidth="1"/>
    <col min="9475" max="9475" width="13.625" style="1073" customWidth="1"/>
    <col min="9476" max="9476" width="16.875" style="1073" customWidth="1"/>
    <col min="9477" max="9477" width="12.5" style="1073" customWidth="1"/>
    <col min="9478" max="9478" width="17.5" style="1073" customWidth="1"/>
    <col min="9479" max="9479" width="20.625" style="1073" bestFit="1" customWidth="1"/>
    <col min="9480" max="9480" width="22.625" style="1073" bestFit="1" customWidth="1"/>
    <col min="9481" max="9481" width="15.5" style="1073" customWidth="1"/>
    <col min="9482" max="9482" width="8.875" style="1073" customWidth="1"/>
    <col min="9483" max="9483" width="58.5" style="1073" customWidth="1"/>
    <col min="9484" max="9712" width="72.375" style="1073"/>
    <col min="9713" max="9713" width="4.875" style="1073" customWidth="1"/>
    <col min="9714" max="9714" width="2.375" style="1073" customWidth="1"/>
    <col min="9715" max="9715" width="4.375" style="1073" customWidth="1"/>
    <col min="9716" max="9717" width="3.5" style="1073" customWidth="1"/>
    <col min="9718" max="9718" width="4.875" style="1073" customWidth="1"/>
    <col min="9719" max="9719" width="7.5" style="1073" customWidth="1"/>
    <col min="9720" max="9720" width="11.5" style="1073" customWidth="1"/>
    <col min="9721" max="9721" width="5.625" style="1073" customWidth="1"/>
    <col min="9722" max="9722" width="47.5" style="1073" customWidth="1"/>
    <col min="9723" max="9723" width="12.875" style="1073" customWidth="1"/>
    <col min="9724" max="9724" width="6.375" style="1073" customWidth="1"/>
    <col min="9725" max="9725" width="14.5" style="1073" customWidth="1"/>
    <col min="9726" max="9726" width="11.125" style="1073" customWidth="1"/>
    <col min="9727" max="9727" width="16.875" style="1073" customWidth="1"/>
    <col min="9728" max="9728" width="12.5" style="1073" customWidth="1"/>
    <col min="9729" max="9729" width="17.625" style="1073" customWidth="1"/>
    <col min="9730" max="9730" width="22.5" style="1073" bestFit="1" customWidth="1"/>
    <col min="9731" max="9731" width="13.625" style="1073" customWidth="1"/>
    <col min="9732" max="9732" width="16.875" style="1073" customWidth="1"/>
    <col min="9733" max="9733" width="12.5" style="1073" customWidth="1"/>
    <col min="9734" max="9734" width="17.5" style="1073" customWidth="1"/>
    <col min="9735" max="9735" width="20.625" style="1073" bestFit="1" customWidth="1"/>
    <col min="9736" max="9736" width="22.625" style="1073" bestFit="1" customWidth="1"/>
    <col min="9737" max="9737" width="15.5" style="1073" customWidth="1"/>
    <col min="9738" max="9738" width="8.875" style="1073" customWidth="1"/>
    <col min="9739" max="9739" width="58.5" style="1073" customWidth="1"/>
    <col min="9740" max="9968" width="72.375" style="1073"/>
    <col min="9969" max="9969" width="4.875" style="1073" customWidth="1"/>
    <col min="9970" max="9970" width="2.375" style="1073" customWidth="1"/>
    <col min="9971" max="9971" width="4.375" style="1073" customWidth="1"/>
    <col min="9972" max="9973" width="3.5" style="1073" customWidth="1"/>
    <col min="9974" max="9974" width="4.875" style="1073" customWidth="1"/>
    <col min="9975" max="9975" width="7.5" style="1073" customWidth="1"/>
    <col min="9976" max="9976" width="11.5" style="1073" customWidth="1"/>
    <col min="9977" max="9977" width="5.625" style="1073" customWidth="1"/>
    <col min="9978" max="9978" width="47.5" style="1073" customWidth="1"/>
    <col min="9979" max="9979" width="12.875" style="1073" customWidth="1"/>
    <col min="9980" max="9980" width="6.375" style="1073" customWidth="1"/>
    <col min="9981" max="9981" width="14.5" style="1073" customWidth="1"/>
    <col min="9982" max="9982" width="11.125" style="1073" customWidth="1"/>
    <col min="9983" max="9983" width="16.875" style="1073" customWidth="1"/>
    <col min="9984" max="9984" width="12.5" style="1073" customWidth="1"/>
    <col min="9985" max="9985" width="17.625" style="1073" customWidth="1"/>
    <col min="9986" max="9986" width="22.5" style="1073" bestFit="1" customWidth="1"/>
    <col min="9987" max="9987" width="13.625" style="1073" customWidth="1"/>
    <col min="9988" max="9988" width="16.875" style="1073" customWidth="1"/>
    <col min="9989" max="9989" width="12.5" style="1073" customWidth="1"/>
    <col min="9990" max="9990" width="17.5" style="1073" customWidth="1"/>
    <col min="9991" max="9991" width="20.625" style="1073" bestFit="1" customWidth="1"/>
    <col min="9992" max="9992" width="22.625" style="1073" bestFit="1" customWidth="1"/>
    <col min="9993" max="9993" width="15.5" style="1073" customWidth="1"/>
    <col min="9994" max="9994" width="8.875" style="1073" customWidth="1"/>
    <col min="9995" max="9995" width="58.5" style="1073" customWidth="1"/>
    <col min="9996" max="10224" width="72.375" style="1073"/>
    <col min="10225" max="10225" width="4.875" style="1073" customWidth="1"/>
    <col min="10226" max="10226" width="2.375" style="1073" customWidth="1"/>
    <col min="10227" max="10227" width="4.375" style="1073" customWidth="1"/>
    <col min="10228" max="10229" width="3.5" style="1073" customWidth="1"/>
    <col min="10230" max="10230" width="4.875" style="1073" customWidth="1"/>
    <col min="10231" max="10231" width="7.5" style="1073" customWidth="1"/>
    <col min="10232" max="10232" width="11.5" style="1073" customWidth="1"/>
    <col min="10233" max="10233" width="5.625" style="1073" customWidth="1"/>
    <col min="10234" max="10234" width="47.5" style="1073" customWidth="1"/>
    <col min="10235" max="10235" width="12.875" style="1073" customWidth="1"/>
    <col min="10236" max="10236" width="6.375" style="1073" customWidth="1"/>
    <col min="10237" max="10237" width="14.5" style="1073" customWidth="1"/>
    <col min="10238" max="10238" width="11.125" style="1073" customWidth="1"/>
    <col min="10239" max="10239" width="16.875" style="1073" customWidth="1"/>
    <col min="10240" max="10240" width="12.5" style="1073" customWidth="1"/>
    <col min="10241" max="10241" width="17.625" style="1073" customWidth="1"/>
    <col min="10242" max="10242" width="22.5" style="1073" bestFit="1" customWidth="1"/>
    <col min="10243" max="10243" width="13.625" style="1073" customWidth="1"/>
    <col min="10244" max="10244" width="16.875" style="1073" customWidth="1"/>
    <col min="10245" max="10245" width="12.5" style="1073" customWidth="1"/>
    <col min="10246" max="10246" width="17.5" style="1073" customWidth="1"/>
    <col min="10247" max="10247" width="20.625" style="1073" bestFit="1" customWidth="1"/>
    <col min="10248" max="10248" width="22.625" style="1073" bestFit="1" customWidth="1"/>
    <col min="10249" max="10249" width="15.5" style="1073" customWidth="1"/>
    <col min="10250" max="10250" width="8.875" style="1073" customWidth="1"/>
    <col min="10251" max="10251" width="58.5" style="1073" customWidth="1"/>
    <col min="10252" max="10480" width="72.375" style="1073"/>
    <col min="10481" max="10481" width="4.875" style="1073" customWidth="1"/>
    <col min="10482" max="10482" width="2.375" style="1073" customWidth="1"/>
    <col min="10483" max="10483" width="4.375" style="1073" customWidth="1"/>
    <col min="10484" max="10485" width="3.5" style="1073" customWidth="1"/>
    <col min="10486" max="10486" width="4.875" style="1073" customWidth="1"/>
    <col min="10487" max="10487" width="7.5" style="1073" customWidth="1"/>
    <col min="10488" max="10488" width="11.5" style="1073" customWidth="1"/>
    <col min="10489" max="10489" width="5.625" style="1073" customWidth="1"/>
    <col min="10490" max="10490" width="47.5" style="1073" customWidth="1"/>
    <col min="10491" max="10491" width="12.875" style="1073" customWidth="1"/>
    <col min="10492" max="10492" width="6.375" style="1073" customWidth="1"/>
    <col min="10493" max="10493" width="14.5" style="1073" customWidth="1"/>
    <col min="10494" max="10494" width="11.125" style="1073" customWidth="1"/>
    <col min="10495" max="10495" width="16.875" style="1073" customWidth="1"/>
    <col min="10496" max="10496" width="12.5" style="1073" customWidth="1"/>
    <col min="10497" max="10497" width="17.625" style="1073" customWidth="1"/>
    <col min="10498" max="10498" width="22.5" style="1073" bestFit="1" customWidth="1"/>
    <col min="10499" max="10499" width="13.625" style="1073" customWidth="1"/>
    <col min="10500" max="10500" width="16.875" style="1073" customWidth="1"/>
    <col min="10501" max="10501" width="12.5" style="1073" customWidth="1"/>
    <col min="10502" max="10502" width="17.5" style="1073" customWidth="1"/>
    <col min="10503" max="10503" width="20.625" style="1073" bestFit="1" customWidth="1"/>
    <col min="10504" max="10504" width="22.625" style="1073" bestFit="1" customWidth="1"/>
    <col min="10505" max="10505" width="15.5" style="1073" customWidth="1"/>
    <col min="10506" max="10506" width="8.875" style="1073" customWidth="1"/>
    <col min="10507" max="10507" width="58.5" style="1073" customWidth="1"/>
    <col min="10508" max="10736" width="72.375" style="1073"/>
    <col min="10737" max="10737" width="4.875" style="1073" customWidth="1"/>
    <col min="10738" max="10738" width="2.375" style="1073" customWidth="1"/>
    <col min="10739" max="10739" width="4.375" style="1073" customWidth="1"/>
    <col min="10740" max="10741" width="3.5" style="1073" customWidth="1"/>
    <col min="10742" max="10742" width="4.875" style="1073" customWidth="1"/>
    <col min="10743" max="10743" width="7.5" style="1073" customWidth="1"/>
    <col min="10744" max="10744" width="11.5" style="1073" customWidth="1"/>
    <col min="10745" max="10745" width="5.625" style="1073" customWidth="1"/>
    <col min="10746" max="10746" width="47.5" style="1073" customWidth="1"/>
    <col min="10747" max="10747" width="12.875" style="1073" customWidth="1"/>
    <col min="10748" max="10748" width="6.375" style="1073" customWidth="1"/>
    <col min="10749" max="10749" width="14.5" style="1073" customWidth="1"/>
    <col min="10750" max="10750" width="11.125" style="1073" customWidth="1"/>
    <col min="10751" max="10751" width="16.875" style="1073" customWidth="1"/>
    <col min="10752" max="10752" width="12.5" style="1073" customWidth="1"/>
    <col min="10753" max="10753" width="17.625" style="1073" customWidth="1"/>
    <col min="10754" max="10754" width="22.5" style="1073" bestFit="1" customWidth="1"/>
    <col min="10755" max="10755" width="13.625" style="1073" customWidth="1"/>
    <col min="10756" max="10756" width="16.875" style="1073" customWidth="1"/>
    <col min="10757" max="10757" width="12.5" style="1073" customWidth="1"/>
    <col min="10758" max="10758" width="17.5" style="1073" customWidth="1"/>
    <col min="10759" max="10759" width="20.625" style="1073" bestFit="1" customWidth="1"/>
    <col min="10760" max="10760" width="22.625" style="1073" bestFit="1" customWidth="1"/>
    <col min="10761" max="10761" width="15.5" style="1073" customWidth="1"/>
    <col min="10762" max="10762" width="8.875" style="1073" customWidth="1"/>
    <col min="10763" max="10763" width="58.5" style="1073" customWidth="1"/>
    <col min="10764" max="10992" width="72.375" style="1073"/>
    <col min="10993" max="10993" width="4.875" style="1073" customWidth="1"/>
    <col min="10994" max="10994" width="2.375" style="1073" customWidth="1"/>
    <col min="10995" max="10995" width="4.375" style="1073" customWidth="1"/>
    <col min="10996" max="10997" width="3.5" style="1073" customWidth="1"/>
    <col min="10998" max="10998" width="4.875" style="1073" customWidth="1"/>
    <col min="10999" max="10999" width="7.5" style="1073" customWidth="1"/>
    <col min="11000" max="11000" width="11.5" style="1073" customWidth="1"/>
    <col min="11001" max="11001" width="5.625" style="1073" customWidth="1"/>
    <col min="11002" max="11002" width="47.5" style="1073" customWidth="1"/>
    <col min="11003" max="11003" width="12.875" style="1073" customWidth="1"/>
    <col min="11004" max="11004" width="6.375" style="1073" customWidth="1"/>
    <col min="11005" max="11005" width="14.5" style="1073" customWidth="1"/>
    <col min="11006" max="11006" width="11.125" style="1073" customWidth="1"/>
    <col min="11007" max="11007" width="16.875" style="1073" customWidth="1"/>
    <col min="11008" max="11008" width="12.5" style="1073" customWidth="1"/>
    <col min="11009" max="11009" width="17.625" style="1073" customWidth="1"/>
    <col min="11010" max="11010" width="22.5" style="1073" bestFit="1" customWidth="1"/>
    <col min="11011" max="11011" width="13.625" style="1073" customWidth="1"/>
    <col min="11012" max="11012" width="16.875" style="1073" customWidth="1"/>
    <col min="11013" max="11013" width="12.5" style="1073" customWidth="1"/>
    <col min="11014" max="11014" width="17.5" style="1073" customWidth="1"/>
    <col min="11015" max="11015" width="20.625" style="1073" bestFit="1" customWidth="1"/>
    <col min="11016" max="11016" width="22.625" style="1073" bestFit="1" customWidth="1"/>
    <col min="11017" max="11017" width="15.5" style="1073" customWidth="1"/>
    <col min="11018" max="11018" width="8.875" style="1073" customWidth="1"/>
    <col min="11019" max="11019" width="58.5" style="1073" customWidth="1"/>
    <col min="11020" max="11248" width="72.375" style="1073"/>
    <col min="11249" max="11249" width="4.875" style="1073" customWidth="1"/>
    <col min="11250" max="11250" width="2.375" style="1073" customWidth="1"/>
    <col min="11251" max="11251" width="4.375" style="1073" customWidth="1"/>
    <col min="11252" max="11253" width="3.5" style="1073" customWidth="1"/>
    <col min="11254" max="11254" width="4.875" style="1073" customWidth="1"/>
    <col min="11255" max="11255" width="7.5" style="1073" customWidth="1"/>
    <col min="11256" max="11256" width="11.5" style="1073" customWidth="1"/>
    <col min="11257" max="11257" width="5.625" style="1073" customWidth="1"/>
    <col min="11258" max="11258" width="47.5" style="1073" customWidth="1"/>
    <col min="11259" max="11259" width="12.875" style="1073" customWidth="1"/>
    <col min="11260" max="11260" width="6.375" style="1073" customWidth="1"/>
    <col min="11261" max="11261" width="14.5" style="1073" customWidth="1"/>
    <col min="11262" max="11262" width="11.125" style="1073" customWidth="1"/>
    <col min="11263" max="11263" width="16.875" style="1073" customWidth="1"/>
    <col min="11264" max="11264" width="12.5" style="1073" customWidth="1"/>
    <col min="11265" max="11265" width="17.625" style="1073" customWidth="1"/>
    <col min="11266" max="11266" width="22.5" style="1073" bestFit="1" customWidth="1"/>
    <col min="11267" max="11267" width="13.625" style="1073" customWidth="1"/>
    <col min="11268" max="11268" width="16.875" style="1073" customWidth="1"/>
    <col min="11269" max="11269" width="12.5" style="1073" customWidth="1"/>
    <col min="11270" max="11270" width="17.5" style="1073" customWidth="1"/>
    <col min="11271" max="11271" width="20.625" style="1073" bestFit="1" customWidth="1"/>
    <col min="11272" max="11272" width="22.625" style="1073" bestFit="1" customWidth="1"/>
    <col min="11273" max="11273" width="15.5" style="1073" customWidth="1"/>
    <col min="11274" max="11274" width="8.875" style="1073" customWidth="1"/>
    <col min="11275" max="11275" width="58.5" style="1073" customWidth="1"/>
    <col min="11276" max="11504" width="72.375" style="1073"/>
    <col min="11505" max="11505" width="4.875" style="1073" customWidth="1"/>
    <col min="11506" max="11506" width="2.375" style="1073" customWidth="1"/>
    <col min="11507" max="11507" width="4.375" style="1073" customWidth="1"/>
    <col min="11508" max="11509" width="3.5" style="1073" customWidth="1"/>
    <col min="11510" max="11510" width="4.875" style="1073" customWidth="1"/>
    <col min="11511" max="11511" width="7.5" style="1073" customWidth="1"/>
    <col min="11512" max="11512" width="11.5" style="1073" customWidth="1"/>
    <col min="11513" max="11513" width="5.625" style="1073" customWidth="1"/>
    <col min="11514" max="11514" width="47.5" style="1073" customWidth="1"/>
    <col min="11515" max="11515" width="12.875" style="1073" customWidth="1"/>
    <col min="11516" max="11516" width="6.375" style="1073" customWidth="1"/>
    <col min="11517" max="11517" width="14.5" style="1073" customWidth="1"/>
    <col min="11518" max="11518" width="11.125" style="1073" customWidth="1"/>
    <col min="11519" max="11519" width="16.875" style="1073" customWidth="1"/>
    <col min="11520" max="11520" width="12.5" style="1073" customWidth="1"/>
    <col min="11521" max="11521" width="17.625" style="1073" customWidth="1"/>
    <col min="11522" max="11522" width="22.5" style="1073" bestFit="1" customWidth="1"/>
    <col min="11523" max="11523" width="13.625" style="1073" customWidth="1"/>
    <col min="11524" max="11524" width="16.875" style="1073" customWidth="1"/>
    <col min="11525" max="11525" width="12.5" style="1073" customWidth="1"/>
    <col min="11526" max="11526" width="17.5" style="1073" customWidth="1"/>
    <col min="11527" max="11527" width="20.625" style="1073" bestFit="1" customWidth="1"/>
    <col min="11528" max="11528" width="22.625" style="1073" bestFit="1" customWidth="1"/>
    <col min="11529" max="11529" width="15.5" style="1073" customWidth="1"/>
    <col min="11530" max="11530" width="8.875" style="1073" customWidth="1"/>
    <col min="11531" max="11531" width="58.5" style="1073" customWidth="1"/>
    <col min="11532" max="11760" width="72.375" style="1073"/>
    <col min="11761" max="11761" width="4.875" style="1073" customWidth="1"/>
    <col min="11762" max="11762" width="2.375" style="1073" customWidth="1"/>
    <col min="11763" max="11763" width="4.375" style="1073" customWidth="1"/>
    <col min="11764" max="11765" width="3.5" style="1073" customWidth="1"/>
    <col min="11766" max="11766" width="4.875" style="1073" customWidth="1"/>
    <col min="11767" max="11767" width="7.5" style="1073" customWidth="1"/>
    <col min="11768" max="11768" width="11.5" style="1073" customWidth="1"/>
    <col min="11769" max="11769" width="5.625" style="1073" customWidth="1"/>
    <col min="11770" max="11770" width="47.5" style="1073" customWidth="1"/>
    <col min="11771" max="11771" width="12.875" style="1073" customWidth="1"/>
    <col min="11772" max="11772" width="6.375" style="1073" customWidth="1"/>
    <col min="11773" max="11773" width="14.5" style="1073" customWidth="1"/>
    <col min="11774" max="11774" width="11.125" style="1073" customWidth="1"/>
    <col min="11775" max="11775" width="16.875" style="1073" customWidth="1"/>
    <col min="11776" max="11776" width="12.5" style="1073" customWidth="1"/>
    <col min="11777" max="11777" width="17.625" style="1073" customWidth="1"/>
    <col min="11778" max="11778" width="22.5" style="1073" bestFit="1" customWidth="1"/>
    <col min="11779" max="11779" width="13.625" style="1073" customWidth="1"/>
    <col min="11780" max="11780" width="16.875" style="1073" customWidth="1"/>
    <col min="11781" max="11781" width="12.5" style="1073" customWidth="1"/>
    <col min="11782" max="11782" width="17.5" style="1073" customWidth="1"/>
    <col min="11783" max="11783" width="20.625" style="1073" bestFit="1" customWidth="1"/>
    <col min="11784" max="11784" width="22.625" style="1073" bestFit="1" customWidth="1"/>
    <col min="11785" max="11785" width="15.5" style="1073" customWidth="1"/>
    <col min="11786" max="11786" width="8.875" style="1073" customWidth="1"/>
    <col min="11787" max="11787" width="58.5" style="1073" customWidth="1"/>
    <col min="11788" max="12016" width="72.375" style="1073"/>
    <col min="12017" max="12017" width="4.875" style="1073" customWidth="1"/>
    <col min="12018" max="12018" width="2.375" style="1073" customWidth="1"/>
    <col min="12019" max="12019" width="4.375" style="1073" customWidth="1"/>
    <col min="12020" max="12021" width="3.5" style="1073" customWidth="1"/>
    <col min="12022" max="12022" width="4.875" style="1073" customWidth="1"/>
    <col min="12023" max="12023" width="7.5" style="1073" customWidth="1"/>
    <col min="12024" max="12024" width="11.5" style="1073" customWidth="1"/>
    <col min="12025" max="12025" width="5.625" style="1073" customWidth="1"/>
    <col min="12026" max="12026" width="47.5" style="1073" customWidth="1"/>
    <col min="12027" max="12027" width="12.875" style="1073" customWidth="1"/>
    <col min="12028" max="12028" width="6.375" style="1073" customWidth="1"/>
    <col min="12029" max="12029" width="14.5" style="1073" customWidth="1"/>
    <col min="12030" max="12030" width="11.125" style="1073" customWidth="1"/>
    <col min="12031" max="12031" width="16.875" style="1073" customWidth="1"/>
    <col min="12032" max="12032" width="12.5" style="1073" customWidth="1"/>
    <col min="12033" max="12033" width="17.625" style="1073" customWidth="1"/>
    <col min="12034" max="12034" width="22.5" style="1073" bestFit="1" customWidth="1"/>
    <col min="12035" max="12035" width="13.625" style="1073" customWidth="1"/>
    <col min="12036" max="12036" width="16.875" style="1073" customWidth="1"/>
    <col min="12037" max="12037" width="12.5" style="1073" customWidth="1"/>
    <col min="12038" max="12038" width="17.5" style="1073" customWidth="1"/>
    <col min="12039" max="12039" width="20.625" style="1073" bestFit="1" customWidth="1"/>
    <col min="12040" max="12040" width="22.625" style="1073" bestFit="1" customWidth="1"/>
    <col min="12041" max="12041" width="15.5" style="1073" customWidth="1"/>
    <col min="12042" max="12042" width="8.875" style="1073" customWidth="1"/>
    <col min="12043" max="12043" width="58.5" style="1073" customWidth="1"/>
    <col min="12044" max="12272" width="72.375" style="1073"/>
    <col min="12273" max="12273" width="4.875" style="1073" customWidth="1"/>
    <col min="12274" max="12274" width="2.375" style="1073" customWidth="1"/>
    <col min="12275" max="12275" width="4.375" style="1073" customWidth="1"/>
    <col min="12276" max="12277" width="3.5" style="1073" customWidth="1"/>
    <col min="12278" max="12278" width="4.875" style="1073" customWidth="1"/>
    <col min="12279" max="12279" width="7.5" style="1073" customWidth="1"/>
    <col min="12280" max="12280" width="11.5" style="1073" customWidth="1"/>
    <col min="12281" max="12281" width="5.625" style="1073" customWidth="1"/>
    <col min="12282" max="12282" width="47.5" style="1073" customWidth="1"/>
    <col min="12283" max="12283" width="12.875" style="1073" customWidth="1"/>
    <col min="12284" max="12284" width="6.375" style="1073" customWidth="1"/>
    <col min="12285" max="12285" width="14.5" style="1073" customWidth="1"/>
    <col min="12286" max="12286" width="11.125" style="1073" customWidth="1"/>
    <col min="12287" max="12287" width="16.875" style="1073" customWidth="1"/>
    <col min="12288" max="12288" width="12.5" style="1073" customWidth="1"/>
    <col min="12289" max="12289" width="17.625" style="1073" customWidth="1"/>
    <col min="12290" max="12290" width="22.5" style="1073" bestFit="1" customWidth="1"/>
    <col min="12291" max="12291" width="13.625" style="1073" customWidth="1"/>
    <col min="12292" max="12292" width="16.875" style="1073" customWidth="1"/>
    <col min="12293" max="12293" width="12.5" style="1073" customWidth="1"/>
    <col min="12294" max="12294" width="17.5" style="1073" customWidth="1"/>
    <col min="12295" max="12295" width="20.625" style="1073" bestFit="1" customWidth="1"/>
    <col min="12296" max="12296" width="22.625" style="1073" bestFit="1" customWidth="1"/>
    <col min="12297" max="12297" width="15.5" style="1073" customWidth="1"/>
    <col min="12298" max="12298" width="8.875" style="1073" customWidth="1"/>
    <col min="12299" max="12299" width="58.5" style="1073" customWidth="1"/>
    <col min="12300" max="12528" width="72.375" style="1073"/>
    <col min="12529" max="12529" width="4.875" style="1073" customWidth="1"/>
    <col min="12530" max="12530" width="2.375" style="1073" customWidth="1"/>
    <col min="12531" max="12531" width="4.375" style="1073" customWidth="1"/>
    <col min="12532" max="12533" width="3.5" style="1073" customWidth="1"/>
    <col min="12534" max="12534" width="4.875" style="1073" customWidth="1"/>
    <col min="12535" max="12535" width="7.5" style="1073" customWidth="1"/>
    <col min="12536" max="12536" width="11.5" style="1073" customWidth="1"/>
    <col min="12537" max="12537" width="5.625" style="1073" customWidth="1"/>
    <col min="12538" max="12538" width="47.5" style="1073" customWidth="1"/>
    <col min="12539" max="12539" width="12.875" style="1073" customWidth="1"/>
    <col min="12540" max="12540" width="6.375" style="1073" customWidth="1"/>
    <col min="12541" max="12541" width="14.5" style="1073" customWidth="1"/>
    <col min="12542" max="12542" width="11.125" style="1073" customWidth="1"/>
    <col min="12543" max="12543" width="16.875" style="1073" customWidth="1"/>
    <col min="12544" max="12544" width="12.5" style="1073" customWidth="1"/>
    <col min="12545" max="12545" width="17.625" style="1073" customWidth="1"/>
    <col min="12546" max="12546" width="22.5" style="1073" bestFit="1" customWidth="1"/>
    <col min="12547" max="12547" width="13.625" style="1073" customWidth="1"/>
    <col min="12548" max="12548" width="16.875" style="1073" customWidth="1"/>
    <col min="12549" max="12549" width="12.5" style="1073" customWidth="1"/>
    <col min="12550" max="12550" width="17.5" style="1073" customWidth="1"/>
    <col min="12551" max="12551" width="20.625" style="1073" bestFit="1" customWidth="1"/>
    <col min="12552" max="12552" width="22.625" style="1073" bestFit="1" customWidth="1"/>
    <col min="12553" max="12553" width="15.5" style="1073" customWidth="1"/>
    <col min="12554" max="12554" width="8.875" style="1073" customWidth="1"/>
    <col min="12555" max="12555" width="58.5" style="1073" customWidth="1"/>
    <col min="12556" max="12784" width="72.375" style="1073"/>
    <col min="12785" max="12785" width="4.875" style="1073" customWidth="1"/>
    <col min="12786" max="12786" width="2.375" style="1073" customWidth="1"/>
    <col min="12787" max="12787" width="4.375" style="1073" customWidth="1"/>
    <col min="12788" max="12789" width="3.5" style="1073" customWidth="1"/>
    <col min="12790" max="12790" width="4.875" style="1073" customWidth="1"/>
    <col min="12791" max="12791" width="7.5" style="1073" customWidth="1"/>
    <col min="12792" max="12792" width="11.5" style="1073" customWidth="1"/>
    <col min="12793" max="12793" width="5.625" style="1073" customWidth="1"/>
    <col min="12794" max="12794" width="47.5" style="1073" customWidth="1"/>
    <col min="12795" max="12795" width="12.875" style="1073" customWidth="1"/>
    <col min="12796" max="12796" width="6.375" style="1073" customWidth="1"/>
    <col min="12797" max="12797" width="14.5" style="1073" customWidth="1"/>
    <col min="12798" max="12798" width="11.125" style="1073" customWidth="1"/>
    <col min="12799" max="12799" width="16.875" style="1073" customWidth="1"/>
    <col min="12800" max="12800" width="12.5" style="1073" customWidth="1"/>
    <col min="12801" max="12801" width="17.625" style="1073" customWidth="1"/>
    <col min="12802" max="12802" width="22.5" style="1073" bestFit="1" customWidth="1"/>
    <col min="12803" max="12803" width="13.625" style="1073" customWidth="1"/>
    <col min="12804" max="12804" width="16.875" style="1073" customWidth="1"/>
    <col min="12805" max="12805" width="12.5" style="1073" customWidth="1"/>
    <col min="12806" max="12806" width="17.5" style="1073" customWidth="1"/>
    <col min="12807" max="12807" width="20.625" style="1073" bestFit="1" customWidth="1"/>
    <col min="12808" max="12808" width="22.625" style="1073" bestFit="1" customWidth="1"/>
    <col min="12809" max="12809" width="15.5" style="1073" customWidth="1"/>
    <col min="12810" max="12810" width="8.875" style="1073" customWidth="1"/>
    <col min="12811" max="12811" width="58.5" style="1073" customWidth="1"/>
    <col min="12812" max="13040" width="72.375" style="1073"/>
    <col min="13041" max="13041" width="4.875" style="1073" customWidth="1"/>
    <col min="13042" max="13042" width="2.375" style="1073" customWidth="1"/>
    <col min="13043" max="13043" width="4.375" style="1073" customWidth="1"/>
    <col min="13044" max="13045" width="3.5" style="1073" customWidth="1"/>
    <col min="13046" max="13046" width="4.875" style="1073" customWidth="1"/>
    <col min="13047" max="13047" width="7.5" style="1073" customWidth="1"/>
    <col min="13048" max="13048" width="11.5" style="1073" customWidth="1"/>
    <col min="13049" max="13049" width="5.625" style="1073" customWidth="1"/>
    <col min="13050" max="13050" width="47.5" style="1073" customWidth="1"/>
    <col min="13051" max="13051" width="12.875" style="1073" customWidth="1"/>
    <col min="13052" max="13052" width="6.375" style="1073" customWidth="1"/>
    <col min="13053" max="13053" width="14.5" style="1073" customWidth="1"/>
    <col min="13054" max="13054" width="11.125" style="1073" customWidth="1"/>
    <col min="13055" max="13055" width="16.875" style="1073" customWidth="1"/>
    <col min="13056" max="13056" width="12.5" style="1073" customWidth="1"/>
    <col min="13057" max="13057" width="17.625" style="1073" customWidth="1"/>
    <col min="13058" max="13058" width="22.5" style="1073" bestFit="1" customWidth="1"/>
    <col min="13059" max="13059" width="13.625" style="1073" customWidth="1"/>
    <col min="13060" max="13060" width="16.875" style="1073" customWidth="1"/>
    <col min="13061" max="13061" width="12.5" style="1073" customWidth="1"/>
    <col min="13062" max="13062" width="17.5" style="1073" customWidth="1"/>
    <col min="13063" max="13063" width="20.625" style="1073" bestFit="1" customWidth="1"/>
    <col min="13064" max="13064" width="22.625" style="1073" bestFit="1" customWidth="1"/>
    <col min="13065" max="13065" width="15.5" style="1073" customWidth="1"/>
    <col min="13066" max="13066" width="8.875" style="1073" customWidth="1"/>
    <col min="13067" max="13067" width="58.5" style="1073" customWidth="1"/>
    <col min="13068" max="13296" width="72.375" style="1073"/>
    <col min="13297" max="13297" width="4.875" style="1073" customWidth="1"/>
    <col min="13298" max="13298" width="2.375" style="1073" customWidth="1"/>
    <col min="13299" max="13299" width="4.375" style="1073" customWidth="1"/>
    <col min="13300" max="13301" width="3.5" style="1073" customWidth="1"/>
    <col min="13302" max="13302" width="4.875" style="1073" customWidth="1"/>
    <col min="13303" max="13303" width="7.5" style="1073" customWidth="1"/>
    <col min="13304" max="13304" width="11.5" style="1073" customWidth="1"/>
    <col min="13305" max="13305" width="5.625" style="1073" customWidth="1"/>
    <col min="13306" max="13306" width="47.5" style="1073" customWidth="1"/>
    <col min="13307" max="13307" width="12.875" style="1073" customWidth="1"/>
    <col min="13308" max="13308" width="6.375" style="1073" customWidth="1"/>
    <col min="13309" max="13309" width="14.5" style="1073" customWidth="1"/>
    <col min="13310" max="13310" width="11.125" style="1073" customWidth="1"/>
    <col min="13311" max="13311" width="16.875" style="1073" customWidth="1"/>
    <col min="13312" max="13312" width="12.5" style="1073" customWidth="1"/>
    <col min="13313" max="13313" width="17.625" style="1073" customWidth="1"/>
    <col min="13314" max="13314" width="22.5" style="1073" bestFit="1" customWidth="1"/>
    <col min="13315" max="13315" width="13.625" style="1073" customWidth="1"/>
    <col min="13316" max="13316" width="16.875" style="1073" customWidth="1"/>
    <col min="13317" max="13317" width="12.5" style="1073" customWidth="1"/>
    <col min="13318" max="13318" width="17.5" style="1073" customWidth="1"/>
    <col min="13319" max="13319" width="20.625" style="1073" bestFit="1" customWidth="1"/>
    <col min="13320" max="13320" width="22.625" style="1073" bestFit="1" customWidth="1"/>
    <col min="13321" max="13321" width="15.5" style="1073" customWidth="1"/>
    <col min="13322" max="13322" width="8.875" style="1073" customWidth="1"/>
    <col min="13323" max="13323" width="58.5" style="1073" customWidth="1"/>
    <col min="13324" max="13552" width="72.375" style="1073"/>
    <col min="13553" max="13553" width="4.875" style="1073" customWidth="1"/>
    <col min="13554" max="13554" width="2.375" style="1073" customWidth="1"/>
    <col min="13555" max="13555" width="4.375" style="1073" customWidth="1"/>
    <col min="13556" max="13557" width="3.5" style="1073" customWidth="1"/>
    <col min="13558" max="13558" width="4.875" style="1073" customWidth="1"/>
    <col min="13559" max="13559" width="7.5" style="1073" customWidth="1"/>
    <col min="13560" max="13560" width="11.5" style="1073" customWidth="1"/>
    <col min="13561" max="13561" width="5.625" style="1073" customWidth="1"/>
    <col min="13562" max="13562" width="47.5" style="1073" customWidth="1"/>
    <col min="13563" max="13563" width="12.875" style="1073" customWidth="1"/>
    <col min="13564" max="13564" width="6.375" style="1073" customWidth="1"/>
    <col min="13565" max="13565" width="14.5" style="1073" customWidth="1"/>
    <col min="13566" max="13566" width="11.125" style="1073" customWidth="1"/>
    <col min="13567" max="13567" width="16.875" style="1073" customWidth="1"/>
    <col min="13568" max="13568" width="12.5" style="1073" customWidth="1"/>
    <col min="13569" max="13569" width="17.625" style="1073" customWidth="1"/>
    <col min="13570" max="13570" width="22.5" style="1073" bestFit="1" customWidth="1"/>
    <col min="13571" max="13571" width="13.625" style="1073" customWidth="1"/>
    <col min="13572" max="13572" width="16.875" style="1073" customWidth="1"/>
    <col min="13573" max="13573" width="12.5" style="1073" customWidth="1"/>
    <col min="13574" max="13574" width="17.5" style="1073" customWidth="1"/>
    <col min="13575" max="13575" width="20.625" style="1073" bestFit="1" customWidth="1"/>
    <col min="13576" max="13576" width="22.625" style="1073" bestFit="1" customWidth="1"/>
    <col min="13577" max="13577" width="15.5" style="1073" customWidth="1"/>
    <col min="13578" max="13578" width="8.875" style="1073" customWidth="1"/>
    <col min="13579" max="13579" width="58.5" style="1073" customWidth="1"/>
    <col min="13580" max="13808" width="72.375" style="1073"/>
    <col min="13809" max="13809" width="4.875" style="1073" customWidth="1"/>
    <col min="13810" max="13810" width="2.375" style="1073" customWidth="1"/>
    <col min="13811" max="13811" width="4.375" style="1073" customWidth="1"/>
    <col min="13812" max="13813" width="3.5" style="1073" customWidth="1"/>
    <col min="13814" max="13814" width="4.875" style="1073" customWidth="1"/>
    <col min="13815" max="13815" width="7.5" style="1073" customWidth="1"/>
    <col min="13816" max="13816" width="11.5" style="1073" customWidth="1"/>
    <col min="13817" max="13817" width="5.625" style="1073" customWidth="1"/>
    <col min="13818" max="13818" width="47.5" style="1073" customWidth="1"/>
    <col min="13819" max="13819" width="12.875" style="1073" customWidth="1"/>
    <col min="13820" max="13820" width="6.375" style="1073" customWidth="1"/>
    <col min="13821" max="13821" width="14.5" style="1073" customWidth="1"/>
    <col min="13822" max="13822" width="11.125" style="1073" customWidth="1"/>
    <col min="13823" max="13823" width="16.875" style="1073" customWidth="1"/>
    <col min="13824" max="13824" width="12.5" style="1073" customWidth="1"/>
    <col min="13825" max="13825" width="17.625" style="1073" customWidth="1"/>
    <col min="13826" max="13826" width="22.5" style="1073" bestFit="1" customWidth="1"/>
    <col min="13827" max="13827" width="13.625" style="1073" customWidth="1"/>
    <col min="13828" max="13828" width="16.875" style="1073" customWidth="1"/>
    <col min="13829" max="13829" width="12.5" style="1073" customWidth="1"/>
    <col min="13830" max="13830" width="17.5" style="1073" customWidth="1"/>
    <col min="13831" max="13831" width="20.625" style="1073" bestFit="1" customWidth="1"/>
    <col min="13832" max="13832" width="22.625" style="1073" bestFit="1" customWidth="1"/>
    <col min="13833" max="13833" width="15.5" style="1073" customWidth="1"/>
    <col min="13834" max="13834" width="8.875" style="1073" customWidth="1"/>
    <col min="13835" max="13835" width="58.5" style="1073" customWidth="1"/>
    <col min="13836" max="14064" width="72.375" style="1073"/>
    <col min="14065" max="14065" width="4.875" style="1073" customWidth="1"/>
    <col min="14066" max="14066" width="2.375" style="1073" customWidth="1"/>
    <col min="14067" max="14067" width="4.375" style="1073" customWidth="1"/>
    <col min="14068" max="14069" width="3.5" style="1073" customWidth="1"/>
    <col min="14070" max="14070" width="4.875" style="1073" customWidth="1"/>
    <col min="14071" max="14071" width="7.5" style="1073" customWidth="1"/>
    <col min="14072" max="14072" width="11.5" style="1073" customWidth="1"/>
    <col min="14073" max="14073" width="5.625" style="1073" customWidth="1"/>
    <col min="14074" max="14074" width="47.5" style="1073" customWidth="1"/>
    <col min="14075" max="14075" width="12.875" style="1073" customWidth="1"/>
    <col min="14076" max="14076" width="6.375" style="1073" customWidth="1"/>
    <col min="14077" max="14077" width="14.5" style="1073" customWidth="1"/>
    <col min="14078" max="14078" width="11.125" style="1073" customWidth="1"/>
    <col min="14079" max="14079" width="16.875" style="1073" customWidth="1"/>
    <col min="14080" max="14080" width="12.5" style="1073" customWidth="1"/>
    <col min="14081" max="14081" width="17.625" style="1073" customWidth="1"/>
    <col min="14082" max="14082" width="22.5" style="1073" bestFit="1" customWidth="1"/>
    <col min="14083" max="14083" width="13.625" style="1073" customWidth="1"/>
    <col min="14084" max="14084" width="16.875" style="1073" customWidth="1"/>
    <col min="14085" max="14085" width="12.5" style="1073" customWidth="1"/>
    <col min="14086" max="14086" width="17.5" style="1073" customWidth="1"/>
    <col min="14087" max="14087" width="20.625" style="1073" bestFit="1" customWidth="1"/>
    <col min="14088" max="14088" width="22.625" style="1073" bestFit="1" customWidth="1"/>
    <col min="14089" max="14089" width="15.5" style="1073" customWidth="1"/>
    <col min="14090" max="14090" width="8.875" style="1073" customWidth="1"/>
    <col min="14091" max="14091" width="58.5" style="1073" customWidth="1"/>
    <col min="14092" max="14320" width="72.375" style="1073"/>
    <col min="14321" max="14321" width="4.875" style="1073" customWidth="1"/>
    <col min="14322" max="14322" width="2.375" style="1073" customWidth="1"/>
    <col min="14323" max="14323" width="4.375" style="1073" customWidth="1"/>
    <col min="14324" max="14325" width="3.5" style="1073" customWidth="1"/>
    <col min="14326" max="14326" width="4.875" style="1073" customWidth="1"/>
    <col min="14327" max="14327" width="7.5" style="1073" customWidth="1"/>
    <col min="14328" max="14328" width="11.5" style="1073" customWidth="1"/>
    <col min="14329" max="14329" width="5.625" style="1073" customWidth="1"/>
    <col min="14330" max="14330" width="47.5" style="1073" customWidth="1"/>
    <col min="14331" max="14331" width="12.875" style="1073" customWidth="1"/>
    <col min="14332" max="14332" width="6.375" style="1073" customWidth="1"/>
    <col min="14333" max="14333" width="14.5" style="1073" customWidth="1"/>
    <col min="14334" max="14334" width="11.125" style="1073" customWidth="1"/>
    <col min="14335" max="14335" width="16.875" style="1073" customWidth="1"/>
    <col min="14336" max="14336" width="12.5" style="1073" customWidth="1"/>
    <col min="14337" max="14337" width="17.625" style="1073" customWidth="1"/>
    <col min="14338" max="14338" width="22.5" style="1073" bestFit="1" customWidth="1"/>
    <col min="14339" max="14339" width="13.625" style="1073" customWidth="1"/>
    <col min="14340" max="14340" width="16.875" style="1073" customWidth="1"/>
    <col min="14341" max="14341" width="12.5" style="1073" customWidth="1"/>
    <col min="14342" max="14342" width="17.5" style="1073" customWidth="1"/>
    <col min="14343" max="14343" width="20.625" style="1073" bestFit="1" customWidth="1"/>
    <col min="14344" max="14344" width="22.625" style="1073" bestFit="1" customWidth="1"/>
    <col min="14345" max="14345" width="15.5" style="1073" customWidth="1"/>
    <col min="14346" max="14346" width="8.875" style="1073" customWidth="1"/>
    <col min="14347" max="14347" width="58.5" style="1073" customWidth="1"/>
    <col min="14348" max="14576" width="72.375" style="1073"/>
    <col min="14577" max="14577" width="4.875" style="1073" customWidth="1"/>
    <col min="14578" max="14578" width="2.375" style="1073" customWidth="1"/>
    <col min="14579" max="14579" width="4.375" style="1073" customWidth="1"/>
    <col min="14580" max="14581" width="3.5" style="1073" customWidth="1"/>
    <col min="14582" max="14582" width="4.875" style="1073" customWidth="1"/>
    <col min="14583" max="14583" width="7.5" style="1073" customWidth="1"/>
    <col min="14584" max="14584" width="11.5" style="1073" customWidth="1"/>
    <col min="14585" max="14585" width="5.625" style="1073" customWidth="1"/>
    <col min="14586" max="14586" width="47.5" style="1073" customWidth="1"/>
    <col min="14587" max="14587" width="12.875" style="1073" customWidth="1"/>
    <col min="14588" max="14588" width="6.375" style="1073" customWidth="1"/>
    <col min="14589" max="14589" width="14.5" style="1073" customWidth="1"/>
    <col min="14590" max="14590" width="11.125" style="1073" customWidth="1"/>
    <col min="14591" max="14591" width="16.875" style="1073" customWidth="1"/>
    <col min="14592" max="14592" width="12.5" style="1073" customWidth="1"/>
    <col min="14593" max="14593" width="17.625" style="1073" customWidth="1"/>
    <col min="14594" max="14594" width="22.5" style="1073" bestFit="1" customWidth="1"/>
    <col min="14595" max="14595" width="13.625" style="1073" customWidth="1"/>
    <col min="14596" max="14596" width="16.875" style="1073" customWidth="1"/>
    <col min="14597" max="14597" width="12.5" style="1073" customWidth="1"/>
    <col min="14598" max="14598" width="17.5" style="1073" customWidth="1"/>
    <col min="14599" max="14599" width="20.625" style="1073" bestFit="1" customWidth="1"/>
    <col min="14600" max="14600" width="22.625" style="1073" bestFit="1" customWidth="1"/>
    <col min="14601" max="14601" width="15.5" style="1073" customWidth="1"/>
    <col min="14602" max="14602" width="8.875" style="1073" customWidth="1"/>
    <col min="14603" max="14603" width="58.5" style="1073" customWidth="1"/>
    <col min="14604" max="14832" width="72.375" style="1073"/>
    <col min="14833" max="14833" width="4.875" style="1073" customWidth="1"/>
    <col min="14834" max="14834" width="2.375" style="1073" customWidth="1"/>
    <col min="14835" max="14835" width="4.375" style="1073" customWidth="1"/>
    <col min="14836" max="14837" width="3.5" style="1073" customWidth="1"/>
    <col min="14838" max="14838" width="4.875" style="1073" customWidth="1"/>
    <col min="14839" max="14839" width="7.5" style="1073" customWidth="1"/>
    <col min="14840" max="14840" width="11.5" style="1073" customWidth="1"/>
    <col min="14841" max="14841" width="5.625" style="1073" customWidth="1"/>
    <col min="14842" max="14842" width="47.5" style="1073" customWidth="1"/>
    <col min="14843" max="14843" width="12.875" style="1073" customWidth="1"/>
    <col min="14844" max="14844" width="6.375" style="1073" customWidth="1"/>
    <col min="14845" max="14845" width="14.5" style="1073" customWidth="1"/>
    <col min="14846" max="14846" width="11.125" style="1073" customWidth="1"/>
    <col min="14847" max="14847" width="16.875" style="1073" customWidth="1"/>
    <col min="14848" max="14848" width="12.5" style="1073" customWidth="1"/>
    <col min="14849" max="14849" width="17.625" style="1073" customWidth="1"/>
    <col min="14850" max="14850" width="22.5" style="1073" bestFit="1" customWidth="1"/>
    <col min="14851" max="14851" width="13.625" style="1073" customWidth="1"/>
    <col min="14852" max="14852" width="16.875" style="1073" customWidth="1"/>
    <col min="14853" max="14853" width="12.5" style="1073" customWidth="1"/>
    <col min="14854" max="14854" width="17.5" style="1073" customWidth="1"/>
    <col min="14855" max="14855" width="20.625" style="1073" bestFit="1" customWidth="1"/>
    <col min="14856" max="14856" width="22.625" style="1073" bestFit="1" customWidth="1"/>
    <col min="14857" max="14857" width="15.5" style="1073" customWidth="1"/>
    <col min="14858" max="14858" width="8.875" style="1073" customWidth="1"/>
    <col min="14859" max="14859" width="58.5" style="1073" customWidth="1"/>
    <col min="14860" max="15088" width="72.375" style="1073"/>
    <col min="15089" max="15089" width="4.875" style="1073" customWidth="1"/>
    <col min="15090" max="15090" width="2.375" style="1073" customWidth="1"/>
    <col min="15091" max="15091" width="4.375" style="1073" customWidth="1"/>
    <col min="15092" max="15093" width="3.5" style="1073" customWidth="1"/>
    <col min="15094" max="15094" width="4.875" style="1073" customWidth="1"/>
    <col min="15095" max="15095" width="7.5" style="1073" customWidth="1"/>
    <col min="15096" max="15096" width="11.5" style="1073" customWidth="1"/>
    <col min="15097" max="15097" width="5.625" style="1073" customWidth="1"/>
    <col min="15098" max="15098" width="47.5" style="1073" customWidth="1"/>
    <col min="15099" max="15099" width="12.875" style="1073" customWidth="1"/>
    <col min="15100" max="15100" width="6.375" style="1073" customWidth="1"/>
    <col min="15101" max="15101" width="14.5" style="1073" customWidth="1"/>
    <col min="15102" max="15102" width="11.125" style="1073" customWidth="1"/>
    <col min="15103" max="15103" width="16.875" style="1073" customWidth="1"/>
    <col min="15104" max="15104" width="12.5" style="1073" customWidth="1"/>
    <col min="15105" max="15105" width="17.625" style="1073" customWidth="1"/>
    <col min="15106" max="15106" width="22.5" style="1073" bestFit="1" customWidth="1"/>
    <col min="15107" max="15107" width="13.625" style="1073" customWidth="1"/>
    <col min="15108" max="15108" width="16.875" style="1073" customWidth="1"/>
    <col min="15109" max="15109" width="12.5" style="1073" customWidth="1"/>
    <col min="15110" max="15110" width="17.5" style="1073" customWidth="1"/>
    <col min="15111" max="15111" width="20.625" style="1073" bestFit="1" customWidth="1"/>
    <col min="15112" max="15112" width="22.625" style="1073" bestFit="1" customWidth="1"/>
    <col min="15113" max="15113" width="15.5" style="1073" customWidth="1"/>
    <col min="15114" max="15114" width="8.875" style="1073" customWidth="1"/>
    <col min="15115" max="15115" width="58.5" style="1073" customWidth="1"/>
    <col min="15116" max="15344" width="72.375" style="1073"/>
    <col min="15345" max="15345" width="4.875" style="1073" customWidth="1"/>
    <col min="15346" max="15346" width="2.375" style="1073" customWidth="1"/>
    <col min="15347" max="15347" width="4.375" style="1073" customWidth="1"/>
    <col min="15348" max="15349" width="3.5" style="1073" customWidth="1"/>
    <col min="15350" max="15350" width="4.875" style="1073" customWidth="1"/>
    <col min="15351" max="15351" width="7.5" style="1073" customWidth="1"/>
    <col min="15352" max="15352" width="11.5" style="1073" customWidth="1"/>
    <col min="15353" max="15353" width="5.625" style="1073" customWidth="1"/>
    <col min="15354" max="15354" width="47.5" style="1073" customWidth="1"/>
    <col min="15355" max="15355" width="12.875" style="1073" customWidth="1"/>
    <col min="15356" max="15356" width="6.375" style="1073" customWidth="1"/>
    <col min="15357" max="15357" width="14.5" style="1073" customWidth="1"/>
    <col min="15358" max="15358" width="11.125" style="1073" customWidth="1"/>
    <col min="15359" max="15359" width="16.875" style="1073" customWidth="1"/>
    <col min="15360" max="15360" width="12.5" style="1073" customWidth="1"/>
    <col min="15361" max="15361" width="17.625" style="1073" customWidth="1"/>
    <col min="15362" max="15362" width="22.5" style="1073" bestFit="1" customWidth="1"/>
    <col min="15363" max="15363" width="13.625" style="1073" customWidth="1"/>
    <col min="15364" max="15364" width="16.875" style="1073" customWidth="1"/>
    <col min="15365" max="15365" width="12.5" style="1073" customWidth="1"/>
    <col min="15366" max="15366" width="17.5" style="1073" customWidth="1"/>
    <col min="15367" max="15367" width="20.625" style="1073" bestFit="1" customWidth="1"/>
    <col min="15368" max="15368" width="22.625" style="1073" bestFit="1" customWidth="1"/>
    <col min="15369" max="15369" width="15.5" style="1073" customWidth="1"/>
    <col min="15370" max="15370" width="8.875" style="1073" customWidth="1"/>
    <col min="15371" max="15371" width="58.5" style="1073" customWidth="1"/>
    <col min="15372" max="15600" width="72.375" style="1073"/>
    <col min="15601" max="15601" width="4.875" style="1073" customWidth="1"/>
    <col min="15602" max="15602" width="2.375" style="1073" customWidth="1"/>
    <col min="15603" max="15603" width="4.375" style="1073" customWidth="1"/>
    <col min="15604" max="15605" width="3.5" style="1073" customWidth="1"/>
    <col min="15606" max="15606" width="4.875" style="1073" customWidth="1"/>
    <col min="15607" max="15607" width="7.5" style="1073" customWidth="1"/>
    <col min="15608" max="15608" width="11.5" style="1073" customWidth="1"/>
    <col min="15609" max="15609" width="5.625" style="1073" customWidth="1"/>
    <col min="15610" max="15610" width="47.5" style="1073" customWidth="1"/>
    <col min="15611" max="15611" width="12.875" style="1073" customWidth="1"/>
    <col min="15612" max="15612" width="6.375" style="1073" customWidth="1"/>
    <col min="15613" max="15613" width="14.5" style="1073" customWidth="1"/>
    <col min="15614" max="15614" width="11.125" style="1073" customWidth="1"/>
    <col min="15615" max="15615" width="16.875" style="1073" customWidth="1"/>
    <col min="15616" max="15616" width="12.5" style="1073" customWidth="1"/>
    <col min="15617" max="15617" width="17.625" style="1073" customWidth="1"/>
    <col min="15618" max="15618" width="22.5" style="1073" bestFit="1" customWidth="1"/>
    <col min="15619" max="15619" width="13.625" style="1073" customWidth="1"/>
    <col min="15620" max="15620" width="16.875" style="1073" customWidth="1"/>
    <col min="15621" max="15621" width="12.5" style="1073" customWidth="1"/>
    <col min="15622" max="15622" width="17.5" style="1073" customWidth="1"/>
    <col min="15623" max="15623" width="20.625" style="1073" bestFit="1" customWidth="1"/>
    <col min="15624" max="15624" width="22.625" style="1073" bestFit="1" customWidth="1"/>
    <col min="15625" max="15625" width="15.5" style="1073" customWidth="1"/>
    <col min="15626" max="15626" width="8.875" style="1073" customWidth="1"/>
    <col min="15627" max="15627" width="58.5" style="1073" customWidth="1"/>
    <col min="15628" max="15856" width="72.375" style="1073"/>
    <col min="15857" max="15857" width="4.875" style="1073" customWidth="1"/>
    <col min="15858" max="15858" width="2.375" style="1073" customWidth="1"/>
    <col min="15859" max="15859" width="4.375" style="1073" customWidth="1"/>
    <col min="15860" max="15861" width="3.5" style="1073" customWidth="1"/>
    <col min="15862" max="15862" width="4.875" style="1073" customWidth="1"/>
    <col min="15863" max="15863" width="7.5" style="1073" customWidth="1"/>
    <col min="15864" max="15864" width="11.5" style="1073" customWidth="1"/>
    <col min="15865" max="15865" width="5.625" style="1073" customWidth="1"/>
    <col min="15866" max="15866" width="47.5" style="1073" customWidth="1"/>
    <col min="15867" max="15867" width="12.875" style="1073" customWidth="1"/>
    <col min="15868" max="15868" width="6.375" style="1073" customWidth="1"/>
    <col min="15869" max="15869" width="14.5" style="1073" customWidth="1"/>
    <col min="15870" max="15870" width="11.125" style="1073" customWidth="1"/>
    <col min="15871" max="15871" width="16.875" style="1073" customWidth="1"/>
    <col min="15872" max="15872" width="12.5" style="1073" customWidth="1"/>
    <col min="15873" max="15873" width="17.625" style="1073" customWidth="1"/>
    <col min="15874" max="15874" width="22.5" style="1073" bestFit="1" customWidth="1"/>
    <col min="15875" max="15875" width="13.625" style="1073" customWidth="1"/>
    <col min="15876" max="15876" width="16.875" style="1073" customWidth="1"/>
    <col min="15877" max="15877" width="12.5" style="1073" customWidth="1"/>
    <col min="15878" max="15878" width="17.5" style="1073" customWidth="1"/>
    <col min="15879" max="15879" width="20.625" style="1073" bestFit="1" customWidth="1"/>
    <col min="15880" max="15880" width="22.625" style="1073" bestFit="1" customWidth="1"/>
    <col min="15881" max="15881" width="15.5" style="1073" customWidth="1"/>
    <col min="15882" max="15882" width="8.875" style="1073" customWidth="1"/>
    <col min="15883" max="15883" width="58.5" style="1073" customWidth="1"/>
    <col min="15884" max="16112" width="72.375" style="1073"/>
    <col min="16113" max="16113" width="4.875" style="1073" customWidth="1"/>
    <col min="16114" max="16114" width="2.375" style="1073" customWidth="1"/>
    <col min="16115" max="16115" width="4.375" style="1073" customWidth="1"/>
    <col min="16116" max="16117" width="3.5" style="1073" customWidth="1"/>
    <col min="16118" max="16118" width="4.875" style="1073" customWidth="1"/>
    <col min="16119" max="16119" width="7.5" style="1073" customWidth="1"/>
    <col min="16120" max="16120" width="11.5" style="1073" customWidth="1"/>
    <col min="16121" max="16121" width="5.625" style="1073" customWidth="1"/>
    <col min="16122" max="16122" width="47.5" style="1073" customWidth="1"/>
    <col min="16123" max="16123" width="12.875" style="1073" customWidth="1"/>
    <col min="16124" max="16124" width="6.375" style="1073" customWidth="1"/>
    <col min="16125" max="16125" width="14.5" style="1073" customWidth="1"/>
    <col min="16126" max="16126" width="11.125" style="1073" customWidth="1"/>
    <col min="16127" max="16127" width="16.875" style="1073" customWidth="1"/>
    <col min="16128" max="16128" width="12.5" style="1073" customWidth="1"/>
    <col min="16129" max="16129" width="17.625" style="1073" customWidth="1"/>
    <col min="16130" max="16130" width="22.5" style="1073" bestFit="1" customWidth="1"/>
    <col min="16131" max="16131" width="13.625" style="1073" customWidth="1"/>
    <col min="16132" max="16132" width="16.875" style="1073" customWidth="1"/>
    <col min="16133" max="16133" width="12.5" style="1073" customWidth="1"/>
    <col min="16134" max="16134" width="17.5" style="1073" customWidth="1"/>
    <col min="16135" max="16135" width="20.625" style="1073" bestFit="1" customWidth="1"/>
    <col min="16136" max="16136" width="22.625" style="1073" bestFit="1" customWidth="1"/>
    <col min="16137" max="16137" width="15.5" style="1073" customWidth="1"/>
    <col min="16138" max="16138" width="8.875" style="1073" customWidth="1"/>
    <col min="16139" max="16139" width="58.5" style="1073" customWidth="1"/>
    <col min="16140" max="16384" width="72.375" style="1073"/>
  </cols>
  <sheetData>
    <row r="1" spans="2:18" ht="17.25" customHeight="1" thickBot="1"/>
    <row r="2" spans="2:18" ht="18.75" customHeight="1">
      <c r="B2" s="2156" t="s">
        <v>1484</v>
      </c>
      <c r="C2" s="2157"/>
      <c r="D2" s="2157"/>
      <c r="E2" s="2157"/>
      <c r="F2" s="2158"/>
      <c r="G2" s="1075"/>
      <c r="H2" s="1075"/>
      <c r="I2" s="1075"/>
      <c r="J2" s="1075"/>
      <c r="K2" s="1076"/>
      <c r="L2" s="1075"/>
      <c r="M2" s="1075"/>
      <c r="N2" s="1075"/>
      <c r="O2" s="1075"/>
      <c r="P2" s="1075"/>
      <c r="Q2" s="1075"/>
      <c r="R2" s="1077"/>
    </row>
    <row r="3" spans="2:18" ht="37.5" customHeight="1">
      <c r="B3" s="2159"/>
      <c r="C3" s="2160"/>
      <c r="D3" s="2160"/>
      <c r="E3" s="2160"/>
      <c r="F3" s="2161"/>
      <c r="G3" s="2165" t="s">
        <v>1485</v>
      </c>
      <c r="H3" s="2166"/>
      <c r="I3" s="2166"/>
      <c r="J3" s="2166"/>
      <c r="K3" s="2166"/>
      <c r="L3" s="2166"/>
      <c r="M3" s="2166"/>
      <c r="N3" s="2166"/>
      <c r="O3" s="2166"/>
      <c r="P3" s="1078"/>
      <c r="Q3" s="1078"/>
      <c r="R3" s="1079"/>
    </row>
    <row r="4" spans="2:18" ht="37.5" customHeight="1">
      <c r="B4" s="2159"/>
      <c r="C4" s="2160"/>
      <c r="D4" s="2160"/>
      <c r="E4" s="2160"/>
      <c r="F4" s="2161"/>
      <c r="G4" s="2166"/>
      <c r="H4" s="2166"/>
      <c r="I4" s="2166"/>
      <c r="J4" s="2166"/>
      <c r="K4" s="2166"/>
      <c r="L4" s="2166"/>
      <c r="M4" s="2166"/>
      <c r="N4" s="2166"/>
      <c r="O4" s="2166"/>
      <c r="P4" s="1078"/>
      <c r="Q4" s="1078"/>
      <c r="R4" s="1079"/>
    </row>
    <row r="5" spans="2:18" ht="37.15" customHeight="1" thickBot="1">
      <c r="B5" s="2162"/>
      <c r="C5" s="2163"/>
      <c r="D5" s="2163"/>
      <c r="E5" s="2163"/>
      <c r="F5" s="2164"/>
      <c r="G5" s="1080" t="s">
        <v>1486</v>
      </c>
      <c r="H5" s="1080"/>
      <c r="I5" s="1081"/>
      <c r="J5" s="1081"/>
      <c r="K5" s="1081"/>
      <c r="L5" s="1081"/>
      <c r="M5" s="1081"/>
      <c r="N5" s="1081"/>
      <c r="O5" s="1081"/>
      <c r="P5" s="1081"/>
      <c r="Q5" s="1081"/>
      <c r="R5" s="1082"/>
    </row>
    <row r="6" spans="2:18" ht="21.6" customHeight="1">
      <c r="B6" s="2167" t="s">
        <v>1487</v>
      </c>
      <c r="C6" s="2168"/>
      <c r="D6" s="2168"/>
      <c r="E6" s="2168"/>
      <c r="F6" s="2168"/>
      <c r="G6" s="2168"/>
      <c r="H6" s="2168"/>
      <c r="I6" s="2168"/>
      <c r="J6" s="2168"/>
      <c r="K6" s="2169"/>
      <c r="L6" s="2167" t="s">
        <v>1488</v>
      </c>
      <c r="M6" s="2168"/>
      <c r="N6" s="2176"/>
      <c r="O6" s="2181" t="s">
        <v>1489</v>
      </c>
      <c r="P6" s="2184" t="s">
        <v>1490</v>
      </c>
      <c r="Q6" s="2185"/>
      <c r="R6" s="2186"/>
    </row>
    <row r="7" spans="2:18" ht="65.25" customHeight="1">
      <c r="B7" s="2170"/>
      <c r="C7" s="2171"/>
      <c r="D7" s="2171"/>
      <c r="E7" s="2171"/>
      <c r="F7" s="2171"/>
      <c r="G7" s="2171"/>
      <c r="H7" s="2171"/>
      <c r="I7" s="2171"/>
      <c r="J7" s="2171"/>
      <c r="K7" s="2172"/>
      <c r="L7" s="2170"/>
      <c r="M7" s="2171"/>
      <c r="N7" s="2177"/>
      <c r="O7" s="2182"/>
      <c r="P7" s="2187"/>
      <c r="Q7" s="2188"/>
      <c r="R7" s="2189"/>
    </row>
    <row r="8" spans="2:18" ht="111.75" customHeight="1" thickBot="1">
      <c r="B8" s="2170"/>
      <c r="C8" s="2171"/>
      <c r="D8" s="2171"/>
      <c r="E8" s="2171"/>
      <c r="F8" s="2171"/>
      <c r="G8" s="2171"/>
      <c r="H8" s="2171"/>
      <c r="I8" s="2171"/>
      <c r="J8" s="2171"/>
      <c r="K8" s="2172"/>
      <c r="L8" s="2178"/>
      <c r="M8" s="2179"/>
      <c r="N8" s="2180"/>
      <c r="O8" s="2182"/>
      <c r="P8" s="2190" t="s">
        <v>1491</v>
      </c>
      <c r="Q8" s="2190" t="s">
        <v>1492</v>
      </c>
      <c r="R8" s="2190" t="s">
        <v>1483</v>
      </c>
    </row>
    <row r="9" spans="2:18" ht="144" customHeight="1" thickBot="1">
      <c r="B9" s="2170"/>
      <c r="C9" s="2171"/>
      <c r="D9" s="2171"/>
      <c r="E9" s="2171"/>
      <c r="F9" s="2171"/>
      <c r="G9" s="2171"/>
      <c r="H9" s="2171"/>
      <c r="I9" s="2171"/>
      <c r="J9" s="2171"/>
      <c r="K9" s="2172"/>
      <c r="L9" s="1083" t="s">
        <v>1493</v>
      </c>
      <c r="M9" s="1084" t="s">
        <v>1492</v>
      </c>
      <c r="N9" s="1085" t="s">
        <v>1483</v>
      </c>
      <c r="O9" s="2183"/>
      <c r="P9" s="2191"/>
      <c r="Q9" s="2191"/>
      <c r="R9" s="2191"/>
    </row>
    <row r="10" spans="2:18" s="1091" customFormat="1" ht="51.75" customHeight="1" thickBot="1">
      <c r="B10" s="2173"/>
      <c r="C10" s="2174"/>
      <c r="D10" s="2174"/>
      <c r="E10" s="2174"/>
      <c r="F10" s="2174"/>
      <c r="G10" s="2174"/>
      <c r="H10" s="2174"/>
      <c r="I10" s="2174"/>
      <c r="J10" s="2174"/>
      <c r="K10" s="2175"/>
      <c r="L10" s="1086" t="s">
        <v>1494</v>
      </c>
      <c r="M10" s="1087" t="s">
        <v>1495</v>
      </c>
      <c r="N10" s="1088" t="s">
        <v>1496</v>
      </c>
      <c r="O10" s="1089" t="s">
        <v>1497</v>
      </c>
      <c r="P10" s="1090" t="s">
        <v>1498</v>
      </c>
      <c r="Q10" s="1090" t="s">
        <v>1499</v>
      </c>
      <c r="R10" s="1090" t="s">
        <v>1500</v>
      </c>
    </row>
    <row r="11" spans="2:18" ht="30" customHeight="1" thickBot="1">
      <c r="B11" s="1092"/>
      <c r="C11" s="1093"/>
      <c r="D11" s="1093"/>
      <c r="E11" s="1093"/>
      <c r="F11" s="1093"/>
      <c r="G11" s="1093"/>
      <c r="H11" s="1094"/>
      <c r="I11" s="1094"/>
      <c r="J11" s="1094"/>
      <c r="K11" s="2192" t="s">
        <v>1347</v>
      </c>
      <c r="L11" s="2193"/>
      <c r="M11" s="2193"/>
      <c r="N11" s="2194">
        <f>+L11+M11</f>
        <v>0</v>
      </c>
      <c r="O11" s="2195"/>
      <c r="P11" s="2195"/>
      <c r="Q11" s="2195"/>
      <c r="R11" s="2196"/>
    </row>
    <row r="12" spans="2:18" ht="30" customHeight="1" thickBot="1">
      <c r="B12" s="1095"/>
      <c r="C12" s="1096" t="s">
        <v>1501</v>
      </c>
      <c r="D12" s="1097"/>
      <c r="E12" s="1093" t="s">
        <v>1502</v>
      </c>
      <c r="F12" s="1093"/>
      <c r="G12" s="1579"/>
      <c r="H12" s="1576"/>
      <c r="I12" s="1576"/>
      <c r="J12" s="1576"/>
      <c r="K12" s="2192"/>
      <c r="L12" s="2193"/>
      <c r="M12" s="2193"/>
      <c r="N12" s="2194"/>
      <c r="O12" s="2197"/>
      <c r="P12" s="2197"/>
      <c r="Q12" s="2197"/>
      <c r="R12" s="2198"/>
    </row>
    <row r="13" spans="2:18" ht="30" customHeight="1" thickBot="1">
      <c r="B13" s="1095"/>
      <c r="C13" s="1096"/>
      <c r="D13" s="1097"/>
      <c r="E13" s="1093" t="s">
        <v>1503</v>
      </c>
      <c r="F13" s="1093"/>
      <c r="G13" s="1579"/>
      <c r="H13" s="1576"/>
      <c r="I13" s="1576"/>
      <c r="J13" s="1576"/>
      <c r="K13" s="2192"/>
      <c r="L13" s="2193"/>
      <c r="M13" s="2193"/>
      <c r="N13" s="2194"/>
      <c r="O13" s="2197"/>
      <c r="P13" s="2197"/>
      <c r="Q13" s="2197"/>
      <c r="R13" s="2198"/>
    </row>
    <row r="14" spans="2:18" ht="30" customHeight="1" thickBot="1">
      <c r="B14" s="1095"/>
      <c r="C14" s="1096"/>
      <c r="D14" s="1097"/>
      <c r="E14" s="1098" t="s">
        <v>1504</v>
      </c>
      <c r="F14" s="1579"/>
      <c r="G14" s="1099"/>
      <c r="H14" s="1098"/>
      <c r="I14" s="1098"/>
      <c r="J14" s="1098"/>
      <c r="K14" s="2192"/>
      <c r="L14" s="2193"/>
      <c r="M14" s="2193"/>
      <c r="N14" s="2194"/>
      <c r="O14" s="2197"/>
      <c r="P14" s="2197"/>
      <c r="Q14" s="2197"/>
      <c r="R14" s="2198"/>
    </row>
    <row r="15" spans="2:18" ht="30" customHeight="1" thickBot="1">
      <c r="B15" s="1095"/>
      <c r="C15" s="1096"/>
      <c r="D15" s="1097"/>
      <c r="E15" s="1098" t="s">
        <v>1505</v>
      </c>
      <c r="F15" s="1579"/>
      <c r="G15" s="1099"/>
      <c r="H15" s="1098"/>
      <c r="I15" s="1098"/>
      <c r="J15" s="1098"/>
      <c r="K15" s="2192"/>
      <c r="L15" s="2193"/>
      <c r="M15" s="2193"/>
      <c r="N15" s="2194"/>
      <c r="O15" s="2197"/>
      <c r="P15" s="2197"/>
      <c r="Q15" s="2197"/>
      <c r="R15" s="2198"/>
    </row>
    <row r="16" spans="2:18" ht="30" customHeight="1" thickBot="1">
      <c r="B16" s="1095"/>
      <c r="C16" s="1096"/>
      <c r="D16" s="1097"/>
      <c r="E16" s="1098"/>
      <c r="F16" s="1579"/>
      <c r="G16" s="1099"/>
      <c r="H16" s="1098"/>
      <c r="I16" s="1098"/>
      <c r="J16" s="1098"/>
      <c r="K16" s="2192"/>
      <c r="L16" s="2193"/>
      <c r="M16" s="2193"/>
      <c r="N16" s="2194"/>
      <c r="O16" s="2197"/>
      <c r="P16" s="2197"/>
      <c r="Q16" s="2197"/>
      <c r="R16" s="2198"/>
    </row>
    <row r="17" spans="2:18" ht="30" customHeight="1" thickBot="1">
      <c r="B17" s="1095"/>
      <c r="C17" s="1097"/>
      <c r="D17" s="1093"/>
      <c r="E17" s="1098"/>
      <c r="F17" s="1099"/>
      <c r="G17" s="1099"/>
      <c r="H17" s="1098"/>
      <c r="I17" s="1098"/>
      <c r="J17" s="1098"/>
      <c r="K17" s="2192"/>
      <c r="L17" s="2193"/>
      <c r="M17" s="2193"/>
      <c r="N17" s="2194"/>
      <c r="O17" s="2199"/>
      <c r="P17" s="2199"/>
      <c r="Q17" s="2199"/>
      <c r="R17" s="2200"/>
    </row>
    <row r="18" spans="2:18" ht="30" customHeight="1" thickBot="1">
      <c r="B18" s="1095"/>
      <c r="C18" s="1100" t="s">
        <v>1506</v>
      </c>
      <c r="D18" s="1093"/>
      <c r="E18" s="1094" t="s">
        <v>1507</v>
      </c>
      <c r="F18" s="1094"/>
      <c r="G18" s="1094"/>
      <c r="H18" s="1094"/>
      <c r="I18" s="1094"/>
      <c r="J18" s="1094"/>
      <c r="K18" s="2192" t="s">
        <v>1349</v>
      </c>
      <c r="L18" s="2201"/>
      <c r="M18" s="2201"/>
      <c r="N18" s="2202">
        <f>+L18+M18</f>
        <v>0</v>
      </c>
      <c r="O18" s="2195"/>
      <c r="P18" s="2195"/>
      <c r="Q18" s="2195"/>
      <c r="R18" s="2196"/>
    </row>
    <row r="19" spans="2:18" ht="30" customHeight="1" thickBot="1">
      <c r="B19" s="1095"/>
      <c r="C19" s="1101"/>
      <c r="D19" s="1093"/>
      <c r="E19" s="1094" t="s">
        <v>1508</v>
      </c>
      <c r="F19" s="1094"/>
      <c r="G19" s="1094"/>
      <c r="H19" s="1094"/>
      <c r="I19" s="1094"/>
      <c r="J19" s="1094"/>
      <c r="K19" s="2192"/>
      <c r="L19" s="2201"/>
      <c r="M19" s="2201"/>
      <c r="N19" s="2202"/>
      <c r="O19" s="2197"/>
      <c r="P19" s="2197"/>
      <c r="Q19" s="2197"/>
      <c r="R19" s="2198"/>
    </row>
    <row r="20" spans="2:18" ht="30" customHeight="1" thickBot="1">
      <c r="B20" s="1095"/>
      <c r="C20" s="1101"/>
      <c r="D20" s="1093"/>
      <c r="E20" s="1094" t="s">
        <v>1509</v>
      </c>
      <c r="F20" s="1094"/>
      <c r="G20" s="1094"/>
      <c r="H20" s="1094"/>
      <c r="I20" s="1094"/>
      <c r="J20" s="1094"/>
      <c r="K20" s="2192"/>
      <c r="L20" s="2201"/>
      <c r="M20" s="2201"/>
      <c r="N20" s="2202"/>
      <c r="O20" s="2197"/>
      <c r="P20" s="2197"/>
      <c r="Q20" s="2197"/>
      <c r="R20" s="2198"/>
    </row>
    <row r="21" spans="2:18" ht="30" customHeight="1" thickBot="1">
      <c r="B21" s="1095"/>
      <c r="C21" s="1101"/>
      <c r="D21" s="1093"/>
      <c r="E21" s="1098" t="s">
        <v>1510</v>
      </c>
      <c r="F21" s="1094"/>
      <c r="G21" s="1094"/>
      <c r="H21" s="1094"/>
      <c r="I21" s="1094"/>
      <c r="J21" s="1094"/>
      <c r="K21" s="2192"/>
      <c r="L21" s="2201"/>
      <c r="M21" s="2201"/>
      <c r="N21" s="2202"/>
      <c r="O21" s="2197"/>
      <c r="P21" s="2197"/>
      <c r="Q21" s="2197"/>
      <c r="R21" s="2198"/>
    </row>
    <row r="22" spans="2:18" ht="30" customHeight="1" thickBot="1">
      <c r="B22" s="1095"/>
      <c r="C22" s="1093"/>
      <c r="D22" s="1093"/>
      <c r="E22" s="1098" t="s">
        <v>1511</v>
      </c>
      <c r="F22" s="1098"/>
      <c r="G22" s="1098"/>
      <c r="H22" s="1098"/>
      <c r="I22" s="1098"/>
      <c r="J22" s="1098"/>
      <c r="K22" s="2192"/>
      <c r="L22" s="2201"/>
      <c r="M22" s="2201"/>
      <c r="N22" s="2202"/>
      <c r="O22" s="2197"/>
      <c r="P22" s="2197"/>
      <c r="Q22" s="2197"/>
      <c r="R22" s="2198"/>
    </row>
    <row r="23" spans="2:18" ht="30" customHeight="1" thickBot="1">
      <c r="B23" s="1095"/>
      <c r="C23" s="1093"/>
      <c r="D23" s="1093"/>
      <c r="E23" s="1098" t="s">
        <v>1512</v>
      </c>
      <c r="F23" s="1098"/>
      <c r="G23" s="1098"/>
      <c r="H23" s="1098"/>
      <c r="I23" s="1098"/>
      <c r="J23" s="1098"/>
      <c r="K23" s="2192"/>
      <c r="L23" s="2201"/>
      <c r="M23" s="2201"/>
      <c r="N23" s="2202"/>
      <c r="O23" s="2197"/>
      <c r="P23" s="2197"/>
      <c r="Q23" s="2197"/>
      <c r="R23" s="2198"/>
    </row>
    <row r="24" spans="2:18" ht="30" customHeight="1" thickBot="1">
      <c r="B24" s="1095"/>
      <c r="C24" s="1093"/>
      <c r="D24" s="1093"/>
      <c r="E24" s="1093"/>
      <c r="F24" s="1098"/>
      <c r="G24" s="1098"/>
      <c r="H24" s="1098"/>
      <c r="I24" s="1098"/>
      <c r="J24" s="1098"/>
      <c r="K24" s="2192"/>
      <c r="L24" s="2201"/>
      <c r="M24" s="2201"/>
      <c r="N24" s="2202"/>
      <c r="O24" s="2199"/>
      <c r="P24" s="2199"/>
      <c r="Q24" s="2199"/>
      <c r="R24" s="2200"/>
    </row>
    <row r="25" spans="2:18" ht="32.25" customHeight="1" thickBot="1">
      <c r="B25" s="1095"/>
      <c r="C25" s="1101" t="s">
        <v>1513</v>
      </c>
      <c r="D25" s="1097"/>
      <c r="E25" s="1578" t="s">
        <v>1514</v>
      </c>
      <c r="F25" s="1575"/>
      <c r="G25" s="1575"/>
      <c r="H25" s="1575"/>
      <c r="I25" s="1575"/>
      <c r="J25" s="1575"/>
      <c r="K25" s="2192" t="s">
        <v>1415</v>
      </c>
      <c r="L25" s="2201"/>
      <c r="M25" s="2201"/>
      <c r="N25" s="2202">
        <f>+L25+M25</f>
        <v>0</v>
      </c>
      <c r="O25" s="2204"/>
      <c r="P25" s="2203"/>
      <c r="Q25" s="2203"/>
      <c r="R25" s="2202">
        <f>+P25+Q25</f>
        <v>0</v>
      </c>
    </row>
    <row r="26" spans="2:18" ht="32.25" customHeight="1" thickBot="1">
      <c r="B26" s="1095"/>
      <c r="C26" s="1097"/>
      <c r="D26" s="1097"/>
      <c r="E26" s="1102" t="s">
        <v>1515</v>
      </c>
      <c r="F26" s="1097"/>
      <c r="G26" s="1097"/>
      <c r="H26" s="1097"/>
      <c r="I26" s="1097"/>
      <c r="J26" s="1097"/>
      <c r="K26" s="2192"/>
      <c r="L26" s="2201"/>
      <c r="M26" s="2201"/>
      <c r="N26" s="2202"/>
      <c r="O26" s="2204"/>
      <c r="P26" s="2203"/>
      <c r="Q26" s="2203"/>
      <c r="R26" s="2202"/>
    </row>
    <row r="27" spans="2:18" ht="32.25" customHeight="1" thickBot="1">
      <c r="B27" s="1095"/>
      <c r="C27" s="1097"/>
      <c r="D27" s="1097"/>
      <c r="E27" s="1102"/>
      <c r="F27" s="1097"/>
      <c r="G27" s="1093"/>
      <c r="H27" s="1093"/>
      <c r="I27" s="1097"/>
      <c r="J27" s="1097"/>
      <c r="K27" s="2192"/>
      <c r="L27" s="2201"/>
      <c r="M27" s="2201"/>
      <c r="N27" s="2202"/>
      <c r="O27" s="2204"/>
      <c r="P27" s="2203"/>
      <c r="Q27" s="2203"/>
      <c r="R27" s="2202"/>
    </row>
    <row r="28" spans="2:18" ht="32.25" customHeight="1" thickBot="1">
      <c r="B28" s="1095"/>
      <c r="C28" s="1097"/>
      <c r="D28" s="1097"/>
      <c r="E28" s="1578" t="s">
        <v>1516</v>
      </c>
      <c r="F28" s="1093"/>
      <c r="G28" s="1578" t="s">
        <v>1517</v>
      </c>
      <c r="H28" s="1578"/>
      <c r="I28" s="1097"/>
      <c r="J28" s="1097"/>
      <c r="K28" s="2192"/>
      <c r="L28" s="2201"/>
      <c r="M28" s="2201"/>
      <c r="N28" s="2202"/>
      <c r="O28" s="2204"/>
      <c r="P28" s="2203"/>
      <c r="Q28" s="2203"/>
      <c r="R28" s="2202"/>
    </row>
    <row r="29" spans="2:18" ht="32.25" customHeight="1" thickBot="1">
      <c r="B29" s="1095"/>
      <c r="C29" s="1097"/>
      <c r="D29" s="1097"/>
      <c r="E29" s="1578"/>
      <c r="F29" s="1093"/>
      <c r="G29" s="1103" t="s">
        <v>1518</v>
      </c>
      <c r="H29" s="1102"/>
      <c r="I29" s="1097"/>
      <c r="J29" s="1097"/>
      <c r="K29" s="2192"/>
      <c r="L29" s="2201"/>
      <c r="M29" s="2201"/>
      <c r="N29" s="2202"/>
      <c r="O29" s="2204"/>
      <c r="P29" s="2203"/>
      <c r="Q29" s="2203"/>
      <c r="R29" s="2202"/>
    </row>
    <row r="30" spans="2:18" ht="32.25" customHeight="1" thickBot="1">
      <c r="B30" s="1095"/>
      <c r="C30" s="1097"/>
      <c r="D30" s="1097"/>
      <c r="E30" s="1578"/>
      <c r="F30" s="1093"/>
      <c r="G30" s="1103"/>
      <c r="H30" s="1102"/>
      <c r="I30" s="1097"/>
      <c r="J30" s="1097"/>
      <c r="K30" s="2192"/>
      <c r="L30" s="2201"/>
      <c r="M30" s="2201"/>
      <c r="N30" s="2202"/>
      <c r="O30" s="2204"/>
      <c r="P30" s="2203"/>
      <c r="Q30" s="2203"/>
      <c r="R30" s="2202"/>
    </row>
    <row r="31" spans="2:18" ht="32.25" customHeight="1" thickBot="1">
      <c r="B31" s="1095"/>
      <c r="C31" s="1097"/>
      <c r="D31" s="1097"/>
      <c r="E31" s="1578"/>
      <c r="F31" s="1093"/>
      <c r="G31" s="1103"/>
      <c r="H31" s="1102"/>
      <c r="I31" s="1097"/>
      <c r="J31" s="1097"/>
      <c r="K31" s="2192"/>
      <c r="L31" s="2201"/>
      <c r="M31" s="2201"/>
      <c r="N31" s="2202"/>
      <c r="O31" s="2204"/>
      <c r="P31" s="2203"/>
      <c r="Q31" s="2203"/>
      <c r="R31" s="2202"/>
    </row>
    <row r="32" spans="2:18" ht="32.25" customHeight="1" thickBot="1">
      <c r="B32" s="1095"/>
      <c r="C32" s="1097"/>
      <c r="D32" s="1097"/>
      <c r="E32" s="1578" t="s">
        <v>1519</v>
      </c>
      <c r="F32" s="1093"/>
      <c r="G32" s="1578" t="s">
        <v>1520</v>
      </c>
      <c r="H32" s="1578"/>
      <c r="I32" s="1097"/>
      <c r="J32" s="1097"/>
      <c r="K32" s="2192" t="s">
        <v>1418</v>
      </c>
      <c r="L32" s="2201"/>
      <c r="M32" s="2201"/>
      <c r="N32" s="2202">
        <f>+L32+M32</f>
        <v>0</v>
      </c>
      <c r="O32" s="2204"/>
      <c r="P32" s="2203"/>
      <c r="Q32" s="2203"/>
      <c r="R32" s="2202">
        <f>+P32+Q32</f>
        <v>0</v>
      </c>
    </row>
    <row r="33" spans="2:18" ht="32.25" customHeight="1" thickBot="1">
      <c r="B33" s="1095"/>
      <c r="C33" s="1097"/>
      <c r="D33" s="1097"/>
      <c r="E33" s="1093"/>
      <c r="F33" s="1093"/>
      <c r="G33" s="1103" t="s">
        <v>1521</v>
      </c>
      <c r="H33" s="1102"/>
      <c r="I33" s="1097"/>
      <c r="J33" s="1097"/>
      <c r="K33" s="2192"/>
      <c r="L33" s="2201"/>
      <c r="M33" s="2201"/>
      <c r="N33" s="2202"/>
      <c r="O33" s="2204"/>
      <c r="P33" s="2203"/>
      <c r="Q33" s="2203"/>
      <c r="R33" s="2202"/>
    </row>
    <row r="34" spans="2:18" ht="32.25" customHeight="1" thickBot="1">
      <c r="B34" s="1095"/>
      <c r="C34" s="1097"/>
      <c r="D34" s="1097"/>
      <c r="E34" s="1093"/>
      <c r="F34" s="1093"/>
      <c r="G34" s="1103"/>
      <c r="H34" s="1102"/>
      <c r="I34" s="1097"/>
      <c r="J34" s="1097"/>
      <c r="K34" s="2192"/>
      <c r="L34" s="2201"/>
      <c r="M34" s="2201"/>
      <c r="N34" s="2202"/>
      <c r="O34" s="2204"/>
      <c r="P34" s="2203"/>
      <c r="Q34" s="2203"/>
      <c r="R34" s="2202"/>
    </row>
    <row r="35" spans="2:18" ht="32.25" customHeight="1" thickBot="1">
      <c r="B35" s="1095"/>
      <c r="C35" s="1097"/>
      <c r="D35" s="1097"/>
      <c r="E35" s="1093"/>
      <c r="F35" s="1093"/>
      <c r="G35" s="1104" t="s">
        <v>1171</v>
      </c>
      <c r="H35" s="1578" t="s">
        <v>1522</v>
      </c>
      <c r="I35" s="1097"/>
      <c r="J35" s="1097"/>
      <c r="K35" s="2192"/>
      <c r="L35" s="2201"/>
      <c r="M35" s="2201"/>
      <c r="N35" s="2202"/>
      <c r="O35" s="2204"/>
      <c r="P35" s="2203"/>
      <c r="Q35" s="2203"/>
      <c r="R35" s="2202"/>
    </row>
    <row r="36" spans="2:18" ht="32.25" customHeight="1" thickBot="1">
      <c r="B36" s="1095"/>
      <c r="C36" s="1097"/>
      <c r="D36" s="1097"/>
      <c r="E36" s="1093"/>
      <c r="F36" s="1093"/>
      <c r="G36" s="1104"/>
      <c r="H36" s="1578" t="s">
        <v>1523</v>
      </c>
      <c r="I36" s="1097"/>
      <c r="J36" s="1097"/>
      <c r="K36" s="2192"/>
      <c r="L36" s="2201"/>
      <c r="M36" s="2201"/>
      <c r="N36" s="2202"/>
      <c r="O36" s="2204"/>
      <c r="P36" s="2203"/>
      <c r="Q36" s="2203"/>
      <c r="R36" s="2202"/>
    </row>
    <row r="37" spans="2:18" ht="32.25" customHeight="1" thickBot="1">
      <c r="B37" s="1095"/>
      <c r="C37" s="1097"/>
      <c r="D37" s="1097"/>
      <c r="E37" s="1093"/>
      <c r="F37" s="1093"/>
      <c r="G37" s="1105"/>
      <c r="H37" s="1106" t="s">
        <v>1524</v>
      </c>
      <c r="I37" s="1097"/>
      <c r="J37" s="1097"/>
      <c r="K37" s="2192"/>
      <c r="L37" s="2201"/>
      <c r="M37" s="2201"/>
      <c r="N37" s="2202"/>
      <c r="O37" s="2204"/>
      <c r="P37" s="2203"/>
      <c r="Q37" s="2203"/>
      <c r="R37" s="2202"/>
    </row>
    <row r="38" spans="2:18" ht="32.25" customHeight="1" thickBot="1">
      <c r="B38" s="1095"/>
      <c r="C38" s="1097"/>
      <c r="D38" s="1097"/>
      <c r="E38" s="1093"/>
      <c r="F38" s="1093"/>
      <c r="G38" s="1105"/>
      <c r="H38" s="1106" t="s">
        <v>1525</v>
      </c>
      <c r="I38" s="1097"/>
      <c r="J38" s="1097"/>
      <c r="K38" s="2192"/>
      <c r="L38" s="2201"/>
      <c r="M38" s="2201"/>
      <c r="N38" s="2202"/>
      <c r="O38" s="2204"/>
      <c r="P38" s="2203"/>
      <c r="Q38" s="2203"/>
      <c r="R38" s="2202"/>
    </row>
    <row r="39" spans="2:18" ht="32.25" customHeight="1" thickBot="1">
      <c r="B39" s="1095"/>
      <c r="C39" s="1097"/>
      <c r="D39" s="1097"/>
      <c r="E39" s="1097"/>
      <c r="F39" s="1097"/>
      <c r="G39" s="1105"/>
      <c r="H39" s="1106"/>
      <c r="I39" s="1097"/>
      <c r="J39" s="1097"/>
      <c r="K39" s="2192" t="s">
        <v>1421</v>
      </c>
      <c r="L39" s="2201"/>
      <c r="M39" s="2201"/>
      <c r="N39" s="2202">
        <f>+L39+M39</f>
        <v>0</v>
      </c>
      <c r="O39" s="2204"/>
      <c r="P39" s="2203"/>
      <c r="Q39" s="2203"/>
      <c r="R39" s="2202">
        <f>+P39+Q39</f>
        <v>0</v>
      </c>
    </row>
    <row r="40" spans="2:18" ht="32.25" customHeight="1" thickBot="1">
      <c r="B40" s="1095"/>
      <c r="C40" s="1097"/>
      <c r="D40" s="1097"/>
      <c r="E40" s="1097"/>
      <c r="F40" s="1097"/>
      <c r="G40" s="1104" t="s">
        <v>1175</v>
      </c>
      <c r="H40" s="1578" t="s">
        <v>1526</v>
      </c>
      <c r="I40" s="1097"/>
      <c r="J40" s="1097"/>
      <c r="K40" s="2192"/>
      <c r="L40" s="2201"/>
      <c r="M40" s="2201"/>
      <c r="N40" s="2202"/>
      <c r="O40" s="2204"/>
      <c r="P40" s="2203"/>
      <c r="Q40" s="2203"/>
      <c r="R40" s="2202"/>
    </row>
    <row r="41" spans="2:18" ht="32.25" customHeight="1" thickBot="1">
      <c r="B41" s="1095"/>
      <c r="C41" s="1097"/>
      <c r="D41" s="1097"/>
      <c r="E41" s="1097"/>
      <c r="F41" s="1097"/>
      <c r="G41" s="1105"/>
      <c r="H41" s="1103" t="s">
        <v>1527</v>
      </c>
      <c r="I41" s="1097"/>
      <c r="J41" s="1097"/>
      <c r="K41" s="2192"/>
      <c r="L41" s="2201"/>
      <c r="M41" s="2201"/>
      <c r="N41" s="2202"/>
      <c r="O41" s="2204"/>
      <c r="P41" s="2203"/>
      <c r="Q41" s="2203"/>
      <c r="R41" s="2202"/>
    </row>
    <row r="42" spans="2:18" ht="32.25" customHeight="1" thickBot="1">
      <c r="B42" s="1095"/>
      <c r="C42" s="1097"/>
      <c r="D42" s="1097"/>
      <c r="E42" s="1097"/>
      <c r="F42" s="1097"/>
      <c r="G42" s="1105"/>
      <c r="H42" s="1103"/>
      <c r="I42" s="1097"/>
      <c r="J42" s="1097"/>
      <c r="K42" s="2192"/>
      <c r="L42" s="2201"/>
      <c r="M42" s="2201"/>
      <c r="N42" s="2202"/>
      <c r="O42" s="2204"/>
      <c r="P42" s="2203"/>
      <c r="Q42" s="2203"/>
      <c r="R42" s="2202"/>
    </row>
    <row r="43" spans="2:18" ht="32.25" customHeight="1" thickBot="1">
      <c r="B43" s="1095"/>
      <c r="C43" s="1097"/>
      <c r="D43" s="1097"/>
      <c r="E43" s="1097"/>
      <c r="F43" s="1097"/>
      <c r="G43" s="1105"/>
      <c r="H43" s="1103"/>
      <c r="I43" s="1097"/>
      <c r="J43" s="1097"/>
      <c r="K43" s="2192"/>
      <c r="L43" s="2201"/>
      <c r="M43" s="2201"/>
      <c r="N43" s="2202"/>
      <c r="O43" s="2204"/>
      <c r="P43" s="2203"/>
      <c r="Q43" s="2203"/>
      <c r="R43" s="2202"/>
    </row>
    <row r="44" spans="2:18" ht="32.25" customHeight="1" thickBot="1">
      <c r="B44" s="1095"/>
      <c r="C44" s="1097"/>
      <c r="D44" s="1097"/>
      <c r="E44" s="1097"/>
      <c r="F44" s="1097"/>
      <c r="G44" s="1105"/>
      <c r="H44" s="1103"/>
      <c r="I44" s="1097"/>
      <c r="J44" s="1097"/>
      <c r="K44" s="2192"/>
      <c r="L44" s="2201"/>
      <c r="M44" s="2201"/>
      <c r="N44" s="2202"/>
      <c r="O44" s="2204"/>
      <c r="P44" s="2203"/>
      <c r="Q44" s="2203"/>
      <c r="R44" s="2202"/>
    </row>
    <row r="45" spans="2:18" ht="32.25" customHeight="1" thickBot="1">
      <c r="B45" s="1095"/>
      <c r="C45" s="1097"/>
      <c r="D45" s="1097"/>
      <c r="E45" s="1097"/>
      <c r="F45" s="1097"/>
      <c r="G45" s="1097"/>
      <c r="H45" s="1097"/>
      <c r="I45" s="1097"/>
      <c r="J45" s="1097"/>
      <c r="K45" s="2192"/>
      <c r="L45" s="2201"/>
      <c r="M45" s="2201"/>
      <c r="N45" s="2202"/>
      <c r="O45" s="2204"/>
      <c r="P45" s="2203"/>
      <c r="Q45" s="2203"/>
      <c r="R45" s="2202"/>
    </row>
    <row r="46" spans="2:18" ht="32.25" customHeight="1" thickBot="1">
      <c r="B46" s="1095"/>
      <c r="C46" s="1097"/>
      <c r="D46" s="1097"/>
      <c r="E46" s="1097"/>
      <c r="F46" s="1097"/>
      <c r="G46" s="1107"/>
      <c r="H46" s="1107"/>
      <c r="I46" s="1107"/>
      <c r="J46" s="1107"/>
      <c r="K46" s="2192" t="s">
        <v>1425</v>
      </c>
      <c r="L46" s="2201"/>
      <c r="M46" s="2201"/>
      <c r="N46" s="2202">
        <f>+L46+M46</f>
        <v>0</v>
      </c>
      <c r="O46" s="2204"/>
      <c r="P46" s="2203"/>
      <c r="Q46" s="2203"/>
      <c r="R46" s="2202">
        <f>+P46+Q46</f>
        <v>0</v>
      </c>
    </row>
    <row r="47" spans="2:18" ht="32.25" customHeight="1" thickBot="1">
      <c r="B47" s="1095"/>
      <c r="C47" s="1097"/>
      <c r="D47" s="1097"/>
      <c r="E47" s="1107" t="s">
        <v>1528</v>
      </c>
      <c r="F47" s="1094"/>
      <c r="G47" s="1094" t="s">
        <v>1529</v>
      </c>
      <c r="H47" s="1094"/>
      <c r="I47" s="1094"/>
      <c r="J47" s="1576"/>
      <c r="K47" s="2192"/>
      <c r="L47" s="2201"/>
      <c r="M47" s="2201"/>
      <c r="N47" s="2202"/>
      <c r="O47" s="2204"/>
      <c r="P47" s="2203"/>
      <c r="Q47" s="2203"/>
      <c r="R47" s="2202"/>
    </row>
    <row r="48" spans="2:18" ht="32.25" customHeight="1" thickBot="1">
      <c r="B48" s="1095"/>
      <c r="C48" s="1097"/>
      <c r="D48" s="1097"/>
      <c r="E48" s="1107"/>
      <c r="F48" s="1094"/>
      <c r="G48" s="1094" t="s">
        <v>1530</v>
      </c>
      <c r="H48" s="1094"/>
      <c r="I48" s="1094"/>
      <c r="J48" s="1576"/>
      <c r="K48" s="2192"/>
      <c r="L48" s="2201"/>
      <c r="M48" s="2201"/>
      <c r="N48" s="2202"/>
      <c r="O48" s="2204"/>
      <c r="P48" s="2203"/>
      <c r="Q48" s="2203"/>
      <c r="R48" s="2202"/>
    </row>
    <row r="49" spans="2:18" ht="32.25" customHeight="1" thickBot="1">
      <c r="B49" s="1095"/>
      <c r="C49" s="1097"/>
      <c r="D49" s="1097"/>
      <c r="E49" s="1107"/>
      <c r="F49" s="1094"/>
      <c r="G49" s="1098" t="s">
        <v>1531</v>
      </c>
      <c r="H49" s="1098"/>
      <c r="I49" s="1098"/>
      <c r="J49" s="1098"/>
      <c r="K49" s="2192"/>
      <c r="L49" s="2201"/>
      <c r="M49" s="2201"/>
      <c r="N49" s="2202"/>
      <c r="O49" s="2204"/>
      <c r="P49" s="2203"/>
      <c r="Q49" s="2203"/>
      <c r="R49" s="2202"/>
    </row>
    <row r="50" spans="2:18" ht="32.25" customHeight="1" thickBot="1">
      <c r="B50" s="1095"/>
      <c r="C50" s="1097"/>
      <c r="D50" s="1097"/>
      <c r="E50" s="1107"/>
      <c r="F50" s="1094"/>
      <c r="G50" s="1098" t="s">
        <v>1532</v>
      </c>
      <c r="H50" s="1098"/>
      <c r="I50" s="1098"/>
      <c r="J50" s="1098"/>
      <c r="K50" s="2192"/>
      <c r="L50" s="2201"/>
      <c r="M50" s="2201"/>
      <c r="N50" s="2202"/>
      <c r="O50" s="2204"/>
      <c r="P50" s="2203"/>
      <c r="Q50" s="2203"/>
      <c r="R50" s="2202"/>
    </row>
    <row r="51" spans="2:18" ht="32.25" customHeight="1" thickBot="1">
      <c r="B51" s="1095"/>
      <c r="C51" s="1097"/>
      <c r="D51" s="1097"/>
      <c r="E51" s="1107"/>
      <c r="F51" s="1094"/>
      <c r="G51" s="1098"/>
      <c r="H51" s="1098"/>
      <c r="I51" s="1098"/>
      <c r="J51" s="1098"/>
      <c r="K51" s="2192"/>
      <c r="L51" s="2201"/>
      <c r="M51" s="2201"/>
      <c r="N51" s="2202"/>
      <c r="O51" s="2204"/>
      <c r="P51" s="2203"/>
      <c r="Q51" s="2203"/>
      <c r="R51" s="2202"/>
    </row>
    <row r="52" spans="2:18" s="1110" customFormat="1" ht="32.25" customHeight="1" thickBot="1">
      <c r="B52" s="1108"/>
      <c r="C52" s="1109"/>
      <c r="D52" s="1109"/>
      <c r="E52" s="1107"/>
      <c r="F52" s="1094"/>
      <c r="G52" s="1098"/>
      <c r="H52" s="1098"/>
      <c r="I52" s="1098"/>
      <c r="J52" s="1098"/>
      <c r="K52" s="2192"/>
      <c r="L52" s="2201"/>
      <c r="M52" s="2201"/>
      <c r="N52" s="2202"/>
      <c r="O52" s="2204"/>
      <c r="P52" s="2203"/>
      <c r="Q52" s="2203"/>
      <c r="R52" s="2202"/>
    </row>
    <row r="53" spans="2:18" ht="32.25" customHeight="1" thickBot="1">
      <c r="B53" s="1095"/>
      <c r="C53" s="1097"/>
      <c r="D53" s="1097"/>
      <c r="E53" s="1097"/>
      <c r="F53" s="1097"/>
      <c r="G53" s="1097"/>
      <c r="H53" s="1097"/>
      <c r="I53" s="1097"/>
      <c r="J53" s="1097"/>
      <c r="K53" s="2192" t="s">
        <v>1431</v>
      </c>
      <c r="L53" s="2201"/>
      <c r="M53" s="2201"/>
      <c r="N53" s="2202">
        <f>+L53+M53</f>
        <v>0</v>
      </c>
      <c r="O53" s="2204"/>
      <c r="P53" s="2203"/>
      <c r="Q53" s="2203"/>
      <c r="R53" s="2202">
        <f>+P53+Q53</f>
        <v>0</v>
      </c>
    </row>
    <row r="54" spans="2:18" ht="32.25" customHeight="1" thickBot="1">
      <c r="B54" s="1095"/>
      <c r="C54" s="1097"/>
      <c r="D54" s="1097"/>
      <c r="E54" s="1578" t="s">
        <v>1533</v>
      </c>
      <c r="F54" s="1093"/>
      <c r="G54" s="1093" t="s">
        <v>1534</v>
      </c>
      <c r="H54" s="1111"/>
      <c r="I54" s="1111"/>
      <c r="J54" s="1111"/>
      <c r="K54" s="2192"/>
      <c r="L54" s="2201"/>
      <c r="M54" s="2201"/>
      <c r="N54" s="2202"/>
      <c r="O54" s="2204"/>
      <c r="P54" s="2203"/>
      <c r="Q54" s="2203"/>
      <c r="R54" s="2202"/>
    </row>
    <row r="55" spans="2:18" ht="32.25" customHeight="1" thickBot="1">
      <c r="B55" s="1095"/>
      <c r="C55" s="1097"/>
      <c r="D55" s="1097"/>
      <c r="E55" s="1097"/>
      <c r="F55" s="1097"/>
      <c r="G55" s="1102" t="s">
        <v>1535</v>
      </c>
      <c r="H55" s="1097"/>
      <c r="I55" s="1097"/>
      <c r="J55" s="1097"/>
      <c r="K55" s="2192"/>
      <c r="L55" s="2201"/>
      <c r="M55" s="2201"/>
      <c r="N55" s="2202"/>
      <c r="O55" s="2204"/>
      <c r="P55" s="2203"/>
      <c r="Q55" s="2203"/>
      <c r="R55" s="2202"/>
    </row>
    <row r="56" spans="2:18" ht="32.25" customHeight="1" thickBot="1">
      <c r="B56" s="1095"/>
      <c r="C56" s="1097"/>
      <c r="D56" s="1097"/>
      <c r="E56" s="1097"/>
      <c r="F56" s="1097"/>
      <c r="G56" s="1102"/>
      <c r="H56" s="1097"/>
      <c r="I56" s="1097"/>
      <c r="J56" s="1097"/>
      <c r="K56" s="2192"/>
      <c r="L56" s="2201"/>
      <c r="M56" s="2201"/>
      <c r="N56" s="2202"/>
      <c r="O56" s="2204"/>
      <c r="P56" s="2203"/>
      <c r="Q56" s="2203"/>
      <c r="R56" s="2202"/>
    </row>
    <row r="57" spans="2:18" ht="32.25" customHeight="1" thickBot="1">
      <c r="B57" s="1095"/>
      <c r="C57" s="1097"/>
      <c r="D57" s="1097"/>
      <c r="E57" s="1107"/>
      <c r="F57" s="1094"/>
      <c r="G57" s="1094"/>
      <c r="H57" s="1103"/>
      <c r="I57" s="1097"/>
      <c r="J57" s="1097"/>
      <c r="K57" s="2192"/>
      <c r="L57" s="2201"/>
      <c r="M57" s="2201"/>
      <c r="N57" s="2202"/>
      <c r="O57" s="2204"/>
      <c r="P57" s="2203"/>
      <c r="Q57" s="2203"/>
      <c r="R57" s="2202"/>
    </row>
    <row r="58" spans="2:18" ht="32.25" customHeight="1" thickBot="1">
      <c r="B58" s="1095"/>
      <c r="C58" s="1097"/>
      <c r="D58" s="1097"/>
      <c r="E58" s="1097"/>
      <c r="F58" s="1097"/>
      <c r="G58" s="1097"/>
      <c r="H58" s="1106"/>
      <c r="I58" s="1097"/>
      <c r="J58" s="1097"/>
      <c r="K58" s="2192" t="s">
        <v>1370</v>
      </c>
      <c r="L58" s="2201"/>
      <c r="M58" s="2201"/>
      <c r="N58" s="2202">
        <f t="shared" ref="N58" si="0">+L58+M58</f>
        <v>0</v>
      </c>
      <c r="O58" s="2204"/>
      <c r="P58" s="2203"/>
      <c r="Q58" s="2203"/>
      <c r="R58" s="2202">
        <f t="shared" ref="R58" si="1">+P58+Q58</f>
        <v>0</v>
      </c>
    </row>
    <row r="59" spans="2:18" ht="32.25" customHeight="1" thickBot="1">
      <c r="B59" s="1095"/>
      <c r="C59" s="1097"/>
      <c r="D59" s="1097"/>
      <c r="E59" s="2205" t="s">
        <v>1536</v>
      </c>
      <c r="F59" s="2205"/>
      <c r="G59" s="2206" t="s">
        <v>1537</v>
      </c>
      <c r="H59" s="2206"/>
      <c r="I59" s="2206"/>
      <c r="J59" s="2207"/>
      <c r="K59" s="2192"/>
      <c r="L59" s="2201"/>
      <c r="M59" s="2201"/>
      <c r="N59" s="2202"/>
      <c r="O59" s="2204"/>
      <c r="P59" s="2203"/>
      <c r="Q59" s="2203"/>
      <c r="R59" s="2202"/>
    </row>
    <row r="60" spans="2:18" ht="32.25" customHeight="1" thickBot="1">
      <c r="B60" s="1095"/>
      <c r="C60" s="1097"/>
      <c r="D60" s="1097"/>
      <c r="E60" s="2205"/>
      <c r="F60" s="2205"/>
      <c r="G60" s="2206"/>
      <c r="H60" s="2206"/>
      <c r="I60" s="2206"/>
      <c r="J60" s="2207"/>
      <c r="K60" s="2192"/>
      <c r="L60" s="2201"/>
      <c r="M60" s="2201"/>
      <c r="N60" s="2202"/>
      <c r="O60" s="2204"/>
      <c r="P60" s="2203"/>
      <c r="Q60" s="2203"/>
      <c r="R60" s="2202"/>
    </row>
    <row r="61" spans="2:18" ht="32.25" customHeight="1" thickBot="1">
      <c r="B61" s="1095"/>
      <c r="C61" s="1097"/>
      <c r="D61" s="1097"/>
      <c r="E61" s="1107"/>
      <c r="F61" s="1094"/>
      <c r="G61" s="1103" t="s">
        <v>1538</v>
      </c>
      <c r="H61" s="1103"/>
      <c r="I61" s="1097"/>
      <c r="J61" s="1097"/>
      <c r="K61" s="2192"/>
      <c r="L61" s="2201"/>
      <c r="M61" s="2201"/>
      <c r="N61" s="2202"/>
      <c r="O61" s="2204"/>
      <c r="P61" s="2203"/>
      <c r="Q61" s="2203"/>
      <c r="R61" s="2202"/>
    </row>
    <row r="62" spans="2:18" ht="32.25" customHeight="1" thickBot="1">
      <c r="B62" s="1095"/>
      <c r="C62" s="1097"/>
      <c r="D62" s="1097"/>
      <c r="E62" s="1107"/>
      <c r="F62" s="1094"/>
      <c r="G62" s="1094"/>
      <c r="H62" s="1103"/>
      <c r="I62" s="1097"/>
      <c r="J62" s="1097"/>
      <c r="K62" s="2192"/>
      <c r="L62" s="2201"/>
      <c r="M62" s="2201"/>
      <c r="N62" s="2202"/>
      <c r="O62" s="2204"/>
      <c r="P62" s="2203"/>
      <c r="Q62" s="2203"/>
      <c r="R62" s="2202"/>
    </row>
    <row r="63" spans="2:18" ht="32.25" customHeight="1" thickBot="1">
      <c r="B63" s="1095"/>
      <c r="C63" s="1097"/>
      <c r="D63" s="1097"/>
      <c r="E63" s="1107"/>
      <c r="F63" s="1094"/>
      <c r="G63" s="1103"/>
      <c r="H63" s="1103"/>
      <c r="I63" s="1097"/>
      <c r="J63" s="1097"/>
      <c r="K63" s="2192" t="s">
        <v>1372</v>
      </c>
      <c r="L63" s="2201"/>
      <c r="M63" s="2201"/>
      <c r="N63" s="2202">
        <f t="shared" ref="N63" si="2">+L63+M63</f>
        <v>0</v>
      </c>
      <c r="O63" s="2204"/>
      <c r="P63" s="2203"/>
      <c r="Q63" s="2203"/>
      <c r="R63" s="2202">
        <f t="shared" ref="R63" si="3">+P63+Q63</f>
        <v>0</v>
      </c>
    </row>
    <row r="64" spans="2:18" ht="32.25" customHeight="1" thickBot="1">
      <c r="B64" s="1095"/>
      <c r="C64" s="1097"/>
      <c r="D64" s="1097"/>
      <c r="E64" s="1107" t="s">
        <v>1539</v>
      </c>
      <c r="F64" s="1094"/>
      <c r="G64" s="1111" t="s">
        <v>1540</v>
      </c>
      <c r="H64" s="1111"/>
      <c r="I64" s="1111"/>
      <c r="J64" s="1111"/>
      <c r="K64" s="2192"/>
      <c r="L64" s="2201"/>
      <c r="M64" s="2201"/>
      <c r="N64" s="2202"/>
      <c r="O64" s="2204"/>
      <c r="P64" s="2203"/>
      <c r="Q64" s="2203"/>
      <c r="R64" s="2202"/>
    </row>
    <row r="65" spans="2:18" ht="32.25" customHeight="1" thickBot="1">
      <c r="B65" s="1095"/>
      <c r="C65" s="1097"/>
      <c r="D65" s="1097"/>
      <c r="E65" s="1094"/>
      <c r="F65" s="1094"/>
      <c r="G65" s="1111" t="s">
        <v>1541</v>
      </c>
      <c r="H65" s="1111"/>
      <c r="I65" s="1111"/>
      <c r="J65" s="1111"/>
      <c r="K65" s="2192"/>
      <c r="L65" s="2201"/>
      <c r="M65" s="2201"/>
      <c r="N65" s="2202"/>
      <c r="O65" s="2204"/>
      <c r="P65" s="2203"/>
      <c r="Q65" s="2203"/>
      <c r="R65" s="2202"/>
    </row>
    <row r="66" spans="2:18" ht="32.25" customHeight="1" thickBot="1">
      <c r="B66" s="1095"/>
      <c r="C66" s="1097"/>
      <c r="D66" s="1097"/>
      <c r="E66" s="1107"/>
      <c r="F66" s="1094"/>
      <c r="G66" s="2208" t="s">
        <v>1542</v>
      </c>
      <c r="H66" s="2208"/>
      <c r="I66" s="2208"/>
      <c r="J66" s="2208"/>
      <c r="K66" s="2192"/>
      <c r="L66" s="2201"/>
      <c r="M66" s="2201"/>
      <c r="N66" s="2202"/>
      <c r="O66" s="2204"/>
      <c r="P66" s="2203"/>
      <c r="Q66" s="2203"/>
      <c r="R66" s="2202"/>
    </row>
    <row r="67" spans="2:18" ht="32.25" customHeight="1" thickBot="1">
      <c r="B67" s="1095"/>
      <c r="C67" s="1097"/>
      <c r="D67" s="1097"/>
      <c r="E67" s="1107"/>
      <c r="F67" s="1094"/>
      <c r="G67" s="1575"/>
      <c r="H67" s="1575"/>
      <c r="I67" s="1575"/>
      <c r="J67" s="1575"/>
      <c r="K67" s="2192"/>
      <c r="L67" s="2201"/>
      <c r="M67" s="2201"/>
      <c r="N67" s="2202"/>
      <c r="O67" s="2204"/>
      <c r="P67" s="2203"/>
      <c r="Q67" s="2203"/>
      <c r="R67" s="2202"/>
    </row>
    <row r="68" spans="2:18" ht="32.25" customHeight="1" thickBot="1">
      <c r="B68" s="1095"/>
      <c r="C68" s="1097"/>
      <c r="D68" s="1097"/>
      <c r="E68" s="1097"/>
      <c r="F68" s="1097"/>
      <c r="G68" s="1097"/>
      <c r="H68" s="1097"/>
      <c r="I68" s="1098"/>
      <c r="J68" s="1098"/>
      <c r="K68" s="2192">
        <v>16</v>
      </c>
      <c r="L68" s="2201"/>
      <c r="M68" s="2201"/>
      <c r="N68" s="2202">
        <f t="shared" ref="N68" si="4">+L68+M68</f>
        <v>0</v>
      </c>
      <c r="O68" s="2204"/>
      <c r="P68" s="2203"/>
      <c r="Q68" s="2203"/>
      <c r="R68" s="2202">
        <f t="shared" ref="R68" si="5">+P68+Q68</f>
        <v>0</v>
      </c>
    </row>
    <row r="69" spans="2:18" s="1110" customFormat="1" ht="32.25" customHeight="1" thickBot="1">
      <c r="B69" s="1108"/>
      <c r="C69" s="1109"/>
      <c r="D69" s="1109"/>
      <c r="E69" s="1107" t="s">
        <v>1543</v>
      </c>
      <c r="F69" s="1094"/>
      <c r="G69" s="2209" t="s">
        <v>1544</v>
      </c>
      <c r="H69" s="2209"/>
      <c r="I69" s="2209"/>
      <c r="J69" s="2209"/>
      <c r="K69" s="2192"/>
      <c r="L69" s="2201"/>
      <c r="M69" s="2201"/>
      <c r="N69" s="2202"/>
      <c r="O69" s="2204"/>
      <c r="P69" s="2203"/>
      <c r="Q69" s="2203"/>
      <c r="R69" s="2202"/>
    </row>
    <row r="70" spans="2:18" ht="32.25" customHeight="1" thickBot="1">
      <c r="B70" s="1095"/>
      <c r="C70" s="1097"/>
      <c r="D70" s="1097"/>
      <c r="E70" s="1107"/>
      <c r="F70" s="1094"/>
      <c r="G70" s="2208" t="s">
        <v>1545</v>
      </c>
      <c r="H70" s="2208"/>
      <c r="I70" s="2208"/>
      <c r="J70" s="2210"/>
      <c r="K70" s="2192"/>
      <c r="L70" s="2201"/>
      <c r="M70" s="2201"/>
      <c r="N70" s="2202"/>
      <c r="O70" s="2204"/>
      <c r="P70" s="2203"/>
      <c r="Q70" s="2203"/>
      <c r="R70" s="2202"/>
    </row>
    <row r="71" spans="2:18" ht="32.25" customHeight="1" thickBot="1">
      <c r="B71" s="1095"/>
      <c r="C71" s="1097"/>
      <c r="D71" s="1097"/>
      <c r="E71" s="1107"/>
      <c r="F71" s="1094"/>
      <c r="G71" s="2208"/>
      <c r="H71" s="2208"/>
      <c r="I71" s="2208"/>
      <c r="J71" s="2210"/>
      <c r="K71" s="2192"/>
      <c r="L71" s="2201"/>
      <c r="M71" s="2201"/>
      <c r="N71" s="2202"/>
      <c r="O71" s="2204"/>
      <c r="P71" s="2203"/>
      <c r="Q71" s="2203"/>
      <c r="R71" s="2202"/>
    </row>
    <row r="72" spans="2:18" ht="32.25" customHeight="1" thickBot="1">
      <c r="B72" s="1095"/>
      <c r="C72" s="1097"/>
      <c r="D72" s="1097"/>
      <c r="E72" s="1107"/>
      <c r="F72" s="1094"/>
      <c r="G72" s="1103"/>
      <c r="H72" s="1098"/>
      <c r="I72" s="1112"/>
      <c r="J72" s="1112"/>
      <c r="K72" s="2192"/>
      <c r="L72" s="2201"/>
      <c r="M72" s="2201"/>
      <c r="N72" s="2202"/>
      <c r="O72" s="2204"/>
      <c r="P72" s="2203"/>
      <c r="Q72" s="2203"/>
      <c r="R72" s="2202"/>
    </row>
    <row r="73" spans="2:18" ht="32.25" customHeight="1" thickBot="1">
      <c r="B73" s="1095"/>
      <c r="C73" s="1097"/>
      <c r="D73" s="1097"/>
      <c r="E73" s="1097"/>
      <c r="F73" s="1097"/>
      <c r="G73" s="1113"/>
      <c r="H73" s="1113"/>
      <c r="I73" s="1113"/>
      <c r="J73" s="1113"/>
      <c r="K73" s="2192">
        <v>12</v>
      </c>
      <c r="L73" s="2201"/>
      <c r="M73" s="2201"/>
      <c r="N73" s="2202">
        <f t="shared" ref="N73" si="6">+L73+M73</f>
        <v>0</v>
      </c>
      <c r="O73" s="2204"/>
      <c r="P73" s="2203"/>
      <c r="Q73" s="2203"/>
      <c r="R73" s="2202">
        <f t="shared" ref="R73" si="7">+P73+Q73</f>
        <v>0</v>
      </c>
    </row>
    <row r="74" spans="2:18" ht="32.25" customHeight="1" thickBot="1">
      <c r="B74" s="1095"/>
      <c r="C74" s="1097"/>
      <c r="D74" s="1097"/>
      <c r="E74" s="1578" t="s">
        <v>1546</v>
      </c>
      <c r="F74" s="1093"/>
      <c r="G74" s="1578" t="s">
        <v>1547</v>
      </c>
      <c r="H74" s="1093"/>
      <c r="I74" s="1097"/>
      <c r="J74" s="1097"/>
      <c r="K74" s="2192"/>
      <c r="L74" s="2201"/>
      <c r="M74" s="2201"/>
      <c r="N74" s="2202"/>
      <c r="O74" s="2204"/>
      <c r="P74" s="2203"/>
      <c r="Q74" s="2203"/>
      <c r="R74" s="2202"/>
    </row>
    <row r="75" spans="2:18" ht="32.25" customHeight="1" thickBot="1">
      <c r="B75" s="1095"/>
      <c r="C75" s="1093"/>
      <c r="D75" s="1097"/>
      <c r="E75" s="1093"/>
      <c r="F75" s="1093"/>
      <c r="G75" s="1103" t="s">
        <v>1548</v>
      </c>
      <c r="H75" s="1578"/>
      <c r="I75" s="1097"/>
      <c r="J75" s="1109"/>
      <c r="K75" s="2192"/>
      <c r="L75" s="2201"/>
      <c r="M75" s="2201"/>
      <c r="N75" s="2202"/>
      <c r="O75" s="2204"/>
      <c r="P75" s="2203"/>
      <c r="Q75" s="2203"/>
      <c r="R75" s="2202"/>
    </row>
    <row r="76" spans="2:18" ht="32.25" customHeight="1" thickBot="1">
      <c r="B76" s="1095"/>
      <c r="C76" s="1093"/>
      <c r="D76" s="1097"/>
      <c r="E76" s="1093"/>
      <c r="F76" s="1093"/>
      <c r="G76" s="1103"/>
      <c r="H76" s="1578"/>
      <c r="I76" s="1097"/>
      <c r="J76" s="1109"/>
      <c r="K76" s="2192"/>
      <c r="L76" s="2201"/>
      <c r="M76" s="2201"/>
      <c r="N76" s="2202"/>
      <c r="O76" s="2204"/>
      <c r="P76" s="2203"/>
      <c r="Q76" s="2203"/>
      <c r="R76" s="2202"/>
    </row>
    <row r="77" spans="2:18" ht="32.25" customHeight="1" thickBot="1">
      <c r="B77" s="1095"/>
      <c r="C77" s="1093"/>
      <c r="D77" s="1097"/>
      <c r="E77" s="1093"/>
      <c r="F77" s="1093"/>
      <c r="G77" s="1093"/>
      <c r="H77" s="1102"/>
      <c r="I77" s="1097"/>
      <c r="J77" s="1097"/>
      <c r="K77" s="2192"/>
      <c r="L77" s="2201"/>
      <c r="M77" s="2201"/>
      <c r="N77" s="2202"/>
      <c r="O77" s="2204"/>
      <c r="P77" s="2203"/>
      <c r="Q77" s="2203"/>
      <c r="R77" s="2202"/>
    </row>
    <row r="78" spans="2:18" ht="32.25" customHeight="1" thickBot="1">
      <c r="B78" s="1095"/>
      <c r="C78" s="1097"/>
      <c r="D78" s="1097"/>
      <c r="E78" s="1094" t="s">
        <v>1549</v>
      </c>
      <c r="F78" s="1111"/>
      <c r="G78" s="1577" t="s">
        <v>1550</v>
      </c>
      <c r="H78" s="1114"/>
      <c r="I78" s="1114"/>
      <c r="J78" s="1115"/>
      <c r="K78" s="2192">
        <v>89</v>
      </c>
      <c r="L78" s="2202">
        <f>+L11+L18+L25+L32+L39+L46+L53+L58+L63+L68+L73</f>
        <v>0</v>
      </c>
      <c r="M78" s="2202">
        <f t="shared" ref="M78:N78" si="8">+M11+M18+M25+M32+M39+M46+M53+M58+M63+M68+M73</f>
        <v>0</v>
      </c>
      <c r="N78" s="2202">
        <f t="shared" si="8"/>
        <v>0</v>
      </c>
      <c r="O78" s="2202">
        <f>+O25+O32+O39+O46+O53+O58+O63+O68+O73</f>
        <v>0</v>
      </c>
      <c r="P78" s="2202">
        <f t="shared" ref="P78:Q78" si="9">+P25+P32+P39+P46+P53+P58+P63+P68+P73</f>
        <v>0</v>
      </c>
      <c r="Q78" s="2202">
        <f t="shared" si="9"/>
        <v>0</v>
      </c>
      <c r="R78" s="2202">
        <f>+R25+R32+R39+R46+R53+R58+R63+R68+R73</f>
        <v>0</v>
      </c>
    </row>
    <row r="79" spans="2:18" ht="32.25" customHeight="1" thickBot="1">
      <c r="B79" s="1095"/>
      <c r="C79" s="1097"/>
      <c r="D79" s="1097"/>
      <c r="E79" s="1093"/>
      <c r="F79" s="1093"/>
      <c r="G79" s="1577" t="s">
        <v>1551</v>
      </c>
      <c r="H79" s="1114"/>
      <c r="I79" s="1114"/>
      <c r="J79" s="1115"/>
      <c r="K79" s="2192"/>
      <c r="L79" s="2202"/>
      <c r="M79" s="2202"/>
      <c r="N79" s="2202"/>
      <c r="O79" s="2202"/>
      <c r="P79" s="2202"/>
      <c r="Q79" s="2202"/>
      <c r="R79" s="2202"/>
    </row>
    <row r="80" spans="2:18" ht="32.25" customHeight="1" thickBot="1">
      <c r="B80" s="1095"/>
      <c r="C80" s="1097"/>
      <c r="D80" s="1097"/>
      <c r="E80" s="1097"/>
      <c r="F80" s="1097"/>
      <c r="G80" s="1093" t="s">
        <v>1552</v>
      </c>
      <c r="H80" s="1097"/>
      <c r="I80" s="1097"/>
      <c r="J80" s="1098"/>
      <c r="K80" s="2192"/>
      <c r="L80" s="2202"/>
      <c r="M80" s="2202"/>
      <c r="N80" s="2202"/>
      <c r="O80" s="2202"/>
      <c r="P80" s="2202"/>
      <c r="Q80" s="2202"/>
      <c r="R80" s="2202"/>
    </row>
    <row r="81" spans="2:18" ht="32.25" customHeight="1" thickBot="1">
      <c r="B81" s="1095"/>
      <c r="C81" s="1097"/>
      <c r="D81" s="1097"/>
      <c r="E81" s="1097"/>
      <c r="F81" s="1097"/>
      <c r="G81" s="1099" t="s">
        <v>1553</v>
      </c>
      <c r="H81" s="1097"/>
      <c r="I81" s="1097"/>
      <c r="J81" s="1098"/>
      <c r="K81" s="2192"/>
      <c r="L81" s="2202"/>
      <c r="M81" s="2202"/>
      <c r="N81" s="2202"/>
      <c r="O81" s="2202"/>
      <c r="P81" s="2202"/>
      <c r="Q81" s="2202"/>
      <c r="R81" s="2202"/>
    </row>
    <row r="82" spans="2:18" ht="32.25" customHeight="1" thickBot="1">
      <c r="B82" s="1095"/>
      <c r="C82" s="1097"/>
      <c r="D82" s="1097"/>
      <c r="E82" s="1097"/>
      <c r="F82" s="1097"/>
      <c r="G82" s="1099" t="s">
        <v>1554</v>
      </c>
      <c r="H82" s="1097"/>
      <c r="I82" s="1097"/>
      <c r="J82" s="1097"/>
      <c r="K82" s="2192"/>
      <c r="L82" s="2202"/>
      <c r="M82" s="2202"/>
      <c r="N82" s="2202"/>
      <c r="O82" s="2202"/>
      <c r="P82" s="2202"/>
      <c r="Q82" s="2202"/>
      <c r="R82" s="2202"/>
    </row>
    <row r="83" spans="2:18" ht="32.25" customHeight="1" thickBot="1">
      <c r="B83" s="1095"/>
      <c r="C83" s="1097"/>
      <c r="D83" s="1097"/>
      <c r="E83" s="1097"/>
      <c r="F83" s="1097"/>
      <c r="G83" s="1097"/>
      <c r="H83" s="1097"/>
      <c r="I83" s="1097"/>
      <c r="J83" s="1575"/>
      <c r="K83" s="2215">
        <v>13</v>
      </c>
      <c r="L83" s="2203"/>
      <c r="M83" s="2203"/>
      <c r="N83" s="2202">
        <f>+L83+M83</f>
        <v>0</v>
      </c>
      <c r="O83" s="2216"/>
      <c r="P83" s="2217"/>
      <c r="Q83" s="2217"/>
      <c r="R83" s="2194">
        <f>+P83+Q83</f>
        <v>0</v>
      </c>
    </row>
    <row r="84" spans="2:18" ht="32.25" customHeight="1" thickBot="1">
      <c r="B84" s="1095"/>
      <c r="C84" s="1093" t="s">
        <v>1555</v>
      </c>
      <c r="D84" s="1093"/>
      <c r="E84" s="1093" t="s">
        <v>1556</v>
      </c>
      <c r="F84" s="1093"/>
      <c r="G84" s="1097"/>
      <c r="H84" s="1097"/>
      <c r="I84" s="1097"/>
      <c r="J84" s="1575"/>
      <c r="K84" s="2215"/>
      <c r="L84" s="2203"/>
      <c r="M84" s="2203"/>
      <c r="N84" s="2202"/>
      <c r="O84" s="2216"/>
      <c r="P84" s="2217"/>
      <c r="Q84" s="2217"/>
      <c r="R84" s="2194"/>
    </row>
    <row r="85" spans="2:18" ht="32.25" customHeight="1" thickBot="1">
      <c r="B85" s="1095"/>
      <c r="C85" s="1097"/>
      <c r="D85" s="1097"/>
      <c r="E85" s="1099" t="s">
        <v>1557</v>
      </c>
      <c r="F85" s="1097"/>
      <c r="G85" s="1097"/>
      <c r="H85" s="1097"/>
      <c r="I85" s="1097"/>
      <c r="J85" s="1097"/>
      <c r="K85" s="2215"/>
      <c r="L85" s="2203"/>
      <c r="M85" s="2203"/>
      <c r="N85" s="2202"/>
      <c r="O85" s="2216"/>
      <c r="P85" s="2217"/>
      <c r="Q85" s="2217"/>
      <c r="R85" s="2194"/>
    </row>
    <row r="86" spans="2:18" ht="32.25" customHeight="1" thickBot="1">
      <c r="B86" s="1095"/>
      <c r="C86" s="1097"/>
      <c r="D86" s="1097"/>
      <c r="E86" s="1099"/>
      <c r="F86" s="1097"/>
      <c r="G86" s="1097"/>
      <c r="H86" s="1097"/>
      <c r="I86" s="1097"/>
      <c r="J86" s="1097"/>
      <c r="K86" s="2215"/>
      <c r="L86" s="2203"/>
      <c r="M86" s="2203"/>
      <c r="N86" s="2202"/>
      <c r="O86" s="2216"/>
      <c r="P86" s="2217"/>
      <c r="Q86" s="2217"/>
      <c r="R86" s="2194"/>
    </row>
    <row r="87" spans="2:18" ht="32.25" customHeight="1" thickBot="1">
      <c r="B87" s="1095"/>
      <c r="C87" s="1097"/>
      <c r="D87" s="1097"/>
      <c r="E87" s="1097"/>
      <c r="F87" s="1097"/>
      <c r="G87" s="1097"/>
      <c r="H87" s="1097"/>
      <c r="I87" s="1097"/>
      <c r="J87" s="1097"/>
      <c r="K87" s="2215"/>
      <c r="L87" s="2203"/>
      <c r="M87" s="2203"/>
      <c r="N87" s="2202"/>
      <c r="O87" s="2216"/>
      <c r="P87" s="2217"/>
      <c r="Q87" s="2217"/>
      <c r="R87" s="2194"/>
    </row>
    <row r="88" spans="2:18" ht="32.25" customHeight="1" thickBot="1">
      <c r="B88" s="1095"/>
      <c r="C88" s="1097"/>
      <c r="D88" s="1097"/>
      <c r="E88" s="1097"/>
      <c r="F88" s="1097"/>
      <c r="G88" s="1097"/>
      <c r="H88" s="1097"/>
      <c r="I88" s="1097"/>
      <c r="J88" s="1097"/>
      <c r="K88" s="2213">
        <v>99</v>
      </c>
      <c r="L88" s="2202">
        <f>+L78+L83</f>
        <v>0</v>
      </c>
      <c r="M88" s="2202">
        <f>+M78+M83</f>
        <v>0</v>
      </c>
      <c r="N88" s="2202">
        <f>+N78+N83</f>
        <v>0</v>
      </c>
      <c r="O88" s="2214">
        <f>O78</f>
        <v>0</v>
      </c>
      <c r="P88" s="2202">
        <f>+P78+P83</f>
        <v>0</v>
      </c>
      <c r="Q88" s="2202">
        <f>+Q78+Q83</f>
        <v>0</v>
      </c>
      <c r="R88" s="2202">
        <f>+R78+R83</f>
        <v>0</v>
      </c>
    </row>
    <row r="89" spans="2:18" ht="32.25" customHeight="1" thickBot="1">
      <c r="B89" s="1095"/>
      <c r="C89" s="1093" t="s">
        <v>1558</v>
      </c>
      <c r="D89" s="1093"/>
      <c r="E89" s="1093" t="s">
        <v>1559</v>
      </c>
      <c r="F89" s="1093"/>
      <c r="G89" s="1097"/>
      <c r="H89" s="1097"/>
      <c r="I89" s="1097"/>
      <c r="J89" s="1097"/>
      <c r="K89" s="2213"/>
      <c r="L89" s="2202"/>
      <c r="M89" s="2202"/>
      <c r="N89" s="2202"/>
      <c r="O89" s="2214"/>
      <c r="P89" s="2202"/>
      <c r="Q89" s="2202"/>
      <c r="R89" s="2202"/>
    </row>
    <row r="90" spans="2:18" ht="32.25" customHeight="1" thickBot="1">
      <c r="B90" s="1095"/>
      <c r="C90" s="1101"/>
      <c r="D90" s="1097"/>
      <c r="E90" s="1099" t="s">
        <v>1560</v>
      </c>
      <c r="F90" s="1097"/>
      <c r="G90" s="1097"/>
      <c r="H90" s="1097"/>
      <c r="I90" s="1097"/>
      <c r="J90" s="1097"/>
      <c r="K90" s="2213"/>
      <c r="L90" s="2202"/>
      <c r="M90" s="2202"/>
      <c r="N90" s="2202"/>
      <c r="O90" s="2214"/>
      <c r="P90" s="2202"/>
      <c r="Q90" s="2202"/>
      <c r="R90" s="2202"/>
    </row>
    <row r="91" spans="2:18" ht="32.25" customHeight="1" thickBot="1">
      <c r="B91" s="1095"/>
      <c r="C91" s="1097"/>
      <c r="D91" s="1097"/>
      <c r="E91" s="1097"/>
      <c r="F91" s="1097"/>
      <c r="G91" s="1097"/>
      <c r="H91" s="1097"/>
      <c r="I91" s="1097"/>
      <c r="J91" s="1097"/>
      <c r="K91" s="2213"/>
      <c r="L91" s="2202"/>
      <c r="M91" s="2202"/>
      <c r="N91" s="2202"/>
      <c r="O91" s="2214"/>
      <c r="P91" s="2202"/>
      <c r="Q91" s="2202"/>
      <c r="R91" s="2202"/>
    </row>
    <row r="92" spans="2:18" ht="32.25" customHeight="1" thickBot="1">
      <c r="B92" s="1116"/>
      <c r="C92" s="1117"/>
      <c r="D92" s="1118"/>
      <c r="E92" s="1119"/>
      <c r="F92" s="1118"/>
      <c r="G92" s="1118"/>
      <c r="H92" s="1118"/>
      <c r="I92" s="1118"/>
      <c r="J92" s="1118"/>
      <c r="K92" s="2213"/>
      <c r="L92" s="2202"/>
      <c r="M92" s="2202"/>
      <c r="N92" s="2202"/>
      <c r="O92" s="2214"/>
      <c r="P92" s="2202"/>
      <c r="Q92" s="2202"/>
      <c r="R92" s="2202"/>
    </row>
    <row r="93" spans="2:18" ht="30" customHeight="1">
      <c r="B93" s="1097"/>
      <c r="C93" s="1097"/>
      <c r="D93" s="1097"/>
      <c r="E93" s="1097"/>
      <c r="F93" s="1097"/>
      <c r="G93" s="1097"/>
      <c r="H93" s="1097"/>
      <c r="I93" s="1097"/>
      <c r="J93" s="1097"/>
      <c r="K93" s="1120"/>
      <c r="L93" s="1121"/>
      <c r="M93" s="1121"/>
      <c r="N93" s="1121"/>
      <c r="O93" s="1121"/>
      <c r="P93" s="1121"/>
      <c r="Q93" s="1121"/>
      <c r="R93" s="1121"/>
    </row>
    <row r="94" spans="2:18" ht="30" customHeight="1">
      <c r="B94" s="1093"/>
      <c r="C94" s="1093" t="s">
        <v>1166</v>
      </c>
      <c r="D94" s="1097"/>
      <c r="E94" s="1097"/>
      <c r="F94" s="1097"/>
      <c r="G94" s="1097"/>
      <c r="H94" s="1097"/>
      <c r="I94" s="1097"/>
      <c r="J94" s="1097"/>
      <c r="K94" s="1120"/>
      <c r="L94" s="1097"/>
      <c r="M94" s="1097"/>
      <c r="N94" s="1097"/>
      <c r="O94" s="1097"/>
      <c r="P94" s="1097"/>
      <c r="Q94" s="1097"/>
      <c r="R94" s="1097"/>
    </row>
    <row r="95" spans="2:18" ht="30" customHeight="1">
      <c r="B95" s="1122"/>
      <c r="C95" s="1122" t="s">
        <v>1189</v>
      </c>
      <c r="D95" s="1097"/>
      <c r="E95" s="1097"/>
      <c r="F95" s="1097"/>
      <c r="G95" s="1097"/>
      <c r="H95" s="1097"/>
      <c r="I95" s="1097"/>
      <c r="J95" s="1097"/>
      <c r="K95" s="1120"/>
      <c r="L95" s="1097"/>
      <c r="M95" s="1097"/>
      <c r="N95" s="1097"/>
      <c r="O95" s="1097"/>
      <c r="P95" s="1097"/>
      <c r="Q95" s="1097"/>
      <c r="R95" s="1097"/>
    </row>
    <row r="96" spans="2:18" ht="111" customHeight="1">
      <c r="B96" s="2211" t="s">
        <v>1561</v>
      </c>
      <c r="C96" s="2211"/>
      <c r="D96" s="2211"/>
      <c r="E96" s="2211"/>
      <c r="F96" s="2211"/>
      <c r="G96" s="2211"/>
      <c r="H96" s="2211"/>
      <c r="I96" s="2211"/>
      <c r="J96" s="2211"/>
      <c r="K96" s="2211"/>
      <c r="L96" s="2211"/>
      <c r="M96" s="2211"/>
      <c r="N96" s="2211"/>
      <c r="O96" s="2211"/>
      <c r="P96" s="2211"/>
      <c r="Q96" s="2211"/>
      <c r="R96" s="2211"/>
    </row>
    <row r="97" spans="1:18" ht="30" customHeight="1">
      <c r="A97" s="2212" t="s">
        <v>1562</v>
      </c>
      <c r="B97" s="2212"/>
      <c r="C97" s="2212"/>
      <c r="D97" s="2212"/>
      <c r="E97" s="2212"/>
      <c r="F97" s="2212"/>
      <c r="G97" s="2212"/>
      <c r="H97" s="2212"/>
      <c r="I97" s="2212"/>
      <c r="J97" s="2212"/>
      <c r="K97" s="2212"/>
      <c r="L97" s="2212"/>
      <c r="M97" s="2212"/>
      <c r="N97" s="2212"/>
      <c r="O97" s="2212"/>
      <c r="P97" s="2212"/>
      <c r="Q97" s="2212"/>
      <c r="R97" s="2212"/>
    </row>
    <row r="98" spans="1:18" s="1123" customFormat="1" ht="30" customHeight="1">
      <c r="A98" s="2212"/>
      <c r="B98" s="2212"/>
      <c r="C98" s="2212"/>
      <c r="D98" s="2212"/>
      <c r="E98" s="2212"/>
      <c r="F98" s="2212"/>
      <c r="G98" s="2212"/>
      <c r="H98" s="2212"/>
      <c r="I98" s="2212"/>
      <c r="J98" s="2212"/>
      <c r="K98" s="2212"/>
      <c r="L98" s="2212"/>
      <c r="M98" s="2212"/>
      <c r="N98" s="2212"/>
      <c r="O98" s="2212"/>
      <c r="P98" s="2212"/>
      <c r="Q98" s="2212"/>
      <c r="R98" s="2212"/>
    </row>
    <row r="99" spans="1:18" s="1123" customFormat="1" ht="30" customHeight="1">
      <c r="A99" s="2212"/>
      <c r="B99" s="2212"/>
      <c r="C99" s="2212"/>
      <c r="D99" s="2212"/>
      <c r="E99" s="2212"/>
      <c r="F99" s="2212"/>
      <c r="G99" s="2212"/>
      <c r="H99" s="2212"/>
      <c r="I99" s="2212"/>
      <c r="J99" s="2212"/>
      <c r="K99" s="2212"/>
      <c r="L99" s="2212"/>
      <c r="M99" s="2212"/>
      <c r="N99" s="2212"/>
      <c r="O99" s="2212"/>
      <c r="P99" s="2212"/>
      <c r="Q99" s="2212"/>
      <c r="R99" s="2212"/>
    </row>
  </sheetData>
  <mergeCells count="122">
    <mergeCell ref="B96:R96"/>
    <mergeCell ref="A97:R99"/>
    <mergeCell ref="K88:K92"/>
    <mergeCell ref="L88:L92"/>
    <mergeCell ref="M88:M92"/>
    <mergeCell ref="N88:N92"/>
    <mergeCell ref="O88:O92"/>
    <mergeCell ref="P88:P92"/>
    <mergeCell ref="K83:K87"/>
    <mergeCell ref="L83:L87"/>
    <mergeCell ref="M83:M87"/>
    <mergeCell ref="N83:N87"/>
    <mergeCell ref="O83:O87"/>
    <mergeCell ref="P83:P87"/>
    <mergeCell ref="Q83:Q87"/>
    <mergeCell ref="R83:R87"/>
    <mergeCell ref="Q88:Q92"/>
    <mergeCell ref="R88:R92"/>
    <mergeCell ref="K73:K77"/>
    <mergeCell ref="L73:L77"/>
    <mergeCell ref="M73:M77"/>
    <mergeCell ref="N73:N77"/>
    <mergeCell ref="O73:O77"/>
    <mergeCell ref="P73:P77"/>
    <mergeCell ref="Q73:Q77"/>
    <mergeCell ref="R73:R77"/>
    <mergeCell ref="K78:K82"/>
    <mergeCell ref="L78:L82"/>
    <mergeCell ref="M78:M82"/>
    <mergeCell ref="N78:N82"/>
    <mergeCell ref="O78:O82"/>
    <mergeCell ref="P78:P82"/>
    <mergeCell ref="Q78:Q82"/>
    <mergeCell ref="R78:R82"/>
    <mergeCell ref="Q63:Q67"/>
    <mergeCell ref="R63:R67"/>
    <mergeCell ref="G66:J66"/>
    <mergeCell ref="K68:K72"/>
    <mergeCell ref="L68:L72"/>
    <mergeCell ref="M68:M72"/>
    <mergeCell ref="N68:N72"/>
    <mergeCell ref="O68:O72"/>
    <mergeCell ref="P68:P72"/>
    <mergeCell ref="Q68:Q72"/>
    <mergeCell ref="R68:R72"/>
    <mergeCell ref="G69:J69"/>
    <mergeCell ref="G70:J71"/>
    <mergeCell ref="E59:F60"/>
    <mergeCell ref="G59:J60"/>
    <mergeCell ref="K63:K67"/>
    <mergeCell ref="L63:L67"/>
    <mergeCell ref="M63:M67"/>
    <mergeCell ref="N63:N67"/>
    <mergeCell ref="Q53:Q57"/>
    <mergeCell ref="R53:R57"/>
    <mergeCell ref="K58:K62"/>
    <mergeCell ref="L58:L62"/>
    <mergeCell ref="M58:M62"/>
    <mergeCell ref="N58:N62"/>
    <mergeCell ref="O58:O62"/>
    <mergeCell ref="P58:P62"/>
    <mergeCell ref="Q58:Q62"/>
    <mergeCell ref="R58:R62"/>
    <mergeCell ref="K53:K57"/>
    <mergeCell ref="L53:L57"/>
    <mergeCell ref="M53:M57"/>
    <mergeCell ref="N53:N57"/>
    <mergeCell ref="O53:O57"/>
    <mergeCell ref="P53:P57"/>
    <mergeCell ref="O63:O67"/>
    <mergeCell ref="P63:P67"/>
    <mergeCell ref="Q39:Q45"/>
    <mergeCell ref="R39:R45"/>
    <mergeCell ref="K46:K52"/>
    <mergeCell ref="L46:L52"/>
    <mergeCell ref="M46:M52"/>
    <mergeCell ref="N46:N52"/>
    <mergeCell ref="O46:O52"/>
    <mergeCell ref="P46:P52"/>
    <mergeCell ref="Q46:Q52"/>
    <mergeCell ref="R46:R52"/>
    <mergeCell ref="K39:K45"/>
    <mergeCell ref="L39:L45"/>
    <mergeCell ref="M39:M45"/>
    <mergeCell ref="N39:N45"/>
    <mergeCell ref="O39:O45"/>
    <mergeCell ref="P39:P45"/>
    <mergeCell ref="Q25:Q31"/>
    <mergeCell ref="R25:R31"/>
    <mergeCell ref="K32:K38"/>
    <mergeCell ref="L32:L38"/>
    <mergeCell ref="M32:M38"/>
    <mergeCell ref="N32:N38"/>
    <mergeCell ref="O32:O38"/>
    <mergeCell ref="P32:P38"/>
    <mergeCell ref="Q32:Q38"/>
    <mergeCell ref="R32:R38"/>
    <mergeCell ref="K25:K31"/>
    <mergeCell ref="L25:L31"/>
    <mergeCell ref="M25:M31"/>
    <mergeCell ref="N25:N31"/>
    <mergeCell ref="O25:O31"/>
    <mergeCell ref="P25:P31"/>
    <mergeCell ref="K11:K17"/>
    <mergeCell ref="L11:L17"/>
    <mergeCell ref="M11:M17"/>
    <mergeCell ref="N11:N17"/>
    <mergeCell ref="O11:R17"/>
    <mergeCell ref="K18:K24"/>
    <mergeCell ref="L18:L24"/>
    <mergeCell ref="M18:M24"/>
    <mergeCell ref="N18:N24"/>
    <mergeCell ref="O18:R24"/>
    <mergeCell ref="B2:F5"/>
    <mergeCell ref="G3:O4"/>
    <mergeCell ref="B6:K10"/>
    <mergeCell ref="L6:N8"/>
    <mergeCell ref="O6:O9"/>
    <mergeCell ref="P6:R7"/>
    <mergeCell ref="P8:P9"/>
    <mergeCell ref="Q8:Q9"/>
    <mergeCell ref="R8:R9"/>
  </mergeCells>
  <pageMargins left="0.23622047244094491" right="0.23622047244094491" top="0.51181102362204722" bottom="0.51181102362204722" header="0" footer="0"/>
  <pageSetup paperSize="9" scale="23"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38E06-3172-4070-9CD7-D04F70E85836}">
  <sheetPr transitionEvaluation="1">
    <tabColor theme="7" tint="-0.249977111117893"/>
  </sheetPr>
  <dimension ref="A1:R99"/>
  <sheetViews>
    <sheetView view="pageBreakPreview" topLeftCell="A2" zoomScale="40" zoomScaleNormal="70" zoomScaleSheetLayoutView="40" workbookViewId="0">
      <selection activeCell="CI68" sqref="CI68"/>
    </sheetView>
  </sheetViews>
  <sheetFormatPr defaultColWidth="72.375" defaultRowHeight="34.15"/>
  <cols>
    <col min="1" max="3" width="3.625" style="1073" customWidth="1"/>
    <col min="4" max="5" width="5.625" style="1073" customWidth="1"/>
    <col min="6" max="6" width="7.5" style="1073" customWidth="1"/>
    <col min="7" max="7" width="8.5" style="1073" customWidth="1"/>
    <col min="8" max="8" width="7.125" style="1073" customWidth="1"/>
    <col min="9" max="9" width="19" style="1073" customWidth="1"/>
    <col min="10" max="10" width="36" style="1073" customWidth="1"/>
    <col min="11" max="11" width="8.875" style="1074" customWidth="1"/>
    <col min="12" max="14" width="37.375" style="1073" customWidth="1"/>
    <col min="15" max="18" width="52.5" style="1073" customWidth="1"/>
    <col min="19" max="240" width="72.375" style="1073"/>
    <col min="241" max="241" width="4.875" style="1073" customWidth="1"/>
    <col min="242" max="242" width="2.375" style="1073" customWidth="1"/>
    <col min="243" max="243" width="4.375" style="1073" customWidth="1"/>
    <col min="244" max="245" width="3.5" style="1073" customWidth="1"/>
    <col min="246" max="246" width="4.875" style="1073" customWidth="1"/>
    <col min="247" max="247" width="7.5" style="1073" customWidth="1"/>
    <col min="248" max="248" width="11.5" style="1073" customWidth="1"/>
    <col min="249" max="249" width="5.625" style="1073" customWidth="1"/>
    <col min="250" max="250" width="47.5" style="1073" customWidth="1"/>
    <col min="251" max="251" width="12.875" style="1073" customWidth="1"/>
    <col min="252" max="252" width="6.375" style="1073" customWidth="1"/>
    <col min="253" max="253" width="14.5" style="1073" customWidth="1"/>
    <col min="254" max="254" width="11.125" style="1073" customWidth="1"/>
    <col min="255" max="255" width="16.875" style="1073" customWidth="1"/>
    <col min="256" max="256" width="12.5" style="1073" customWidth="1"/>
    <col min="257" max="257" width="17.625" style="1073" customWidth="1"/>
    <col min="258" max="258" width="22.5" style="1073" bestFit="1" customWidth="1"/>
    <col min="259" max="259" width="13.625" style="1073" customWidth="1"/>
    <col min="260" max="260" width="16.875" style="1073" customWidth="1"/>
    <col min="261" max="261" width="12.5" style="1073" customWidth="1"/>
    <col min="262" max="262" width="17.5" style="1073" customWidth="1"/>
    <col min="263" max="263" width="20.625" style="1073" bestFit="1" customWidth="1"/>
    <col min="264" max="264" width="22.625" style="1073" bestFit="1" customWidth="1"/>
    <col min="265" max="265" width="15.5" style="1073" customWidth="1"/>
    <col min="266" max="266" width="8.875" style="1073" customWidth="1"/>
    <col min="267" max="267" width="58.5" style="1073" customWidth="1"/>
    <col min="268" max="496" width="72.375" style="1073"/>
    <col min="497" max="497" width="4.875" style="1073" customWidth="1"/>
    <col min="498" max="498" width="2.375" style="1073" customWidth="1"/>
    <col min="499" max="499" width="4.375" style="1073" customWidth="1"/>
    <col min="500" max="501" width="3.5" style="1073" customWidth="1"/>
    <col min="502" max="502" width="4.875" style="1073" customWidth="1"/>
    <col min="503" max="503" width="7.5" style="1073" customWidth="1"/>
    <col min="504" max="504" width="11.5" style="1073" customWidth="1"/>
    <col min="505" max="505" width="5.625" style="1073" customWidth="1"/>
    <col min="506" max="506" width="47.5" style="1073" customWidth="1"/>
    <col min="507" max="507" width="12.875" style="1073" customWidth="1"/>
    <col min="508" max="508" width="6.375" style="1073" customWidth="1"/>
    <col min="509" max="509" width="14.5" style="1073" customWidth="1"/>
    <col min="510" max="510" width="11.125" style="1073" customWidth="1"/>
    <col min="511" max="511" width="16.875" style="1073" customWidth="1"/>
    <col min="512" max="512" width="12.5" style="1073" customWidth="1"/>
    <col min="513" max="513" width="17.625" style="1073" customWidth="1"/>
    <col min="514" max="514" width="22.5" style="1073" bestFit="1" customWidth="1"/>
    <col min="515" max="515" width="13.625" style="1073" customWidth="1"/>
    <col min="516" max="516" width="16.875" style="1073" customWidth="1"/>
    <col min="517" max="517" width="12.5" style="1073" customWidth="1"/>
    <col min="518" max="518" width="17.5" style="1073" customWidth="1"/>
    <col min="519" max="519" width="20.625" style="1073" bestFit="1" customWidth="1"/>
    <col min="520" max="520" width="22.625" style="1073" bestFit="1" customWidth="1"/>
    <col min="521" max="521" width="15.5" style="1073" customWidth="1"/>
    <col min="522" max="522" width="8.875" style="1073" customWidth="1"/>
    <col min="523" max="523" width="58.5" style="1073" customWidth="1"/>
    <col min="524" max="752" width="72.375" style="1073"/>
    <col min="753" max="753" width="4.875" style="1073" customWidth="1"/>
    <col min="754" max="754" width="2.375" style="1073" customWidth="1"/>
    <col min="755" max="755" width="4.375" style="1073" customWidth="1"/>
    <col min="756" max="757" width="3.5" style="1073" customWidth="1"/>
    <col min="758" max="758" width="4.875" style="1073" customWidth="1"/>
    <col min="759" max="759" width="7.5" style="1073" customWidth="1"/>
    <col min="760" max="760" width="11.5" style="1073" customWidth="1"/>
    <col min="761" max="761" width="5.625" style="1073" customWidth="1"/>
    <col min="762" max="762" width="47.5" style="1073" customWidth="1"/>
    <col min="763" max="763" width="12.875" style="1073" customWidth="1"/>
    <col min="764" max="764" width="6.375" style="1073" customWidth="1"/>
    <col min="765" max="765" width="14.5" style="1073" customWidth="1"/>
    <col min="766" max="766" width="11.125" style="1073" customWidth="1"/>
    <col min="767" max="767" width="16.875" style="1073" customWidth="1"/>
    <col min="768" max="768" width="12.5" style="1073" customWidth="1"/>
    <col min="769" max="769" width="17.625" style="1073" customWidth="1"/>
    <col min="770" max="770" width="22.5" style="1073" bestFit="1" customWidth="1"/>
    <col min="771" max="771" width="13.625" style="1073" customWidth="1"/>
    <col min="772" max="772" width="16.875" style="1073" customWidth="1"/>
    <col min="773" max="773" width="12.5" style="1073" customWidth="1"/>
    <col min="774" max="774" width="17.5" style="1073" customWidth="1"/>
    <col min="775" max="775" width="20.625" style="1073" bestFit="1" customWidth="1"/>
    <col min="776" max="776" width="22.625" style="1073" bestFit="1" customWidth="1"/>
    <col min="777" max="777" width="15.5" style="1073" customWidth="1"/>
    <col min="778" max="778" width="8.875" style="1073" customWidth="1"/>
    <col min="779" max="779" width="58.5" style="1073" customWidth="1"/>
    <col min="780" max="1008" width="72.375" style="1073"/>
    <col min="1009" max="1009" width="4.875" style="1073" customWidth="1"/>
    <col min="1010" max="1010" width="2.375" style="1073" customWidth="1"/>
    <col min="1011" max="1011" width="4.375" style="1073" customWidth="1"/>
    <col min="1012" max="1013" width="3.5" style="1073" customWidth="1"/>
    <col min="1014" max="1014" width="4.875" style="1073" customWidth="1"/>
    <col min="1015" max="1015" width="7.5" style="1073" customWidth="1"/>
    <col min="1016" max="1016" width="11.5" style="1073" customWidth="1"/>
    <col min="1017" max="1017" width="5.625" style="1073" customWidth="1"/>
    <col min="1018" max="1018" width="47.5" style="1073" customWidth="1"/>
    <col min="1019" max="1019" width="12.875" style="1073" customWidth="1"/>
    <col min="1020" max="1020" width="6.375" style="1073" customWidth="1"/>
    <col min="1021" max="1021" width="14.5" style="1073" customWidth="1"/>
    <col min="1022" max="1022" width="11.125" style="1073" customWidth="1"/>
    <col min="1023" max="1023" width="16.875" style="1073" customWidth="1"/>
    <col min="1024" max="1024" width="12.5" style="1073" customWidth="1"/>
    <col min="1025" max="1025" width="17.625" style="1073" customWidth="1"/>
    <col min="1026" max="1026" width="22.5" style="1073" bestFit="1" customWidth="1"/>
    <col min="1027" max="1027" width="13.625" style="1073" customWidth="1"/>
    <col min="1028" max="1028" width="16.875" style="1073" customWidth="1"/>
    <col min="1029" max="1029" width="12.5" style="1073" customWidth="1"/>
    <col min="1030" max="1030" width="17.5" style="1073" customWidth="1"/>
    <col min="1031" max="1031" width="20.625" style="1073" bestFit="1" customWidth="1"/>
    <col min="1032" max="1032" width="22.625" style="1073" bestFit="1" customWidth="1"/>
    <col min="1033" max="1033" width="15.5" style="1073" customWidth="1"/>
    <col min="1034" max="1034" width="8.875" style="1073" customWidth="1"/>
    <col min="1035" max="1035" width="58.5" style="1073" customWidth="1"/>
    <col min="1036" max="1264" width="72.375" style="1073"/>
    <col min="1265" max="1265" width="4.875" style="1073" customWidth="1"/>
    <col min="1266" max="1266" width="2.375" style="1073" customWidth="1"/>
    <col min="1267" max="1267" width="4.375" style="1073" customWidth="1"/>
    <col min="1268" max="1269" width="3.5" style="1073" customWidth="1"/>
    <col min="1270" max="1270" width="4.875" style="1073" customWidth="1"/>
    <col min="1271" max="1271" width="7.5" style="1073" customWidth="1"/>
    <col min="1272" max="1272" width="11.5" style="1073" customWidth="1"/>
    <col min="1273" max="1273" width="5.625" style="1073" customWidth="1"/>
    <col min="1274" max="1274" width="47.5" style="1073" customWidth="1"/>
    <col min="1275" max="1275" width="12.875" style="1073" customWidth="1"/>
    <col min="1276" max="1276" width="6.375" style="1073" customWidth="1"/>
    <col min="1277" max="1277" width="14.5" style="1073" customWidth="1"/>
    <col min="1278" max="1278" width="11.125" style="1073" customWidth="1"/>
    <col min="1279" max="1279" width="16.875" style="1073" customWidth="1"/>
    <col min="1280" max="1280" width="12.5" style="1073" customWidth="1"/>
    <col min="1281" max="1281" width="17.625" style="1073" customWidth="1"/>
    <col min="1282" max="1282" width="22.5" style="1073" bestFit="1" customWidth="1"/>
    <col min="1283" max="1283" width="13.625" style="1073" customWidth="1"/>
    <col min="1284" max="1284" width="16.875" style="1073" customWidth="1"/>
    <col min="1285" max="1285" width="12.5" style="1073" customWidth="1"/>
    <col min="1286" max="1286" width="17.5" style="1073" customWidth="1"/>
    <col min="1287" max="1287" width="20.625" style="1073" bestFit="1" customWidth="1"/>
    <col min="1288" max="1288" width="22.625" style="1073" bestFit="1" customWidth="1"/>
    <col min="1289" max="1289" width="15.5" style="1073" customWidth="1"/>
    <col min="1290" max="1290" width="8.875" style="1073" customWidth="1"/>
    <col min="1291" max="1291" width="58.5" style="1073" customWidth="1"/>
    <col min="1292" max="1520" width="72.375" style="1073"/>
    <col min="1521" max="1521" width="4.875" style="1073" customWidth="1"/>
    <col min="1522" max="1522" width="2.375" style="1073" customWidth="1"/>
    <col min="1523" max="1523" width="4.375" style="1073" customWidth="1"/>
    <col min="1524" max="1525" width="3.5" style="1073" customWidth="1"/>
    <col min="1526" max="1526" width="4.875" style="1073" customWidth="1"/>
    <col min="1527" max="1527" width="7.5" style="1073" customWidth="1"/>
    <col min="1528" max="1528" width="11.5" style="1073" customWidth="1"/>
    <col min="1529" max="1529" width="5.625" style="1073" customWidth="1"/>
    <col min="1530" max="1530" width="47.5" style="1073" customWidth="1"/>
    <col min="1531" max="1531" width="12.875" style="1073" customWidth="1"/>
    <col min="1532" max="1532" width="6.375" style="1073" customWidth="1"/>
    <col min="1533" max="1533" width="14.5" style="1073" customWidth="1"/>
    <col min="1534" max="1534" width="11.125" style="1073" customWidth="1"/>
    <col min="1535" max="1535" width="16.875" style="1073" customWidth="1"/>
    <col min="1536" max="1536" width="12.5" style="1073" customWidth="1"/>
    <col min="1537" max="1537" width="17.625" style="1073" customWidth="1"/>
    <col min="1538" max="1538" width="22.5" style="1073" bestFit="1" customWidth="1"/>
    <col min="1539" max="1539" width="13.625" style="1073" customWidth="1"/>
    <col min="1540" max="1540" width="16.875" style="1073" customWidth="1"/>
    <col min="1541" max="1541" width="12.5" style="1073" customWidth="1"/>
    <col min="1542" max="1542" width="17.5" style="1073" customWidth="1"/>
    <col min="1543" max="1543" width="20.625" style="1073" bestFit="1" customWidth="1"/>
    <col min="1544" max="1544" width="22.625" style="1073" bestFit="1" customWidth="1"/>
    <col min="1545" max="1545" width="15.5" style="1073" customWidth="1"/>
    <col min="1546" max="1546" width="8.875" style="1073" customWidth="1"/>
    <col min="1547" max="1547" width="58.5" style="1073" customWidth="1"/>
    <col min="1548" max="1776" width="72.375" style="1073"/>
    <col min="1777" max="1777" width="4.875" style="1073" customWidth="1"/>
    <col min="1778" max="1778" width="2.375" style="1073" customWidth="1"/>
    <col min="1779" max="1779" width="4.375" style="1073" customWidth="1"/>
    <col min="1780" max="1781" width="3.5" style="1073" customWidth="1"/>
    <col min="1782" max="1782" width="4.875" style="1073" customWidth="1"/>
    <col min="1783" max="1783" width="7.5" style="1073" customWidth="1"/>
    <col min="1784" max="1784" width="11.5" style="1073" customWidth="1"/>
    <col min="1785" max="1785" width="5.625" style="1073" customWidth="1"/>
    <col min="1786" max="1786" width="47.5" style="1073" customWidth="1"/>
    <col min="1787" max="1787" width="12.875" style="1073" customWidth="1"/>
    <col min="1788" max="1788" width="6.375" style="1073" customWidth="1"/>
    <col min="1789" max="1789" width="14.5" style="1073" customWidth="1"/>
    <col min="1790" max="1790" width="11.125" style="1073" customWidth="1"/>
    <col min="1791" max="1791" width="16.875" style="1073" customWidth="1"/>
    <col min="1792" max="1792" width="12.5" style="1073" customWidth="1"/>
    <col min="1793" max="1793" width="17.625" style="1073" customWidth="1"/>
    <col min="1794" max="1794" width="22.5" style="1073" bestFit="1" customWidth="1"/>
    <col min="1795" max="1795" width="13.625" style="1073" customWidth="1"/>
    <col min="1796" max="1796" width="16.875" style="1073" customWidth="1"/>
    <col min="1797" max="1797" width="12.5" style="1073" customWidth="1"/>
    <col min="1798" max="1798" width="17.5" style="1073" customWidth="1"/>
    <col min="1799" max="1799" width="20.625" style="1073" bestFit="1" customWidth="1"/>
    <col min="1800" max="1800" width="22.625" style="1073" bestFit="1" customWidth="1"/>
    <col min="1801" max="1801" width="15.5" style="1073" customWidth="1"/>
    <col min="1802" max="1802" width="8.875" style="1073" customWidth="1"/>
    <col min="1803" max="1803" width="58.5" style="1073" customWidth="1"/>
    <col min="1804" max="2032" width="72.375" style="1073"/>
    <col min="2033" max="2033" width="4.875" style="1073" customWidth="1"/>
    <col min="2034" max="2034" width="2.375" style="1073" customWidth="1"/>
    <col min="2035" max="2035" width="4.375" style="1073" customWidth="1"/>
    <col min="2036" max="2037" width="3.5" style="1073" customWidth="1"/>
    <col min="2038" max="2038" width="4.875" style="1073" customWidth="1"/>
    <col min="2039" max="2039" width="7.5" style="1073" customWidth="1"/>
    <col min="2040" max="2040" width="11.5" style="1073" customWidth="1"/>
    <col min="2041" max="2041" width="5.625" style="1073" customWidth="1"/>
    <col min="2042" max="2042" width="47.5" style="1073" customWidth="1"/>
    <col min="2043" max="2043" width="12.875" style="1073" customWidth="1"/>
    <col min="2044" max="2044" width="6.375" style="1073" customWidth="1"/>
    <col min="2045" max="2045" width="14.5" style="1073" customWidth="1"/>
    <col min="2046" max="2046" width="11.125" style="1073" customWidth="1"/>
    <col min="2047" max="2047" width="16.875" style="1073" customWidth="1"/>
    <col min="2048" max="2048" width="12.5" style="1073" customWidth="1"/>
    <col min="2049" max="2049" width="17.625" style="1073" customWidth="1"/>
    <col min="2050" max="2050" width="22.5" style="1073" bestFit="1" customWidth="1"/>
    <col min="2051" max="2051" width="13.625" style="1073" customWidth="1"/>
    <col min="2052" max="2052" width="16.875" style="1073" customWidth="1"/>
    <col min="2053" max="2053" width="12.5" style="1073" customWidth="1"/>
    <col min="2054" max="2054" width="17.5" style="1073" customWidth="1"/>
    <col min="2055" max="2055" width="20.625" style="1073" bestFit="1" customWidth="1"/>
    <col min="2056" max="2056" width="22.625" style="1073" bestFit="1" customWidth="1"/>
    <col min="2057" max="2057" width="15.5" style="1073" customWidth="1"/>
    <col min="2058" max="2058" width="8.875" style="1073" customWidth="1"/>
    <col min="2059" max="2059" width="58.5" style="1073" customWidth="1"/>
    <col min="2060" max="2288" width="72.375" style="1073"/>
    <col min="2289" max="2289" width="4.875" style="1073" customWidth="1"/>
    <col min="2290" max="2290" width="2.375" style="1073" customWidth="1"/>
    <col min="2291" max="2291" width="4.375" style="1073" customWidth="1"/>
    <col min="2292" max="2293" width="3.5" style="1073" customWidth="1"/>
    <col min="2294" max="2294" width="4.875" style="1073" customWidth="1"/>
    <col min="2295" max="2295" width="7.5" style="1073" customWidth="1"/>
    <col min="2296" max="2296" width="11.5" style="1073" customWidth="1"/>
    <col min="2297" max="2297" width="5.625" style="1073" customWidth="1"/>
    <col min="2298" max="2298" width="47.5" style="1073" customWidth="1"/>
    <col min="2299" max="2299" width="12.875" style="1073" customWidth="1"/>
    <col min="2300" max="2300" width="6.375" style="1073" customWidth="1"/>
    <col min="2301" max="2301" width="14.5" style="1073" customWidth="1"/>
    <col min="2302" max="2302" width="11.125" style="1073" customWidth="1"/>
    <col min="2303" max="2303" width="16.875" style="1073" customWidth="1"/>
    <col min="2304" max="2304" width="12.5" style="1073" customWidth="1"/>
    <col min="2305" max="2305" width="17.625" style="1073" customWidth="1"/>
    <col min="2306" max="2306" width="22.5" style="1073" bestFit="1" customWidth="1"/>
    <col min="2307" max="2307" width="13.625" style="1073" customWidth="1"/>
    <col min="2308" max="2308" width="16.875" style="1073" customWidth="1"/>
    <col min="2309" max="2309" width="12.5" style="1073" customWidth="1"/>
    <col min="2310" max="2310" width="17.5" style="1073" customWidth="1"/>
    <col min="2311" max="2311" width="20.625" style="1073" bestFit="1" customWidth="1"/>
    <col min="2312" max="2312" width="22.625" style="1073" bestFit="1" customWidth="1"/>
    <col min="2313" max="2313" width="15.5" style="1073" customWidth="1"/>
    <col min="2314" max="2314" width="8.875" style="1073" customWidth="1"/>
    <col min="2315" max="2315" width="58.5" style="1073" customWidth="1"/>
    <col min="2316" max="2544" width="72.375" style="1073"/>
    <col min="2545" max="2545" width="4.875" style="1073" customWidth="1"/>
    <col min="2546" max="2546" width="2.375" style="1073" customWidth="1"/>
    <col min="2547" max="2547" width="4.375" style="1073" customWidth="1"/>
    <col min="2548" max="2549" width="3.5" style="1073" customWidth="1"/>
    <col min="2550" max="2550" width="4.875" style="1073" customWidth="1"/>
    <col min="2551" max="2551" width="7.5" style="1073" customWidth="1"/>
    <col min="2552" max="2552" width="11.5" style="1073" customWidth="1"/>
    <col min="2553" max="2553" width="5.625" style="1073" customWidth="1"/>
    <col min="2554" max="2554" width="47.5" style="1073" customWidth="1"/>
    <col min="2555" max="2555" width="12.875" style="1073" customWidth="1"/>
    <col min="2556" max="2556" width="6.375" style="1073" customWidth="1"/>
    <col min="2557" max="2557" width="14.5" style="1073" customWidth="1"/>
    <col min="2558" max="2558" width="11.125" style="1073" customWidth="1"/>
    <col min="2559" max="2559" width="16.875" style="1073" customWidth="1"/>
    <col min="2560" max="2560" width="12.5" style="1073" customWidth="1"/>
    <col min="2561" max="2561" width="17.625" style="1073" customWidth="1"/>
    <col min="2562" max="2562" width="22.5" style="1073" bestFit="1" customWidth="1"/>
    <col min="2563" max="2563" width="13.625" style="1073" customWidth="1"/>
    <col min="2564" max="2564" width="16.875" style="1073" customWidth="1"/>
    <col min="2565" max="2565" width="12.5" style="1073" customWidth="1"/>
    <col min="2566" max="2566" width="17.5" style="1073" customWidth="1"/>
    <col min="2567" max="2567" width="20.625" style="1073" bestFit="1" customWidth="1"/>
    <col min="2568" max="2568" width="22.625" style="1073" bestFit="1" customWidth="1"/>
    <col min="2569" max="2569" width="15.5" style="1073" customWidth="1"/>
    <col min="2570" max="2570" width="8.875" style="1073" customWidth="1"/>
    <col min="2571" max="2571" width="58.5" style="1073" customWidth="1"/>
    <col min="2572" max="2800" width="72.375" style="1073"/>
    <col min="2801" max="2801" width="4.875" style="1073" customWidth="1"/>
    <col min="2802" max="2802" width="2.375" style="1073" customWidth="1"/>
    <col min="2803" max="2803" width="4.375" style="1073" customWidth="1"/>
    <col min="2804" max="2805" width="3.5" style="1073" customWidth="1"/>
    <col min="2806" max="2806" width="4.875" style="1073" customWidth="1"/>
    <col min="2807" max="2807" width="7.5" style="1073" customWidth="1"/>
    <col min="2808" max="2808" width="11.5" style="1073" customWidth="1"/>
    <col min="2809" max="2809" width="5.625" style="1073" customWidth="1"/>
    <col min="2810" max="2810" width="47.5" style="1073" customWidth="1"/>
    <col min="2811" max="2811" width="12.875" style="1073" customWidth="1"/>
    <col min="2812" max="2812" width="6.375" style="1073" customWidth="1"/>
    <col min="2813" max="2813" width="14.5" style="1073" customWidth="1"/>
    <col min="2814" max="2814" width="11.125" style="1073" customWidth="1"/>
    <col min="2815" max="2815" width="16.875" style="1073" customWidth="1"/>
    <col min="2816" max="2816" width="12.5" style="1073" customWidth="1"/>
    <col min="2817" max="2817" width="17.625" style="1073" customWidth="1"/>
    <col min="2818" max="2818" width="22.5" style="1073" bestFit="1" customWidth="1"/>
    <col min="2819" max="2819" width="13.625" style="1073" customWidth="1"/>
    <col min="2820" max="2820" width="16.875" style="1073" customWidth="1"/>
    <col min="2821" max="2821" width="12.5" style="1073" customWidth="1"/>
    <col min="2822" max="2822" width="17.5" style="1073" customWidth="1"/>
    <col min="2823" max="2823" width="20.625" style="1073" bestFit="1" customWidth="1"/>
    <col min="2824" max="2824" width="22.625" style="1073" bestFit="1" customWidth="1"/>
    <col min="2825" max="2825" width="15.5" style="1073" customWidth="1"/>
    <col min="2826" max="2826" width="8.875" style="1073" customWidth="1"/>
    <col min="2827" max="2827" width="58.5" style="1073" customWidth="1"/>
    <col min="2828" max="3056" width="72.375" style="1073"/>
    <col min="3057" max="3057" width="4.875" style="1073" customWidth="1"/>
    <col min="3058" max="3058" width="2.375" style="1073" customWidth="1"/>
    <col min="3059" max="3059" width="4.375" style="1073" customWidth="1"/>
    <col min="3060" max="3061" width="3.5" style="1073" customWidth="1"/>
    <col min="3062" max="3062" width="4.875" style="1073" customWidth="1"/>
    <col min="3063" max="3063" width="7.5" style="1073" customWidth="1"/>
    <col min="3064" max="3064" width="11.5" style="1073" customWidth="1"/>
    <col min="3065" max="3065" width="5.625" style="1073" customWidth="1"/>
    <col min="3066" max="3066" width="47.5" style="1073" customWidth="1"/>
    <col min="3067" max="3067" width="12.875" style="1073" customWidth="1"/>
    <col min="3068" max="3068" width="6.375" style="1073" customWidth="1"/>
    <col min="3069" max="3069" width="14.5" style="1073" customWidth="1"/>
    <col min="3070" max="3070" width="11.125" style="1073" customWidth="1"/>
    <col min="3071" max="3071" width="16.875" style="1073" customWidth="1"/>
    <col min="3072" max="3072" width="12.5" style="1073" customWidth="1"/>
    <col min="3073" max="3073" width="17.625" style="1073" customWidth="1"/>
    <col min="3074" max="3074" width="22.5" style="1073" bestFit="1" customWidth="1"/>
    <col min="3075" max="3075" width="13.625" style="1073" customWidth="1"/>
    <col min="3076" max="3076" width="16.875" style="1073" customWidth="1"/>
    <col min="3077" max="3077" width="12.5" style="1073" customWidth="1"/>
    <col min="3078" max="3078" width="17.5" style="1073" customWidth="1"/>
    <col min="3079" max="3079" width="20.625" style="1073" bestFit="1" customWidth="1"/>
    <col min="3080" max="3080" width="22.625" style="1073" bestFit="1" customWidth="1"/>
    <col min="3081" max="3081" width="15.5" style="1073" customWidth="1"/>
    <col min="3082" max="3082" width="8.875" style="1073" customWidth="1"/>
    <col min="3083" max="3083" width="58.5" style="1073" customWidth="1"/>
    <col min="3084" max="3312" width="72.375" style="1073"/>
    <col min="3313" max="3313" width="4.875" style="1073" customWidth="1"/>
    <col min="3314" max="3314" width="2.375" style="1073" customWidth="1"/>
    <col min="3315" max="3315" width="4.375" style="1073" customWidth="1"/>
    <col min="3316" max="3317" width="3.5" style="1073" customWidth="1"/>
    <col min="3318" max="3318" width="4.875" style="1073" customWidth="1"/>
    <col min="3319" max="3319" width="7.5" style="1073" customWidth="1"/>
    <col min="3320" max="3320" width="11.5" style="1073" customWidth="1"/>
    <col min="3321" max="3321" width="5.625" style="1073" customWidth="1"/>
    <col min="3322" max="3322" width="47.5" style="1073" customWidth="1"/>
    <col min="3323" max="3323" width="12.875" style="1073" customWidth="1"/>
    <col min="3324" max="3324" width="6.375" style="1073" customWidth="1"/>
    <col min="3325" max="3325" width="14.5" style="1073" customWidth="1"/>
    <col min="3326" max="3326" width="11.125" style="1073" customWidth="1"/>
    <col min="3327" max="3327" width="16.875" style="1073" customWidth="1"/>
    <col min="3328" max="3328" width="12.5" style="1073" customWidth="1"/>
    <col min="3329" max="3329" width="17.625" style="1073" customWidth="1"/>
    <col min="3330" max="3330" width="22.5" style="1073" bestFit="1" customWidth="1"/>
    <col min="3331" max="3331" width="13.625" style="1073" customWidth="1"/>
    <col min="3332" max="3332" width="16.875" style="1073" customWidth="1"/>
    <col min="3333" max="3333" width="12.5" style="1073" customWidth="1"/>
    <col min="3334" max="3334" width="17.5" style="1073" customWidth="1"/>
    <col min="3335" max="3335" width="20.625" style="1073" bestFit="1" customWidth="1"/>
    <col min="3336" max="3336" width="22.625" style="1073" bestFit="1" customWidth="1"/>
    <col min="3337" max="3337" width="15.5" style="1073" customWidth="1"/>
    <col min="3338" max="3338" width="8.875" style="1073" customWidth="1"/>
    <col min="3339" max="3339" width="58.5" style="1073" customWidth="1"/>
    <col min="3340" max="3568" width="72.375" style="1073"/>
    <col min="3569" max="3569" width="4.875" style="1073" customWidth="1"/>
    <col min="3570" max="3570" width="2.375" style="1073" customWidth="1"/>
    <col min="3571" max="3571" width="4.375" style="1073" customWidth="1"/>
    <col min="3572" max="3573" width="3.5" style="1073" customWidth="1"/>
    <col min="3574" max="3574" width="4.875" style="1073" customWidth="1"/>
    <col min="3575" max="3575" width="7.5" style="1073" customWidth="1"/>
    <col min="3576" max="3576" width="11.5" style="1073" customWidth="1"/>
    <col min="3577" max="3577" width="5.625" style="1073" customWidth="1"/>
    <col min="3578" max="3578" width="47.5" style="1073" customWidth="1"/>
    <col min="3579" max="3579" width="12.875" style="1073" customWidth="1"/>
    <col min="3580" max="3580" width="6.375" style="1073" customWidth="1"/>
    <col min="3581" max="3581" width="14.5" style="1073" customWidth="1"/>
    <col min="3582" max="3582" width="11.125" style="1073" customWidth="1"/>
    <col min="3583" max="3583" width="16.875" style="1073" customWidth="1"/>
    <col min="3584" max="3584" width="12.5" style="1073" customWidth="1"/>
    <col min="3585" max="3585" width="17.625" style="1073" customWidth="1"/>
    <col min="3586" max="3586" width="22.5" style="1073" bestFit="1" customWidth="1"/>
    <col min="3587" max="3587" width="13.625" style="1073" customWidth="1"/>
    <col min="3588" max="3588" width="16.875" style="1073" customWidth="1"/>
    <col min="3589" max="3589" width="12.5" style="1073" customWidth="1"/>
    <col min="3590" max="3590" width="17.5" style="1073" customWidth="1"/>
    <col min="3591" max="3591" width="20.625" style="1073" bestFit="1" customWidth="1"/>
    <col min="3592" max="3592" width="22.625" style="1073" bestFit="1" customWidth="1"/>
    <col min="3593" max="3593" width="15.5" style="1073" customWidth="1"/>
    <col min="3594" max="3594" width="8.875" style="1073" customWidth="1"/>
    <col min="3595" max="3595" width="58.5" style="1073" customWidth="1"/>
    <col min="3596" max="3824" width="72.375" style="1073"/>
    <col min="3825" max="3825" width="4.875" style="1073" customWidth="1"/>
    <col min="3826" max="3826" width="2.375" style="1073" customWidth="1"/>
    <col min="3827" max="3827" width="4.375" style="1073" customWidth="1"/>
    <col min="3828" max="3829" width="3.5" style="1073" customWidth="1"/>
    <col min="3830" max="3830" width="4.875" style="1073" customWidth="1"/>
    <col min="3831" max="3831" width="7.5" style="1073" customWidth="1"/>
    <col min="3832" max="3832" width="11.5" style="1073" customWidth="1"/>
    <col min="3833" max="3833" width="5.625" style="1073" customWidth="1"/>
    <col min="3834" max="3834" width="47.5" style="1073" customWidth="1"/>
    <col min="3835" max="3835" width="12.875" style="1073" customWidth="1"/>
    <col min="3836" max="3836" width="6.375" style="1073" customWidth="1"/>
    <col min="3837" max="3837" width="14.5" style="1073" customWidth="1"/>
    <col min="3838" max="3838" width="11.125" style="1073" customWidth="1"/>
    <col min="3839" max="3839" width="16.875" style="1073" customWidth="1"/>
    <col min="3840" max="3840" width="12.5" style="1073" customWidth="1"/>
    <col min="3841" max="3841" width="17.625" style="1073" customWidth="1"/>
    <col min="3842" max="3842" width="22.5" style="1073" bestFit="1" customWidth="1"/>
    <col min="3843" max="3843" width="13.625" style="1073" customWidth="1"/>
    <col min="3844" max="3844" width="16.875" style="1073" customWidth="1"/>
    <col min="3845" max="3845" width="12.5" style="1073" customWidth="1"/>
    <col min="3846" max="3846" width="17.5" style="1073" customWidth="1"/>
    <col min="3847" max="3847" width="20.625" style="1073" bestFit="1" customWidth="1"/>
    <col min="3848" max="3848" width="22.625" style="1073" bestFit="1" customWidth="1"/>
    <col min="3849" max="3849" width="15.5" style="1073" customWidth="1"/>
    <col min="3850" max="3850" width="8.875" style="1073" customWidth="1"/>
    <col min="3851" max="3851" width="58.5" style="1073" customWidth="1"/>
    <col min="3852" max="4080" width="72.375" style="1073"/>
    <col min="4081" max="4081" width="4.875" style="1073" customWidth="1"/>
    <col min="4082" max="4082" width="2.375" style="1073" customWidth="1"/>
    <col min="4083" max="4083" width="4.375" style="1073" customWidth="1"/>
    <col min="4084" max="4085" width="3.5" style="1073" customWidth="1"/>
    <col min="4086" max="4086" width="4.875" style="1073" customWidth="1"/>
    <col min="4087" max="4087" width="7.5" style="1073" customWidth="1"/>
    <col min="4088" max="4088" width="11.5" style="1073" customWidth="1"/>
    <col min="4089" max="4089" width="5.625" style="1073" customWidth="1"/>
    <col min="4090" max="4090" width="47.5" style="1073" customWidth="1"/>
    <col min="4091" max="4091" width="12.875" style="1073" customWidth="1"/>
    <col min="4092" max="4092" width="6.375" style="1073" customWidth="1"/>
    <col min="4093" max="4093" width="14.5" style="1073" customWidth="1"/>
    <col min="4094" max="4094" width="11.125" style="1073" customWidth="1"/>
    <col min="4095" max="4095" width="16.875" style="1073" customWidth="1"/>
    <col min="4096" max="4096" width="12.5" style="1073" customWidth="1"/>
    <col min="4097" max="4097" width="17.625" style="1073" customWidth="1"/>
    <col min="4098" max="4098" width="22.5" style="1073" bestFit="1" customWidth="1"/>
    <col min="4099" max="4099" width="13.625" style="1073" customWidth="1"/>
    <col min="4100" max="4100" width="16.875" style="1073" customWidth="1"/>
    <col min="4101" max="4101" width="12.5" style="1073" customWidth="1"/>
    <col min="4102" max="4102" width="17.5" style="1073" customWidth="1"/>
    <col min="4103" max="4103" width="20.625" style="1073" bestFit="1" customWidth="1"/>
    <col min="4104" max="4104" width="22.625" style="1073" bestFit="1" customWidth="1"/>
    <col min="4105" max="4105" width="15.5" style="1073" customWidth="1"/>
    <col min="4106" max="4106" width="8.875" style="1073" customWidth="1"/>
    <col min="4107" max="4107" width="58.5" style="1073" customWidth="1"/>
    <col min="4108" max="4336" width="72.375" style="1073"/>
    <col min="4337" max="4337" width="4.875" style="1073" customWidth="1"/>
    <col min="4338" max="4338" width="2.375" style="1073" customWidth="1"/>
    <col min="4339" max="4339" width="4.375" style="1073" customWidth="1"/>
    <col min="4340" max="4341" width="3.5" style="1073" customWidth="1"/>
    <col min="4342" max="4342" width="4.875" style="1073" customWidth="1"/>
    <col min="4343" max="4343" width="7.5" style="1073" customWidth="1"/>
    <col min="4344" max="4344" width="11.5" style="1073" customWidth="1"/>
    <col min="4345" max="4345" width="5.625" style="1073" customWidth="1"/>
    <col min="4346" max="4346" width="47.5" style="1073" customWidth="1"/>
    <col min="4347" max="4347" width="12.875" style="1073" customWidth="1"/>
    <col min="4348" max="4348" width="6.375" style="1073" customWidth="1"/>
    <col min="4349" max="4349" width="14.5" style="1073" customWidth="1"/>
    <col min="4350" max="4350" width="11.125" style="1073" customWidth="1"/>
    <col min="4351" max="4351" width="16.875" style="1073" customWidth="1"/>
    <col min="4352" max="4352" width="12.5" style="1073" customWidth="1"/>
    <col min="4353" max="4353" width="17.625" style="1073" customWidth="1"/>
    <col min="4354" max="4354" width="22.5" style="1073" bestFit="1" customWidth="1"/>
    <col min="4355" max="4355" width="13.625" style="1073" customWidth="1"/>
    <col min="4356" max="4356" width="16.875" style="1073" customWidth="1"/>
    <col min="4357" max="4357" width="12.5" style="1073" customWidth="1"/>
    <col min="4358" max="4358" width="17.5" style="1073" customWidth="1"/>
    <col min="4359" max="4359" width="20.625" style="1073" bestFit="1" customWidth="1"/>
    <col min="4360" max="4360" width="22.625" style="1073" bestFit="1" customWidth="1"/>
    <col min="4361" max="4361" width="15.5" style="1073" customWidth="1"/>
    <col min="4362" max="4362" width="8.875" style="1073" customWidth="1"/>
    <col min="4363" max="4363" width="58.5" style="1073" customWidth="1"/>
    <col min="4364" max="4592" width="72.375" style="1073"/>
    <col min="4593" max="4593" width="4.875" style="1073" customWidth="1"/>
    <col min="4594" max="4594" width="2.375" style="1073" customWidth="1"/>
    <col min="4595" max="4595" width="4.375" style="1073" customWidth="1"/>
    <col min="4596" max="4597" width="3.5" style="1073" customWidth="1"/>
    <col min="4598" max="4598" width="4.875" style="1073" customWidth="1"/>
    <col min="4599" max="4599" width="7.5" style="1073" customWidth="1"/>
    <col min="4600" max="4600" width="11.5" style="1073" customWidth="1"/>
    <col min="4601" max="4601" width="5.625" style="1073" customWidth="1"/>
    <col min="4602" max="4602" width="47.5" style="1073" customWidth="1"/>
    <col min="4603" max="4603" width="12.875" style="1073" customWidth="1"/>
    <col min="4604" max="4604" width="6.375" style="1073" customWidth="1"/>
    <col min="4605" max="4605" width="14.5" style="1073" customWidth="1"/>
    <col min="4606" max="4606" width="11.125" style="1073" customWidth="1"/>
    <col min="4607" max="4607" width="16.875" style="1073" customWidth="1"/>
    <col min="4608" max="4608" width="12.5" style="1073" customWidth="1"/>
    <col min="4609" max="4609" width="17.625" style="1073" customWidth="1"/>
    <col min="4610" max="4610" width="22.5" style="1073" bestFit="1" customWidth="1"/>
    <col min="4611" max="4611" width="13.625" style="1073" customWidth="1"/>
    <col min="4612" max="4612" width="16.875" style="1073" customWidth="1"/>
    <col min="4613" max="4613" width="12.5" style="1073" customWidth="1"/>
    <col min="4614" max="4614" width="17.5" style="1073" customWidth="1"/>
    <col min="4615" max="4615" width="20.625" style="1073" bestFit="1" customWidth="1"/>
    <col min="4616" max="4616" width="22.625" style="1073" bestFit="1" customWidth="1"/>
    <col min="4617" max="4617" width="15.5" style="1073" customWidth="1"/>
    <col min="4618" max="4618" width="8.875" style="1073" customWidth="1"/>
    <col min="4619" max="4619" width="58.5" style="1073" customWidth="1"/>
    <col min="4620" max="4848" width="72.375" style="1073"/>
    <col min="4849" max="4849" width="4.875" style="1073" customWidth="1"/>
    <col min="4850" max="4850" width="2.375" style="1073" customWidth="1"/>
    <col min="4851" max="4851" width="4.375" style="1073" customWidth="1"/>
    <col min="4852" max="4853" width="3.5" style="1073" customWidth="1"/>
    <col min="4854" max="4854" width="4.875" style="1073" customWidth="1"/>
    <col min="4855" max="4855" width="7.5" style="1073" customWidth="1"/>
    <col min="4856" max="4856" width="11.5" style="1073" customWidth="1"/>
    <col min="4857" max="4857" width="5.625" style="1073" customWidth="1"/>
    <col min="4858" max="4858" width="47.5" style="1073" customWidth="1"/>
    <col min="4859" max="4859" width="12.875" style="1073" customWidth="1"/>
    <col min="4860" max="4860" width="6.375" style="1073" customWidth="1"/>
    <col min="4861" max="4861" width="14.5" style="1073" customWidth="1"/>
    <col min="4862" max="4862" width="11.125" style="1073" customWidth="1"/>
    <col min="4863" max="4863" width="16.875" style="1073" customWidth="1"/>
    <col min="4864" max="4864" width="12.5" style="1073" customWidth="1"/>
    <col min="4865" max="4865" width="17.625" style="1073" customWidth="1"/>
    <col min="4866" max="4866" width="22.5" style="1073" bestFit="1" customWidth="1"/>
    <col min="4867" max="4867" width="13.625" style="1073" customWidth="1"/>
    <col min="4868" max="4868" width="16.875" style="1073" customWidth="1"/>
    <col min="4869" max="4869" width="12.5" style="1073" customWidth="1"/>
    <col min="4870" max="4870" width="17.5" style="1073" customWidth="1"/>
    <col min="4871" max="4871" width="20.625" style="1073" bestFit="1" customWidth="1"/>
    <col min="4872" max="4872" width="22.625" style="1073" bestFit="1" customWidth="1"/>
    <col min="4873" max="4873" width="15.5" style="1073" customWidth="1"/>
    <col min="4874" max="4874" width="8.875" style="1073" customWidth="1"/>
    <col min="4875" max="4875" width="58.5" style="1073" customWidth="1"/>
    <col min="4876" max="5104" width="72.375" style="1073"/>
    <col min="5105" max="5105" width="4.875" style="1073" customWidth="1"/>
    <col min="5106" max="5106" width="2.375" style="1073" customWidth="1"/>
    <col min="5107" max="5107" width="4.375" style="1073" customWidth="1"/>
    <col min="5108" max="5109" width="3.5" style="1073" customWidth="1"/>
    <col min="5110" max="5110" width="4.875" style="1073" customWidth="1"/>
    <col min="5111" max="5111" width="7.5" style="1073" customWidth="1"/>
    <col min="5112" max="5112" width="11.5" style="1073" customWidth="1"/>
    <col min="5113" max="5113" width="5.625" style="1073" customWidth="1"/>
    <col min="5114" max="5114" width="47.5" style="1073" customWidth="1"/>
    <col min="5115" max="5115" width="12.875" style="1073" customWidth="1"/>
    <col min="5116" max="5116" width="6.375" style="1073" customWidth="1"/>
    <col min="5117" max="5117" width="14.5" style="1073" customWidth="1"/>
    <col min="5118" max="5118" width="11.125" style="1073" customWidth="1"/>
    <col min="5119" max="5119" width="16.875" style="1073" customWidth="1"/>
    <col min="5120" max="5120" width="12.5" style="1073" customWidth="1"/>
    <col min="5121" max="5121" width="17.625" style="1073" customWidth="1"/>
    <col min="5122" max="5122" width="22.5" style="1073" bestFit="1" customWidth="1"/>
    <col min="5123" max="5123" width="13.625" style="1073" customWidth="1"/>
    <col min="5124" max="5124" width="16.875" style="1073" customWidth="1"/>
    <col min="5125" max="5125" width="12.5" style="1073" customWidth="1"/>
    <col min="5126" max="5126" width="17.5" style="1073" customWidth="1"/>
    <col min="5127" max="5127" width="20.625" style="1073" bestFit="1" customWidth="1"/>
    <col min="5128" max="5128" width="22.625" style="1073" bestFit="1" customWidth="1"/>
    <col min="5129" max="5129" width="15.5" style="1073" customWidth="1"/>
    <col min="5130" max="5130" width="8.875" style="1073" customWidth="1"/>
    <col min="5131" max="5131" width="58.5" style="1073" customWidth="1"/>
    <col min="5132" max="5360" width="72.375" style="1073"/>
    <col min="5361" max="5361" width="4.875" style="1073" customWidth="1"/>
    <col min="5362" max="5362" width="2.375" style="1073" customWidth="1"/>
    <col min="5363" max="5363" width="4.375" style="1073" customWidth="1"/>
    <col min="5364" max="5365" width="3.5" style="1073" customWidth="1"/>
    <col min="5366" max="5366" width="4.875" style="1073" customWidth="1"/>
    <col min="5367" max="5367" width="7.5" style="1073" customWidth="1"/>
    <col min="5368" max="5368" width="11.5" style="1073" customWidth="1"/>
    <col min="5369" max="5369" width="5.625" style="1073" customWidth="1"/>
    <col min="5370" max="5370" width="47.5" style="1073" customWidth="1"/>
    <col min="5371" max="5371" width="12.875" style="1073" customWidth="1"/>
    <col min="5372" max="5372" width="6.375" style="1073" customWidth="1"/>
    <col min="5373" max="5373" width="14.5" style="1073" customWidth="1"/>
    <col min="5374" max="5374" width="11.125" style="1073" customWidth="1"/>
    <col min="5375" max="5375" width="16.875" style="1073" customWidth="1"/>
    <col min="5376" max="5376" width="12.5" style="1073" customWidth="1"/>
    <col min="5377" max="5377" width="17.625" style="1073" customWidth="1"/>
    <col min="5378" max="5378" width="22.5" style="1073" bestFit="1" customWidth="1"/>
    <col min="5379" max="5379" width="13.625" style="1073" customWidth="1"/>
    <col min="5380" max="5380" width="16.875" style="1073" customWidth="1"/>
    <col min="5381" max="5381" width="12.5" style="1073" customWidth="1"/>
    <col min="5382" max="5382" width="17.5" style="1073" customWidth="1"/>
    <col min="5383" max="5383" width="20.625" style="1073" bestFit="1" customWidth="1"/>
    <col min="5384" max="5384" width="22.625" style="1073" bestFit="1" customWidth="1"/>
    <col min="5385" max="5385" width="15.5" style="1073" customWidth="1"/>
    <col min="5386" max="5386" width="8.875" style="1073" customWidth="1"/>
    <col min="5387" max="5387" width="58.5" style="1073" customWidth="1"/>
    <col min="5388" max="5616" width="72.375" style="1073"/>
    <col min="5617" max="5617" width="4.875" style="1073" customWidth="1"/>
    <col min="5618" max="5618" width="2.375" style="1073" customWidth="1"/>
    <col min="5619" max="5619" width="4.375" style="1073" customWidth="1"/>
    <col min="5620" max="5621" width="3.5" style="1073" customWidth="1"/>
    <col min="5622" max="5622" width="4.875" style="1073" customWidth="1"/>
    <col min="5623" max="5623" width="7.5" style="1073" customWidth="1"/>
    <col min="5624" max="5624" width="11.5" style="1073" customWidth="1"/>
    <col min="5625" max="5625" width="5.625" style="1073" customWidth="1"/>
    <col min="5626" max="5626" width="47.5" style="1073" customWidth="1"/>
    <col min="5627" max="5627" width="12.875" style="1073" customWidth="1"/>
    <col min="5628" max="5628" width="6.375" style="1073" customWidth="1"/>
    <col min="5629" max="5629" width="14.5" style="1073" customWidth="1"/>
    <col min="5630" max="5630" width="11.125" style="1073" customWidth="1"/>
    <col min="5631" max="5631" width="16.875" style="1073" customWidth="1"/>
    <col min="5632" max="5632" width="12.5" style="1073" customWidth="1"/>
    <col min="5633" max="5633" width="17.625" style="1073" customWidth="1"/>
    <col min="5634" max="5634" width="22.5" style="1073" bestFit="1" customWidth="1"/>
    <col min="5635" max="5635" width="13.625" style="1073" customWidth="1"/>
    <col min="5636" max="5636" width="16.875" style="1073" customWidth="1"/>
    <col min="5637" max="5637" width="12.5" style="1073" customWidth="1"/>
    <col min="5638" max="5638" width="17.5" style="1073" customWidth="1"/>
    <col min="5639" max="5639" width="20.625" style="1073" bestFit="1" customWidth="1"/>
    <col min="5640" max="5640" width="22.625" style="1073" bestFit="1" customWidth="1"/>
    <col min="5641" max="5641" width="15.5" style="1073" customWidth="1"/>
    <col min="5642" max="5642" width="8.875" style="1073" customWidth="1"/>
    <col min="5643" max="5643" width="58.5" style="1073" customWidth="1"/>
    <col min="5644" max="5872" width="72.375" style="1073"/>
    <col min="5873" max="5873" width="4.875" style="1073" customWidth="1"/>
    <col min="5874" max="5874" width="2.375" style="1073" customWidth="1"/>
    <col min="5875" max="5875" width="4.375" style="1073" customWidth="1"/>
    <col min="5876" max="5877" width="3.5" style="1073" customWidth="1"/>
    <col min="5878" max="5878" width="4.875" style="1073" customWidth="1"/>
    <col min="5879" max="5879" width="7.5" style="1073" customWidth="1"/>
    <col min="5880" max="5880" width="11.5" style="1073" customWidth="1"/>
    <col min="5881" max="5881" width="5.625" style="1073" customWidth="1"/>
    <col min="5882" max="5882" width="47.5" style="1073" customWidth="1"/>
    <col min="5883" max="5883" width="12.875" style="1073" customWidth="1"/>
    <col min="5884" max="5884" width="6.375" style="1073" customWidth="1"/>
    <col min="5885" max="5885" width="14.5" style="1073" customWidth="1"/>
    <col min="5886" max="5886" width="11.125" style="1073" customWidth="1"/>
    <col min="5887" max="5887" width="16.875" style="1073" customWidth="1"/>
    <col min="5888" max="5888" width="12.5" style="1073" customWidth="1"/>
    <col min="5889" max="5889" width="17.625" style="1073" customWidth="1"/>
    <col min="5890" max="5890" width="22.5" style="1073" bestFit="1" customWidth="1"/>
    <col min="5891" max="5891" width="13.625" style="1073" customWidth="1"/>
    <col min="5892" max="5892" width="16.875" style="1073" customWidth="1"/>
    <col min="5893" max="5893" width="12.5" style="1073" customWidth="1"/>
    <col min="5894" max="5894" width="17.5" style="1073" customWidth="1"/>
    <col min="5895" max="5895" width="20.625" style="1073" bestFit="1" customWidth="1"/>
    <col min="5896" max="5896" width="22.625" style="1073" bestFit="1" customWidth="1"/>
    <col min="5897" max="5897" width="15.5" style="1073" customWidth="1"/>
    <col min="5898" max="5898" width="8.875" style="1073" customWidth="1"/>
    <col min="5899" max="5899" width="58.5" style="1073" customWidth="1"/>
    <col min="5900" max="6128" width="72.375" style="1073"/>
    <col min="6129" max="6129" width="4.875" style="1073" customWidth="1"/>
    <col min="6130" max="6130" width="2.375" style="1073" customWidth="1"/>
    <col min="6131" max="6131" width="4.375" style="1073" customWidth="1"/>
    <col min="6132" max="6133" width="3.5" style="1073" customWidth="1"/>
    <col min="6134" max="6134" width="4.875" style="1073" customWidth="1"/>
    <col min="6135" max="6135" width="7.5" style="1073" customWidth="1"/>
    <col min="6136" max="6136" width="11.5" style="1073" customWidth="1"/>
    <col min="6137" max="6137" width="5.625" style="1073" customWidth="1"/>
    <col min="6138" max="6138" width="47.5" style="1073" customWidth="1"/>
    <col min="6139" max="6139" width="12.875" style="1073" customWidth="1"/>
    <col min="6140" max="6140" width="6.375" style="1073" customWidth="1"/>
    <col min="6141" max="6141" width="14.5" style="1073" customWidth="1"/>
    <col min="6142" max="6142" width="11.125" style="1073" customWidth="1"/>
    <col min="6143" max="6143" width="16.875" style="1073" customWidth="1"/>
    <col min="6144" max="6144" width="12.5" style="1073" customWidth="1"/>
    <col min="6145" max="6145" width="17.625" style="1073" customWidth="1"/>
    <col min="6146" max="6146" width="22.5" style="1073" bestFit="1" customWidth="1"/>
    <col min="6147" max="6147" width="13.625" style="1073" customWidth="1"/>
    <col min="6148" max="6148" width="16.875" style="1073" customWidth="1"/>
    <col min="6149" max="6149" width="12.5" style="1073" customWidth="1"/>
    <col min="6150" max="6150" width="17.5" style="1073" customWidth="1"/>
    <col min="6151" max="6151" width="20.625" style="1073" bestFit="1" customWidth="1"/>
    <col min="6152" max="6152" width="22.625" style="1073" bestFit="1" customWidth="1"/>
    <col min="6153" max="6153" width="15.5" style="1073" customWidth="1"/>
    <col min="6154" max="6154" width="8.875" style="1073" customWidth="1"/>
    <col min="6155" max="6155" width="58.5" style="1073" customWidth="1"/>
    <col min="6156" max="6384" width="72.375" style="1073"/>
    <col min="6385" max="6385" width="4.875" style="1073" customWidth="1"/>
    <col min="6386" max="6386" width="2.375" style="1073" customWidth="1"/>
    <col min="6387" max="6387" width="4.375" style="1073" customWidth="1"/>
    <col min="6388" max="6389" width="3.5" style="1073" customWidth="1"/>
    <col min="6390" max="6390" width="4.875" style="1073" customWidth="1"/>
    <col min="6391" max="6391" width="7.5" style="1073" customWidth="1"/>
    <col min="6392" max="6392" width="11.5" style="1073" customWidth="1"/>
    <col min="6393" max="6393" width="5.625" style="1073" customWidth="1"/>
    <col min="6394" max="6394" width="47.5" style="1073" customWidth="1"/>
    <col min="6395" max="6395" width="12.875" style="1073" customWidth="1"/>
    <col min="6396" max="6396" width="6.375" style="1073" customWidth="1"/>
    <col min="6397" max="6397" width="14.5" style="1073" customWidth="1"/>
    <col min="6398" max="6398" width="11.125" style="1073" customWidth="1"/>
    <col min="6399" max="6399" width="16.875" style="1073" customWidth="1"/>
    <col min="6400" max="6400" width="12.5" style="1073" customWidth="1"/>
    <col min="6401" max="6401" width="17.625" style="1073" customWidth="1"/>
    <col min="6402" max="6402" width="22.5" style="1073" bestFit="1" customWidth="1"/>
    <col min="6403" max="6403" width="13.625" style="1073" customWidth="1"/>
    <col min="6404" max="6404" width="16.875" style="1073" customWidth="1"/>
    <col min="6405" max="6405" width="12.5" style="1073" customWidth="1"/>
    <col min="6406" max="6406" width="17.5" style="1073" customWidth="1"/>
    <col min="6407" max="6407" width="20.625" style="1073" bestFit="1" customWidth="1"/>
    <col min="6408" max="6408" width="22.625" style="1073" bestFit="1" customWidth="1"/>
    <col min="6409" max="6409" width="15.5" style="1073" customWidth="1"/>
    <col min="6410" max="6410" width="8.875" style="1073" customWidth="1"/>
    <col min="6411" max="6411" width="58.5" style="1073" customWidth="1"/>
    <col min="6412" max="6640" width="72.375" style="1073"/>
    <col min="6641" max="6641" width="4.875" style="1073" customWidth="1"/>
    <col min="6642" max="6642" width="2.375" style="1073" customWidth="1"/>
    <col min="6643" max="6643" width="4.375" style="1073" customWidth="1"/>
    <col min="6644" max="6645" width="3.5" style="1073" customWidth="1"/>
    <col min="6646" max="6646" width="4.875" style="1073" customWidth="1"/>
    <col min="6647" max="6647" width="7.5" style="1073" customWidth="1"/>
    <col min="6648" max="6648" width="11.5" style="1073" customWidth="1"/>
    <col min="6649" max="6649" width="5.625" style="1073" customWidth="1"/>
    <col min="6650" max="6650" width="47.5" style="1073" customWidth="1"/>
    <col min="6651" max="6651" width="12.875" style="1073" customWidth="1"/>
    <col min="6652" max="6652" width="6.375" style="1073" customWidth="1"/>
    <col min="6653" max="6653" width="14.5" style="1073" customWidth="1"/>
    <col min="6654" max="6654" width="11.125" style="1073" customWidth="1"/>
    <col min="6655" max="6655" width="16.875" style="1073" customWidth="1"/>
    <col min="6656" max="6656" width="12.5" style="1073" customWidth="1"/>
    <col min="6657" max="6657" width="17.625" style="1073" customWidth="1"/>
    <col min="6658" max="6658" width="22.5" style="1073" bestFit="1" customWidth="1"/>
    <col min="6659" max="6659" width="13.625" style="1073" customWidth="1"/>
    <col min="6660" max="6660" width="16.875" style="1073" customWidth="1"/>
    <col min="6661" max="6661" width="12.5" style="1073" customWidth="1"/>
    <col min="6662" max="6662" width="17.5" style="1073" customWidth="1"/>
    <col min="6663" max="6663" width="20.625" style="1073" bestFit="1" customWidth="1"/>
    <col min="6664" max="6664" width="22.625" style="1073" bestFit="1" customWidth="1"/>
    <col min="6665" max="6665" width="15.5" style="1073" customWidth="1"/>
    <col min="6666" max="6666" width="8.875" style="1073" customWidth="1"/>
    <col min="6667" max="6667" width="58.5" style="1073" customWidth="1"/>
    <col min="6668" max="6896" width="72.375" style="1073"/>
    <col min="6897" max="6897" width="4.875" style="1073" customWidth="1"/>
    <col min="6898" max="6898" width="2.375" style="1073" customWidth="1"/>
    <col min="6899" max="6899" width="4.375" style="1073" customWidth="1"/>
    <col min="6900" max="6901" width="3.5" style="1073" customWidth="1"/>
    <col min="6902" max="6902" width="4.875" style="1073" customWidth="1"/>
    <col min="6903" max="6903" width="7.5" style="1073" customWidth="1"/>
    <col min="6904" max="6904" width="11.5" style="1073" customWidth="1"/>
    <col min="6905" max="6905" width="5.625" style="1073" customWidth="1"/>
    <col min="6906" max="6906" width="47.5" style="1073" customWidth="1"/>
    <col min="6907" max="6907" width="12.875" style="1073" customWidth="1"/>
    <col min="6908" max="6908" width="6.375" style="1073" customWidth="1"/>
    <col min="6909" max="6909" width="14.5" style="1073" customWidth="1"/>
    <col min="6910" max="6910" width="11.125" style="1073" customWidth="1"/>
    <col min="6911" max="6911" width="16.875" style="1073" customWidth="1"/>
    <col min="6912" max="6912" width="12.5" style="1073" customWidth="1"/>
    <col min="6913" max="6913" width="17.625" style="1073" customWidth="1"/>
    <col min="6914" max="6914" width="22.5" style="1073" bestFit="1" customWidth="1"/>
    <col min="6915" max="6915" width="13.625" style="1073" customWidth="1"/>
    <col min="6916" max="6916" width="16.875" style="1073" customWidth="1"/>
    <col min="6917" max="6917" width="12.5" style="1073" customWidth="1"/>
    <col min="6918" max="6918" width="17.5" style="1073" customWidth="1"/>
    <col min="6919" max="6919" width="20.625" style="1073" bestFit="1" customWidth="1"/>
    <col min="6920" max="6920" width="22.625" style="1073" bestFit="1" customWidth="1"/>
    <col min="6921" max="6921" width="15.5" style="1073" customWidth="1"/>
    <col min="6922" max="6922" width="8.875" style="1073" customWidth="1"/>
    <col min="6923" max="6923" width="58.5" style="1073" customWidth="1"/>
    <col min="6924" max="7152" width="72.375" style="1073"/>
    <col min="7153" max="7153" width="4.875" style="1073" customWidth="1"/>
    <col min="7154" max="7154" width="2.375" style="1073" customWidth="1"/>
    <col min="7155" max="7155" width="4.375" style="1073" customWidth="1"/>
    <col min="7156" max="7157" width="3.5" style="1073" customWidth="1"/>
    <col min="7158" max="7158" width="4.875" style="1073" customWidth="1"/>
    <col min="7159" max="7159" width="7.5" style="1073" customWidth="1"/>
    <col min="7160" max="7160" width="11.5" style="1073" customWidth="1"/>
    <col min="7161" max="7161" width="5.625" style="1073" customWidth="1"/>
    <col min="7162" max="7162" width="47.5" style="1073" customWidth="1"/>
    <col min="7163" max="7163" width="12.875" style="1073" customWidth="1"/>
    <col min="7164" max="7164" width="6.375" style="1073" customWidth="1"/>
    <col min="7165" max="7165" width="14.5" style="1073" customWidth="1"/>
    <col min="7166" max="7166" width="11.125" style="1073" customWidth="1"/>
    <col min="7167" max="7167" width="16.875" style="1073" customWidth="1"/>
    <col min="7168" max="7168" width="12.5" style="1073" customWidth="1"/>
    <col min="7169" max="7169" width="17.625" style="1073" customWidth="1"/>
    <col min="7170" max="7170" width="22.5" style="1073" bestFit="1" customWidth="1"/>
    <col min="7171" max="7171" width="13.625" style="1073" customWidth="1"/>
    <col min="7172" max="7172" width="16.875" style="1073" customWidth="1"/>
    <col min="7173" max="7173" width="12.5" style="1073" customWidth="1"/>
    <col min="7174" max="7174" width="17.5" style="1073" customWidth="1"/>
    <col min="7175" max="7175" width="20.625" style="1073" bestFit="1" customWidth="1"/>
    <col min="7176" max="7176" width="22.625" style="1073" bestFit="1" customWidth="1"/>
    <col min="7177" max="7177" width="15.5" style="1073" customWidth="1"/>
    <col min="7178" max="7178" width="8.875" style="1073" customWidth="1"/>
    <col min="7179" max="7179" width="58.5" style="1073" customWidth="1"/>
    <col min="7180" max="7408" width="72.375" style="1073"/>
    <col min="7409" max="7409" width="4.875" style="1073" customWidth="1"/>
    <col min="7410" max="7410" width="2.375" style="1073" customWidth="1"/>
    <col min="7411" max="7411" width="4.375" style="1073" customWidth="1"/>
    <col min="7412" max="7413" width="3.5" style="1073" customWidth="1"/>
    <col min="7414" max="7414" width="4.875" style="1073" customWidth="1"/>
    <col min="7415" max="7415" width="7.5" style="1073" customWidth="1"/>
    <col min="7416" max="7416" width="11.5" style="1073" customWidth="1"/>
    <col min="7417" max="7417" width="5.625" style="1073" customWidth="1"/>
    <col min="7418" max="7418" width="47.5" style="1073" customWidth="1"/>
    <col min="7419" max="7419" width="12.875" style="1073" customWidth="1"/>
    <col min="7420" max="7420" width="6.375" style="1073" customWidth="1"/>
    <col min="7421" max="7421" width="14.5" style="1073" customWidth="1"/>
    <col min="7422" max="7422" width="11.125" style="1073" customWidth="1"/>
    <col min="7423" max="7423" width="16.875" style="1073" customWidth="1"/>
    <col min="7424" max="7424" width="12.5" style="1073" customWidth="1"/>
    <col min="7425" max="7425" width="17.625" style="1073" customWidth="1"/>
    <col min="7426" max="7426" width="22.5" style="1073" bestFit="1" customWidth="1"/>
    <col min="7427" max="7427" width="13.625" style="1073" customWidth="1"/>
    <col min="7428" max="7428" width="16.875" style="1073" customWidth="1"/>
    <col min="7429" max="7429" width="12.5" style="1073" customWidth="1"/>
    <col min="7430" max="7430" width="17.5" style="1073" customWidth="1"/>
    <col min="7431" max="7431" width="20.625" style="1073" bestFit="1" customWidth="1"/>
    <col min="7432" max="7432" width="22.625" style="1073" bestFit="1" customWidth="1"/>
    <col min="7433" max="7433" width="15.5" style="1073" customWidth="1"/>
    <col min="7434" max="7434" width="8.875" style="1073" customWidth="1"/>
    <col min="7435" max="7435" width="58.5" style="1073" customWidth="1"/>
    <col min="7436" max="7664" width="72.375" style="1073"/>
    <col min="7665" max="7665" width="4.875" style="1073" customWidth="1"/>
    <col min="7666" max="7666" width="2.375" style="1073" customWidth="1"/>
    <col min="7667" max="7667" width="4.375" style="1073" customWidth="1"/>
    <col min="7668" max="7669" width="3.5" style="1073" customWidth="1"/>
    <col min="7670" max="7670" width="4.875" style="1073" customWidth="1"/>
    <col min="7671" max="7671" width="7.5" style="1073" customWidth="1"/>
    <col min="7672" max="7672" width="11.5" style="1073" customWidth="1"/>
    <col min="7673" max="7673" width="5.625" style="1073" customWidth="1"/>
    <col min="7674" max="7674" width="47.5" style="1073" customWidth="1"/>
    <col min="7675" max="7675" width="12.875" style="1073" customWidth="1"/>
    <col min="7676" max="7676" width="6.375" style="1073" customWidth="1"/>
    <col min="7677" max="7677" width="14.5" style="1073" customWidth="1"/>
    <col min="7678" max="7678" width="11.125" style="1073" customWidth="1"/>
    <col min="7679" max="7679" width="16.875" style="1073" customWidth="1"/>
    <col min="7680" max="7680" width="12.5" style="1073" customWidth="1"/>
    <col min="7681" max="7681" width="17.625" style="1073" customWidth="1"/>
    <col min="7682" max="7682" width="22.5" style="1073" bestFit="1" customWidth="1"/>
    <col min="7683" max="7683" width="13.625" style="1073" customWidth="1"/>
    <col min="7684" max="7684" width="16.875" style="1073" customWidth="1"/>
    <col min="7685" max="7685" width="12.5" style="1073" customWidth="1"/>
    <col min="7686" max="7686" width="17.5" style="1073" customWidth="1"/>
    <col min="7687" max="7687" width="20.625" style="1073" bestFit="1" customWidth="1"/>
    <col min="7688" max="7688" width="22.625" style="1073" bestFit="1" customWidth="1"/>
    <col min="7689" max="7689" width="15.5" style="1073" customWidth="1"/>
    <col min="7690" max="7690" width="8.875" style="1073" customWidth="1"/>
    <col min="7691" max="7691" width="58.5" style="1073" customWidth="1"/>
    <col min="7692" max="7920" width="72.375" style="1073"/>
    <col min="7921" max="7921" width="4.875" style="1073" customWidth="1"/>
    <col min="7922" max="7922" width="2.375" style="1073" customWidth="1"/>
    <col min="7923" max="7923" width="4.375" style="1073" customWidth="1"/>
    <col min="7924" max="7925" width="3.5" style="1073" customWidth="1"/>
    <col min="7926" max="7926" width="4.875" style="1073" customWidth="1"/>
    <col min="7927" max="7927" width="7.5" style="1073" customWidth="1"/>
    <col min="7928" max="7928" width="11.5" style="1073" customWidth="1"/>
    <col min="7929" max="7929" width="5.625" style="1073" customWidth="1"/>
    <col min="7930" max="7930" width="47.5" style="1073" customWidth="1"/>
    <col min="7931" max="7931" width="12.875" style="1073" customWidth="1"/>
    <col min="7932" max="7932" width="6.375" style="1073" customWidth="1"/>
    <col min="7933" max="7933" width="14.5" style="1073" customWidth="1"/>
    <col min="7934" max="7934" width="11.125" style="1073" customWidth="1"/>
    <col min="7935" max="7935" width="16.875" style="1073" customWidth="1"/>
    <col min="7936" max="7936" width="12.5" style="1073" customWidth="1"/>
    <col min="7937" max="7937" width="17.625" style="1073" customWidth="1"/>
    <col min="7938" max="7938" width="22.5" style="1073" bestFit="1" customWidth="1"/>
    <col min="7939" max="7939" width="13.625" style="1073" customWidth="1"/>
    <col min="7940" max="7940" width="16.875" style="1073" customWidth="1"/>
    <col min="7941" max="7941" width="12.5" style="1073" customWidth="1"/>
    <col min="7942" max="7942" width="17.5" style="1073" customWidth="1"/>
    <col min="7943" max="7943" width="20.625" style="1073" bestFit="1" customWidth="1"/>
    <col min="7944" max="7944" width="22.625" style="1073" bestFit="1" customWidth="1"/>
    <col min="7945" max="7945" width="15.5" style="1073" customWidth="1"/>
    <col min="7946" max="7946" width="8.875" style="1073" customWidth="1"/>
    <col min="7947" max="7947" width="58.5" style="1073" customWidth="1"/>
    <col min="7948" max="8176" width="72.375" style="1073"/>
    <col min="8177" max="8177" width="4.875" style="1073" customWidth="1"/>
    <col min="8178" max="8178" width="2.375" style="1073" customWidth="1"/>
    <col min="8179" max="8179" width="4.375" style="1073" customWidth="1"/>
    <col min="8180" max="8181" width="3.5" style="1073" customWidth="1"/>
    <col min="8182" max="8182" width="4.875" style="1073" customWidth="1"/>
    <col min="8183" max="8183" width="7.5" style="1073" customWidth="1"/>
    <col min="8184" max="8184" width="11.5" style="1073" customWidth="1"/>
    <col min="8185" max="8185" width="5.625" style="1073" customWidth="1"/>
    <col min="8186" max="8186" width="47.5" style="1073" customWidth="1"/>
    <col min="8187" max="8187" width="12.875" style="1073" customWidth="1"/>
    <col min="8188" max="8188" width="6.375" style="1073" customWidth="1"/>
    <col min="8189" max="8189" width="14.5" style="1073" customWidth="1"/>
    <col min="8190" max="8190" width="11.125" style="1073" customWidth="1"/>
    <col min="8191" max="8191" width="16.875" style="1073" customWidth="1"/>
    <col min="8192" max="8192" width="12.5" style="1073" customWidth="1"/>
    <col min="8193" max="8193" width="17.625" style="1073" customWidth="1"/>
    <col min="8194" max="8194" width="22.5" style="1073" bestFit="1" customWidth="1"/>
    <col min="8195" max="8195" width="13.625" style="1073" customWidth="1"/>
    <col min="8196" max="8196" width="16.875" style="1073" customWidth="1"/>
    <col min="8197" max="8197" width="12.5" style="1073" customWidth="1"/>
    <col min="8198" max="8198" width="17.5" style="1073" customWidth="1"/>
    <col min="8199" max="8199" width="20.625" style="1073" bestFit="1" customWidth="1"/>
    <col min="8200" max="8200" width="22.625" style="1073" bestFit="1" customWidth="1"/>
    <col min="8201" max="8201" width="15.5" style="1073" customWidth="1"/>
    <col min="8202" max="8202" width="8.875" style="1073" customWidth="1"/>
    <col min="8203" max="8203" width="58.5" style="1073" customWidth="1"/>
    <col min="8204" max="8432" width="72.375" style="1073"/>
    <col min="8433" max="8433" width="4.875" style="1073" customWidth="1"/>
    <col min="8434" max="8434" width="2.375" style="1073" customWidth="1"/>
    <col min="8435" max="8435" width="4.375" style="1073" customWidth="1"/>
    <col min="8436" max="8437" width="3.5" style="1073" customWidth="1"/>
    <col min="8438" max="8438" width="4.875" style="1073" customWidth="1"/>
    <col min="8439" max="8439" width="7.5" style="1073" customWidth="1"/>
    <col min="8440" max="8440" width="11.5" style="1073" customWidth="1"/>
    <col min="8441" max="8441" width="5.625" style="1073" customWidth="1"/>
    <col min="8442" max="8442" width="47.5" style="1073" customWidth="1"/>
    <col min="8443" max="8443" width="12.875" style="1073" customWidth="1"/>
    <col min="8444" max="8444" width="6.375" style="1073" customWidth="1"/>
    <col min="8445" max="8445" width="14.5" style="1073" customWidth="1"/>
    <col min="8446" max="8446" width="11.125" style="1073" customWidth="1"/>
    <col min="8447" max="8447" width="16.875" style="1073" customWidth="1"/>
    <col min="8448" max="8448" width="12.5" style="1073" customWidth="1"/>
    <col min="8449" max="8449" width="17.625" style="1073" customWidth="1"/>
    <col min="8450" max="8450" width="22.5" style="1073" bestFit="1" customWidth="1"/>
    <col min="8451" max="8451" width="13.625" style="1073" customWidth="1"/>
    <col min="8452" max="8452" width="16.875" style="1073" customWidth="1"/>
    <col min="8453" max="8453" width="12.5" style="1073" customWidth="1"/>
    <col min="8454" max="8454" width="17.5" style="1073" customWidth="1"/>
    <col min="8455" max="8455" width="20.625" style="1073" bestFit="1" customWidth="1"/>
    <col min="8456" max="8456" width="22.625" style="1073" bestFit="1" customWidth="1"/>
    <col min="8457" max="8457" width="15.5" style="1073" customWidth="1"/>
    <col min="8458" max="8458" width="8.875" style="1073" customWidth="1"/>
    <col min="8459" max="8459" width="58.5" style="1073" customWidth="1"/>
    <col min="8460" max="8688" width="72.375" style="1073"/>
    <col min="8689" max="8689" width="4.875" style="1073" customWidth="1"/>
    <col min="8690" max="8690" width="2.375" style="1073" customWidth="1"/>
    <col min="8691" max="8691" width="4.375" style="1073" customWidth="1"/>
    <col min="8692" max="8693" width="3.5" style="1073" customWidth="1"/>
    <col min="8694" max="8694" width="4.875" style="1073" customWidth="1"/>
    <col min="8695" max="8695" width="7.5" style="1073" customWidth="1"/>
    <col min="8696" max="8696" width="11.5" style="1073" customWidth="1"/>
    <col min="8697" max="8697" width="5.625" style="1073" customWidth="1"/>
    <col min="8698" max="8698" width="47.5" style="1073" customWidth="1"/>
    <col min="8699" max="8699" width="12.875" style="1073" customWidth="1"/>
    <col min="8700" max="8700" width="6.375" style="1073" customWidth="1"/>
    <col min="8701" max="8701" width="14.5" style="1073" customWidth="1"/>
    <col min="8702" max="8702" width="11.125" style="1073" customWidth="1"/>
    <col min="8703" max="8703" width="16.875" style="1073" customWidth="1"/>
    <col min="8704" max="8704" width="12.5" style="1073" customWidth="1"/>
    <col min="8705" max="8705" width="17.625" style="1073" customWidth="1"/>
    <col min="8706" max="8706" width="22.5" style="1073" bestFit="1" customWidth="1"/>
    <col min="8707" max="8707" width="13.625" style="1073" customWidth="1"/>
    <col min="8708" max="8708" width="16.875" style="1073" customWidth="1"/>
    <col min="8709" max="8709" width="12.5" style="1073" customWidth="1"/>
    <col min="8710" max="8710" width="17.5" style="1073" customWidth="1"/>
    <col min="8711" max="8711" width="20.625" style="1073" bestFit="1" customWidth="1"/>
    <col min="8712" max="8712" width="22.625" style="1073" bestFit="1" customWidth="1"/>
    <col min="8713" max="8713" width="15.5" style="1073" customWidth="1"/>
    <col min="8714" max="8714" width="8.875" style="1073" customWidth="1"/>
    <col min="8715" max="8715" width="58.5" style="1073" customWidth="1"/>
    <col min="8716" max="8944" width="72.375" style="1073"/>
    <col min="8945" max="8945" width="4.875" style="1073" customWidth="1"/>
    <col min="8946" max="8946" width="2.375" style="1073" customWidth="1"/>
    <col min="8947" max="8947" width="4.375" style="1073" customWidth="1"/>
    <col min="8948" max="8949" width="3.5" style="1073" customWidth="1"/>
    <col min="8950" max="8950" width="4.875" style="1073" customWidth="1"/>
    <col min="8951" max="8951" width="7.5" style="1073" customWidth="1"/>
    <col min="8952" max="8952" width="11.5" style="1073" customWidth="1"/>
    <col min="8953" max="8953" width="5.625" style="1073" customWidth="1"/>
    <col min="8954" max="8954" width="47.5" style="1073" customWidth="1"/>
    <col min="8955" max="8955" width="12.875" style="1073" customWidth="1"/>
    <col min="8956" max="8956" width="6.375" style="1073" customWidth="1"/>
    <col min="8957" max="8957" width="14.5" style="1073" customWidth="1"/>
    <col min="8958" max="8958" width="11.125" style="1073" customWidth="1"/>
    <col min="8959" max="8959" width="16.875" style="1073" customWidth="1"/>
    <col min="8960" max="8960" width="12.5" style="1073" customWidth="1"/>
    <col min="8961" max="8961" width="17.625" style="1073" customWidth="1"/>
    <col min="8962" max="8962" width="22.5" style="1073" bestFit="1" customWidth="1"/>
    <col min="8963" max="8963" width="13.625" style="1073" customWidth="1"/>
    <col min="8964" max="8964" width="16.875" style="1073" customWidth="1"/>
    <col min="8965" max="8965" width="12.5" style="1073" customWidth="1"/>
    <col min="8966" max="8966" width="17.5" style="1073" customWidth="1"/>
    <col min="8967" max="8967" width="20.625" style="1073" bestFit="1" customWidth="1"/>
    <col min="8968" max="8968" width="22.625" style="1073" bestFit="1" customWidth="1"/>
    <col min="8969" max="8969" width="15.5" style="1073" customWidth="1"/>
    <col min="8970" max="8970" width="8.875" style="1073" customWidth="1"/>
    <col min="8971" max="8971" width="58.5" style="1073" customWidth="1"/>
    <col min="8972" max="9200" width="72.375" style="1073"/>
    <col min="9201" max="9201" width="4.875" style="1073" customWidth="1"/>
    <col min="9202" max="9202" width="2.375" style="1073" customWidth="1"/>
    <col min="9203" max="9203" width="4.375" style="1073" customWidth="1"/>
    <col min="9204" max="9205" width="3.5" style="1073" customWidth="1"/>
    <col min="9206" max="9206" width="4.875" style="1073" customWidth="1"/>
    <col min="9207" max="9207" width="7.5" style="1073" customWidth="1"/>
    <col min="9208" max="9208" width="11.5" style="1073" customWidth="1"/>
    <col min="9209" max="9209" width="5.625" style="1073" customWidth="1"/>
    <col min="9210" max="9210" width="47.5" style="1073" customWidth="1"/>
    <col min="9211" max="9211" width="12.875" style="1073" customWidth="1"/>
    <col min="9212" max="9212" width="6.375" style="1073" customWidth="1"/>
    <col min="9213" max="9213" width="14.5" style="1073" customWidth="1"/>
    <col min="9214" max="9214" width="11.125" style="1073" customWidth="1"/>
    <col min="9215" max="9215" width="16.875" style="1073" customWidth="1"/>
    <col min="9216" max="9216" width="12.5" style="1073" customWidth="1"/>
    <col min="9217" max="9217" width="17.625" style="1073" customWidth="1"/>
    <col min="9218" max="9218" width="22.5" style="1073" bestFit="1" customWidth="1"/>
    <col min="9219" max="9219" width="13.625" style="1073" customWidth="1"/>
    <col min="9220" max="9220" width="16.875" style="1073" customWidth="1"/>
    <col min="9221" max="9221" width="12.5" style="1073" customWidth="1"/>
    <col min="9222" max="9222" width="17.5" style="1073" customWidth="1"/>
    <col min="9223" max="9223" width="20.625" style="1073" bestFit="1" customWidth="1"/>
    <col min="9224" max="9224" width="22.625" style="1073" bestFit="1" customWidth="1"/>
    <col min="9225" max="9225" width="15.5" style="1073" customWidth="1"/>
    <col min="9226" max="9226" width="8.875" style="1073" customWidth="1"/>
    <col min="9227" max="9227" width="58.5" style="1073" customWidth="1"/>
    <col min="9228" max="9456" width="72.375" style="1073"/>
    <col min="9457" max="9457" width="4.875" style="1073" customWidth="1"/>
    <col min="9458" max="9458" width="2.375" style="1073" customWidth="1"/>
    <col min="9459" max="9459" width="4.375" style="1073" customWidth="1"/>
    <col min="9460" max="9461" width="3.5" style="1073" customWidth="1"/>
    <col min="9462" max="9462" width="4.875" style="1073" customWidth="1"/>
    <col min="9463" max="9463" width="7.5" style="1073" customWidth="1"/>
    <col min="9464" max="9464" width="11.5" style="1073" customWidth="1"/>
    <col min="9465" max="9465" width="5.625" style="1073" customWidth="1"/>
    <col min="9466" max="9466" width="47.5" style="1073" customWidth="1"/>
    <col min="9467" max="9467" width="12.875" style="1073" customWidth="1"/>
    <col min="9468" max="9468" width="6.375" style="1073" customWidth="1"/>
    <col min="9469" max="9469" width="14.5" style="1073" customWidth="1"/>
    <col min="9470" max="9470" width="11.125" style="1073" customWidth="1"/>
    <col min="9471" max="9471" width="16.875" style="1073" customWidth="1"/>
    <col min="9472" max="9472" width="12.5" style="1073" customWidth="1"/>
    <col min="9473" max="9473" width="17.625" style="1073" customWidth="1"/>
    <col min="9474" max="9474" width="22.5" style="1073" bestFit="1" customWidth="1"/>
    <col min="9475" max="9475" width="13.625" style="1073" customWidth="1"/>
    <col min="9476" max="9476" width="16.875" style="1073" customWidth="1"/>
    <col min="9477" max="9477" width="12.5" style="1073" customWidth="1"/>
    <col min="9478" max="9478" width="17.5" style="1073" customWidth="1"/>
    <col min="9479" max="9479" width="20.625" style="1073" bestFit="1" customWidth="1"/>
    <col min="9480" max="9480" width="22.625" style="1073" bestFit="1" customWidth="1"/>
    <col min="9481" max="9481" width="15.5" style="1073" customWidth="1"/>
    <col min="9482" max="9482" width="8.875" style="1073" customWidth="1"/>
    <col min="9483" max="9483" width="58.5" style="1073" customWidth="1"/>
    <col min="9484" max="9712" width="72.375" style="1073"/>
    <col min="9713" max="9713" width="4.875" style="1073" customWidth="1"/>
    <col min="9714" max="9714" width="2.375" style="1073" customWidth="1"/>
    <col min="9715" max="9715" width="4.375" style="1073" customWidth="1"/>
    <col min="9716" max="9717" width="3.5" style="1073" customWidth="1"/>
    <col min="9718" max="9718" width="4.875" style="1073" customWidth="1"/>
    <col min="9719" max="9719" width="7.5" style="1073" customWidth="1"/>
    <col min="9720" max="9720" width="11.5" style="1073" customWidth="1"/>
    <col min="9721" max="9721" width="5.625" style="1073" customWidth="1"/>
    <col min="9722" max="9722" width="47.5" style="1073" customWidth="1"/>
    <col min="9723" max="9723" width="12.875" style="1073" customWidth="1"/>
    <col min="9724" max="9724" width="6.375" style="1073" customWidth="1"/>
    <col min="9725" max="9725" width="14.5" style="1073" customWidth="1"/>
    <col min="9726" max="9726" width="11.125" style="1073" customWidth="1"/>
    <col min="9727" max="9727" width="16.875" style="1073" customWidth="1"/>
    <col min="9728" max="9728" width="12.5" style="1073" customWidth="1"/>
    <col min="9729" max="9729" width="17.625" style="1073" customWidth="1"/>
    <col min="9730" max="9730" width="22.5" style="1073" bestFit="1" customWidth="1"/>
    <col min="9731" max="9731" width="13.625" style="1073" customWidth="1"/>
    <col min="9732" max="9732" width="16.875" style="1073" customWidth="1"/>
    <col min="9733" max="9733" width="12.5" style="1073" customWidth="1"/>
    <col min="9734" max="9734" width="17.5" style="1073" customWidth="1"/>
    <col min="9735" max="9735" width="20.625" style="1073" bestFit="1" customWidth="1"/>
    <col min="9736" max="9736" width="22.625" style="1073" bestFit="1" customWidth="1"/>
    <col min="9737" max="9737" width="15.5" style="1073" customWidth="1"/>
    <col min="9738" max="9738" width="8.875" style="1073" customWidth="1"/>
    <col min="9739" max="9739" width="58.5" style="1073" customWidth="1"/>
    <col min="9740" max="9968" width="72.375" style="1073"/>
    <col min="9969" max="9969" width="4.875" style="1073" customWidth="1"/>
    <col min="9970" max="9970" width="2.375" style="1073" customWidth="1"/>
    <col min="9971" max="9971" width="4.375" style="1073" customWidth="1"/>
    <col min="9972" max="9973" width="3.5" style="1073" customWidth="1"/>
    <col min="9974" max="9974" width="4.875" style="1073" customWidth="1"/>
    <col min="9975" max="9975" width="7.5" style="1073" customWidth="1"/>
    <col min="9976" max="9976" width="11.5" style="1073" customWidth="1"/>
    <col min="9977" max="9977" width="5.625" style="1073" customWidth="1"/>
    <col min="9978" max="9978" width="47.5" style="1073" customWidth="1"/>
    <col min="9979" max="9979" width="12.875" style="1073" customWidth="1"/>
    <col min="9980" max="9980" width="6.375" style="1073" customWidth="1"/>
    <col min="9981" max="9981" width="14.5" style="1073" customWidth="1"/>
    <col min="9982" max="9982" width="11.125" style="1073" customWidth="1"/>
    <col min="9983" max="9983" width="16.875" style="1073" customWidth="1"/>
    <col min="9984" max="9984" width="12.5" style="1073" customWidth="1"/>
    <col min="9985" max="9985" width="17.625" style="1073" customWidth="1"/>
    <col min="9986" max="9986" width="22.5" style="1073" bestFit="1" customWidth="1"/>
    <col min="9987" max="9987" width="13.625" style="1073" customWidth="1"/>
    <col min="9988" max="9988" width="16.875" style="1073" customWidth="1"/>
    <col min="9989" max="9989" width="12.5" style="1073" customWidth="1"/>
    <col min="9990" max="9990" width="17.5" style="1073" customWidth="1"/>
    <col min="9991" max="9991" width="20.625" style="1073" bestFit="1" customWidth="1"/>
    <col min="9992" max="9992" width="22.625" style="1073" bestFit="1" customWidth="1"/>
    <col min="9993" max="9993" width="15.5" style="1073" customWidth="1"/>
    <col min="9994" max="9994" width="8.875" style="1073" customWidth="1"/>
    <col min="9995" max="9995" width="58.5" style="1073" customWidth="1"/>
    <col min="9996" max="10224" width="72.375" style="1073"/>
    <col min="10225" max="10225" width="4.875" style="1073" customWidth="1"/>
    <col min="10226" max="10226" width="2.375" style="1073" customWidth="1"/>
    <col min="10227" max="10227" width="4.375" style="1073" customWidth="1"/>
    <col min="10228" max="10229" width="3.5" style="1073" customWidth="1"/>
    <col min="10230" max="10230" width="4.875" style="1073" customWidth="1"/>
    <col min="10231" max="10231" width="7.5" style="1073" customWidth="1"/>
    <col min="10232" max="10232" width="11.5" style="1073" customWidth="1"/>
    <col min="10233" max="10233" width="5.625" style="1073" customWidth="1"/>
    <col min="10234" max="10234" width="47.5" style="1073" customWidth="1"/>
    <col min="10235" max="10235" width="12.875" style="1073" customWidth="1"/>
    <col min="10236" max="10236" width="6.375" style="1073" customWidth="1"/>
    <col min="10237" max="10237" width="14.5" style="1073" customWidth="1"/>
    <col min="10238" max="10238" width="11.125" style="1073" customWidth="1"/>
    <col min="10239" max="10239" width="16.875" style="1073" customWidth="1"/>
    <col min="10240" max="10240" width="12.5" style="1073" customWidth="1"/>
    <col min="10241" max="10241" width="17.625" style="1073" customWidth="1"/>
    <col min="10242" max="10242" width="22.5" style="1073" bestFit="1" customWidth="1"/>
    <col min="10243" max="10243" width="13.625" style="1073" customWidth="1"/>
    <col min="10244" max="10244" width="16.875" style="1073" customWidth="1"/>
    <col min="10245" max="10245" width="12.5" style="1073" customWidth="1"/>
    <col min="10246" max="10246" width="17.5" style="1073" customWidth="1"/>
    <col min="10247" max="10247" width="20.625" style="1073" bestFit="1" customWidth="1"/>
    <col min="10248" max="10248" width="22.625" style="1073" bestFit="1" customWidth="1"/>
    <col min="10249" max="10249" width="15.5" style="1073" customWidth="1"/>
    <col min="10250" max="10250" width="8.875" style="1073" customWidth="1"/>
    <col min="10251" max="10251" width="58.5" style="1073" customWidth="1"/>
    <col min="10252" max="10480" width="72.375" style="1073"/>
    <col min="10481" max="10481" width="4.875" style="1073" customWidth="1"/>
    <col min="10482" max="10482" width="2.375" style="1073" customWidth="1"/>
    <col min="10483" max="10483" width="4.375" style="1073" customWidth="1"/>
    <col min="10484" max="10485" width="3.5" style="1073" customWidth="1"/>
    <col min="10486" max="10486" width="4.875" style="1073" customWidth="1"/>
    <col min="10487" max="10487" width="7.5" style="1073" customWidth="1"/>
    <col min="10488" max="10488" width="11.5" style="1073" customWidth="1"/>
    <col min="10489" max="10489" width="5.625" style="1073" customWidth="1"/>
    <col min="10490" max="10490" width="47.5" style="1073" customWidth="1"/>
    <col min="10491" max="10491" width="12.875" style="1073" customWidth="1"/>
    <col min="10492" max="10492" width="6.375" style="1073" customWidth="1"/>
    <col min="10493" max="10493" width="14.5" style="1073" customWidth="1"/>
    <col min="10494" max="10494" width="11.125" style="1073" customWidth="1"/>
    <col min="10495" max="10495" width="16.875" style="1073" customWidth="1"/>
    <col min="10496" max="10496" width="12.5" style="1073" customWidth="1"/>
    <col min="10497" max="10497" width="17.625" style="1073" customWidth="1"/>
    <col min="10498" max="10498" width="22.5" style="1073" bestFit="1" customWidth="1"/>
    <col min="10499" max="10499" width="13.625" style="1073" customWidth="1"/>
    <col min="10500" max="10500" width="16.875" style="1073" customWidth="1"/>
    <col min="10501" max="10501" width="12.5" style="1073" customWidth="1"/>
    <col min="10502" max="10502" width="17.5" style="1073" customWidth="1"/>
    <col min="10503" max="10503" width="20.625" style="1073" bestFit="1" customWidth="1"/>
    <col min="10504" max="10504" width="22.625" style="1073" bestFit="1" customWidth="1"/>
    <col min="10505" max="10505" width="15.5" style="1073" customWidth="1"/>
    <col min="10506" max="10506" width="8.875" style="1073" customWidth="1"/>
    <col min="10507" max="10507" width="58.5" style="1073" customWidth="1"/>
    <col min="10508" max="10736" width="72.375" style="1073"/>
    <col min="10737" max="10737" width="4.875" style="1073" customWidth="1"/>
    <col min="10738" max="10738" width="2.375" style="1073" customWidth="1"/>
    <col min="10739" max="10739" width="4.375" style="1073" customWidth="1"/>
    <col min="10740" max="10741" width="3.5" style="1073" customWidth="1"/>
    <col min="10742" max="10742" width="4.875" style="1073" customWidth="1"/>
    <col min="10743" max="10743" width="7.5" style="1073" customWidth="1"/>
    <col min="10744" max="10744" width="11.5" style="1073" customWidth="1"/>
    <col min="10745" max="10745" width="5.625" style="1073" customWidth="1"/>
    <col min="10746" max="10746" width="47.5" style="1073" customWidth="1"/>
    <col min="10747" max="10747" width="12.875" style="1073" customWidth="1"/>
    <col min="10748" max="10748" width="6.375" style="1073" customWidth="1"/>
    <col min="10749" max="10749" width="14.5" style="1073" customWidth="1"/>
    <col min="10750" max="10750" width="11.125" style="1073" customWidth="1"/>
    <col min="10751" max="10751" width="16.875" style="1073" customWidth="1"/>
    <col min="10752" max="10752" width="12.5" style="1073" customWidth="1"/>
    <col min="10753" max="10753" width="17.625" style="1073" customWidth="1"/>
    <col min="10754" max="10754" width="22.5" style="1073" bestFit="1" customWidth="1"/>
    <col min="10755" max="10755" width="13.625" style="1073" customWidth="1"/>
    <col min="10756" max="10756" width="16.875" style="1073" customWidth="1"/>
    <col min="10757" max="10757" width="12.5" style="1073" customWidth="1"/>
    <col min="10758" max="10758" width="17.5" style="1073" customWidth="1"/>
    <col min="10759" max="10759" width="20.625" style="1073" bestFit="1" customWidth="1"/>
    <col min="10760" max="10760" width="22.625" style="1073" bestFit="1" customWidth="1"/>
    <col min="10761" max="10761" width="15.5" style="1073" customWidth="1"/>
    <col min="10762" max="10762" width="8.875" style="1073" customWidth="1"/>
    <col min="10763" max="10763" width="58.5" style="1073" customWidth="1"/>
    <col min="10764" max="10992" width="72.375" style="1073"/>
    <col min="10993" max="10993" width="4.875" style="1073" customWidth="1"/>
    <col min="10994" max="10994" width="2.375" style="1073" customWidth="1"/>
    <col min="10995" max="10995" width="4.375" style="1073" customWidth="1"/>
    <col min="10996" max="10997" width="3.5" style="1073" customWidth="1"/>
    <col min="10998" max="10998" width="4.875" style="1073" customWidth="1"/>
    <col min="10999" max="10999" width="7.5" style="1073" customWidth="1"/>
    <col min="11000" max="11000" width="11.5" style="1073" customWidth="1"/>
    <col min="11001" max="11001" width="5.625" style="1073" customWidth="1"/>
    <col min="11002" max="11002" width="47.5" style="1073" customWidth="1"/>
    <col min="11003" max="11003" width="12.875" style="1073" customWidth="1"/>
    <col min="11004" max="11004" width="6.375" style="1073" customWidth="1"/>
    <col min="11005" max="11005" width="14.5" style="1073" customWidth="1"/>
    <col min="11006" max="11006" width="11.125" style="1073" customWidth="1"/>
    <col min="11007" max="11007" width="16.875" style="1073" customWidth="1"/>
    <col min="11008" max="11008" width="12.5" style="1073" customWidth="1"/>
    <col min="11009" max="11009" width="17.625" style="1073" customWidth="1"/>
    <col min="11010" max="11010" width="22.5" style="1073" bestFit="1" customWidth="1"/>
    <col min="11011" max="11011" width="13.625" style="1073" customWidth="1"/>
    <col min="11012" max="11012" width="16.875" style="1073" customWidth="1"/>
    <col min="11013" max="11013" width="12.5" style="1073" customWidth="1"/>
    <col min="11014" max="11014" width="17.5" style="1073" customWidth="1"/>
    <col min="11015" max="11015" width="20.625" style="1073" bestFit="1" customWidth="1"/>
    <col min="11016" max="11016" width="22.625" style="1073" bestFit="1" customWidth="1"/>
    <col min="11017" max="11017" width="15.5" style="1073" customWidth="1"/>
    <col min="11018" max="11018" width="8.875" style="1073" customWidth="1"/>
    <col min="11019" max="11019" width="58.5" style="1073" customWidth="1"/>
    <col min="11020" max="11248" width="72.375" style="1073"/>
    <col min="11249" max="11249" width="4.875" style="1073" customWidth="1"/>
    <col min="11250" max="11250" width="2.375" style="1073" customWidth="1"/>
    <col min="11251" max="11251" width="4.375" style="1073" customWidth="1"/>
    <col min="11252" max="11253" width="3.5" style="1073" customWidth="1"/>
    <col min="11254" max="11254" width="4.875" style="1073" customWidth="1"/>
    <col min="11255" max="11255" width="7.5" style="1073" customWidth="1"/>
    <col min="11256" max="11256" width="11.5" style="1073" customWidth="1"/>
    <col min="11257" max="11257" width="5.625" style="1073" customWidth="1"/>
    <col min="11258" max="11258" width="47.5" style="1073" customWidth="1"/>
    <col min="11259" max="11259" width="12.875" style="1073" customWidth="1"/>
    <col min="11260" max="11260" width="6.375" style="1073" customWidth="1"/>
    <col min="11261" max="11261" width="14.5" style="1073" customWidth="1"/>
    <col min="11262" max="11262" width="11.125" style="1073" customWidth="1"/>
    <col min="11263" max="11263" width="16.875" style="1073" customWidth="1"/>
    <col min="11264" max="11264" width="12.5" style="1073" customWidth="1"/>
    <col min="11265" max="11265" width="17.625" style="1073" customWidth="1"/>
    <col min="11266" max="11266" width="22.5" style="1073" bestFit="1" customWidth="1"/>
    <col min="11267" max="11267" width="13.625" style="1073" customWidth="1"/>
    <col min="11268" max="11268" width="16.875" style="1073" customWidth="1"/>
    <col min="11269" max="11269" width="12.5" style="1073" customWidth="1"/>
    <col min="11270" max="11270" width="17.5" style="1073" customWidth="1"/>
    <col min="11271" max="11271" width="20.625" style="1073" bestFit="1" customWidth="1"/>
    <col min="11272" max="11272" width="22.625" style="1073" bestFit="1" customWidth="1"/>
    <col min="11273" max="11273" width="15.5" style="1073" customWidth="1"/>
    <col min="11274" max="11274" width="8.875" style="1073" customWidth="1"/>
    <col min="11275" max="11275" width="58.5" style="1073" customWidth="1"/>
    <col min="11276" max="11504" width="72.375" style="1073"/>
    <col min="11505" max="11505" width="4.875" style="1073" customWidth="1"/>
    <col min="11506" max="11506" width="2.375" style="1073" customWidth="1"/>
    <col min="11507" max="11507" width="4.375" style="1073" customWidth="1"/>
    <col min="11508" max="11509" width="3.5" style="1073" customWidth="1"/>
    <col min="11510" max="11510" width="4.875" style="1073" customWidth="1"/>
    <col min="11511" max="11511" width="7.5" style="1073" customWidth="1"/>
    <col min="11512" max="11512" width="11.5" style="1073" customWidth="1"/>
    <col min="11513" max="11513" width="5.625" style="1073" customWidth="1"/>
    <col min="11514" max="11514" width="47.5" style="1073" customWidth="1"/>
    <col min="11515" max="11515" width="12.875" style="1073" customWidth="1"/>
    <col min="11516" max="11516" width="6.375" style="1073" customWidth="1"/>
    <col min="11517" max="11517" width="14.5" style="1073" customWidth="1"/>
    <col min="11518" max="11518" width="11.125" style="1073" customWidth="1"/>
    <col min="11519" max="11519" width="16.875" style="1073" customWidth="1"/>
    <col min="11520" max="11520" width="12.5" style="1073" customWidth="1"/>
    <col min="11521" max="11521" width="17.625" style="1073" customWidth="1"/>
    <col min="11522" max="11522" width="22.5" style="1073" bestFit="1" customWidth="1"/>
    <col min="11523" max="11523" width="13.625" style="1073" customWidth="1"/>
    <col min="11524" max="11524" width="16.875" style="1073" customWidth="1"/>
    <col min="11525" max="11525" width="12.5" style="1073" customWidth="1"/>
    <col min="11526" max="11526" width="17.5" style="1073" customWidth="1"/>
    <col min="11527" max="11527" width="20.625" style="1073" bestFit="1" customWidth="1"/>
    <col min="11528" max="11528" width="22.625" style="1073" bestFit="1" customWidth="1"/>
    <col min="11529" max="11529" width="15.5" style="1073" customWidth="1"/>
    <col min="11530" max="11530" width="8.875" style="1073" customWidth="1"/>
    <col min="11531" max="11531" width="58.5" style="1073" customWidth="1"/>
    <col min="11532" max="11760" width="72.375" style="1073"/>
    <col min="11761" max="11761" width="4.875" style="1073" customWidth="1"/>
    <col min="11762" max="11762" width="2.375" style="1073" customWidth="1"/>
    <col min="11763" max="11763" width="4.375" style="1073" customWidth="1"/>
    <col min="11764" max="11765" width="3.5" style="1073" customWidth="1"/>
    <col min="11766" max="11766" width="4.875" style="1073" customWidth="1"/>
    <col min="11767" max="11767" width="7.5" style="1073" customWidth="1"/>
    <col min="11768" max="11768" width="11.5" style="1073" customWidth="1"/>
    <col min="11769" max="11769" width="5.625" style="1073" customWidth="1"/>
    <col min="11770" max="11770" width="47.5" style="1073" customWidth="1"/>
    <col min="11771" max="11771" width="12.875" style="1073" customWidth="1"/>
    <col min="11772" max="11772" width="6.375" style="1073" customWidth="1"/>
    <col min="11773" max="11773" width="14.5" style="1073" customWidth="1"/>
    <col min="11774" max="11774" width="11.125" style="1073" customWidth="1"/>
    <col min="11775" max="11775" width="16.875" style="1073" customWidth="1"/>
    <col min="11776" max="11776" width="12.5" style="1073" customWidth="1"/>
    <col min="11777" max="11777" width="17.625" style="1073" customWidth="1"/>
    <col min="11778" max="11778" width="22.5" style="1073" bestFit="1" customWidth="1"/>
    <col min="11779" max="11779" width="13.625" style="1073" customWidth="1"/>
    <col min="11780" max="11780" width="16.875" style="1073" customWidth="1"/>
    <col min="11781" max="11781" width="12.5" style="1073" customWidth="1"/>
    <col min="11782" max="11782" width="17.5" style="1073" customWidth="1"/>
    <col min="11783" max="11783" width="20.625" style="1073" bestFit="1" customWidth="1"/>
    <col min="11784" max="11784" width="22.625" style="1073" bestFit="1" customWidth="1"/>
    <col min="11785" max="11785" width="15.5" style="1073" customWidth="1"/>
    <col min="11786" max="11786" width="8.875" style="1073" customWidth="1"/>
    <col min="11787" max="11787" width="58.5" style="1073" customWidth="1"/>
    <col min="11788" max="12016" width="72.375" style="1073"/>
    <col min="12017" max="12017" width="4.875" style="1073" customWidth="1"/>
    <col min="12018" max="12018" width="2.375" style="1073" customWidth="1"/>
    <col min="12019" max="12019" width="4.375" style="1073" customWidth="1"/>
    <col min="12020" max="12021" width="3.5" style="1073" customWidth="1"/>
    <col min="12022" max="12022" width="4.875" style="1073" customWidth="1"/>
    <col min="12023" max="12023" width="7.5" style="1073" customWidth="1"/>
    <col min="12024" max="12024" width="11.5" style="1073" customWidth="1"/>
    <col min="12025" max="12025" width="5.625" style="1073" customWidth="1"/>
    <col min="12026" max="12026" width="47.5" style="1073" customWidth="1"/>
    <col min="12027" max="12027" width="12.875" style="1073" customWidth="1"/>
    <col min="12028" max="12028" width="6.375" style="1073" customWidth="1"/>
    <col min="12029" max="12029" width="14.5" style="1073" customWidth="1"/>
    <col min="12030" max="12030" width="11.125" style="1073" customWidth="1"/>
    <col min="12031" max="12031" width="16.875" style="1073" customWidth="1"/>
    <col min="12032" max="12032" width="12.5" style="1073" customWidth="1"/>
    <col min="12033" max="12033" width="17.625" style="1073" customWidth="1"/>
    <col min="12034" max="12034" width="22.5" style="1073" bestFit="1" customWidth="1"/>
    <col min="12035" max="12035" width="13.625" style="1073" customWidth="1"/>
    <col min="12036" max="12036" width="16.875" style="1073" customWidth="1"/>
    <col min="12037" max="12037" width="12.5" style="1073" customWidth="1"/>
    <col min="12038" max="12038" width="17.5" style="1073" customWidth="1"/>
    <col min="12039" max="12039" width="20.625" style="1073" bestFit="1" customWidth="1"/>
    <col min="12040" max="12040" width="22.625" style="1073" bestFit="1" customWidth="1"/>
    <col min="12041" max="12041" width="15.5" style="1073" customWidth="1"/>
    <col min="12042" max="12042" width="8.875" style="1073" customWidth="1"/>
    <col min="12043" max="12043" width="58.5" style="1073" customWidth="1"/>
    <col min="12044" max="12272" width="72.375" style="1073"/>
    <col min="12273" max="12273" width="4.875" style="1073" customWidth="1"/>
    <col min="12274" max="12274" width="2.375" style="1073" customWidth="1"/>
    <col min="12275" max="12275" width="4.375" style="1073" customWidth="1"/>
    <col min="12276" max="12277" width="3.5" style="1073" customWidth="1"/>
    <col min="12278" max="12278" width="4.875" style="1073" customWidth="1"/>
    <col min="12279" max="12279" width="7.5" style="1073" customWidth="1"/>
    <col min="12280" max="12280" width="11.5" style="1073" customWidth="1"/>
    <col min="12281" max="12281" width="5.625" style="1073" customWidth="1"/>
    <col min="12282" max="12282" width="47.5" style="1073" customWidth="1"/>
    <col min="12283" max="12283" width="12.875" style="1073" customWidth="1"/>
    <col min="12284" max="12284" width="6.375" style="1073" customWidth="1"/>
    <col min="12285" max="12285" width="14.5" style="1073" customWidth="1"/>
    <col min="12286" max="12286" width="11.125" style="1073" customWidth="1"/>
    <col min="12287" max="12287" width="16.875" style="1073" customWidth="1"/>
    <col min="12288" max="12288" width="12.5" style="1073" customWidth="1"/>
    <col min="12289" max="12289" width="17.625" style="1073" customWidth="1"/>
    <col min="12290" max="12290" width="22.5" style="1073" bestFit="1" customWidth="1"/>
    <col min="12291" max="12291" width="13.625" style="1073" customWidth="1"/>
    <col min="12292" max="12292" width="16.875" style="1073" customWidth="1"/>
    <col min="12293" max="12293" width="12.5" style="1073" customWidth="1"/>
    <col min="12294" max="12294" width="17.5" style="1073" customWidth="1"/>
    <col min="12295" max="12295" width="20.625" style="1073" bestFit="1" customWidth="1"/>
    <col min="12296" max="12296" width="22.625" style="1073" bestFit="1" customWidth="1"/>
    <col min="12297" max="12297" width="15.5" style="1073" customWidth="1"/>
    <col min="12298" max="12298" width="8.875" style="1073" customWidth="1"/>
    <col min="12299" max="12299" width="58.5" style="1073" customWidth="1"/>
    <col min="12300" max="12528" width="72.375" style="1073"/>
    <col min="12529" max="12529" width="4.875" style="1073" customWidth="1"/>
    <col min="12530" max="12530" width="2.375" style="1073" customWidth="1"/>
    <col min="12531" max="12531" width="4.375" style="1073" customWidth="1"/>
    <col min="12532" max="12533" width="3.5" style="1073" customWidth="1"/>
    <col min="12534" max="12534" width="4.875" style="1073" customWidth="1"/>
    <col min="12535" max="12535" width="7.5" style="1073" customWidth="1"/>
    <col min="12536" max="12536" width="11.5" style="1073" customWidth="1"/>
    <col min="12537" max="12537" width="5.625" style="1073" customWidth="1"/>
    <col min="12538" max="12538" width="47.5" style="1073" customWidth="1"/>
    <col min="12539" max="12539" width="12.875" style="1073" customWidth="1"/>
    <col min="12540" max="12540" width="6.375" style="1073" customWidth="1"/>
    <col min="12541" max="12541" width="14.5" style="1073" customWidth="1"/>
    <col min="12542" max="12542" width="11.125" style="1073" customWidth="1"/>
    <col min="12543" max="12543" width="16.875" style="1073" customWidth="1"/>
    <col min="12544" max="12544" width="12.5" style="1073" customWidth="1"/>
    <col min="12545" max="12545" width="17.625" style="1073" customWidth="1"/>
    <col min="12546" max="12546" width="22.5" style="1073" bestFit="1" customWidth="1"/>
    <col min="12547" max="12547" width="13.625" style="1073" customWidth="1"/>
    <col min="12548" max="12548" width="16.875" style="1073" customWidth="1"/>
    <col min="12549" max="12549" width="12.5" style="1073" customWidth="1"/>
    <col min="12550" max="12550" width="17.5" style="1073" customWidth="1"/>
    <col min="12551" max="12551" width="20.625" style="1073" bestFit="1" customWidth="1"/>
    <col min="12552" max="12552" width="22.625" style="1073" bestFit="1" customWidth="1"/>
    <col min="12553" max="12553" width="15.5" style="1073" customWidth="1"/>
    <col min="12554" max="12554" width="8.875" style="1073" customWidth="1"/>
    <col min="12555" max="12555" width="58.5" style="1073" customWidth="1"/>
    <col min="12556" max="12784" width="72.375" style="1073"/>
    <col min="12785" max="12785" width="4.875" style="1073" customWidth="1"/>
    <col min="12786" max="12786" width="2.375" style="1073" customWidth="1"/>
    <col min="12787" max="12787" width="4.375" style="1073" customWidth="1"/>
    <col min="12788" max="12789" width="3.5" style="1073" customWidth="1"/>
    <col min="12790" max="12790" width="4.875" style="1073" customWidth="1"/>
    <col min="12791" max="12791" width="7.5" style="1073" customWidth="1"/>
    <col min="12792" max="12792" width="11.5" style="1073" customWidth="1"/>
    <col min="12793" max="12793" width="5.625" style="1073" customWidth="1"/>
    <col min="12794" max="12794" width="47.5" style="1073" customWidth="1"/>
    <col min="12795" max="12795" width="12.875" style="1073" customWidth="1"/>
    <col min="12796" max="12796" width="6.375" style="1073" customWidth="1"/>
    <col min="12797" max="12797" width="14.5" style="1073" customWidth="1"/>
    <col min="12798" max="12798" width="11.125" style="1073" customWidth="1"/>
    <col min="12799" max="12799" width="16.875" style="1073" customWidth="1"/>
    <col min="12800" max="12800" width="12.5" style="1073" customWidth="1"/>
    <col min="12801" max="12801" width="17.625" style="1073" customWidth="1"/>
    <col min="12802" max="12802" width="22.5" style="1073" bestFit="1" customWidth="1"/>
    <col min="12803" max="12803" width="13.625" style="1073" customWidth="1"/>
    <col min="12804" max="12804" width="16.875" style="1073" customWidth="1"/>
    <col min="12805" max="12805" width="12.5" style="1073" customWidth="1"/>
    <col min="12806" max="12806" width="17.5" style="1073" customWidth="1"/>
    <col min="12807" max="12807" width="20.625" style="1073" bestFit="1" customWidth="1"/>
    <col min="12808" max="12808" width="22.625" style="1073" bestFit="1" customWidth="1"/>
    <col min="12809" max="12809" width="15.5" style="1073" customWidth="1"/>
    <col min="12810" max="12810" width="8.875" style="1073" customWidth="1"/>
    <col min="12811" max="12811" width="58.5" style="1073" customWidth="1"/>
    <col min="12812" max="13040" width="72.375" style="1073"/>
    <col min="13041" max="13041" width="4.875" style="1073" customWidth="1"/>
    <col min="13042" max="13042" width="2.375" style="1073" customWidth="1"/>
    <col min="13043" max="13043" width="4.375" style="1073" customWidth="1"/>
    <col min="13044" max="13045" width="3.5" style="1073" customWidth="1"/>
    <col min="13046" max="13046" width="4.875" style="1073" customWidth="1"/>
    <col min="13047" max="13047" width="7.5" style="1073" customWidth="1"/>
    <col min="13048" max="13048" width="11.5" style="1073" customWidth="1"/>
    <col min="13049" max="13049" width="5.625" style="1073" customWidth="1"/>
    <col min="13050" max="13050" width="47.5" style="1073" customWidth="1"/>
    <col min="13051" max="13051" width="12.875" style="1073" customWidth="1"/>
    <col min="13052" max="13052" width="6.375" style="1073" customWidth="1"/>
    <col min="13053" max="13053" width="14.5" style="1073" customWidth="1"/>
    <col min="13054" max="13054" width="11.125" style="1073" customWidth="1"/>
    <col min="13055" max="13055" width="16.875" style="1073" customWidth="1"/>
    <col min="13056" max="13056" width="12.5" style="1073" customWidth="1"/>
    <col min="13057" max="13057" width="17.625" style="1073" customWidth="1"/>
    <col min="13058" max="13058" width="22.5" style="1073" bestFit="1" customWidth="1"/>
    <col min="13059" max="13059" width="13.625" style="1073" customWidth="1"/>
    <col min="13060" max="13060" width="16.875" style="1073" customWidth="1"/>
    <col min="13061" max="13061" width="12.5" style="1073" customWidth="1"/>
    <col min="13062" max="13062" width="17.5" style="1073" customWidth="1"/>
    <col min="13063" max="13063" width="20.625" style="1073" bestFit="1" customWidth="1"/>
    <col min="13064" max="13064" width="22.625" style="1073" bestFit="1" customWidth="1"/>
    <col min="13065" max="13065" width="15.5" style="1073" customWidth="1"/>
    <col min="13066" max="13066" width="8.875" style="1073" customWidth="1"/>
    <col min="13067" max="13067" width="58.5" style="1073" customWidth="1"/>
    <col min="13068" max="13296" width="72.375" style="1073"/>
    <col min="13297" max="13297" width="4.875" style="1073" customWidth="1"/>
    <col min="13298" max="13298" width="2.375" style="1073" customWidth="1"/>
    <col min="13299" max="13299" width="4.375" style="1073" customWidth="1"/>
    <col min="13300" max="13301" width="3.5" style="1073" customWidth="1"/>
    <col min="13302" max="13302" width="4.875" style="1073" customWidth="1"/>
    <col min="13303" max="13303" width="7.5" style="1073" customWidth="1"/>
    <col min="13304" max="13304" width="11.5" style="1073" customWidth="1"/>
    <col min="13305" max="13305" width="5.625" style="1073" customWidth="1"/>
    <col min="13306" max="13306" width="47.5" style="1073" customWidth="1"/>
    <col min="13307" max="13307" width="12.875" style="1073" customWidth="1"/>
    <col min="13308" max="13308" width="6.375" style="1073" customWidth="1"/>
    <col min="13309" max="13309" width="14.5" style="1073" customWidth="1"/>
    <col min="13310" max="13310" width="11.125" style="1073" customWidth="1"/>
    <col min="13311" max="13311" width="16.875" style="1073" customWidth="1"/>
    <col min="13312" max="13312" width="12.5" style="1073" customWidth="1"/>
    <col min="13313" max="13313" width="17.625" style="1073" customWidth="1"/>
    <col min="13314" max="13314" width="22.5" style="1073" bestFit="1" customWidth="1"/>
    <col min="13315" max="13315" width="13.625" style="1073" customWidth="1"/>
    <col min="13316" max="13316" width="16.875" style="1073" customWidth="1"/>
    <col min="13317" max="13317" width="12.5" style="1073" customWidth="1"/>
    <col min="13318" max="13318" width="17.5" style="1073" customWidth="1"/>
    <col min="13319" max="13319" width="20.625" style="1073" bestFit="1" customWidth="1"/>
    <col min="13320" max="13320" width="22.625" style="1073" bestFit="1" customWidth="1"/>
    <col min="13321" max="13321" width="15.5" style="1073" customWidth="1"/>
    <col min="13322" max="13322" width="8.875" style="1073" customWidth="1"/>
    <col min="13323" max="13323" width="58.5" style="1073" customWidth="1"/>
    <col min="13324" max="13552" width="72.375" style="1073"/>
    <col min="13553" max="13553" width="4.875" style="1073" customWidth="1"/>
    <col min="13554" max="13554" width="2.375" style="1073" customWidth="1"/>
    <col min="13555" max="13555" width="4.375" style="1073" customWidth="1"/>
    <col min="13556" max="13557" width="3.5" style="1073" customWidth="1"/>
    <col min="13558" max="13558" width="4.875" style="1073" customWidth="1"/>
    <col min="13559" max="13559" width="7.5" style="1073" customWidth="1"/>
    <col min="13560" max="13560" width="11.5" style="1073" customWidth="1"/>
    <col min="13561" max="13561" width="5.625" style="1073" customWidth="1"/>
    <col min="13562" max="13562" width="47.5" style="1073" customWidth="1"/>
    <col min="13563" max="13563" width="12.875" style="1073" customWidth="1"/>
    <col min="13564" max="13564" width="6.375" style="1073" customWidth="1"/>
    <col min="13565" max="13565" width="14.5" style="1073" customWidth="1"/>
    <col min="13566" max="13566" width="11.125" style="1073" customWidth="1"/>
    <col min="13567" max="13567" width="16.875" style="1073" customWidth="1"/>
    <col min="13568" max="13568" width="12.5" style="1073" customWidth="1"/>
    <col min="13569" max="13569" width="17.625" style="1073" customWidth="1"/>
    <col min="13570" max="13570" width="22.5" style="1073" bestFit="1" customWidth="1"/>
    <col min="13571" max="13571" width="13.625" style="1073" customWidth="1"/>
    <col min="13572" max="13572" width="16.875" style="1073" customWidth="1"/>
    <col min="13573" max="13573" width="12.5" style="1073" customWidth="1"/>
    <col min="13574" max="13574" width="17.5" style="1073" customWidth="1"/>
    <col min="13575" max="13575" width="20.625" style="1073" bestFit="1" customWidth="1"/>
    <col min="13576" max="13576" width="22.625" style="1073" bestFit="1" customWidth="1"/>
    <col min="13577" max="13577" width="15.5" style="1073" customWidth="1"/>
    <col min="13578" max="13578" width="8.875" style="1073" customWidth="1"/>
    <col min="13579" max="13579" width="58.5" style="1073" customWidth="1"/>
    <col min="13580" max="13808" width="72.375" style="1073"/>
    <col min="13809" max="13809" width="4.875" style="1073" customWidth="1"/>
    <col min="13810" max="13810" width="2.375" style="1073" customWidth="1"/>
    <col min="13811" max="13811" width="4.375" style="1073" customWidth="1"/>
    <col min="13812" max="13813" width="3.5" style="1073" customWidth="1"/>
    <col min="13814" max="13814" width="4.875" style="1073" customWidth="1"/>
    <col min="13815" max="13815" width="7.5" style="1073" customWidth="1"/>
    <col min="13816" max="13816" width="11.5" style="1073" customWidth="1"/>
    <col min="13817" max="13817" width="5.625" style="1073" customWidth="1"/>
    <col min="13818" max="13818" width="47.5" style="1073" customWidth="1"/>
    <col min="13819" max="13819" width="12.875" style="1073" customWidth="1"/>
    <col min="13820" max="13820" width="6.375" style="1073" customWidth="1"/>
    <col min="13821" max="13821" width="14.5" style="1073" customWidth="1"/>
    <col min="13822" max="13822" width="11.125" style="1073" customWidth="1"/>
    <col min="13823" max="13823" width="16.875" style="1073" customWidth="1"/>
    <col min="13824" max="13824" width="12.5" style="1073" customWidth="1"/>
    <col min="13825" max="13825" width="17.625" style="1073" customWidth="1"/>
    <col min="13826" max="13826" width="22.5" style="1073" bestFit="1" customWidth="1"/>
    <col min="13827" max="13827" width="13.625" style="1073" customWidth="1"/>
    <col min="13828" max="13828" width="16.875" style="1073" customWidth="1"/>
    <col min="13829" max="13829" width="12.5" style="1073" customWidth="1"/>
    <col min="13830" max="13830" width="17.5" style="1073" customWidth="1"/>
    <col min="13831" max="13831" width="20.625" style="1073" bestFit="1" customWidth="1"/>
    <col min="13832" max="13832" width="22.625" style="1073" bestFit="1" customWidth="1"/>
    <col min="13833" max="13833" width="15.5" style="1073" customWidth="1"/>
    <col min="13834" max="13834" width="8.875" style="1073" customWidth="1"/>
    <col min="13835" max="13835" width="58.5" style="1073" customWidth="1"/>
    <col min="13836" max="14064" width="72.375" style="1073"/>
    <col min="14065" max="14065" width="4.875" style="1073" customWidth="1"/>
    <col min="14066" max="14066" width="2.375" style="1073" customWidth="1"/>
    <col min="14067" max="14067" width="4.375" style="1073" customWidth="1"/>
    <col min="14068" max="14069" width="3.5" style="1073" customWidth="1"/>
    <col min="14070" max="14070" width="4.875" style="1073" customWidth="1"/>
    <col min="14071" max="14071" width="7.5" style="1073" customWidth="1"/>
    <col min="14072" max="14072" width="11.5" style="1073" customWidth="1"/>
    <col min="14073" max="14073" width="5.625" style="1073" customWidth="1"/>
    <col min="14074" max="14074" width="47.5" style="1073" customWidth="1"/>
    <col min="14075" max="14075" width="12.875" style="1073" customWidth="1"/>
    <col min="14076" max="14076" width="6.375" style="1073" customWidth="1"/>
    <col min="14077" max="14077" width="14.5" style="1073" customWidth="1"/>
    <col min="14078" max="14078" width="11.125" style="1073" customWidth="1"/>
    <col min="14079" max="14079" width="16.875" style="1073" customWidth="1"/>
    <col min="14080" max="14080" width="12.5" style="1073" customWidth="1"/>
    <col min="14081" max="14081" width="17.625" style="1073" customWidth="1"/>
    <col min="14082" max="14082" width="22.5" style="1073" bestFit="1" customWidth="1"/>
    <col min="14083" max="14083" width="13.625" style="1073" customWidth="1"/>
    <col min="14084" max="14084" width="16.875" style="1073" customWidth="1"/>
    <col min="14085" max="14085" width="12.5" style="1073" customWidth="1"/>
    <col min="14086" max="14086" width="17.5" style="1073" customWidth="1"/>
    <col min="14087" max="14087" width="20.625" style="1073" bestFit="1" customWidth="1"/>
    <col min="14088" max="14088" width="22.625" style="1073" bestFit="1" customWidth="1"/>
    <col min="14089" max="14089" width="15.5" style="1073" customWidth="1"/>
    <col min="14090" max="14090" width="8.875" style="1073" customWidth="1"/>
    <col min="14091" max="14091" width="58.5" style="1073" customWidth="1"/>
    <col min="14092" max="14320" width="72.375" style="1073"/>
    <col min="14321" max="14321" width="4.875" style="1073" customWidth="1"/>
    <col min="14322" max="14322" width="2.375" style="1073" customWidth="1"/>
    <col min="14323" max="14323" width="4.375" style="1073" customWidth="1"/>
    <col min="14324" max="14325" width="3.5" style="1073" customWidth="1"/>
    <col min="14326" max="14326" width="4.875" style="1073" customWidth="1"/>
    <col min="14327" max="14327" width="7.5" style="1073" customWidth="1"/>
    <col min="14328" max="14328" width="11.5" style="1073" customWidth="1"/>
    <col min="14329" max="14329" width="5.625" style="1073" customWidth="1"/>
    <col min="14330" max="14330" width="47.5" style="1073" customWidth="1"/>
    <col min="14331" max="14331" width="12.875" style="1073" customWidth="1"/>
    <col min="14332" max="14332" width="6.375" style="1073" customWidth="1"/>
    <col min="14333" max="14333" width="14.5" style="1073" customWidth="1"/>
    <col min="14334" max="14334" width="11.125" style="1073" customWidth="1"/>
    <col min="14335" max="14335" width="16.875" style="1073" customWidth="1"/>
    <col min="14336" max="14336" width="12.5" style="1073" customWidth="1"/>
    <col min="14337" max="14337" width="17.625" style="1073" customWidth="1"/>
    <col min="14338" max="14338" width="22.5" style="1073" bestFit="1" customWidth="1"/>
    <col min="14339" max="14339" width="13.625" style="1073" customWidth="1"/>
    <col min="14340" max="14340" width="16.875" style="1073" customWidth="1"/>
    <col min="14341" max="14341" width="12.5" style="1073" customWidth="1"/>
    <col min="14342" max="14342" width="17.5" style="1073" customWidth="1"/>
    <col min="14343" max="14343" width="20.625" style="1073" bestFit="1" customWidth="1"/>
    <col min="14344" max="14344" width="22.625" style="1073" bestFit="1" customWidth="1"/>
    <col min="14345" max="14345" width="15.5" style="1073" customWidth="1"/>
    <col min="14346" max="14346" width="8.875" style="1073" customWidth="1"/>
    <col min="14347" max="14347" width="58.5" style="1073" customWidth="1"/>
    <col min="14348" max="14576" width="72.375" style="1073"/>
    <col min="14577" max="14577" width="4.875" style="1073" customWidth="1"/>
    <col min="14578" max="14578" width="2.375" style="1073" customWidth="1"/>
    <col min="14579" max="14579" width="4.375" style="1073" customWidth="1"/>
    <col min="14580" max="14581" width="3.5" style="1073" customWidth="1"/>
    <col min="14582" max="14582" width="4.875" style="1073" customWidth="1"/>
    <col min="14583" max="14583" width="7.5" style="1073" customWidth="1"/>
    <col min="14584" max="14584" width="11.5" style="1073" customWidth="1"/>
    <col min="14585" max="14585" width="5.625" style="1073" customWidth="1"/>
    <col min="14586" max="14586" width="47.5" style="1073" customWidth="1"/>
    <col min="14587" max="14587" width="12.875" style="1073" customWidth="1"/>
    <col min="14588" max="14588" width="6.375" style="1073" customWidth="1"/>
    <col min="14589" max="14589" width="14.5" style="1073" customWidth="1"/>
    <col min="14590" max="14590" width="11.125" style="1073" customWidth="1"/>
    <col min="14591" max="14591" width="16.875" style="1073" customWidth="1"/>
    <col min="14592" max="14592" width="12.5" style="1073" customWidth="1"/>
    <col min="14593" max="14593" width="17.625" style="1073" customWidth="1"/>
    <col min="14594" max="14594" width="22.5" style="1073" bestFit="1" customWidth="1"/>
    <col min="14595" max="14595" width="13.625" style="1073" customWidth="1"/>
    <col min="14596" max="14596" width="16.875" style="1073" customWidth="1"/>
    <col min="14597" max="14597" width="12.5" style="1073" customWidth="1"/>
    <col min="14598" max="14598" width="17.5" style="1073" customWidth="1"/>
    <col min="14599" max="14599" width="20.625" style="1073" bestFit="1" customWidth="1"/>
    <col min="14600" max="14600" width="22.625" style="1073" bestFit="1" customWidth="1"/>
    <col min="14601" max="14601" width="15.5" style="1073" customWidth="1"/>
    <col min="14602" max="14602" width="8.875" style="1073" customWidth="1"/>
    <col min="14603" max="14603" width="58.5" style="1073" customWidth="1"/>
    <col min="14604" max="14832" width="72.375" style="1073"/>
    <col min="14833" max="14833" width="4.875" style="1073" customWidth="1"/>
    <col min="14834" max="14834" width="2.375" style="1073" customWidth="1"/>
    <col min="14835" max="14835" width="4.375" style="1073" customWidth="1"/>
    <col min="14836" max="14837" width="3.5" style="1073" customWidth="1"/>
    <col min="14838" max="14838" width="4.875" style="1073" customWidth="1"/>
    <col min="14839" max="14839" width="7.5" style="1073" customWidth="1"/>
    <col min="14840" max="14840" width="11.5" style="1073" customWidth="1"/>
    <col min="14841" max="14841" width="5.625" style="1073" customWidth="1"/>
    <col min="14842" max="14842" width="47.5" style="1073" customWidth="1"/>
    <col min="14843" max="14843" width="12.875" style="1073" customWidth="1"/>
    <col min="14844" max="14844" width="6.375" style="1073" customWidth="1"/>
    <col min="14845" max="14845" width="14.5" style="1073" customWidth="1"/>
    <col min="14846" max="14846" width="11.125" style="1073" customWidth="1"/>
    <col min="14847" max="14847" width="16.875" style="1073" customWidth="1"/>
    <col min="14848" max="14848" width="12.5" style="1073" customWidth="1"/>
    <col min="14849" max="14849" width="17.625" style="1073" customWidth="1"/>
    <col min="14850" max="14850" width="22.5" style="1073" bestFit="1" customWidth="1"/>
    <col min="14851" max="14851" width="13.625" style="1073" customWidth="1"/>
    <col min="14852" max="14852" width="16.875" style="1073" customWidth="1"/>
    <col min="14853" max="14853" width="12.5" style="1073" customWidth="1"/>
    <col min="14854" max="14854" width="17.5" style="1073" customWidth="1"/>
    <col min="14855" max="14855" width="20.625" style="1073" bestFit="1" customWidth="1"/>
    <col min="14856" max="14856" width="22.625" style="1073" bestFit="1" customWidth="1"/>
    <col min="14857" max="14857" width="15.5" style="1073" customWidth="1"/>
    <col min="14858" max="14858" width="8.875" style="1073" customWidth="1"/>
    <col min="14859" max="14859" width="58.5" style="1073" customWidth="1"/>
    <col min="14860" max="15088" width="72.375" style="1073"/>
    <col min="15089" max="15089" width="4.875" style="1073" customWidth="1"/>
    <col min="15090" max="15090" width="2.375" style="1073" customWidth="1"/>
    <col min="15091" max="15091" width="4.375" style="1073" customWidth="1"/>
    <col min="15092" max="15093" width="3.5" style="1073" customWidth="1"/>
    <col min="15094" max="15094" width="4.875" style="1073" customWidth="1"/>
    <col min="15095" max="15095" width="7.5" style="1073" customWidth="1"/>
    <col min="15096" max="15096" width="11.5" style="1073" customWidth="1"/>
    <col min="15097" max="15097" width="5.625" style="1073" customWidth="1"/>
    <col min="15098" max="15098" width="47.5" style="1073" customWidth="1"/>
    <col min="15099" max="15099" width="12.875" style="1073" customWidth="1"/>
    <col min="15100" max="15100" width="6.375" style="1073" customWidth="1"/>
    <col min="15101" max="15101" width="14.5" style="1073" customWidth="1"/>
    <col min="15102" max="15102" width="11.125" style="1073" customWidth="1"/>
    <col min="15103" max="15103" width="16.875" style="1073" customWidth="1"/>
    <col min="15104" max="15104" width="12.5" style="1073" customWidth="1"/>
    <col min="15105" max="15105" width="17.625" style="1073" customWidth="1"/>
    <col min="15106" max="15106" width="22.5" style="1073" bestFit="1" customWidth="1"/>
    <col min="15107" max="15107" width="13.625" style="1073" customWidth="1"/>
    <col min="15108" max="15108" width="16.875" style="1073" customWidth="1"/>
    <col min="15109" max="15109" width="12.5" style="1073" customWidth="1"/>
    <col min="15110" max="15110" width="17.5" style="1073" customWidth="1"/>
    <col min="15111" max="15111" width="20.625" style="1073" bestFit="1" customWidth="1"/>
    <col min="15112" max="15112" width="22.625" style="1073" bestFit="1" customWidth="1"/>
    <col min="15113" max="15113" width="15.5" style="1073" customWidth="1"/>
    <col min="15114" max="15114" width="8.875" style="1073" customWidth="1"/>
    <col min="15115" max="15115" width="58.5" style="1073" customWidth="1"/>
    <col min="15116" max="15344" width="72.375" style="1073"/>
    <col min="15345" max="15345" width="4.875" style="1073" customWidth="1"/>
    <col min="15346" max="15346" width="2.375" style="1073" customWidth="1"/>
    <col min="15347" max="15347" width="4.375" style="1073" customWidth="1"/>
    <col min="15348" max="15349" width="3.5" style="1073" customWidth="1"/>
    <col min="15350" max="15350" width="4.875" style="1073" customWidth="1"/>
    <col min="15351" max="15351" width="7.5" style="1073" customWidth="1"/>
    <col min="15352" max="15352" width="11.5" style="1073" customWidth="1"/>
    <col min="15353" max="15353" width="5.625" style="1073" customWidth="1"/>
    <col min="15354" max="15354" width="47.5" style="1073" customWidth="1"/>
    <col min="15355" max="15355" width="12.875" style="1073" customWidth="1"/>
    <col min="15356" max="15356" width="6.375" style="1073" customWidth="1"/>
    <col min="15357" max="15357" width="14.5" style="1073" customWidth="1"/>
    <col min="15358" max="15358" width="11.125" style="1073" customWidth="1"/>
    <col min="15359" max="15359" width="16.875" style="1073" customWidth="1"/>
    <col min="15360" max="15360" width="12.5" style="1073" customWidth="1"/>
    <col min="15361" max="15361" width="17.625" style="1073" customWidth="1"/>
    <col min="15362" max="15362" width="22.5" style="1073" bestFit="1" customWidth="1"/>
    <col min="15363" max="15363" width="13.625" style="1073" customWidth="1"/>
    <col min="15364" max="15364" width="16.875" style="1073" customWidth="1"/>
    <col min="15365" max="15365" width="12.5" style="1073" customWidth="1"/>
    <col min="15366" max="15366" width="17.5" style="1073" customWidth="1"/>
    <col min="15367" max="15367" width="20.625" style="1073" bestFit="1" customWidth="1"/>
    <col min="15368" max="15368" width="22.625" style="1073" bestFit="1" customWidth="1"/>
    <col min="15369" max="15369" width="15.5" style="1073" customWidth="1"/>
    <col min="15370" max="15370" width="8.875" style="1073" customWidth="1"/>
    <col min="15371" max="15371" width="58.5" style="1073" customWidth="1"/>
    <col min="15372" max="15600" width="72.375" style="1073"/>
    <col min="15601" max="15601" width="4.875" style="1073" customWidth="1"/>
    <col min="15602" max="15602" width="2.375" style="1073" customWidth="1"/>
    <col min="15603" max="15603" width="4.375" style="1073" customWidth="1"/>
    <col min="15604" max="15605" width="3.5" style="1073" customWidth="1"/>
    <col min="15606" max="15606" width="4.875" style="1073" customWidth="1"/>
    <col min="15607" max="15607" width="7.5" style="1073" customWidth="1"/>
    <col min="15608" max="15608" width="11.5" style="1073" customWidth="1"/>
    <col min="15609" max="15609" width="5.625" style="1073" customWidth="1"/>
    <col min="15610" max="15610" width="47.5" style="1073" customWidth="1"/>
    <col min="15611" max="15611" width="12.875" style="1073" customWidth="1"/>
    <col min="15612" max="15612" width="6.375" style="1073" customWidth="1"/>
    <col min="15613" max="15613" width="14.5" style="1073" customWidth="1"/>
    <col min="15614" max="15614" width="11.125" style="1073" customWidth="1"/>
    <col min="15615" max="15615" width="16.875" style="1073" customWidth="1"/>
    <col min="15616" max="15616" width="12.5" style="1073" customWidth="1"/>
    <col min="15617" max="15617" width="17.625" style="1073" customWidth="1"/>
    <col min="15618" max="15618" width="22.5" style="1073" bestFit="1" customWidth="1"/>
    <col min="15619" max="15619" width="13.625" style="1073" customWidth="1"/>
    <col min="15620" max="15620" width="16.875" style="1073" customWidth="1"/>
    <col min="15621" max="15621" width="12.5" style="1073" customWidth="1"/>
    <col min="15622" max="15622" width="17.5" style="1073" customWidth="1"/>
    <col min="15623" max="15623" width="20.625" style="1073" bestFit="1" customWidth="1"/>
    <col min="15624" max="15624" width="22.625" style="1073" bestFit="1" customWidth="1"/>
    <col min="15625" max="15625" width="15.5" style="1073" customWidth="1"/>
    <col min="15626" max="15626" width="8.875" style="1073" customWidth="1"/>
    <col min="15627" max="15627" width="58.5" style="1073" customWidth="1"/>
    <col min="15628" max="15856" width="72.375" style="1073"/>
    <col min="15857" max="15857" width="4.875" style="1073" customWidth="1"/>
    <col min="15858" max="15858" width="2.375" style="1073" customWidth="1"/>
    <col min="15859" max="15859" width="4.375" style="1073" customWidth="1"/>
    <col min="15860" max="15861" width="3.5" style="1073" customWidth="1"/>
    <col min="15862" max="15862" width="4.875" style="1073" customWidth="1"/>
    <col min="15863" max="15863" width="7.5" style="1073" customWidth="1"/>
    <col min="15864" max="15864" width="11.5" style="1073" customWidth="1"/>
    <col min="15865" max="15865" width="5.625" style="1073" customWidth="1"/>
    <col min="15866" max="15866" width="47.5" style="1073" customWidth="1"/>
    <col min="15867" max="15867" width="12.875" style="1073" customWidth="1"/>
    <col min="15868" max="15868" width="6.375" style="1073" customWidth="1"/>
    <col min="15869" max="15869" width="14.5" style="1073" customWidth="1"/>
    <col min="15870" max="15870" width="11.125" style="1073" customWidth="1"/>
    <col min="15871" max="15871" width="16.875" style="1073" customWidth="1"/>
    <col min="15872" max="15872" width="12.5" style="1073" customWidth="1"/>
    <col min="15873" max="15873" width="17.625" style="1073" customWidth="1"/>
    <col min="15874" max="15874" width="22.5" style="1073" bestFit="1" customWidth="1"/>
    <col min="15875" max="15875" width="13.625" style="1073" customWidth="1"/>
    <col min="15876" max="15876" width="16.875" style="1073" customWidth="1"/>
    <col min="15877" max="15877" width="12.5" style="1073" customWidth="1"/>
    <col min="15878" max="15878" width="17.5" style="1073" customWidth="1"/>
    <col min="15879" max="15879" width="20.625" style="1073" bestFit="1" customWidth="1"/>
    <col min="15880" max="15880" width="22.625" style="1073" bestFit="1" customWidth="1"/>
    <col min="15881" max="15881" width="15.5" style="1073" customWidth="1"/>
    <col min="15882" max="15882" width="8.875" style="1073" customWidth="1"/>
    <col min="15883" max="15883" width="58.5" style="1073" customWidth="1"/>
    <col min="15884" max="16112" width="72.375" style="1073"/>
    <col min="16113" max="16113" width="4.875" style="1073" customWidth="1"/>
    <col min="16114" max="16114" width="2.375" style="1073" customWidth="1"/>
    <col min="16115" max="16115" width="4.375" style="1073" customWidth="1"/>
    <col min="16116" max="16117" width="3.5" style="1073" customWidth="1"/>
    <col min="16118" max="16118" width="4.875" style="1073" customWidth="1"/>
    <col min="16119" max="16119" width="7.5" style="1073" customWidth="1"/>
    <col min="16120" max="16120" width="11.5" style="1073" customWidth="1"/>
    <col min="16121" max="16121" width="5.625" style="1073" customWidth="1"/>
    <col min="16122" max="16122" width="47.5" style="1073" customWidth="1"/>
    <col min="16123" max="16123" width="12.875" style="1073" customWidth="1"/>
    <col min="16124" max="16124" width="6.375" style="1073" customWidth="1"/>
    <col min="16125" max="16125" width="14.5" style="1073" customWidth="1"/>
    <col min="16126" max="16126" width="11.125" style="1073" customWidth="1"/>
    <col min="16127" max="16127" width="16.875" style="1073" customWidth="1"/>
    <col min="16128" max="16128" width="12.5" style="1073" customWidth="1"/>
    <col min="16129" max="16129" width="17.625" style="1073" customWidth="1"/>
    <col min="16130" max="16130" width="22.5" style="1073" bestFit="1" customWidth="1"/>
    <col min="16131" max="16131" width="13.625" style="1073" customWidth="1"/>
    <col min="16132" max="16132" width="16.875" style="1073" customWidth="1"/>
    <col min="16133" max="16133" width="12.5" style="1073" customWidth="1"/>
    <col min="16134" max="16134" width="17.5" style="1073" customWidth="1"/>
    <col min="16135" max="16135" width="20.625" style="1073" bestFit="1" customWidth="1"/>
    <col min="16136" max="16136" width="22.625" style="1073" bestFit="1" customWidth="1"/>
    <col min="16137" max="16137" width="15.5" style="1073" customWidth="1"/>
    <col min="16138" max="16138" width="8.875" style="1073" customWidth="1"/>
    <col min="16139" max="16139" width="58.5" style="1073" customWidth="1"/>
    <col min="16140" max="16384" width="72.375" style="1073"/>
  </cols>
  <sheetData>
    <row r="1" spans="2:18" ht="17.25" customHeight="1" thickBot="1"/>
    <row r="2" spans="2:18" ht="18.75" customHeight="1">
      <c r="B2" s="2156" t="s">
        <v>1563</v>
      </c>
      <c r="C2" s="2157"/>
      <c r="D2" s="2157"/>
      <c r="E2" s="2157"/>
      <c r="F2" s="2158"/>
      <c r="G2" s="1075"/>
      <c r="H2" s="1075"/>
      <c r="I2" s="1075"/>
      <c r="J2" s="1075"/>
      <c r="K2" s="1076"/>
      <c r="L2" s="1075"/>
      <c r="M2" s="1075"/>
      <c r="N2" s="1075"/>
      <c r="O2" s="1075"/>
      <c r="P2" s="1075"/>
      <c r="Q2" s="1075"/>
      <c r="R2" s="1077"/>
    </row>
    <row r="3" spans="2:18" ht="37.5" customHeight="1">
      <c r="B3" s="2159"/>
      <c r="C3" s="2160"/>
      <c r="D3" s="2160"/>
      <c r="E3" s="2160"/>
      <c r="F3" s="2161"/>
      <c r="G3" s="2165" t="s">
        <v>1564</v>
      </c>
      <c r="H3" s="2166"/>
      <c r="I3" s="2166"/>
      <c r="J3" s="2166"/>
      <c r="K3" s="2166"/>
      <c r="L3" s="2166"/>
      <c r="M3" s="2166"/>
      <c r="N3" s="2166"/>
      <c r="O3" s="2166"/>
      <c r="P3" s="1078"/>
      <c r="Q3" s="1078"/>
      <c r="R3" s="1079"/>
    </row>
    <row r="4" spans="2:18" ht="37.5" customHeight="1">
      <c r="B4" s="2159"/>
      <c r="C4" s="2160"/>
      <c r="D4" s="2160"/>
      <c r="E4" s="2160"/>
      <c r="F4" s="2161"/>
      <c r="G4" s="2166"/>
      <c r="H4" s="2166"/>
      <c r="I4" s="2166"/>
      <c r="J4" s="2166"/>
      <c r="K4" s="2166"/>
      <c r="L4" s="2166"/>
      <c r="M4" s="2166"/>
      <c r="N4" s="2166"/>
      <c r="O4" s="2166"/>
      <c r="P4" s="1078"/>
      <c r="Q4" s="1078"/>
      <c r="R4" s="1079"/>
    </row>
    <row r="5" spans="2:18" ht="37.15" customHeight="1" thickBot="1">
      <c r="B5" s="2162"/>
      <c r="C5" s="2163"/>
      <c r="D5" s="2163"/>
      <c r="E5" s="2163"/>
      <c r="F5" s="2164"/>
      <c r="G5" s="1080" t="s">
        <v>1486</v>
      </c>
      <c r="H5" s="1080"/>
      <c r="I5" s="1081"/>
      <c r="J5" s="1081"/>
      <c r="K5" s="1081"/>
      <c r="L5" s="1081"/>
      <c r="M5" s="1081"/>
      <c r="N5" s="1081"/>
      <c r="O5" s="1081"/>
      <c r="P5" s="1081"/>
      <c r="Q5" s="1081"/>
      <c r="R5" s="1082"/>
    </row>
    <row r="6" spans="2:18" ht="21.6" customHeight="1">
      <c r="B6" s="2167" t="s">
        <v>1565</v>
      </c>
      <c r="C6" s="2168"/>
      <c r="D6" s="2168"/>
      <c r="E6" s="2168"/>
      <c r="F6" s="2168"/>
      <c r="G6" s="2168"/>
      <c r="H6" s="2168"/>
      <c r="I6" s="2168"/>
      <c r="J6" s="2168"/>
      <c r="K6" s="2169"/>
      <c r="L6" s="2167" t="s">
        <v>1488</v>
      </c>
      <c r="M6" s="2168"/>
      <c r="N6" s="2176"/>
      <c r="O6" s="2181" t="s">
        <v>1489</v>
      </c>
      <c r="P6" s="2184" t="s">
        <v>1490</v>
      </c>
      <c r="Q6" s="2185"/>
      <c r="R6" s="2186"/>
    </row>
    <row r="7" spans="2:18" ht="65.25" customHeight="1">
      <c r="B7" s="2170"/>
      <c r="C7" s="2171"/>
      <c r="D7" s="2171"/>
      <c r="E7" s="2171"/>
      <c r="F7" s="2171"/>
      <c r="G7" s="2171"/>
      <c r="H7" s="2171"/>
      <c r="I7" s="2171"/>
      <c r="J7" s="2171"/>
      <c r="K7" s="2172"/>
      <c r="L7" s="2170"/>
      <c r="M7" s="2171"/>
      <c r="N7" s="2177"/>
      <c r="O7" s="2182"/>
      <c r="P7" s="2187"/>
      <c r="Q7" s="2188"/>
      <c r="R7" s="2189"/>
    </row>
    <row r="8" spans="2:18" ht="111.75" customHeight="1" thickBot="1">
      <c r="B8" s="2170"/>
      <c r="C8" s="2171"/>
      <c r="D8" s="2171"/>
      <c r="E8" s="2171"/>
      <c r="F8" s="2171"/>
      <c r="G8" s="2171"/>
      <c r="H8" s="2171"/>
      <c r="I8" s="2171"/>
      <c r="J8" s="2171"/>
      <c r="K8" s="2172"/>
      <c r="L8" s="2178"/>
      <c r="M8" s="2179"/>
      <c r="N8" s="2180"/>
      <c r="O8" s="2182"/>
      <c r="P8" s="2190" t="s">
        <v>1491</v>
      </c>
      <c r="Q8" s="2190" t="s">
        <v>1492</v>
      </c>
      <c r="R8" s="2190" t="s">
        <v>1483</v>
      </c>
    </row>
    <row r="9" spans="2:18" ht="144" customHeight="1" thickBot="1">
      <c r="B9" s="2170"/>
      <c r="C9" s="2171"/>
      <c r="D9" s="2171"/>
      <c r="E9" s="2171"/>
      <c r="F9" s="2171"/>
      <c r="G9" s="2171"/>
      <c r="H9" s="2171"/>
      <c r="I9" s="2171"/>
      <c r="J9" s="2171"/>
      <c r="K9" s="2172"/>
      <c r="L9" s="1083" t="s">
        <v>1493</v>
      </c>
      <c r="M9" s="1084" t="s">
        <v>1492</v>
      </c>
      <c r="N9" s="1085" t="s">
        <v>1483</v>
      </c>
      <c r="O9" s="2183"/>
      <c r="P9" s="2191"/>
      <c r="Q9" s="2191"/>
      <c r="R9" s="2191"/>
    </row>
    <row r="10" spans="2:18" s="1091" customFormat="1" ht="51.75" customHeight="1" thickBot="1">
      <c r="B10" s="2173"/>
      <c r="C10" s="2174"/>
      <c r="D10" s="2174"/>
      <c r="E10" s="2174"/>
      <c r="F10" s="2174"/>
      <c r="G10" s="2174"/>
      <c r="H10" s="2174"/>
      <c r="I10" s="2174"/>
      <c r="J10" s="2174"/>
      <c r="K10" s="2175"/>
      <c r="L10" s="1086" t="s">
        <v>1566</v>
      </c>
      <c r="M10" s="1087" t="s">
        <v>1567</v>
      </c>
      <c r="N10" s="1088" t="s">
        <v>1568</v>
      </c>
      <c r="O10" s="1089" t="s">
        <v>1569</v>
      </c>
      <c r="P10" s="1090" t="s">
        <v>1570</v>
      </c>
      <c r="Q10" s="1090" t="s">
        <v>1571</v>
      </c>
      <c r="R10" s="1090" t="s">
        <v>1572</v>
      </c>
    </row>
    <row r="11" spans="2:18" ht="30" customHeight="1" thickBot="1">
      <c r="B11" s="1092"/>
      <c r="C11" s="1093"/>
      <c r="D11" s="1093"/>
      <c r="E11" s="1093"/>
      <c r="F11" s="1093"/>
      <c r="G11" s="1093"/>
      <c r="H11" s="1094"/>
      <c r="I11" s="1094"/>
      <c r="J11" s="1094"/>
      <c r="K11" s="2192" t="s">
        <v>1347</v>
      </c>
      <c r="L11" s="2193"/>
      <c r="M11" s="2193"/>
      <c r="N11" s="2194">
        <f>+L11+M11</f>
        <v>0</v>
      </c>
      <c r="O11" s="2195"/>
      <c r="P11" s="2195"/>
      <c r="Q11" s="2195"/>
      <c r="R11" s="2196"/>
    </row>
    <row r="12" spans="2:18" ht="30" customHeight="1" thickBot="1">
      <c r="B12" s="1095"/>
      <c r="C12" s="1096" t="s">
        <v>1501</v>
      </c>
      <c r="D12" s="1097"/>
      <c r="E12" s="1093" t="s">
        <v>1502</v>
      </c>
      <c r="F12" s="1093"/>
      <c r="G12" s="1579"/>
      <c r="H12" s="1576"/>
      <c r="I12" s="1576"/>
      <c r="J12" s="1576"/>
      <c r="K12" s="2192"/>
      <c r="L12" s="2193"/>
      <c r="M12" s="2193"/>
      <c r="N12" s="2194"/>
      <c r="O12" s="2197"/>
      <c r="P12" s="2197"/>
      <c r="Q12" s="2197"/>
      <c r="R12" s="2198"/>
    </row>
    <row r="13" spans="2:18" ht="30" customHeight="1" thickBot="1">
      <c r="B13" s="1095"/>
      <c r="C13" s="1096"/>
      <c r="D13" s="1097"/>
      <c r="E13" s="1093" t="s">
        <v>1503</v>
      </c>
      <c r="F13" s="1093"/>
      <c r="G13" s="1579"/>
      <c r="H13" s="1576"/>
      <c r="I13" s="1576"/>
      <c r="J13" s="1576"/>
      <c r="K13" s="2192"/>
      <c r="L13" s="2193"/>
      <c r="M13" s="2193"/>
      <c r="N13" s="2194"/>
      <c r="O13" s="2197"/>
      <c r="P13" s="2197"/>
      <c r="Q13" s="2197"/>
      <c r="R13" s="2198"/>
    </row>
    <row r="14" spans="2:18" ht="30" customHeight="1" thickBot="1">
      <c r="B14" s="1095"/>
      <c r="C14" s="1096"/>
      <c r="D14" s="1097"/>
      <c r="E14" s="1098" t="s">
        <v>1504</v>
      </c>
      <c r="F14" s="1579"/>
      <c r="G14" s="1099"/>
      <c r="H14" s="1098"/>
      <c r="I14" s="1098"/>
      <c r="J14" s="1098"/>
      <c r="K14" s="2192"/>
      <c r="L14" s="2193"/>
      <c r="M14" s="2193"/>
      <c r="N14" s="2194"/>
      <c r="O14" s="2197"/>
      <c r="P14" s="2197"/>
      <c r="Q14" s="2197"/>
      <c r="R14" s="2198"/>
    </row>
    <row r="15" spans="2:18" ht="30" customHeight="1" thickBot="1">
      <c r="B15" s="1095"/>
      <c r="C15" s="1096"/>
      <c r="D15" s="1097"/>
      <c r="E15" s="1098" t="s">
        <v>1505</v>
      </c>
      <c r="F15" s="1579"/>
      <c r="G15" s="1099"/>
      <c r="H15" s="1098"/>
      <c r="I15" s="1098"/>
      <c r="J15" s="1098"/>
      <c r="K15" s="2192"/>
      <c r="L15" s="2193"/>
      <c r="M15" s="2193"/>
      <c r="N15" s="2194"/>
      <c r="O15" s="2197"/>
      <c r="P15" s="2197"/>
      <c r="Q15" s="2197"/>
      <c r="R15" s="2198"/>
    </row>
    <row r="16" spans="2:18" ht="30" customHeight="1" thickBot="1">
      <c r="B16" s="1095"/>
      <c r="C16" s="1096"/>
      <c r="D16" s="1097"/>
      <c r="E16" s="1098"/>
      <c r="F16" s="1579"/>
      <c r="G16" s="1099"/>
      <c r="H16" s="1098"/>
      <c r="I16" s="1098"/>
      <c r="J16" s="1098"/>
      <c r="K16" s="2192"/>
      <c r="L16" s="2193"/>
      <c r="M16" s="2193"/>
      <c r="N16" s="2194"/>
      <c r="O16" s="2197"/>
      <c r="P16" s="2197"/>
      <c r="Q16" s="2197"/>
      <c r="R16" s="2198"/>
    </row>
    <row r="17" spans="2:18" ht="30" customHeight="1" thickBot="1">
      <c r="B17" s="1095"/>
      <c r="C17" s="1097"/>
      <c r="D17" s="1093"/>
      <c r="E17" s="1098"/>
      <c r="F17" s="1099"/>
      <c r="G17" s="1099"/>
      <c r="H17" s="1098"/>
      <c r="I17" s="1098"/>
      <c r="J17" s="1098"/>
      <c r="K17" s="2192"/>
      <c r="L17" s="2193"/>
      <c r="M17" s="2193"/>
      <c r="N17" s="2194"/>
      <c r="O17" s="2199"/>
      <c r="P17" s="2199"/>
      <c r="Q17" s="2199"/>
      <c r="R17" s="2200"/>
    </row>
    <row r="18" spans="2:18" ht="30" customHeight="1" thickBot="1">
      <c r="B18" s="1095"/>
      <c r="C18" s="1100" t="s">
        <v>1506</v>
      </c>
      <c r="D18" s="1093"/>
      <c r="E18" s="1094" t="s">
        <v>1507</v>
      </c>
      <c r="F18" s="1094"/>
      <c r="G18" s="1094"/>
      <c r="H18" s="1094"/>
      <c r="I18" s="1094"/>
      <c r="J18" s="1094"/>
      <c r="K18" s="2192" t="s">
        <v>1349</v>
      </c>
      <c r="L18" s="2201"/>
      <c r="M18" s="2201"/>
      <c r="N18" s="2202">
        <f>+L18+M18</f>
        <v>0</v>
      </c>
      <c r="O18" s="2195"/>
      <c r="P18" s="2195"/>
      <c r="Q18" s="2195"/>
      <c r="R18" s="2196"/>
    </row>
    <row r="19" spans="2:18" ht="30" customHeight="1" thickBot="1">
      <c r="B19" s="1095"/>
      <c r="C19" s="1101"/>
      <c r="D19" s="1093"/>
      <c r="E19" s="1094" t="s">
        <v>1508</v>
      </c>
      <c r="F19" s="1094"/>
      <c r="G19" s="1094"/>
      <c r="H19" s="1094"/>
      <c r="I19" s="1094"/>
      <c r="J19" s="1094"/>
      <c r="K19" s="2192"/>
      <c r="L19" s="2201"/>
      <c r="M19" s="2201"/>
      <c r="N19" s="2202"/>
      <c r="O19" s="2197"/>
      <c r="P19" s="2197"/>
      <c r="Q19" s="2197"/>
      <c r="R19" s="2198"/>
    </row>
    <row r="20" spans="2:18" ht="30" customHeight="1" thickBot="1">
      <c r="B20" s="1095"/>
      <c r="C20" s="1101"/>
      <c r="D20" s="1093"/>
      <c r="E20" s="1094" t="s">
        <v>1509</v>
      </c>
      <c r="F20" s="1094"/>
      <c r="G20" s="1094"/>
      <c r="H20" s="1094"/>
      <c r="I20" s="1094"/>
      <c r="J20" s="1094"/>
      <c r="K20" s="2192"/>
      <c r="L20" s="2201"/>
      <c r="M20" s="2201"/>
      <c r="N20" s="2202"/>
      <c r="O20" s="2197"/>
      <c r="P20" s="2197"/>
      <c r="Q20" s="2197"/>
      <c r="R20" s="2198"/>
    </row>
    <row r="21" spans="2:18" ht="30" customHeight="1" thickBot="1">
      <c r="B21" s="1095"/>
      <c r="C21" s="1101"/>
      <c r="D21" s="1093"/>
      <c r="E21" s="1098" t="s">
        <v>1573</v>
      </c>
      <c r="F21" s="1094"/>
      <c r="G21" s="1094"/>
      <c r="H21" s="1094"/>
      <c r="I21" s="1094"/>
      <c r="J21" s="1094"/>
      <c r="K21" s="2192"/>
      <c r="L21" s="2201"/>
      <c r="M21" s="2201"/>
      <c r="N21" s="2202"/>
      <c r="O21" s="2197"/>
      <c r="P21" s="2197"/>
      <c r="Q21" s="2197"/>
      <c r="R21" s="2198"/>
    </row>
    <row r="22" spans="2:18" ht="30" customHeight="1" thickBot="1">
      <c r="B22" s="1095"/>
      <c r="C22" s="1093"/>
      <c r="D22" s="1093"/>
      <c r="E22" s="1098" t="s">
        <v>1511</v>
      </c>
      <c r="F22" s="1098"/>
      <c r="G22" s="1098"/>
      <c r="H22" s="1098"/>
      <c r="I22" s="1098"/>
      <c r="J22" s="1098"/>
      <c r="K22" s="2192"/>
      <c r="L22" s="2201"/>
      <c r="M22" s="2201"/>
      <c r="N22" s="2202"/>
      <c r="O22" s="2197"/>
      <c r="P22" s="2197"/>
      <c r="Q22" s="2197"/>
      <c r="R22" s="2198"/>
    </row>
    <row r="23" spans="2:18" ht="30" customHeight="1" thickBot="1">
      <c r="B23" s="1095"/>
      <c r="C23" s="1093"/>
      <c r="D23" s="1093"/>
      <c r="E23" s="1098" t="s">
        <v>1512</v>
      </c>
      <c r="F23" s="1098"/>
      <c r="G23" s="1098"/>
      <c r="H23" s="1098"/>
      <c r="I23" s="1098"/>
      <c r="J23" s="1098"/>
      <c r="K23" s="2192"/>
      <c r="L23" s="2201"/>
      <c r="M23" s="2201"/>
      <c r="N23" s="2202"/>
      <c r="O23" s="2197"/>
      <c r="P23" s="2197"/>
      <c r="Q23" s="2197"/>
      <c r="R23" s="2198"/>
    </row>
    <row r="24" spans="2:18" ht="30" customHeight="1" thickBot="1">
      <c r="B24" s="1095"/>
      <c r="C24" s="1093"/>
      <c r="D24" s="1093"/>
      <c r="E24" s="1093"/>
      <c r="F24" s="1098"/>
      <c r="G24" s="1098"/>
      <c r="H24" s="1098"/>
      <c r="I24" s="1098"/>
      <c r="J24" s="1098"/>
      <c r="K24" s="2192"/>
      <c r="L24" s="2201"/>
      <c r="M24" s="2201"/>
      <c r="N24" s="2202"/>
      <c r="O24" s="2199"/>
      <c r="P24" s="2199"/>
      <c r="Q24" s="2199"/>
      <c r="R24" s="2200"/>
    </row>
    <row r="25" spans="2:18" ht="32.25" customHeight="1" thickBot="1">
      <c r="B25" s="1095"/>
      <c r="C25" s="1101" t="s">
        <v>1513</v>
      </c>
      <c r="D25" s="1097"/>
      <c r="E25" s="1578" t="s">
        <v>1514</v>
      </c>
      <c r="F25" s="1575"/>
      <c r="G25" s="1575"/>
      <c r="H25" s="1575"/>
      <c r="I25" s="1575"/>
      <c r="J25" s="1575"/>
      <c r="K25" s="2192" t="s">
        <v>1415</v>
      </c>
      <c r="L25" s="2201"/>
      <c r="M25" s="2201"/>
      <c r="N25" s="2202">
        <f>+L25+M25</f>
        <v>0</v>
      </c>
      <c r="O25" s="2204"/>
      <c r="P25" s="2203"/>
      <c r="Q25" s="2203"/>
      <c r="R25" s="2202">
        <f>+P25+Q25</f>
        <v>0</v>
      </c>
    </row>
    <row r="26" spans="2:18" ht="32.25" customHeight="1" thickBot="1">
      <c r="B26" s="1095"/>
      <c r="C26" s="1097"/>
      <c r="D26" s="1097"/>
      <c r="E26" s="1102" t="s">
        <v>1515</v>
      </c>
      <c r="F26" s="1097"/>
      <c r="G26" s="1097"/>
      <c r="H26" s="1097"/>
      <c r="I26" s="1097"/>
      <c r="J26" s="1097"/>
      <c r="K26" s="2192"/>
      <c r="L26" s="2201"/>
      <c r="M26" s="2201"/>
      <c r="N26" s="2202"/>
      <c r="O26" s="2204"/>
      <c r="P26" s="2203"/>
      <c r="Q26" s="2203"/>
      <c r="R26" s="2202"/>
    </row>
    <row r="27" spans="2:18" ht="32.25" customHeight="1" thickBot="1">
      <c r="B27" s="1095"/>
      <c r="C27" s="1097"/>
      <c r="D27" s="1097"/>
      <c r="E27" s="1102"/>
      <c r="F27" s="1097"/>
      <c r="G27" s="1093"/>
      <c r="H27" s="1093"/>
      <c r="I27" s="1097"/>
      <c r="J27" s="1097"/>
      <c r="K27" s="2192"/>
      <c r="L27" s="2201"/>
      <c r="M27" s="2201"/>
      <c r="N27" s="2202"/>
      <c r="O27" s="2204"/>
      <c r="P27" s="2203"/>
      <c r="Q27" s="2203"/>
      <c r="R27" s="2202"/>
    </row>
    <row r="28" spans="2:18" ht="32.25" customHeight="1" thickBot="1">
      <c r="B28" s="1095"/>
      <c r="C28" s="1097"/>
      <c r="D28" s="1097"/>
      <c r="E28" s="1578" t="s">
        <v>1516</v>
      </c>
      <c r="F28" s="1093"/>
      <c r="G28" s="1578" t="s">
        <v>1517</v>
      </c>
      <c r="H28" s="1578"/>
      <c r="I28" s="1097"/>
      <c r="J28" s="1097"/>
      <c r="K28" s="2192"/>
      <c r="L28" s="2201"/>
      <c r="M28" s="2201"/>
      <c r="N28" s="2202"/>
      <c r="O28" s="2204"/>
      <c r="P28" s="2203"/>
      <c r="Q28" s="2203"/>
      <c r="R28" s="2202"/>
    </row>
    <row r="29" spans="2:18" ht="32.25" customHeight="1" thickBot="1">
      <c r="B29" s="1095"/>
      <c r="C29" s="1097"/>
      <c r="D29" s="1097"/>
      <c r="E29" s="1578"/>
      <c r="F29" s="1093"/>
      <c r="G29" s="1103" t="s">
        <v>1518</v>
      </c>
      <c r="H29" s="1102"/>
      <c r="I29" s="1097"/>
      <c r="J29" s="1097"/>
      <c r="K29" s="2192"/>
      <c r="L29" s="2201"/>
      <c r="M29" s="2201"/>
      <c r="N29" s="2202"/>
      <c r="O29" s="2204"/>
      <c r="P29" s="2203"/>
      <c r="Q29" s="2203"/>
      <c r="R29" s="2202"/>
    </row>
    <row r="30" spans="2:18" ht="32.25" customHeight="1" thickBot="1">
      <c r="B30" s="1095"/>
      <c r="C30" s="1097"/>
      <c r="D30" s="1097"/>
      <c r="E30" s="1578"/>
      <c r="F30" s="1093"/>
      <c r="G30" s="1103"/>
      <c r="H30" s="1102"/>
      <c r="I30" s="1097"/>
      <c r="J30" s="1097"/>
      <c r="K30" s="2192"/>
      <c r="L30" s="2201"/>
      <c r="M30" s="2201"/>
      <c r="N30" s="2202"/>
      <c r="O30" s="2204"/>
      <c r="P30" s="2203"/>
      <c r="Q30" s="2203"/>
      <c r="R30" s="2202"/>
    </row>
    <row r="31" spans="2:18" ht="32.25" customHeight="1" thickBot="1">
      <c r="B31" s="1095"/>
      <c r="C31" s="1097"/>
      <c r="D31" s="1097"/>
      <c r="E31" s="1578"/>
      <c r="F31" s="1093"/>
      <c r="G31" s="1103"/>
      <c r="H31" s="1102"/>
      <c r="I31" s="1097"/>
      <c r="J31" s="1097"/>
      <c r="K31" s="2192"/>
      <c r="L31" s="2201"/>
      <c r="M31" s="2201"/>
      <c r="N31" s="2202"/>
      <c r="O31" s="2204"/>
      <c r="P31" s="2203"/>
      <c r="Q31" s="2203"/>
      <c r="R31" s="2202"/>
    </row>
    <row r="32" spans="2:18" ht="32.25" customHeight="1" thickBot="1">
      <c r="B32" s="1095"/>
      <c r="C32" s="1097"/>
      <c r="D32" s="1097"/>
      <c r="E32" s="1578" t="s">
        <v>1519</v>
      </c>
      <c r="F32" s="1093"/>
      <c r="G32" s="1578" t="s">
        <v>1520</v>
      </c>
      <c r="H32" s="1578"/>
      <c r="I32" s="1097"/>
      <c r="J32" s="1097"/>
      <c r="K32" s="2192" t="s">
        <v>1418</v>
      </c>
      <c r="L32" s="2201"/>
      <c r="M32" s="2201"/>
      <c r="N32" s="2202">
        <f>+L32+M32</f>
        <v>0</v>
      </c>
      <c r="O32" s="2204"/>
      <c r="P32" s="2203"/>
      <c r="Q32" s="2203"/>
      <c r="R32" s="2202">
        <f>+P32+Q32</f>
        <v>0</v>
      </c>
    </row>
    <row r="33" spans="2:18" ht="32.25" customHeight="1" thickBot="1">
      <c r="B33" s="1095"/>
      <c r="C33" s="1097"/>
      <c r="D33" s="1097"/>
      <c r="E33" s="1093"/>
      <c r="F33" s="1093"/>
      <c r="G33" s="1103" t="s">
        <v>1521</v>
      </c>
      <c r="H33" s="1102"/>
      <c r="I33" s="1097"/>
      <c r="J33" s="1097"/>
      <c r="K33" s="2192"/>
      <c r="L33" s="2201"/>
      <c r="M33" s="2201"/>
      <c r="N33" s="2202"/>
      <c r="O33" s="2204"/>
      <c r="P33" s="2203"/>
      <c r="Q33" s="2203"/>
      <c r="R33" s="2202"/>
    </row>
    <row r="34" spans="2:18" ht="32.25" customHeight="1" thickBot="1">
      <c r="B34" s="1095"/>
      <c r="C34" s="1097"/>
      <c r="D34" s="1097"/>
      <c r="E34" s="1093"/>
      <c r="F34" s="1093"/>
      <c r="G34" s="1103"/>
      <c r="H34" s="1102"/>
      <c r="I34" s="1097"/>
      <c r="J34" s="1097"/>
      <c r="K34" s="2192"/>
      <c r="L34" s="2201"/>
      <c r="M34" s="2201"/>
      <c r="N34" s="2202"/>
      <c r="O34" s="2204"/>
      <c r="P34" s="2203"/>
      <c r="Q34" s="2203"/>
      <c r="R34" s="2202"/>
    </row>
    <row r="35" spans="2:18" ht="32.25" customHeight="1" thickBot="1">
      <c r="B35" s="1095"/>
      <c r="C35" s="1097"/>
      <c r="D35" s="1097"/>
      <c r="E35" s="1093"/>
      <c r="F35" s="1093"/>
      <c r="G35" s="1104" t="s">
        <v>1171</v>
      </c>
      <c r="H35" s="1578" t="s">
        <v>1522</v>
      </c>
      <c r="I35" s="1097"/>
      <c r="J35" s="1097"/>
      <c r="K35" s="2192"/>
      <c r="L35" s="2201"/>
      <c r="M35" s="2201"/>
      <c r="N35" s="2202"/>
      <c r="O35" s="2204"/>
      <c r="P35" s="2203"/>
      <c r="Q35" s="2203"/>
      <c r="R35" s="2202"/>
    </row>
    <row r="36" spans="2:18" ht="32.25" customHeight="1" thickBot="1">
      <c r="B36" s="1095"/>
      <c r="C36" s="1097"/>
      <c r="D36" s="1097"/>
      <c r="E36" s="1093"/>
      <c r="F36" s="1093"/>
      <c r="G36" s="1104"/>
      <c r="H36" s="1578" t="s">
        <v>1523</v>
      </c>
      <c r="I36" s="1097"/>
      <c r="J36" s="1097"/>
      <c r="K36" s="2192"/>
      <c r="L36" s="2201"/>
      <c r="M36" s="2201"/>
      <c r="N36" s="2202"/>
      <c r="O36" s="2204"/>
      <c r="P36" s="2203"/>
      <c r="Q36" s="2203"/>
      <c r="R36" s="2202"/>
    </row>
    <row r="37" spans="2:18" ht="32.25" customHeight="1" thickBot="1">
      <c r="B37" s="1095"/>
      <c r="C37" s="1097"/>
      <c r="D37" s="1097"/>
      <c r="E37" s="1093"/>
      <c r="F37" s="1093"/>
      <c r="G37" s="1105"/>
      <c r="H37" s="1106" t="s">
        <v>1524</v>
      </c>
      <c r="I37" s="1097"/>
      <c r="J37" s="1097"/>
      <c r="K37" s="2192"/>
      <c r="L37" s="2201"/>
      <c r="M37" s="2201"/>
      <c r="N37" s="2202"/>
      <c r="O37" s="2204"/>
      <c r="P37" s="2203"/>
      <c r="Q37" s="2203"/>
      <c r="R37" s="2202"/>
    </row>
    <row r="38" spans="2:18" ht="32.25" customHeight="1" thickBot="1">
      <c r="B38" s="1095"/>
      <c r="C38" s="1097"/>
      <c r="D38" s="1097"/>
      <c r="E38" s="1093"/>
      <c r="F38" s="1093"/>
      <c r="G38" s="1105"/>
      <c r="H38" s="1106" t="s">
        <v>1525</v>
      </c>
      <c r="I38" s="1097"/>
      <c r="J38" s="1097"/>
      <c r="K38" s="2192"/>
      <c r="L38" s="2201"/>
      <c r="M38" s="2201"/>
      <c r="N38" s="2202"/>
      <c r="O38" s="2204"/>
      <c r="P38" s="2203"/>
      <c r="Q38" s="2203"/>
      <c r="R38" s="2202"/>
    </row>
    <row r="39" spans="2:18" ht="32.25" customHeight="1" thickBot="1">
      <c r="B39" s="1095"/>
      <c r="C39" s="1097"/>
      <c r="D39" s="1097"/>
      <c r="E39" s="1097"/>
      <c r="F39" s="1097"/>
      <c r="G39" s="1105"/>
      <c r="H39" s="1106"/>
      <c r="I39" s="1097"/>
      <c r="J39" s="1097"/>
      <c r="K39" s="2192" t="s">
        <v>1421</v>
      </c>
      <c r="L39" s="2201"/>
      <c r="M39" s="2201"/>
      <c r="N39" s="2202">
        <f>+L39+M39</f>
        <v>0</v>
      </c>
      <c r="O39" s="2204"/>
      <c r="P39" s="2203"/>
      <c r="Q39" s="2203"/>
      <c r="R39" s="2202">
        <f>+P39+Q39</f>
        <v>0</v>
      </c>
    </row>
    <row r="40" spans="2:18" ht="32.25" customHeight="1" thickBot="1">
      <c r="B40" s="1095"/>
      <c r="C40" s="1097"/>
      <c r="D40" s="1097"/>
      <c r="E40" s="1097"/>
      <c r="F40" s="1097"/>
      <c r="G40" s="1104" t="s">
        <v>1175</v>
      </c>
      <c r="H40" s="1578" t="s">
        <v>1526</v>
      </c>
      <c r="I40" s="1097"/>
      <c r="J40" s="1097"/>
      <c r="K40" s="2192"/>
      <c r="L40" s="2201"/>
      <c r="M40" s="2201"/>
      <c r="N40" s="2202"/>
      <c r="O40" s="2204"/>
      <c r="P40" s="2203"/>
      <c r="Q40" s="2203"/>
      <c r="R40" s="2202"/>
    </row>
    <row r="41" spans="2:18" ht="32.25" customHeight="1" thickBot="1">
      <c r="B41" s="1095"/>
      <c r="C41" s="1097"/>
      <c r="D41" s="1097"/>
      <c r="E41" s="1097"/>
      <c r="F41" s="1097"/>
      <c r="G41" s="1105"/>
      <c r="H41" s="1103" t="s">
        <v>1527</v>
      </c>
      <c r="I41" s="1097"/>
      <c r="J41" s="1097"/>
      <c r="K41" s="2192"/>
      <c r="L41" s="2201"/>
      <c r="M41" s="2201"/>
      <c r="N41" s="2202"/>
      <c r="O41" s="2204"/>
      <c r="P41" s="2203"/>
      <c r="Q41" s="2203"/>
      <c r="R41" s="2202"/>
    </row>
    <row r="42" spans="2:18" ht="32.25" customHeight="1" thickBot="1">
      <c r="B42" s="1095"/>
      <c r="C42" s="1097"/>
      <c r="D42" s="1097"/>
      <c r="E42" s="1097"/>
      <c r="F42" s="1097"/>
      <c r="G42" s="1105"/>
      <c r="H42" s="1103"/>
      <c r="I42" s="1097"/>
      <c r="J42" s="1097"/>
      <c r="K42" s="2192"/>
      <c r="L42" s="2201"/>
      <c r="M42" s="2201"/>
      <c r="N42" s="2202"/>
      <c r="O42" s="2204"/>
      <c r="P42" s="2203"/>
      <c r="Q42" s="2203"/>
      <c r="R42" s="2202"/>
    </row>
    <row r="43" spans="2:18" ht="32.25" customHeight="1" thickBot="1">
      <c r="B43" s="1095"/>
      <c r="C43" s="1097"/>
      <c r="D43" s="1097"/>
      <c r="E43" s="1097"/>
      <c r="F43" s="1097"/>
      <c r="G43" s="1105"/>
      <c r="H43" s="1103"/>
      <c r="I43" s="1097"/>
      <c r="J43" s="1097"/>
      <c r="K43" s="2192"/>
      <c r="L43" s="2201"/>
      <c r="M43" s="2201"/>
      <c r="N43" s="2202"/>
      <c r="O43" s="2204"/>
      <c r="P43" s="2203"/>
      <c r="Q43" s="2203"/>
      <c r="R43" s="2202"/>
    </row>
    <row r="44" spans="2:18" ht="32.25" customHeight="1" thickBot="1">
      <c r="B44" s="1095"/>
      <c r="C44" s="1097"/>
      <c r="D44" s="1097"/>
      <c r="E44" s="1097"/>
      <c r="F44" s="1097"/>
      <c r="G44" s="1105"/>
      <c r="H44" s="1103"/>
      <c r="I44" s="1097"/>
      <c r="J44" s="1097"/>
      <c r="K44" s="2192"/>
      <c r="L44" s="2201"/>
      <c r="M44" s="2201"/>
      <c r="N44" s="2202"/>
      <c r="O44" s="2204"/>
      <c r="P44" s="2203"/>
      <c r="Q44" s="2203"/>
      <c r="R44" s="2202"/>
    </row>
    <row r="45" spans="2:18" ht="32.25" customHeight="1" thickBot="1">
      <c r="B45" s="1095"/>
      <c r="C45" s="1097"/>
      <c r="D45" s="1097"/>
      <c r="E45" s="1097"/>
      <c r="F45" s="1097"/>
      <c r="G45" s="1097"/>
      <c r="H45" s="1097"/>
      <c r="I45" s="1097"/>
      <c r="J45" s="1097"/>
      <c r="K45" s="2192"/>
      <c r="L45" s="2201"/>
      <c r="M45" s="2201"/>
      <c r="N45" s="2202"/>
      <c r="O45" s="2204"/>
      <c r="P45" s="2203"/>
      <c r="Q45" s="2203"/>
      <c r="R45" s="2202"/>
    </row>
    <row r="46" spans="2:18" ht="32.25" customHeight="1" thickBot="1">
      <c r="B46" s="1095"/>
      <c r="C46" s="1097"/>
      <c r="D46" s="1097"/>
      <c r="E46" s="1097"/>
      <c r="F46" s="1097"/>
      <c r="G46" s="1107"/>
      <c r="H46" s="1107"/>
      <c r="I46" s="1107"/>
      <c r="J46" s="1107"/>
      <c r="K46" s="2192" t="s">
        <v>1425</v>
      </c>
      <c r="L46" s="2201"/>
      <c r="M46" s="2201"/>
      <c r="N46" s="2202">
        <f>+L46+M46</f>
        <v>0</v>
      </c>
      <c r="O46" s="2204"/>
      <c r="P46" s="2203"/>
      <c r="Q46" s="2203"/>
      <c r="R46" s="2202">
        <f>+P46+Q46</f>
        <v>0</v>
      </c>
    </row>
    <row r="47" spans="2:18" ht="32.25" customHeight="1" thickBot="1">
      <c r="B47" s="1095"/>
      <c r="C47" s="1097"/>
      <c r="D47" s="1097"/>
      <c r="E47" s="1107" t="s">
        <v>1528</v>
      </c>
      <c r="F47" s="1094"/>
      <c r="G47" s="1094" t="s">
        <v>1529</v>
      </c>
      <c r="H47" s="1094"/>
      <c r="I47" s="1094"/>
      <c r="J47" s="1576"/>
      <c r="K47" s="2192"/>
      <c r="L47" s="2201"/>
      <c r="M47" s="2201"/>
      <c r="N47" s="2202"/>
      <c r="O47" s="2204"/>
      <c r="P47" s="2203"/>
      <c r="Q47" s="2203"/>
      <c r="R47" s="2202"/>
    </row>
    <row r="48" spans="2:18" ht="32.25" customHeight="1" thickBot="1">
      <c r="B48" s="1095"/>
      <c r="C48" s="1097"/>
      <c r="D48" s="1097"/>
      <c r="E48" s="1107"/>
      <c r="F48" s="1094"/>
      <c r="G48" s="1094" t="s">
        <v>1530</v>
      </c>
      <c r="H48" s="1094"/>
      <c r="I48" s="1094"/>
      <c r="J48" s="1576"/>
      <c r="K48" s="2192"/>
      <c r="L48" s="2201"/>
      <c r="M48" s="2201"/>
      <c r="N48" s="2202"/>
      <c r="O48" s="2204"/>
      <c r="P48" s="2203"/>
      <c r="Q48" s="2203"/>
      <c r="R48" s="2202"/>
    </row>
    <row r="49" spans="2:18" ht="32.25" customHeight="1" thickBot="1">
      <c r="B49" s="1095"/>
      <c r="C49" s="1097"/>
      <c r="D49" s="1097"/>
      <c r="E49" s="1107"/>
      <c r="F49" s="1094"/>
      <c r="G49" s="1098" t="s">
        <v>1531</v>
      </c>
      <c r="H49" s="1098"/>
      <c r="I49" s="1098"/>
      <c r="J49" s="1098"/>
      <c r="K49" s="2192"/>
      <c r="L49" s="2201"/>
      <c r="M49" s="2201"/>
      <c r="N49" s="2202"/>
      <c r="O49" s="2204"/>
      <c r="P49" s="2203"/>
      <c r="Q49" s="2203"/>
      <c r="R49" s="2202"/>
    </row>
    <row r="50" spans="2:18" ht="32.25" customHeight="1" thickBot="1">
      <c r="B50" s="1095"/>
      <c r="C50" s="1097"/>
      <c r="D50" s="1097"/>
      <c r="E50" s="1107"/>
      <c r="F50" s="1094"/>
      <c r="G50" s="1098" t="s">
        <v>1532</v>
      </c>
      <c r="H50" s="1098"/>
      <c r="I50" s="1098"/>
      <c r="J50" s="1098"/>
      <c r="K50" s="2192"/>
      <c r="L50" s="2201"/>
      <c r="M50" s="2201"/>
      <c r="N50" s="2202"/>
      <c r="O50" s="2204"/>
      <c r="P50" s="2203"/>
      <c r="Q50" s="2203"/>
      <c r="R50" s="2202"/>
    </row>
    <row r="51" spans="2:18" ht="32.25" customHeight="1" thickBot="1">
      <c r="B51" s="1095"/>
      <c r="C51" s="1097"/>
      <c r="D51" s="1097"/>
      <c r="E51" s="1107"/>
      <c r="F51" s="1094"/>
      <c r="G51" s="1098"/>
      <c r="H51" s="1098"/>
      <c r="I51" s="1098"/>
      <c r="J51" s="1098"/>
      <c r="K51" s="2192"/>
      <c r="L51" s="2201"/>
      <c r="M51" s="2201"/>
      <c r="N51" s="2202"/>
      <c r="O51" s="2204"/>
      <c r="P51" s="2203"/>
      <c r="Q51" s="2203"/>
      <c r="R51" s="2202"/>
    </row>
    <row r="52" spans="2:18" s="1110" customFormat="1" ht="32.25" customHeight="1" thickBot="1">
      <c r="B52" s="1108"/>
      <c r="C52" s="1109"/>
      <c r="D52" s="1109"/>
      <c r="E52" s="1107"/>
      <c r="F52" s="1094"/>
      <c r="G52" s="1098"/>
      <c r="H52" s="1098"/>
      <c r="I52" s="1098"/>
      <c r="J52" s="1098"/>
      <c r="K52" s="2192"/>
      <c r="L52" s="2201"/>
      <c r="M52" s="2201"/>
      <c r="N52" s="2202"/>
      <c r="O52" s="2204"/>
      <c r="P52" s="2203"/>
      <c r="Q52" s="2203"/>
      <c r="R52" s="2202"/>
    </row>
    <row r="53" spans="2:18" ht="32.25" customHeight="1" thickBot="1">
      <c r="B53" s="1095"/>
      <c r="C53" s="1097"/>
      <c r="D53" s="1097"/>
      <c r="E53" s="1097"/>
      <c r="F53" s="1097"/>
      <c r="G53" s="1097"/>
      <c r="H53" s="1097"/>
      <c r="I53" s="1097"/>
      <c r="J53" s="1097"/>
      <c r="K53" s="2192" t="s">
        <v>1431</v>
      </c>
      <c r="L53" s="2201"/>
      <c r="M53" s="2201"/>
      <c r="N53" s="2202">
        <f>+L53+M53</f>
        <v>0</v>
      </c>
      <c r="O53" s="2204"/>
      <c r="P53" s="2203"/>
      <c r="Q53" s="2203"/>
      <c r="R53" s="2202">
        <f>+P53+Q53</f>
        <v>0</v>
      </c>
    </row>
    <row r="54" spans="2:18" ht="32.25" customHeight="1" thickBot="1">
      <c r="B54" s="1095"/>
      <c r="C54" s="1097"/>
      <c r="D54" s="1097"/>
      <c r="E54" s="1578" t="s">
        <v>1533</v>
      </c>
      <c r="F54" s="1093"/>
      <c r="G54" s="1093" t="s">
        <v>1534</v>
      </c>
      <c r="H54" s="1111"/>
      <c r="I54" s="1111"/>
      <c r="J54" s="1111"/>
      <c r="K54" s="2192"/>
      <c r="L54" s="2201"/>
      <c r="M54" s="2201"/>
      <c r="N54" s="2202"/>
      <c r="O54" s="2204"/>
      <c r="P54" s="2203"/>
      <c r="Q54" s="2203"/>
      <c r="R54" s="2202"/>
    </row>
    <row r="55" spans="2:18" ht="32.25" customHeight="1" thickBot="1">
      <c r="B55" s="1095"/>
      <c r="C55" s="1097"/>
      <c r="D55" s="1097"/>
      <c r="E55" s="1097"/>
      <c r="F55" s="1097"/>
      <c r="G55" s="1102" t="s">
        <v>1535</v>
      </c>
      <c r="H55" s="1097"/>
      <c r="I55" s="1097"/>
      <c r="J55" s="1097"/>
      <c r="K55" s="2192"/>
      <c r="L55" s="2201"/>
      <c r="M55" s="2201"/>
      <c r="N55" s="2202"/>
      <c r="O55" s="2204"/>
      <c r="P55" s="2203"/>
      <c r="Q55" s="2203"/>
      <c r="R55" s="2202"/>
    </row>
    <row r="56" spans="2:18" ht="32.25" customHeight="1" thickBot="1">
      <c r="B56" s="1095"/>
      <c r="C56" s="1097"/>
      <c r="D56" s="1097"/>
      <c r="E56" s="1097"/>
      <c r="F56" s="1097"/>
      <c r="G56" s="1102"/>
      <c r="H56" s="1097"/>
      <c r="I56" s="1097"/>
      <c r="J56" s="1097"/>
      <c r="K56" s="2192"/>
      <c r="L56" s="2201"/>
      <c r="M56" s="2201"/>
      <c r="N56" s="2202"/>
      <c r="O56" s="2204"/>
      <c r="P56" s="2203"/>
      <c r="Q56" s="2203"/>
      <c r="R56" s="2202"/>
    </row>
    <row r="57" spans="2:18" ht="32.25" customHeight="1" thickBot="1">
      <c r="B57" s="1095"/>
      <c r="C57" s="1097"/>
      <c r="D57" s="1097"/>
      <c r="E57" s="1107"/>
      <c r="F57" s="1094"/>
      <c r="G57" s="1094"/>
      <c r="H57" s="1103"/>
      <c r="I57" s="1097"/>
      <c r="J57" s="1097"/>
      <c r="K57" s="2192"/>
      <c r="L57" s="2201"/>
      <c r="M57" s="2201"/>
      <c r="N57" s="2202"/>
      <c r="O57" s="2204"/>
      <c r="P57" s="2203"/>
      <c r="Q57" s="2203"/>
      <c r="R57" s="2202"/>
    </row>
    <row r="58" spans="2:18" ht="32.25" customHeight="1" thickBot="1">
      <c r="B58" s="1095"/>
      <c r="C58" s="1097"/>
      <c r="D58" s="1097"/>
      <c r="E58" s="1097"/>
      <c r="F58" s="1097"/>
      <c r="G58" s="1097"/>
      <c r="H58" s="1106"/>
      <c r="I58" s="1097"/>
      <c r="J58" s="1097"/>
      <c r="K58" s="2192" t="s">
        <v>1370</v>
      </c>
      <c r="L58" s="2201"/>
      <c r="M58" s="2201"/>
      <c r="N58" s="2202">
        <f t="shared" ref="N58" si="0">+L58+M58</f>
        <v>0</v>
      </c>
      <c r="O58" s="2204"/>
      <c r="P58" s="2203"/>
      <c r="Q58" s="2203"/>
      <c r="R58" s="2202">
        <f t="shared" ref="R58" si="1">+P58+Q58</f>
        <v>0</v>
      </c>
    </row>
    <row r="59" spans="2:18" ht="32.25" customHeight="1" thickBot="1">
      <c r="B59" s="1095"/>
      <c r="C59" s="1097"/>
      <c r="D59" s="1097"/>
      <c r="E59" s="2218" t="s">
        <v>1536</v>
      </c>
      <c r="F59" s="2218"/>
      <c r="G59" s="2219" t="s">
        <v>1537</v>
      </c>
      <c r="H59" s="2219"/>
      <c r="I59" s="2219"/>
      <c r="J59" s="2220"/>
      <c r="K59" s="2192"/>
      <c r="L59" s="2201"/>
      <c r="M59" s="2201"/>
      <c r="N59" s="2202"/>
      <c r="O59" s="2204"/>
      <c r="P59" s="2203"/>
      <c r="Q59" s="2203"/>
      <c r="R59" s="2202"/>
    </row>
    <row r="60" spans="2:18" ht="32.25" customHeight="1" thickBot="1">
      <c r="B60" s="1095"/>
      <c r="C60" s="1097"/>
      <c r="D60" s="1097"/>
      <c r="E60" s="2218"/>
      <c r="F60" s="2218"/>
      <c r="G60" s="2219"/>
      <c r="H60" s="2219"/>
      <c r="I60" s="2219"/>
      <c r="J60" s="2220"/>
      <c r="K60" s="2192"/>
      <c r="L60" s="2201"/>
      <c r="M60" s="2201"/>
      <c r="N60" s="2202"/>
      <c r="O60" s="2204"/>
      <c r="P60" s="2203"/>
      <c r="Q60" s="2203"/>
      <c r="R60" s="2202"/>
    </row>
    <row r="61" spans="2:18" ht="32.25" customHeight="1" thickBot="1">
      <c r="B61" s="1095"/>
      <c r="C61" s="1097"/>
      <c r="D61" s="1097"/>
      <c r="E61" s="1107"/>
      <c r="F61" s="1094"/>
      <c r="G61" s="1103" t="s">
        <v>1538</v>
      </c>
      <c r="H61" s="1103"/>
      <c r="I61" s="1097"/>
      <c r="J61" s="1097"/>
      <c r="K61" s="2192"/>
      <c r="L61" s="2201"/>
      <c r="M61" s="2201"/>
      <c r="N61" s="2202"/>
      <c r="O61" s="2204"/>
      <c r="P61" s="2203"/>
      <c r="Q61" s="2203"/>
      <c r="R61" s="2202"/>
    </row>
    <row r="62" spans="2:18" ht="32.25" customHeight="1" thickBot="1">
      <c r="B62" s="1095"/>
      <c r="C62" s="1097"/>
      <c r="D62" s="1097"/>
      <c r="E62" s="1107"/>
      <c r="F62" s="1094"/>
      <c r="G62" s="1094"/>
      <c r="H62" s="1103"/>
      <c r="I62" s="1097"/>
      <c r="J62" s="1097"/>
      <c r="K62" s="2192"/>
      <c r="L62" s="2201"/>
      <c r="M62" s="2201"/>
      <c r="N62" s="2202"/>
      <c r="O62" s="2204"/>
      <c r="P62" s="2203"/>
      <c r="Q62" s="2203"/>
      <c r="R62" s="2202"/>
    </row>
    <row r="63" spans="2:18" ht="32.25" customHeight="1" thickBot="1">
      <c r="B63" s="1095"/>
      <c r="C63" s="1097"/>
      <c r="D63" s="1097"/>
      <c r="E63" s="1107"/>
      <c r="F63" s="1094"/>
      <c r="G63" s="1103"/>
      <c r="H63" s="1103"/>
      <c r="I63" s="1097"/>
      <c r="J63" s="1097"/>
      <c r="K63" s="2192" t="s">
        <v>1372</v>
      </c>
      <c r="L63" s="2201"/>
      <c r="M63" s="2201"/>
      <c r="N63" s="2202">
        <f t="shared" ref="N63" si="2">+L63+M63</f>
        <v>0</v>
      </c>
      <c r="O63" s="2204"/>
      <c r="P63" s="2203"/>
      <c r="Q63" s="2203"/>
      <c r="R63" s="2202">
        <f t="shared" ref="R63" si="3">+P63+Q63</f>
        <v>0</v>
      </c>
    </row>
    <row r="64" spans="2:18" ht="32.25" customHeight="1" thickBot="1">
      <c r="B64" s="1095"/>
      <c r="C64" s="1097"/>
      <c r="D64" s="1097"/>
      <c r="E64" s="1107" t="s">
        <v>1539</v>
      </c>
      <c r="F64" s="1094"/>
      <c r="G64" s="1111" t="s">
        <v>1540</v>
      </c>
      <c r="H64" s="1111"/>
      <c r="I64" s="1111"/>
      <c r="J64" s="1111"/>
      <c r="K64" s="2192"/>
      <c r="L64" s="2201"/>
      <c r="M64" s="2201"/>
      <c r="N64" s="2202"/>
      <c r="O64" s="2204"/>
      <c r="P64" s="2203"/>
      <c r="Q64" s="2203"/>
      <c r="R64" s="2202"/>
    </row>
    <row r="65" spans="2:18" ht="32.25" customHeight="1" thickBot="1">
      <c r="B65" s="1095"/>
      <c r="C65" s="1097"/>
      <c r="D65" s="1097"/>
      <c r="E65" s="1094"/>
      <c r="F65" s="1094"/>
      <c r="G65" s="1111" t="s">
        <v>1574</v>
      </c>
      <c r="H65" s="1111"/>
      <c r="I65" s="1111"/>
      <c r="J65" s="1111"/>
      <c r="K65" s="2192"/>
      <c r="L65" s="2201"/>
      <c r="M65" s="2201"/>
      <c r="N65" s="2202"/>
      <c r="O65" s="2204"/>
      <c r="P65" s="2203"/>
      <c r="Q65" s="2203"/>
      <c r="R65" s="2202"/>
    </row>
    <row r="66" spans="2:18" ht="32.25" customHeight="1" thickBot="1">
      <c r="B66" s="1095"/>
      <c r="C66" s="1097"/>
      <c r="D66" s="1097"/>
      <c r="E66" s="1107"/>
      <c r="F66" s="1094"/>
      <c r="G66" s="2208" t="s">
        <v>1542</v>
      </c>
      <c r="H66" s="2208"/>
      <c r="I66" s="2208"/>
      <c r="J66" s="2208"/>
      <c r="K66" s="2192"/>
      <c r="L66" s="2201"/>
      <c r="M66" s="2201"/>
      <c r="N66" s="2202"/>
      <c r="O66" s="2204"/>
      <c r="P66" s="2203"/>
      <c r="Q66" s="2203"/>
      <c r="R66" s="2202"/>
    </row>
    <row r="67" spans="2:18" ht="32.25" customHeight="1" thickBot="1">
      <c r="B67" s="1095"/>
      <c r="C67" s="1097"/>
      <c r="D67" s="1097"/>
      <c r="E67" s="1107"/>
      <c r="F67" s="1094"/>
      <c r="G67" s="1575"/>
      <c r="H67" s="1575"/>
      <c r="I67" s="1575"/>
      <c r="J67" s="1575"/>
      <c r="K67" s="2192"/>
      <c r="L67" s="2201"/>
      <c r="M67" s="2201"/>
      <c r="N67" s="2202"/>
      <c r="O67" s="2204"/>
      <c r="P67" s="2203"/>
      <c r="Q67" s="2203"/>
      <c r="R67" s="2202"/>
    </row>
    <row r="68" spans="2:18" ht="32.25" customHeight="1" thickBot="1">
      <c r="B68" s="1095"/>
      <c r="C68" s="1097"/>
      <c r="D68" s="1097"/>
      <c r="E68" s="1097"/>
      <c r="F68" s="1097"/>
      <c r="G68" s="1097"/>
      <c r="H68" s="1097"/>
      <c r="I68" s="1098"/>
      <c r="J68" s="1098"/>
      <c r="K68" s="2192">
        <v>16</v>
      </c>
      <c r="L68" s="2201"/>
      <c r="M68" s="2201"/>
      <c r="N68" s="2202">
        <f t="shared" ref="N68" si="4">+L68+M68</f>
        <v>0</v>
      </c>
      <c r="O68" s="2204"/>
      <c r="P68" s="2203"/>
      <c r="Q68" s="2203"/>
      <c r="R68" s="2202">
        <f t="shared" ref="R68" si="5">+P68+Q68</f>
        <v>0</v>
      </c>
    </row>
    <row r="69" spans="2:18" s="1110" customFormat="1" ht="32.25" customHeight="1" thickBot="1">
      <c r="B69" s="1108"/>
      <c r="C69" s="1109"/>
      <c r="D69" s="1109"/>
      <c r="E69" s="1107" t="s">
        <v>1543</v>
      </c>
      <c r="F69" s="1094"/>
      <c r="G69" s="2209" t="s">
        <v>1544</v>
      </c>
      <c r="H69" s="2209"/>
      <c r="I69" s="2209"/>
      <c r="J69" s="2209"/>
      <c r="K69" s="2192"/>
      <c r="L69" s="2201"/>
      <c r="M69" s="2201"/>
      <c r="N69" s="2202"/>
      <c r="O69" s="2204"/>
      <c r="P69" s="2203"/>
      <c r="Q69" s="2203"/>
      <c r="R69" s="2202"/>
    </row>
    <row r="70" spans="2:18" ht="32.25" customHeight="1" thickBot="1">
      <c r="B70" s="1095"/>
      <c r="C70" s="1097"/>
      <c r="D70" s="1097"/>
      <c r="E70" s="1107"/>
      <c r="F70" s="1094"/>
      <c r="G70" s="2208" t="s">
        <v>1545</v>
      </c>
      <c r="H70" s="2208"/>
      <c r="I70" s="2208"/>
      <c r="J70" s="2210"/>
      <c r="K70" s="2192"/>
      <c r="L70" s="2201"/>
      <c r="M70" s="2201"/>
      <c r="N70" s="2202"/>
      <c r="O70" s="2204"/>
      <c r="P70" s="2203"/>
      <c r="Q70" s="2203"/>
      <c r="R70" s="2202"/>
    </row>
    <row r="71" spans="2:18" ht="32.25" customHeight="1" thickBot="1">
      <c r="B71" s="1095"/>
      <c r="C71" s="1097"/>
      <c r="D71" s="1097"/>
      <c r="E71" s="1107"/>
      <c r="F71" s="1094"/>
      <c r="G71" s="2208"/>
      <c r="H71" s="2208"/>
      <c r="I71" s="2208"/>
      <c r="J71" s="2210"/>
      <c r="K71" s="2192"/>
      <c r="L71" s="2201"/>
      <c r="M71" s="2201"/>
      <c r="N71" s="2202"/>
      <c r="O71" s="2204"/>
      <c r="P71" s="2203"/>
      <c r="Q71" s="2203"/>
      <c r="R71" s="2202"/>
    </row>
    <row r="72" spans="2:18" ht="32.25" customHeight="1" thickBot="1">
      <c r="B72" s="1095"/>
      <c r="C72" s="1097"/>
      <c r="D72" s="1097"/>
      <c r="E72" s="1107"/>
      <c r="F72" s="1094"/>
      <c r="G72" s="1103"/>
      <c r="H72" s="1098"/>
      <c r="I72" s="1112"/>
      <c r="J72" s="1112"/>
      <c r="K72" s="2192"/>
      <c r="L72" s="2201"/>
      <c r="M72" s="2201"/>
      <c r="N72" s="2202"/>
      <c r="O72" s="2204"/>
      <c r="P72" s="2203"/>
      <c r="Q72" s="2203"/>
      <c r="R72" s="2202"/>
    </row>
    <row r="73" spans="2:18" ht="32.25" customHeight="1" thickBot="1">
      <c r="B73" s="1095"/>
      <c r="C73" s="1097"/>
      <c r="D73" s="1097"/>
      <c r="E73" s="1097"/>
      <c r="F73" s="1097"/>
      <c r="G73" s="1113"/>
      <c r="H73" s="1113"/>
      <c r="I73" s="1113"/>
      <c r="J73" s="1113"/>
      <c r="K73" s="2192">
        <v>12</v>
      </c>
      <c r="L73" s="2201"/>
      <c r="M73" s="2201"/>
      <c r="N73" s="2202">
        <f t="shared" ref="N73" si="6">+L73+M73</f>
        <v>0</v>
      </c>
      <c r="O73" s="2204"/>
      <c r="P73" s="2203"/>
      <c r="Q73" s="2203"/>
      <c r="R73" s="2202">
        <f t="shared" ref="R73" si="7">+P73+Q73</f>
        <v>0</v>
      </c>
    </row>
    <row r="74" spans="2:18" ht="32.25" customHeight="1" thickBot="1">
      <c r="B74" s="1095"/>
      <c r="C74" s="1097"/>
      <c r="D74" s="1097"/>
      <c r="E74" s="1578" t="s">
        <v>1546</v>
      </c>
      <c r="F74" s="1093"/>
      <c r="G74" s="1578" t="s">
        <v>1547</v>
      </c>
      <c r="H74" s="1093"/>
      <c r="I74" s="1097"/>
      <c r="J74" s="1097"/>
      <c r="K74" s="2192"/>
      <c r="L74" s="2201"/>
      <c r="M74" s="2201"/>
      <c r="N74" s="2202"/>
      <c r="O74" s="2204"/>
      <c r="P74" s="2203"/>
      <c r="Q74" s="2203"/>
      <c r="R74" s="2202"/>
    </row>
    <row r="75" spans="2:18" ht="32.25" customHeight="1" thickBot="1">
      <c r="B75" s="1095"/>
      <c r="C75" s="1093"/>
      <c r="D75" s="1097"/>
      <c r="E75" s="1093"/>
      <c r="F75" s="1093"/>
      <c r="G75" s="1103" t="s">
        <v>1548</v>
      </c>
      <c r="H75" s="1578"/>
      <c r="I75" s="1097"/>
      <c r="J75" s="1109"/>
      <c r="K75" s="2192"/>
      <c r="L75" s="2201"/>
      <c r="M75" s="2201"/>
      <c r="N75" s="2202"/>
      <c r="O75" s="2204"/>
      <c r="P75" s="2203"/>
      <c r="Q75" s="2203"/>
      <c r="R75" s="2202"/>
    </row>
    <row r="76" spans="2:18" ht="32.25" customHeight="1" thickBot="1">
      <c r="B76" s="1095"/>
      <c r="C76" s="1093"/>
      <c r="D76" s="1097"/>
      <c r="E76" s="1093"/>
      <c r="F76" s="1093"/>
      <c r="G76" s="1103"/>
      <c r="H76" s="1578"/>
      <c r="I76" s="1097"/>
      <c r="J76" s="1109"/>
      <c r="K76" s="2192"/>
      <c r="L76" s="2201"/>
      <c r="M76" s="2201"/>
      <c r="N76" s="2202"/>
      <c r="O76" s="2204"/>
      <c r="P76" s="2203"/>
      <c r="Q76" s="2203"/>
      <c r="R76" s="2202"/>
    </row>
    <row r="77" spans="2:18" ht="32.25" customHeight="1" thickBot="1">
      <c r="B77" s="1095"/>
      <c r="C77" s="1093"/>
      <c r="D77" s="1097"/>
      <c r="E77" s="1093"/>
      <c r="F77" s="1093"/>
      <c r="G77" s="1093"/>
      <c r="H77" s="1102"/>
      <c r="I77" s="1097"/>
      <c r="J77" s="1097"/>
      <c r="K77" s="2192"/>
      <c r="L77" s="2201"/>
      <c r="M77" s="2201"/>
      <c r="N77" s="2202"/>
      <c r="O77" s="2204"/>
      <c r="P77" s="2203"/>
      <c r="Q77" s="2203"/>
      <c r="R77" s="2202"/>
    </row>
    <row r="78" spans="2:18" ht="32.25" customHeight="1" thickBot="1">
      <c r="B78" s="1095"/>
      <c r="C78" s="1097"/>
      <c r="D78" s="1097"/>
      <c r="E78" s="1094" t="s">
        <v>1549</v>
      </c>
      <c r="F78" s="1111"/>
      <c r="G78" s="1577" t="s">
        <v>1550</v>
      </c>
      <c r="H78" s="1114"/>
      <c r="I78" s="1114"/>
      <c r="J78" s="1115"/>
      <c r="K78" s="2192">
        <v>89</v>
      </c>
      <c r="L78" s="2202">
        <f>+L11+L18+L25+L32+L39+L46+L53+L58+L63+L68+L73</f>
        <v>0</v>
      </c>
      <c r="M78" s="2202">
        <f t="shared" ref="M78:N78" si="8">+M11+M18+M25+M32+M39+M46+M53+M58+M63+M68+M73</f>
        <v>0</v>
      </c>
      <c r="N78" s="2202">
        <f t="shared" si="8"/>
        <v>0</v>
      </c>
      <c r="O78" s="2202">
        <f>+O25+O32+O39+O46+O53+O58+O63+O68+O73</f>
        <v>0</v>
      </c>
      <c r="P78" s="2202">
        <f t="shared" ref="P78:Q78" si="9">+P25+P32+P39+P46+P53+P58+P63+P68+P73</f>
        <v>0</v>
      </c>
      <c r="Q78" s="2202">
        <f t="shared" si="9"/>
        <v>0</v>
      </c>
      <c r="R78" s="2202">
        <f>+R25+R32+R39+R46+R53+R58+R63+R68+R73</f>
        <v>0</v>
      </c>
    </row>
    <row r="79" spans="2:18" ht="32.25" customHeight="1" thickBot="1">
      <c r="B79" s="1095"/>
      <c r="C79" s="1097"/>
      <c r="D79" s="1097"/>
      <c r="E79" s="1093"/>
      <c r="F79" s="1093"/>
      <c r="G79" s="1577" t="s">
        <v>1551</v>
      </c>
      <c r="H79" s="1114"/>
      <c r="I79" s="1114"/>
      <c r="J79" s="1115"/>
      <c r="K79" s="2192"/>
      <c r="L79" s="2202"/>
      <c r="M79" s="2202"/>
      <c r="N79" s="2202"/>
      <c r="O79" s="2202"/>
      <c r="P79" s="2202"/>
      <c r="Q79" s="2202"/>
      <c r="R79" s="2202"/>
    </row>
    <row r="80" spans="2:18" ht="32.25" customHeight="1" thickBot="1">
      <c r="B80" s="1095"/>
      <c r="C80" s="1097"/>
      <c r="D80" s="1097"/>
      <c r="E80" s="1097"/>
      <c r="F80" s="1097"/>
      <c r="G80" s="1093" t="s">
        <v>1552</v>
      </c>
      <c r="H80" s="1097"/>
      <c r="I80" s="1097"/>
      <c r="J80" s="1098"/>
      <c r="K80" s="2192"/>
      <c r="L80" s="2202"/>
      <c r="M80" s="2202"/>
      <c r="N80" s="2202"/>
      <c r="O80" s="2202"/>
      <c r="P80" s="2202"/>
      <c r="Q80" s="2202"/>
      <c r="R80" s="2202"/>
    </row>
    <row r="81" spans="2:18" ht="32.25" customHeight="1" thickBot="1">
      <c r="B81" s="1095"/>
      <c r="C81" s="1097"/>
      <c r="D81" s="1097"/>
      <c r="E81" s="1097"/>
      <c r="F81" s="1097"/>
      <c r="G81" s="1099" t="s">
        <v>1553</v>
      </c>
      <c r="H81" s="1097"/>
      <c r="I81" s="1097"/>
      <c r="J81" s="1098"/>
      <c r="K81" s="2192"/>
      <c r="L81" s="2202"/>
      <c r="M81" s="2202"/>
      <c r="N81" s="2202"/>
      <c r="O81" s="2202"/>
      <c r="P81" s="2202"/>
      <c r="Q81" s="2202"/>
      <c r="R81" s="2202"/>
    </row>
    <row r="82" spans="2:18" ht="32.25" customHeight="1" thickBot="1">
      <c r="B82" s="1095"/>
      <c r="C82" s="1097"/>
      <c r="D82" s="1097"/>
      <c r="E82" s="1097"/>
      <c r="F82" s="1097"/>
      <c r="G82" s="1099" t="s">
        <v>1554</v>
      </c>
      <c r="H82" s="1097"/>
      <c r="I82" s="1097"/>
      <c r="J82" s="1097"/>
      <c r="K82" s="2192"/>
      <c r="L82" s="2202"/>
      <c r="M82" s="2202"/>
      <c r="N82" s="2202"/>
      <c r="O82" s="2202"/>
      <c r="P82" s="2202"/>
      <c r="Q82" s="2202"/>
      <c r="R82" s="2202"/>
    </row>
    <row r="83" spans="2:18" ht="32.25" customHeight="1" thickBot="1">
      <c r="B83" s="1095"/>
      <c r="C83" s="1097"/>
      <c r="D83" s="1097"/>
      <c r="E83" s="1097"/>
      <c r="F83" s="1097"/>
      <c r="G83" s="1097"/>
      <c r="H83" s="1097"/>
      <c r="I83" s="1097"/>
      <c r="J83" s="1575"/>
      <c r="K83" s="2215">
        <v>13</v>
      </c>
      <c r="L83" s="2203"/>
      <c r="M83" s="2203"/>
      <c r="N83" s="2203"/>
      <c r="O83" s="2216"/>
      <c r="P83" s="2217"/>
      <c r="Q83" s="2217"/>
      <c r="R83" s="2194">
        <f>+P83+Q83</f>
        <v>0</v>
      </c>
    </row>
    <row r="84" spans="2:18" ht="32.25" customHeight="1" thickBot="1">
      <c r="B84" s="1095"/>
      <c r="C84" s="1093" t="s">
        <v>1555</v>
      </c>
      <c r="D84" s="1093"/>
      <c r="E84" s="1093" t="s">
        <v>1556</v>
      </c>
      <c r="F84" s="1093"/>
      <c r="G84" s="1097"/>
      <c r="H84" s="1097"/>
      <c r="I84" s="1097"/>
      <c r="J84" s="1575"/>
      <c r="K84" s="2215"/>
      <c r="L84" s="2203"/>
      <c r="M84" s="2203"/>
      <c r="N84" s="2203"/>
      <c r="O84" s="2216"/>
      <c r="P84" s="2217"/>
      <c r="Q84" s="2217"/>
      <c r="R84" s="2194"/>
    </row>
    <row r="85" spans="2:18" ht="32.25" customHeight="1" thickBot="1">
      <c r="B85" s="1095"/>
      <c r="C85" s="1097"/>
      <c r="D85" s="1097"/>
      <c r="E85" s="1099" t="s">
        <v>1557</v>
      </c>
      <c r="F85" s="1097"/>
      <c r="G85" s="1097"/>
      <c r="H85" s="1097"/>
      <c r="I85" s="1097"/>
      <c r="J85" s="1097"/>
      <c r="K85" s="2215"/>
      <c r="L85" s="2203"/>
      <c r="M85" s="2203"/>
      <c r="N85" s="2203"/>
      <c r="O85" s="2216"/>
      <c r="P85" s="2217"/>
      <c r="Q85" s="2217"/>
      <c r="R85" s="2194"/>
    </row>
    <row r="86" spans="2:18" ht="32.25" customHeight="1" thickBot="1">
      <c r="B86" s="1095"/>
      <c r="C86" s="1097"/>
      <c r="D86" s="1097"/>
      <c r="E86" s="1099"/>
      <c r="F86" s="1097"/>
      <c r="G86" s="1097"/>
      <c r="H86" s="1097"/>
      <c r="I86" s="1097"/>
      <c r="J86" s="1097"/>
      <c r="K86" s="2215"/>
      <c r="L86" s="2203"/>
      <c r="M86" s="2203"/>
      <c r="N86" s="2203"/>
      <c r="O86" s="2216"/>
      <c r="P86" s="2217"/>
      <c r="Q86" s="2217"/>
      <c r="R86" s="2194"/>
    </row>
    <row r="87" spans="2:18" ht="32.25" customHeight="1" thickBot="1">
      <c r="B87" s="1095"/>
      <c r="C87" s="1097"/>
      <c r="D87" s="1097"/>
      <c r="E87" s="1097"/>
      <c r="F87" s="1097"/>
      <c r="G87" s="1097"/>
      <c r="H87" s="1097"/>
      <c r="I87" s="1097"/>
      <c r="J87" s="1097"/>
      <c r="K87" s="2215"/>
      <c r="L87" s="2203"/>
      <c r="M87" s="2203"/>
      <c r="N87" s="2203"/>
      <c r="O87" s="2216"/>
      <c r="P87" s="2217"/>
      <c r="Q87" s="2217"/>
      <c r="R87" s="2194"/>
    </row>
    <row r="88" spans="2:18" ht="32.25" customHeight="1" thickBot="1">
      <c r="B88" s="1095"/>
      <c r="C88" s="1097"/>
      <c r="D88" s="1097"/>
      <c r="E88" s="1097"/>
      <c r="F88" s="1097"/>
      <c r="G88" s="1097"/>
      <c r="H88" s="1097"/>
      <c r="I88" s="1097"/>
      <c r="J88" s="1097"/>
      <c r="K88" s="2213">
        <v>99</v>
      </c>
      <c r="L88" s="2202">
        <f>+L78+L83</f>
        <v>0</v>
      </c>
      <c r="M88" s="2202">
        <f>+M78+M83</f>
        <v>0</v>
      </c>
      <c r="N88" s="2202">
        <f>+N78+N83</f>
        <v>0</v>
      </c>
      <c r="O88" s="2214">
        <f>O78</f>
        <v>0</v>
      </c>
      <c r="P88" s="2202">
        <f>+P78+P83</f>
        <v>0</v>
      </c>
      <c r="Q88" s="2202">
        <f>+Q78+Q83</f>
        <v>0</v>
      </c>
      <c r="R88" s="2202">
        <f>+R78+R83</f>
        <v>0</v>
      </c>
    </row>
    <row r="89" spans="2:18" ht="32.25" customHeight="1" thickBot="1">
      <c r="B89" s="1095"/>
      <c r="C89" s="1093" t="s">
        <v>1558</v>
      </c>
      <c r="D89" s="1093"/>
      <c r="E89" s="1093" t="s">
        <v>1559</v>
      </c>
      <c r="F89" s="1093"/>
      <c r="G89" s="1097"/>
      <c r="H89" s="1097"/>
      <c r="I89" s="1097"/>
      <c r="J89" s="1097"/>
      <c r="K89" s="2213"/>
      <c r="L89" s="2202"/>
      <c r="M89" s="2202"/>
      <c r="N89" s="2202"/>
      <c r="O89" s="2214"/>
      <c r="P89" s="2202"/>
      <c r="Q89" s="2202"/>
      <c r="R89" s="2202"/>
    </row>
    <row r="90" spans="2:18" ht="32.25" customHeight="1" thickBot="1">
      <c r="B90" s="1095"/>
      <c r="C90" s="1101"/>
      <c r="D90" s="1097"/>
      <c r="E90" s="1099" t="s">
        <v>1560</v>
      </c>
      <c r="F90" s="1097"/>
      <c r="G90" s="1097"/>
      <c r="H90" s="1097"/>
      <c r="I90" s="1097"/>
      <c r="J90" s="1097"/>
      <c r="K90" s="2213"/>
      <c r="L90" s="2202"/>
      <c r="M90" s="2202"/>
      <c r="N90" s="2202"/>
      <c r="O90" s="2214"/>
      <c r="P90" s="2202"/>
      <c r="Q90" s="2202"/>
      <c r="R90" s="2202"/>
    </row>
    <row r="91" spans="2:18" ht="32.25" customHeight="1" thickBot="1">
      <c r="B91" s="1095"/>
      <c r="C91" s="1097"/>
      <c r="D91" s="1097"/>
      <c r="E91" s="1097"/>
      <c r="F91" s="1097"/>
      <c r="G91" s="1097"/>
      <c r="H91" s="1097"/>
      <c r="I91" s="1097"/>
      <c r="J91" s="1097"/>
      <c r="K91" s="2213"/>
      <c r="L91" s="2202"/>
      <c r="M91" s="2202"/>
      <c r="N91" s="2202"/>
      <c r="O91" s="2214"/>
      <c r="P91" s="2202"/>
      <c r="Q91" s="2202"/>
      <c r="R91" s="2202"/>
    </row>
    <row r="92" spans="2:18" ht="32.25" customHeight="1" thickBot="1">
      <c r="B92" s="1116"/>
      <c r="C92" s="1117"/>
      <c r="D92" s="1118"/>
      <c r="E92" s="1119"/>
      <c r="F92" s="1118"/>
      <c r="G92" s="1118"/>
      <c r="H92" s="1118"/>
      <c r="I92" s="1118"/>
      <c r="J92" s="1118"/>
      <c r="K92" s="2213"/>
      <c r="L92" s="2202"/>
      <c r="M92" s="2202"/>
      <c r="N92" s="2202"/>
      <c r="O92" s="2214"/>
      <c r="P92" s="2202"/>
      <c r="Q92" s="2202"/>
      <c r="R92" s="2202"/>
    </row>
    <row r="93" spans="2:18" ht="30" customHeight="1">
      <c r="B93" s="1097"/>
      <c r="C93" s="1097"/>
      <c r="D93" s="1097"/>
      <c r="E93" s="1097"/>
      <c r="F93" s="1097"/>
      <c r="G93" s="1097"/>
      <c r="H93" s="1097"/>
      <c r="I93" s="1097"/>
      <c r="J93" s="1097"/>
      <c r="K93" s="1120"/>
      <c r="L93" s="1121"/>
      <c r="M93" s="1121"/>
      <c r="N93" s="1121"/>
      <c r="O93" s="1121"/>
      <c r="P93" s="1121"/>
      <c r="Q93" s="1121"/>
      <c r="R93" s="1121"/>
    </row>
    <row r="94" spans="2:18" ht="30" customHeight="1">
      <c r="B94" s="1093"/>
      <c r="C94" s="1093" t="s">
        <v>1166</v>
      </c>
      <c r="D94" s="1097"/>
      <c r="E94" s="1097"/>
      <c r="F94" s="1097"/>
      <c r="G94" s="1097"/>
      <c r="H94" s="1097"/>
      <c r="I94" s="1097"/>
      <c r="J94" s="1097"/>
      <c r="K94" s="1120"/>
      <c r="L94" s="1097"/>
      <c r="M94" s="1097"/>
      <c r="N94" s="1097"/>
      <c r="O94" s="1097"/>
      <c r="P94" s="1097"/>
      <c r="Q94" s="1097"/>
      <c r="R94" s="1097"/>
    </row>
    <row r="95" spans="2:18" ht="30" customHeight="1">
      <c r="B95" s="1122"/>
      <c r="C95" s="1122" t="s">
        <v>1189</v>
      </c>
      <c r="D95" s="1097"/>
      <c r="E95" s="1097"/>
      <c r="F95" s="1097"/>
      <c r="G95" s="1097"/>
      <c r="H95" s="1097"/>
      <c r="I95" s="1097"/>
      <c r="J95" s="1097"/>
      <c r="K95" s="1120"/>
      <c r="L95" s="1097"/>
      <c r="M95" s="1097"/>
      <c r="N95" s="1097"/>
      <c r="O95" s="1097"/>
      <c r="P95" s="1097"/>
      <c r="Q95" s="1097"/>
      <c r="R95" s="1097"/>
    </row>
    <row r="96" spans="2:18" ht="111" customHeight="1">
      <c r="B96" s="2211" t="s">
        <v>1561</v>
      </c>
      <c r="C96" s="2211"/>
      <c r="D96" s="2211"/>
      <c r="E96" s="2211"/>
      <c r="F96" s="2211"/>
      <c r="G96" s="2211"/>
      <c r="H96" s="2211"/>
      <c r="I96" s="2211"/>
      <c r="J96" s="2211"/>
      <c r="K96" s="2211"/>
      <c r="L96" s="2211"/>
      <c r="M96" s="2211"/>
      <c r="N96" s="2211"/>
      <c r="O96" s="2211"/>
      <c r="P96" s="2211"/>
      <c r="Q96" s="2211"/>
      <c r="R96" s="2211"/>
    </row>
    <row r="97" spans="1:18" ht="30" customHeight="1">
      <c r="A97" s="2212" t="s">
        <v>1575</v>
      </c>
      <c r="B97" s="2212"/>
      <c r="C97" s="2212"/>
      <c r="D97" s="2212"/>
      <c r="E97" s="2212"/>
      <c r="F97" s="2212"/>
      <c r="G97" s="2212"/>
      <c r="H97" s="2212"/>
      <c r="I97" s="2212"/>
      <c r="J97" s="2212"/>
      <c r="K97" s="2212"/>
      <c r="L97" s="2212"/>
      <c r="M97" s="2212"/>
      <c r="N97" s="2212"/>
      <c r="O97" s="2212"/>
      <c r="P97" s="2212"/>
      <c r="Q97" s="2212"/>
      <c r="R97" s="2212"/>
    </row>
    <row r="98" spans="1:18" s="1123" customFormat="1" ht="30" customHeight="1">
      <c r="A98" s="2212"/>
      <c r="B98" s="2212"/>
      <c r="C98" s="2212"/>
      <c r="D98" s="2212"/>
      <c r="E98" s="2212"/>
      <c r="F98" s="2212"/>
      <c r="G98" s="2212"/>
      <c r="H98" s="2212"/>
      <c r="I98" s="2212"/>
      <c r="J98" s="2212"/>
      <c r="K98" s="2212"/>
      <c r="L98" s="2212"/>
      <c r="M98" s="2212"/>
      <c r="N98" s="2212"/>
      <c r="O98" s="2212"/>
      <c r="P98" s="2212"/>
      <c r="Q98" s="2212"/>
      <c r="R98" s="2212"/>
    </row>
    <row r="99" spans="1:18" s="1123" customFormat="1" ht="30" customHeight="1">
      <c r="A99" s="2212"/>
      <c r="B99" s="2212"/>
      <c r="C99" s="2212"/>
      <c r="D99" s="2212"/>
      <c r="E99" s="2212"/>
      <c r="F99" s="2212"/>
      <c r="G99" s="2212"/>
      <c r="H99" s="2212"/>
      <c r="I99" s="2212"/>
      <c r="J99" s="2212"/>
      <c r="K99" s="2212"/>
      <c r="L99" s="2212"/>
      <c r="M99" s="2212"/>
      <c r="N99" s="2212"/>
      <c r="O99" s="2212"/>
      <c r="P99" s="2212"/>
      <c r="Q99" s="2212"/>
      <c r="R99" s="2212"/>
    </row>
  </sheetData>
  <mergeCells count="122">
    <mergeCell ref="B96:R96"/>
    <mergeCell ref="A97:R99"/>
    <mergeCell ref="K88:K92"/>
    <mergeCell ref="L88:L92"/>
    <mergeCell ref="M88:M92"/>
    <mergeCell ref="N88:N92"/>
    <mergeCell ref="O88:O92"/>
    <mergeCell ref="P88:P92"/>
    <mergeCell ref="K83:K87"/>
    <mergeCell ref="L83:L87"/>
    <mergeCell ref="M83:M87"/>
    <mergeCell ref="N83:N87"/>
    <mergeCell ref="O83:O87"/>
    <mergeCell ref="P83:P87"/>
    <mergeCell ref="Q83:Q87"/>
    <mergeCell ref="R83:R87"/>
    <mergeCell ref="Q88:Q92"/>
    <mergeCell ref="R88:R92"/>
    <mergeCell ref="K73:K77"/>
    <mergeCell ref="L73:L77"/>
    <mergeCell ref="M73:M77"/>
    <mergeCell ref="N73:N77"/>
    <mergeCell ref="O73:O77"/>
    <mergeCell ref="P73:P77"/>
    <mergeCell ref="Q73:Q77"/>
    <mergeCell ref="R73:R77"/>
    <mergeCell ref="K78:K82"/>
    <mergeCell ref="L78:L82"/>
    <mergeCell ref="M78:M82"/>
    <mergeCell ref="N78:N82"/>
    <mergeCell ref="O78:O82"/>
    <mergeCell ref="P78:P82"/>
    <mergeCell ref="Q78:Q82"/>
    <mergeCell ref="R78:R82"/>
    <mergeCell ref="Q63:Q67"/>
    <mergeCell ref="R63:R67"/>
    <mergeCell ref="G66:J66"/>
    <mergeCell ref="K68:K72"/>
    <mergeCell ref="L68:L72"/>
    <mergeCell ref="M68:M72"/>
    <mergeCell ref="N68:N72"/>
    <mergeCell ref="O68:O72"/>
    <mergeCell ref="P68:P72"/>
    <mergeCell ref="Q68:Q72"/>
    <mergeCell ref="R68:R72"/>
    <mergeCell ref="G69:J69"/>
    <mergeCell ref="G70:J71"/>
    <mergeCell ref="E59:F60"/>
    <mergeCell ref="G59:J60"/>
    <mergeCell ref="K63:K67"/>
    <mergeCell ref="L63:L67"/>
    <mergeCell ref="M63:M67"/>
    <mergeCell ref="N63:N67"/>
    <mergeCell ref="Q53:Q57"/>
    <mergeCell ref="R53:R57"/>
    <mergeCell ref="K58:K62"/>
    <mergeCell ref="L58:L62"/>
    <mergeCell ref="M58:M62"/>
    <mergeCell ref="N58:N62"/>
    <mergeCell ref="O58:O62"/>
    <mergeCell ref="P58:P62"/>
    <mergeCell ref="Q58:Q62"/>
    <mergeCell ref="R58:R62"/>
    <mergeCell ref="K53:K57"/>
    <mergeCell ref="L53:L57"/>
    <mergeCell ref="M53:M57"/>
    <mergeCell ref="N53:N57"/>
    <mergeCell ref="O53:O57"/>
    <mergeCell ref="P53:P57"/>
    <mergeCell ref="O63:O67"/>
    <mergeCell ref="P63:P67"/>
    <mergeCell ref="Q39:Q45"/>
    <mergeCell ref="R39:R45"/>
    <mergeCell ref="K46:K52"/>
    <mergeCell ref="L46:L52"/>
    <mergeCell ref="M46:M52"/>
    <mergeCell ref="N46:N52"/>
    <mergeCell ref="O46:O52"/>
    <mergeCell ref="P46:P52"/>
    <mergeCell ref="Q46:Q52"/>
    <mergeCell ref="R46:R52"/>
    <mergeCell ref="K39:K45"/>
    <mergeCell ref="L39:L45"/>
    <mergeCell ref="M39:M45"/>
    <mergeCell ref="N39:N45"/>
    <mergeCell ref="O39:O45"/>
    <mergeCell ref="P39:P45"/>
    <mergeCell ref="Q25:Q31"/>
    <mergeCell ref="R25:R31"/>
    <mergeCell ref="K32:K38"/>
    <mergeCell ref="L32:L38"/>
    <mergeCell ref="M32:M38"/>
    <mergeCell ref="N32:N38"/>
    <mergeCell ref="O32:O38"/>
    <mergeCell ref="P32:P38"/>
    <mergeCell ref="Q32:Q38"/>
    <mergeCell ref="R32:R38"/>
    <mergeCell ref="K25:K31"/>
    <mergeCell ref="L25:L31"/>
    <mergeCell ref="M25:M31"/>
    <mergeCell ref="N25:N31"/>
    <mergeCell ref="O25:O31"/>
    <mergeCell ref="P25:P31"/>
    <mergeCell ref="K11:K17"/>
    <mergeCell ref="L11:L17"/>
    <mergeCell ref="M11:M17"/>
    <mergeCell ref="N11:N17"/>
    <mergeCell ref="O11:R17"/>
    <mergeCell ref="K18:K24"/>
    <mergeCell ref="L18:L24"/>
    <mergeCell ref="M18:M24"/>
    <mergeCell ref="N18:N24"/>
    <mergeCell ref="O18:R24"/>
    <mergeCell ref="B2:F5"/>
    <mergeCell ref="G3:O4"/>
    <mergeCell ref="B6:K10"/>
    <mergeCell ref="L6:N8"/>
    <mergeCell ref="O6:O9"/>
    <mergeCell ref="P6:R7"/>
    <mergeCell ref="P8:P9"/>
    <mergeCell ref="Q8:Q9"/>
    <mergeCell ref="R8:R9"/>
  </mergeCells>
  <pageMargins left="0.23622047244094491" right="0.23622047244094491" top="0.51181102362204722" bottom="0.51181102362204722" header="0" footer="0"/>
  <pageSetup paperSize="9" scale="23"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D7AA1-C341-42B9-B1D0-32565DE04C1A}">
  <sheetPr transitionEvaluation="1">
    <tabColor theme="7"/>
    <pageSetUpPr fitToPage="1"/>
  </sheetPr>
  <dimension ref="A1:AI205"/>
  <sheetViews>
    <sheetView showGridLines="0" view="pageBreakPreview" topLeftCell="A58" zoomScale="40" zoomScaleNormal="50" zoomScaleSheetLayoutView="40" workbookViewId="0">
      <selection activeCell="CI68" sqref="CI68"/>
    </sheetView>
  </sheetViews>
  <sheetFormatPr defaultColWidth="72.375" defaultRowHeight="34.15"/>
  <cols>
    <col min="1" max="1" width="3.625" style="1124" customWidth="1"/>
    <col min="2" max="2" width="3.625" style="1189" customWidth="1"/>
    <col min="3" max="9" width="9.625" style="1124" customWidth="1"/>
    <col min="10" max="15" width="10.875" style="1124" customWidth="1"/>
    <col min="16" max="20" width="10.625" style="1124" customWidth="1"/>
    <col min="21" max="21" width="5.625" style="1124" customWidth="1"/>
    <col min="22" max="32" width="10.625" style="1124" customWidth="1"/>
    <col min="33" max="33" width="9.625" style="1125" customWidth="1"/>
    <col min="34" max="34" width="9.625" style="1124" customWidth="1"/>
    <col min="35" max="35" width="4.875" style="1124" customWidth="1"/>
    <col min="36" max="258" width="72.375" style="1124"/>
    <col min="259" max="259" width="4.875" style="1124" customWidth="1"/>
    <col min="260" max="260" width="2.375" style="1124" customWidth="1"/>
    <col min="261" max="261" width="4.375" style="1124" customWidth="1"/>
    <col min="262" max="263" width="3.5" style="1124" customWidth="1"/>
    <col min="264" max="264" width="4.875" style="1124" customWidth="1"/>
    <col min="265" max="265" width="7.5" style="1124" customWidth="1"/>
    <col min="266" max="266" width="11.5" style="1124" customWidth="1"/>
    <col min="267" max="267" width="5.625" style="1124" customWidth="1"/>
    <col min="268" max="268" width="47.5" style="1124" customWidth="1"/>
    <col min="269" max="269" width="12.875" style="1124" customWidth="1"/>
    <col min="270" max="270" width="6.375" style="1124" customWidth="1"/>
    <col min="271" max="271" width="14.5" style="1124" customWidth="1"/>
    <col min="272" max="272" width="11.125" style="1124" customWidth="1"/>
    <col min="273" max="273" width="16.875" style="1124" customWidth="1"/>
    <col min="274" max="274" width="12.5" style="1124" customWidth="1"/>
    <col min="275" max="275" width="17.625" style="1124" customWidth="1"/>
    <col min="276" max="276" width="22.5" style="1124" bestFit="1" customWidth="1"/>
    <col min="277" max="277" width="13.625" style="1124" customWidth="1"/>
    <col min="278" max="278" width="16.875" style="1124" customWidth="1"/>
    <col min="279" max="279" width="12.5" style="1124" customWidth="1"/>
    <col min="280" max="280" width="17.5" style="1124" customWidth="1"/>
    <col min="281" max="281" width="20.625" style="1124" bestFit="1" customWidth="1"/>
    <col min="282" max="282" width="22.625" style="1124" bestFit="1" customWidth="1"/>
    <col min="283" max="283" width="15.5" style="1124" customWidth="1"/>
    <col min="284" max="284" width="8.875" style="1124" customWidth="1"/>
    <col min="285" max="285" width="58.5" style="1124" customWidth="1"/>
    <col min="286" max="514" width="72.375" style="1124"/>
    <col min="515" max="515" width="4.875" style="1124" customWidth="1"/>
    <col min="516" max="516" width="2.375" style="1124" customWidth="1"/>
    <col min="517" max="517" width="4.375" style="1124" customWidth="1"/>
    <col min="518" max="519" width="3.5" style="1124" customWidth="1"/>
    <col min="520" max="520" width="4.875" style="1124" customWidth="1"/>
    <col min="521" max="521" width="7.5" style="1124" customWidth="1"/>
    <col min="522" max="522" width="11.5" style="1124" customWidth="1"/>
    <col min="523" max="523" width="5.625" style="1124" customWidth="1"/>
    <col min="524" max="524" width="47.5" style="1124" customWidth="1"/>
    <col min="525" max="525" width="12.875" style="1124" customWidth="1"/>
    <col min="526" max="526" width="6.375" style="1124" customWidth="1"/>
    <col min="527" max="527" width="14.5" style="1124" customWidth="1"/>
    <col min="528" max="528" width="11.125" style="1124" customWidth="1"/>
    <col min="529" max="529" width="16.875" style="1124" customWidth="1"/>
    <col min="530" max="530" width="12.5" style="1124" customWidth="1"/>
    <col min="531" max="531" width="17.625" style="1124" customWidth="1"/>
    <col min="532" max="532" width="22.5" style="1124" bestFit="1" customWidth="1"/>
    <col min="533" max="533" width="13.625" style="1124" customWidth="1"/>
    <col min="534" max="534" width="16.875" style="1124" customWidth="1"/>
    <col min="535" max="535" width="12.5" style="1124" customWidth="1"/>
    <col min="536" max="536" width="17.5" style="1124" customWidth="1"/>
    <col min="537" max="537" width="20.625" style="1124" bestFit="1" customWidth="1"/>
    <col min="538" max="538" width="22.625" style="1124" bestFit="1" customWidth="1"/>
    <col min="539" max="539" width="15.5" style="1124" customWidth="1"/>
    <col min="540" max="540" width="8.875" style="1124" customWidth="1"/>
    <col min="541" max="541" width="58.5" style="1124" customWidth="1"/>
    <col min="542" max="770" width="72.375" style="1124"/>
    <col min="771" max="771" width="4.875" style="1124" customWidth="1"/>
    <col min="772" max="772" width="2.375" style="1124" customWidth="1"/>
    <col min="773" max="773" width="4.375" style="1124" customWidth="1"/>
    <col min="774" max="775" width="3.5" style="1124" customWidth="1"/>
    <col min="776" max="776" width="4.875" style="1124" customWidth="1"/>
    <col min="777" max="777" width="7.5" style="1124" customWidth="1"/>
    <col min="778" max="778" width="11.5" style="1124" customWidth="1"/>
    <col min="779" max="779" width="5.625" style="1124" customWidth="1"/>
    <col min="780" max="780" width="47.5" style="1124" customWidth="1"/>
    <col min="781" max="781" width="12.875" style="1124" customWidth="1"/>
    <col min="782" max="782" width="6.375" style="1124" customWidth="1"/>
    <col min="783" max="783" width="14.5" style="1124" customWidth="1"/>
    <col min="784" max="784" width="11.125" style="1124" customWidth="1"/>
    <col min="785" max="785" width="16.875" style="1124" customWidth="1"/>
    <col min="786" max="786" width="12.5" style="1124" customWidth="1"/>
    <col min="787" max="787" width="17.625" style="1124" customWidth="1"/>
    <col min="788" max="788" width="22.5" style="1124" bestFit="1" customWidth="1"/>
    <col min="789" max="789" width="13.625" style="1124" customWidth="1"/>
    <col min="790" max="790" width="16.875" style="1124" customWidth="1"/>
    <col min="791" max="791" width="12.5" style="1124" customWidth="1"/>
    <col min="792" max="792" width="17.5" style="1124" customWidth="1"/>
    <col min="793" max="793" width="20.625" style="1124" bestFit="1" customWidth="1"/>
    <col min="794" max="794" width="22.625" style="1124" bestFit="1" customWidth="1"/>
    <col min="795" max="795" width="15.5" style="1124" customWidth="1"/>
    <col min="796" max="796" width="8.875" style="1124" customWidth="1"/>
    <col min="797" max="797" width="58.5" style="1124" customWidth="1"/>
    <col min="798" max="1026" width="72.375" style="1124"/>
    <col min="1027" max="1027" width="4.875" style="1124" customWidth="1"/>
    <col min="1028" max="1028" width="2.375" style="1124" customWidth="1"/>
    <col min="1029" max="1029" width="4.375" style="1124" customWidth="1"/>
    <col min="1030" max="1031" width="3.5" style="1124" customWidth="1"/>
    <col min="1032" max="1032" width="4.875" style="1124" customWidth="1"/>
    <col min="1033" max="1033" width="7.5" style="1124" customWidth="1"/>
    <col min="1034" max="1034" width="11.5" style="1124" customWidth="1"/>
    <col min="1035" max="1035" width="5.625" style="1124" customWidth="1"/>
    <col min="1036" max="1036" width="47.5" style="1124" customWidth="1"/>
    <col min="1037" max="1037" width="12.875" style="1124" customWidth="1"/>
    <col min="1038" max="1038" width="6.375" style="1124" customWidth="1"/>
    <col min="1039" max="1039" width="14.5" style="1124" customWidth="1"/>
    <col min="1040" max="1040" width="11.125" style="1124" customWidth="1"/>
    <col min="1041" max="1041" width="16.875" style="1124" customWidth="1"/>
    <col min="1042" max="1042" width="12.5" style="1124" customWidth="1"/>
    <col min="1043" max="1043" width="17.625" style="1124" customWidth="1"/>
    <col min="1044" max="1044" width="22.5" style="1124" bestFit="1" customWidth="1"/>
    <col min="1045" max="1045" width="13.625" style="1124" customWidth="1"/>
    <col min="1046" max="1046" width="16.875" style="1124" customWidth="1"/>
    <col min="1047" max="1047" width="12.5" style="1124" customWidth="1"/>
    <col min="1048" max="1048" width="17.5" style="1124" customWidth="1"/>
    <col min="1049" max="1049" width="20.625" style="1124" bestFit="1" customWidth="1"/>
    <col min="1050" max="1050" width="22.625" style="1124" bestFit="1" customWidth="1"/>
    <col min="1051" max="1051" width="15.5" style="1124" customWidth="1"/>
    <col min="1052" max="1052" width="8.875" style="1124" customWidth="1"/>
    <col min="1053" max="1053" width="58.5" style="1124" customWidth="1"/>
    <col min="1054" max="1282" width="72.375" style="1124"/>
    <col min="1283" max="1283" width="4.875" style="1124" customWidth="1"/>
    <col min="1284" max="1284" width="2.375" style="1124" customWidth="1"/>
    <col min="1285" max="1285" width="4.375" style="1124" customWidth="1"/>
    <col min="1286" max="1287" width="3.5" style="1124" customWidth="1"/>
    <col min="1288" max="1288" width="4.875" style="1124" customWidth="1"/>
    <col min="1289" max="1289" width="7.5" style="1124" customWidth="1"/>
    <col min="1290" max="1290" width="11.5" style="1124" customWidth="1"/>
    <col min="1291" max="1291" width="5.625" style="1124" customWidth="1"/>
    <col min="1292" max="1292" width="47.5" style="1124" customWidth="1"/>
    <col min="1293" max="1293" width="12.875" style="1124" customWidth="1"/>
    <col min="1294" max="1294" width="6.375" style="1124" customWidth="1"/>
    <col min="1295" max="1295" width="14.5" style="1124" customWidth="1"/>
    <col min="1296" max="1296" width="11.125" style="1124" customWidth="1"/>
    <col min="1297" max="1297" width="16.875" style="1124" customWidth="1"/>
    <col min="1298" max="1298" width="12.5" style="1124" customWidth="1"/>
    <col min="1299" max="1299" width="17.625" style="1124" customWidth="1"/>
    <col min="1300" max="1300" width="22.5" style="1124" bestFit="1" customWidth="1"/>
    <col min="1301" max="1301" width="13.625" style="1124" customWidth="1"/>
    <col min="1302" max="1302" width="16.875" style="1124" customWidth="1"/>
    <col min="1303" max="1303" width="12.5" style="1124" customWidth="1"/>
    <col min="1304" max="1304" width="17.5" style="1124" customWidth="1"/>
    <col min="1305" max="1305" width="20.625" style="1124" bestFit="1" customWidth="1"/>
    <col min="1306" max="1306" width="22.625" style="1124" bestFit="1" customWidth="1"/>
    <col min="1307" max="1307" width="15.5" style="1124" customWidth="1"/>
    <col min="1308" max="1308" width="8.875" style="1124" customWidth="1"/>
    <col min="1309" max="1309" width="58.5" style="1124" customWidth="1"/>
    <col min="1310" max="1538" width="72.375" style="1124"/>
    <col min="1539" max="1539" width="4.875" style="1124" customWidth="1"/>
    <col min="1540" max="1540" width="2.375" style="1124" customWidth="1"/>
    <col min="1541" max="1541" width="4.375" style="1124" customWidth="1"/>
    <col min="1542" max="1543" width="3.5" style="1124" customWidth="1"/>
    <col min="1544" max="1544" width="4.875" style="1124" customWidth="1"/>
    <col min="1545" max="1545" width="7.5" style="1124" customWidth="1"/>
    <col min="1546" max="1546" width="11.5" style="1124" customWidth="1"/>
    <col min="1547" max="1547" width="5.625" style="1124" customWidth="1"/>
    <col min="1548" max="1548" width="47.5" style="1124" customWidth="1"/>
    <col min="1549" max="1549" width="12.875" style="1124" customWidth="1"/>
    <col min="1550" max="1550" width="6.375" style="1124" customWidth="1"/>
    <col min="1551" max="1551" width="14.5" style="1124" customWidth="1"/>
    <col min="1552" max="1552" width="11.125" style="1124" customWidth="1"/>
    <col min="1553" max="1553" width="16.875" style="1124" customWidth="1"/>
    <col min="1554" max="1554" width="12.5" style="1124" customWidth="1"/>
    <col min="1555" max="1555" width="17.625" style="1124" customWidth="1"/>
    <col min="1556" max="1556" width="22.5" style="1124" bestFit="1" customWidth="1"/>
    <col min="1557" max="1557" width="13.625" style="1124" customWidth="1"/>
    <col min="1558" max="1558" width="16.875" style="1124" customWidth="1"/>
    <col min="1559" max="1559" width="12.5" style="1124" customWidth="1"/>
    <col min="1560" max="1560" width="17.5" style="1124" customWidth="1"/>
    <col min="1561" max="1561" width="20.625" style="1124" bestFit="1" customWidth="1"/>
    <col min="1562" max="1562" width="22.625" style="1124" bestFit="1" customWidth="1"/>
    <col min="1563" max="1563" width="15.5" style="1124" customWidth="1"/>
    <col min="1564" max="1564" width="8.875" style="1124" customWidth="1"/>
    <col min="1565" max="1565" width="58.5" style="1124" customWidth="1"/>
    <col min="1566" max="1794" width="72.375" style="1124"/>
    <col min="1795" max="1795" width="4.875" style="1124" customWidth="1"/>
    <col min="1796" max="1796" width="2.375" style="1124" customWidth="1"/>
    <col min="1797" max="1797" width="4.375" style="1124" customWidth="1"/>
    <col min="1798" max="1799" width="3.5" style="1124" customWidth="1"/>
    <col min="1800" max="1800" width="4.875" style="1124" customWidth="1"/>
    <col min="1801" max="1801" width="7.5" style="1124" customWidth="1"/>
    <col min="1802" max="1802" width="11.5" style="1124" customWidth="1"/>
    <col min="1803" max="1803" width="5.625" style="1124" customWidth="1"/>
    <col min="1804" max="1804" width="47.5" style="1124" customWidth="1"/>
    <col min="1805" max="1805" width="12.875" style="1124" customWidth="1"/>
    <col min="1806" max="1806" width="6.375" style="1124" customWidth="1"/>
    <col min="1807" max="1807" width="14.5" style="1124" customWidth="1"/>
    <col min="1808" max="1808" width="11.125" style="1124" customWidth="1"/>
    <col min="1809" max="1809" width="16.875" style="1124" customWidth="1"/>
    <col min="1810" max="1810" width="12.5" style="1124" customWidth="1"/>
    <col min="1811" max="1811" width="17.625" style="1124" customWidth="1"/>
    <col min="1812" max="1812" width="22.5" style="1124" bestFit="1" customWidth="1"/>
    <col min="1813" max="1813" width="13.625" style="1124" customWidth="1"/>
    <col min="1814" max="1814" width="16.875" style="1124" customWidth="1"/>
    <col min="1815" max="1815" width="12.5" style="1124" customWidth="1"/>
    <col min="1816" max="1816" width="17.5" style="1124" customWidth="1"/>
    <col min="1817" max="1817" width="20.625" style="1124" bestFit="1" customWidth="1"/>
    <col min="1818" max="1818" width="22.625" style="1124" bestFit="1" customWidth="1"/>
    <col min="1819" max="1819" width="15.5" style="1124" customWidth="1"/>
    <col min="1820" max="1820" width="8.875" style="1124" customWidth="1"/>
    <col min="1821" max="1821" width="58.5" style="1124" customWidth="1"/>
    <col min="1822" max="2050" width="72.375" style="1124"/>
    <col min="2051" max="2051" width="4.875" style="1124" customWidth="1"/>
    <col min="2052" max="2052" width="2.375" style="1124" customWidth="1"/>
    <col min="2053" max="2053" width="4.375" style="1124" customWidth="1"/>
    <col min="2054" max="2055" width="3.5" style="1124" customWidth="1"/>
    <col min="2056" max="2056" width="4.875" style="1124" customWidth="1"/>
    <col min="2057" max="2057" width="7.5" style="1124" customWidth="1"/>
    <col min="2058" max="2058" width="11.5" style="1124" customWidth="1"/>
    <col min="2059" max="2059" width="5.625" style="1124" customWidth="1"/>
    <col min="2060" max="2060" width="47.5" style="1124" customWidth="1"/>
    <col min="2061" max="2061" width="12.875" style="1124" customWidth="1"/>
    <col min="2062" max="2062" width="6.375" style="1124" customWidth="1"/>
    <col min="2063" max="2063" width="14.5" style="1124" customWidth="1"/>
    <col min="2064" max="2064" width="11.125" style="1124" customWidth="1"/>
    <col min="2065" max="2065" width="16.875" style="1124" customWidth="1"/>
    <col min="2066" max="2066" width="12.5" style="1124" customWidth="1"/>
    <col min="2067" max="2067" width="17.625" style="1124" customWidth="1"/>
    <col min="2068" max="2068" width="22.5" style="1124" bestFit="1" customWidth="1"/>
    <col min="2069" max="2069" width="13.625" style="1124" customWidth="1"/>
    <col min="2070" max="2070" width="16.875" style="1124" customWidth="1"/>
    <col min="2071" max="2071" width="12.5" style="1124" customWidth="1"/>
    <col min="2072" max="2072" width="17.5" style="1124" customWidth="1"/>
    <col min="2073" max="2073" width="20.625" style="1124" bestFit="1" customWidth="1"/>
    <col min="2074" max="2074" width="22.625" style="1124" bestFit="1" customWidth="1"/>
    <col min="2075" max="2075" width="15.5" style="1124" customWidth="1"/>
    <col min="2076" max="2076" width="8.875" style="1124" customWidth="1"/>
    <col min="2077" max="2077" width="58.5" style="1124" customWidth="1"/>
    <col min="2078" max="2306" width="72.375" style="1124"/>
    <col min="2307" max="2307" width="4.875" style="1124" customWidth="1"/>
    <col min="2308" max="2308" width="2.375" style="1124" customWidth="1"/>
    <col min="2309" max="2309" width="4.375" style="1124" customWidth="1"/>
    <col min="2310" max="2311" width="3.5" style="1124" customWidth="1"/>
    <col min="2312" max="2312" width="4.875" style="1124" customWidth="1"/>
    <col min="2313" max="2313" width="7.5" style="1124" customWidth="1"/>
    <col min="2314" max="2314" width="11.5" style="1124" customWidth="1"/>
    <col min="2315" max="2315" width="5.625" style="1124" customWidth="1"/>
    <col min="2316" max="2316" width="47.5" style="1124" customWidth="1"/>
    <col min="2317" max="2317" width="12.875" style="1124" customWidth="1"/>
    <col min="2318" max="2318" width="6.375" style="1124" customWidth="1"/>
    <col min="2319" max="2319" width="14.5" style="1124" customWidth="1"/>
    <col min="2320" max="2320" width="11.125" style="1124" customWidth="1"/>
    <col min="2321" max="2321" width="16.875" style="1124" customWidth="1"/>
    <col min="2322" max="2322" width="12.5" style="1124" customWidth="1"/>
    <col min="2323" max="2323" width="17.625" style="1124" customWidth="1"/>
    <col min="2324" max="2324" width="22.5" style="1124" bestFit="1" customWidth="1"/>
    <col min="2325" max="2325" width="13.625" style="1124" customWidth="1"/>
    <col min="2326" max="2326" width="16.875" style="1124" customWidth="1"/>
    <col min="2327" max="2327" width="12.5" style="1124" customWidth="1"/>
    <col min="2328" max="2328" width="17.5" style="1124" customWidth="1"/>
    <col min="2329" max="2329" width="20.625" style="1124" bestFit="1" customWidth="1"/>
    <col min="2330" max="2330" width="22.625" style="1124" bestFit="1" customWidth="1"/>
    <col min="2331" max="2331" width="15.5" style="1124" customWidth="1"/>
    <col min="2332" max="2332" width="8.875" style="1124" customWidth="1"/>
    <col min="2333" max="2333" width="58.5" style="1124" customWidth="1"/>
    <col min="2334" max="2562" width="72.375" style="1124"/>
    <col min="2563" max="2563" width="4.875" style="1124" customWidth="1"/>
    <col min="2564" max="2564" width="2.375" style="1124" customWidth="1"/>
    <col min="2565" max="2565" width="4.375" style="1124" customWidth="1"/>
    <col min="2566" max="2567" width="3.5" style="1124" customWidth="1"/>
    <col min="2568" max="2568" width="4.875" style="1124" customWidth="1"/>
    <col min="2569" max="2569" width="7.5" style="1124" customWidth="1"/>
    <col min="2570" max="2570" width="11.5" style="1124" customWidth="1"/>
    <col min="2571" max="2571" width="5.625" style="1124" customWidth="1"/>
    <col min="2572" max="2572" width="47.5" style="1124" customWidth="1"/>
    <col min="2573" max="2573" width="12.875" style="1124" customWidth="1"/>
    <col min="2574" max="2574" width="6.375" style="1124" customWidth="1"/>
    <col min="2575" max="2575" width="14.5" style="1124" customWidth="1"/>
    <col min="2576" max="2576" width="11.125" style="1124" customWidth="1"/>
    <col min="2577" max="2577" width="16.875" style="1124" customWidth="1"/>
    <col min="2578" max="2578" width="12.5" style="1124" customWidth="1"/>
    <col min="2579" max="2579" width="17.625" style="1124" customWidth="1"/>
    <col min="2580" max="2580" width="22.5" style="1124" bestFit="1" customWidth="1"/>
    <col min="2581" max="2581" width="13.625" style="1124" customWidth="1"/>
    <col min="2582" max="2582" width="16.875" style="1124" customWidth="1"/>
    <col min="2583" max="2583" width="12.5" style="1124" customWidth="1"/>
    <col min="2584" max="2584" width="17.5" style="1124" customWidth="1"/>
    <col min="2585" max="2585" width="20.625" style="1124" bestFit="1" customWidth="1"/>
    <col min="2586" max="2586" width="22.625" style="1124" bestFit="1" customWidth="1"/>
    <col min="2587" max="2587" width="15.5" style="1124" customWidth="1"/>
    <col min="2588" max="2588" width="8.875" style="1124" customWidth="1"/>
    <col min="2589" max="2589" width="58.5" style="1124" customWidth="1"/>
    <col min="2590" max="2818" width="72.375" style="1124"/>
    <col min="2819" max="2819" width="4.875" style="1124" customWidth="1"/>
    <col min="2820" max="2820" width="2.375" style="1124" customWidth="1"/>
    <col min="2821" max="2821" width="4.375" style="1124" customWidth="1"/>
    <col min="2822" max="2823" width="3.5" style="1124" customWidth="1"/>
    <col min="2824" max="2824" width="4.875" style="1124" customWidth="1"/>
    <col min="2825" max="2825" width="7.5" style="1124" customWidth="1"/>
    <col min="2826" max="2826" width="11.5" style="1124" customWidth="1"/>
    <col min="2827" max="2827" width="5.625" style="1124" customWidth="1"/>
    <col min="2828" max="2828" width="47.5" style="1124" customWidth="1"/>
    <col min="2829" max="2829" width="12.875" style="1124" customWidth="1"/>
    <col min="2830" max="2830" width="6.375" style="1124" customWidth="1"/>
    <col min="2831" max="2831" width="14.5" style="1124" customWidth="1"/>
    <col min="2832" max="2832" width="11.125" style="1124" customWidth="1"/>
    <col min="2833" max="2833" width="16.875" style="1124" customWidth="1"/>
    <col min="2834" max="2834" width="12.5" style="1124" customWidth="1"/>
    <col min="2835" max="2835" width="17.625" style="1124" customWidth="1"/>
    <col min="2836" max="2836" width="22.5" style="1124" bestFit="1" customWidth="1"/>
    <col min="2837" max="2837" width="13.625" style="1124" customWidth="1"/>
    <col min="2838" max="2838" width="16.875" style="1124" customWidth="1"/>
    <col min="2839" max="2839" width="12.5" style="1124" customWidth="1"/>
    <col min="2840" max="2840" width="17.5" style="1124" customWidth="1"/>
    <col min="2841" max="2841" width="20.625" style="1124" bestFit="1" customWidth="1"/>
    <col min="2842" max="2842" width="22.625" style="1124" bestFit="1" customWidth="1"/>
    <col min="2843" max="2843" width="15.5" style="1124" customWidth="1"/>
    <col min="2844" max="2844" width="8.875" style="1124" customWidth="1"/>
    <col min="2845" max="2845" width="58.5" style="1124" customWidth="1"/>
    <col min="2846" max="3074" width="72.375" style="1124"/>
    <col min="3075" max="3075" width="4.875" style="1124" customWidth="1"/>
    <col min="3076" max="3076" width="2.375" style="1124" customWidth="1"/>
    <col min="3077" max="3077" width="4.375" style="1124" customWidth="1"/>
    <col min="3078" max="3079" width="3.5" style="1124" customWidth="1"/>
    <col min="3080" max="3080" width="4.875" style="1124" customWidth="1"/>
    <col min="3081" max="3081" width="7.5" style="1124" customWidth="1"/>
    <col min="3082" max="3082" width="11.5" style="1124" customWidth="1"/>
    <col min="3083" max="3083" width="5.625" style="1124" customWidth="1"/>
    <col min="3084" max="3084" width="47.5" style="1124" customWidth="1"/>
    <col min="3085" max="3085" width="12.875" style="1124" customWidth="1"/>
    <col min="3086" max="3086" width="6.375" style="1124" customWidth="1"/>
    <col min="3087" max="3087" width="14.5" style="1124" customWidth="1"/>
    <col min="3088" max="3088" width="11.125" style="1124" customWidth="1"/>
    <col min="3089" max="3089" width="16.875" style="1124" customWidth="1"/>
    <col min="3090" max="3090" width="12.5" style="1124" customWidth="1"/>
    <col min="3091" max="3091" width="17.625" style="1124" customWidth="1"/>
    <col min="3092" max="3092" width="22.5" style="1124" bestFit="1" customWidth="1"/>
    <col min="3093" max="3093" width="13.625" style="1124" customWidth="1"/>
    <col min="3094" max="3094" width="16.875" style="1124" customWidth="1"/>
    <col min="3095" max="3095" width="12.5" style="1124" customWidth="1"/>
    <col min="3096" max="3096" width="17.5" style="1124" customWidth="1"/>
    <col min="3097" max="3097" width="20.625" style="1124" bestFit="1" customWidth="1"/>
    <col min="3098" max="3098" width="22.625" style="1124" bestFit="1" customWidth="1"/>
    <col min="3099" max="3099" width="15.5" style="1124" customWidth="1"/>
    <col min="3100" max="3100" width="8.875" style="1124" customWidth="1"/>
    <col min="3101" max="3101" width="58.5" style="1124" customWidth="1"/>
    <col min="3102" max="3330" width="72.375" style="1124"/>
    <col min="3331" max="3331" width="4.875" style="1124" customWidth="1"/>
    <col min="3332" max="3332" width="2.375" style="1124" customWidth="1"/>
    <col min="3333" max="3333" width="4.375" style="1124" customWidth="1"/>
    <col min="3334" max="3335" width="3.5" style="1124" customWidth="1"/>
    <col min="3336" max="3336" width="4.875" style="1124" customWidth="1"/>
    <col min="3337" max="3337" width="7.5" style="1124" customWidth="1"/>
    <col min="3338" max="3338" width="11.5" style="1124" customWidth="1"/>
    <col min="3339" max="3339" width="5.625" style="1124" customWidth="1"/>
    <col min="3340" max="3340" width="47.5" style="1124" customWidth="1"/>
    <col min="3341" max="3341" width="12.875" style="1124" customWidth="1"/>
    <col min="3342" max="3342" width="6.375" style="1124" customWidth="1"/>
    <col min="3343" max="3343" width="14.5" style="1124" customWidth="1"/>
    <col min="3344" max="3344" width="11.125" style="1124" customWidth="1"/>
    <col min="3345" max="3345" width="16.875" style="1124" customWidth="1"/>
    <col min="3346" max="3346" width="12.5" style="1124" customWidth="1"/>
    <col min="3347" max="3347" width="17.625" style="1124" customWidth="1"/>
    <col min="3348" max="3348" width="22.5" style="1124" bestFit="1" customWidth="1"/>
    <col min="3349" max="3349" width="13.625" style="1124" customWidth="1"/>
    <col min="3350" max="3350" width="16.875" style="1124" customWidth="1"/>
    <col min="3351" max="3351" width="12.5" style="1124" customWidth="1"/>
    <col min="3352" max="3352" width="17.5" style="1124" customWidth="1"/>
    <col min="3353" max="3353" width="20.625" style="1124" bestFit="1" customWidth="1"/>
    <col min="3354" max="3354" width="22.625" style="1124" bestFit="1" customWidth="1"/>
    <col min="3355" max="3355" width="15.5" style="1124" customWidth="1"/>
    <col min="3356" max="3356" width="8.875" style="1124" customWidth="1"/>
    <col min="3357" max="3357" width="58.5" style="1124" customWidth="1"/>
    <col min="3358" max="3586" width="72.375" style="1124"/>
    <col min="3587" max="3587" width="4.875" style="1124" customWidth="1"/>
    <col min="3588" max="3588" width="2.375" style="1124" customWidth="1"/>
    <col min="3589" max="3589" width="4.375" style="1124" customWidth="1"/>
    <col min="3590" max="3591" width="3.5" style="1124" customWidth="1"/>
    <col min="3592" max="3592" width="4.875" style="1124" customWidth="1"/>
    <col min="3593" max="3593" width="7.5" style="1124" customWidth="1"/>
    <col min="3594" max="3594" width="11.5" style="1124" customWidth="1"/>
    <col min="3595" max="3595" width="5.625" style="1124" customWidth="1"/>
    <col min="3596" max="3596" width="47.5" style="1124" customWidth="1"/>
    <col min="3597" max="3597" width="12.875" style="1124" customWidth="1"/>
    <col min="3598" max="3598" width="6.375" style="1124" customWidth="1"/>
    <col min="3599" max="3599" width="14.5" style="1124" customWidth="1"/>
    <col min="3600" max="3600" width="11.125" style="1124" customWidth="1"/>
    <col min="3601" max="3601" width="16.875" style="1124" customWidth="1"/>
    <col min="3602" max="3602" width="12.5" style="1124" customWidth="1"/>
    <col min="3603" max="3603" width="17.625" style="1124" customWidth="1"/>
    <col min="3604" max="3604" width="22.5" style="1124" bestFit="1" customWidth="1"/>
    <col min="3605" max="3605" width="13.625" style="1124" customWidth="1"/>
    <col min="3606" max="3606" width="16.875" style="1124" customWidth="1"/>
    <col min="3607" max="3607" width="12.5" style="1124" customWidth="1"/>
    <col min="3608" max="3608" width="17.5" style="1124" customWidth="1"/>
    <col min="3609" max="3609" width="20.625" style="1124" bestFit="1" customWidth="1"/>
    <col min="3610" max="3610" width="22.625" style="1124" bestFit="1" customWidth="1"/>
    <col min="3611" max="3611" width="15.5" style="1124" customWidth="1"/>
    <col min="3612" max="3612" width="8.875" style="1124" customWidth="1"/>
    <col min="3613" max="3613" width="58.5" style="1124" customWidth="1"/>
    <col min="3614" max="3842" width="72.375" style="1124"/>
    <col min="3843" max="3843" width="4.875" style="1124" customWidth="1"/>
    <col min="3844" max="3844" width="2.375" style="1124" customWidth="1"/>
    <col min="3845" max="3845" width="4.375" style="1124" customWidth="1"/>
    <col min="3846" max="3847" width="3.5" style="1124" customWidth="1"/>
    <col min="3848" max="3848" width="4.875" style="1124" customWidth="1"/>
    <col min="3849" max="3849" width="7.5" style="1124" customWidth="1"/>
    <col min="3850" max="3850" width="11.5" style="1124" customWidth="1"/>
    <col min="3851" max="3851" width="5.625" style="1124" customWidth="1"/>
    <col min="3852" max="3852" width="47.5" style="1124" customWidth="1"/>
    <col min="3853" max="3853" width="12.875" style="1124" customWidth="1"/>
    <col min="3854" max="3854" width="6.375" style="1124" customWidth="1"/>
    <col min="3855" max="3855" width="14.5" style="1124" customWidth="1"/>
    <col min="3856" max="3856" width="11.125" style="1124" customWidth="1"/>
    <col min="3857" max="3857" width="16.875" style="1124" customWidth="1"/>
    <col min="3858" max="3858" width="12.5" style="1124" customWidth="1"/>
    <col min="3859" max="3859" width="17.625" style="1124" customWidth="1"/>
    <col min="3860" max="3860" width="22.5" style="1124" bestFit="1" customWidth="1"/>
    <col min="3861" max="3861" width="13.625" style="1124" customWidth="1"/>
    <col min="3862" max="3862" width="16.875" style="1124" customWidth="1"/>
    <col min="3863" max="3863" width="12.5" style="1124" customWidth="1"/>
    <col min="3864" max="3864" width="17.5" style="1124" customWidth="1"/>
    <col min="3865" max="3865" width="20.625" style="1124" bestFit="1" customWidth="1"/>
    <col min="3866" max="3866" width="22.625" style="1124" bestFit="1" customWidth="1"/>
    <col min="3867" max="3867" width="15.5" style="1124" customWidth="1"/>
    <col min="3868" max="3868" width="8.875" style="1124" customWidth="1"/>
    <col min="3869" max="3869" width="58.5" style="1124" customWidth="1"/>
    <col min="3870" max="4098" width="72.375" style="1124"/>
    <col min="4099" max="4099" width="4.875" style="1124" customWidth="1"/>
    <col min="4100" max="4100" width="2.375" style="1124" customWidth="1"/>
    <col min="4101" max="4101" width="4.375" style="1124" customWidth="1"/>
    <col min="4102" max="4103" width="3.5" style="1124" customWidth="1"/>
    <col min="4104" max="4104" width="4.875" style="1124" customWidth="1"/>
    <col min="4105" max="4105" width="7.5" style="1124" customWidth="1"/>
    <col min="4106" max="4106" width="11.5" style="1124" customWidth="1"/>
    <col min="4107" max="4107" width="5.625" style="1124" customWidth="1"/>
    <col min="4108" max="4108" width="47.5" style="1124" customWidth="1"/>
    <col min="4109" max="4109" width="12.875" style="1124" customWidth="1"/>
    <col min="4110" max="4110" width="6.375" style="1124" customWidth="1"/>
    <col min="4111" max="4111" width="14.5" style="1124" customWidth="1"/>
    <col min="4112" max="4112" width="11.125" style="1124" customWidth="1"/>
    <col min="4113" max="4113" width="16.875" style="1124" customWidth="1"/>
    <col min="4114" max="4114" width="12.5" style="1124" customWidth="1"/>
    <col min="4115" max="4115" width="17.625" style="1124" customWidth="1"/>
    <col min="4116" max="4116" width="22.5" style="1124" bestFit="1" customWidth="1"/>
    <col min="4117" max="4117" width="13.625" style="1124" customWidth="1"/>
    <col min="4118" max="4118" width="16.875" style="1124" customWidth="1"/>
    <col min="4119" max="4119" width="12.5" style="1124" customWidth="1"/>
    <col min="4120" max="4120" width="17.5" style="1124" customWidth="1"/>
    <col min="4121" max="4121" width="20.625" style="1124" bestFit="1" customWidth="1"/>
    <col min="4122" max="4122" width="22.625" style="1124" bestFit="1" customWidth="1"/>
    <col min="4123" max="4123" width="15.5" style="1124" customWidth="1"/>
    <col min="4124" max="4124" width="8.875" style="1124" customWidth="1"/>
    <col min="4125" max="4125" width="58.5" style="1124" customWidth="1"/>
    <col min="4126" max="4354" width="72.375" style="1124"/>
    <col min="4355" max="4355" width="4.875" style="1124" customWidth="1"/>
    <col min="4356" max="4356" width="2.375" style="1124" customWidth="1"/>
    <col min="4357" max="4357" width="4.375" style="1124" customWidth="1"/>
    <col min="4358" max="4359" width="3.5" style="1124" customWidth="1"/>
    <col min="4360" max="4360" width="4.875" style="1124" customWidth="1"/>
    <col min="4361" max="4361" width="7.5" style="1124" customWidth="1"/>
    <col min="4362" max="4362" width="11.5" style="1124" customWidth="1"/>
    <col min="4363" max="4363" width="5.625" style="1124" customWidth="1"/>
    <col min="4364" max="4364" width="47.5" style="1124" customWidth="1"/>
    <col min="4365" max="4365" width="12.875" style="1124" customWidth="1"/>
    <col min="4366" max="4366" width="6.375" style="1124" customWidth="1"/>
    <col min="4367" max="4367" width="14.5" style="1124" customWidth="1"/>
    <col min="4368" max="4368" width="11.125" style="1124" customWidth="1"/>
    <col min="4369" max="4369" width="16.875" style="1124" customWidth="1"/>
    <col min="4370" max="4370" width="12.5" style="1124" customWidth="1"/>
    <col min="4371" max="4371" width="17.625" style="1124" customWidth="1"/>
    <col min="4372" max="4372" width="22.5" style="1124" bestFit="1" customWidth="1"/>
    <col min="4373" max="4373" width="13.625" style="1124" customWidth="1"/>
    <col min="4374" max="4374" width="16.875" style="1124" customWidth="1"/>
    <col min="4375" max="4375" width="12.5" style="1124" customWidth="1"/>
    <col min="4376" max="4376" width="17.5" style="1124" customWidth="1"/>
    <col min="4377" max="4377" width="20.625" style="1124" bestFit="1" customWidth="1"/>
    <col min="4378" max="4378" width="22.625" style="1124" bestFit="1" customWidth="1"/>
    <col min="4379" max="4379" width="15.5" style="1124" customWidth="1"/>
    <col min="4380" max="4380" width="8.875" style="1124" customWidth="1"/>
    <col min="4381" max="4381" width="58.5" style="1124" customWidth="1"/>
    <col min="4382" max="4610" width="72.375" style="1124"/>
    <col min="4611" max="4611" width="4.875" style="1124" customWidth="1"/>
    <col min="4612" max="4612" width="2.375" style="1124" customWidth="1"/>
    <col min="4613" max="4613" width="4.375" style="1124" customWidth="1"/>
    <col min="4614" max="4615" width="3.5" style="1124" customWidth="1"/>
    <col min="4616" max="4616" width="4.875" style="1124" customWidth="1"/>
    <col min="4617" max="4617" width="7.5" style="1124" customWidth="1"/>
    <col min="4618" max="4618" width="11.5" style="1124" customWidth="1"/>
    <col min="4619" max="4619" width="5.625" style="1124" customWidth="1"/>
    <col min="4620" max="4620" width="47.5" style="1124" customWidth="1"/>
    <col min="4621" max="4621" width="12.875" style="1124" customWidth="1"/>
    <col min="4622" max="4622" width="6.375" style="1124" customWidth="1"/>
    <col min="4623" max="4623" width="14.5" style="1124" customWidth="1"/>
    <col min="4624" max="4624" width="11.125" style="1124" customWidth="1"/>
    <col min="4625" max="4625" width="16.875" style="1124" customWidth="1"/>
    <col min="4626" max="4626" width="12.5" style="1124" customWidth="1"/>
    <col min="4627" max="4627" width="17.625" style="1124" customWidth="1"/>
    <col min="4628" max="4628" width="22.5" style="1124" bestFit="1" customWidth="1"/>
    <col min="4629" max="4629" width="13.625" style="1124" customWidth="1"/>
    <col min="4630" max="4630" width="16.875" style="1124" customWidth="1"/>
    <col min="4631" max="4631" width="12.5" style="1124" customWidth="1"/>
    <col min="4632" max="4632" width="17.5" style="1124" customWidth="1"/>
    <col min="4633" max="4633" width="20.625" style="1124" bestFit="1" customWidth="1"/>
    <col min="4634" max="4634" width="22.625" style="1124" bestFit="1" customWidth="1"/>
    <col min="4635" max="4635" width="15.5" style="1124" customWidth="1"/>
    <col min="4636" max="4636" width="8.875" style="1124" customWidth="1"/>
    <col min="4637" max="4637" width="58.5" style="1124" customWidth="1"/>
    <col min="4638" max="4866" width="72.375" style="1124"/>
    <col min="4867" max="4867" width="4.875" style="1124" customWidth="1"/>
    <col min="4868" max="4868" width="2.375" style="1124" customWidth="1"/>
    <col min="4869" max="4869" width="4.375" style="1124" customWidth="1"/>
    <col min="4870" max="4871" width="3.5" style="1124" customWidth="1"/>
    <col min="4872" max="4872" width="4.875" style="1124" customWidth="1"/>
    <col min="4873" max="4873" width="7.5" style="1124" customWidth="1"/>
    <col min="4874" max="4874" width="11.5" style="1124" customWidth="1"/>
    <col min="4875" max="4875" width="5.625" style="1124" customWidth="1"/>
    <col min="4876" max="4876" width="47.5" style="1124" customWidth="1"/>
    <col min="4877" max="4877" width="12.875" style="1124" customWidth="1"/>
    <col min="4878" max="4878" width="6.375" style="1124" customWidth="1"/>
    <col min="4879" max="4879" width="14.5" style="1124" customWidth="1"/>
    <col min="4880" max="4880" width="11.125" style="1124" customWidth="1"/>
    <col min="4881" max="4881" width="16.875" style="1124" customWidth="1"/>
    <col min="4882" max="4882" width="12.5" style="1124" customWidth="1"/>
    <col min="4883" max="4883" width="17.625" style="1124" customWidth="1"/>
    <col min="4884" max="4884" width="22.5" style="1124" bestFit="1" customWidth="1"/>
    <col min="4885" max="4885" width="13.625" style="1124" customWidth="1"/>
    <col min="4886" max="4886" width="16.875" style="1124" customWidth="1"/>
    <col min="4887" max="4887" width="12.5" style="1124" customWidth="1"/>
    <col min="4888" max="4888" width="17.5" style="1124" customWidth="1"/>
    <col min="4889" max="4889" width="20.625" style="1124" bestFit="1" customWidth="1"/>
    <col min="4890" max="4890" width="22.625" style="1124" bestFit="1" customWidth="1"/>
    <col min="4891" max="4891" width="15.5" style="1124" customWidth="1"/>
    <col min="4892" max="4892" width="8.875" style="1124" customWidth="1"/>
    <col min="4893" max="4893" width="58.5" style="1124" customWidth="1"/>
    <col min="4894" max="5122" width="72.375" style="1124"/>
    <col min="5123" max="5123" width="4.875" style="1124" customWidth="1"/>
    <col min="5124" max="5124" width="2.375" style="1124" customWidth="1"/>
    <col min="5125" max="5125" width="4.375" style="1124" customWidth="1"/>
    <col min="5126" max="5127" width="3.5" style="1124" customWidth="1"/>
    <col min="5128" max="5128" width="4.875" style="1124" customWidth="1"/>
    <col min="5129" max="5129" width="7.5" style="1124" customWidth="1"/>
    <col min="5130" max="5130" width="11.5" style="1124" customWidth="1"/>
    <col min="5131" max="5131" width="5.625" style="1124" customWidth="1"/>
    <col min="5132" max="5132" width="47.5" style="1124" customWidth="1"/>
    <col min="5133" max="5133" width="12.875" style="1124" customWidth="1"/>
    <col min="5134" max="5134" width="6.375" style="1124" customWidth="1"/>
    <col min="5135" max="5135" width="14.5" style="1124" customWidth="1"/>
    <col min="5136" max="5136" width="11.125" style="1124" customWidth="1"/>
    <col min="5137" max="5137" width="16.875" style="1124" customWidth="1"/>
    <col min="5138" max="5138" width="12.5" style="1124" customWidth="1"/>
    <col min="5139" max="5139" width="17.625" style="1124" customWidth="1"/>
    <col min="5140" max="5140" width="22.5" style="1124" bestFit="1" customWidth="1"/>
    <col min="5141" max="5141" width="13.625" style="1124" customWidth="1"/>
    <col min="5142" max="5142" width="16.875" style="1124" customWidth="1"/>
    <col min="5143" max="5143" width="12.5" style="1124" customWidth="1"/>
    <col min="5144" max="5144" width="17.5" style="1124" customWidth="1"/>
    <col min="5145" max="5145" width="20.625" style="1124" bestFit="1" customWidth="1"/>
    <col min="5146" max="5146" width="22.625" style="1124" bestFit="1" customWidth="1"/>
    <col min="5147" max="5147" width="15.5" style="1124" customWidth="1"/>
    <col min="5148" max="5148" width="8.875" style="1124" customWidth="1"/>
    <col min="5149" max="5149" width="58.5" style="1124" customWidth="1"/>
    <col min="5150" max="5378" width="72.375" style="1124"/>
    <col min="5379" max="5379" width="4.875" style="1124" customWidth="1"/>
    <col min="5380" max="5380" width="2.375" style="1124" customWidth="1"/>
    <col min="5381" max="5381" width="4.375" style="1124" customWidth="1"/>
    <col min="5382" max="5383" width="3.5" style="1124" customWidth="1"/>
    <col min="5384" max="5384" width="4.875" style="1124" customWidth="1"/>
    <col min="5385" max="5385" width="7.5" style="1124" customWidth="1"/>
    <col min="5386" max="5386" width="11.5" style="1124" customWidth="1"/>
    <col min="5387" max="5387" width="5.625" style="1124" customWidth="1"/>
    <col min="5388" max="5388" width="47.5" style="1124" customWidth="1"/>
    <col min="5389" max="5389" width="12.875" style="1124" customWidth="1"/>
    <col min="5390" max="5390" width="6.375" style="1124" customWidth="1"/>
    <col min="5391" max="5391" width="14.5" style="1124" customWidth="1"/>
    <col min="5392" max="5392" width="11.125" style="1124" customWidth="1"/>
    <col min="5393" max="5393" width="16.875" style="1124" customWidth="1"/>
    <col min="5394" max="5394" width="12.5" style="1124" customWidth="1"/>
    <col min="5395" max="5395" width="17.625" style="1124" customWidth="1"/>
    <col min="5396" max="5396" width="22.5" style="1124" bestFit="1" customWidth="1"/>
    <col min="5397" max="5397" width="13.625" style="1124" customWidth="1"/>
    <col min="5398" max="5398" width="16.875" style="1124" customWidth="1"/>
    <col min="5399" max="5399" width="12.5" style="1124" customWidth="1"/>
    <col min="5400" max="5400" width="17.5" style="1124" customWidth="1"/>
    <col min="5401" max="5401" width="20.625" style="1124" bestFit="1" customWidth="1"/>
    <col min="5402" max="5402" width="22.625" style="1124" bestFit="1" customWidth="1"/>
    <col min="5403" max="5403" width="15.5" style="1124" customWidth="1"/>
    <col min="5404" max="5404" width="8.875" style="1124" customWidth="1"/>
    <col min="5405" max="5405" width="58.5" style="1124" customWidth="1"/>
    <col min="5406" max="5634" width="72.375" style="1124"/>
    <col min="5635" max="5635" width="4.875" style="1124" customWidth="1"/>
    <col min="5636" max="5636" width="2.375" style="1124" customWidth="1"/>
    <col min="5637" max="5637" width="4.375" style="1124" customWidth="1"/>
    <col min="5638" max="5639" width="3.5" style="1124" customWidth="1"/>
    <col min="5640" max="5640" width="4.875" style="1124" customWidth="1"/>
    <col min="5641" max="5641" width="7.5" style="1124" customWidth="1"/>
    <col min="5642" max="5642" width="11.5" style="1124" customWidth="1"/>
    <col min="5643" max="5643" width="5.625" style="1124" customWidth="1"/>
    <col min="5644" max="5644" width="47.5" style="1124" customWidth="1"/>
    <col min="5645" max="5645" width="12.875" style="1124" customWidth="1"/>
    <col min="5646" max="5646" width="6.375" style="1124" customWidth="1"/>
    <col min="5647" max="5647" width="14.5" style="1124" customWidth="1"/>
    <col min="5648" max="5648" width="11.125" style="1124" customWidth="1"/>
    <col min="5649" max="5649" width="16.875" style="1124" customWidth="1"/>
    <col min="5650" max="5650" width="12.5" style="1124" customWidth="1"/>
    <col min="5651" max="5651" width="17.625" style="1124" customWidth="1"/>
    <col min="5652" max="5652" width="22.5" style="1124" bestFit="1" customWidth="1"/>
    <col min="5653" max="5653" width="13.625" style="1124" customWidth="1"/>
    <col min="5654" max="5654" width="16.875" style="1124" customWidth="1"/>
    <col min="5655" max="5655" width="12.5" style="1124" customWidth="1"/>
    <col min="5656" max="5656" width="17.5" style="1124" customWidth="1"/>
    <col min="5657" max="5657" width="20.625" style="1124" bestFit="1" customWidth="1"/>
    <col min="5658" max="5658" width="22.625" style="1124" bestFit="1" customWidth="1"/>
    <col min="5659" max="5659" width="15.5" style="1124" customWidth="1"/>
    <col min="5660" max="5660" width="8.875" style="1124" customWidth="1"/>
    <col min="5661" max="5661" width="58.5" style="1124" customWidth="1"/>
    <col min="5662" max="5890" width="72.375" style="1124"/>
    <col min="5891" max="5891" width="4.875" style="1124" customWidth="1"/>
    <col min="5892" max="5892" width="2.375" style="1124" customWidth="1"/>
    <col min="5893" max="5893" width="4.375" style="1124" customWidth="1"/>
    <col min="5894" max="5895" width="3.5" style="1124" customWidth="1"/>
    <col min="5896" max="5896" width="4.875" style="1124" customWidth="1"/>
    <col min="5897" max="5897" width="7.5" style="1124" customWidth="1"/>
    <col min="5898" max="5898" width="11.5" style="1124" customWidth="1"/>
    <col min="5899" max="5899" width="5.625" style="1124" customWidth="1"/>
    <col min="5900" max="5900" width="47.5" style="1124" customWidth="1"/>
    <col min="5901" max="5901" width="12.875" style="1124" customWidth="1"/>
    <col min="5902" max="5902" width="6.375" style="1124" customWidth="1"/>
    <col min="5903" max="5903" width="14.5" style="1124" customWidth="1"/>
    <col min="5904" max="5904" width="11.125" style="1124" customWidth="1"/>
    <col min="5905" max="5905" width="16.875" style="1124" customWidth="1"/>
    <col min="5906" max="5906" width="12.5" style="1124" customWidth="1"/>
    <col min="5907" max="5907" width="17.625" style="1124" customWidth="1"/>
    <col min="5908" max="5908" width="22.5" style="1124" bestFit="1" customWidth="1"/>
    <col min="5909" max="5909" width="13.625" style="1124" customWidth="1"/>
    <col min="5910" max="5910" width="16.875" style="1124" customWidth="1"/>
    <col min="5911" max="5911" width="12.5" style="1124" customWidth="1"/>
    <col min="5912" max="5912" width="17.5" style="1124" customWidth="1"/>
    <col min="5913" max="5913" width="20.625" style="1124" bestFit="1" customWidth="1"/>
    <col min="5914" max="5914" width="22.625" style="1124" bestFit="1" customWidth="1"/>
    <col min="5915" max="5915" width="15.5" style="1124" customWidth="1"/>
    <col min="5916" max="5916" width="8.875" style="1124" customWidth="1"/>
    <col min="5917" max="5917" width="58.5" style="1124" customWidth="1"/>
    <col min="5918" max="6146" width="72.375" style="1124"/>
    <col min="6147" max="6147" width="4.875" style="1124" customWidth="1"/>
    <col min="6148" max="6148" width="2.375" style="1124" customWidth="1"/>
    <col min="6149" max="6149" width="4.375" style="1124" customWidth="1"/>
    <col min="6150" max="6151" width="3.5" style="1124" customWidth="1"/>
    <col min="6152" max="6152" width="4.875" style="1124" customWidth="1"/>
    <col min="6153" max="6153" width="7.5" style="1124" customWidth="1"/>
    <col min="6154" max="6154" width="11.5" style="1124" customWidth="1"/>
    <col min="6155" max="6155" width="5.625" style="1124" customWidth="1"/>
    <col min="6156" max="6156" width="47.5" style="1124" customWidth="1"/>
    <col min="6157" max="6157" width="12.875" style="1124" customWidth="1"/>
    <col min="6158" max="6158" width="6.375" style="1124" customWidth="1"/>
    <col min="6159" max="6159" width="14.5" style="1124" customWidth="1"/>
    <col min="6160" max="6160" width="11.125" style="1124" customWidth="1"/>
    <col min="6161" max="6161" width="16.875" style="1124" customWidth="1"/>
    <col min="6162" max="6162" width="12.5" style="1124" customWidth="1"/>
    <col min="6163" max="6163" width="17.625" style="1124" customWidth="1"/>
    <col min="6164" max="6164" width="22.5" style="1124" bestFit="1" customWidth="1"/>
    <col min="6165" max="6165" width="13.625" style="1124" customWidth="1"/>
    <col min="6166" max="6166" width="16.875" style="1124" customWidth="1"/>
    <col min="6167" max="6167" width="12.5" style="1124" customWidth="1"/>
    <col min="6168" max="6168" width="17.5" style="1124" customWidth="1"/>
    <col min="6169" max="6169" width="20.625" style="1124" bestFit="1" customWidth="1"/>
    <col min="6170" max="6170" width="22.625" style="1124" bestFit="1" customWidth="1"/>
    <col min="6171" max="6171" width="15.5" style="1124" customWidth="1"/>
    <col min="6172" max="6172" width="8.875" style="1124" customWidth="1"/>
    <col min="6173" max="6173" width="58.5" style="1124" customWidth="1"/>
    <col min="6174" max="6402" width="72.375" style="1124"/>
    <col min="6403" max="6403" width="4.875" style="1124" customWidth="1"/>
    <col min="6404" max="6404" width="2.375" style="1124" customWidth="1"/>
    <col min="6405" max="6405" width="4.375" style="1124" customWidth="1"/>
    <col min="6406" max="6407" width="3.5" style="1124" customWidth="1"/>
    <col min="6408" max="6408" width="4.875" style="1124" customWidth="1"/>
    <col min="6409" max="6409" width="7.5" style="1124" customWidth="1"/>
    <col min="6410" max="6410" width="11.5" style="1124" customWidth="1"/>
    <col min="6411" max="6411" width="5.625" style="1124" customWidth="1"/>
    <col min="6412" max="6412" width="47.5" style="1124" customWidth="1"/>
    <col min="6413" max="6413" width="12.875" style="1124" customWidth="1"/>
    <col min="6414" max="6414" width="6.375" style="1124" customWidth="1"/>
    <col min="6415" max="6415" width="14.5" style="1124" customWidth="1"/>
    <col min="6416" max="6416" width="11.125" style="1124" customWidth="1"/>
    <col min="6417" max="6417" width="16.875" style="1124" customWidth="1"/>
    <col min="6418" max="6418" width="12.5" style="1124" customWidth="1"/>
    <col min="6419" max="6419" width="17.625" style="1124" customWidth="1"/>
    <col min="6420" max="6420" width="22.5" style="1124" bestFit="1" customWidth="1"/>
    <col min="6421" max="6421" width="13.625" style="1124" customWidth="1"/>
    <col min="6422" max="6422" width="16.875" style="1124" customWidth="1"/>
    <col min="6423" max="6423" width="12.5" style="1124" customWidth="1"/>
    <col min="6424" max="6424" width="17.5" style="1124" customWidth="1"/>
    <col min="6425" max="6425" width="20.625" style="1124" bestFit="1" customWidth="1"/>
    <col min="6426" max="6426" width="22.625" style="1124" bestFit="1" customWidth="1"/>
    <col min="6427" max="6427" width="15.5" style="1124" customWidth="1"/>
    <col min="6428" max="6428" width="8.875" style="1124" customWidth="1"/>
    <col min="6429" max="6429" width="58.5" style="1124" customWidth="1"/>
    <col min="6430" max="6658" width="72.375" style="1124"/>
    <col min="6659" max="6659" width="4.875" style="1124" customWidth="1"/>
    <col min="6660" max="6660" width="2.375" style="1124" customWidth="1"/>
    <col min="6661" max="6661" width="4.375" style="1124" customWidth="1"/>
    <col min="6662" max="6663" width="3.5" style="1124" customWidth="1"/>
    <col min="6664" max="6664" width="4.875" style="1124" customWidth="1"/>
    <col min="6665" max="6665" width="7.5" style="1124" customWidth="1"/>
    <col min="6666" max="6666" width="11.5" style="1124" customWidth="1"/>
    <col min="6667" max="6667" width="5.625" style="1124" customWidth="1"/>
    <col min="6668" max="6668" width="47.5" style="1124" customWidth="1"/>
    <col min="6669" max="6669" width="12.875" style="1124" customWidth="1"/>
    <col min="6670" max="6670" width="6.375" style="1124" customWidth="1"/>
    <col min="6671" max="6671" width="14.5" style="1124" customWidth="1"/>
    <col min="6672" max="6672" width="11.125" style="1124" customWidth="1"/>
    <col min="6673" max="6673" width="16.875" style="1124" customWidth="1"/>
    <col min="6674" max="6674" width="12.5" style="1124" customWidth="1"/>
    <col min="6675" max="6675" width="17.625" style="1124" customWidth="1"/>
    <col min="6676" max="6676" width="22.5" style="1124" bestFit="1" customWidth="1"/>
    <col min="6677" max="6677" width="13.625" style="1124" customWidth="1"/>
    <col min="6678" max="6678" width="16.875" style="1124" customWidth="1"/>
    <col min="6679" max="6679" width="12.5" style="1124" customWidth="1"/>
    <col min="6680" max="6680" width="17.5" style="1124" customWidth="1"/>
    <col min="6681" max="6681" width="20.625" style="1124" bestFit="1" customWidth="1"/>
    <col min="6682" max="6682" width="22.625" style="1124" bestFit="1" customWidth="1"/>
    <col min="6683" max="6683" width="15.5" style="1124" customWidth="1"/>
    <col min="6684" max="6684" width="8.875" style="1124" customWidth="1"/>
    <col min="6685" max="6685" width="58.5" style="1124" customWidth="1"/>
    <col min="6686" max="6914" width="72.375" style="1124"/>
    <col min="6915" max="6915" width="4.875" style="1124" customWidth="1"/>
    <col min="6916" max="6916" width="2.375" style="1124" customWidth="1"/>
    <col min="6917" max="6917" width="4.375" style="1124" customWidth="1"/>
    <col min="6918" max="6919" width="3.5" style="1124" customWidth="1"/>
    <col min="6920" max="6920" width="4.875" style="1124" customWidth="1"/>
    <col min="6921" max="6921" width="7.5" style="1124" customWidth="1"/>
    <col min="6922" max="6922" width="11.5" style="1124" customWidth="1"/>
    <col min="6923" max="6923" width="5.625" style="1124" customWidth="1"/>
    <col min="6924" max="6924" width="47.5" style="1124" customWidth="1"/>
    <col min="6925" max="6925" width="12.875" style="1124" customWidth="1"/>
    <col min="6926" max="6926" width="6.375" style="1124" customWidth="1"/>
    <col min="6927" max="6927" width="14.5" style="1124" customWidth="1"/>
    <col min="6928" max="6928" width="11.125" style="1124" customWidth="1"/>
    <col min="6929" max="6929" width="16.875" style="1124" customWidth="1"/>
    <col min="6930" max="6930" width="12.5" style="1124" customWidth="1"/>
    <col min="6931" max="6931" width="17.625" style="1124" customWidth="1"/>
    <col min="6932" max="6932" width="22.5" style="1124" bestFit="1" customWidth="1"/>
    <col min="6933" max="6933" width="13.625" style="1124" customWidth="1"/>
    <col min="6934" max="6934" width="16.875" style="1124" customWidth="1"/>
    <col min="6935" max="6935" width="12.5" style="1124" customWidth="1"/>
    <col min="6936" max="6936" width="17.5" style="1124" customWidth="1"/>
    <col min="6937" max="6937" width="20.625" style="1124" bestFit="1" customWidth="1"/>
    <col min="6938" max="6938" width="22.625" style="1124" bestFit="1" customWidth="1"/>
    <col min="6939" max="6939" width="15.5" style="1124" customWidth="1"/>
    <col min="6940" max="6940" width="8.875" style="1124" customWidth="1"/>
    <col min="6941" max="6941" width="58.5" style="1124" customWidth="1"/>
    <col min="6942" max="7170" width="72.375" style="1124"/>
    <col min="7171" max="7171" width="4.875" style="1124" customWidth="1"/>
    <col min="7172" max="7172" width="2.375" style="1124" customWidth="1"/>
    <col min="7173" max="7173" width="4.375" style="1124" customWidth="1"/>
    <col min="7174" max="7175" width="3.5" style="1124" customWidth="1"/>
    <col min="7176" max="7176" width="4.875" style="1124" customWidth="1"/>
    <col min="7177" max="7177" width="7.5" style="1124" customWidth="1"/>
    <col min="7178" max="7178" width="11.5" style="1124" customWidth="1"/>
    <col min="7179" max="7179" width="5.625" style="1124" customWidth="1"/>
    <col min="7180" max="7180" width="47.5" style="1124" customWidth="1"/>
    <col min="7181" max="7181" width="12.875" style="1124" customWidth="1"/>
    <col min="7182" max="7182" width="6.375" style="1124" customWidth="1"/>
    <col min="7183" max="7183" width="14.5" style="1124" customWidth="1"/>
    <col min="7184" max="7184" width="11.125" style="1124" customWidth="1"/>
    <col min="7185" max="7185" width="16.875" style="1124" customWidth="1"/>
    <col min="7186" max="7186" width="12.5" style="1124" customWidth="1"/>
    <col min="7187" max="7187" width="17.625" style="1124" customWidth="1"/>
    <col min="7188" max="7188" width="22.5" style="1124" bestFit="1" customWidth="1"/>
    <col min="7189" max="7189" width="13.625" style="1124" customWidth="1"/>
    <col min="7190" max="7190" width="16.875" style="1124" customWidth="1"/>
    <col min="7191" max="7191" width="12.5" style="1124" customWidth="1"/>
    <col min="7192" max="7192" width="17.5" style="1124" customWidth="1"/>
    <col min="7193" max="7193" width="20.625" style="1124" bestFit="1" customWidth="1"/>
    <col min="7194" max="7194" width="22.625" style="1124" bestFit="1" customWidth="1"/>
    <col min="7195" max="7195" width="15.5" style="1124" customWidth="1"/>
    <col min="7196" max="7196" width="8.875" style="1124" customWidth="1"/>
    <col min="7197" max="7197" width="58.5" style="1124" customWidth="1"/>
    <col min="7198" max="7426" width="72.375" style="1124"/>
    <col min="7427" max="7427" width="4.875" style="1124" customWidth="1"/>
    <col min="7428" max="7428" width="2.375" style="1124" customWidth="1"/>
    <col min="7429" max="7429" width="4.375" style="1124" customWidth="1"/>
    <col min="7430" max="7431" width="3.5" style="1124" customWidth="1"/>
    <col min="7432" max="7432" width="4.875" style="1124" customWidth="1"/>
    <col min="7433" max="7433" width="7.5" style="1124" customWidth="1"/>
    <col min="7434" max="7434" width="11.5" style="1124" customWidth="1"/>
    <col min="7435" max="7435" width="5.625" style="1124" customWidth="1"/>
    <col min="7436" max="7436" width="47.5" style="1124" customWidth="1"/>
    <col min="7437" max="7437" width="12.875" style="1124" customWidth="1"/>
    <col min="7438" max="7438" width="6.375" style="1124" customWidth="1"/>
    <col min="7439" max="7439" width="14.5" style="1124" customWidth="1"/>
    <col min="7440" max="7440" width="11.125" style="1124" customWidth="1"/>
    <col min="7441" max="7441" width="16.875" style="1124" customWidth="1"/>
    <col min="7442" max="7442" width="12.5" style="1124" customWidth="1"/>
    <col min="7443" max="7443" width="17.625" style="1124" customWidth="1"/>
    <col min="7444" max="7444" width="22.5" style="1124" bestFit="1" customWidth="1"/>
    <col min="7445" max="7445" width="13.625" style="1124" customWidth="1"/>
    <col min="7446" max="7446" width="16.875" style="1124" customWidth="1"/>
    <col min="7447" max="7447" width="12.5" style="1124" customWidth="1"/>
    <col min="7448" max="7448" width="17.5" style="1124" customWidth="1"/>
    <col min="7449" max="7449" width="20.625" style="1124" bestFit="1" customWidth="1"/>
    <col min="7450" max="7450" width="22.625" style="1124" bestFit="1" customWidth="1"/>
    <col min="7451" max="7451" width="15.5" style="1124" customWidth="1"/>
    <col min="7452" max="7452" width="8.875" style="1124" customWidth="1"/>
    <col min="7453" max="7453" width="58.5" style="1124" customWidth="1"/>
    <col min="7454" max="7682" width="72.375" style="1124"/>
    <col min="7683" max="7683" width="4.875" style="1124" customWidth="1"/>
    <col min="7684" max="7684" width="2.375" style="1124" customWidth="1"/>
    <col min="7685" max="7685" width="4.375" style="1124" customWidth="1"/>
    <col min="7686" max="7687" width="3.5" style="1124" customWidth="1"/>
    <col min="7688" max="7688" width="4.875" style="1124" customWidth="1"/>
    <col min="7689" max="7689" width="7.5" style="1124" customWidth="1"/>
    <col min="7690" max="7690" width="11.5" style="1124" customWidth="1"/>
    <col min="7691" max="7691" width="5.625" style="1124" customWidth="1"/>
    <col min="7692" max="7692" width="47.5" style="1124" customWidth="1"/>
    <col min="7693" max="7693" width="12.875" style="1124" customWidth="1"/>
    <col min="7694" max="7694" width="6.375" style="1124" customWidth="1"/>
    <col min="7695" max="7695" width="14.5" style="1124" customWidth="1"/>
    <col min="7696" max="7696" width="11.125" style="1124" customWidth="1"/>
    <col min="7697" max="7697" width="16.875" style="1124" customWidth="1"/>
    <col min="7698" max="7698" width="12.5" style="1124" customWidth="1"/>
    <col min="7699" max="7699" width="17.625" style="1124" customWidth="1"/>
    <col min="7700" max="7700" width="22.5" style="1124" bestFit="1" customWidth="1"/>
    <col min="7701" max="7701" width="13.625" style="1124" customWidth="1"/>
    <col min="7702" max="7702" width="16.875" style="1124" customWidth="1"/>
    <col min="7703" max="7703" width="12.5" style="1124" customWidth="1"/>
    <col min="7704" max="7704" width="17.5" style="1124" customWidth="1"/>
    <col min="7705" max="7705" width="20.625" style="1124" bestFit="1" customWidth="1"/>
    <col min="7706" max="7706" width="22.625" style="1124" bestFit="1" customWidth="1"/>
    <col min="7707" max="7707" width="15.5" style="1124" customWidth="1"/>
    <col min="7708" max="7708" width="8.875" style="1124" customWidth="1"/>
    <col min="7709" max="7709" width="58.5" style="1124" customWidth="1"/>
    <col min="7710" max="7938" width="72.375" style="1124"/>
    <col min="7939" max="7939" width="4.875" style="1124" customWidth="1"/>
    <col min="7940" max="7940" width="2.375" style="1124" customWidth="1"/>
    <col min="7941" max="7941" width="4.375" style="1124" customWidth="1"/>
    <col min="7942" max="7943" width="3.5" style="1124" customWidth="1"/>
    <col min="7944" max="7944" width="4.875" style="1124" customWidth="1"/>
    <col min="7945" max="7945" width="7.5" style="1124" customWidth="1"/>
    <col min="7946" max="7946" width="11.5" style="1124" customWidth="1"/>
    <col min="7947" max="7947" width="5.625" style="1124" customWidth="1"/>
    <col min="7948" max="7948" width="47.5" style="1124" customWidth="1"/>
    <col min="7949" max="7949" width="12.875" style="1124" customWidth="1"/>
    <col min="7950" max="7950" width="6.375" style="1124" customWidth="1"/>
    <col min="7951" max="7951" width="14.5" style="1124" customWidth="1"/>
    <col min="7952" max="7952" width="11.125" style="1124" customWidth="1"/>
    <col min="7953" max="7953" width="16.875" style="1124" customWidth="1"/>
    <col min="7954" max="7954" width="12.5" style="1124" customWidth="1"/>
    <col min="7955" max="7955" width="17.625" style="1124" customWidth="1"/>
    <col min="7956" max="7956" width="22.5" style="1124" bestFit="1" customWidth="1"/>
    <col min="7957" max="7957" width="13.625" style="1124" customWidth="1"/>
    <col min="7958" max="7958" width="16.875" style="1124" customWidth="1"/>
    <col min="7959" max="7959" width="12.5" style="1124" customWidth="1"/>
    <col min="7960" max="7960" width="17.5" style="1124" customWidth="1"/>
    <col min="7961" max="7961" width="20.625" style="1124" bestFit="1" customWidth="1"/>
    <col min="7962" max="7962" width="22.625" style="1124" bestFit="1" customWidth="1"/>
    <col min="7963" max="7963" width="15.5" style="1124" customWidth="1"/>
    <col min="7964" max="7964" width="8.875" style="1124" customWidth="1"/>
    <col min="7965" max="7965" width="58.5" style="1124" customWidth="1"/>
    <col min="7966" max="8194" width="72.375" style="1124"/>
    <col min="8195" max="8195" width="4.875" style="1124" customWidth="1"/>
    <col min="8196" max="8196" width="2.375" style="1124" customWidth="1"/>
    <col min="8197" max="8197" width="4.375" style="1124" customWidth="1"/>
    <col min="8198" max="8199" width="3.5" style="1124" customWidth="1"/>
    <col min="8200" max="8200" width="4.875" style="1124" customWidth="1"/>
    <col min="8201" max="8201" width="7.5" style="1124" customWidth="1"/>
    <col min="8202" max="8202" width="11.5" style="1124" customWidth="1"/>
    <col min="8203" max="8203" width="5.625" style="1124" customWidth="1"/>
    <col min="8204" max="8204" width="47.5" style="1124" customWidth="1"/>
    <col min="8205" max="8205" width="12.875" style="1124" customWidth="1"/>
    <col min="8206" max="8206" width="6.375" style="1124" customWidth="1"/>
    <col min="8207" max="8207" width="14.5" style="1124" customWidth="1"/>
    <col min="8208" max="8208" width="11.125" style="1124" customWidth="1"/>
    <col min="8209" max="8209" width="16.875" style="1124" customWidth="1"/>
    <col min="8210" max="8210" width="12.5" style="1124" customWidth="1"/>
    <col min="8211" max="8211" width="17.625" style="1124" customWidth="1"/>
    <col min="8212" max="8212" width="22.5" style="1124" bestFit="1" customWidth="1"/>
    <col min="8213" max="8213" width="13.625" style="1124" customWidth="1"/>
    <col min="8214" max="8214" width="16.875" style="1124" customWidth="1"/>
    <col min="8215" max="8215" width="12.5" style="1124" customWidth="1"/>
    <col min="8216" max="8216" width="17.5" style="1124" customWidth="1"/>
    <col min="8217" max="8217" width="20.625" style="1124" bestFit="1" customWidth="1"/>
    <col min="8218" max="8218" width="22.625" style="1124" bestFit="1" customWidth="1"/>
    <col min="8219" max="8219" width="15.5" style="1124" customWidth="1"/>
    <col min="8220" max="8220" width="8.875" style="1124" customWidth="1"/>
    <col min="8221" max="8221" width="58.5" style="1124" customWidth="1"/>
    <col min="8222" max="8450" width="72.375" style="1124"/>
    <col min="8451" max="8451" width="4.875" style="1124" customWidth="1"/>
    <col min="8452" max="8452" width="2.375" style="1124" customWidth="1"/>
    <col min="8453" max="8453" width="4.375" style="1124" customWidth="1"/>
    <col min="8454" max="8455" width="3.5" style="1124" customWidth="1"/>
    <col min="8456" max="8456" width="4.875" style="1124" customWidth="1"/>
    <col min="8457" max="8457" width="7.5" style="1124" customWidth="1"/>
    <col min="8458" max="8458" width="11.5" style="1124" customWidth="1"/>
    <col min="8459" max="8459" width="5.625" style="1124" customWidth="1"/>
    <col min="8460" max="8460" width="47.5" style="1124" customWidth="1"/>
    <col min="8461" max="8461" width="12.875" style="1124" customWidth="1"/>
    <col min="8462" max="8462" width="6.375" style="1124" customWidth="1"/>
    <col min="8463" max="8463" width="14.5" style="1124" customWidth="1"/>
    <col min="8464" max="8464" width="11.125" style="1124" customWidth="1"/>
    <col min="8465" max="8465" width="16.875" style="1124" customWidth="1"/>
    <col min="8466" max="8466" width="12.5" style="1124" customWidth="1"/>
    <col min="8467" max="8467" width="17.625" style="1124" customWidth="1"/>
    <col min="8468" max="8468" width="22.5" style="1124" bestFit="1" customWidth="1"/>
    <col min="8469" max="8469" width="13.625" style="1124" customWidth="1"/>
    <col min="8470" max="8470" width="16.875" style="1124" customWidth="1"/>
    <col min="8471" max="8471" width="12.5" style="1124" customWidth="1"/>
    <col min="8472" max="8472" width="17.5" style="1124" customWidth="1"/>
    <col min="8473" max="8473" width="20.625" style="1124" bestFit="1" customWidth="1"/>
    <col min="8474" max="8474" width="22.625" style="1124" bestFit="1" customWidth="1"/>
    <col min="8475" max="8475" width="15.5" style="1124" customWidth="1"/>
    <col min="8476" max="8476" width="8.875" style="1124" customWidth="1"/>
    <col min="8477" max="8477" width="58.5" style="1124" customWidth="1"/>
    <col min="8478" max="8706" width="72.375" style="1124"/>
    <col min="8707" max="8707" width="4.875" style="1124" customWidth="1"/>
    <col min="8708" max="8708" width="2.375" style="1124" customWidth="1"/>
    <col min="8709" max="8709" width="4.375" style="1124" customWidth="1"/>
    <col min="8710" max="8711" width="3.5" style="1124" customWidth="1"/>
    <col min="8712" max="8712" width="4.875" style="1124" customWidth="1"/>
    <col min="8713" max="8713" width="7.5" style="1124" customWidth="1"/>
    <col min="8714" max="8714" width="11.5" style="1124" customWidth="1"/>
    <col min="8715" max="8715" width="5.625" style="1124" customWidth="1"/>
    <col min="8716" max="8716" width="47.5" style="1124" customWidth="1"/>
    <col min="8717" max="8717" width="12.875" style="1124" customWidth="1"/>
    <col min="8718" max="8718" width="6.375" style="1124" customWidth="1"/>
    <col min="8719" max="8719" width="14.5" style="1124" customWidth="1"/>
    <col min="8720" max="8720" width="11.125" style="1124" customWidth="1"/>
    <col min="8721" max="8721" width="16.875" style="1124" customWidth="1"/>
    <col min="8722" max="8722" width="12.5" style="1124" customWidth="1"/>
    <col min="8723" max="8723" width="17.625" style="1124" customWidth="1"/>
    <col min="8724" max="8724" width="22.5" style="1124" bestFit="1" customWidth="1"/>
    <col min="8725" max="8725" width="13.625" style="1124" customWidth="1"/>
    <col min="8726" max="8726" width="16.875" style="1124" customWidth="1"/>
    <col min="8727" max="8727" width="12.5" style="1124" customWidth="1"/>
    <col min="8728" max="8728" width="17.5" style="1124" customWidth="1"/>
    <col min="8729" max="8729" width="20.625" style="1124" bestFit="1" customWidth="1"/>
    <col min="8730" max="8730" width="22.625" style="1124" bestFit="1" customWidth="1"/>
    <col min="8731" max="8731" width="15.5" style="1124" customWidth="1"/>
    <col min="8732" max="8732" width="8.875" style="1124" customWidth="1"/>
    <col min="8733" max="8733" width="58.5" style="1124" customWidth="1"/>
    <col min="8734" max="8962" width="72.375" style="1124"/>
    <col min="8963" max="8963" width="4.875" style="1124" customWidth="1"/>
    <col min="8964" max="8964" width="2.375" style="1124" customWidth="1"/>
    <col min="8965" max="8965" width="4.375" style="1124" customWidth="1"/>
    <col min="8966" max="8967" width="3.5" style="1124" customWidth="1"/>
    <col min="8968" max="8968" width="4.875" style="1124" customWidth="1"/>
    <col min="8969" max="8969" width="7.5" style="1124" customWidth="1"/>
    <col min="8970" max="8970" width="11.5" style="1124" customWidth="1"/>
    <col min="8971" max="8971" width="5.625" style="1124" customWidth="1"/>
    <col min="8972" max="8972" width="47.5" style="1124" customWidth="1"/>
    <col min="8973" max="8973" width="12.875" style="1124" customWidth="1"/>
    <col min="8974" max="8974" width="6.375" style="1124" customWidth="1"/>
    <col min="8975" max="8975" width="14.5" style="1124" customWidth="1"/>
    <col min="8976" max="8976" width="11.125" style="1124" customWidth="1"/>
    <col min="8977" max="8977" width="16.875" style="1124" customWidth="1"/>
    <col min="8978" max="8978" width="12.5" style="1124" customWidth="1"/>
    <col min="8979" max="8979" width="17.625" style="1124" customWidth="1"/>
    <col min="8980" max="8980" width="22.5" style="1124" bestFit="1" customWidth="1"/>
    <col min="8981" max="8981" width="13.625" style="1124" customWidth="1"/>
    <col min="8982" max="8982" width="16.875" style="1124" customWidth="1"/>
    <col min="8983" max="8983" width="12.5" style="1124" customWidth="1"/>
    <col min="8984" max="8984" width="17.5" style="1124" customWidth="1"/>
    <col min="8985" max="8985" width="20.625" style="1124" bestFit="1" customWidth="1"/>
    <col min="8986" max="8986" width="22.625" style="1124" bestFit="1" customWidth="1"/>
    <col min="8987" max="8987" width="15.5" style="1124" customWidth="1"/>
    <col min="8988" max="8988" width="8.875" style="1124" customWidth="1"/>
    <col min="8989" max="8989" width="58.5" style="1124" customWidth="1"/>
    <col min="8990" max="9218" width="72.375" style="1124"/>
    <col min="9219" max="9219" width="4.875" style="1124" customWidth="1"/>
    <col min="9220" max="9220" width="2.375" style="1124" customWidth="1"/>
    <col min="9221" max="9221" width="4.375" style="1124" customWidth="1"/>
    <col min="9222" max="9223" width="3.5" style="1124" customWidth="1"/>
    <col min="9224" max="9224" width="4.875" style="1124" customWidth="1"/>
    <col min="9225" max="9225" width="7.5" style="1124" customWidth="1"/>
    <col min="9226" max="9226" width="11.5" style="1124" customWidth="1"/>
    <col min="9227" max="9227" width="5.625" style="1124" customWidth="1"/>
    <col min="9228" max="9228" width="47.5" style="1124" customWidth="1"/>
    <col min="9229" max="9229" width="12.875" style="1124" customWidth="1"/>
    <col min="9230" max="9230" width="6.375" style="1124" customWidth="1"/>
    <col min="9231" max="9231" width="14.5" style="1124" customWidth="1"/>
    <col min="9232" max="9232" width="11.125" style="1124" customWidth="1"/>
    <col min="9233" max="9233" width="16.875" style="1124" customWidth="1"/>
    <col min="9234" max="9234" width="12.5" style="1124" customWidth="1"/>
    <col min="9235" max="9235" width="17.625" style="1124" customWidth="1"/>
    <col min="9236" max="9236" width="22.5" style="1124" bestFit="1" customWidth="1"/>
    <col min="9237" max="9237" width="13.625" style="1124" customWidth="1"/>
    <col min="9238" max="9238" width="16.875" style="1124" customWidth="1"/>
    <col min="9239" max="9239" width="12.5" style="1124" customWidth="1"/>
    <col min="9240" max="9240" width="17.5" style="1124" customWidth="1"/>
    <col min="9241" max="9241" width="20.625" style="1124" bestFit="1" customWidth="1"/>
    <col min="9242" max="9242" width="22.625" style="1124" bestFit="1" customWidth="1"/>
    <col min="9243" max="9243" width="15.5" style="1124" customWidth="1"/>
    <col min="9244" max="9244" width="8.875" style="1124" customWidth="1"/>
    <col min="9245" max="9245" width="58.5" style="1124" customWidth="1"/>
    <col min="9246" max="9474" width="72.375" style="1124"/>
    <col min="9475" max="9475" width="4.875" style="1124" customWidth="1"/>
    <col min="9476" max="9476" width="2.375" style="1124" customWidth="1"/>
    <col min="9477" max="9477" width="4.375" style="1124" customWidth="1"/>
    <col min="9478" max="9479" width="3.5" style="1124" customWidth="1"/>
    <col min="9480" max="9480" width="4.875" style="1124" customWidth="1"/>
    <col min="9481" max="9481" width="7.5" style="1124" customWidth="1"/>
    <col min="9482" max="9482" width="11.5" style="1124" customWidth="1"/>
    <col min="9483" max="9483" width="5.625" style="1124" customWidth="1"/>
    <col min="9484" max="9484" width="47.5" style="1124" customWidth="1"/>
    <col min="9485" max="9485" width="12.875" style="1124" customWidth="1"/>
    <col min="9486" max="9486" width="6.375" style="1124" customWidth="1"/>
    <col min="9487" max="9487" width="14.5" style="1124" customWidth="1"/>
    <col min="9488" max="9488" width="11.125" style="1124" customWidth="1"/>
    <col min="9489" max="9489" width="16.875" style="1124" customWidth="1"/>
    <col min="9490" max="9490" width="12.5" style="1124" customWidth="1"/>
    <col min="9491" max="9491" width="17.625" style="1124" customWidth="1"/>
    <col min="9492" max="9492" width="22.5" style="1124" bestFit="1" customWidth="1"/>
    <col min="9493" max="9493" width="13.625" style="1124" customWidth="1"/>
    <col min="9494" max="9494" width="16.875" style="1124" customWidth="1"/>
    <col min="9495" max="9495" width="12.5" style="1124" customWidth="1"/>
    <col min="9496" max="9496" width="17.5" style="1124" customWidth="1"/>
    <col min="9497" max="9497" width="20.625" style="1124" bestFit="1" customWidth="1"/>
    <col min="9498" max="9498" width="22.625" style="1124" bestFit="1" customWidth="1"/>
    <col min="9499" max="9499" width="15.5" style="1124" customWidth="1"/>
    <col min="9500" max="9500" width="8.875" style="1124" customWidth="1"/>
    <col min="9501" max="9501" width="58.5" style="1124" customWidth="1"/>
    <col min="9502" max="9730" width="72.375" style="1124"/>
    <col min="9731" max="9731" width="4.875" style="1124" customWidth="1"/>
    <col min="9732" max="9732" width="2.375" style="1124" customWidth="1"/>
    <col min="9733" max="9733" width="4.375" style="1124" customWidth="1"/>
    <col min="9734" max="9735" width="3.5" style="1124" customWidth="1"/>
    <col min="9736" max="9736" width="4.875" style="1124" customWidth="1"/>
    <col min="9737" max="9737" width="7.5" style="1124" customWidth="1"/>
    <col min="9738" max="9738" width="11.5" style="1124" customWidth="1"/>
    <col min="9739" max="9739" width="5.625" style="1124" customWidth="1"/>
    <col min="9740" max="9740" width="47.5" style="1124" customWidth="1"/>
    <col min="9741" max="9741" width="12.875" style="1124" customWidth="1"/>
    <col min="9742" max="9742" width="6.375" style="1124" customWidth="1"/>
    <col min="9743" max="9743" width="14.5" style="1124" customWidth="1"/>
    <col min="9744" max="9744" width="11.125" style="1124" customWidth="1"/>
    <col min="9745" max="9745" width="16.875" style="1124" customWidth="1"/>
    <col min="9746" max="9746" width="12.5" style="1124" customWidth="1"/>
    <col min="9747" max="9747" width="17.625" style="1124" customWidth="1"/>
    <col min="9748" max="9748" width="22.5" style="1124" bestFit="1" customWidth="1"/>
    <col min="9749" max="9749" width="13.625" style="1124" customWidth="1"/>
    <col min="9750" max="9750" width="16.875" style="1124" customWidth="1"/>
    <col min="9751" max="9751" width="12.5" style="1124" customWidth="1"/>
    <col min="9752" max="9752" width="17.5" style="1124" customWidth="1"/>
    <col min="9753" max="9753" width="20.625" style="1124" bestFit="1" customWidth="1"/>
    <col min="9754" max="9754" width="22.625" style="1124" bestFit="1" customWidth="1"/>
    <col min="9755" max="9755" width="15.5" style="1124" customWidth="1"/>
    <col min="9756" max="9756" width="8.875" style="1124" customWidth="1"/>
    <col min="9757" max="9757" width="58.5" style="1124" customWidth="1"/>
    <col min="9758" max="9986" width="72.375" style="1124"/>
    <col min="9987" max="9987" width="4.875" style="1124" customWidth="1"/>
    <col min="9988" max="9988" width="2.375" style="1124" customWidth="1"/>
    <col min="9989" max="9989" width="4.375" style="1124" customWidth="1"/>
    <col min="9990" max="9991" width="3.5" style="1124" customWidth="1"/>
    <col min="9992" max="9992" width="4.875" style="1124" customWidth="1"/>
    <col min="9993" max="9993" width="7.5" style="1124" customWidth="1"/>
    <col min="9994" max="9994" width="11.5" style="1124" customWidth="1"/>
    <col min="9995" max="9995" width="5.625" style="1124" customWidth="1"/>
    <col min="9996" max="9996" width="47.5" style="1124" customWidth="1"/>
    <col min="9997" max="9997" width="12.875" style="1124" customWidth="1"/>
    <col min="9998" max="9998" width="6.375" style="1124" customWidth="1"/>
    <col min="9999" max="9999" width="14.5" style="1124" customWidth="1"/>
    <col min="10000" max="10000" width="11.125" style="1124" customWidth="1"/>
    <col min="10001" max="10001" width="16.875" style="1124" customWidth="1"/>
    <col min="10002" max="10002" width="12.5" style="1124" customWidth="1"/>
    <col min="10003" max="10003" width="17.625" style="1124" customWidth="1"/>
    <col min="10004" max="10004" width="22.5" style="1124" bestFit="1" customWidth="1"/>
    <col min="10005" max="10005" width="13.625" style="1124" customWidth="1"/>
    <col min="10006" max="10006" width="16.875" style="1124" customWidth="1"/>
    <col min="10007" max="10007" width="12.5" style="1124" customWidth="1"/>
    <col min="10008" max="10008" width="17.5" style="1124" customWidth="1"/>
    <col min="10009" max="10009" width="20.625" style="1124" bestFit="1" customWidth="1"/>
    <col min="10010" max="10010" width="22.625" style="1124" bestFit="1" customWidth="1"/>
    <col min="10011" max="10011" width="15.5" style="1124" customWidth="1"/>
    <col min="10012" max="10012" width="8.875" style="1124" customWidth="1"/>
    <col min="10013" max="10013" width="58.5" style="1124" customWidth="1"/>
    <col min="10014" max="10242" width="72.375" style="1124"/>
    <col min="10243" max="10243" width="4.875" style="1124" customWidth="1"/>
    <col min="10244" max="10244" width="2.375" style="1124" customWidth="1"/>
    <col min="10245" max="10245" width="4.375" style="1124" customWidth="1"/>
    <col min="10246" max="10247" width="3.5" style="1124" customWidth="1"/>
    <col min="10248" max="10248" width="4.875" style="1124" customWidth="1"/>
    <col min="10249" max="10249" width="7.5" style="1124" customWidth="1"/>
    <col min="10250" max="10250" width="11.5" style="1124" customWidth="1"/>
    <col min="10251" max="10251" width="5.625" style="1124" customWidth="1"/>
    <col min="10252" max="10252" width="47.5" style="1124" customWidth="1"/>
    <col min="10253" max="10253" width="12.875" style="1124" customWidth="1"/>
    <col min="10254" max="10254" width="6.375" style="1124" customWidth="1"/>
    <col min="10255" max="10255" width="14.5" style="1124" customWidth="1"/>
    <col min="10256" max="10256" width="11.125" style="1124" customWidth="1"/>
    <col min="10257" max="10257" width="16.875" style="1124" customWidth="1"/>
    <col min="10258" max="10258" width="12.5" style="1124" customWidth="1"/>
    <col min="10259" max="10259" width="17.625" style="1124" customWidth="1"/>
    <col min="10260" max="10260" width="22.5" style="1124" bestFit="1" customWidth="1"/>
    <col min="10261" max="10261" width="13.625" style="1124" customWidth="1"/>
    <col min="10262" max="10262" width="16.875" style="1124" customWidth="1"/>
    <col min="10263" max="10263" width="12.5" style="1124" customWidth="1"/>
    <col min="10264" max="10264" width="17.5" style="1124" customWidth="1"/>
    <col min="10265" max="10265" width="20.625" style="1124" bestFit="1" customWidth="1"/>
    <col min="10266" max="10266" width="22.625" style="1124" bestFit="1" customWidth="1"/>
    <col min="10267" max="10267" width="15.5" style="1124" customWidth="1"/>
    <col min="10268" max="10268" width="8.875" style="1124" customWidth="1"/>
    <col min="10269" max="10269" width="58.5" style="1124" customWidth="1"/>
    <col min="10270" max="10498" width="72.375" style="1124"/>
    <col min="10499" max="10499" width="4.875" style="1124" customWidth="1"/>
    <col min="10500" max="10500" width="2.375" style="1124" customWidth="1"/>
    <col min="10501" max="10501" width="4.375" style="1124" customWidth="1"/>
    <col min="10502" max="10503" width="3.5" style="1124" customWidth="1"/>
    <col min="10504" max="10504" width="4.875" style="1124" customWidth="1"/>
    <col min="10505" max="10505" width="7.5" style="1124" customWidth="1"/>
    <col min="10506" max="10506" width="11.5" style="1124" customWidth="1"/>
    <col min="10507" max="10507" width="5.625" style="1124" customWidth="1"/>
    <col min="10508" max="10508" width="47.5" style="1124" customWidth="1"/>
    <col min="10509" max="10509" width="12.875" style="1124" customWidth="1"/>
    <col min="10510" max="10510" width="6.375" style="1124" customWidth="1"/>
    <col min="10511" max="10511" width="14.5" style="1124" customWidth="1"/>
    <col min="10512" max="10512" width="11.125" style="1124" customWidth="1"/>
    <col min="10513" max="10513" width="16.875" style="1124" customWidth="1"/>
    <col min="10514" max="10514" width="12.5" style="1124" customWidth="1"/>
    <col min="10515" max="10515" width="17.625" style="1124" customWidth="1"/>
    <col min="10516" max="10516" width="22.5" style="1124" bestFit="1" customWidth="1"/>
    <col min="10517" max="10517" width="13.625" style="1124" customWidth="1"/>
    <col min="10518" max="10518" width="16.875" style="1124" customWidth="1"/>
    <col min="10519" max="10519" width="12.5" style="1124" customWidth="1"/>
    <col min="10520" max="10520" width="17.5" style="1124" customWidth="1"/>
    <col min="10521" max="10521" width="20.625" style="1124" bestFit="1" customWidth="1"/>
    <col min="10522" max="10522" width="22.625" style="1124" bestFit="1" customWidth="1"/>
    <col min="10523" max="10523" width="15.5" style="1124" customWidth="1"/>
    <col min="10524" max="10524" width="8.875" style="1124" customWidth="1"/>
    <col min="10525" max="10525" width="58.5" style="1124" customWidth="1"/>
    <col min="10526" max="10754" width="72.375" style="1124"/>
    <col min="10755" max="10755" width="4.875" style="1124" customWidth="1"/>
    <col min="10756" max="10756" width="2.375" style="1124" customWidth="1"/>
    <col min="10757" max="10757" width="4.375" style="1124" customWidth="1"/>
    <col min="10758" max="10759" width="3.5" style="1124" customWidth="1"/>
    <col min="10760" max="10760" width="4.875" style="1124" customWidth="1"/>
    <col min="10761" max="10761" width="7.5" style="1124" customWidth="1"/>
    <col min="10762" max="10762" width="11.5" style="1124" customWidth="1"/>
    <col min="10763" max="10763" width="5.625" style="1124" customWidth="1"/>
    <col min="10764" max="10764" width="47.5" style="1124" customWidth="1"/>
    <col min="10765" max="10765" width="12.875" style="1124" customWidth="1"/>
    <col min="10766" max="10766" width="6.375" style="1124" customWidth="1"/>
    <col min="10767" max="10767" width="14.5" style="1124" customWidth="1"/>
    <col min="10768" max="10768" width="11.125" style="1124" customWidth="1"/>
    <col min="10769" max="10769" width="16.875" style="1124" customWidth="1"/>
    <col min="10770" max="10770" width="12.5" style="1124" customWidth="1"/>
    <col min="10771" max="10771" width="17.625" style="1124" customWidth="1"/>
    <col min="10772" max="10772" width="22.5" style="1124" bestFit="1" customWidth="1"/>
    <col min="10773" max="10773" width="13.625" style="1124" customWidth="1"/>
    <col min="10774" max="10774" width="16.875" style="1124" customWidth="1"/>
    <col min="10775" max="10775" width="12.5" style="1124" customWidth="1"/>
    <col min="10776" max="10776" width="17.5" style="1124" customWidth="1"/>
    <col min="10777" max="10777" width="20.625" style="1124" bestFit="1" customWidth="1"/>
    <col min="10778" max="10778" width="22.625" style="1124" bestFit="1" customWidth="1"/>
    <col min="10779" max="10779" width="15.5" style="1124" customWidth="1"/>
    <col min="10780" max="10780" width="8.875" style="1124" customWidth="1"/>
    <col min="10781" max="10781" width="58.5" style="1124" customWidth="1"/>
    <col min="10782" max="11010" width="72.375" style="1124"/>
    <col min="11011" max="11011" width="4.875" style="1124" customWidth="1"/>
    <col min="11012" max="11012" width="2.375" style="1124" customWidth="1"/>
    <col min="11013" max="11013" width="4.375" style="1124" customWidth="1"/>
    <col min="11014" max="11015" width="3.5" style="1124" customWidth="1"/>
    <col min="11016" max="11016" width="4.875" style="1124" customWidth="1"/>
    <col min="11017" max="11017" width="7.5" style="1124" customWidth="1"/>
    <col min="11018" max="11018" width="11.5" style="1124" customWidth="1"/>
    <col min="11019" max="11019" width="5.625" style="1124" customWidth="1"/>
    <col min="11020" max="11020" width="47.5" style="1124" customWidth="1"/>
    <col min="11021" max="11021" width="12.875" style="1124" customWidth="1"/>
    <col min="11022" max="11022" width="6.375" style="1124" customWidth="1"/>
    <col min="11023" max="11023" width="14.5" style="1124" customWidth="1"/>
    <col min="11024" max="11024" width="11.125" style="1124" customWidth="1"/>
    <col min="11025" max="11025" width="16.875" style="1124" customWidth="1"/>
    <col min="11026" max="11026" width="12.5" style="1124" customWidth="1"/>
    <col min="11027" max="11027" width="17.625" style="1124" customWidth="1"/>
    <col min="11028" max="11028" width="22.5" style="1124" bestFit="1" customWidth="1"/>
    <col min="11029" max="11029" width="13.625" style="1124" customWidth="1"/>
    <col min="11030" max="11030" width="16.875" style="1124" customWidth="1"/>
    <col min="11031" max="11031" width="12.5" style="1124" customWidth="1"/>
    <col min="11032" max="11032" width="17.5" style="1124" customWidth="1"/>
    <col min="11033" max="11033" width="20.625" style="1124" bestFit="1" customWidth="1"/>
    <col min="11034" max="11034" width="22.625" style="1124" bestFit="1" customWidth="1"/>
    <col min="11035" max="11035" width="15.5" style="1124" customWidth="1"/>
    <col min="11036" max="11036" width="8.875" style="1124" customWidth="1"/>
    <col min="11037" max="11037" width="58.5" style="1124" customWidth="1"/>
    <col min="11038" max="11266" width="72.375" style="1124"/>
    <col min="11267" max="11267" width="4.875" style="1124" customWidth="1"/>
    <col min="11268" max="11268" width="2.375" style="1124" customWidth="1"/>
    <col min="11269" max="11269" width="4.375" style="1124" customWidth="1"/>
    <col min="11270" max="11271" width="3.5" style="1124" customWidth="1"/>
    <col min="11272" max="11272" width="4.875" style="1124" customWidth="1"/>
    <col min="11273" max="11273" width="7.5" style="1124" customWidth="1"/>
    <col min="11274" max="11274" width="11.5" style="1124" customWidth="1"/>
    <col min="11275" max="11275" width="5.625" style="1124" customWidth="1"/>
    <col min="11276" max="11276" width="47.5" style="1124" customWidth="1"/>
    <col min="11277" max="11277" width="12.875" style="1124" customWidth="1"/>
    <col min="11278" max="11278" width="6.375" style="1124" customWidth="1"/>
    <col min="11279" max="11279" width="14.5" style="1124" customWidth="1"/>
    <col min="11280" max="11280" width="11.125" style="1124" customWidth="1"/>
    <col min="11281" max="11281" width="16.875" style="1124" customWidth="1"/>
    <col min="11282" max="11282" width="12.5" style="1124" customWidth="1"/>
    <col min="11283" max="11283" width="17.625" style="1124" customWidth="1"/>
    <col min="11284" max="11284" width="22.5" style="1124" bestFit="1" customWidth="1"/>
    <col min="11285" max="11285" width="13.625" style="1124" customWidth="1"/>
    <col min="11286" max="11286" width="16.875" style="1124" customWidth="1"/>
    <col min="11287" max="11287" width="12.5" style="1124" customWidth="1"/>
    <col min="11288" max="11288" width="17.5" style="1124" customWidth="1"/>
    <col min="11289" max="11289" width="20.625" style="1124" bestFit="1" customWidth="1"/>
    <col min="11290" max="11290" width="22.625" style="1124" bestFit="1" customWidth="1"/>
    <col min="11291" max="11291" width="15.5" style="1124" customWidth="1"/>
    <col min="11292" max="11292" width="8.875" style="1124" customWidth="1"/>
    <col min="11293" max="11293" width="58.5" style="1124" customWidth="1"/>
    <col min="11294" max="11522" width="72.375" style="1124"/>
    <col min="11523" max="11523" width="4.875" style="1124" customWidth="1"/>
    <col min="11524" max="11524" width="2.375" style="1124" customWidth="1"/>
    <col min="11525" max="11525" width="4.375" style="1124" customWidth="1"/>
    <col min="11526" max="11527" width="3.5" style="1124" customWidth="1"/>
    <col min="11528" max="11528" width="4.875" style="1124" customWidth="1"/>
    <col min="11529" max="11529" width="7.5" style="1124" customWidth="1"/>
    <col min="11530" max="11530" width="11.5" style="1124" customWidth="1"/>
    <col min="11531" max="11531" width="5.625" style="1124" customWidth="1"/>
    <col min="11532" max="11532" width="47.5" style="1124" customWidth="1"/>
    <col min="11533" max="11533" width="12.875" style="1124" customWidth="1"/>
    <col min="11534" max="11534" width="6.375" style="1124" customWidth="1"/>
    <col min="11535" max="11535" width="14.5" style="1124" customWidth="1"/>
    <col min="11536" max="11536" width="11.125" style="1124" customWidth="1"/>
    <col min="11537" max="11537" width="16.875" style="1124" customWidth="1"/>
    <col min="11538" max="11538" width="12.5" style="1124" customWidth="1"/>
    <col min="11539" max="11539" width="17.625" style="1124" customWidth="1"/>
    <col min="11540" max="11540" width="22.5" style="1124" bestFit="1" customWidth="1"/>
    <col min="11541" max="11541" width="13.625" style="1124" customWidth="1"/>
    <col min="11542" max="11542" width="16.875" style="1124" customWidth="1"/>
    <col min="11543" max="11543" width="12.5" style="1124" customWidth="1"/>
    <col min="11544" max="11544" width="17.5" style="1124" customWidth="1"/>
    <col min="11545" max="11545" width="20.625" style="1124" bestFit="1" customWidth="1"/>
    <col min="11546" max="11546" width="22.625" style="1124" bestFit="1" customWidth="1"/>
    <col min="11547" max="11547" width="15.5" style="1124" customWidth="1"/>
    <col min="11548" max="11548" width="8.875" style="1124" customWidth="1"/>
    <col min="11549" max="11549" width="58.5" style="1124" customWidth="1"/>
    <col min="11550" max="11778" width="72.375" style="1124"/>
    <col min="11779" max="11779" width="4.875" style="1124" customWidth="1"/>
    <col min="11780" max="11780" width="2.375" style="1124" customWidth="1"/>
    <col min="11781" max="11781" width="4.375" style="1124" customWidth="1"/>
    <col min="11782" max="11783" width="3.5" style="1124" customWidth="1"/>
    <col min="11784" max="11784" width="4.875" style="1124" customWidth="1"/>
    <col min="11785" max="11785" width="7.5" style="1124" customWidth="1"/>
    <col min="11786" max="11786" width="11.5" style="1124" customWidth="1"/>
    <col min="11787" max="11787" width="5.625" style="1124" customWidth="1"/>
    <col min="11788" max="11788" width="47.5" style="1124" customWidth="1"/>
    <col min="11789" max="11789" width="12.875" style="1124" customWidth="1"/>
    <col min="11790" max="11790" width="6.375" style="1124" customWidth="1"/>
    <col min="11791" max="11791" width="14.5" style="1124" customWidth="1"/>
    <col min="11792" max="11792" width="11.125" style="1124" customWidth="1"/>
    <col min="11793" max="11793" width="16.875" style="1124" customWidth="1"/>
    <col min="11794" max="11794" width="12.5" style="1124" customWidth="1"/>
    <col min="11795" max="11795" width="17.625" style="1124" customWidth="1"/>
    <col min="11796" max="11796" width="22.5" style="1124" bestFit="1" customWidth="1"/>
    <col min="11797" max="11797" width="13.625" style="1124" customWidth="1"/>
    <col min="11798" max="11798" width="16.875" style="1124" customWidth="1"/>
    <col min="11799" max="11799" width="12.5" style="1124" customWidth="1"/>
    <col min="11800" max="11800" width="17.5" style="1124" customWidth="1"/>
    <col min="11801" max="11801" width="20.625" style="1124" bestFit="1" customWidth="1"/>
    <col min="11802" max="11802" width="22.625" style="1124" bestFit="1" customWidth="1"/>
    <col min="11803" max="11803" width="15.5" style="1124" customWidth="1"/>
    <col min="11804" max="11804" width="8.875" style="1124" customWidth="1"/>
    <col min="11805" max="11805" width="58.5" style="1124" customWidth="1"/>
    <col min="11806" max="12034" width="72.375" style="1124"/>
    <col min="12035" max="12035" width="4.875" style="1124" customWidth="1"/>
    <col min="12036" max="12036" width="2.375" style="1124" customWidth="1"/>
    <col min="12037" max="12037" width="4.375" style="1124" customWidth="1"/>
    <col min="12038" max="12039" width="3.5" style="1124" customWidth="1"/>
    <col min="12040" max="12040" width="4.875" style="1124" customWidth="1"/>
    <col min="12041" max="12041" width="7.5" style="1124" customWidth="1"/>
    <col min="12042" max="12042" width="11.5" style="1124" customWidth="1"/>
    <col min="12043" max="12043" width="5.625" style="1124" customWidth="1"/>
    <col min="12044" max="12044" width="47.5" style="1124" customWidth="1"/>
    <col min="12045" max="12045" width="12.875" style="1124" customWidth="1"/>
    <col min="12046" max="12046" width="6.375" style="1124" customWidth="1"/>
    <col min="12047" max="12047" width="14.5" style="1124" customWidth="1"/>
    <col min="12048" max="12048" width="11.125" style="1124" customWidth="1"/>
    <col min="12049" max="12049" width="16.875" style="1124" customWidth="1"/>
    <col min="12050" max="12050" width="12.5" style="1124" customWidth="1"/>
    <col min="12051" max="12051" width="17.625" style="1124" customWidth="1"/>
    <col min="12052" max="12052" width="22.5" style="1124" bestFit="1" customWidth="1"/>
    <col min="12053" max="12053" width="13.625" style="1124" customWidth="1"/>
    <col min="12054" max="12054" width="16.875" style="1124" customWidth="1"/>
    <col min="12055" max="12055" width="12.5" style="1124" customWidth="1"/>
    <col min="12056" max="12056" width="17.5" style="1124" customWidth="1"/>
    <col min="12057" max="12057" width="20.625" style="1124" bestFit="1" customWidth="1"/>
    <col min="12058" max="12058" width="22.625" style="1124" bestFit="1" customWidth="1"/>
    <col min="12059" max="12059" width="15.5" style="1124" customWidth="1"/>
    <col min="12060" max="12060" width="8.875" style="1124" customWidth="1"/>
    <col min="12061" max="12061" width="58.5" style="1124" customWidth="1"/>
    <col min="12062" max="12290" width="72.375" style="1124"/>
    <col min="12291" max="12291" width="4.875" style="1124" customWidth="1"/>
    <col min="12292" max="12292" width="2.375" style="1124" customWidth="1"/>
    <col min="12293" max="12293" width="4.375" style="1124" customWidth="1"/>
    <col min="12294" max="12295" width="3.5" style="1124" customWidth="1"/>
    <col min="12296" max="12296" width="4.875" style="1124" customWidth="1"/>
    <col min="12297" max="12297" width="7.5" style="1124" customWidth="1"/>
    <col min="12298" max="12298" width="11.5" style="1124" customWidth="1"/>
    <col min="12299" max="12299" width="5.625" style="1124" customWidth="1"/>
    <col min="12300" max="12300" width="47.5" style="1124" customWidth="1"/>
    <col min="12301" max="12301" width="12.875" style="1124" customWidth="1"/>
    <col min="12302" max="12302" width="6.375" style="1124" customWidth="1"/>
    <col min="12303" max="12303" width="14.5" style="1124" customWidth="1"/>
    <col min="12304" max="12304" width="11.125" style="1124" customWidth="1"/>
    <col min="12305" max="12305" width="16.875" style="1124" customWidth="1"/>
    <col min="12306" max="12306" width="12.5" style="1124" customWidth="1"/>
    <col min="12307" max="12307" width="17.625" style="1124" customWidth="1"/>
    <col min="12308" max="12308" width="22.5" style="1124" bestFit="1" customWidth="1"/>
    <col min="12309" max="12309" width="13.625" style="1124" customWidth="1"/>
    <col min="12310" max="12310" width="16.875" style="1124" customWidth="1"/>
    <col min="12311" max="12311" width="12.5" style="1124" customWidth="1"/>
    <col min="12312" max="12312" width="17.5" style="1124" customWidth="1"/>
    <col min="12313" max="12313" width="20.625" style="1124" bestFit="1" customWidth="1"/>
    <col min="12314" max="12314" width="22.625" style="1124" bestFit="1" customWidth="1"/>
    <col min="12315" max="12315" width="15.5" style="1124" customWidth="1"/>
    <col min="12316" max="12316" width="8.875" style="1124" customWidth="1"/>
    <col min="12317" max="12317" width="58.5" style="1124" customWidth="1"/>
    <col min="12318" max="12546" width="72.375" style="1124"/>
    <col min="12547" max="12547" width="4.875" style="1124" customWidth="1"/>
    <col min="12548" max="12548" width="2.375" style="1124" customWidth="1"/>
    <col min="12549" max="12549" width="4.375" style="1124" customWidth="1"/>
    <col min="12550" max="12551" width="3.5" style="1124" customWidth="1"/>
    <col min="12552" max="12552" width="4.875" style="1124" customWidth="1"/>
    <col min="12553" max="12553" width="7.5" style="1124" customWidth="1"/>
    <col min="12554" max="12554" width="11.5" style="1124" customWidth="1"/>
    <col min="12555" max="12555" width="5.625" style="1124" customWidth="1"/>
    <col min="12556" max="12556" width="47.5" style="1124" customWidth="1"/>
    <col min="12557" max="12557" width="12.875" style="1124" customWidth="1"/>
    <col min="12558" max="12558" width="6.375" style="1124" customWidth="1"/>
    <col min="12559" max="12559" width="14.5" style="1124" customWidth="1"/>
    <col min="12560" max="12560" width="11.125" style="1124" customWidth="1"/>
    <col min="12561" max="12561" width="16.875" style="1124" customWidth="1"/>
    <col min="12562" max="12562" width="12.5" style="1124" customWidth="1"/>
    <col min="12563" max="12563" width="17.625" style="1124" customWidth="1"/>
    <col min="12564" max="12564" width="22.5" style="1124" bestFit="1" customWidth="1"/>
    <col min="12565" max="12565" width="13.625" style="1124" customWidth="1"/>
    <col min="12566" max="12566" width="16.875" style="1124" customWidth="1"/>
    <col min="12567" max="12567" width="12.5" style="1124" customWidth="1"/>
    <col min="12568" max="12568" width="17.5" style="1124" customWidth="1"/>
    <col min="12569" max="12569" width="20.625" style="1124" bestFit="1" customWidth="1"/>
    <col min="12570" max="12570" width="22.625" style="1124" bestFit="1" customWidth="1"/>
    <col min="12571" max="12571" width="15.5" style="1124" customWidth="1"/>
    <col min="12572" max="12572" width="8.875" style="1124" customWidth="1"/>
    <col min="12573" max="12573" width="58.5" style="1124" customWidth="1"/>
    <col min="12574" max="12802" width="72.375" style="1124"/>
    <col min="12803" max="12803" width="4.875" style="1124" customWidth="1"/>
    <col min="12804" max="12804" width="2.375" style="1124" customWidth="1"/>
    <col min="12805" max="12805" width="4.375" style="1124" customWidth="1"/>
    <col min="12806" max="12807" width="3.5" style="1124" customWidth="1"/>
    <col min="12808" max="12808" width="4.875" style="1124" customWidth="1"/>
    <col min="12809" max="12809" width="7.5" style="1124" customWidth="1"/>
    <col min="12810" max="12810" width="11.5" style="1124" customWidth="1"/>
    <col min="12811" max="12811" width="5.625" style="1124" customWidth="1"/>
    <col min="12812" max="12812" width="47.5" style="1124" customWidth="1"/>
    <col min="12813" max="12813" width="12.875" style="1124" customWidth="1"/>
    <col min="12814" max="12814" width="6.375" style="1124" customWidth="1"/>
    <col min="12815" max="12815" width="14.5" style="1124" customWidth="1"/>
    <col min="12816" max="12816" width="11.125" style="1124" customWidth="1"/>
    <col min="12817" max="12817" width="16.875" style="1124" customWidth="1"/>
    <col min="12818" max="12818" width="12.5" style="1124" customWidth="1"/>
    <col min="12819" max="12819" width="17.625" style="1124" customWidth="1"/>
    <col min="12820" max="12820" width="22.5" style="1124" bestFit="1" customWidth="1"/>
    <col min="12821" max="12821" width="13.625" style="1124" customWidth="1"/>
    <col min="12822" max="12822" width="16.875" style="1124" customWidth="1"/>
    <col min="12823" max="12823" width="12.5" style="1124" customWidth="1"/>
    <col min="12824" max="12824" width="17.5" style="1124" customWidth="1"/>
    <col min="12825" max="12825" width="20.625" style="1124" bestFit="1" customWidth="1"/>
    <col min="12826" max="12826" width="22.625" style="1124" bestFit="1" customWidth="1"/>
    <col min="12827" max="12827" width="15.5" style="1124" customWidth="1"/>
    <col min="12828" max="12828" width="8.875" style="1124" customWidth="1"/>
    <col min="12829" max="12829" width="58.5" style="1124" customWidth="1"/>
    <col min="12830" max="13058" width="72.375" style="1124"/>
    <col min="13059" max="13059" width="4.875" style="1124" customWidth="1"/>
    <col min="13060" max="13060" width="2.375" style="1124" customWidth="1"/>
    <col min="13061" max="13061" width="4.375" style="1124" customWidth="1"/>
    <col min="13062" max="13063" width="3.5" style="1124" customWidth="1"/>
    <col min="13064" max="13064" width="4.875" style="1124" customWidth="1"/>
    <col min="13065" max="13065" width="7.5" style="1124" customWidth="1"/>
    <col min="13066" max="13066" width="11.5" style="1124" customWidth="1"/>
    <col min="13067" max="13067" width="5.625" style="1124" customWidth="1"/>
    <col min="13068" max="13068" width="47.5" style="1124" customWidth="1"/>
    <col min="13069" max="13069" width="12.875" style="1124" customWidth="1"/>
    <col min="13070" max="13070" width="6.375" style="1124" customWidth="1"/>
    <col min="13071" max="13071" width="14.5" style="1124" customWidth="1"/>
    <col min="13072" max="13072" width="11.125" style="1124" customWidth="1"/>
    <col min="13073" max="13073" width="16.875" style="1124" customWidth="1"/>
    <col min="13074" max="13074" width="12.5" style="1124" customWidth="1"/>
    <col min="13075" max="13075" width="17.625" style="1124" customWidth="1"/>
    <col min="13076" max="13076" width="22.5" style="1124" bestFit="1" customWidth="1"/>
    <col min="13077" max="13077" width="13.625" style="1124" customWidth="1"/>
    <col min="13078" max="13078" width="16.875" style="1124" customWidth="1"/>
    <col min="13079" max="13079" width="12.5" style="1124" customWidth="1"/>
    <col min="13080" max="13080" width="17.5" style="1124" customWidth="1"/>
    <col min="13081" max="13081" width="20.625" style="1124" bestFit="1" customWidth="1"/>
    <col min="13082" max="13082" width="22.625" style="1124" bestFit="1" customWidth="1"/>
    <col min="13083" max="13083" width="15.5" style="1124" customWidth="1"/>
    <col min="13084" max="13084" width="8.875" style="1124" customWidth="1"/>
    <col min="13085" max="13085" width="58.5" style="1124" customWidth="1"/>
    <col min="13086" max="13314" width="72.375" style="1124"/>
    <col min="13315" max="13315" width="4.875" style="1124" customWidth="1"/>
    <col min="13316" max="13316" width="2.375" style="1124" customWidth="1"/>
    <col min="13317" max="13317" width="4.375" style="1124" customWidth="1"/>
    <col min="13318" max="13319" width="3.5" style="1124" customWidth="1"/>
    <col min="13320" max="13320" width="4.875" style="1124" customWidth="1"/>
    <col min="13321" max="13321" width="7.5" style="1124" customWidth="1"/>
    <col min="13322" max="13322" width="11.5" style="1124" customWidth="1"/>
    <col min="13323" max="13323" width="5.625" style="1124" customWidth="1"/>
    <col min="13324" max="13324" width="47.5" style="1124" customWidth="1"/>
    <col min="13325" max="13325" width="12.875" style="1124" customWidth="1"/>
    <col min="13326" max="13326" width="6.375" style="1124" customWidth="1"/>
    <col min="13327" max="13327" width="14.5" style="1124" customWidth="1"/>
    <col min="13328" max="13328" width="11.125" style="1124" customWidth="1"/>
    <col min="13329" max="13329" width="16.875" style="1124" customWidth="1"/>
    <col min="13330" max="13330" width="12.5" style="1124" customWidth="1"/>
    <col min="13331" max="13331" width="17.625" style="1124" customWidth="1"/>
    <col min="13332" max="13332" width="22.5" style="1124" bestFit="1" customWidth="1"/>
    <col min="13333" max="13333" width="13.625" style="1124" customWidth="1"/>
    <col min="13334" max="13334" width="16.875" style="1124" customWidth="1"/>
    <col min="13335" max="13335" width="12.5" style="1124" customWidth="1"/>
    <col min="13336" max="13336" width="17.5" style="1124" customWidth="1"/>
    <col min="13337" max="13337" width="20.625" style="1124" bestFit="1" customWidth="1"/>
    <col min="13338" max="13338" width="22.625" style="1124" bestFit="1" customWidth="1"/>
    <col min="13339" max="13339" width="15.5" style="1124" customWidth="1"/>
    <col min="13340" max="13340" width="8.875" style="1124" customWidth="1"/>
    <col min="13341" max="13341" width="58.5" style="1124" customWidth="1"/>
    <col min="13342" max="13570" width="72.375" style="1124"/>
    <col min="13571" max="13571" width="4.875" style="1124" customWidth="1"/>
    <col min="13572" max="13572" width="2.375" style="1124" customWidth="1"/>
    <col min="13573" max="13573" width="4.375" style="1124" customWidth="1"/>
    <col min="13574" max="13575" width="3.5" style="1124" customWidth="1"/>
    <col min="13576" max="13576" width="4.875" style="1124" customWidth="1"/>
    <col min="13577" max="13577" width="7.5" style="1124" customWidth="1"/>
    <col min="13578" max="13578" width="11.5" style="1124" customWidth="1"/>
    <col min="13579" max="13579" width="5.625" style="1124" customWidth="1"/>
    <col min="13580" max="13580" width="47.5" style="1124" customWidth="1"/>
    <col min="13581" max="13581" width="12.875" style="1124" customWidth="1"/>
    <col min="13582" max="13582" width="6.375" style="1124" customWidth="1"/>
    <col min="13583" max="13583" width="14.5" style="1124" customWidth="1"/>
    <col min="13584" max="13584" width="11.125" style="1124" customWidth="1"/>
    <col min="13585" max="13585" width="16.875" style="1124" customWidth="1"/>
    <col min="13586" max="13586" width="12.5" style="1124" customWidth="1"/>
    <col min="13587" max="13587" width="17.625" style="1124" customWidth="1"/>
    <col min="13588" max="13588" width="22.5" style="1124" bestFit="1" customWidth="1"/>
    <col min="13589" max="13589" width="13.625" style="1124" customWidth="1"/>
    <col min="13590" max="13590" width="16.875" style="1124" customWidth="1"/>
    <col min="13591" max="13591" width="12.5" style="1124" customWidth="1"/>
    <col min="13592" max="13592" width="17.5" style="1124" customWidth="1"/>
    <col min="13593" max="13593" width="20.625" style="1124" bestFit="1" customWidth="1"/>
    <col min="13594" max="13594" width="22.625" style="1124" bestFit="1" customWidth="1"/>
    <col min="13595" max="13595" width="15.5" style="1124" customWidth="1"/>
    <col min="13596" max="13596" width="8.875" style="1124" customWidth="1"/>
    <col min="13597" max="13597" width="58.5" style="1124" customWidth="1"/>
    <col min="13598" max="13826" width="72.375" style="1124"/>
    <col min="13827" max="13827" width="4.875" style="1124" customWidth="1"/>
    <col min="13828" max="13828" width="2.375" style="1124" customWidth="1"/>
    <col min="13829" max="13829" width="4.375" style="1124" customWidth="1"/>
    <col min="13830" max="13831" width="3.5" style="1124" customWidth="1"/>
    <col min="13832" max="13832" width="4.875" style="1124" customWidth="1"/>
    <col min="13833" max="13833" width="7.5" style="1124" customWidth="1"/>
    <col min="13834" max="13834" width="11.5" style="1124" customWidth="1"/>
    <col min="13835" max="13835" width="5.625" style="1124" customWidth="1"/>
    <col min="13836" max="13836" width="47.5" style="1124" customWidth="1"/>
    <col min="13837" max="13837" width="12.875" style="1124" customWidth="1"/>
    <col min="13838" max="13838" width="6.375" style="1124" customWidth="1"/>
    <col min="13839" max="13839" width="14.5" style="1124" customWidth="1"/>
    <col min="13840" max="13840" width="11.125" style="1124" customWidth="1"/>
    <col min="13841" max="13841" width="16.875" style="1124" customWidth="1"/>
    <col min="13842" max="13842" width="12.5" style="1124" customWidth="1"/>
    <col min="13843" max="13843" width="17.625" style="1124" customWidth="1"/>
    <col min="13844" max="13844" width="22.5" style="1124" bestFit="1" customWidth="1"/>
    <col min="13845" max="13845" width="13.625" style="1124" customWidth="1"/>
    <col min="13846" max="13846" width="16.875" style="1124" customWidth="1"/>
    <col min="13847" max="13847" width="12.5" style="1124" customWidth="1"/>
    <col min="13848" max="13848" width="17.5" style="1124" customWidth="1"/>
    <col min="13849" max="13849" width="20.625" style="1124" bestFit="1" customWidth="1"/>
    <col min="13850" max="13850" width="22.625" style="1124" bestFit="1" customWidth="1"/>
    <col min="13851" max="13851" width="15.5" style="1124" customWidth="1"/>
    <col min="13852" max="13852" width="8.875" style="1124" customWidth="1"/>
    <col min="13853" max="13853" width="58.5" style="1124" customWidth="1"/>
    <col min="13854" max="14082" width="72.375" style="1124"/>
    <col min="14083" max="14083" width="4.875" style="1124" customWidth="1"/>
    <col min="14084" max="14084" width="2.375" style="1124" customWidth="1"/>
    <col min="14085" max="14085" width="4.375" style="1124" customWidth="1"/>
    <col min="14086" max="14087" width="3.5" style="1124" customWidth="1"/>
    <col min="14088" max="14088" width="4.875" style="1124" customWidth="1"/>
    <col min="14089" max="14089" width="7.5" style="1124" customWidth="1"/>
    <col min="14090" max="14090" width="11.5" style="1124" customWidth="1"/>
    <col min="14091" max="14091" width="5.625" style="1124" customWidth="1"/>
    <col min="14092" max="14092" width="47.5" style="1124" customWidth="1"/>
    <col min="14093" max="14093" width="12.875" style="1124" customWidth="1"/>
    <col min="14094" max="14094" width="6.375" style="1124" customWidth="1"/>
    <col min="14095" max="14095" width="14.5" style="1124" customWidth="1"/>
    <col min="14096" max="14096" width="11.125" style="1124" customWidth="1"/>
    <col min="14097" max="14097" width="16.875" style="1124" customWidth="1"/>
    <col min="14098" max="14098" width="12.5" style="1124" customWidth="1"/>
    <col min="14099" max="14099" width="17.625" style="1124" customWidth="1"/>
    <col min="14100" max="14100" width="22.5" style="1124" bestFit="1" customWidth="1"/>
    <col min="14101" max="14101" width="13.625" style="1124" customWidth="1"/>
    <col min="14102" max="14102" width="16.875" style="1124" customWidth="1"/>
    <col min="14103" max="14103" width="12.5" style="1124" customWidth="1"/>
    <col min="14104" max="14104" width="17.5" style="1124" customWidth="1"/>
    <col min="14105" max="14105" width="20.625" style="1124" bestFit="1" customWidth="1"/>
    <col min="14106" max="14106" width="22.625" style="1124" bestFit="1" customWidth="1"/>
    <col min="14107" max="14107" width="15.5" style="1124" customWidth="1"/>
    <col min="14108" max="14108" width="8.875" style="1124" customWidth="1"/>
    <col min="14109" max="14109" width="58.5" style="1124" customWidth="1"/>
    <col min="14110" max="14338" width="72.375" style="1124"/>
    <col min="14339" max="14339" width="4.875" style="1124" customWidth="1"/>
    <col min="14340" max="14340" width="2.375" style="1124" customWidth="1"/>
    <col min="14341" max="14341" width="4.375" style="1124" customWidth="1"/>
    <col min="14342" max="14343" width="3.5" style="1124" customWidth="1"/>
    <col min="14344" max="14344" width="4.875" style="1124" customWidth="1"/>
    <col min="14345" max="14345" width="7.5" style="1124" customWidth="1"/>
    <col min="14346" max="14346" width="11.5" style="1124" customWidth="1"/>
    <col min="14347" max="14347" width="5.625" style="1124" customWidth="1"/>
    <col min="14348" max="14348" width="47.5" style="1124" customWidth="1"/>
    <col min="14349" max="14349" width="12.875" style="1124" customWidth="1"/>
    <col min="14350" max="14350" width="6.375" style="1124" customWidth="1"/>
    <col min="14351" max="14351" width="14.5" style="1124" customWidth="1"/>
    <col min="14352" max="14352" width="11.125" style="1124" customWidth="1"/>
    <col min="14353" max="14353" width="16.875" style="1124" customWidth="1"/>
    <col min="14354" max="14354" width="12.5" style="1124" customWidth="1"/>
    <col min="14355" max="14355" width="17.625" style="1124" customWidth="1"/>
    <col min="14356" max="14356" width="22.5" style="1124" bestFit="1" customWidth="1"/>
    <col min="14357" max="14357" width="13.625" style="1124" customWidth="1"/>
    <col min="14358" max="14358" width="16.875" style="1124" customWidth="1"/>
    <col min="14359" max="14359" width="12.5" style="1124" customWidth="1"/>
    <col min="14360" max="14360" width="17.5" style="1124" customWidth="1"/>
    <col min="14361" max="14361" width="20.625" style="1124" bestFit="1" customWidth="1"/>
    <col min="14362" max="14362" width="22.625" style="1124" bestFit="1" customWidth="1"/>
    <col min="14363" max="14363" width="15.5" style="1124" customWidth="1"/>
    <col min="14364" max="14364" width="8.875" style="1124" customWidth="1"/>
    <col min="14365" max="14365" width="58.5" style="1124" customWidth="1"/>
    <col min="14366" max="14594" width="72.375" style="1124"/>
    <col min="14595" max="14595" width="4.875" style="1124" customWidth="1"/>
    <col min="14596" max="14596" width="2.375" style="1124" customWidth="1"/>
    <col min="14597" max="14597" width="4.375" style="1124" customWidth="1"/>
    <col min="14598" max="14599" width="3.5" style="1124" customWidth="1"/>
    <col min="14600" max="14600" width="4.875" style="1124" customWidth="1"/>
    <col min="14601" max="14601" width="7.5" style="1124" customWidth="1"/>
    <col min="14602" max="14602" width="11.5" style="1124" customWidth="1"/>
    <col min="14603" max="14603" width="5.625" style="1124" customWidth="1"/>
    <col min="14604" max="14604" width="47.5" style="1124" customWidth="1"/>
    <col min="14605" max="14605" width="12.875" style="1124" customWidth="1"/>
    <col min="14606" max="14606" width="6.375" style="1124" customWidth="1"/>
    <col min="14607" max="14607" width="14.5" style="1124" customWidth="1"/>
    <col min="14608" max="14608" width="11.125" style="1124" customWidth="1"/>
    <col min="14609" max="14609" width="16.875" style="1124" customWidth="1"/>
    <col min="14610" max="14610" width="12.5" style="1124" customWidth="1"/>
    <col min="14611" max="14611" width="17.625" style="1124" customWidth="1"/>
    <col min="14612" max="14612" width="22.5" style="1124" bestFit="1" customWidth="1"/>
    <col min="14613" max="14613" width="13.625" style="1124" customWidth="1"/>
    <col min="14614" max="14614" width="16.875" style="1124" customWidth="1"/>
    <col min="14615" max="14615" width="12.5" style="1124" customWidth="1"/>
    <col min="14616" max="14616" width="17.5" style="1124" customWidth="1"/>
    <col min="14617" max="14617" width="20.625" style="1124" bestFit="1" customWidth="1"/>
    <col min="14618" max="14618" width="22.625" style="1124" bestFit="1" customWidth="1"/>
    <col min="14619" max="14619" width="15.5" style="1124" customWidth="1"/>
    <col min="14620" max="14620" width="8.875" style="1124" customWidth="1"/>
    <col min="14621" max="14621" width="58.5" style="1124" customWidth="1"/>
    <col min="14622" max="14850" width="72.375" style="1124"/>
    <col min="14851" max="14851" width="4.875" style="1124" customWidth="1"/>
    <col min="14852" max="14852" width="2.375" style="1124" customWidth="1"/>
    <col min="14853" max="14853" width="4.375" style="1124" customWidth="1"/>
    <col min="14854" max="14855" width="3.5" style="1124" customWidth="1"/>
    <col min="14856" max="14856" width="4.875" style="1124" customWidth="1"/>
    <col min="14857" max="14857" width="7.5" style="1124" customWidth="1"/>
    <col min="14858" max="14858" width="11.5" style="1124" customWidth="1"/>
    <col min="14859" max="14859" width="5.625" style="1124" customWidth="1"/>
    <col min="14860" max="14860" width="47.5" style="1124" customWidth="1"/>
    <col min="14861" max="14861" width="12.875" style="1124" customWidth="1"/>
    <col min="14862" max="14862" width="6.375" style="1124" customWidth="1"/>
    <col min="14863" max="14863" width="14.5" style="1124" customWidth="1"/>
    <col min="14864" max="14864" width="11.125" style="1124" customWidth="1"/>
    <col min="14865" max="14865" width="16.875" style="1124" customWidth="1"/>
    <col min="14866" max="14866" width="12.5" style="1124" customWidth="1"/>
    <col min="14867" max="14867" width="17.625" style="1124" customWidth="1"/>
    <col min="14868" max="14868" width="22.5" style="1124" bestFit="1" customWidth="1"/>
    <col min="14869" max="14869" width="13.625" style="1124" customWidth="1"/>
    <col min="14870" max="14870" width="16.875" style="1124" customWidth="1"/>
    <col min="14871" max="14871" width="12.5" style="1124" customWidth="1"/>
    <col min="14872" max="14872" width="17.5" style="1124" customWidth="1"/>
    <col min="14873" max="14873" width="20.625" style="1124" bestFit="1" customWidth="1"/>
    <col min="14874" max="14874" width="22.625" style="1124" bestFit="1" customWidth="1"/>
    <col min="14875" max="14875" width="15.5" style="1124" customWidth="1"/>
    <col min="14876" max="14876" width="8.875" style="1124" customWidth="1"/>
    <col min="14877" max="14877" width="58.5" style="1124" customWidth="1"/>
    <col min="14878" max="15106" width="72.375" style="1124"/>
    <col min="15107" max="15107" width="4.875" style="1124" customWidth="1"/>
    <col min="15108" max="15108" width="2.375" style="1124" customWidth="1"/>
    <col min="15109" max="15109" width="4.375" style="1124" customWidth="1"/>
    <col min="15110" max="15111" width="3.5" style="1124" customWidth="1"/>
    <col min="15112" max="15112" width="4.875" style="1124" customWidth="1"/>
    <col min="15113" max="15113" width="7.5" style="1124" customWidth="1"/>
    <col min="15114" max="15114" width="11.5" style="1124" customWidth="1"/>
    <col min="15115" max="15115" width="5.625" style="1124" customWidth="1"/>
    <col min="15116" max="15116" width="47.5" style="1124" customWidth="1"/>
    <col min="15117" max="15117" width="12.875" style="1124" customWidth="1"/>
    <col min="15118" max="15118" width="6.375" style="1124" customWidth="1"/>
    <col min="15119" max="15119" width="14.5" style="1124" customWidth="1"/>
    <col min="15120" max="15120" width="11.125" style="1124" customWidth="1"/>
    <col min="15121" max="15121" width="16.875" style="1124" customWidth="1"/>
    <col min="15122" max="15122" width="12.5" style="1124" customWidth="1"/>
    <col min="15123" max="15123" width="17.625" style="1124" customWidth="1"/>
    <col min="15124" max="15124" width="22.5" style="1124" bestFit="1" customWidth="1"/>
    <col min="15125" max="15125" width="13.625" style="1124" customWidth="1"/>
    <col min="15126" max="15126" width="16.875" style="1124" customWidth="1"/>
    <col min="15127" max="15127" width="12.5" style="1124" customWidth="1"/>
    <col min="15128" max="15128" width="17.5" style="1124" customWidth="1"/>
    <col min="15129" max="15129" width="20.625" style="1124" bestFit="1" customWidth="1"/>
    <col min="15130" max="15130" width="22.625" style="1124" bestFit="1" customWidth="1"/>
    <col min="15131" max="15131" width="15.5" style="1124" customWidth="1"/>
    <col min="15132" max="15132" width="8.875" style="1124" customWidth="1"/>
    <col min="15133" max="15133" width="58.5" style="1124" customWidth="1"/>
    <col min="15134" max="15362" width="72.375" style="1124"/>
    <col min="15363" max="15363" width="4.875" style="1124" customWidth="1"/>
    <col min="15364" max="15364" width="2.375" style="1124" customWidth="1"/>
    <col min="15365" max="15365" width="4.375" style="1124" customWidth="1"/>
    <col min="15366" max="15367" width="3.5" style="1124" customWidth="1"/>
    <col min="15368" max="15368" width="4.875" style="1124" customWidth="1"/>
    <col min="15369" max="15369" width="7.5" style="1124" customWidth="1"/>
    <col min="15370" max="15370" width="11.5" style="1124" customWidth="1"/>
    <col min="15371" max="15371" width="5.625" style="1124" customWidth="1"/>
    <col min="15372" max="15372" width="47.5" style="1124" customWidth="1"/>
    <col min="15373" max="15373" width="12.875" style="1124" customWidth="1"/>
    <col min="15374" max="15374" width="6.375" style="1124" customWidth="1"/>
    <col min="15375" max="15375" width="14.5" style="1124" customWidth="1"/>
    <col min="15376" max="15376" width="11.125" style="1124" customWidth="1"/>
    <col min="15377" max="15377" width="16.875" style="1124" customWidth="1"/>
    <col min="15378" max="15378" width="12.5" style="1124" customWidth="1"/>
    <col min="15379" max="15379" width="17.625" style="1124" customWidth="1"/>
    <col min="15380" max="15380" width="22.5" style="1124" bestFit="1" customWidth="1"/>
    <col min="15381" max="15381" width="13.625" style="1124" customWidth="1"/>
    <col min="15382" max="15382" width="16.875" style="1124" customWidth="1"/>
    <col min="15383" max="15383" width="12.5" style="1124" customWidth="1"/>
    <col min="15384" max="15384" width="17.5" style="1124" customWidth="1"/>
    <col min="15385" max="15385" width="20.625" style="1124" bestFit="1" customWidth="1"/>
    <col min="15386" max="15386" width="22.625" style="1124" bestFit="1" customWidth="1"/>
    <col min="15387" max="15387" width="15.5" style="1124" customWidth="1"/>
    <col min="15388" max="15388" width="8.875" style="1124" customWidth="1"/>
    <col min="15389" max="15389" width="58.5" style="1124" customWidth="1"/>
    <col min="15390" max="15618" width="72.375" style="1124"/>
    <col min="15619" max="15619" width="4.875" style="1124" customWidth="1"/>
    <col min="15620" max="15620" width="2.375" style="1124" customWidth="1"/>
    <col min="15621" max="15621" width="4.375" style="1124" customWidth="1"/>
    <col min="15622" max="15623" width="3.5" style="1124" customWidth="1"/>
    <col min="15624" max="15624" width="4.875" style="1124" customWidth="1"/>
    <col min="15625" max="15625" width="7.5" style="1124" customWidth="1"/>
    <col min="15626" max="15626" width="11.5" style="1124" customWidth="1"/>
    <col min="15627" max="15627" width="5.625" style="1124" customWidth="1"/>
    <col min="15628" max="15628" width="47.5" style="1124" customWidth="1"/>
    <col min="15629" max="15629" width="12.875" style="1124" customWidth="1"/>
    <col min="15630" max="15630" width="6.375" style="1124" customWidth="1"/>
    <col min="15631" max="15631" width="14.5" style="1124" customWidth="1"/>
    <col min="15632" max="15632" width="11.125" style="1124" customWidth="1"/>
    <col min="15633" max="15633" width="16.875" style="1124" customWidth="1"/>
    <col min="15634" max="15634" width="12.5" style="1124" customWidth="1"/>
    <col min="15635" max="15635" width="17.625" style="1124" customWidth="1"/>
    <col min="15636" max="15636" width="22.5" style="1124" bestFit="1" customWidth="1"/>
    <col min="15637" max="15637" width="13.625" style="1124" customWidth="1"/>
    <col min="15638" max="15638" width="16.875" style="1124" customWidth="1"/>
    <col min="15639" max="15639" width="12.5" style="1124" customWidth="1"/>
    <col min="15640" max="15640" width="17.5" style="1124" customWidth="1"/>
    <col min="15641" max="15641" width="20.625" style="1124" bestFit="1" customWidth="1"/>
    <col min="15642" max="15642" width="22.625" style="1124" bestFit="1" customWidth="1"/>
    <col min="15643" max="15643" width="15.5" style="1124" customWidth="1"/>
    <col min="15644" max="15644" width="8.875" style="1124" customWidth="1"/>
    <col min="15645" max="15645" width="58.5" style="1124" customWidth="1"/>
    <col min="15646" max="15874" width="72.375" style="1124"/>
    <col min="15875" max="15875" width="4.875" style="1124" customWidth="1"/>
    <col min="15876" max="15876" width="2.375" style="1124" customWidth="1"/>
    <col min="15877" max="15877" width="4.375" style="1124" customWidth="1"/>
    <col min="15878" max="15879" width="3.5" style="1124" customWidth="1"/>
    <col min="15880" max="15880" width="4.875" style="1124" customWidth="1"/>
    <col min="15881" max="15881" width="7.5" style="1124" customWidth="1"/>
    <col min="15882" max="15882" width="11.5" style="1124" customWidth="1"/>
    <col min="15883" max="15883" width="5.625" style="1124" customWidth="1"/>
    <col min="15884" max="15884" width="47.5" style="1124" customWidth="1"/>
    <col min="15885" max="15885" width="12.875" style="1124" customWidth="1"/>
    <col min="15886" max="15886" width="6.375" style="1124" customWidth="1"/>
    <col min="15887" max="15887" width="14.5" style="1124" customWidth="1"/>
    <col min="15888" max="15888" width="11.125" style="1124" customWidth="1"/>
    <col min="15889" max="15889" width="16.875" style="1124" customWidth="1"/>
    <col min="15890" max="15890" width="12.5" style="1124" customWidth="1"/>
    <col min="15891" max="15891" width="17.625" style="1124" customWidth="1"/>
    <col min="15892" max="15892" width="22.5" style="1124" bestFit="1" customWidth="1"/>
    <col min="15893" max="15893" width="13.625" style="1124" customWidth="1"/>
    <col min="15894" max="15894" width="16.875" style="1124" customWidth="1"/>
    <col min="15895" max="15895" width="12.5" style="1124" customWidth="1"/>
    <col min="15896" max="15896" width="17.5" style="1124" customWidth="1"/>
    <col min="15897" max="15897" width="20.625" style="1124" bestFit="1" customWidth="1"/>
    <col min="15898" max="15898" width="22.625" style="1124" bestFit="1" customWidth="1"/>
    <col min="15899" max="15899" width="15.5" style="1124" customWidth="1"/>
    <col min="15900" max="15900" width="8.875" style="1124" customWidth="1"/>
    <col min="15901" max="15901" width="58.5" style="1124" customWidth="1"/>
    <col min="15902" max="16130" width="72.375" style="1124"/>
    <col min="16131" max="16131" width="4.875" style="1124" customWidth="1"/>
    <col min="16132" max="16132" width="2.375" style="1124" customWidth="1"/>
    <col min="16133" max="16133" width="4.375" style="1124" customWidth="1"/>
    <col min="16134" max="16135" width="3.5" style="1124" customWidth="1"/>
    <col min="16136" max="16136" width="4.875" style="1124" customWidth="1"/>
    <col min="16137" max="16137" width="7.5" style="1124" customWidth="1"/>
    <col min="16138" max="16138" width="11.5" style="1124" customWidth="1"/>
    <col min="16139" max="16139" width="5.625" style="1124" customWidth="1"/>
    <col min="16140" max="16140" width="47.5" style="1124" customWidth="1"/>
    <col min="16141" max="16141" width="12.875" style="1124" customWidth="1"/>
    <col min="16142" max="16142" width="6.375" style="1124" customWidth="1"/>
    <col min="16143" max="16143" width="14.5" style="1124" customWidth="1"/>
    <col min="16144" max="16144" width="11.125" style="1124" customWidth="1"/>
    <col min="16145" max="16145" width="16.875" style="1124" customWidth="1"/>
    <col min="16146" max="16146" width="12.5" style="1124" customWidth="1"/>
    <col min="16147" max="16147" width="17.625" style="1124" customWidth="1"/>
    <col min="16148" max="16148" width="22.5" style="1124" bestFit="1" customWidth="1"/>
    <col min="16149" max="16149" width="13.625" style="1124" customWidth="1"/>
    <col min="16150" max="16150" width="16.875" style="1124" customWidth="1"/>
    <col min="16151" max="16151" width="12.5" style="1124" customWidth="1"/>
    <col min="16152" max="16152" width="17.5" style="1124" customWidth="1"/>
    <col min="16153" max="16153" width="20.625" style="1124" bestFit="1" customWidth="1"/>
    <col min="16154" max="16154" width="22.625" style="1124" bestFit="1" customWidth="1"/>
    <col min="16155" max="16155" width="15.5" style="1124" customWidth="1"/>
    <col min="16156" max="16156" width="8.875" style="1124" customWidth="1"/>
    <col min="16157" max="16157" width="58.5" style="1124" customWidth="1"/>
    <col min="16158" max="16384" width="72.375" style="1124"/>
  </cols>
  <sheetData>
    <row r="1" spans="2:34" ht="15.75" customHeight="1" thickBot="1">
      <c r="B1" s="1124"/>
    </row>
    <row r="2" spans="2:34" ht="37.5" customHeight="1" thickBot="1">
      <c r="B2" s="1126"/>
      <c r="C2" s="1127"/>
      <c r="D2" s="1127"/>
      <c r="E2" s="1127"/>
      <c r="F2" s="1127"/>
      <c r="G2" s="1127"/>
      <c r="H2" s="1127"/>
      <c r="I2" s="1127"/>
      <c r="J2" s="1127"/>
      <c r="K2" s="1127"/>
      <c r="L2" s="1127"/>
      <c r="M2" s="1127"/>
      <c r="N2" s="1127"/>
      <c r="O2" s="1127"/>
      <c r="P2" s="1127"/>
      <c r="Q2" s="1127"/>
      <c r="R2" s="1127"/>
      <c r="S2" s="1127"/>
      <c r="T2" s="1127"/>
      <c r="U2" s="1127"/>
      <c r="V2" s="1127"/>
      <c r="W2" s="1127"/>
      <c r="X2" s="1127"/>
      <c r="Y2" s="1127"/>
      <c r="Z2" s="1127"/>
      <c r="AA2" s="1127"/>
      <c r="AB2" s="1127"/>
      <c r="AC2" s="1127"/>
      <c r="AD2" s="1127"/>
      <c r="AE2" s="1127"/>
      <c r="AF2" s="1127"/>
      <c r="AG2" s="1128"/>
      <c r="AH2" s="1129"/>
    </row>
    <row r="3" spans="2:34" ht="37.5" customHeight="1">
      <c r="B3" s="1130"/>
      <c r="C3" s="2246">
        <v>6</v>
      </c>
      <c r="D3" s="2247"/>
      <c r="E3" s="1131" t="s">
        <v>1576</v>
      </c>
      <c r="G3" s="1131"/>
      <c r="H3" s="1131"/>
      <c r="I3" s="1131"/>
      <c r="J3" s="1131"/>
      <c r="K3" s="1131"/>
      <c r="L3" s="1131"/>
      <c r="M3" s="1131"/>
      <c r="N3" s="1131"/>
      <c r="O3" s="1131"/>
      <c r="P3" s="1131"/>
      <c r="Q3" s="1131"/>
      <c r="R3" s="1131"/>
      <c r="S3" s="1131"/>
      <c r="T3" s="1131"/>
      <c r="U3" s="1131"/>
      <c r="V3" s="1131"/>
      <c r="W3" s="1131"/>
      <c r="AH3" s="1132"/>
    </row>
    <row r="4" spans="2:34" ht="37.5" customHeight="1" thickBot="1">
      <c r="B4" s="1130"/>
      <c r="C4" s="2248"/>
      <c r="D4" s="2249"/>
      <c r="E4" s="1133" t="s">
        <v>1577</v>
      </c>
      <c r="G4" s="1131"/>
      <c r="H4" s="1131"/>
      <c r="I4" s="1131"/>
      <c r="J4" s="1131"/>
      <c r="K4" s="1131"/>
      <c r="L4" s="1131"/>
      <c r="M4" s="1131"/>
      <c r="N4" s="1131"/>
      <c r="O4" s="1131"/>
      <c r="P4" s="1131"/>
      <c r="Q4" s="1131"/>
      <c r="R4" s="1131"/>
      <c r="S4" s="1131"/>
      <c r="T4" s="1131"/>
      <c r="U4" s="1131"/>
      <c r="V4" s="1131"/>
      <c r="W4" s="1131"/>
      <c r="X4" s="1131"/>
      <c r="Y4" s="1131"/>
      <c r="Z4" s="1131"/>
      <c r="AA4" s="1131"/>
      <c r="AB4" s="1131"/>
      <c r="AC4" s="1131"/>
      <c r="AD4" s="1131"/>
      <c r="AE4" s="1134"/>
      <c r="AF4" s="1134"/>
      <c r="AG4" s="1134"/>
      <c r="AH4" s="1132"/>
    </row>
    <row r="5" spans="2:34" ht="16.149999999999999" customHeight="1">
      <c r="B5" s="1130"/>
      <c r="C5" s="1135"/>
      <c r="D5" s="1135"/>
      <c r="E5" s="1135"/>
      <c r="F5" s="1134"/>
      <c r="G5" s="1134"/>
      <c r="H5" s="1134"/>
      <c r="I5" s="1134"/>
      <c r="J5" s="1134"/>
      <c r="K5" s="1134"/>
      <c r="L5" s="1134"/>
      <c r="M5" s="1134"/>
      <c r="N5" s="1134"/>
      <c r="O5" s="1134"/>
      <c r="P5" s="1134"/>
      <c r="Q5" s="1134"/>
      <c r="R5" s="1134"/>
      <c r="S5" s="1134"/>
      <c r="T5" s="1134"/>
      <c r="U5" s="1134"/>
      <c r="V5" s="1134"/>
      <c r="W5" s="1134"/>
      <c r="X5" s="1134"/>
      <c r="Y5" s="1134"/>
      <c r="Z5" s="1134"/>
      <c r="AA5" s="1134"/>
      <c r="AB5" s="1134"/>
      <c r="AC5" s="1134"/>
      <c r="AD5" s="1134"/>
      <c r="AE5" s="1134"/>
      <c r="AF5" s="1134"/>
      <c r="AG5" s="1134"/>
      <c r="AH5" s="1132"/>
    </row>
    <row r="6" spans="2:34" ht="18.75" customHeight="1">
      <c r="B6" s="1130"/>
      <c r="AC6" s="1134"/>
      <c r="AD6" s="1134"/>
      <c r="AE6" s="1134"/>
      <c r="AF6" s="1134"/>
      <c r="AG6" s="1134"/>
      <c r="AH6" s="1132"/>
    </row>
    <row r="7" spans="2:34" ht="121.5" customHeight="1">
      <c r="B7" s="1130"/>
      <c r="L7" s="1136"/>
      <c r="M7" s="1136"/>
      <c r="N7" s="1136"/>
      <c r="O7" s="1136"/>
      <c r="P7" s="1136"/>
      <c r="Q7" s="1136"/>
      <c r="R7" s="1136"/>
      <c r="S7" s="2250" t="s">
        <v>1578</v>
      </c>
      <c r="T7" s="2250"/>
      <c r="U7" s="2250"/>
      <c r="V7" s="2250"/>
      <c r="W7" s="2250"/>
      <c r="X7" s="2250"/>
      <c r="Y7" s="2250"/>
      <c r="Z7" s="2250"/>
      <c r="AA7" s="2250"/>
      <c r="AB7" s="2250"/>
      <c r="AC7" s="2250"/>
      <c r="AD7" s="2250"/>
      <c r="AE7" s="2250"/>
      <c r="AF7" s="2250"/>
      <c r="AG7" s="2250"/>
      <c r="AH7" s="1137"/>
    </row>
    <row r="8" spans="2:34" ht="16.149999999999999" customHeight="1">
      <c r="B8" s="1138"/>
      <c r="D8" s="1136"/>
      <c r="F8" s="1139"/>
      <c r="G8" s="1139"/>
      <c r="H8" s="1139"/>
      <c r="I8" s="1139"/>
      <c r="J8" s="1139"/>
      <c r="K8" s="1139"/>
      <c r="L8" s="1136"/>
      <c r="M8" s="1136"/>
      <c r="N8" s="1136"/>
      <c r="O8" s="1136"/>
      <c r="P8" s="1136"/>
      <c r="Q8" s="1136"/>
      <c r="R8" s="1136"/>
      <c r="S8" s="1136"/>
      <c r="T8" s="1136"/>
      <c r="U8" s="1136"/>
      <c r="V8" s="1136"/>
      <c r="W8" s="1136"/>
      <c r="X8" s="1136"/>
      <c r="Y8" s="1136"/>
      <c r="Z8" s="1136"/>
      <c r="AA8" s="1136"/>
      <c r="AB8" s="1136"/>
      <c r="AC8" s="1136"/>
      <c r="AD8" s="1136"/>
      <c r="AE8" s="1136"/>
      <c r="AF8" s="1136"/>
      <c r="AG8" s="1136"/>
      <c r="AH8" s="1140"/>
    </row>
    <row r="9" spans="2:34" ht="30" customHeight="1">
      <c r="B9" s="1138"/>
      <c r="C9" s="1136"/>
      <c r="D9" s="1136"/>
      <c r="E9" s="2221" t="s">
        <v>1579</v>
      </c>
      <c r="F9" s="2221"/>
      <c r="G9" s="2221"/>
      <c r="H9" s="2221"/>
      <c r="I9" s="2221"/>
      <c r="J9" s="2221"/>
      <c r="K9" s="2221"/>
      <c r="L9" s="1136"/>
      <c r="M9" s="1136"/>
      <c r="N9" s="1136"/>
      <c r="O9" s="1136"/>
      <c r="P9" s="1136"/>
      <c r="Q9" s="1136"/>
      <c r="R9" s="1136"/>
      <c r="S9" s="1136"/>
      <c r="T9" s="1136"/>
      <c r="U9" s="1136"/>
      <c r="V9" s="2250" t="s">
        <v>1580</v>
      </c>
      <c r="W9" s="2250"/>
      <c r="X9" s="2250"/>
      <c r="Y9" s="2250"/>
      <c r="Z9" s="1136"/>
      <c r="AA9" s="1136"/>
      <c r="AB9" s="1136"/>
      <c r="AC9" s="2250" t="s">
        <v>1581</v>
      </c>
      <c r="AD9" s="2250"/>
      <c r="AE9" s="2250"/>
      <c r="AF9" s="2250"/>
      <c r="AG9" s="1136"/>
      <c r="AH9" s="1140"/>
    </row>
    <row r="10" spans="2:34" ht="30" customHeight="1">
      <c r="B10" s="1138"/>
      <c r="C10" s="1136"/>
      <c r="D10" s="1136"/>
      <c r="E10" s="2221"/>
      <c r="F10" s="2221"/>
      <c r="G10" s="2221"/>
      <c r="H10" s="2221"/>
      <c r="I10" s="2221"/>
      <c r="J10" s="2221"/>
      <c r="K10" s="2221"/>
      <c r="L10" s="1136"/>
      <c r="M10" s="1136"/>
      <c r="N10" s="1136"/>
      <c r="O10" s="1136"/>
      <c r="P10" s="1136"/>
      <c r="Q10" s="1136"/>
      <c r="R10" s="1136"/>
      <c r="S10" s="1136"/>
      <c r="T10" s="1136"/>
      <c r="U10" s="1136"/>
      <c r="V10" s="2250"/>
      <c r="W10" s="2250"/>
      <c r="X10" s="2250"/>
      <c r="Y10" s="2250"/>
      <c r="Z10" s="1136"/>
      <c r="AA10" s="1136"/>
      <c r="AB10" s="1136"/>
      <c r="AC10" s="2250"/>
      <c r="AD10" s="2250"/>
      <c r="AE10" s="2250"/>
      <c r="AF10" s="2250"/>
      <c r="AG10" s="1136"/>
      <c r="AH10" s="1140"/>
    </row>
    <row r="11" spans="2:34" ht="16.149999999999999" customHeight="1">
      <c r="B11" s="1138"/>
      <c r="C11" s="1136"/>
      <c r="D11" s="1136"/>
      <c r="E11" s="2221"/>
      <c r="F11" s="2221"/>
      <c r="G11" s="2221"/>
      <c r="H11" s="2221"/>
      <c r="I11" s="2221"/>
      <c r="J11" s="2221"/>
      <c r="K11" s="2221"/>
      <c r="L11" s="1136"/>
      <c r="M11" s="1136"/>
      <c r="N11" s="1136"/>
      <c r="O11" s="1136"/>
      <c r="P11" s="1136"/>
      <c r="Q11" s="1136"/>
      <c r="R11" s="1136"/>
      <c r="S11" s="1136"/>
      <c r="T11" s="1136"/>
      <c r="U11" s="1136"/>
      <c r="V11" s="1136"/>
      <c r="W11" s="1136"/>
      <c r="X11" s="1136"/>
      <c r="Y11" s="1136"/>
      <c r="Z11" s="1136"/>
      <c r="AA11" s="1136"/>
      <c r="AB11" s="1580"/>
      <c r="AC11" s="1136"/>
      <c r="AD11" s="1136"/>
      <c r="AE11" s="1136"/>
      <c r="AF11" s="1136"/>
      <c r="AG11" s="1136"/>
      <c r="AH11" s="1140"/>
    </row>
    <row r="12" spans="2:34" ht="39.75" customHeight="1">
      <c r="B12" s="1138"/>
      <c r="C12" s="1136"/>
      <c r="D12" s="1136"/>
      <c r="E12" s="1136"/>
      <c r="F12" s="1136"/>
      <c r="G12" s="1136"/>
      <c r="H12" s="1136"/>
      <c r="I12" s="1136"/>
      <c r="J12" s="1136"/>
      <c r="K12" s="1136"/>
      <c r="L12" s="1136"/>
      <c r="M12" s="1136"/>
      <c r="N12" s="1136"/>
      <c r="O12" s="1136"/>
      <c r="P12" s="1136"/>
      <c r="Q12" s="1136"/>
      <c r="R12" s="1136"/>
      <c r="S12" s="1136"/>
      <c r="T12" s="1136"/>
      <c r="U12" s="1136"/>
      <c r="V12" s="2245" t="s">
        <v>1582</v>
      </c>
      <c r="W12" s="2245"/>
      <c r="X12" s="2245"/>
      <c r="Y12" s="2245"/>
      <c r="Z12" s="1141"/>
      <c r="AA12" s="1141"/>
      <c r="AB12" s="1141"/>
      <c r="AC12" s="2245" t="s">
        <v>1583</v>
      </c>
      <c r="AD12" s="2245"/>
      <c r="AE12" s="2245"/>
      <c r="AF12" s="2245"/>
      <c r="AG12" s="1136"/>
      <c r="AH12" s="1142"/>
    </row>
    <row r="13" spans="2:34" ht="13.15" customHeight="1" thickBot="1">
      <c r="B13" s="1138"/>
      <c r="C13" s="1136"/>
      <c r="D13" s="1136"/>
      <c r="E13" s="1136"/>
      <c r="F13" s="1136"/>
      <c r="G13" s="1136"/>
      <c r="H13" s="1136"/>
      <c r="I13" s="1136"/>
      <c r="J13" s="1136"/>
      <c r="K13" s="1136"/>
      <c r="L13" s="1136"/>
      <c r="M13" s="1136"/>
      <c r="N13" s="1136"/>
      <c r="O13" s="1136"/>
      <c r="P13" s="1136"/>
      <c r="Q13" s="1136"/>
      <c r="R13" s="1136"/>
      <c r="S13" s="1136"/>
      <c r="T13" s="1136"/>
      <c r="U13" s="1136"/>
      <c r="V13" s="2226"/>
      <c r="W13" s="2226"/>
      <c r="X13" s="2226"/>
      <c r="Y13" s="2226"/>
      <c r="Z13" s="1141"/>
      <c r="AA13" s="1141"/>
      <c r="AB13" s="1141"/>
      <c r="AC13" s="2226"/>
      <c r="AD13" s="2226"/>
      <c r="AE13" s="2226"/>
      <c r="AF13" s="2226"/>
      <c r="AG13" s="1136"/>
      <c r="AH13" s="1142"/>
    </row>
    <row r="14" spans="2:34" s="1146" customFormat="1" ht="30.75" customHeight="1">
      <c r="B14" s="1138"/>
      <c r="C14" s="1143">
        <v>6.1</v>
      </c>
      <c r="D14" s="1143"/>
      <c r="E14" s="1143" t="s">
        <v>1584</v>
      </c>
      <c r="F14" s="1144"/>
      <c r="G14" s="1144"/>
      <c r="H14" s="1144"/>
      <c r="I14" s="1136"/>
      <c r="J14" s="1136"/>
      <c r="K14" s="1136"/>
      <c r="L14" s="1136"/>
      <c r="M14" s="1136"/>
      <c r="N14" s="1136"/>
      <c r="O14" s="1136"/>
      <c r="P14" s="1136"/>
      <c r="Q14" s="1136"/>
      <c r="R14" s="1136"/>
      <c r="S14" s="1136"/>
      <c r="T14" s="1136"/>
      <c r="U14" s="1136"/>
      <c r="V14" s="2227"/>
      <c r="W14" s="2228"/>
      <c r="X14" s="2228"/>
      <c r="Y14" s="2229"/>
      <c r="Z14" s="1141"/>
      <c r="AA14" s="1141"/>
      <c r="AB14" s="1141"/>
      <c r="AC14" s="2227"/>
      <c r="AD14" s="2228"/>
      <c r="AE14" s="2228"/>
      <c r="AF14" s="2229"/>
      <c r="AG14" s="1136"/>
      <c r="AH14" s="1145"/>
    </row>
    <row r="15" spans="2:34" ht="30.75" customHeight="1" thickBot="1">
      <c r="B15" s="1147"/>
      <c r="C15" s="1143"/>
      <c r="D15" s="1143"/>
      <c r="E15" s="1135" t="s">
        <v>1585</v>
      </c>
      <c r="F15" s="1143"/>
      <c r="G15" s="1143"/>
      <c r="H15" s="1144"/>
      <c r="I15" s="1144"/>
      <c r="J15" s="1144"/>
      <c r="K15" s="1144"/>
      <c r="L15" s="1144"/>
      <c r="M15" s="1144"/>
      <c r="N15" s="1144"/>
      <c r="O15" s="1144"/>
      <c r="P15" s="1144"/>
      <c r="Q15" s="1144"/>
      <c r="R15" s="1144"/>
      <c r="S15" s="1144"/>
      <c r="T15" s="1144"/>
      <c r="U15" s="1144"/>
      <c r="V15" s="2230"/>
      <c r="W15" s="2231"/>
      <c r="X15" s="2231"/>
      <c r="Y15" s="2232"/>
      <c r="Z15" s="1148"/>
      <c r="AA15" s="1148"/>
      <c r="AB15" s="1148"/>
      <c r="AC15" s="2230"/>
      <c r="AD15" s="2231"/>
      <c r="AE15" s="2231"/>
      <c r="AF15" s="2232"/>
      <c r="AG15" s="1149"/>
      <c r="AH15" s="1150"/>
    </row>
    <row r="16" spans="2:34" ht="30.75" customHeight="1">
      <c r="B16" s="1130"/>
      <c r="C16" s="1151"/>
      <c r="D16" s="1151"/>
      <c r="E16" s="1151"/>
      <c r="F16" s="1151"/>
      <c r="G16" s="1151"/>
      <c r="H16" s="1581"/>
      <c r="I16" s="1581"/>
      <c r="J16" s="1581"/>
      <c r="K16" s="1581"/>
      <c r="L16" s="1581"/>
      <c r="M16" s="1581"/>
      <c r="N16" s="1581"/>
      <c r="O16" s="1581"/>
      <c r="P16" s="1581"/>
      <c r="Q16" s="1581"/>
      <c r="R16" s="1581"/>
      <c r="S16" s="1581"/>
      <c r="T16" s="1581"/>
      <c r="U16" s="1581"/>
      <c r="V16" s="1152"/>
      <c r="W16" s="1152"/>
      <c r="X16" s="1152"/>
      <c r="Y16" s="1152"/>
      <c r="Z16" s="1152"/>
      <c r="AA16" s="1152"/>
      <c r="AB16" s="1152"/>
      <c r="AC16" s="1152"/>
      <c r="AD16" s="1152"/>
      <c r="AE16" s="1152"/>
      <c r="AF16" s="1152"/>
      <c r="AG16" s="1149"/>
      <c r="AH16" s="1150"/>
    </row>
    <row r="17" spans="2:34" ht="30.75" customHeight="1">
      <c r="B17" s="1130"/>
      <c r="C17" s="1143">
        <v>6.2</v>
      </c>
      <c r="D17" s="1153"/>
      <c r="E17" s="1143" t="s">
        <v>1586</v>
      </c>
      <c r="F17" s="1143"/>
      <c r="G17" s="1135"/>
      <c r="H17" s="1154"/>
      <c r="I17" s="1154"/>
      <c r="J17" s="1154"/>
      <c r="K17" s="1154"/>
      <c r="L17" s="1154"/>
      <c r="M17" s="1154"/>
      <c r="N17" s="1154"/>
      <c r="O17" s="1154"/>
      <c r="P17" s="1154"/>
      <c r="Q17" s="1154"/>
      <c r="R17" s="1154"/>
      <c r="S17" s="1154"/>
      <c r="T17" s="1154"/>
      <c r="U17" s="1154"/>
      <c r="V17" s="1155"/>
      <c r="W17" s="1155"/>
      <c r="X17" s="1155"/>
      <c r="Y17" s="1155"/>
      <c r="Z17" s="1155"/>
      <c r="AA17" s="1155"/>
      <c r="AB17" s="1155"/>
      <c r="AC17" s="1155"/>
      <c r="AD17" s="1155"/>
      <c r="AE17" s="1155"/>
      <c r="AF17" s="1155"/>
      <c r="AG17" s="1149"/>
      <c r="AH17" s="1150"/>
    </row>
    <row r="18" spans="2:34" ht="30.75" customHeight="1">
      <c r="B18" s="1130"/>
      <c r="C18" s="1156"/>
      <c r="D18" s="1153"/>
      <c r="E18" s="1135" t="s">
        <v>1587</v>
      </c>
      <c r="F18" s="1143"/>
      <c r="G18" s="1135"/>
      <c r="H18" s="1154"/>
      <c r="I18" s="1154"/>
      <c r="J18" s="1154"/>
      <c r="K18" s="1154"/>
      <c r="L18" s="1154"/>
      <c r="M18" s="1154"/>
      <c r="N18" s="1154"/>
      <c r="O18" s="1154"/>
      <c r="P18" s="1154"/>
      <c r="Q18" s="1154"/>
      <c r="R18" s="1154"/>
      <c r="S18" s="1154"/>
      <c r="T18" s="1154"/>
      <c r="U18" s="1154"/>
      <c r="V18" s="1155"/>
      <c r="W18" s="1155"/>
      <c r="X18" s="1155"/>
      <c r="Y18" s="1155"/>
      <c r="Z18" s="1155"/>
      <c r="AA18" s="1155"/>
      <c r="AB18" s="1155"/>
      <c r="AC18" s="1155"/>
      <c r="AD18" s="1155"/>
      <c r="AE18" s="1155"/>
      <c r="AF18" s="1155"/>
      <c r="AG18" s="1149"/>
      <c r="AH18" s="1150"/>
    </row>
    <row r="19" spans="2:34" ht="30.75" customHeight="1" thickBot="1">
      <c r="B19" s="1130"/>
      <c r="C19" s="1156"/>
      <c r="D19" s="1153"/>
      <c r="E19" s="1156"/>
      <c r="F19" s="1151"/>
      <c r="G19" s="1135"/>
      <c r="H19" s="1154"/>
      <c r="I19" s="1154"/>
      <c r="J19" s="1154"/>
      <c r="K19" s="1154"/>
      <c r="L19" s="1154"/>
      <c r="M19" s="1154"/>
      <c r="N19" s="1154"/>
      <c r="O19" s="1154"/>
      <c r="P19" s="1154"/>
      <c r="Q19" s="1154"/>
      <c r="R19" s="1154"/>
      <c r="S19" s="1154"/>
      <c r="T19" s="1154"/>
      <c r="U19" s="1154"/>
      <c r="V19" s="2226" t="s">
        <v>1588</v>
      </c>
      <c r="W19" s="2226"/>
      <c r="X19" s="2226"/>
      <c r="Y19" s="2226"/>
      <c r="Z19" s="1155"/>
      <c r="AA19" s="1155"/>
      <c r="AB19" s="1155"/>
      <c r="AC19" s="2226" t="s">
        <v>1589</v>
      </c>
      <c r="AD19" s="2226"/>
      <c r="AE19" s="2226"/>
      <c r="AF19" s="2226"/>
      <c r="AG19" s="1149"/>
      <c r="AH19" s="1150"/>
    </row>
    <row r="20" spans="2:34" ht="30.75" customHeight="1">
      <c r="B20" s="1130"/>
      <c r="C20" s="1157"/>
      <c r="D20" s="1143"/>
      <c r="E20" s="1144" t="s">
        <v>1171</v>
      </c>
      <c r="F20" s="1144" t="s">
        <v>1590</v>
      </c>
      <c r="G20" s="1144"/>
      <c r="H20" s="1144"/>
      <c r="I20" s="1144"/>
      <c r="J20" s="1144"/>
      <c r="K20" s="1144"/>
      <c r="L20" s="1144"/>
      <c r="M20" s="1144"/>
      <c r="N20" s="1144"/>
      <c r="O20" s="1144"/>
      <c r="P20" s="1144"/>
      <c r="Q20" s="1144"/>
      <c r="R20" s="1144"/>
      <c r="S20" s="1144"/>
      <c r="T20" s="1144"/>
      <c r="U20" s="1144"/>
      <c r="V20" s="2227"/>
      <c r="W20" s="2228"/>
      <c r="X20" s="2228"/>
      <c r="Y20" s="2229"/>
      <c r="Z20" s="1141"/>
      <c r="AA20" s="1141"/>
      <c r="AB20" s="1141"/>
      <c r="AC20" s="2227"/>
      <c r="AD20" s="2228"/>
      <c r="AE20" s="2228"/>
      <c r="AF20" s="2229"/>
      <c r="AG20" s="1149"/>
      <c r="AH20" s="1158"/>
    </row>
    <row r="21" spans="2:34" ht="30.75" customHeight="1" thickBot="1">
      <c r="B21" s="1130"/>
      <c r="C21" s="1159"/>
      <c r="D21" s="1143"/>
      <c r="E21" s="1144"/>
      <c r="F21" s="1154" t="s">
        <v>1591</v>
      </c>
      <c r="G21" s="1144"/>
      <c r="H21" s="1144"/>
      <c r="I21" s="1144"/>
      <c r="J21" s="1144"/>
      <c r="K21" s="1144"/>
      <c r="L21" s="1144"/>
      <c r="M21" s="1144"/>
      <c r="N21" s="1144"/>
      <c r="O21" s="1144"/>
      <c r="P21" s="1144"/>
      <c r="Q21" s="1144"/>
      <c r="R21" s="1144"/>
      <c r="S21" s="1144"/>
      <c r="T21" s="1144"/>
      <c r="U21" s="1144"/>
      <c r="V21" s="2230"/>
      <c r="W21" s="2231"/>
      <c r="X21" s="2231"/>
      <c r="Y21" s="2232"/>
      <c r="Z21" s="1148"/>
      <c r="AA21" s="1148"/>
      <c r="AB21" s="1148"/>
      <c r="AC21" s="2230"/>
      <c r="AD21" s="2231"/>
      <c r="AE21" s="2231"/>
      <c r="AF21" s="2232"/>
      <c r="AG21" s="1149"/>
      <c r="AH21" s="1158"/>
    </row>
    <row r="22" spans="2:34" ht="30.75" customHeight="1">
      <c r="B22" s="1130"/>
      <c r="C22" s="1159"/>
      <c r="D22" s="1143"/>
      <c r="E22" s="1144"/>
      <c r="F22" s="1154"/>
      <c r="G22" s="1144"/>
      <c r="H22" s="1144"/>
      <c r="I22" s="1144"/>
      <c r="J22" s="1144"/>
      <c r="K22" s="1144"/>
      <c r="L22" s="1144"/>
      <c r="M22" s="1144"/>
      <c r="N22" s="1144"/>
      <c r="O22" s="1144"/>
      <c r="P22" s="1144"/>
      <c r="Q22" s="1144"/>
      <c r="R22" s="1144"/>
      <c r="S22" s="1144"/>
      <c r="T22" s="1144"/>
      <c r="U22" s="1144"/>
      <c r="V22" s="1148"/>
      <c r="W22" s="1148"/>
      <c r="X22" s="1148"/>
      <c r="Y22" s="1148"/>
      <c r="Z22" s="1148"/>
      <c r="AA22" s="1148"/>
      <c r="AB22" s="1148"/>
      <c r="AC22" s="1148"/>
      <c r="AD22" s="1148"/>
      <c r="AE22" s="1148"/>
      <c r="AF22" s="1148"/>
      <c r="AG22" s="1149"/>
      <c r="AH22" s="1158"/>
    </row>
    <row r="23" spans="2:34" ht="30.75" customHeight="1" thickBot="1">
      <c r="B23" s="1130"/>
      <c r="C23" s="1159"/>
      <c r="D23" s="1143"/>
      <c r="E23" s="1154"/>
      <c r="F23" s="1144"/>
      <c r="G23" s="1144"/>
      <c r="H23" s="1144"/>
      <c r="I23" s="1144"/>
      <c r="J23" s="1144"/>
      <c r="K23" s="1144"/>
      <c r="L23" s="1144"/>
      <c r="M23" s="1144"/>
      <c r="N23" s="1144"/>
      <c r="O23" s="1144"/>
      <c r="P23" s="1144"/>
      <c r="Q23" s="1144"/>
      <c r="R23" s="1144"/>
      <c r="S23" s="1144"/>
      <c r="T23" s="1144"/>
      <c r="U23" s="1144"/>
      <c r="V23" s="2226" t="s">
        <v>1592</v>
      </c>
      <c r="W23" s="2226"/>
      <c r="X23" s="2226"/>
      <c r="Y23" s="2226"/>
      <c r="Z23" s="1155"/>
      <c r="AA23" s="1155"/>
      <c r="AB23" s="1155"/>
      <c r="AC23" s="2226" t="s">
        <v>1593</v>
      </c>
      <c r="AD23" s="2226"/>
      <c r="AE23" s="2226"/>
      <c r="AF23" s="2226"/>
      <c r="AG23" s="1149"/>
      <c r="AH23" s="1158"/>
    </row>
    <row r="24" spans="2:34" ht="30.75" customHeight="1">
      <c r="B24" s="1130"/>
      <c r="C24" s="1143"/>
      <c r="D24" s="1143"/>
      <c r="E24" s="1144" t="s">
        <v>1175</v>
      </c>
      <c r="F24" s="1144" t="s">
        <v>1594</v>
      </c>
      <c r="G24" s="1144"/>
      <c r="H24" s="1154"/>
      <c r="I24" s="1154"/>
      <c r="J24" s="1154"/>
      <c r="K24" s="1154"/>
      <c r="L24" s="1154"/>
      <c r="M24" s="1154"/>
      <c r="N24" s="1154"/>
      <c r="O24" s="1154"/>
      <c r="P24" s="1154"/>
      <c r="Q24" s="1154"/>
      <c r="R24" s="1154"/>
      <c r="S24" s="1154"/>
      <c r="T24" s="1154"/>
      <c r="U24" s="1154"/>
      <c r="V24" s="2227"/>
      <c r="W24" s="2228"/>
      <c r="X24" s="2228"/>
      <c r="Y24" s="2229"/>
      <c r="Z24" s="1141"/>
      <c r="AA24" s="1141"/>
      <c r="AB24" s="1141"/>
      <c r="AC24" s="2227"/>
      <c r="AD24" s="2228"/>
      <c r="AE24" s="2228"/>
      <c r="AF24" s="2229"/>
      <c r="AG24" s="1149"/>
      <c r="AH24" s="1158"/>
    </row>
    <row r="25" spans="2:34" ht="30.75" customHeight="1" thickBot="1">
      <c r="B25" s="1130"/>
      <c r="C25" s="1143"/>
      <c r="D25" s="1143"/>
      <c r="E25" s="1143"/>
      <c r="F25" s="1154" t="s">
        <v>1595</v>
      </c>
      <c r="G25" s="1154"/>
      <c r="H25" s="1154"/>
      <c r="I25" s="1154"/>
      <c r="J25" s="1154"/>
      <c r="K25" s="1154"/>
      <c r="L25" s="1154"/>
      <c r="M25" s="1154"/>
      <c r="N25" s="1154"/>
      <c r="O25" s="1154"/>
      <c r="P25" s="1154"/>
      <c r="Q25" s="1154"/>
      <c r="R25" s="1154"/>
      <c r="S25" s="1154"/>
      <c r="T25" s="1154"/>
      <c r="U25" s="1154"/>
      <c r="V25" s="2230"/>
      <c r="W25" s="2231"/>
      <c r="X25" s="2231"/>
      <c r="Y25" s="2232"/>
      <c r="Z25" s="1148"/>
      <c r="AA25" s="1148"/>
      <c r="AB25" s="1148"/>
      <c r="AC25" s="2230"/>
      <c r="AD25" s="2231"/>
      <c r="AE25" s="2231"/>
      <c r="AF25" s="2232"/>
      <c r="AG25" s="1149"/>
      <c r="AH25" s="1158"/>
    </row>
    <row r="26" spans="2:34" ht="30.75" customHeight="1">
      <c r="B26" s="1130"/>
      <c r="C26" s="1143"/>
      <c r="D26" s="1143"/>
      <c r="E26" s="1143"/>
      <c r="F26" s="1154"/>
      <c r="G26" s="1154"/>
      <c r="H26" s="1154"/>
      <c r="I26" s="1154"/>
      <c r="J26" s="1154"/>
      <c r="K26" s="1154"/>
      <c r="L26" s="1154"/>
      <c r="M26" s="1154"/>
      <c r="N26" s="1154"/>
      <c r="O26" s="1154"/>
      <c r="P26" s="1154"/>
      <c r="Q26" s="1154"/>
      <c r="R26" s="1154"/>
      <c r="S26" s="1154"/>
      <c r="T26" s="1154"/>
      <c r="U26" s="1154"/>
      <c r="V26" s="1148"/>
      <c r="W26" s="1148"/>
      <c r="X26" s="1148"/>
      <c r="Y26" s="1148"/>
      <c r="Z26" s="1148"/>
      <c r="AA26" s="1148"/>
      <c r="AB26" s="1148"/>
      <c r="AC26" s="1148"/>
      <c r="AD26" s="1148"/>
      <c r="AE26" s="1148"/>
      <c r="AF26" s="1148"/>
      <c r="AG26" s="1149"/>
      <c r="AH26" s="1158"/>
    </row>
    <row r="27" spans="2:34" ht="30.75" customHeight="1">
      <c r="B27" s="1130"/>
      <c r="C27" s="1143">
        <v>6.3</v>
      </c>
      <c r="D27" s="1153"/>
      <c r="E27" s="1160" t="s">
        <v>1596</v>
      </c>
      <c r="F27" s="1153"/>
      <c r="G27" s="1153"/>
      <c r="H27" s="1153"/>
      <c r="I27" s="1153"/>
      <c r="J27" s="1153"/>
      <c r="K27" s="1153"/>
      <c r="L27" s="1153"/>
      <c r="M27" s="1153"/>
      <c r="N27" s="1153"/>
      <c r="O27" s="1153"/>
      <c r="P27" s="1153"/>
      <c r="Q27" s="1153"/>
      <c r="R27" s="1153"/>
      <c r="S27" s="1153"/>
      <c r="T27" s="1153"/>
      <c r="U27" s="1153"/>
      <c r="V27" s="1161"/>
      <c r="W27" s="1161"/>
      <c r="X27" s="1161"/>
      <c r="Y27" s="1161"/>
      <c r="Z27" s="1161"/>
      <c r="AA27" s="1161"/>
      <c r="AB27" s="1161"/>
      <c r="AC27" s="1161"/>
      <c r="AD27" s="1161"/>
      <c r="AE27" s="1161"/>
      <c r="AF27" s="1161"/>
      <c r="AG27" s="1149"/>
      <c r="AH27" s="1158"/>
    </row>
    <row r="28" spans="2:34" ht="30.75" customHeight="1">
      <c r="B28" s="1130"/>
      <c r="C28" s="1153"/>
      <c r="D28" s="1153"/>
      <c r="E28" s="1162" t="s">
        <v>1596</v>
      </c>
      <c r="F28" s="1153"/>
      <c r="G28" s="1143"/>
      <c r="H28" s="1143"/>
      <c r="I28" s="1143"/>
      <c r="J28" s="1143"/>
      <c r="K28" s="1143"/>
      <c r="L28" s="1143"/>
      <c r="M28" s="1143"/>
      <c r="N28" s="1143"/>
      <c r="O28" s="1143"/>
      <c r="P28" s="1143"/>
      <c r="Q28" s="1143"/>
      <c r="R28" s="1143"/>
      <c r="S28" s="1143"/>
      <c r="T28" s="1143"/>
      <c r="U28" s="1143"/>
      <c r="V28" s="1163"/>
      <c r="W28" s="1163"/>
      <c r="X28" s="1163"/>
      <c r="Y28" s="1163"/>
      <c r="Z28" s="1163"/>
      <c r="AA28" s="1163"/>
      <c r="AB28" s="1163"/>
      <c r="AC28" s="1161"/>
      <c r="AD28" s="1161"/>
      <c r="AE28" s="1161"/>
      <c r="AF28" s="1161"/>
      <c r="AG28" s="1149"/>
      <c r="AH28" s="1158"/>
    </row>
    <row r="29" spans="2:34" ht="30.75" customHeight="1" thickBot="1">
      <c r="B29" s="1130"/>
      <c r="C29" s="1153"/>
      <c r="D29" s="1153"/>
      <c r="E29" s="1160"/>
      <c r="F29" s="1143"/>
      <c r="G29" s="1160"/>
      <c r="H29" s="1160"/>
      <c r="I29" s="1160"/>
      <c r="J29" s="1160"/>
      <c r="K29" s="1160"/>
      <c r="L29" s="1160"/>
      <c r="M29" s="1160"/>
      <c r="N29" s="1160"/>
      <c r="O29" s="1160"/>
      <c r="P29" s="1160"/>
      <c r="Q29" s="1160"/>
      <c r="R29" s="1160"/>
      <c r="S29" s="1160"/>
      <c r="T29" s="1160"/>
      <c r="U29" s="1160"/>
      <c r="V29" s="2226" t="s">
        <v>1597</v>
      </c>
      <c r="W29" s="2226"/>
      <c r="X29" s="2226"/>
      <c r="Y29" s="2226"/>
      <c r="Z29" s="1155"/>
      <c r="AA29" s="1155"/>
      <c r="AB29" s="1155"/>
      <c r="AC29" s="2226" t="s">
        <v>1598</v>
      </c>
      <c r="AD29" s="2226"/>
      <c r="AE29" s="2226"/>
      <c r="AF29" s="2226"/>
      <c r="AG29" s="1149"/>
      <c r="AH29" s="1158"/>
    </row>
    <row r="30" spans="2:34" ht="30.75" customHeight="1">
      <c r="B30" s="1130"/>
      <c r="C30" s="1153"/>
      <c r="D30" s="1153"/>
      <c r="E30" s="1144" t="s">
        <v>1171</v>
      </c>
      <c r="F30" s="1144" t="s">
        <v>1590</v>
      </c>
      <c r="G30" s="1144"/>
      <c r="H30" s="1160"/>
      <c r="I30" s="1160"/>
      <c r="J30" s="1160"/>
      <c r="K30" s="1160"/>
      <c r="L30" s="1160"/>
      <c r="M30" s="1160"/>
      <c r="N30" s="1160"/>
      <c r="O30" s="1160"/>
      <c r="P30" s="1160"/>
      <c r="Q30" s="1160"/>
      <c r="R30" s="1160"/>
      <c r="S30" s="1160"/>
      <c r="T30" s="1160"/>
      <c r="U30" s="1160"/>
      <c r="V30" s="2227"/>
      <c r="W30" s="2228"/>
      <c r="X30" s="2228"/>
      <c r="Y30" s="2229"/>
      <c r="Z30" s="1141"/>
      <c r="AA30" s="1141"/>
      <c r="AB30" s="1141"/>
      <c r="AC30" s="2227"/>
      <c r="AD30" s="2228"/>
      <c r="AE30" s="2228"/>
      <c r="AF30" s="2229"/>
      <c r="AG30" s="1149"/>
      <c r="AH30" s="1158"/>
    </row>
    <row r="31" spans="2:34" ht="30.75" customHeight="1" thickBot="1">
      <c r="B31" s="1130"/>
      <c r="C31" s="1153"/>
      <c r="D31" s="1153"/>
      <c r="E31" s="1144"/>
      <c r="F31" s="1154" t="s">
        <v>1591</v>
      </c>
      <c r="G31" s="1144"/>
      <c r="H31" s="1162"/>
      <c r="I31" s="1162"/>
      <c r="J31" s="1162"/>
      <c r="K31" s="1162"/>
      <c r="L31" s="1162"/>
      <c r="M31" s="1162"/>
      <c r="N31" s="1162"/>
      <c r="O31" s="1162"/>
      <c r="P31" s="1162"/>
      <c r="Q31" s="1162"/>
      <c r="R31" s="1162"/>
      <c r="S31" s="1162"/>
      <c r="T31" s="1162"/>
      <c r="U31" s="1162"/>
      <c r="V31" s="2230"/>
      <c r="W31" s="2231"/>
      <c r="X31" s="2231"/>
      <c r="Y31" s="2232"/>
      <c r="Z31" s="1148"/>
      <c r="AA31" s="1148"/>
      <c r="AB31" s="1148"/>
      <c r="AC31" s="2230"/>
      <c r="AD31" s="2231"/>
      <c r="AE31" s="2231"/>
      <c r="AF31" s="2232"/>
      <c r="AG31" s="1149"/>
      <c r="AH31" s="1158"/>
    </row>
    <row r="32" spans="2:34" ht="30.75" customHeight="1">
      <c r="B32" s="1130"/>
      <c r="C32" s="1153"/>
      <c r="D32" s="1153"/>
      <c r="E32" s="1144"/>
      <c r="F32" s="1154"/>
      <c r="G32" s="1144"/>
      <c r="H32" s="1162"/>
      <c r="I32" s="1162"/>
      <c r="J32" s="1162"/>
      <c r="K32" s="1162"/>
      <c r="L32" s="1162"/>
      <c r="M32" s="1162"/>
      <c r="N32" s="1162"/>
      <c r="O32" s="1162"/>
      <c r="P32" s="1162"/>
      <c r="Q32" s="1162"/>
      <c r="R32" s="1162"/>
      <c r="S32" s="1162"/>
      <c r="T32" s="1162"/>
      <c r="U32" s="1162"/>
      <c r="V32" s="1148"/>
      <c r="W32" s="1148"/>
      <c r="X32" s="1148"/>
      <c r="Y32" s="1148"/>
      <c r="Z32" s="1148"/>
      <c r="AA32" s="1148"/>
      <c r="AB32" s="1148"/>
      <c r="AC32" s="1148"/>
      <c r="AD32" s="1148"/>
      <c r="AE32" s="1148"/>
      <c r="AF32" s="1148"/>
      <c r="AG32" s="1149"/>
      <c r="AH32" s="1158"/>
    </row>
    <row r="33" spans="2:34" ht="30.75" customHeight="1" thickBot="1">
      <c r="B33" s="1130"/>
      <c r="C33" s="1153"/>
      <c r="D33" s="1153"/>
      <c r="E33" s="1160"/>
      <c r="F33" s="1143"/>
      <c r="G33" s="1160"/>
      <c r="H33" s="1160"/>
      <c r="I33" s="1160"/>
      <c r="J33" s="1160"/>
      <c r="K33" s="1160"/>
      <c r="L33" s="1160"/>
      <c r="M33" s="1160"/>
      <c r="N33" s="1160"/>
      <c r="O33" s="1160"/>
      <c r="P33" s="1160"/>
      <c r="Q33" s="1160"/>
      <c r="R33" s="1160"/>
      <c r="S33" s="1160"/>
      <c r="T33" s="1160"/>
      <c r="U33" s="1160"/>
      <c r="V33" s="2226" t="s">
        <v>1599</v>
      </c>
      <c r="W33" s="2226"/>
      <c r="X33" s="2226"/>
      <c r="Y33" s="2226"/>
      <c r="Z33" s="1155"/>
      <c r="AA33" s="1155"/>
      <c r="AB33" s="1155"/>
      <c r="AC33" s="2226" t="s">
        <v>1600</v>
      </c>
      <c r="AD33" s="2226"/>
      <c r="AE33" s="2226"/>
      <c r="AF33" s="2226"/>
      <c r="AG33" s="1149"/>
      <c r="AH33" s="1158"/>
    </row>
    <row r="34" spans="2:34" ht="30.75" customHeight="1">
      <c r="B34" s="1130"/>
      <c r="C34" s="1153"/>
      <c r="D34" s="1153"/>
      <c r="E34" s="1143" t="s">
        <v>1175</v>
      </c>
      <c r="F34" s="1143" t="s">
        <v>1601</v>
      </c>
      <c r="G34" s="1153"/>
      <c r="H34" s="1153"/>
      <c r="I34" s="1153"/>
      <c r="J34" s="1153"/>
      <c r="K34" s="1153"/>
      <c r="L34" s="1162"/>
      <c r="M34" s="1162"/>
      <c r="N34" s="1162"/>
      <c r="O34" s="1162"/>
      <c r="P34" s="1162"/>
      <c r="Q34" s="1162"/>
      <c r="R34" s="1162"/>
      <c r="S34" s="1162"/>
      <c r="T34" s="1162"/>
      <c r="U34" s="1162"/>
      <c r="V34" s="2227"/>
      <c r="W34" s="2228"/>
      <c r="X34" s="2228"/>
      <c r="Y34" s="2229"/>
      <c r="Z34" s="1141"/>
      <c r="AA34" s="1141"/>
      <c r="AB34" s="1141"/>
      <c r="AC34" s="2227"/>
      <c r="AD34" s="2228"/>
      <c r="AE34" s="2228"/>
      <c r="AF34" s="2229"/>
      <c r="AG34" s="1149"/>
      <c r="AH34" s="1158"/>
    </row>
    <row r="35" spans="2:34" ht="30.75" customHeight="1" thickBot="1">
      <c r="B35" s="1130"/>
      <c r="C35" s="1153"/>
      <c r="D35" s="1153"/>
      <c r="E35" s="1153"/>
      <c r="F35" s="1135" t="s">
        <v>1602</v>
      </c>
      <c r="G35" s="1153"/>
      <c r="H35" s="1153"/>
      <c r="I35" s="1153"/>
      <c r="J35" s="1153"/>
      <c r="K35" s="1153"/>
      <c r="L35" s="1162"/>
      <c r="M35" s="1162"/>
      <c r="N35" s="1162"/>
      <c r="O35" s="1162"/>
      <c r="P35" s="1162"/>
      <c r="Q35" s="1162"/>
      <c r="R35" s="1162"/>
      <c r="S35" s="1162"/>
      <c r="T35" s="1162"/>
      <c r="U35" s="1162"/>
      <c r="V35" s="2230"/>
      <c r="W35" s="2231"/>
      <c r="X35" s="2231"/>
      <c r="Y35" s="2232"/>
      <c r="Z35" s="1148"/>
      <c r="AA35" s="1148"/>
      <c r="AB35" s="1148"/>
      <c r="AC35" s="2230"/>
      <c r="AD35" s="2231"/>
      <c r="AE35" s="2231"/>
      <c r="AF35" s="2232"/>
      <c r="AG35" s="1149"/>
      <c r="AH35" s="1158"/>
    </row>
    <row r="36" spans="2:34" ht="30.75" customHeight="1">
      <c r="B36" s="1130"/>
      <c r="C36" s="1153"/>
      <c r="D36" s="1153"/>
      <c r="E36" s="1153"/>
      <c r="F36" s="1135"/>
      <c r="G36" s="1153"/>
      <c r="H36" s="1153"/>
      <c r="I36" s="1153"/>
      <c r="J36" s="1153"/>
      <c r="K36" s="1153"/>
      <c r="L36" s="1162"/>
      <c r="M36" s="1162"/>
      <c r="N36" s="1162"/>
      <c r="O36" s="1162"/>
      <c r="P36" s="1162"/>
      <c r="Q36" s="1162"/>
      <c r="R36" s="1162"/>
      <c r="S36" s="1162"/>
      <c r="T36" s="1162"/>
      <c r="U36" s="1162"/>
      <c r="V36" s="1148"/>
      <c r="W36" s="1148"/>
      <c r="X36" s="1148"/>
      <c r="Y36" s="1148"/>
      <c r="Z36" s="1148"/>
      <c r="AA36" s="1148"/>
      <c r="AB36" s="1148"/>
      <c r="AC36" s="1148"/>
      <c r="AD36" s="1148"/>
      <c r="AE36" s="1148"/>
      <c r="AF36" s="1148"/>
      <c r="AG36" s="1149"/>
      <c r="AH36" s="1158"/>
    </row>
    <row r="37" spans="2:34" ht="30.75" customHeight="1" thickBot="1">
      <c r="B37" s="1130"/>
      <c r="C37" s="1153"/>
      <c r="D37" s="1153"/>
      <c r="E37" s="1153"/>
      <c r="F37" s="1153"/>
      <c r="G37" s="1153"/>
      <c r="H37" s="1153"/>
      <c r="I37" s="1153"/>
      <c r="J37" s="1153"/>
      <c r="K37" s="1153"/>
      <c r="L37" s="1160"/>
      <c r="M37" s="1160"/>
      <c r="N37" s="1160"/>
      <c r="O37" s="1160"/>
      <c r="P37" s="1160"/>
      <c r="Q37" s="1160"/>
      <c r="R37" s="1160"/>
      <c r="S37" s="1160"/>
      <c r="T37" s="1160"/>
      <c r="U37" s="1160"/>
      <c r="V37" s="2226" t="s">
        <v>1603</v>
      </c>
      <c r="W37" s="2226"/>
      <c r="X37" s="2226"/>
      <c r="Y37" s="2226"/>
      <c r="Z37" s="1155"/>
      <c r="AA37" s="1155"/>
      <c r="AB37" s="1155"/>
      <c r="AC37" s="2226" t="s">
        <v>1604</v>
      </c>
      <c r="AD37" s="2226"/>
      <c r="AE37" s="2226"/>
      <c r="AF37" s="2226"/>
      <c r="AG37" s="1149"/>
      <c r="AH37" s="1158"/>
    </row>
    <row r="38" spans="2:34" ht="30.75" customHeight="1">
      <c r="B38" s="1130"/>
      <c r="C38" s="1143">
        <v>6.4</v>
      </c>
      <c r="D38" s="1153"/>
      <c r="E38" s="1143" t="s">
        <v>1605</v>
      </c>
      <c r="F38" s="1143"/>
      <c r="G38" s="1164"/>
      <c r="H38" s="1162"/>
      <c r="I38" s="1162"/>
      <c r="J38" s="1162"/>
      <c r="K38" s="1162"/>
      <c r="L38" s="1165"/>
      <c r="M38" s="1165"/>
      <c r="N38" s="1165"/>
      <c r="O38" s="1165"/>
      <c r="P38" s="1165"/>
      <c r="Q38" s="1165"/>
      <c r="R38" s="1165"/>
      <c r="S38" s="1165"/>
      <c r="T38" s="1165"/>
      <c r="U38" s="1165"/>
      <c r="V38" s="2227"/>
      <c r="W38" s="2228"/>
      <c r="X38" s="2228"/>
      <c r="Y38" s="2229"/>
      <c r="Z38" s="1141"/>
      <c r="AA38" s="1141"/>
      <c r="AB38" s="1141"/>
      <c r="AC38" s="2227"/>
      <c r="AD38" s="2228"/>
      <c r="AE38" s="2228"/>
      <c r="AF38" s="2229"/>
      <c r="AG38" s="1149"/>
      <c r="AH38" s="1158"/>
    </row>
    <row r="39" spans="2:34" ht="30.75" customHeight="1" thickBot="1">
      <c r="B39" s="1130"/>
      <c r="C39" s="1153"/>
      <c r="D39" s="1153"/>
      <c r="E39" s="1135" t="s">
        <v>1606</v>
      </c>
      <c r="F39" s="1135"/>
      <c r="G39" s="1164"/>
      <c r="H39" s="1162"/>
      <c r="I39" s="1162"/>
      <c r="J39" s="1162"/>
      <c r="K39" s="1162"/>
      <c r="L39" s="1165"/>
      <c r="M39" s="1165"/>
      <c r="N39" s="1165"/>
      <c r="O39" s="1165"/>
      <c r="P39" s="1165"/>
      <c r="Q39" s="1165"/>
      <c r="R39" s="1165"/>
      <c r="S39" s="1165"/>
      <c r="T39" s="1165"/>
      <c r="U39" s="1165"/>
      <c r="V39" s="2230"/>
      <c r="W39" s="2231"/>
      <c r="X39" s="2231"/>
      <c r="Y39" s="2232"/>
      <c r="Z39" s="1148"/>
      <c r="AA39" s="1148"/>
      <c r="AB39" s="1148"/>
      <c r="AC39" s="2230"/>
      <c r="AD39" s="2231"/>
      <c r="AE39" s="2231"/>
      <c r="AF39" s="2232"/>
      <c r="AG39" s="1149"/>
      <c r="AH39" s="1158"/>
    </row>
    <row r="40" spans="2:34" ht="30.75" customHeight="1">
      <c r="B40" s="1130"/>
      <c r="C40" s="1153"/>
      <c r="D40" s="1153"/>
      <c r="E40" s="1135"/>
      <c r="F40" s="1135"/>
      <c r="G40" s="1164"/>
      <c r="H40" s="1162"/>
      <c r="I40" s="1162"/>
      <c r="J40" s="1162"/>
      <c r="K40" s="1162"/>
      <c r="L40" s="1165"/>
      <c r="M40" s="1165"/>
      <c r="N40" s="1165"/>
      <c r="O40" s="1165"/>
      <c r="P40" s="1165"/>
      <c r="Q40" s="1165"/>
      <c r="R40" s="1165"/>
      <c r="S40" s="1165"/>
      <c r="T40" s="1165"/>
      <c r="U40" s="1165"/>
      <c r="V40" s="1148"/>
      <c r="W40" s="1148"/>
      <c r="X40" s="1148"/>
      <c r="Y40" s="1148"/>
      <c r="Z40" s="1148"/>
      <c r="AA40" s="1148"/>
      <c r="AB40" s="1148"/>
      <c r="AC40" s="1148"/>
      <c r="AD40" s="1148"/>
      <c r="AE40" s="1148"/>
      <c r="AF40" s="1148"/>
      <c r="AG40" s="1149"/>
      <c r="AH40" s="1158"/>
    </row>
    <row r="41" spans="2:34" ht="30.75" customHeight="1">
      <c r="B41" s="1130"/>
      <c r="C41" s="1143">
        <v>6.5</v>
      </c>
      <c r="D41" s="1153"/>
      <c r="E41" s="1143" t="s">
        <v>1607</v>
      </c>
      <c r="F41" s="1143"/>
      <c r="G41" s="1161"/>
      <c r="H41" s="1165"/>
      <c r="I41" s="1165"/>
      <c r="J41" s="1165"/>
      <c r="K41" s="1165"/>
      <c r="L41" s="1164"/>
      <c r="M41" s="1164"/>
      <c r="N41" s="1164"/>
      <c r="O41" s="1164"/>
      <c r="P41" s="1164"/>
      <c r="Q41" s="1164"/>
      <c r="R41" s="1164"/>
      <c r="S41" s="1164"/>
      <c r="T41" s="1164"/>
      <c r="U41" s="1164"/>
      <c r="V41" s="1166"/>
      <c r="W41" s="1166"/>
      <c r="X41" s="1166"/>
      <c r="Y41" s="1166"/>
      <c r="Z41" s="1166"/>
      <c r="AA41" s="1166"/>
      <c r="AB41" s="1166"/>
      <c r="AC41" s="1166"/>
      <c r="AD41" s="1166"/>
      <c r="AE41" s="1166"/>
      <c r="AF41" s="1166"/>
      <c r="AG41" s="1149"/>
      <c r="AH41" s="1158"/>
    </row>
    <row r="42" spans="2:34" ht="30.75" customHeight="1">
      <c r="B42" s="1130"/>
      <c r="C42" s="1143"/>
      <c r="D42" s="1153"/>
      <c r="E42" s="1135" t="s">
        <v>1608</v>
      </c>
      <c r="F42" s="1143"/>
      <c r="G42" s="1161"/>
      <c r="H42" s="1165"/>
      <c r="I42" s="1165"/>
      <c r="J42" s="1165"/>
      <c r="K42" s="1165"/>
      <c r="L42" s="1164"/>
      <c r="M42" s="1164"/>
      <c r="N42" s="1164"/>
      <c r="O42" s="1164"/>
      <c r="P42" s="1164"/>
      <c r="Q42" s="1164"/>
      <c r="R42" s="1164"/>
      <c r="S42" s="1164"/>
      <c r="T42" s="1164"/>
      <c r="U42" s="1164"/>
      <c r="V42" s="1166"/>
      <c r="W42" s="1166"/>
      <c r="X42" s="1166"/>
      <c r="Y42" s="1166"/>
      <c r="Z42" s="1166"/>
      <c r="AA42" s="1166"/>
      <c r="AB42" s="1166"/>
      <c r="AC42" s="1166"/>
      <c r="AD42" s="1166"/>
      <c r="AE42" s="1166"/>
      <c r="AF42" s="1166"/>
      <c r="AG42" s="1149"/>
      <c r="AH42" s="1158"/>
    </row>
    <row r="43" spans="2:34" ht="30.75" customHeight="1">
      <c r="B43" s="1130"/>
      <c r="C43" s="1143"/>
      <c r="D43" s="1153"/>
      <c r="E43" s="1135"/>
      <c r="F43" s="1143"/>
      <c r="G43" s="1161"/>
      <c r="H43" s="1165"/>
      <c r="I43" s="1165"/>
      <c r="J43" s="1165"/>
      <c r="K43" s="1165"/>
      <c r="L43" s="1164"/>
      <c r="M43" s="1164"/>
      <c r="N43" s="1164"/>
      <c r="O43" s="1164"/>
      <c r="P43" s="1164"/>
      <c r="Q43" s="1164"/>
      <c r="R43" s="1164"/>
      <c r="S43" s="1164"/>
      <c r="T43" s="1164"/>
      <c r="U43" s="1164"/>
      <c r="V43" s="1166"/>
      <c r="W43" s="1166"/>
      <c r="X43" s="1166"/>
      <c r="Y43" s="1166"/>
      <c r="Z43" s="1166"/>
      <c r="AA43" s="1166"/>
      <c r="AB43" s="1166"/>
      <c r="AC43" s="1166"/>
      <c r="AD43" s="1166"/>
      <c r="AE43" s="1166"/>
      <c r="AF43" s="1166"/>
      <c r="AG43" s="1149"/>
      <c r="AH43" s="1158"/>
    </row>
    <row r="44" spans="2:34" ht="30.75" customHeight="1" thickBot="1">
      <c r="B44" s="1130"/>
      <c r="C44" s="1153"/>
      <c r="D44" s="1153"/>
      <c r="E44" s="1153"/>
      <c r="F44" s="1153"/>
      <c r="G44" s="1161"/>
      <c r="H44" s="1165"/>
      <c r="I44" s="1165"/>
      <c r="J44" s="1165"/>
      <c r="K44" s="1165"/>
      <c r="L44" s="1153"/>
      <c r="M44" s="1153"/>
      <c r="N44" s="1153"/>
      <c r="O44" s="1153"/>
      <c r="P44" s="1153"/>
      <c r="Q44" s="1153"/>
      <c r="R44" s="1153"/>
      <c r="S44" s="1153"/>
      <c r="T44" s="1153"/>
      <c r="U44" s="1153"/>
      <c r="V44" s="2226" t="s">
        <v>1609</v>
      </c>
      <c r="W44" s="2226"/>
      <c r="X44" s="2226"/>
      <c r="Y44" s="2226"/>
      <c r="Z44" s="1155"/>
      <c r="AA44" s="1155"/>
      <c r="AB44" s="1155"/>
      <c r="AC44" s="2226" t="s">
        <v>1610</v>
      </c>
      <c r="AD44" s="2226"/>
      <c r="AE44" s="2226"/>
      <c r="AF44" s="2226"/>
      <c r="AG44" s="1149"/>
      <c r="AH44" s="1158"/>
    </row>
    <row r="45" spans="2:34" ht="30.75" customHeight="1">
      <c r="B45" s="1130"/>
      <c r="C45" s="1153"/>
      <c r="D45" s="1153"/>
      <c r="E45" s="1144" t="s">
        <v>1171</v>
      </c>
      <c r="F45" s="1144" t="s">
        <v>1590</v>
      </c>
      <c r="G45" s="1144"/>
      <c r="H45" s="1160"/>
      <c r="I45" s="1160"/>
      <c r="J45" s="1160"/>
      <c r="K45" s="1160"/>
      <c r="L45" s="1160"/>
      <c r="M45" s="1167"/>
      <c r="N45" s="1167"/>
      <c r="O45" s="1167"/>
      <c r="P45" s="1167"/>
      <c r="Q45" s="1167"/>
      <c r="R45" s="1167"/>
      <c r="S45" s="1167"/>
      <c r="T45" s="1167"/>
      <c r="U45" s="1167"/>
      <c r="V45" s="2227"/>
      <c r="W45" s="2228"/>
      <c r="X45" s="2228"/>
      <c r="Y45" s="2229"/>
      <c r="Z45" s="1141"/>
      <c r="AA45" s="1141"/>
      <c r="AB45" s="1141"/>
      <c r="AC45" s="2227"/>
      <c r="AD45" s="2228"/>
      <c r="AE45" s="2228"/>
      <c r="AF45" s="2229"/>
      <c r="AG45" s="1149"/>
      <c r="AH45" s="1158"/>
    </row>
    <row r="46" spans="2:34" ht="30.75" customHeight="1" thickBot="1">
      <c r="B46" s="1130"/>
      <c r="C46" s="1153"/>
      <c r="D46" s="1153"/>
      <c r="E46" s="1144"/>
      <c r="F46" s="1154" t="s">
        <v>1591</v>
      </c>
      <c r="G46" s="1144"/>
      <c r="H46" s="1162"/>
      <c r="I46" s="1162"/>
      <c r="J46" s="1162"/>
      <c r="K46" s="1162"/>
      <c r="L46" s="1162"/>
      <c r="M46" s="1144"/>
      <c r="N46" s="1144"/>
      <c r="O46" s="1144"/>
      <c r="P46" s="1144"/>
      <c r="Q46" s="1144"/>
      <c r="R46" s="1144"/>
      <c r="S46" s="1144"/>
      <c r="T46" s="1144"/>
      <c r="U46" s="1144"/>
      <c r="V46" s="2230"/>
      <c r="W46" s="2231"/>
      <c r="X46" s="2231"/>
      <c r="Y46" s="2232"/>
      <c r="Z46" s="1148"/>
      <c r="AA46" s="1148"/>
      <c r="AB46" s="1148"/>
      <c r="AC46" s="2230"/>
      <c r="AD46" s="2231"/>
      <c r="AE46" s="2231"/>
      <c r="AF46" s="2232"/>
      <c r="AG46" s="1149"/>
      <c r="AH46" s="1158"/>
    </row>
    <row r="47" spans="2:34" ht="30.75" customHeight="1">
      <c r="B47" s="1130"/>
      <c r="C47" s="1153"/>
      <c r="D47" s="1153"/>
      <c r="E47" s="1144"/>
      <c r="F47" s="1154"/>
      <c r="G47" s="1144"/>
      <c r="H47" s="1162"/>
      <c r="I47" s="1162"/>
      <c r="J47" s="1162"/>
      <c r="K47" s="1162"/>
      <c r="L47" s="1162"/>
      <c r="M47" s="1144"/>
      <c r="N47" s="1144"/>
      <c r="O47" s="1144"/>
      <c r="P47" s="1144"/>
      <c r="Q47" s="1144"/>
      <c r="R47" s="1144"/>
      <c r="S47" s="1144"/>
      <c r="T47" s="1144"/>
      <c r="U47" s="1144"/>
      <c r="V47" s="1141"/>
      <c r="W47" s="1141"/>
      <c r="X47" s="1141"/>
      <c r="Y47" s="1141"/>
      <c r="Z47" s="1148"/>
      <c r="AA47" s="1148"/>
      <c r="AB47" s="1148"/>
      <c r="AC47" s="1141"/>
      <c r="AD47" s="1141"/>
      <c r="AE47" s="1141"/>
      <c r="AF47" s="1141"/>
      <c r="AG47" s="1149"/>
      <c r="AH47" s="1158"/>
    </row>
    <row r="48" spans="2:34" ht="30.75" customHeight="1" thickBot="1">
      <c r="B48" s="1130"/>
      <c r="C48" s="1153"/>
      <c r="D48" s="1153"/>
      <c r="E48" s="1160"/>
      <c r="F48" s="1143"/>
      <c r="G48" s="1160"/>
      <c r="H48" s="1160"/>
      <c r="I48" s="1160"/>
      <c r="J48" s="1160"/>
      <c r="K48" s="1160"/>
      <c r="L48" s="1160"/>
      <c r="M48" s="1154"/>
      <c r="N48" s="1154"/>
      <c r="O48" s="1154"/>
      <c r="P48" s="1154"/>
      <c r="Q48" s="1154"/>
      <c r="R48" s="1154"/>
      <c r="S48" s="1154"/>
      <c r="T48" s="1154"/>
      <c r="U48" s="1154"/>
      <c r="V48" s="1166"/>
      <c r="W48" s="1166"/>
      <c r="X48" s="1166"/>
      <c r="Y48" s="1168" t="s">
        <v>1611</v>
      </c>
      <c r="Z48" s="1166"/>
      <c r="AA48" s="1166"/>
      <c r="AB48" s="1166"/>
      <c r="AC48" s="1166"/>
      <c r="AD48" s="1166"/>
      <c r="AE48" s="1166"/>
      <c r="AF48" s="1168" t="s">
        <v>1612</v>
      </c>
      <c r="AG48" s="1149"/>
      <c r="AH48" s="1158"/>
    </row>
    <row r="49" spans="2:34" s="1172" customFormat="1" ht="30.75" customHeight="1">
      <c r="B49" s="1169"/>
      <c r="C49" s="1170"/>
      <c r="D49" s="1153"/>
      <c r="E49" s="1143" t="s">
        <v>1175</v>
      </c>
      <c r="F49" s="1143" t="s">
        <v>1613</v>
      </c>
      <c r="G49" s="1153"/>
      <c r="H49" s="1153"/>
      <c r="I49" s="1153"/>
      <c r="J49" s="1153"/>
      <c r="K49" s="1153"/>
      <c r="L49" s="1162"/>
      <c r="M49" s="1153"/>
      <c r="N49" s="1153"/>
      <c r="O49" s="1153"/>
      <c r="P49" s="1153"/>
      <c r="Q49" s="1153"/>
      <c r="R49" s="1153"/>
      <c r="S49" s="1153"/>
      <c r="T49" s="1153"/>
      <c r="U49" s="1153"/>
      <c r="V49" s="2239"/>
      <c r="W49" s="2240"/>
      <c r="X49" s="2240"/>
      <c r="Y49" s="2241"/>
      <c r="Z49" s="1171"/>
      <c r="AA49" s="1171"/>
      <c r="AB49" s="1171"/>
      <c r="AC49" s="2239"/>
      <c r="AD49" s="2240"/>
      <c r="AE49" s="2240"/>
      <c r="AF49" s="2241"/>
      <c r="AG49" s="1149"/>
      <c r="AH49" s="1158"/>
    </row>
    <row r="50" spans="2:34" ht="30.75" customHeight="1" thickBot="1">
      <c r="B50" s="1130"/>
      <c r="C50" s="1153"/>
      <c r="D50" s="1153"/>
      <c r="E50" s="1153"/>
      <c r="F50" s="1135" t="s">
        <v>1614</v>
      </c>
      <c r="G50" s="1153"/>
      <c r="H50" s="1153"/>
      <c r="I50" s="1153"/>
      <c r="J50" s="1153"/>
      <c r="K50" s="1153"/>
      <c r="L50" s="1162"/>
      <c r="M50" s="1153"/>
      <c r="N50" s="1153"/>
      <c r="O50" s="1153"/>
      <c r="P50" s="1153"/>
      <c r="Q50" s="1153"/>
      <c r="R50" s="1153"/>
      <c r="S50" s="1153"/>
      <c r="T50" s="1153"/>
      <c r="U50" s="1153"/>
      <c r="V50" s="2242"/>
      <c r="W50" s="2243"/>
      <c r="X50" s="2243"/>
      <c r="Y50" s="2244"/>
      <c r="Z50" s="1166"/>
      <c r="AA50" s="1166"/>
      <c r="AB50" s="1166"/>
      <c r="AC50" s="2242"/>
      <c r="AD50" s="2243"/>
      <c r="AE50" s="2243"/>
      <c r="AF50" s="2244"/>
      <c r="AG50" s="1149"/>
      <c r="AH50" s="1158"/>
    </row>
    <row r="51" spans="2:34" ht="30.75" customHeight="1">
      <c r="B51" s="1130"/>
      <c r="C51" s="1153"/>
      <c r="D51" s="1153"/>
      <c r="E51" s="1153"/>
      <c r="F51" s="1135"/>
      <c r="G51" s="1153"/>
      <c r="H51" s="1153"/>
      <c r="I51" s="1153"/>
      <c r="J51" s="1153"/>
      <c r="K51" s="1153"/>
      <c r="L51" s="1162"/>
      <c r="M51" s="1153"/>
      <c r="N51" s="1153"/>
      <c r="O51" s="1153"/>
      <c r="P51" s="1153"/>
      <c r="Q51" s="1153"/>
      <c r="R51" s="1153"/>
      <c r="S51" s="1153"/>
      <c r="T51" s="1153"/>
      <c r="U51" s="1153"/>
      <c r="V51" s="1166"/>
      <c r="W51" s="1166"/>
      <c r="X51" s="1166"/>
      <c r="Y51" s="1166"/>
      <c r="Z51" s="1166"/>
      <c r="AA51" s="1166"/>
      <c r="AB51" s="1166"/>
      <c r="AC51" s="1166"/>
      <c r="AD51" s="1166"/>
      <c r="AE51" s="1166"/>
      <c r="AF51" s="1166"/>
      <c r="AG51" s="1149"/>
      <c r="AH51" s="1158"/>
    </row>
    <row r="52" spans="2:34" ht="30.75" customHeight="1" thickBot="1">
      <c r="B52" s="1130"/>
      <c r="C52" s="1153"/>
      <c r="D52" s="1153"/>
      <c r="E52" s="1160"/>
      <c r="F52" s="1143"/>
      <c r="G52" s="1143"/>
      <c r="H52" s="1173"/>
      <c r="I52" s="1173"/>
      <c r="J52" s="1173"/>
      <c r="K52" s="1173"/>
      <c r="L52" s="1173"/>
      <c r="M52" s="1173"/>
      <c r="N52" s="1173"/>
      <c r="O52" s="1173"/>
      <c r="P52" s="1173"/>
      <c r="Q52" s="1173"/>
      <c r="R52" s="1173"/>
      <c r="S52" s="1173"/>
      <c r="T52" s="1173"/>
      <c r="U52" s="1173"/>
      <c r="V52" s="2245" t="s">
        <v>1615</v>
      </c>
      <c r="W52" s="2245"/>
      <c r="X52" s="2245"/>
      <c r="Y52" s="2245"/>
      <c r="Z52" s="1155"/>
      <c r="AA52" s="1155"/>
      <c r="AB52" s="1155"/>
      <c r="AC52" s="2245" t="s">
        <v>1616</v>
      </c>
      <c r="AD52" s="2245"/>
      <c r="AE52" s="2245"/>
      <c r="AF52" s="2245"/>
      <c r="AG52" s="1149"/>
      <c r="AH52" s="1158"/>
    </row>
    <row r="53" spans="2:34" ht="30.75" customHeight="1">
      <c r="B53" s="1130"/>
      <c r="C53" s="1153"/>
      <c r="D53" s="1153"/>
      <c r="E53" s="1143" t="s">
        <v>1221</v>
      </c>
      <c r="F53" s="1143" t="s">
        <v>1617</v>
      </c>
      <c r="G53" s="1153"/>
      <c r="H53" s="1153"/>
      <c r="I53" s="1153"/>
      <c r="J53" s="1153"/>
      <c r="K53" s="1153"/>
      <c r="L53" s="1153"/>
      <c r="M53" s="1153"/>
      <c r="N53" s="1153"/>
      <c r="O53" s="1153"/>
      <c r="P53" s="1153"/>
      <c r="Q53" s="1153"/>
      <c r="R53" s="1153"/>
      <c r="S53" s="1153"/>
      <c r="T53" s="1153"/>
      <c r="U53" s="1153"/>
      <c r="V53" s="2227"/>
      <c r="W53" s="2228"/>
      <c r="X53" s="2228"/>
      <c r="Y53" s="2229"/>
      <c r="Z53" s="1141"/>
      <c r="AA53" s="1141"/>
      <c r="AB53" s="1141"/>
      <c r="AC53" s="2227"/>
      <c r="AD53" s="2228"/>
      <c r="AE53" s="2228"/>
      <c r="AF53" s="2229"/>
      <c r="AG53" s="1149"/>
      <c r="AH53" s="1158"/>
    </row>
    <row r="54" spans="2:34" ht="30.75" customHeight="1" thickBot="1">
      <c r="B54" s="1130"/>
      <c r="C54" s="1153"/>
      <c r="D54" s="1153"/>
      <c r="E54" s="1153"/>
      <c r="F54" s="1135" t="s">
        <v>1618</v>
      </c>
      <c r="G54" s="1153"/>
      <c r="H54" s="1153"/>
      <c r="I54" s="1153"/>
      <c r="J54" s="1153"/>
      <c r="K54" s="1164"/>
      <c r="L54" s="1164"/>
      <c r="M54" s="1164"/>
      <c r="N54" s="1164"/>
      <c r="O54" s="1164"/>
      <c r="P54" s="1164"/>
      <c r="Q54" s="1164"/>
      <c r="R54" s="1164"/>
      <c r="S54" s="1164"/>
      <c r="T54" s="1164"/>
      <c r="U54" s="1164"/>
      <c r="V54" s="2230"/>
      <c r="W54" s="2231"/>
      <c r="X54" s="2231"/>
      <c r="Y54" s="2232"/>
      <c r="Z54" s="1148"/>
      <c r="AA54" s="1148"/>
      <c r="AB54" s="1148"/>
      <c r="AC54" s="2230"/>
      <c r="AD54" s="2231"/>
      <c r="AE54" s="2231"/>
      <c r="AF54" s="2232"/>
      <c r="AG54" s="1149"/>
      <c r="AH54" s="1158"/>
    </row>
    <row r="55" spans="2:34" ht="30.75" customHeight="1">
      <c r="B55" s="1130"/>
      <c r="C55" s="1153"/>
      <c r="D55" s="1153"/>
      <c r="E55" s="1167"/>
      <c r="F55" s="1144"/>
      <c r="G55" s="1154"/>
      <c r="H55" s="1164"/>
      <c r="I55" s="1164"/>
      <c r="J55" s="1164"/>
      <c r="K55" s="1164"/>
      <c r="L55" s="1164"/>
      <c r="M55" s="1164"/>
      <c r="N55" s="1164"/>
      <c r="O55" s="1164"/>
      <c r="P55" s="1164"/>
      <c r="Q55" s="1164"/>
      <c r="R55" s="1164"/>
      <c r="S55" s="1164"/>
      <c r="T55" s="1164"/>
      <c r="U55" s="1164"/>
      <c r="V55" s="1148"/>
      <c r="W55" s="1148"/>
      <c r="X55" s="1148"/>
      <c r="Y55" s="1148"/>
      <c r="Z55" s="1148"/>
      <c r="AA55" s="1148"/>
      <c r="AB55" s="1148"/>
      <c r="AC55" s="1148"/>
      <c r="AD55" s="1148"/>
      <c r="AE55" s="1148"/>
      <c r="AF55" s="1148"/>
      <c r="AG55" s="1149"/>
      <c r="AH55" s="1158"/>
    </row>
    <row r="56" spans="2:34" ht="30.75" customHeight="1" thickBot="1">
      <c r="B56" s="1130"/>
      <c r="C56" s="1153"/>
      <c r="D56" s="1153"/>
      <c r="E56" s="1153"/>
      <c r="F56" s="1143"/>
      <c r="G56" s="1153"/>
      <c r="H56" s="1165"/>
      <c r="I56" s="1165"/>
      <c r="J56" s="1165"/>
      <c r="K56" s="1165"/>
      <c r="L56" s="1165"/>
      <c r="M56" s="1165"/>
      <c r="N56" s="1165"/>
      <c r="O56" s="1165"/>
      <c r="P56" s="1165"/>
      <c r="Q56" s="1165"/>
      <c r="R56" s="1165"/>
      <c r="S56" s="1165"/>
      <c r="T56" s="1165"/>
      <c r="U56" s="1165"/>
      <c r="V56" s="2226" t="s">
        <v>1619</v>
      </c>
      <c r="W56" s="2226"/>
      <c r="X56" s="2226"/>
      <c r="Y56" s="2226"/>
      <c r="Z56" s="1155"/>
      <c r="AA56" s="1155"/>
      <c r="AB56" s="1155"/>
      <c r="AC56" s="2226" t="s">
        <v>1620</v>
      </c>
      <c r="AD56" s="2226"/>
      <c r="AE56" s="2226"/>
      <c r="AF56" s="2226"/>
      <c r="AG56" s="1149"/>
      <c r="AH56" s="1158"/>
    </row>
    <row r="57" spans="2:34" ht="30.75" customHeight="1">
      <c r="B57" s="1130"/>
      <c r="C57" s="1143">
        <v>6.6</v>
      </c>
      <c r="D57" s="1153"/>
      <c r="E57" s="1143" t="s">
        <v>1621</v>
      </c>
      <c r="F57" s="1143"/>
      <c r="G57" s="1153"/>
      <c r="H57" s="1174"/>
      <c r="I57" s="1174"/>
      <c r="J57" s="1174"/>
      <c r="K57" s="1174"/>
      <c r="L57" s="1174"/>
      <c r="M57" s="1174"/>
      <c r="N57" s="1174"/>
      <c r="O57" s="1174"/>
      <c r="P57" s="1136"/>
      <c r="Q57" s="1136"/>
      <c r="R57" s="1136"/>
      <c r="S57" s="1136"/>
      <c r="T57" s="1136"/>
      <c r="U57" s="1136"/>
      <c r="V57" s="2227"/>
      <c r="W57" s="2228"/>
      <c r="X57" s="2228"/>
      <c r="Y57" s="2229"/>
      <c r="Z57" s="1141"/>
      <c r="AA57" s="1141"/>
      <c r="AB57" s="1141"/>
      <c r="AC57" s="2227"/>
      <c r="AD57" s="2228"/>
      <c r="AE57" s="2228"/>
      <c r="AF57" s="2229"/>
      <c r="AG57" s="1149"/>
      <c r="AH57" s="1158"/>
    </row>
    <row r="58" spans="2:34" ht="30.75" customHeight="1" thickBot="1">
      <c r="B58" s="1130"/>
      <c r="C58" s="1153"/>
      <c r="D58" s="1153"/>
      <c r="E58" s="1164" t="s">
        <v>1622</v>
      </c>
      <c r="F58" s="1153"/>
      <c r="G58" s="1161"/>
      <c r="H58" s="1175"/>
      <c r="I58" s="1175"/>
      <c r="J58" s="1175"/>
      <c r="K58" s="1175"/>
      <c r="L58" s="1175"/>
      <c r="M58" s="1175"/>
      <c r="N58" s="1175"/>
      <c r="O58" s="1175"/>
      <c r="P58" s="1136"/>
      <c r="Q58" s="1136"/>
      <c r="R58" s="1136"/>
      <c r="S58" s="1136"/>
      <c r="T58" s="1136"/>
      <c r="U58" s="1136"/>
      <c r="V58" s="2230"/>
      <c r="W58" s="2231"/>
      <c r="X58" s="2231"/>
      <c r="Y58" s="2232"/>
      <c r="Z58" s="1148"/>
      <c r="AA58" s="1148"/>
      <c r="AB58" s="1148"/>
      <c r="AC58" s="2230"/>
      <c r="AD58" s="2231"/>
      <c r="AE58" s="2231"/>
      <c r="AF58" s="2232"/>
      <c r="AG58" s="1149"/>
      <c r="AH58" s="1158"/>
    </row>
    <row r="59" spans="2:34" ht="30.75" customHeight="1">
      <c r="B59" s="1130"/>
      <c r="C59" s="1153"/>
      <c r="D59" s="1153"/>
      <c r="E59" s="1164"/>
      <c r="F59" s="1153"/>
      <c r="G59" s="1161"/>
      <c r="H59" s="1175"/>
      <c r="I59" s="1175"/>
      <c r="J59" s="1175"/>
      <c r="K59" s="1175"/>
      <c r="L59" s="1175"/>
      <c r="M59" s="1175"/>
      <c r="N59" s="1175"/>
      <c r="O59" s="1175"/>
      <c r="P59" s="1136"/>
      <c r="Q59" s="1136"/>
      <c r="R59" s="1136"/>
      <c r="S59" s="1136"/>
      <c r="T59" s="1136"/>
      <c r="U59" s="1136"/>
      <c r="V59" s="1148"/>
      <c r="W59" s="1148"/>
      <c r="X59" s="1148"/>
      <c r="Y59" s="1148"/>
      <c r="Z59" s="1148"/>
      <c r="AA59" s="1148"/>
      <c r="AB59" s="1148"/>
      <c r="AC59" s="1148"/>
      <c r="AD59" s="1148"/>
      <c r="AE59" s="1148"/>
      <c r="AF59" s="1148"/>
      <c r="AG59" s="1149"/>
      <c r="AH59" s="1158"/>
    </row>
    <row r="60" spans="2:34" ht="30.75" customHeight="1" thickBot="1">
      <c r="B60" s="1130"/>
      <c r="C60" s="1170"/>
      <c r="D60" s="1170"/>
      <c r="E60" s="1170"/>
      <c r="F60" s="1170"/>
      <c r="G60" s="1170"/>
      <c r="H60" s="1170"/>
      <c r="I60" s="1170"/>
      <c r="J60" s="1170"/>
      <c r="K60" s="1170"/>
      <c r="L60" s="1175"/>
      <c r="M60" s="1175"/>
      <c r="N60" s="1175"/>
      <c r="O60" s="1175"/>
      <c r="P60" s="1164"/>
      <c r="Q60" s="1164"/>
      <c r="R60" s="1164"/>
      <c r="S60" s="1164"/>
      <c r="T60" s="1164"/>
      <c r="U60" s="1164"/>
      <c r="V60" s="2226" t="s">
        <v>1623</v>
      </c>
      <c r="W60" s="2226"/>
      <c r="X60" s="2226"/>
      <c r="Y60" s="2226"/>
      <c r="Z60" s="1155"/>
      <c r="AA60" s="1155"/>
      <c r="AB60" s="1155"/>
      <c r="AC60" s="2226" t="s">
        <v>1624</v>
      </c>
      <c r="AD60" s="2226"/>
      <c r="AE60" s="2226"/>
      <c r="AF60" s="2226"/>
      <c r="AG60" s="1149"/>
      <c r="AH60" s="1158"/>
    </row>
    <row r="61" spans="2:34" ht="30.75" customHeight="1">
      <c r="B61" s="1130"/>
      <c r="C61" s="1143">
        <v>6.7</v>
      </c>
      <c r="D61" s="1170"/>
      <c r="E61" s="1167" t="s">
        <v>1625</v>
      </c>
      <c r="F61" s="1144"/>
      <c r="G61" s="1144"/>
      <c r="H61" s="1175"/>
      <c r="I61" s="1175"/>
      <c r="J61" s="1175"/>
      <c r="K61" s="1175"/>
      <c r="L61" s="1175"/>
      <c r="M61" s="1175"/>
      <c r="N61" s="1175"/>
      <c r="O61" s="1175"/>
      <c r="P61" s="1164"/>
      <c r="Q61" s="1164"/>
      <c r="R61" s="1164"/>
      <c r="S61" s="1164"/>
      <c r="T61" s="1164"/>
      <c r="U61" s="1164"/>
      <c r="V61" s="2227"/>
      <c r="W61" s="2228"/>
      <c r="X61" s="2228"/>
      <c r="Y61" s="2229"/>
      <c r="Z61" s="1141"/>
      <c r="AA61" s="1141"/>
      <c r="AB61" s="1141"/>
      <c r="AC61" s="2227"/>
      <c r="AD61" s="2228"/>
      <c r="AE61" s="2228"/>
      <c r="AF61" s="2229"/>
      <c r="AG61" s="1149"/>
      <c r="AH61" s="1158"/>
    </row>
    <row r="62" spans="2:34" ht="30.75" customHeight="1" thickBot="1">
      <c r="B62" s="1130"/>
      <c r="C62" s="1153"/>
      <c r="D62" s="1153"/>
      <c r="E62" s="1164" t="s">
        <v>1626</v>
      </c>
      <c r="F62" s="1144"/>
      <c r="G62" s="1164"/>
      <c r="H62" s="1154"/>
      <c r="I62" s="1154"/>
      <c r="J62" s="1154"/>
      <c r="K62" s="1154"/>
      <c r="L62" s="1154"/>
      <c r="M62" s="1154"/>
      <c r="N62" s="1154"/>
      <c r="O62" s="1154"/>
      <c r="P62" s="1173"/>
      <c r="Q62" s="1173"/>
      <c r="R62" s="1173"/>
      <c r="S62" s="1173"/>
      <c r="T62" s="1173"/>
      <c r="U62" s="1173"/>
      <c r="V62" s="2230"/>
      <c r="W62" s="2231"/>
      <c r="X62" s="2231"/>
      <c r="Y62" s="2232"/>
      <c r="Z62" s="1148"/>
      <c r="AA62" s="1148"/>
      <c r="AB62" s="1148"/>
      <c r="AC62" s="2230"/>
      <c r="AD62" s="2231"/>
      <c r="AE62" s="2231"/>
      <c r="AF62" s="2232"/>
      <c r="AG62" s="1149"/>
      <c r="AH62" s="1158"/>
    </row>
    <row r="63" spans="2:34" ht="30.75" customHeight="1">
      <c r="B63" s="1130"/>
      <c r="C63" s="1153"/>
      <c r="D63" s="1153"/>
      <c r="E63" s="1164"/>
      <c r="F63" s="1144"/>
      <c r="G63" s="1164"/>
      <c r="H63" s="1154"/>
      <c r="I63" s="1154"/>
      <c r="J63" s="1154"/>
      <c r="K63" s="1154"/>
      <c r="L63" s="1154"/>
      <c r="M63" s="1154"/>
      <c r="N63" s="1154"/>
      <c r="O63" s="1154"/>
      <c r="P63" s="1173"/>
      <c r="Q63" s="1173"/>
      <c r="R63" s="1173"/>
      <c r="S63" s="1173"/>
      <c r="T63" s="1173"/>
      <c r="U63" s="1173"/>
      <c r="V63" s="1148"/>
      <c r="W63" s="1148"/>
      <c r="X63" s="1148"/>
      <c r="Y63" s="1148"/>
      <c r="Z63" s="1148"/>
      <c r="AA63" s="1148"/>
      <c r="AB63" s="1148"/>
      <c r="AC63" s="1148"/>
      <c r="AD63" s="1148"/>
      <c r="AE63" s="1148"/>
      <c r="AF63" s="1148"/>
      <c r="AG63" s="1149"/>
      <c r="AH63" s="1158"/>
    </row>
    <row r="64" spans="2:34" ht="30.75" customHeight="1" thickBot="1">
      <c r="B64" s="1130"/>
      <c r="C64" s="1153"/>
      <c r="D64" s="1153"/>
      <c r="E64" s="1153"/>
      <c r="F64" s="1153"/>
      <c r="G64" s="1174"/>
      <c r="H64" s="1174"/>
      <c r="I64" s="1174"/>
      <c r="J64" s="1174"/>
      <c r="K64" s="1174"/>
      <c r="L64" s="1174"/>
      <c r="M64" s="1174"/>
      <c r="N64" s="1174"/>
      <c r="O64" s="1174"/>
      <c r="P64" s="1173"/>
      <c r="Q64" s="1173"/>
      <c r="R64" s="1173"/>
      <c r="S64" s="1173"/>
      <c r="T64" s="1173"/>
      <c r="U64" s="1173"/>
      <c r="V64" s="2226" t="s">
        <v>1627</v>
      </c>
      <c r="W64" s="2226"/>
      <c r="X64" s="2226"/>
      <c r="Y64" s="2226"/>
      <c r="Z64" s="1155"/>
      <c r="AA64" s="1155"/>
      <c r="AB64" s="1155"/>
      <c r="AC64" s="2226" t="s">
        <v>1628</v>
      </c>
      <c r="AD64" s="2226"/>
      <c r="AE64" s="2226"/>
      <c r="AF64" s="2226"/>
      <c r="AG64" s="1149"/>
      <c r="AH64" s="1158"/>
    </row>
    <row r="65" spans="2:34" ht="30.75" customHeight="1">
      <c r="B65" s="1130"/>
      <c r="C65" s="1143">
        <v>6.8</v>
      </c>
      <c r="D65" s="1153"/>
      <c r="E65" s="1143" t="s">
        <v>1629</v>
      </c>
      <c r="F65" s="1153"/>
      <c r="G65" s="1153"/>
      <c r="H65" s="1153"/>
      <c r="I65" s="1153"/>
      <c r="J65" s="1144"/>
      <c r="K65" s="1144"/>
      <c r="L65" s="1144"/>
      <c r="M65" s="1144"/>
      <c r="N65" s="1144"/>
      <c r="O65" s="1144"/>
      <c r="P65" s="1174"/>
      <c r="Q65" s="1174"/>
      <c r="R65" s="1174"/>
      <c r="S65" s="1174"/>
      <c r="T65" s="1174"/>
      <c r="U65" s="1174"/>
      <c r="V65" s="2233">
        <f>V14+V20+V24+V30+V34+V38+V45+V49+V53+V57+V61</f>
        <v>0</v>
      </c>
      <c r="W65" s="2234"/>
      <c r="X65" s="2234"/>
      <c r="Y65" s="2235"/>
      <c r="Z65" s="1141"/>
      <c r="AA65" s="1141"/>
      <c r="AB65" s="1141"/>
      <c r="AC65" s="2233">
        <f>AC14+AC20+AC24+AC30+AC34+AC38+AC45+AC49+AC53+AC57+AC61</f>
        <v>0</v>
      </c>
      <c r="AD65" s="2234"/>
      <c r="AE65" s="2234"/>
      <c r="AF65" s="2235"/>
      <c r="AG65" s="1149"/>
      <c r="AH65" s="1158"/>
    </row>
    <row r="66" spans="2:34" ht="30.75" customHeight="1" thickBot="1">
      <c r="B66" s="1130"/>
      <c r="C66" s="1143"/>
      <c r="D66" s="1153"/>
      <c r="E66" s="1135" t="s">
        <v>1630</v>
      </c>
      <c r="F66" s="1153"/>
      <c r="G66" s="1153"/>
      <c r="H66" s="1153"/>
      <c r="I66" s="1153"/>
      <c r="J66" s="1167"/>
      <c r="K66" s="1167"/>
      <c r="L66" s="1167"/>
      <c r="M66" s="1167"/>
      <c r="N66" s="1167"/>
      <c r="O66" s="1167"/>
      <c r="P66" s="1175"/>
      <c r="Q66" s="1175"/>
      <c r="R66" s="1175"/>
      <c r="S66" s="1175"/>
      <c r="T66" s="1175"/>
      <c r="U66" s="1175"/>
      <c r="V66" s="2236"/>
      <c r="W66" s="2237"/>
      <c r="X66" s="2237"/>
      <c r="Y66" s="2238"/>
      <c r="Z66" s="1148"/>
      <c r="AA66" s="1148"/>
      <c r="AB66" s="1148"/>
      <c r="AC66" s="2236"/>
      <c r="AD66" s="2237"/>
      <c r="AE66" s="2237"/>
      <c r="AF66" s="2238"/>
      <c r="AG66" s="1149"/>
      <c r="AH66" s="1158"/>
    </row>
    <row r="67" spans="2:34" ht="15.75" customHeight="1">
      <c r="B67" s="1130"/>
      <c r="P67" s="1175"/>
      <c r="Q67" s="1175"/>
      <c r="R67" s="1175"/>
      <c r="S67" s="1175"/>
      <c r="T67" s="1175"/>
      <c r="U67" s="1175"/>
      <c r="V67" s="1152"/>
      <c r="W67" s="1152"/>
      <c r="X67" s="1152"/>
      <c r="Y67" s="1152"/>
      <c r="Z67" s="1152"/>
      <c r="AA67" s="1152"/>
      <c r="AB67" s="1152"/>
      <c r="AC67" s="1155"/>
      <c r="AD67" s="1155"/>
      <c r="AE67" s="1155"/>
      <c r="AF67" s="1155"/>
      <c r="AG67" s="1149"/>
      <c r="AH67" s="1158"/>
    </row>
    <row r="68" spans="2:34" s="1172" customFormat="1" ht="80.25" customHeight="1">
      <c r="B68" s="1169"/>
      <c r="P68" s="1175"/>
      <c r="Q68" s="1175"/>
      <c r="R68" s="1175"/>
      <c r="S68" s="1175"/>
      <c r="T68" s="1175"/>
      <c r="U68" s="1124"/>
      <c r="V68" s="1124"/>
      <c r="W68" s="1124"/>
      <c r="X68" s="1124"/>
      <c r="Y68" s="1175"/>
      <c r="Z68" s="1175"/>
      <c r="AA68" s="1175"/>
      <c r="AB68" s="1175"/>
      <c r="AC68" s="1124"/>
      <c r="AD68" s="1124"/>
      <c r="AE68" s="1124"/>
      <c r="AF68" s="1124"/>
      <c r="AG68" s="1175"/>
      <c r="AH68" s="1158"/>
    </row>
    <row r="69" spans="2:34" ht="30" customHeight="1">
      <c r="B69" s="1130"/>
      <c r="C69" s="1148" t="s">
        <v>1631</v>
      </c>
      <c r="D69" s="2221" t="s">
        <v>1632</v>
      </c>
      <c r="E69" s="2221"/>
      <c r="F69" s="2221"/>
      <c r="G69" s="2221"/>
      <c r="H69" s="2221"/>
      <c r="I69" s="2221"/>
      <c r="J69" s="2221"/>
      <c r="K69" s="2221"/>
      <c r="L69" s="2221"/>
      <c r="M69" s="2221"/>
      <c r="N69" s="2221"/>
      <c r="O69" s="2221"/>
      <c r="P69" s="2221"/>
      <c r="Q69" s="2221"/>
      <c r="R69" s="2221"/>
      <c r="S69" s="2221"/>
      <c r="T69" s="2221"/>
      <c r="U69" s="2221"/>
      <c r="V69" s="2221"/>
      <c r="W69" s="2221"/>
      <c r="X69" s="2221"/>
      <c r="Y69" s="2221"/>
      <c r="Z69" s="2221"/>
      <c r="AA69" s="2221"/>
      <c r="AB69" s="2221"/>
      <c r="AC69" s="2221"/>
      <c r="AD69" s="2221"/>
      <c r="AE69" s="2221"/>
      <c r="AF69" s="2221"/>
      <c r="AG69" s="2221"/>
      <c r="AH69" s="2222"/>
    </row>
    <row r="70" spans="2:34" ht="30" customHeight="1">
      <c r="B70" s="1130"/>
      <c r="C70" s="1144"/>
      <c r="D70" s="2223" t="s">
        <v>1633</v>
      </c>
      <c r="E70" s="2223"/>
      <c r="F70" s="2223"/>
      <c r="G70" s="2223"/>
      <c r="H70" s="2223"/>
      <c r="I70" s="2223"/>
      <c r="J70" s="2223"/>
      <c r="K70" s="2223"/>
      <c r="L70" s="2223"/>
      <c r="M70" s="2223"/>
      <c r="N70" s="2223"/>
      <c r="O70" s="2223"/>
      <c r="P70" s="2223"/>
      <c r="Q70" s="2223"/>
      <c r="R70" s="2223"/>
      <c r="S70" s="2223"/>
      <c r="T70" s="2223"/>
      <c r="U70" s="2223"/>
      <c r="V70" s="2223"/>
      <c r="W70" s="2223"/>
      <c r="X70" s="2223"/>
      <c r="Y70" s="2223"/>
      <c r="Z70" s="2223"/>
      <c r="AA70" s="2223"/>
      <c r="AB70" s="2223"/>
      <c r="AC70" s="2223"/>
      <c r="AD70" s="2223"/>
      <c r="AE70" s="2223"/>
      <c r="AF70" s="2223"/>
      <c r="AG70" s="2223"/>
      <c r="AH70" s="2224"/>
    </row>
    <row r="71" spans="2:34" ht="16.149999999999999" customHeight="1">
      <c r="B71" s="1130"/>
      <c r="C71" s="1176"/>
      <c r="E71" s="1177"/>
      <c r="F71" s="1178"/>
      <c r="G71" s="1179"/>
      <c r="H71" s="1179"/>
      <c r="I71" s="1179"/>
      <c r="J71" s="1179"/>
      <c r="K71" s="1179"/>
      <c r="L71" s="1179"/>
      <c r="M71" s="1179"/>
      <c r="N71" s="1179"/>
      <c r="O71" s="1179"/>
      <c r="P71" s="1179"/>
      <c r="Q71" s="1179"/>
      <c r="R71" s="1179"/>
      <c r="S71" s="1179"/>
      <c r="T71" s="1179"/>
      <c r="U71" s="1179"/>
      <c r="V71" s="1179"/>
      <c r="W71" s="1179"/>
      <c r="X71" s="1179"/>
      <c r="Y71" s="1179"/>
      <c r="Z71" s="1179"/>
      <c r="AA71" s="1179"/>
      <c r="AB71" s="1179"/>
      <c r="AC71" s="1179"/>
      <c r="AD71" s="1179"/>
      <c r="AE71" s="1179"/>
      <c r="AF71" s="1179"/>
      <c r="AG71" s="1149"/>
      <c r="AH71" s="1158"/>
    </row>
    <row r="72" spans="2:34" ht="61.5" customHeight="1">
      <c r="B72" s="1130"/>
      <c r="C72" s="1180" t="s">
        <v>1634</v>
      </c>
      <c r="D72" s="2221" t="s">
        <v>1635</v>
      </c>
      <c r="E72" s="2221"/>
      <c r="F72" s="2221"/>
      <c r="G72" s="2221"/>
      <c r="H72" s="2221"/>
      <c r="I72" s="2221"/>
      <c r="J72" s="2221"/>
      <c r="K72" s="2221"/>
      <c r="L72" s="2221"/>
      <c r="M72" s="2221"/>
      <c r="N72" s="2221"/>
      <c r="O72" s="2221"/>
      <c r="P72" s="2221"/>
      <c r="Q72" s="2221"/>
      <c r="R72" s="2221"/>
      <c r="S72" s="2221"/>
      <c r="T72" s="2221"/>
      <c r="U72" s="2221"/>
      <c r="V72" s="2221"/>
      <c r="W72" s="2221"/>
      <c r="X72" s="2221"/>
      <c r="Y72" s="2221"/>
      <c r="Z72" s="2221"/>
      <c r="AA72" s="2221"/>
      <c r="AB72" s="2221"/>
      <c r="AC72" s="2221"/>
      <c r="AD72" s="2221"/>
      <c r="AE72" s="2221"/>
      <c r="AF72" s="2221"/>
      <c r="AG72" s="2221"/>
      <c r="AH72" s="1158"/>
    </row>
    <row r="73" spans="2:34" ht="63" customHeight="1">
      <c r="B73" s="1130"/>
      <c r="C73" s="1181"/>
      <c r="D73" s="2223" t="s">
        <v>1636</v>
      </c>
      <c r="E73" s="2223"/>
      <c r="F73" s="2223"/>
      <c r="G73" s="2223"/>
      <c r="H73" s="2223"/>
      <c r="I73" s="2223"/>
      <c r="J73" s="2223"/>
      <c r="K73" s="2223"/>
      <c r="L73" s="2223"/>
      <c r="M73" s="2223"/>
      <c r="N73" s="2223"/>
      <c r="O73" s="2223"/>
      <c r="P73" s="2223"/>
      <c r="Q73" s="2223"/>
      <c r="R73" s="2223"/>
      <c r="S73" s="2223"/>
      <c r="T73" s="2223"/>
      <c r="U73" s="2223"/>
      <c r="V73" s="2223"/>
      <c r="W73" s="2223"/>
      <c r="X73" s="2223"/>
      <c r="Y73" s="2223"/>
      <c r="Z73" s="2223"/>
      <c r="AA73" s="2223"/>
      <c r="AB73" s="2223"/>
      <c r="AC73" s="2223"/>
      <c r="AD73" s="2223"/>
      <c r="AE73" s="2223"/>
      <c r="AF73" s="2223"/>
      <c r="AG73" s="2223"/>
      <c r="AH73" s="1158"/>
    </row>
    <row r="74" spans="2:34" ht="41.25" customHeight="1">
      <c r="B74" s="1130"/>
      <c r="P74" s="1167"/>
      <c r="Q74" s="1167"/>
      <c r="R74" s="1167"/>
      <c r="S74" s="1167"/>
      <c r="T74" s="1167"/>
      <c r="X74" s="1167"/>
      <c r="Y74" s="1167"/>
      <c r="Z74" s="1167"/>
      <c r="AA74" s="1167"/>
      <c r="AE74" s="1167"/>
      <c r="AF74" s="1167"/>
      <c r="AG74" s="1149"/>
      <c r="AH74" s="1158"/>
    </row>
    <row r="75" spans="2:34" ht="41.25" customHeight="1">
      <c r="B75" s="1130"/>
      <c r="C75" s="1143"/>
      <c r="D75" s="1153"/>
      <c r="E75" s="1143"/>
      <c r="F75" s="1143"/>
      <c r="G75" s="1143"/>
      <c r="H75" s="1162"/>
      <c r="I75" s="1162"/>
      <c r="J75" s="1162"/>
      <c r="K75" s="1162"/>
      <c r="L75" s="1162"/>
      <c r="M75" s="1162"/>
      <c r="N75" s="1162"/>
      <c r="O75" s="1162"/>
      <c r="P75" s="1162"/>
      <c r="Q75" s="1162"/>
      <c r="R75" s="1162"/>
      <c r="S75" s="1162"/>
      <c r="T75" s="1162"/>
      <c r="U75" s="1162"/>
      <c r="V75" s="1162"/>
      <c r="W75" s="1162"/>
      <c r="X75" s="1162"/>
      <c r="Y75" s="1162"/>
      <c r="Z75" s="1162"/>
      <c r="AA75" s="1162"/>
      <c r="AB75" s="1162"/>
      <c r="AC75" s="1153"/>
      <c r="AD75" s="1153"/>
      <c r="AE75" s="1153"/>
      <c r="AF75" s="1153"/>
      <c r="AG75" s="1149"/>
      <c r="AH75" s="1158"/>
    </row>
    <row r="76" spans="2:34" ht="41.25" customHeight="1">
      <c r="B76" s="1130"/>
      <c r="C76" s="1143"/>
      <c r="D76" s="1153"/>
      <c r="E76" s="1143"/>
      <c r="F76" s="1143"/>
      <c r="G76" s="1143"/>
      <c r="H76" s="1162"/>
      <c r="I76" s="1162"/>
      <c r="J76" s="1162"/>
      <c r="K76" s="1162"/>
      <c r="L76" s="1162"/>
      <c r="M76" s="1162"/>
      <c r="N76" s="1162"/>
      <c r="O76" s="1162"/>
      <c r="P76" s="1162"/>
      <c r="Q76" s="1162"/>
      <c r="R76" s="1162"/>
      <c r="S76" s="1162"/>
      <c r="T76" s="1162"/>
      <c r="U76" s="1162"/>
      <c r="V76" s="1162"/>
      <c r="W76" s="1162"/>
      <c r="X76" s="1162"/>
      <c r="Y76" s="1162"/>
      <c r="Z76" s="1162"/>
      <c r="AA76" s="1162"/>
      <c r="AB76" s="1162"/>
      <c r="AC76" s="1153"/>
      <c r="AD76" s="1153"/>
      <c r="AE76" s="1153"/>
      <c r="AF76" s="1153"/>
      <c r="AG76" s="1149"/>
      <c r="AH76" s="1158"/>
    </row>
    <row r="77" spans="2:34" ht="41.25" customHeight="1">
      <c r="B77" s="1130"/>
      <c r="C77" s="1148"/>
      <c r="D77" s="2221"/>
      <c r="E77" s="2221"/>
      <c r="F77" s="2221"/>
      <c r="G77" s="2221"/>
      <c r="H77" s="2221"/>
      <c r="I77" s="2221"/>
      <c r="J77" s="2221"/>
      <c r="K77" s="2221"/>
      <c r="L77" s="2221"/>
      <c r="M77" s="2221"/>
      <c r="N77" s="2221"/>
      <c r="O77" s="2221"/>
      <c r="P77" s="2221"/>
      <c r="Q77" s="2221"/>
      <c r="R77" s="2221"/>
      <c r="S77" s="2221"/>
      <c r="T77" s="2221"/>
      <c r="U77" s="2221"/>
      <c r="V77" s="2221"/>
      <c r="W77" s="2221"/>
      <c r="X77" s="2221"/>
      <c r="Y77" s="2221"/>
      <c r="Z77" s="2221"/>
      <c r="AA77" s="2221"/>
      <c r="AB77" s="2221"/>
      <c r="AC77" s="2221"/>
      <c r="AD77" s="2221"/>
      <c r="AE77" s="2221"/>
      <c r="AF77" s="2221"/>
      <c r="AG77" s="2221"/>
      <c r="AH77" s="2222"/>
    </row>
    <row r="78" spans="2:34" ht="41.25" customHeight="1">
      <c r="B78" s="1130"/>
      <c r="C78" s="1144"/>
      <c r="D78" s="2223"/>
      <c r="E78" s="2223"/>
      <c r="F78" s="2223"/>
      <c r="G78" s="2223"/>
      <c r="H78" s="2223"/>
      <c r="I78" s="2223"/>
      <c r="J78" s="2223"/>
      <c r="K78" s="2223"/>
      <c r="L78" s="2223"/>
      <c r="M78" s="2223"/>
      <c r="N78" s="2223"/>
      <c r="O78" s="2223"/>
      <c r="P78" s="2223"/>
      <c r="Q78" s="2223"/>
      <c r="R78" s="2223"/>
      <c r="S78" s="2223"/>
      <c r="T78" s="2223"/>
      <c r="U78" s="2223"/>
      <c r="V78" s="2223"/>
      <c r="W78" s="2223"/>
      <c r="X78" s="2223"/>
      <c r="Y78" s="2223"/>
      <c r="Z78" s="2223"/>
      <c r="AA78" s="2223"/>
      <c r="AB78" s="2223"/>
      <c r="AC78" s="2223"/>
      <c r="AD78" s="2223"/>
      <c r="AE78" s="2223"/>
      <c r="AF78" s="2223"/>
      <c r="AG78" s="2223"/>
      <c r="AH78" s="2224"/>
    </row>
    <row r="79" spans="2:34" ht="41.25" customHeight="1">
      <c r="B79" s="1130"/>
      <c r="C79" s="1176"/>
      <c r="E79" s="1177"/>
      <c r="F79" s="1178"/>
      <c r="G79" s="1179"/>
      <c r="H79" s="1179"/>
      <c r="I79" s="1179"/>
      <c r="J79" s="1179"/>
      <c r="K79" s="1179"/>
      <c r="L79" s="1179"/>
      <c r="M79" s="1179"/>
      <c r="N79" s="1179"/>
      <c r="O79" s="1179"/>
      <c r="P79" s="1179"/>
      <c r="Q79" s="1179"/>
      <c r="R79" s="1179"/>
      <c r="S79" s="1179"/>
      <c r="T79" s="1179"/>
      <c r="U79" s="1179"/>
      <c r="V79" s="1179"/>
      <c r="W79" s="1179"/>
      <c r="X79" s="1179"/>
      <c r="Y79" s="1179"/>
      <c r="Z79" s="1179"/>
      <c r="AA79" s="1179"/>
      <c r="AB79" s="1179"/>
      <c r="AC79" s="1179"/>
      <c r="AD79" s="1179"/>
      <c r="AE79" s="1179"/>
      <c r="AF79" s="1179"/>
      <c r="AG79" s="1149"/>
      <c r="AH79" s="1158"/>
    </row>
    <row r="80" spans="2:34" ht="41.25" customHeight="1">
      <c r="B80" s="1182"/>
      <c r="C80" s="1180"/>
      <c r="D80" s="2221"/>
      <c r="E80" s="2221"/>
      <c r="F80" s="2221"/>
      <c r="G80" s="2221"/>
      <c r="H80" s="2221"/>
      <c r="I80" s="2221"/>
      <c r="J80" s="2221"/>
      <c r="K80" s="2221"/>
      <c r="L80" s="2221"/>
      <c r="M80" s="2221"/>
      <c r="N80" s="2221"/>
      <c r="O80" s="2221"/>
      <c r="P80" s="2221"/>
      <c r="Q80" s="2221"/>
      <c r="R80" s="2221"/>
      <c r="S80" s="2221"/>
      <c r="T80" s="2221"/>
      <c r="U80" s="2221"/>
      <c r="V80" s="2221"/>
      <c r="W80" s="2221"/>
      <c r="X80" s="2221"/>
      <c r="Y80" s="2221"/>
      <c r="Z80" s="2221"/>
      <c r="AA80" s="2221"/>
      <c r="AB80" s="2221"/>
      <c r="AC80" s="2221"/>
      <c r="AD80" s="2221"/>
      <c r="AG80" s="1149"/>
      <c r="AH80" s="1158"/>
    </row>
    <row r="81" spans="1:35" ht="41.25" customHeight="1">
      <c r="B81" s="1182"/>
      <c r="C81" s="1181"/>
      <c r="D81" s="2223"/>
      <c r="E81" s="2223"/>
      <c r="F81" s="2223"/>
      <c r="G81" s="2223"/>
      <c r="H81" s="2223"/>
      <c r="I81" s="2223"/>
      <c r="J81" s="2223"/>
      <c r="K81" s="2223"/>
      <c r="L81" s="2223"/>
      <c r="M81" s="2223"/>
      <c r="N81" s="2223"/>
      <c r="O81" s="2223"/>
      <c r="P81" s="2223"/>
      <c r="Q81" s="2223"/>
      <c r="R81" s="2223"/>
      <c r="S81" s="2223"/>
      <c r="T81" s="2223"/>
      <c r="U81" s="2223"/>
      <c r="V81" s="2223"/>
      <c r="W81" s="2223"/>
      <c r="X81" s="2223"/>
      <c r="Y81" s="2223"/>
      <c r="Z81" s="2223"/>
      <c r="AA81" s="2223"/>
      <c r="AB81" s="2223"/>
      <c r="AC81" s="2223"/>
      <c r="AD81" s="2223"/>
      <c r="AE81" s="1183"/>
      <c r="AF81" s="1183"/>
      <c r="AG81" s="1149"/>
      <c r="AH81" s="1158"/>
    </row>
    <row r="82" spans="1:35" ht="41.25" customHeight="1">
      <c r="B82" s="1182"/>
      <c r="C82" s="1184"/>
      <c r="D82" s="1135"/>
      <c r="E82" s="1185"/>
      <c r="F82" s="1184"/>
      <c r="G82" s="1184"/>
      <c r="H82" s="1184"/>
      <c r="I82" s="1184"/>
      <c r="AG82" s="1149"/>
      <c r="AH82" s="1158"/>
    </row>
    <row r="83" spans="1:35" ht="41.25" customHeight="1" thickBot="1">
      <c r="A83" s="1137"/>
      <c r="B83" s="1186"/>
      <c r="C83" s="1187"/>
      <c r="D83" s="1187"/>
      <c r="E83" s="1187"/>
      <c r="F83" s="1187"/>
      <c r="G83" s="1187"/>
      <c r="H83" s="1187"/>
      <c r="I83" s="1187"/>
      <c r="J83" s="1187"/>
      <c r="K83" s="1187"/>
      <c r="L83" s="1187"/>
      <c r="M83" s="1187"/>
      <c r="N83" s="1187"/>
      <c r="O83" s="1187"/>
      <c r="P83" s="1187"/>
      <c r="Q83" s="1187"/>
      <c r="R83" s="1187"/>
      <c r="S83" s="1187"/>
      <c r="T83" s="1187"/>
      <c r="U83" s="1187"/>
      <c r="V83" s="1187"/>
      <c r="W83" s="1187"/>
      <c r="X83" s="1187"/>
      <c r="Y83" s="1187"/>
      <c r="Z83" s="1187"/>
      <c r="AA83" s="1187"/>
      <c r="AB83" s="1187"/>
      <c r="AC83" s="1187"/>
      <c r="AD83" s="1187"/>
      <c r="AE83" s="1187"/>
      <c r="AF83" s="1187"/>
      <c r="AG83" s="1187"/>
      <c r="AH83" s="1188"/>
      <c r="AI83" s="1130"/>
    </row>
    <row r="84" spans="1:35" ht="34.15" customHeight="1">
      <c r="A84" s="2225">
        <v>14</v>
      </c>
      <c r="B84" s="2225"/>
      <c r="C84" s="2225"/>
      <c r="D84" s="2225"/>
      <c r="E84" s="2225"/>
      <c r="F84" s="2225"/>
      <c r="G84" s="2225"/>
      <c r="H84" s="2225"/>
      <c r="I84" s="2225"/>
      <c r="J84" s="2225"/>
      <c r="K84" s="2225"/>
      <c r="L84" s="2225"/>
      <c r="M84" s="2225"/>
      <c r="N84" s="2225"/>
      <c r="O84" s="2225"/>
      <c r="P84" s="2225"/>
      <c r="Q84" s="2225"/>
      <c r="R84" s="2225"/>
      <c r="S84" s="2225"/>
      <c r="T84" s="2225"/>
      <c r="U84" s="2225"/>
      <c r="V84" s="2225"/>
      <c r="W84" s="2225"/>
      <c r="X84" s="2225"/>
      <c r="Y84" s="2225"/>
      <c r="Z84" s="2225"/>
      <c r="AA84" s="2225"/>
      <c r="AB84" s="2225"/>
      <c r="AC84" s="2225"/>
      <c r="AD84" s="2225"/>
      <c r="AE84" s="2225"/>
      <c r="AF84" s="2225"/>
      <c r="AG84" s="2225"/>
      <c r="AH84" s="2225"/>
      <c r="AI84" s="2225"/>
    </row>
    <row r="85" spans="1:35" ht="34.15" customHeight="1">
      <c r="A85" s="2225"/>
      <c r="B85" s="2225"/>
      <c r="C85" s="2225"/>
      <c r="D85" s="2225"/>
      <c r="E85" s="2225"/>
      <c r="F85" s="2225"/>
      <c r="G85" s="2225"/>
      <c r="H85" s="2225"/>
      <c r="I85" s="2225"/>
      <c r="J85" s="2225"/>
      <c r="K85" s="2225"/>
      <c r="L85" s="2225"/>
      <c r="M85" s="2225"/>
      <c r="N85" s="2225"/>
      <c r="O85" s="2225"/>
      <c r="P85" s="2225"/>
      <c r="Q85" s="2225"/>
      <c r="R85" s="2225"/>
      <c r="S85" s="2225"/>
      <c r="T85" s="2225"/>
      <c r="U85" s="2225"/>
      <c r="V85" s="2225"/>
      <c r="W85" s="2225"/>
      <c r="X85" s="2225"/>
      <c r="Y85" s="2225"/>
      <c r="Z85" s="2225"/>
      <c r="AA85" s="2225"/>
      <c r="AB85" s="2225"/>
      <c r="AC85" s="2225"/>
      <c r="AD85" s="2225"/>
      <c r="AE85" s="2225"/>
      <c r="AF85" s="2225"/>
      <c r="AG85" s="2225"/>
      <c r="AH85" s="2225"/>
      <c r="AI85" s="2225"/>
    </row>
    <row r="86" spans="1:35">
      <c r="B86" s="1124"/>
    </row>
    <row r="87" spans="1:35">
      <c r="B87" s="1124"/>
    </row>
    <row r="88" spans="1:35">
      <c r="B88" s="1124"/>
    </row>
    <row r="89" spans="1:35">
      <c r="B89" s="1124"/>
    </row>
    <row r="90" spans="1:35">
      <c r="B90" s="1124"/>
    </row>
    <row r="91" spans="1:35">
      <c r="B91" s="1124"/>
    </row>
    <row r="92" spans="1:35">
      <c r="B92" s="1124"/>
    </row>
    <row r="93" spans="1:35">
      <c r="B93" s="1124"/>
    </row>
    <row r="94" spans="1:35">
      <c r="B94" s="1124"/>
    </row>
    <row r="95" spans="1:35">
      <c r="B95" s="1124"/>
    </row>
    <row r="96" spans="1:35">
      <c r="B96" s="1124"/>
    </row>
    <row r="97" spans="2:2">
      <c r="B97" s="1124"/>
    </row>
    <row r="98" spans="2:2">
      <c r="B98" s="1124"/>
    </row>
    <row r="99" spans="2:2">
      <c r="B99" s="1124"/>
    </row>
    <row r="100" spans="2:2">
      <c r="B100" s="1124"/>
    </row>
    <row r="101" spans="2:2">
      <c r="B101" s="1124"/>
    </row>
    <row r="102" spans="2:2">
      <c r="B102" s="1124"/>
    </row>
    <row r="103" spans="2:2">
      <c r="B103" s="1124"/>
    </row>
    <row r="104" spans="2:2">
      <c r="B104" s="1124"/>
    </row>
    <row r="105" spans="2:2">
      <c r="B105" s="1124"/>
    </row>
    <row r="106" spans="2:2">
      <c r="B106" s="1124"/>
    </row>
    <row r="107" spans="2:2">
      <c r="B107" s="1124"/>
    </row>
    <row r="108" spans="2:2">
      <c r="B108" s="1124"/>
    </row>
    <row r="109" spans="2:2">
      <c r="B109" s="1124"/>
    </row>
    <row r="110" spans="2:2">
      <c r="B110" s="1124"/>
    </row>
    <row r="111" spans="2:2">
      <c r="B111" s="1124"/>
    </row>
    <row r="112" spans="2:2">
      <c r="B112" s="1124"/>
    </row>
    <row r="113" spans="2:2">
      <c r="B113" s="1124"/>
    </row>
    <row r="114" spans="2:2">
      <c r="B114" s="1124"/>
    </row>
    <row r="115" spans="2:2">
      <c r="B115" s="1124"/>
    </row>
    <row r="116" spans="2:2">
      <c r="B116" s="1124"/>
    </row>
    <row r="117" spans="2:2">
      <c r="B117" s="1124"/>
    </row>
    <row r="118" spans="2:2">
      <c r="B118" s="1124"/>
    </row>
    <row r="119" spans="2:2">
      <c r="B119" s="1124"/>
    </row>
    <row r="120" spans="2:2">
      <c r="B120" s="1124"/>
    </row>
    <row r="121" spans="2:2">
      <c r="B121" s="1124"/>
    </row>
    <row r="122" spans="2:2">
      <c r="B122" s="1124"/>
    </row>
    <row r="123" spans="2:2">
      <c r="B123" s="1124"/>
    </row>
    <row r="124" spans="2:2">
      <c r="B124" s="1124"/>
    </row>
    <row r="125" spans="2:2">
      <c r="B125" s="1124"/>
    </row>
    <row r="126" spans="2:2">
      <c r="B126" s="1124"/>
    </row>
    <row r="127" spans="2:2">
      <c r="B127" s="1124"/>
    </row>
    <row r="128" spans="2:2">
      <c r="B128" s="1124"/>
    </row>
    <row r="129" spans="2:2">
      <c r="B129" s="1124"/>
    </row>
    <row r="130" spans="2:2">
      <c r="B130" s="1124"/>
    </row>
    <row r="131" spans="2:2">
      <c r="B131" s="1124"/>
    </row>
    <row r="132" spans="2:2">
      <c r="B132" s="1124"/>
    </row>
    <row r="133" spans="2:2">
      <c r="B133" s="1124"/>
    </row>
    <row r="134" spans="2:2">
      <c r="B134" s="1124"/>
    </row>
    <row r="135" spans="2:2">
      <c r="B135" s="1124"/>
    </row>
    <row r="136" spans="2:2">
      <c r="B136" s="1124"/>
    </row>
    <row r="137" spans="2:2">
      <c r="B137" s="1124"/>
    </row>
    <row r="138" spans="2:2">
      <c r="B138" s="1124"/>
    </row>
    <row r="139" spans="2:2">
      <c r="B139" s="1124"/>
    </row>
    <row r="140" spans="2:2">
      <c r="B140" s="1124"/>
    </row>
    <row r="141" spans="2:2">
      <c r="B141" s="1124"/>
    </row>
    <row r="142" spans="2:2">
      <c r="B142" s="1124"/>
    </row>
    <row r="143" spans="2:2">
      <c r="B143" s="1124"/>
    </row>
    <row r="144" spans="2:2">
      <c r="B144" s="1124"/>
    </row>
    <row r="145" spans="2:2">
      <c r="B145" s="1124"/>
    </row>
    <row r="146" spans="2:2">
      <c r="B146" s="1124"/>
    </row>
    <row r="147" spans="2:2">
      <c r="B147" s="1124"/>
    </row>
    <row r="148" spans="2:2">
      <c r="B148" s="1124"/>
    </row>
    <row r="149" spans="2:2">
      <c r="B149" s="1124"/>
    </row>
    <row r="150" spans="2:2">
      <c r="B150" s="1124"/>
    </row>
    <row r="151" spans="2:2">
      <c r="B151" s="1124"/>
    </row>
    <row r="152" spans="2:2">
      <c r="B152" s="1124"/>
    </row>
    <row r="153" spans="2:2">
      <c r="B153" s="1124"/>
    </row>
    <row r="154" spans="2:2">
      <c r="B154" s="1124"/>
    </row>
    <row r="155" spans="2:2">
      <c r="B155" s="1124"/>
    </row>
    <row r="156" spans="2:2">
      <c r="B156" s="1124"/>
    </row>
    <row r="157" spans="2:2">
      <c r="B157" s="1124"/>
    </row>
    <row r="158" spans="2:2">
      <c r="B158" s="1124"/>
    </row>
    <row r="159" spans="2:2">
      <c r="B159" s="1124"/>
    </row>
    <row r="160" spans="2:2">
      <c r="B160" s="1124"/>
    </row>
    <row r="161" spans="2:2">
      <c r="B161" s="1124"/>
    </row>
    <row r="162" spans="2:2">
      <c r="B162" s="1124"/>
    </row>
    <row r="163" spans="2:2">
      <c r="B163" s="1124"/>
    </row>
    <row r="164" spans="2:2">
      <c r="B164" s="1124"/>
    </row>
    <row r="165" spans="2:2">
      <c r="B165" s="1124"/>
    </row>
    <row r="166" spans="2:2">
      <c r="B166" s="1124"/>
    </row>
    <row r="167" spans="2:2">
      <c r="B167" s="1124"/>
    </row>
    <row r="168" spans="2:2">
      <c r="B168" s="1124"/>
    </row>
    <row r="169" spans="2:2">
      <c r="B169" s="1124"/>
    </row>
    <row r="170" spans="2:2">
      <c r="B170" s="1124"/>
    </row>
    <row r="171" spans="2:2">
      <c r="B171" s="1124"/>
    </row>
    <row r="172" spans="2:2">
      <c r="B172" s="1124"/>
    </row>
    <row r="173" spans="2:2">
      <c r="B173" s="1124"/>
    </row>
    <row r="174" spans="2:2">
      <c r="B174" s="1124"/>
    </row>
    <row r="175" spans="2:2">
      <c r="B175" s="1124"/>
    </row>
    <row r="176" spans="2:2">
      <c r="B176" s="1124"/>
    </row>
    <row r="177" spans="2:2">
      <c r="B177" s="1124"/>
    </row>
    <row r="178" spans="2:2">
      <c r="B178" s="1124"/>
    </row>
    <row r="179" spans="2:2">
      <c r="B179" s="1124"/>
    </row>
    <row r="180" spans="2:2">
      <c r="B180" s="1124"/>
    </row>
    <row r="181" spans="2:2">
      <c r="B181" s="1124"/>
    </row>
    <row r="182" spans="2:2">
      <c r="B182" s="1124"/>
    </row>
    <row r="183" spans="2:2">
      <c r="B183" s="1124"/>
    </row>
    <row r="184" spans="2:2">
      <c r="B184" s="1124"/>
    </row>
    <row r="185" spans="2:2">
      <c r="B185" s="1124"/>
    </row>
    <row r="186" spans="2:2">
      <c r="B186" s="1124"/>
    </row>
    <row r="187" spans="2:2">
      <c r="B187" s="1124"/>
    </row>
    <row r="188" spans="2:2">
      <c r="B188" s="1124"/>
    </row>
    <row r="189" spans="2:2">
      <c r="B189" s="1124"/>
    </row>
    <row r="190" spans="2:2">
      <c r="B190" s="1124"/>
    </row>
    <row r="191" spans="2:2">
      <c r="B191" s="1124"/>
    </row>
    <row r="192" spans="2:2">
      <c r="B192" s="1124"/>
    </row>
    <row r="193" spans="2:2">
      <c r="B193" s="1124"/>
    </row>
    <row r="194" spans="2:2">
      <c r="B194" s="1124"/>
    </row>
    <row r="195" spans="2:2">
      <c r="B195" s="1124"/>
    </row>
    <row r="196" spans="2:2">
      <c r="B196" s="1124"/>
    </row>
    <row r="197" spans="2:2">
      <c r="B197" s="1124"/>
    </row>
    <row r="198" spans="2:2">
      <c r="B198" s="1124"/>
    </row>
    <row r="199" spans="2:2">
      <c r="B199" s="1124"/>
    </row>
    <row r="200" spans="2:2">
      <c r="B200" s="1124"/>
    </row>
    <row r="201" spans="2:2">
      <c r="B201" s="1124"/>
    </row>
    <row r="202" spans="2:2">
      <c r="B202" s="1124"/>
    </row>
    <row r="203" spans="2:2">
      <c r="B203" s="1124"/>
    </row>
    <row r="204" spans="2:2">
      <c r="B204" s="1124"/>
    </row>
    <row r="205" spans="2:2">
      <c r="B205" s="1124"/>
    </row>
  </sheetData>
  <mergeCells count="60">
    <mergeCell ref="V12:Y13"/>
    <mergeCell ref="AC12:AF13"/>
    <mergeCell ref="C3:D4"/>
    <mergeCell ref="S7:AG7"/>
    <mergeCell ref="E9:K11"/>
    <mergeCell ref="V9:Y10"/>
    <mergeCell ref="AC9:AF10"/>
    <mergeCell ref="V14:Y15"/>
    <mergeCell ref="AC14:AF15"/>
    <mergeCell ref="V19:Y19"/>
    <mergeCell ref="AC19:AF19"/>
    <mergeCell ref="V20:Y21"/>
    <mergeCell ref="AC20:AF21"/>
    <mergeCell ref="V23:Y23"/>
    <mergeCell ref="AC23:AF23"/>
    <mergeCell ref="V24:Y25"/>
    <mergeCell ref="AC24:AF25"/>
    <mergeCell ref="V29:Y29"/>
    <mergeCell ref="AC29:AF29"/>
    <mergeCell ref="V30:Y31"/>
    <mergeCell ref="AC30:AF31"/>
    <mergeCell ref="V33:Y33"/>
    <mergeCell ref="AC33:AF33"/>
    <mergeCell ref="V34:Y35"/>
    <mergeCell ref="AC34:AF35"/>
    <mergeCell ref="V37:Y37"/>
    <mergeCell ref="AC37:AF37"/>
    <mergeCell ref="V38:Y39"/>
    <mergeCell ref="AC38:AF39"/>
    <mergeCell ref="V44:Y44"/>
    <mergeCell ref="AC44:AF44"/>
    <mergeCell ref="V45:Y46"/>
    <mergeCell ref="AC45:AF46"/>
    <mergeCell ref="V49:Y50"/>
    <mergeCell ref="AC49:AF50"/>
    <mergeCell ref="V52:Y52"/>
    <mergeCell ref="AC52:AF52"/>
    <mergeCell ref="V53:Y54"/>
    <mergeCell ref="AC53:AF54"/>
    <mergeCell ref="V56:Y56"/>
    <mergeCell ref="AC56:AF56"/>
    <mergeCell ref="V57:Y58"/>
    <mergeCell ref="AC57:AF58"/>
    <mergeCell ref="D73:AG73"/>
    <mergeCell ref="V60:Y60"/>
    <mergeCell ref="AC60:AF60"/>
    <mergeCell ref="V61:Y62"/>
    <mergeCell ref="AC61:AF62"/>
    <mergeCell ref="V64:Y64"/>
    <mergeCell ref="AC64:AF64"/>
    <mergeCell ref="V65:Y66"/>
    <mergeCell ref="AC65:AF66"/>
    <mergeCell ref="D69:AH69"/>
    <mergeCell ref="D70:AH70"/>
    <mergeCell ref="D72:AG72"/>
    <mergeCell ref="D77:AH77"/>
    <mergeCell ref="D78:AH78"/>
    <mergeCell ref="D80:AD80"/>
    <mergeCell ref="D81:AD81"/>
    <mergeCell ref="A84:AI85"/>
  </mergeCells>
  <pageMargins left="0.23622047244094491" right="0.23622047244094491" top="0.51181102362204722" bottom="0.51181102362204722" header="0" footer="0"/>
  <pageSetup paperSize="9" scale="26"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A20FB-64BC-4A70-B464-201DFEE82513}">
  <sheetPr transitionEvaluation="1">
    <tabColor theme="7"/>
    <pageSetUpPr fitToPage="1"/>
  </sheetPr>
  <dimension ref="A1:AN90"/>
  <sheetViews>
    <sheetView showGridLines="0" view="pageBreakPreview" topLeftCell="A45" zoomScale="40" zoomScaleNormal="40" zoomScaleSheetLayoutView="40" workbookViewId="0">
      <selection activeCell="CI68" sqref="CI68"/>
    </sheetView>
  </sheetViews>
  <sheetFormatPr defaultColWidth="11.625" defaultRowHeight="30" customHeight="1"/>
  <cols>
    <col min="1" max="1" width="3.625" style="1195" customWidth="1"/>
    <col min="2" max="2" width="3.625" style="1305" customWidth="1"/>
    <col min="3" max="23" width="9.625" style="1195" customWidth="1"/>
    <col min="24" max="24" width="9.625" style="1194" customWidth="1"/>
    <col min="25" max="28" width="9.625" style="1195" customWidth="1"/>
    <col min="29" max="30" width="11.625" style="1195"/>
    <col min="31" max="31" width="15.5" style="1195" bestFit="1" customWidth="1"/>
    <col min="32" max="35" width="11.625" style="1195"/>
    <col min="36" max="36" width="5.625" style="1195" customWidth="1"/>
    <col min="37" max="38" width="3.625" style="1195" customWidth="1"/>
    <col min="39" max="16384" width="11.625" style="1195"/>
  </cols>
  <sheetData>
    <row r="1" spans="1:40" ht="16.149999999999999" customHeight="1" thickBot="1">
      <c r="A1" s="1190"/>
      <c r="B1" s="1191"/>
      <c r="C1" s="1190"/>
      <c r="D1" s="1190"/>
      <c r="E1" s="1190"/>
      <c r="F1" s="1190"/>
      <c r="G1" s="1190"/>
      <c r="H1" s="1190"/>
      <c r="I1" s="1190"/>
      <c r="J1" s="1190"/>
      <c r="K1" s="1190"/>
      <c r="L1" s="1190"/>
      <c r="M1" s="1192"/>
      <c r="N1" s="1192"/>
      <c r="O1" s="1192"/>
      <c r="P1" s="1190"/>
      <c r="Q1" s="1193"/>
      <c r="R1" s="1193"/>
      <c r="S1" s="1193"/>
      <c r="T1" s="1190"/>
      <c r="U1" s="1190"/>
      <c r="V1" s="1190"/>
      <c r="W1" s="1190"/>
    </row>
    <row r="2" spans="1:40" ht="47.25" customHeight="1" thickBot="1">
      <c r="B2" s="1196"/>
      <c r="C2" s="1197"/>
      <c r="D2" s="1198"/>
      <c r="E2" s="1198"/>
      <c r="F2" s="1198"/>
      <c r="G2" s="1198"/>
      <c r="H2" s="1198"/>
      <c r="I2" s="1198"/>
      <c r="J2" s="1198"/>
      <c r="K2" s="1198"/>
      <c r="L2" s="1198"/>
      <c r="M2" s="1199"/>
      <c r="N2" s="1199"/>
      <c r="O2" s="1199"/>
      <c r="P2" s="1198"/>
      <c r="Q2" s="1200"/>
      <c r="R2" s="1200"/>
      <c r="S2" s="1200"/>
      <c r="T2" s="1198"/>
      <c r="U2" s="1198"/>
      <c r="V2" s="1198"/>
      <c r="W2" s="1198"/>
      <c r="X2" s="1201"/>
      <c r="Y2" s="1198"/>
      <c r="Z2" s="2292" t="s">
        <v>1002</v>
      </c>
      <c r="AA2" s="2292"/>
      <c r="AB2" s="1202"/>
      <c r="AC2" s="2292" t="s">
        <v>1003</v>
      </c>
      <c r="AD2" s="2292"/>
      <c r="AE2" s="2292"/>
      <c r="AF2" s="2292"/>
      <c r="AG2" s="1202"/>
      <c r="AH2" s="2292" t="s">
        <v>1004</v>
      </c>
      <c r="AI2" s="2292"/>
      <c r="AJ2" s="1203"/>
      <c r="AK2" s="1204"/>
    </row>
    <row r="3" spans="1:40" ht="47.25" customHeight="1" thickBot="1">
      <c r="B3" s="1205"/>
      <c r="C3" s="2293">
        <v>7</v>
      </c>
      <c r="D3" s="2294"/>
      <c r="E3" s="2295"/>
      <c r="F3" s="1206"/>
      <c r="G3" s="1207" t="s">
        <v>1637</v>
      </c>
      <c r="I3" s="1208"/>
      <c r="J3" s="1208"/>
      <c r="K3" s="1208"/>
      <c r="L3" s="1208"/>
      <c r="M3" s="1208"/>
      <c r="N3" s="1208"/>
      <c r="O3" s="1208"/>
      <c r="P3" s="1209"/>
      <c r="Q3" s="1208"/>
      <c r="R3" s="1208"/>
      <c r="S3" s="1208"/>
      <c r="T3" s="1210"/>
      <c r="U3" s="1210"/>
      <c r="V3" s="1210"/>
      <c r="Z3" s="684"/>
      <c r="AA3" s="685"/>
      <c r="AB3" s="714"/>
      <c r="AC3" s="684"/>
      <c r="AD3" s="685"/>
      <c r="AE3" s="686"/>
      <c r="AF3" s="685"/>
      <c r="AG3" s="714"/>
      <c r="AH3" s="684"/>
      <c r="AI3" s="685"/>
      <c r="AJ3" s="714"/>
      <c r="AK3" s="1211"/>
    </row>
    <row r="4" spans="1:40" ht="47.25" customHeight="1" thickBot="1">
      <c r="B4" s="1212"/>
      <c r="C4" s="2296"/>
      <c r="D4" s="2297"/>
      <c r="E4" s="2298"/>
      <c r="F4" s="1206"/>
      <c r="G4" s="1213" t="s">
        <v>1638</v>
      </c>
      <c r="H4" s="1208"/>
      <c r="I4" s="1208"/>
      <c r="J4" s="1208"/>
      <c r="K4" s="1208"/>
      <c r="L4" s="1208"/>
      <c r="M4" s="1208"/>
      <c r="N4" s="1208"/>
      <c r="O4" s="1208"/>
      <c r="P4" s="1208"/>
      <c r="Q4" s="1208"/>
      <c r="R4" s="1208"/>
      <c r="S4" s="1208"/>
      <c r="T4" s="1210"/>
      <c r="U4" s="1210"/>
      <c r="V4" s="1210"/>
      <c r="AK4" s="1211"/>
    </row>
    <row r="5" spans="1:40" ht="47.25" customHeight="1">
      <c r="B5" s="1212"/>
      <c r="C5" s="1214"/>
      <c r="T5" s="1215"/>
      <c r="U5" s="1215"/>
      <c r="AK5" s="1211"/>
    </row>
    <row r="6" spans="1:40" ht="30.75" customHeight="1">
      <c r="A6" s="1216"/>
      <c r="B6" s="1217"/>
      <c r="C6" s="1218"/>
      <c r="D6" s="1218"/>
      <c r="E6" s="1218"/>
      <c r="F6" s="1218"/>
      <c r="G6" s="1218"/>
      <c r="H6" s="1218"/>
      <c r="I6" s="1218"/>
      <c r="J6" s="1218"/>
      <c r="K6" s="1218"/>
      <c r="L6" s="1218"/>
      <c r="M6" s="1218"/>
      <c r="N6" s="1218"/>
      <c r="O6" s="1218"/>
      <c r="P6" s="1190"/>
      <c r="Q6" s="1219"/>
      <c r="R6" s="1219"/>
      <c r="S6" s="1219"/>
      <c r="T6" s="1219"/>
      <c r="U6" s="1218"/>
      <c r="V6" s="1218"/>
      <c r="W6" s="1216"/>
      <c r="X6" s="1220"/>
      <c r="Y6" s="1221"/>
      <c r="Z6" s="1221"/>
      <c r="AK6" s="1211"/>
    </row>
    <row r="7" spans="1:40" s="679" customFormat="1" ht="30.75" customHeight="1">
      <c r="B7" s="711"/>
      <c r="C7" s="960">
        <v>7.1</v>
      </c>
      <c r="D7" s="960" t="s">
        <v>1639</v>
      </c>
      <c r="E7" s="1222"/>
      <c r="F7" s="960"/>
      <c r="G7" s="1223"/>
      <c r="H7" s="1223"/>
      <c r="K7" s="692"/>
      <c r="L7" s="692"/>
      <c r="M7" s="692"/>
      <c r="N7" s="692"/>
      <c r="O7" s="692"/>
      <c r="Q7" s="717"/>
      <c r="AK7" s="693"/>
    </row>
    <row r="8" spans="1:40" s="679" customFormat="1" ht="30.75" customHeight="1">
      <c r="B8" s="711"/>
      <c r="C8" s="1222"/>
      <c r="D8" s="961" t="s">
        <v>1640</v>
      </c>
      <c r="E8" s="1224"/>
      <c r="F8" s="1222"/>
      <c r="G8" s="1582"/>
      <c r="K8" s="692"/>
      <c r="L8" s="692"/>
      <c r="M8" s="692"/>
      <c r="N8" s="692"/>
      <c r="O8" s="692"/>
      <c r="Q8" s="714"/>
      <c r="AK8" s="693"/>
    </row>
    <row r="9" spans="1:40" s="679" customFormat="1" ht="30.75" customHeight="1">
      <c r="B9" s="711"/>
      <c r="C9" s="1222"/>
      <c r="D9" s="1224"/>
      <c r="E9" s="1222"/>
      <c r="F9" s="960"/>
      <c r="G9" s="1223"/>
      <c r="H9" s="1223"/>
      <c r="K9" s="2299"/>
      <c r="L9" s="2299"/>
      <c r="M9" s="2299"/>
      <c r="N9" s="2299"/>
      <c r="O9" s="2299"/>
      <c r="Q9" s="694"/>
      <c r="AK9" s="693"/>
    </row>
    <row r="10" spans="1:40" s="679" customFormat="1" ht="30.75" customHeight="1">
      <c r="B10" s="711"/>
      <c r="C10" s="1222"/>
      <c r="D10" s="1222"/>
      <c r="E10" s="1222"/>
      <c r="F10" s="1222"/>
      <c r="G10" s="1223"/>
      <c r="H10" s="1223"/>
      <c r="K10" s="692"/>
      <c r="L10" s="692"/>
      <c r="M10" s="692"/>
      <c r="N10" s="692"/>
      <c r="O10" s="692"/>
      <c r="Q10" s="717"/>
      <c r="T10" s="714"/>
      <c r="U10" s="714"/>
      <c r="W10" s="714"/>
      <c r="X10" s="714"/>
      <c r="Y10" s="714"/>
      <c r="AI10" s="846" t="s">
        <v>1641</v>
      </c>
      <c r="AJ10" s="846"/>
      <c r="AK10" s="693"/>
    </row>
    <row r="11" spans="1:40" s="679" customFormat="1" ht="30.75" customHeight="1">
      <c r="B11" s="711"/>
      <c r="C11" s="1222"/>
      <c r="D11" s="960" t="s">
        <v>1171</v>
      </c>
      <c r="E11" s="960" t="s">
        <v>1642</v>
      </c>
      <c r="F11" s="1222"/>
      <c r="G11" s="1582"/>
      <c r="K11" s="692"/>
      <c r="L11" s="692"/>
      <c r="M11" s="692"/>
      <c r="N11" s="692"/>
      <c r="O11" s="692"/>
      <c r="Q11" s="714"/>
      <c r="AD11" s="2277" t="s">
        <v>1347</v>
      </c>
      <c r="AE11" s="2279"/>
      <c r="AF11" s="2280"/>
      <c r="AG11" s="2280"/>
      <c r="AH11" s="2280"/>
      <c r="AI11" s="2281"/>
      <c r="AJ11" s="718"/>
      <c r="AK11" s="693"/>
    </row>
    <row r="12" spans="1:40" s="679" customFormat="1" ht="30.75" customHeight="1">
      <c r="B12" s="711"/>
      <c r="C12" s="1222"/>
      <c r="D12" s="1222"/>
      <c r="E12" s="961" t="s">
        <v>1643</v>
      </c>
      <c r="F12" s="1222"/>
      <c r="G12" s="1223"/>
      <c r="H12" s="1223"/>
      <c r="K12" s="692"/>
      <c r="L12" s="692"/>
      <c r="M12" s="692"/>
      <c r="N12" s="692"/>
      <c r="O12" s="692"/>
      <c r="Q12" s="694"/>
      <c r="AD12" s="2278"/>
      <c r="AE12" s="2282"/>
      <c r="AF12" s="2283"/>
      <c r="AG12" s="2283"/>
      <c r="AH12" s="2283"/>
      <c r="AI12" s="2284"/>
      <c r="AJ12" s="718"/>
      <c r="AK12" s="693"/>
    </row>
    <row r="13" spans="1:40" s="679" customFormat="1" ht="30.75" customHeight="1">
      <c r="B13" s="711"/>
      <c r="C13" s="1222"/>
      <c r="D13" s="1224"/>
      <c r="E13" s="960"/>
      <c r="F13" s="1222"/>
      <c r="G13" s="1223"/>
      <c r="H13" s="1223"/>
      <c r="K13" s="692"/>
      <c r="L13" s="692"/>
      <c r="M13" s="692"/>
      <c r="N13" s="692"/>
      <c r="O13" s="692"/>
      <c r="Q13" s="717"/>
      <c r="AK13" s="693"/>
    </row>
    <row r="14" spans="1:40" s="679" customFormat="1" ht="30.75" customHeight="1">
      <c r="B14" s="711"/>
      <c r="C14" s="1222"/>
      <c r="D14" s="1222"/>
      <c r="E14" s="1222"/>
      <c r="F14" s="1222"/>
      <c r="K14" s="692"/>
      <c r="L14" s="692"/>
      <c r="M14" s="692"/>
      <c r="N14" s="692"/>
      <c r="O14" s="692"/>
      <c r="Q14" s="714"/>
      <c r="AK14" s="693"/>
    </row>
    <row r="15" spans="1:40" s="679" customFormat="1" ht="30.75" customHeight="1">
      <c r="B15" s="711"/>
      <c r="C15" s="1222"/>
      <c r="D15" s="960" t="s">
        <v>1175</v>
      </c>
      <c r="E15" s="960" t="s">
        <v>1644</v>
      </c>
      <c r="F15" s="1222"/>
      <c r="G15" s="1582"/>
      <c r="H15" s="1223"/>
      <c r="K15" s="692"/>
      <c r="L15" s="692"/>
      <c r="M15" s="692"/>
      <c r="N15" s="692"/>
      <c r="O15" s="692"/>
      <c r="Q15" s="694"/>
      <c r="T15" s="744"/>
      <c r="U15" s="744"/>
      <c r="W15" s="744"/>
      <c r="X15" s="744"/>
      <c r="Y15" s="744"/>
      <c r="AF15" s="2277" t="s">
        <v>1349</v>
      </c>
      <c r="AG15" s="2279"/>
      <c r="AH15" s="2280"/>
      <c r="AI15" s="2281"/>
      <c r="AJ15" s="718"/>
      <c r="AK15" s="693"/>
    </row>
    <row r="16" spans="1:40" s="714" customFormat="1" ht="30.75" customHeight="1">
      <c r="B16" s="782"/>
      <c r="C16" s="1222"/>
      <c r="D16" s="1222"/>
      <c r="E16" s="961" t="s">
        <v>1645</v>
      </c>
      <c r="F16" s="1222"/>
      <c r="G16" s="1223"/>
      <c r="H16" s="1223"/>
      <c r="I16" s="679"/>
      <c r="J16" s="679"/>
      <c r="K16" s="692"/>
      <c r="L16" s="692"/>
      <c r="M16" s="692"/>
      <c r="N16" s="692"/>
      <c r="O16" s="692"/>
      <c r="P16" s="679"/>
      <c r="Q16" s="717"/>
      <c r="R16" s="679"/>
      <c r="S16" s="679"/>
      <c r="T16" s="679"/>
      <c r="U16" s="679"/>
      <c r="W16" s="679"/>
      <c r="X16" s="679"/>
      <c r="Y16" s="679"/>
      <c r="AF16" s="2278"/>
      <c r="AG16" s="2282"/>
      <c r="AH16" s="2283"/>
      <c r="AI16" s="2284"/>
      <c r="AJ16" s="718"/>
      <c r="AK16" s="783"/>
      <c r="AN16" s="741"/>
    </row>
    <row r="17" spans="1:40" s="679" customFormat="1" ht="30.75" customHeight="1">
      <c r="B17" s="711"/>
      <c r="C17" s="1222"/>
      <c r="D17" s="1224"/>
      <c r="E17" s="1222"/>
      <c r="F17" s="960"/>
      <c r="G17" s="1223"/>
      <c r="K17" s="692"/>
      <c r="L17" s="692"/>
      <c r="M17" s="692"/>
      <c r="N17" s="692"/>
      <c r="O17" s="692"/>
      <c r="Q17" s="714"/>
      <c r="AK17" s="693"/>
      <c r="AN17" s="744"/>
    </row>
    <row r="18" spans="1:40" ht="30.75" customHeight="1">
      <c r="A18" s="1216"/>
      <c r="B18" s="1225"/>
      <c r="C18" s="1226"/>
      <c r="D18" s="1227"/>
      <c r="E18" s="1227"/>
      <c r="F18" s="960"/>
      <c r="G18" s="1582"/>
      <c r="H18" s="1228"/>
      <c r="I18" s="1228"/>
      <c r="J18" s="1228"/>
      <c r="K18" s="1228"/>
      <c r="L18" s="1228"/>
      <c r="M18" s="1226"/>
      <c r="N18" s="1229"/>
      <c r="O18" s="1229"/>
      <c r="P18" s="1230"/>
      <c r="Q18" s="1230"/>
      <c r="R18" s="1230"/>
      <c r="S18" s="1230"/>
      <c r="T18" s="1230"/>
      <c r="U18" s="1231"/>
      <c r="V18" s="1231"/>
      <c r="W18" s="1216"/>
      <c r="X18" s="1220"/>
      <c r="Y18" s="1221"/>
      <c r="Z18" s="1221"/>
      <c r="AK18" s="1211"/>
    </row>
    <row r="19" spans="1:40" ht="30.75" customHeight="1">
      <c r="A19" s="1216"/>
      <c r="B19" s="1225"/>
      <c r="C19" s="1226"/>
      <c r="D19" s="960" t="s">
        <v>1221</v>
      </c>
      <c r="E19" s="960" t="s">
        <v>1646</v>
      </c>
      <c r="F19" s="961"/>
      <c r="G19" s="1228"/>
      <c r="H19" s="1228"/>
      <c r="I19" s="1228"/>
      <c r="J19" s="1228"/>
      <c r="K19" s="1228"/>
      <c r="L19" s="1228"/>
      <c r="M19" s="1226"/>
      <c r="N19" s="1232"/>
      <c r="O19" s="1232"/>
      <c r="P19" s="1230"/>
      <c r="Q19" s="1230"/>
      <c r="R19" s="1230"/>
      <c r="S19" s="1230"/>
      <c r="T19" s="1230"/>
      <c r="U19" s="1231"/>
      <c r="V19" s="1231"/>
      <c r="W19" s="1216"/>
      <c r="X19" s="1220"/>
      <c r="Y19" s="1221"/>
      <c r="Z19" s="1221"/>
      <c r="AG19" s="2285" t="s">
        <v>1415</v>
      </c>
      <c r="AH19" s="2259"/>
      <c r="AI19" s="2261"/>
      <c r="AJ19" s="1233"/>
      <c r="AK19" s="1211"/>
    </row>
    <row r="20" spans="1:40" ht="30.75" customHeight="1">
      <c r="A20" s="1216"/>
      <c r="B20" s="1234"/>
      <c r="C20" s="1226"/>
      <c r="D20" s="1222"/>
      <c r="E20" s="1235" t="s">
        <v>1647</v>
      </c>
      <c r="F20" s="1236"/>
      <c r="G20" s="1236"/>
      <c r="H20" s="1236"/>
      <c r="I20" s="1236"/>
      <c r="J20" s="1236"/>
      <c r="K20" s="1236"/>
      <c r="L20" s="1236"/>
      <c r="M20" s="1226"/>
      <c r="N20" s="1232"/>
      <c r="O20" s="1232"/>
      <c r="P20" s="1230"/>
      <c r="Q20" s="1230"/>
      <c r="R20" s="1230"/>
      <c r="S20" s="1230"/>
      <c r="T20" s="1230"/>
      <c r="U20" s="1231"/>
      <c r="V20" s="1231"/>
      <c r="W20" s="1216"/>
      <c r="X20" s="1220"/>
      <c r="Y20" s="1221"/>
      <c r="Z20" s="1221"/>
      <c r="AG20" s="2286"/>
      <c r="AH20" s="2262"/>
      <c r="AI20" s="2264"/>
      <c r="AJ20" s="1233"/>
      <c r="AK20" s="1211"/>
    </row>
    <row r="21" spans="1:40" ht="30.75" customHeight="1">
      <c r="A21" s="1216"/>
      <c r="B21" s="1234"/>
      <c r="C21" s="1226"/>
      <c r="D21" s="1236"/>
      <c r="E21" s="1236"/>
      <c r="F21" s="1236"/>
      <c r="G21" s="1236"/>
      <c r="H21" s="1236"/>
      <c r="I21" s="1236"/>
      <c r="J21" s="1236"/>
      <c r="K21" s="1236"/>
      <c r="L21" s="1236"/>
      <c r="M21" s="1226"/>
      <c r="N21" s="1232"/>
      <c r="O21" s="1232"/>
      <c r="P21" s="1230"/>
      <c r="Q21" s="1230"/>
      <c r="R21" s="1230"/>
      <c r="S21" s="1230"/>
      <c r="T21" s="1230"/>
      <c r="U21" s="1231"/>
      <c r="V21" s="1231"/>
      <c r="W21" s="1216"/>
      <c r="X21" s="1220"/>
      <c r="Y21" s="1221"/>
      <c r="Z21" s="1221"/>
      <c r="AK21" s="1211"/>
    </row>
    <row r="22" spans="1:40" ht="30.75" customHeight="1">
      <c r="A22" s="1216"/>
      <c r="B22" s="1225"/>
      <c r="C22" s="1237"/>
      <c r="D22" s="1238"/>
      <c r="E22" s="1238"/>
      <c r="F22" s="1238"/>
      <c r="G22" s="1238"/>
      <c r="H22" s="1238"/>
      <c r="I22" s="1238"/>
      <c r="J22" s="1238"/>
      <c r="K22" s="1238"/>
      <c r="L22" s="1238"/>
      <c r="M22" s="1226"/>
      <c r="N22" s="1232"/>
      <c r="O22" s="1232"/>
      <c r="P22" s="1230"/>
      <c r="Q22" s="1230"/>
      <c r="R22" s="1230"/>
      <c r="S22" s="1230"/>
      <c r="T22" s="1230"/>
      <c r="U22" s="1231"/>
      <c r="V22" s="1231"/>
      <c r="W22" s="1216"/>
      <c r="X22" s="1220"/>
      <c r="Y22" s="1221"/>
      <c r="Z22" s="1221"/>
      <c r="AK22" s="1211"/>
    </row>
    <row r="23" spans="1:40" ht="30.75" customHeight="1">
      <c r="A23" s="1216"/>
      <c r="B23" s="1225"/>
      <c r="C23" s="1237"/>
      <c r="D23" s="1239" t="s">
        <v>1648</v>
      </c>
      <c r="E23" s="1238" t="s">
        <v>1649</v>
      </c>
      <c r="F23" s="1238"/>
      <c r="G23" s="1238"/>
      <c r="H23" s="1238"/>
      <c r="I23" s="1238"/>
      <c r="J23" s="1238"/>
      <c r="K23" s="1238"/>
      <c r="L23" s="1238"/>
      <c r="M23" s="1226"/>
      <c r="N23" s="1232"/>
      <c r="O23" s="1232"/>
      <c r="P23" s="1230"/>
      <c r="Q23" s="1230"/>
      <c r="R23" s="1230"/>
      <c r="S23" s="1230"/>
      <c r="T23" s="1230"/>
      <c r="U23" s="1231"/>
      <c r="V23" s="1231"/>
      <c r="W23" s="1216"/>
      <c r="X23" s="1220"/>
      <c r="Y23" s="1221"/>
      <c r="Z23" s="1221"/>
      <c r="AB23" s="2285" t="s">
        <v>1418</v>
      </c>
      <c r="AC23" s="2259"/>
      <c r="AD23" s="2260"/>
      <c r="AE23" s="2260"/>
      <c r="AF23" s="2260"/>
      <c r="AG23" s="2260"/>
      <c r="AH23" s="2260"/>
      <c r="AI23" s="2261"/>
      <c r="AJ23" s="1233"/>
      <c r="AK23" s="1211"/>
    </row>
    <row r="24" spans="1:40" ht="30.75" customHeight="1">
      <c r="A24" s="1216"/>
      <c r="B24" s="1225"/>
      <c r="C24" s="1228"/>
      <c r="D24" s="1236"/>
      <c r="E24" s="1236" t="s">
        <v>1650</v>
      </c>
      <c r="F24" s="1236"/>
      <c r="G24" s="1236"/>
      <c r="H24" s="1236"/>
      <c r="I24" s="1236"/>
      <c r="J24" s="1228"/>
      <c r="K24" s="1228"/>
      <c r="L24" s="1228"/>
      <c r="M24" s="1226"/>
      <c r="N24" s="1232"/>
      <c r="O24" s="1232"/>
      <c r="P24" s="1230"/>
      <c r="Q24" s="1230"/>
      <c r="R24" s="1230"/>
      <c r="S24" s="1230"/>
      <c r="T24" s="1230"/>
      <c r="U24" s="1231"/>
      <c r="V24" s="1231"/>
      <c r="W24" s="1216"/>
      <c r="X24" s="1220"/>
      <c r="Y24" s="1221"/>
      <c r="Z24" s="1221"/>
      <c r="AB24" s="2286"/>
      <c r="AC24" s="2262"/>
      <c r="AD24" s="2263"/>
      <c r="AE24" s="2263"/>
      <c r="AF24" s="2263"/>
      <c r="AG24" s="2263"/>
      <c r="AH24" s="2263"/>
      <c r="AI24" s="2264"/>
      <c r="AJ24" s="1233"/>
      <c r="AK24" s="1211"/>
    </row>
    <row r="25" spans="1:40" ht="30.75" customHeight="1">
      <c r="A25" s="1216"/>
      <c r="B25" s="1225"/>
      <c r="C25" s="1228"/>
      <c r="D25" s="1240"/>
      <c r="E25" s="1236"/>
      <c r="F25" s="1236"/>
      <c r="G25" s="1236"/>
      <c r="H25" s="1236"/>
      <c r="I25" s="1236"/>
      <c r="J25" s="1228"/>
      <c r="K25" s="1228"/>
      <c r="L25" s="1228"/>
      <c r="M25" s="1226"/>
      <c r="N25" s="1232"/>
      <c r="O25" s="1232"/>
      <c r="P25" s="1230"/>
      <c r="Q25" s="1230"/>
      <c r="R25" s="1230"/>
      <c r="S25" s="1230"/>
      <c r="T25" s="1230"/>
      <c r="U25" s="1231"/>
      <c r="V25" s="1231"/>
      <c r="W25" s="1216"/>
      <c r="X25" s="1220"/>
      <c r="Y25" s="1221"/>
      <c r="Z25" s="1221"/>
      <c r="AK25" s="1211"/>
    </row>
    <row r="26" spans="1:40" ht="30.75" customHeight="1">
      <c r="A26" s="1216"/>
      <c r="B26" s="1225"/>
      <c r="C26" s="1228"/>
      <c r="D26" s="1226"/>
      <c r="E26" s="1226"/>
      <c r="F26" s="1226"/>
      <c r="G26" s="1226"/>
      <c r="H26" s="1226"/>
      <c r="I26" s="1226"/>
      <c r="J26" s="1226"/>
      <c r="K26" s="1226"/>
      <c r="L26" s="1226"/>
      <c r="M26" s="1226"/>
      <c r="N26" s="1232"/>
      <c r="O26" s="1232"/>
      <c r="P26" s="1230"/>
      <c r="Q26" s="1230"/>
      <c r="R26" s="1230"/>
      <c r="S26" s="1230"/>
      <c r="T26" s="1230"/>
      <c r="U26" s="1231"/>
      <c r="V26" s="1231"/>
      <c r="W26" s="1216"/>
      <c r="X26" s="1220"/>
      <c r="Y26" s="1221"/>
      <c r="Z26" s="1221"/>
      <c r="AK26" s="1211"/>
    </row>
    <row r="27" spans="1:40" ht="30.75" customHeight="1">
      <c r="A27" s="1216"/>
      <c r="B27" s="1234"/>
      <c r="C27" s="1237"/>
      <c r="D27" s="1238"/>
      <c r="E27" s="1238"/>
      <c r="F27" s="1238"/>
      <c r="G27" s="1238"/>
      <c r="H27" s="1238"/>
      <c r="I27" s="1238"/>
      <c r="J27" s="1238"/>
      <c r="K27" s="1238"/>
      <c r="L27" s="1238"/>
      <c r="M27" s="1238"/>
      <c r="N27" s="1232"/>
      <c r="O27" s="1232"/>
      <c r="P27" s="1230"/>
      <c r="Q27" s="1230"/>
      <c r="R27" s="1230"/>
      <c r="S27" s="1230"/>
      <c r="T27" s="1230"/>
      <c r="U27" s="1231"/>
      <c r="V27" s="1231"/>
      <c r="W27" s="1216"/>
      <c r="X27" s="1220"/>
      <c r="Y27" s="1221"/>
      <c r="Z27" s="1221"/>
      <c r="AK27" s="1211"/>
    </row>
    <row r="28" spans="1:40" ht="29.25" customHeight="1">
      <c r="A28" s="1216"/>
      <c r="B28" s="1241"/>
      <c r="C28" s="1242"/>
      <c r="D28" s="1242"/>
      <c r="E28" s="1242"/>
      <c r="F28" s="1242"/>
      <c r="G28" s="1242"/>
      <c r="H28" s="1242"/>
      <c r="I28" s="1242"/>
      <c r="J28" s="1242"/>
      <c r="K28" s="1242"/>
      <c r="L28" s="1242"/>
      <c r="M28" s="1242"/>
      <c r="N28" s="1242"/>
      <c r="O28" s="1242"/>
      <c r="P28" s="1242"/>
      <c r="Q28" s="1242"/>
      <c r="R28" s="1242"/>
      <c r="S28" s="1242"/>
      <c r="T28" s="1242"/>
      <c r="U28" s="1242"/>
      <c r="V28" s="1242"/>
      <c r="W28" s="1242"/>
      <c r="X28" s="1243"/>
      <c r="Y28" s="1242"/>
      <c r="Z28" s="1242"/>
      <c r="AA28" s="1242"/>
      <c r="AB28" s="1242"/>
      <c r="AC28" s="1242"/>
      <c r="AD28" s="1242"/>
      <c r="AE28" s="1242"/>
      <c r="AF28" s="1242"/>
      <c r="AG28" s="1242"/>
      <c r="AH28" s="1242"/>
      <c r="AI28" s="1242"/>
      <c r="AJ28" s="1242"/>
      <c r="AK28" s="1244"/>
    </row>
    <row r="29" spans="1:40" ht="29.25" customHeight="1">
      <c r="A29" s="1216"/>
      <c r="B29" s="1225"/>
      <c r="AA29" s="1245"/>
      <c r="AB29" s="1245"/>
      <c r="AC29" s="1245"/>
      <c r="AD29" s="1245"/>
      <c r="AE29" s="1245"/>
      <c r="AF29" s="1245"/>
      <c r="AG29" s="1245"/>
      <c r="AH29" s="1245"/>
      <c r="AI29" s="1245"/>
      <c r="AK29" s="1211"/>
    </row>
    <row r="30" spans="1:40" ht="29.25" customHeight="1">
      <c r="A30" s="1216"/>
      <c r="B30" s="1225"/>
      <c r="C30" s="1237">
        <v>7.2</v>
      </c>
      <c r="D30" s="1238" t="s">
        <v>1651</v>
      </c>
      <c r="E30" s="1238"/>
      <c r="F30" s="1238"/>
      <c r="G30" s="1238"/>
      <c r="H30" s="1238"/>
      <c r="I30" s="1238"/>
      <c r="J30" s="1238"/>
      <c r="K30" s="1238"/>
      <c r="L30" s="1238"/>
      <c r="M30" s="1226"/>
      <c r="N30" s="1232"/>
      <c r="O30" s="1232"/>
      <c r="P30" s="1230"/>
      <c r="Q30" s="1230"/>
      <c r="R30" s="1230"/>
      <c r="S30" s="1230"/>
      <c r="T30" s="1230"/>
      <c r="U30" s="1231"/>
      <c r="V30" s="1231"/>
      <c r="W30" s="1216"/>
      <c r="X30" s="1220"/>
      <c r="Y30" s="1221"/>
      <c r="Z30" s="1246" t="s">
        <v>1421</v>
      </c>
      <c r="AA30" s="2287"/>
      <c r="AB30" s="2288"/>
      <c r="AC30" s="2288"/>
      <c r="AD30" s="2288"/>
      <c r="AE30" s="2288"/>
      <c r="AF30" s="2288"/>
      <c r="AG30" s="2288"/>
      <c r="AH30" s="2288"/>
      <c r="AI30" s="2289"/>
      <c r="AJ30" s="1233"/>
      <c r="AK30" s="1211"/>
    </row>
    <row r="31" spans="1:40" ht="29.25" customHeight="1">
      <c r="A31" s="1216"/>
      <c r="B31" s="1225"/>
      <c r="C31" s="1237"/>
      <c r="D31" s="1247" t="s">
        <v>1652</v>
      </c>
      <c r="E31" s="1238"/>
      <c r="F31" s="1238"/>
      <c r="G31" s="1238"/>
      <c r="H31" s="1238"/>
      <c r="I31" s="1238"/>
      <c r="J31" s="1238"/>
      <c r="K31" s="1238"/>
      <c r="L31" s="1238"/>
      <c r="M31" s="1226"/>
      <c r="N31" s="1232"/>
      <c r="O31" s="1232"/>
      <c r="P31" s="1230"/>
      <c r="Q31" s="1230"/>
      <c r="R31" s="1230"/>
      <c r="S31" s="1230"/>
      <c r="T31" s="1230"/>
      <c r="U31" s="1231"/>
      <c r="V31" s="1231"/>
      <c r="W31" s="1216"/>
      <c r="X31" s="1220"/>
      <c r="Y31" s="1221"/>
      <c r="Z31" s="1584"/>
      <c r="AA31" s="2262"/>
      <c r="AB31" s="2263"/>
      <c r="AC31" s="2263"/>
      <c r="AD31" s="2263"/>
      <c r="AE31" s="2263"/>
      <c r="AF31" s="2263"/>
      <c r="AG31" s="2263"/>
      <c r="AH31" s="2263"/>
      <c r="AI31" s="2264"/>
      <c r="AJ31" s="1233"/>
      <c r="AK31" s="1211"/>
    </row>
    <row r="32" spans="1:40" ht="29.25" customHeight="1">
      <c r="A32" s="1216"/>
      <c r="B32" s="1225"/>
      <c r="C32" s="1228"/>
      <c r="D32" s="1240"/>
      <c r="E32" s="1236"/>
      <c r="F32" s="1236"/>
      <c r="G32" s="1236"/>
      <c r="H32" s="1236"/>
      <c r="I32" s="1236"/>
      <c r="J32" s="1228"/>
      <c r="K32" s="1228"/>
      <c r="L32" s="1228"/>
      <c r="M32" s="1226"/>
      <c r="N32" s="1232"/>
      <c r="O32" s="1232"/>
      <c r="P32" s="1230"/>
      <c r="Q32" s="1230"/>
      <c r="R32" s="1230"/>
      <c r="S32" s="1230"/>
      <c r="T32" s="1230"/>
      <c r="U32" s="1231"/>
      <c r="V32" s="1231"/>
      <c r="W32" s="1216"/>
      <c r="X32" s="1220"/>
      <c r="Y32" s="1221"/>
      <c r="Z32" s="1221"/>
      <c r="AK32" s="1211"/>
    </row>
    <row r="33" spans="1:37" ht="29.25" customHeight="1">
      <c r="A33" s="1216"/>
      <c r="B33" s="1225"/>
      <c r="C33" s="1237"/>
      <c r="D33" s="1248"/>
      <c r="E33" s="1248"/>
      <c r="F33" s="1248"/>
      <c r="G33" s="1248"/>
      <c r="H33" s="1248"/>
      <c r="I33" s="1248"/>
      <c r="J33" s="1248"/>
      <c r="K33" s="1248"/>
      <c r="L33" s="1248"/>
      <c r="M33" s="1226"/>
      <c r="N33" s="1232"/>
      <c r="O33" s="1232"/>
      <c r="P33" s="1230"/>
      <c r="Q33" s="1230"/>
      <c r="R33" s="1230"/>
      <c r="S33" s="1230"/>
      <c r="T33" s="1230"/>
      <c r="U33" s="1231"/>
      <c r="V33" s="1231"/>
      <c r="W33" s="1216"/>
      <c r="X33" s="1220"/>
      <c r="Y33" s="1221"/>
      <c r="Z33" s="1221"/>
      <c r="AK33" s="1211"/>
    </row>
    <row r="34" spans="1:37" ht="29.25" customHeight="1">
      <c r="A34" s="1216"/>
      <c r="B34" s="1241"/>
      <c r="C34" s="1249"/>
      <c r="D34" s="1250"/>
      <c r="E34" s="1250"/>
      <c r="F34" s="1250"/>
      <c r="G34" s="1250"/>
      <c r="H34" s="1250"/>
      <c r="I34" s="1250"/>
      <c r="J34" s="1250"/>
      <c r="K34" s="1250"/>
      <c r="L34" s="1250"/>
      <c r="M34" s="1250"/>
      <c r="N34" s="1251"/>
      <c r="O34" s="1251"/>
      <c r="P34" s="1252"/>
      <c r="Q34" s="1252"/>
      <c r="R34" s="1252"/>
      <c r="S34" s="1252"/>
      <c r="T34" s="1252"/>
      <c r="U34" s="1252"/>
      <c r="V34" s="1252"/>
      <c r="W34" s="1253"/>
      <c r="X34" s="1254"/>
      <c r="Y34" s="1255"/>
      <c r="Z34" s="1255"/>
      <c r="AA34" s="1242"/>
      <c r="AB34" s="1242"/>
      <c r="AC34" s="1242"/>
      <c r="AD34" s="1242"/>
      <c r="AE34" s="1242"/>
      <c r="AF34" s="1242"/>
      <c r="AG34" s="1242"/>
      <c r="AH34" s="1242"/>
      <c r="AI34" s="1242"/>
      <c r="AJ34" s="1242"/>
      <c r="AK34" s="1244"/>
    </row>
    <row r="35" spans="1:37" ht="29.25" customHeight="1">
      <c r="A35" s="1216"/>
      <c r="B35" s="1225"/>
      <c r="C35" s="1226"/>
      <c r="D35" s="1228"/>
      <c r="E35" s="1228"/>
      <c r="F35" s="1228"/>
      <c r="G35" s="1228"/>
      <c r="H35" s="1228"/>
      <c r="I35" s="1228"/>
      <c r="J35" s="1228"/>
      <c r="K35" s="1228"/>
      <c r="L35" s="1228"/>
      <c r="M35" s="1226"/>
      <c r="N35" s="1232"/>
      <c r="O35" s="1232"/>
      <c r="P35" s="1256"/>
      <c r="Q35" s="1256"/>
      <c r="R35" s="1256"/>
      <c r="S35" s="1256"/>
      <c r="T35" s="1256"/>
      <c r="U35" s="1256"/>
      <c r="V35" s="1256"/>
      <c r="W35" s="1216"/>
      <c r="X35" s="1220"/>
      <c r="Y35" s="1221"/>
      <c r="Z35" s="1221"/>
      <c r="AK35" s="1211"/>
    </row>
    <row r="36" spans="1:37" ht="29.25" customHeight="1">
      <c r="A36" s="1216"/>
      <c r="B36" s="1225"/>
      <c r="C36" s="1228">
        <v>7.3</v>
      </c>
      <c r="D36" s="1257" t="s">
        <v>1653</v>
      </c>
      <c r="E36" s="1228"/>
      <c r="F36" s="1228"/>
      <c r="G36" s="1228"/>
      <c r="H36" s="1228"/>
      <c r="I36" s="1228"/>
      <c r="J36" s="1228"/>
      <c r="K36" s="1228"/>
      <c r="L36" s="1228"/>
      <c r="M36" s="1226"/>
      <c r="N36" s="1232"/>
      <c r="O36" s="1232"/>
      <c r="P36" s="1256"/>
      <c r="Q36" s="1256"/>
      <c r="R36" s="1256"/>
      <c r="S36" s="1256"/>
      <c r="T36" s="1256"/>
      <c r="U36" s="1256"/>
      <c r="V36" s="1256"/>
      <c r="W36" s="1216"/>
      <c r="X36" s="1220"/>
      <c r="Y36" s="1221"/>
      <c r="Z36" s="2290">
        <v>99</v>
      </c>
      <c r="AA36" s="2259"/>
      <c r="AB36" s="2260"/>
      <c r="AC36" s="2260"/>
      <c r="AD36" s="2260"/>
      <c r="AE36" s="2260"/>
      <c r="AF36" s="2260"/>
      <c r="AG36" s="2260"/>
      <c r="AH36" s="2260"/>
      <c r="AI36" s="2261"/>
      <c r="AJ36" s="1233"/>
      <c r="AK36" s="1211"/>
    </row>
    <row r="37" spans="1:37" ht="29.25" customHeight="1">
      <c r="A37" s="1216"/>
      <c r="B37" s="1225"/>
      <c r="C37" s="1226"/>
      <c r="D37" s="1258" t="s">
        <v>1654</v>
      </c>
      <c r="E37" s="1228"/>
      <c r="F37" s="1228"/>
      <c r="G37" s="1228"/>
      <c r="H37" s="1228"/>
      <c r="I37" s="1228"/>
      <c r="J37" s="1228"/>
      <c r="K37" s="1228"/>
      <c r="L37" s="1228"/>
      <c r="M37" s="1226"/>
      <c r="N37" s="1232"/>
      <c r="O37" s="1232"/>
      <c r="P37" s="1256"/>
      <c r="Q37" s="1256"/>
      <c r="R37" s="1256"/>
      <c r="S37" s="1256"/>
      <c r="T37" s="1256"/>
      <c r="U37" s="1256"/>
      <c r="V37" s="1256"/>
      <c r="W37" s="1216"/>
      <c r="X37" s="1220"/>
      <c r="Y37" s="1221"/>
      <c r="Z37" s="2290"/>
      <c r="AA37" s="2262"/>
      <c r="AB37" s="2263"/>
      <c r="AC37" s="2263"/>
      <c r="AD37" s="2263"/>
      <c r="AE37" s="2263"/>
      <c r="AF37" s="2263"/>
      <c r="AG37" s="2263"/>
      <c r="AH37" s="2263"/>
      <c r="AI37" s="2264"/>
      <c r="AJ37" s="1233"/>
      <c r="AK37" s="1211"/>
    </row>
    <row r="38" spans="1:37" ht="29.25" customHeight="1">
      <c r="A38" s="1216"/>
      <c r="B38" s="1225"/>
      <c r="C38" s="1226"/>
      <c r="D38" s="1258"/>
      <c r="E38" s="1228"/>
      <c r="F38" s="1228"/>
      <c r="G38" s="1228"/>
      <c r="H38" s="1228"/>
      <c r="I38" s="1228"/>
      <c r="J38" s="1228"/>
      <c r="K38" s="1228"/>
      <c r="L38" s="1228"/>
      <c r="M38" s="1226"/>
      <c r="N38" s="1232"/>
      <c r="O38" s="1232"/>
      <c r="P38" s="1256"/>
      <c r="Q38" s="1256"/>
      <c r="R38" s="1256"/>
      <c r="S38" s="1256"/>
      <c r="T38" s="1256"/>
      <c r="U38" s="1256"/>
      <c r="V38" s="1256"/>
      <c r="W38" s="1216"/>
      <c r="X38" s="1220"/>
      <c r="Y38" s="1221"/>
      <c r="Z38" s="1259"/>
      <c r="AA38" s="1233"/>
      <c r="AB38" s="1233"/>
      <c r="AC38" s="1233"/>
      <c r="AD38" s="1233"/>
      <c r="AE38" s="1233"/>
      <c r="AF38" s="1233"/>
      <c r="AG38" s="1233"/>
      <c r="AH38" s="1233"/>
      <c r="AI38" s="1233"/>
      <c r="AJ38" s="1233"/>
      <c r="AK38" s="1211"/>
    </row>
    <row r="39" spans="1:37" ht="29.25" customHeight="1">
      <c r="A39" s="1216"/>
      <c r="B39" s="1234"/>
      <c r="C39" s="1191"/>
      <c r="D39" s="1236"/>
      <c r="E39" s="1236"/>
      <c r="F39" s="1236"/>
      <c r="G39" s="1236"/>
      <c r="H39" s="1236"/>
      <c r="I39" s="1236"/>
      <c r="J39" s="1228"/>
      <c r="K39" s="1228"/>
      <c r="L39" s="1228"/>
      <c r="M39" s="1226"/>
      <c r="N39" s="1232"/>
      <c r="O39" s="1232"/>
      <c r="P39" s="1256"/>
      <c r="Q39" s="1256"/>
      <c r="R39" s="1256"/>
      <c r="S39" s="1256"/>
      <c r="T39" s="1256"/>
      <c r="U39" s="1256"/>
      <c r="V39" s="1256"/>
      <c r="W39" s="1216"/>
      <c r="X39" s="1220"/>
      <c r="Y39" s="1221"/>
      <c r="Z39" s="1221"/>
      <c r="AK39" s="1211"/>
    </row>
    <row r="40" spans="1:37" ht="30" customHeight="1">
      <c r="A40" s="1216"/>
      <c r="B40" s="1260"/>
      <c r="C40" s="1261"/>
      <c r="D40" s="1262"/>
      <c r="E40" s="1263"/>
      <c r="F40" s="1263"/>
      <c r="G40" s="1263"/>
      <c r="H40" s="1263"/>
      <c r="I40" s="1263"/>
      <c r="J40" s="1249"/>
      <c r="K40" s="1249"/>
      <c r="L40" s="1249"/>
      <c r="M40" s="1250"/>
      <c r="N40" s="1251"/>
      <c r="O40" s="1251"/>
      <c r="P40" s="1252"/>
      <c r="Q40" s="1252"/>
      <c r="R40" s="1252"/>
      <c r="S40" s="1252"/>
      <c r="T40" s="1252"/>
      <c r="U40" s="1252"/>
      <c r="V40" s="1252"/>
      <c r="W40" s="1264"/>
      <c r="X40" s="1254"/>
      <c r="Y40" s="1255"/>
      <c r="Z40" s="1255"/>
      <c r="AA40" s="1242"/>
      <c r="AB40" s="1242"/>
      <c r="AC40" s="1242"/>
      <c r="AD40" s="1242"/>
      <c r="AE40" s="1242"/>
      <c r="AF40" s="1242"/>
      <c r="AG40" s="1242"/>
      <c r="AH40" s="1242"/>
      <c r="AI40" s="1242"/>
      <c r="AJ40" s="1242"/>
      <c r="AK40" s="1244"/>
    </row>
    <row r="41" spans="1:37" ht="30" customHeight="1">
      <c r="A41" s="1216"/>
      <c r="B41" s="1234"/>
      <c r="C41" s="1226"/>
      <c r="D41" s="1226"/>
      <c r="E41" s="1226"/>
      <c r="F41" s="1226"/>
      <c r="G41" s="1226"/>
      <c r="H41" s="1226"/>
      <c r="I41" s="1226"/>
      <c r="J41" s="1226"/>
      <c r="K41" s="1226"/>
      <c r="L41" s="1226"/>
      <c r="M41" s="1226"/>
      <c r="N41" s="1232"/>
      <c r="O41" s="1232"/>
      <c r="P41" s="1256"/>
      <c r="Q41" s="1256"/>
      <c r="R41" s="1256"/>
      <c r="S41" s="1256"/>
      <c r="T41" s="1256"/>
      <c r="U41" s="1256"/>
      <c r="V41" s="1256"/>
      <c r="W41" s="1216"/>
      <c r="X41" s="1220"/>
      <c r="Y41" s="1221"/>
      <c r="Z41" s="1221"/>
      <c r="AC41" s="1265"/>
      <c r="AD41" s="1265"/>
      <c r="AE41" s="1265"/>
      <c r="AK41" s="1211"/>
    </row>
    <row r="42" spans="1:37" ht="30" customHeight="1">
      <c r="A42" s="1216"/>
      <c r="B42" s="1234"/>
      <c r="C42" s="1226"/>
      <c r="D42" s="1226"/>
      <c r="E42" s="1226"/>
      <c r="F42" s="1226"/>
      <c r="G42" s="1226"/>
      <c r="H42" s="1226"/>
      <c r="I42" s="1226"/>
      <c r="J42" s="1226"/>
      <c r="K42" s="1226"/>
      <c r="L42" s="1226"/>
      <c r="M42" s="1226"/>
      <c r="N42" s="1232"/>
      <c r="O42" s="1232"/>
      <c r="P42" s="1256"/>
      <c r="Q42" s="1256"/>
      <c r="R42" s="1256"/>
      <c r="S42" s="1256"/>
      <c r="T42" s="1256"/>
      <c r="U42" s="1256"/>
      <c r="V42" s="1256"/>
      <c r="W42" s="1216"/>
      <c r="X42" s="1220"/>
      <c r="Y42" s="1221"/>
      <c r="Z42" s="1221"/>
      <c r="AC42" s="2291" t="s">
        <v>1655</v>
      </c>
      <c r="AD42" s="2291"/>
      <c r="AE42" s="2291"/>
      <c r="AK42" s="1211"/>
    </row>
    <row r="43" spans="1:37" ht="36.75" customHeight="1">
      <c r="A43" s="1216"/>
      <c r="B43" s="1234"/>
      <c r="C43" s="1226"/>
      <c r="D43" s="1226"/>
      <c r="E43" s="1226"/>
      <c r="F43" s="1226"/>
      <c r="G43" s="1226"/>
      <c r="H43" s="1226"/>
      <c r="I43" s="1226"/>
      <c r="J43" s="1226"/>
      <c r="K43" s="1226"/>
      <c r="L43" s="1226"/>
      <c r="M43" s="1226"/>
      <c r="N43" s="1266"/>
      <c r="O43" s="1266"/>
      <c r="P43" s="1231"/>
      <c r="Q43" s="1231"/>
      <c r="R43" s="1231"/>
      <c r="S43" s="1231"/>
      <c r="T43" s="1231"/>
      <c r="U43" s="1256"/>
      <c r="V43" s="1256"/>
      <c r="W43" s="1216"/>
      <c r="X43" s="1220"/>
      <c r="Y43" s="1221"/>
      <c r="Z43" s="1221"/>
      <c r="AC43" s="2291" t="s">
        <v>1344</v>
      </c>
      <c r="AD43" s="2291"/>
      <c r="AE43" s="2291"/>
      <c r="AK43" s="1211"/>
    </row>
    <row r="44" spans="1:37" ht="36.75" customHeight="1">
      <c r="A44" s="1216"/>
      <c r="B44" s="1225"/>
      <c r="C44" s="1226"/>
      <c r="D44" s="1228"/>
      <c r="E44" s="1228"/>
      <c r="F44" s="1228"/>
      <c r="G44" s="1228"/>
      <c r="H44" s="1228"/>
      <c r="I44" s="1228"/>
      <c r="J44" s="1228"/>
      <c r="K44" s="1228"/>
      <c r="L44" s="1228"/>
      <c r="M44" s="1226"/>
      <c r="N44" s="1266"/>
      <c r="O44" s="1266"/>
      <c r="P44" s="1231"/>
      <c r="Q44" s="1231"/>
      <c r="R44" s="1231"/>
      <c r="S44" s="1231"/>
      <c r="T44" s="1231"/>
      <c r="U44" s="1256"/>
      <c r="V44" s="1256"/>
      <c r="W44" s="1216"/>
      <c r="X44" s="1220"/>
      <c r="Y44" s="1221"/>
      <c r="Z44" s="1221"/>
      <c r="AI44" s="1267" t="s">
        <v>1656</v>
      </c>
      <c r="AJ44" s="1267"/>
      <c r="AK44" s="1211"/>
    </row>
    <row r="45" spans="1:37" ht="29.25" customHeight="1">
      <c r="A45" s="1216"/>
      <c r="B45" s="1225"/>
      <c r="C45" s="1228">
        <v>7.4</v>
      </c>
      <c r="D45" s="1257" t="s">
        <v>1657</v>
      </c>
      <c r="E45" s="1228"/>
      <c r="F45" s="1228"/>
      <c r="G45" s="1228"/>
      <c r="H45" s="1228"/>
      <c r="I45" s="1228"/>
      <c r="J45" s="1228"/>
      <c r="K45" s="1228"/>
      <c r="L45" s="1228"/>
      <c r="M45" s="1226"/>
      <c r="N45" s="1266"/>
      <c r="O45" s="1266"/>
      <c r="P45" s="1231"/>
      <c r="Q45" s="1231"/>
      <c r="R45" s="1231"/>
      <c r="S45" s="1231"/>
      <c r="T45" s="1231"/>
      <c r="U45" s="1256"/>
      <c r="V45" s="1256"/>
      <c r="W45" s="2275" t="s">
        <v>1431</v>
      </c>
      <c r="X45" s="2259"/>
      <c r="Y45" s="2260"/>
      <c r="Z45" s="2260"/>
      <c r="AA45" s="2260"/>
      <c r="AB45" s="2260"/>
      <c r="AC45" s="2260"/>
      <c r="AD45" s="2260"/>
      <c r="AE45" s="2260"/>
      <c r="AF45" s="2260"/>
      <c r="AG45" s="2260"/>
      <c r="AH45" s="2260"/>
      <c r="AI45" s="2261"/>
      <c r="AJ45" s="1268"/>
      <c r="AK45" s="1211"/>
    </row>
    <row r="46" spans="1:37" ht="29.25" customHeight="1">
      <c r="A46" s="1216"/>
      <c r="B46" s="1225"/>
      <c r="C46" s="1226"/>
      <c r="D46" s="1240" t="s">
        <v>1658</v>
      </c>
      <c r="E46" s="1228"/>
      <c r="F46" s="1228"/>
      <c r="G46" s="1228"/>
      <c r="H46" s="1228"/>
      <c r="I46" s="1228"/>
      <c r="J46" s="1228"/>
      <c r="K46" s="1228"/>
      <c r="L46" s="1228"/>
      <c r="M46" s="1226"/>
      <c r="N46" s="1266"/>
      <c r="O46" s="1266"/>
      <c r="P46" s="1231"/>
      <c r="Q46" s="1231"/>
      <c r="R46" s="1231"/>
      <c r="S46" s="1231"/>
      <c r="T46" s="1231"/>
      <c r="U46" s="1256"/>
      <c r="V46" s="1256"/>
      <c r="W46" s="2276"/>
      <c r="X46" s="2262"/>
      <c r="Y46" s="2263"/>
      <c r="Z46" s="2263"/>
      <c r="AA46" s="2263"/>
      <c r="AB46" s="2263"/>
      <c r="AC46" s="2263"/>
      <c r="AD46" s="2263"/>
      <c r="AE46" s="2263"/>
      <c r="AF46" s="2263"/>
      <c r="AG46" s="2263"/>
      <c r="AH46" s="2263"/>
      <c r="AI46" s="2264"/>
      <c r="AJ46" s="1268"/>
      <c r="AK46" s="1211"/>
    </row>
    <row r="47" spans="1:37" ht="36.75" customHeight="1">
      <c r="A47" s="1216"/>
      <c r="B47" s="1234"/>
      <c r="C47" s="1226"/>
      <c r="D47" s="1236"/>
      <c r="E47" s="1236"/>
      <c r="F47" s="1236"/>
      <c r="G47" s="1236"/>
      <c r="H47" s="1236"/>
      <c r="I47" s="1236"/>
      <c r="J47" s="1228"/>
      <c r="K47" s="1228"/>
      <c r="L47" s="1228"/>
      <c r="M47" s="1226"/>
      <c r="N47" s="1266"/>
      <c r="O47" s="1266"/>
      <c r="P47" s="1231"/>
      <c r="Q47" s="1231"/>
      <c r="R47" s="1231"/>
      <c r="S47" s="1231"/>
      <c r="T47" s="1231"/>
      <c r="U47" s="1256"/>
      <c r="V47" s="1256"/>
      <c r="W47" s="1216"/>
      <c r="X47" s="1220"/>
      <c r="Y47" s="1221"/>
      <c r="Z47" s="1221"/>
      <c r="AK47" s="1211"/>
    </row>
    <row r="48" spans="1:37" ht="36.75" customHeight="1">
      <c r="A48" s="1216"/>
      <c r="B48" s="1234"/>
      <c r="C48" s="1226"/>
      <c r="D48" s="1240"/>
      <c r="E48" s="1236"/>
      <c r="F48" s="1236"/>
      <c r="G48" s="1236"/>
      <c r="H48" s="1236"/>
      <c r="I48" s="1236"/>
      <c r="J48" s="1228"/>
      <c r="K48" s="1228"/>
      <c r="L48" s="1228"/>
      <c r="M48" s="1226"/>
      <c r="N48" s="1266"/>
      <c r="O48" s="1266"/>
      <c r="P48" s="1231"/>
      <c r="Q48" s="1231"/>
      <c r="R48" s="1231"/>
      <c r="S48" s="1231"/>
      <c r="T48" s="1231"/>
      <c r="U48" s="1256"/>
      <c r="V48" s="1256"/>
      <c r="W48" s="1216"/>
      <c r="X48" s="1220"/>
      <c r="Y48" s="1221"/>
      <c r="Z48" s="1221"/>
      <c r="AK48" s="1211"/>
    </row>
    <row r="49" spans="1:37" ht="29.25" customHeight="1">
      <c r="A49" s="1216"/>
      <c r="B49" s="1260"/>
      <c r="C49" s="1250"/>
      <c r="D49" s="1269"/>
      <c r="E49" s="1263"/>
      <c r="F49" s="1263"/>
      <c r="G49" s="1263"/>
      <c r="H49" s="1263"/>
      <c r="I49" s="1263"/>
      <c r="J49" s="1249"/>
      <c r="K49" s="1249"/>
      <c r="L49" s="1249"/>
      <c r="M49" s="1250"/>
      <c r="N49" s="1270"/>
      <c r="O49" s="1270"/>
      <c r="P49" s="1271"/>
      <c r="Q49" s="1271"/>
      <c r="R49" s="1271"/>
      <c r="S49" s="1271"/>
      <c r="T49" s="1271"/>
      <c r="U49" s="1252"/>
      <c r="V49" s="1252"/>
      <c r="W49" s="1264"/>
      <c r="X49" s="1254"/>
      <c r="Y49" s="1255"/>
      <c r="Z49" s="1255"/>
      <c r="AA49" s="1242"/>
      <c r="AB49" s="1242"/>
      <c r="AC49" s="1242"/>
      <c r="AD49" s="1242"/>
      <c r="AE49" s="1242"/>
      <c r="AF49" s="1242"/>
      <c r="AG49" s="1242"/>
      <c r="AH49" s="1242"/>
      <c r="AI49" s="1242"/>
      <c r="AJ49" s="1242"/>
      <c r="AK49" s="1244"/>
    </row>
    <row r="50" spans="1:37" ht="29.25" customHeight="1">
      <c r="A50" s="1216"/>
      <c r="B50" s="1234"/>
      <c r="C50" s="1226"/>
      <c r="D50" s="1226"/>
      <c r="E50" s="1226"/>
      <c r="F50" s="1226"/>
      <c r="G50" s="1226"/>
      <c r="H50" s="1226"/>
      <c r="I50" s="1226"/>
      <c r="J50" s="1226"/>
      <c r="K50" s="1226"/>
      <c r="L50" s="1226"/>
      <c r="M50" s="1226"/>
      <c r="N50" s="1272"/>
      <c r="O50" s="1272"/>
      <c r="P50" s="1231"/>
      <c r="Q50" s="1231"/>
      <c r="R50" s="1231"/>
      <c r="S50" s="1231"/>
      <c r="T50" s="1231"/>
      <c r="U50" s="1256"/>
      <c r="V50" s="1256"/>
      <c r="W50" s="1216"/>
      <c r="X50" s="1220"/>
      <c r="Y50" s="1221"/>
      <c r="Z50" s="1221"/>
      <c r="AK50" s="1211"/>
    </row>
    <row r="51" spans="1:37" ht="29.25" customHeight="1">
      <c r="A51" s="1216"/>
      <c r="B51" s="1225"/>
      <c r="C51" s="1228">
        <v>7.5</v>
      </c>
      <c r="D51" s="1228" t="s">
        <v>1659</v>
      </c>
      <c r="E51" s="1228"/>
      <c r="F51" s="1228"/>
      <c r="G51" s="1228"/>
      <c r="H51" s="1228"/>
      <c r="I51" s="1228"/>
      <c r="J51" s="1228"/>
      <c r="K51" s="1228"/>
      <c r="L51" s="1228"/>
      <c r="M51" s="1226"/>
      <c r="N51" s="1272"/>
      <c r="O51" s="1272"/>
      <c r="P51" s="1231"/>
      <c r="Q51" s="1231"/>
      <c r="R51" s="1231"/>
      <c r="S51" s="1231"/>
      <c r="T51" s="1231"/>
      <c r="U51" s="1256"/>
      <c r="V51" s="1256"/>
      <c r="W51" s="1216"/>
      <c r="X51" s="1220"/>
      <c r="Y51" s="1221"/>
      <c r="Z51" s="1221"/>
      <c r="AK51" s="1211"/>
    </row>
    <row r="52" spans="1:37" ht="29.25" customHeight="1">
      <c r="A52" s="1216"/>
      <c r="B52" s="1225"/>
      <c r="C52" s="1226"/>
      <c r="D52" s="1240" t="s">
        <v>1660</v>
      </c>
      <c r="E52" s="1228"/>
      <c r="F52" s="1228"/>
      <c r="G52" s="1228"/>
      <c r="H52" s="1228"/>
      <c r="I52" s="1228"/>
      <c r="J52" s="1228"/>
      <c r="K52" s="1228"/>
      <c r="L52" s="1228"/>
      <c r="M52" s="1226"/>
      <c r="N52" s="1272"/>
      <c r="O52" s="1272"/>
      <c r="P52" s="1231"/>
      <c r="Q52" s="1231"/>
      <c r="R52" s="1231"/>
      <c r="S52" s="1231"/>
      <c r="T52" s="1231"/>
      <c r="U52" s="1256"/>
      <c r="V52" s="1256"/>
      <c r="W52" s="1216"/>
      <c r="X52" s="1220"/>
      <c r="Y52" s="1221"/>
      <c r="Z52" s="1221"/>
      <c r="AK52" s="1211"/>
    </row>
    <row r="53" spans="1:37" ht="29.25" customHeight="1">
      <c r="A53" s="1190"/>
      <c r="B53" s="1225"/>
      <c r="C53" s="1226"/>
      <c r="D53" s="1273"/>
      <c r="E53" s="1228"/>
      <c r="F53" s="1228"/>
      <c r="G53" s="1228"/>
      <c r="H53" s="1228"/>
      <c r="I53" s="1228"/>
      <c r="J53" s="1228"/>
      <c r="K53" s="1228"/>
      <c r="L53" s="1228"/>
      <c r="M53" s="1226"/>
      <c r="N53" s="1272"/>
      <c r="O53" s="1272"/>
      <c r="P53" s="1231"/>
      <c r="Q53" s="1231"/>
      <c r="R53" s="1231"/>
      <c r="S53" s="1231"/>
      <c r="T53" s="1231"/>
      <c r="U53" s="1256"/>
      <c r="V53" s="1256"/>
      <c r="W53" s="1216"/>
      <c r="X53" s="1220"/>
      <c r="Y53" s="1221"/>
      <c r="Z53" s="1221"/>
      <c r="AK53" s="1211"/>
    </row>
    <row r="54" spans="1:37" ht="29.25" customHeight="1">
      <c r="A54" s="1190"/>
      <c r="B54" s="1234"/>
      <c r="C54" s="1226"/>
      <c r="D54" s="1236"/>
      <c r="E54" s="1236"/>
      <c r="F54" s="2273" t="s">
        <v>1661</v>
      </c>
      <c r="G54" s="2273"/>
      <c r="H54" s="1236"/>
      <c r="I54" s="1236"/>
      <c r="J54" s="1274"/>
      <c r="K54" s="1274"/>
      <c r="L54" s="1274"/>
      <c r="M54" s="1226"/>
      <c r="N54" s="1272"/>
      <c r="O54" s="1272"/>
      <c r="P54" s="1236"/>
      <c r="Q54" s="1275"/>
      <c r="R54" s="1275"/>
      <c r="S54" s="1236"/>
      <c r="T54" s="1236"/>
      <c r="U54" s="1274"/>
      <c r="V54" s="1274"/>
      <c r="W54" s="1190"/>
      <c r="AK54" s="1211"/>
    </row>
    <row r="55" spans="1:37" ht="29.25" customHeight="1">
      <c r="A55" s="1190"/>
      <c r="B55" s="1234"/>
      <c r="C55" s="1226"/>
      <c r="D55" s="1240"/>
      <c r="E55" s="2274">
        <v>1</v>
      </c>
      <c r="F55" s="2269"/>
      <c r="G55" s="2270"/>
      <c r="H55" s="2255" t="s">
        <v>1662</v>
      </c>
      <c r="I55" s="2256"/>
      <c r="J55" s="1585"/>
      <c r="K55" s="1585"/>
      <c r="L55" s="1274"/>
      <c r="M55" s="1226"/>
      <c r="N55" s="1272"/>
      <c r="O55" s="1272"/>
      <c r="P55" s="2274">
        <v>2</v>
      </c>
      <c r="Q55" s="2269" t="s">
        <v>1082</v>
      </c>
      <c r="R55" s="2270"/>
      <c r="S55" s="2255" t="s">
        <v>1662</v>
      </c>
      <c r="T55" s="2256"/>
      <c r="U55" s="1585"/>
      <c r="V55" s="1585"/>
      <c r="W55" s="1190"/>
      <c r="AK55" s="1211"/>
    </row>
    <row r="56" spans="1:37" ht="29.25" customHeight="1">
      <c r="A56" s="1190"/>
      <c r="B56" s="1234"/>
      <c r="C56" s="1226"/>
      <c r="D56" s="1258"/>
      <c r="E56" s="2274"/>
      <c r="F56" s="2271"/>
      <c r="G56" s="2272"/>
      <c r="H56" s="2255"/>
      <c r="I56" s="2256"/>
      <c r="J56" s="1585"/>
      <c r="K56" s="1585"/>
      <c r="L56" s="1274"/>
      <c r="M56" s="1226"/>
      <c r="N56" s="1272"/>
      <c r="O56" s="1272"/>
      <c r="P56" s="2274"/>
      <c r="Q56" s="2271"/>
      <c r="R56" s="2272"/>
      <c r="S56" s="2255"/>
      <c r="T56" s="2256"/>
      <c r="U56" s="1585"/>
      <c r="V56" s="1585"/>
      <c r="W56" s="1190"/>
      <c r="AK56" s="1211"/>
    </row>
    <row r="57" spans="1:37" ht="29.25" customHeight="1">
      <c r="A57" s="1190"/>
      <c r="B57" s="1234"/>
      <c r="C57" s="1226"/>
      <c r="D57" s="1226"/>
      <c r="E57" s="1226"/>
      <c r="F57" s="1226"/>
      <c r="G57" s="1226"/>
      <c r="H57" s="1226"/>
      <c r="I57" s="1226"/>
      <c r="J57" s="1226"/>
      <c r="K57" s="1226"/>
      <c r="L57" s="1226"/>
      <c r="M57" s="1226"/>
      <c r="N57" s="1272"/>
      <c r="O57" s="1272"/>
      <c r="P57" s="1231"/>
      <c r="Q57" s="1231"/>
      <c r="R57" s="1231"/>
      <c r="S57" s="1231"/>
      <c r="T57" s="1231"/>
      <c r="U57" s="1256"/>
      <c r="V57" s="1256"/>
      <c r="W57" s="1190"/>
      <c r="AI57" s="1265"/>
      <c r="AJ57" s="1265"/>
      <c r="AK57" s="1211"/>
    </row>
    <row r="58" spans="1:37" ht="29.25" customHeight="1">
      <c r="A58" s="1190"/>
      <c r="B58" s="1234"/>
      <c r="C58" s="1226"/>
      <c r="D58" s="1226"/>
      <c r="E58" s="1226"/>
      <c r="F58" s="1226"/>
      <c r="G58" s="1226"/>
      <c r="H58" s="1226"/>
      <c r="I58" s="1226"/>
      <c r="J58" s="1226"/>
      <c r="K58" s="1226"/>
      <c r="L58" s="1226"/>
      <c r="M58" s="1226"/>
      <c r="N58" s="1190"/>
      <c r="O58" s="1190"/>
      <c r="P58" s="1276"/>
      <c r="Q58" s="1276"/>
      <c r="R58" s="1276"/>
      <c r="S58" s="1276"/>
      <c r="T58" s="1276"/>
      <c r="U58" s="1276"/>
      <c r="V58" s="1276"/>
      <c r="W58" s="1190"/>
      <c r="AI58" s="1267" t="s">
        <v>1663</v>
      </c>
      <c r="AJ58" s="1267"/>
      <c r="AK58" s="1211"/>
    </row>
    <row r="59" spans="1:37" ht="29.25" customHeight="1">
      <c r="A59" s="1190"/>
      <c r="B59" s="1234"/>
      <c r="C59" s="1226"/>
      <c r="D59" s="1228" t="s">
        <v>1664</v>
      </c>
      <c r="E59" s="1226"/>
      <c r="F59" s="1226"/>
      <c r="G59" s="1226"/>
      <c r="H59" s="1226"/>
      <c r="I59" s="1226"/>
      <c r="J59" s="1226"/>
      <c r="K59" s="1226"/>
      <c r="L59" s="1226"/>
      <c r="M59" s="1226"/>
      <c r="N59" s="1190"/>
      <c r="O59" s="1190"/>
      <c r="P59" s="1276"/>
      <c r="Q59" s="1276"/>
      <c r="R59" s="1276"/>
      <c r="S59" s="1226"/>
      <c r="U59" s="1277"/>
      <c r="V59" s="1276"/>
      <c r="W59" s="1190"/>
      <c r="AF59" s="2257" t="s">
        <v>1349</v>
      </c>
      <c r="AG59" s="2259"/>
      <c r="AH59" s="2260"/>
      <c r="AI59" s="2261"/>
      <c r="AJ59" s="2265" t="s">
        <v>1229</v>
      </c>
      <c r="AK59" s="2266"/>
    </row>
    <row r="60" spans="1:37" s="1221" customFormat="1" ht="29.25" customHeight="1">
      <c r="A60" s="1216"/>
      <c r="B60" s="1234"/>
      <c r="C60" s="1226"/>
      <c r="D60" s="1236" t="s">
        <v>1665</v>
      </c>
      <c r="E60" s="1226"/>
      <c r="F60" s="1226"/>
      <c r="G60" s="1226"/>
      <c r="H60" s="1226"/>
      <c r="I60" s="1226"/>
      <c r="J60" s="1226"/>
      <c r="K60" s="1226"/>
      <c r="L60" s="1226"/>
      <c r="M60" s="1226"/>
      <c r="N60" s="1190"/>
      <c r="O60" s="1190"/>
      <c r="P60" s="1276"/>
      <c r="Q60" s="1276"/>
      <c r="R60" s="1276"/>
      <c r="S60" s="1226"/>
      <c r="T60" s="1226"/>
      <c r="U60" s="1278"/>
      <c r="V60" s="1276"/>
      <c r="W60" s="1190"/>
      <c r="X60" s="1194"/>
      <c r="Y60" s="1195"/>
      <c r="Z60" s="1195"/>
      <c r="AA60" s="1195"/>
      <c r="AB60" s="1195"/>
      <c r="AC60" s="1195"/>
      <c r="AD60" s="1195"/>
      <c r="AE60" s="1195"/>
      <c r="AF60" s="2258"/>
      <c r="AG60" s="2262"/>
      <c r="AH60" s="2263"/>
      <c r="AI60" s="2264"/>
      <c r="AJ60" s="2265"/>
      <c r="AK60" s="2266"/>
    </row>
    <row r="61" spans="1:37" s="1221" customFormat="1" ht="29.25" customHeight="1">
      <c r="A61" s="1216"/>
      <c r="B61" s="1225">
        <v>7.7</v>
      </c>
      <c r="C61" s="1226"/>
      <c r="D61" s="1228"/>
      <c r="E61" s="1228"/>
      <c r="F61" s="1228"/>
      <c r="G61" s="1228"/>
      <c r="H61" s="1228"/>
      <c r="I61" s="1228"/>
      <c r="J61" s="1228"/>
      <c r="K61" s="1228"/>
      <c r="L61" s="1228"/>
      <c r="M61" s="1226"/>
      <c r="N61" s="1216"/>
      <c r="O61" s="1216"/>
      <c r="P61" s="1216"/>
      <c r="Q61" s="1266"/>
      <c r="R61" s="1279"/>
      <c r="S61" s="1280"/>
      <c r="T61" s="1280"/>
      <c r="U61" s="1280"/>
      <c r="V61" s="1216"/>
      <c r="W61" s="1216"/>
      <c r="AK61" s="1281"/>
    </row>
    <row r="62" spans="1:37" s="1221" customFormat="1" ht="29.25" customHeight="1">
      <c r="A62" s="1216"/>
      <c r="B62" s="1234"/>
      <c r="C62" s="1226"/>
      <c r="D62" s="1226"/>
      <c r="E62" s="1226"/>
      <c r="F62" s="1226"/>
      <c r="G62" s="1226"/>
      <c r="H62" s="1226"/>
      <c r="I62" s="1226"/>
      <c r="J62" s="1226"/>
      <c r="K62" s="1226"/>
      <c r="L62" s="1226"/>
      <c r="M62" s="1226"/>
      <c r="N62" s="1216"/>
      <c r="O62" s="1216"/>
      <c r="P62" s="1216"/>
      <c r="Q62" s="1216"/>
      <c r="R62" s="1216"/>
      <c r="S62" s="1216"/>
      <c r="T62" s="1216"/>
      <c r="U62" s="1216"/>
      <c r="V62" s="1216"/>
      <c r="W62" s="1216"/>
      <c r="AK62" s="1281"/>
    </row>
    <row r="63" spans="1:37" s="1221" customFormat="1" ht="29.25" customHeight="1">
      <c r="A63" s="1216"/>
      <c r="B63" s="1241"/>
      <c r="C63" s="1255"/>
      <c r="D63" s="1255"/>
      <c r="E63" s="1255"/>
      <c r="F63" s="1255"/>
      <c r="G63" s="1255"/>
      <c r="H63" s="1255"/>
      <c r="I63" s="1255"/>
      <c r="J63" s="1255"/>
      <c r="K63" s="1255"/>
      <c r="L63" s="1255"/>
      <c r="M63" s="1255"/>
      <c r="N63" s="1255"/>
      <c r="O63" s="1255"/>
      <c r="P63" s="1255"/>
      <c r="Q63" s="1255"/>
      <c r="R63" s="1255"/>
      <c r="S63" s="1255"/>
      <c r="T63" s="1255"/>
      <c r="U63" s="1255"/>
      <c r="V63" s="1255"/>
      <c r="W63" s="1255"/>
      <c r="X63" s="1255"/>
      <c r="Y63" s="1255"/>
      <c r="Z63" s="1255"/>
      <c r="AA63" s="1255"/>
      <c r="AB63" s="1255"/>
      <c r="AC63" s="1255"/>
      <c r="AD63" s="1255"/>
      <c r="AE63" s="1255"/>
      <c r="AF63" s="1255"/>
      <c r="AG63" s="1255"/>
      <c r="AH63" s="1255"/>
      <c r="AI63" s="1255"/>
      <c r="AJ63" s="1255"/>
      <c r="AK63" s="1282"/>
    </row>
    <row r="64" spans="1:37" s="1221" customFormat="1" ht="29.25" customHeight="1">
      <c r="A64" s="1216"/>
      <c r="B64" s="1234"/>
      <c r="AK64" s="1281"/>
    </row>
    <row r="65" spans="1:37" s="1221" customFormat="1" ht="29.25" customHeight="1">
      <c r="A65" s="1216"/>
      <c r="B65" s="1283"/>
      <c r="C65" s="1228"/>
      <c r="D65" s="1228"/>
      <c r="E65" s="1228"/>
      <c r="F65" s="1228"/>
      <c r="G65" s="1228"/>
      <c r="H65" s="1228"/>
      <c r="I65" s="1228"/>
      <c r="J65" s="1228"/>
      <c r="K65" s="1228"/>
      <c r="L65" s="1228"/>
      <c r="M65" s="1226"/>
      <c r="N65" s="1216"/>
      <c r="O65" s="1216"/>
      <c r="P65" s="1216"/>
      <c r="Q65" s="1216"/>
      <c r="R65" s="1216"/>
      <c r="S65" s="1216"/>
      <c r="T65" s="1216"/>
      <c r="U65" s="1216"/>
      <c r="V65" s="1216"/>
      <c r="W65" s="1216"/>
      <c r="AI65" s="1284" t="s">
        <v>1663</v>
      </c>
      <c r="AJ65" s="1284"/>
      <c r="AK65" s="1281"/>
    </row>
    <row r="66" spans="1:37" s="1221" customFormat="1" ht="29.25" customHeight="1">
      <c r="A66" s="1216"/>
      <c r="B66" s="1283"/>
      <c r="C66" s="1228">
        <v>7.6</v>
      </c>
      <c r="D66" s="1228" t="s">
        <v>1666</v>
      </c>
      <c r="E66" s="1236"/>
      <c r="F66" s="1236"/>
      <c r="G66" s="1236"/>
      <c r="H66" s="1236"/>
      <c r="I66" s="1236"/>
      <c r="J66" s="1236"/>
      <c r="K66" s="1236"/>
      <c r="L66" s="1236"/>
      <c r="M66" s="1226"/>
      <c r="N66" s="1216"/>
      <c r="O66" s="1216"/>
      <c r="P66" s="1216"/>
      <c r="Q66" s="1216"/>
      <c r="R66" s="1216"/>
      <c r="S66" s="1216"/>
      <c r="T66" s="1216"/>
      <c r="U66" s="1216"/>
      <c r="V66" s="1216"/>
      <c r="W66" s="1216"/>
      <c r="AG66" s="2267" t="s">
        <v>1415</v>
      </c>
      <c r="AH66" s="2259"/>
      <c r="AI66" s="2261"/>
      <c r="AJ66" s="1285"/>
      <c r="AK66" s="1281"/>
    </row>
    <row r="67" spans="1:37" s="1221" customFormat="1" ht="29.25" customHeight="1">
      <c r="A67" s="1216"/>
      <c r="B67" s="1283"/>
      <c r="C67" s="1216"/>
      <c r="D67" s="1286" t="s">
        <v>1667</v>
      </c>
      <c r="E67" s="1216"/>
      <c r="F67" s="1216"/>
      <c r="G67" s="1216"/>
      <c r="H67" s="1216"/>
      <c r="I67" s="1216"/>
      <c r="J67" s="1216"/>
      <c r="K67" s="1216"/>
      <c r="L67" s="1216"/>
      <c r="M67" s="1216"/>
      <c r="N67" s="1216"/>
      <c r="O67" s="1216"/>
      <c r="P67" s="1216"/>
      <c r="Q67" s="1216"/>
      <c r="R67" s="1216"/>
      <c r="S67" s="1216"/>
      <c r="T67" s="1216"/>
      <c r="U67" s="1216"/>
      <c r="V67" s="1216"/>
      <c r="W67" s="1216"/>
      <c r="AG67" s="2268"/>
      <c r="AH67" s="2262"/>
      <c r="AI67" s="2264"/>
      <c r="AJ67" s="1285"/>
      <c r="AK67" s="1281"/>
    </row>
    <row r="68" spans="1:37" s="1221" customFormat="1" ht="29.25" customHeight="1">
      <c r="A68" s="1216"/>
      <c r="B68" s="1283"/>
      <c r="C68" s="1216"/>
      <c r="D68" s="1287"/>
      <c r="E68" s="1287"/>
      <c r="F68" s="1287"/>
      <c r="G68" s="1287"/>
      <c r="H68" s="1287"/>
      <c r="I68" s="1287"/>
      <c r="J68" s="1288"/>
      <c r="K68" s="1288"/>
      <c r="L68" s="1288"/>
      <c r="M68" s="1289"/>
      <c r="N68" s="1289"/>
      <c r="O68" s="1289"/>
      <c r="P68" s="1290"/>
      <c r="Q68" s="1291"/>
      <c r="R68" s="1291"/>
      <c r="S68" s="1291"/>
      <c r="T68" s="1216"/>
      <c r="U68" s="1216"/>
      <c r="V68" s="1216"/>
      <c r="W68" s="1216"/>
      <c r="AK68" s="1281"/>
    </row>
    <row r="69" spans="1:37" s="1221" customFormat="1" ht="34.5" customHeight="1">
      <c r="A69" s="1216"/>
      <c r="B69" s="1283"/>
      <c r="C69" s="1216"/>
      <c r="D69" s="1216"/>
      <c r="E69" s="1216"/>
      <c r="F69" s="1216"/>
      <c r="G69" s="1216"/>
      <c r="H69" s="1216"/>
      <c r="I69" s="1216"/>
      <c r="J69" s="1216"/>
      <c r="K69" s="1216"/>
      <c r="L69" s="1216"/>
      <c r="M69" s="1216"/>
      <c r="N69" s="1216"/>
      <c r="O69" s="1216"/>
      <c r="P69" s="1216"/>
      <c r="Q69" s="1216"/>
      <c r="R69" s="1216"/>
      <c r="S69" s="1216"/>
      <c r="T69" s="1216"/>
      <c r="U69" s="1216"/>
      <c r="V69" s="1216"/>
      <c r="W69" s="1216"/>
      <c r="AK69" s="1281"/>
    </row>
    <row r="70" spans="1:37" s="1221" customFormat="1" ht="34.5" customHeight="1">
      <c r="A70" s="1216"/>
      <c r="B70" s="1292"/>
      <c r="C70" s="1216"/>
      <c r="D70" s="1293"/>
      <c r="E70" s="1293"/>
      <c r="F70" s="1293"/>
      <c r="G70" s="1293"/>
      <c r="H70" s="1293"/>
      <c r="I70" s="1293"/>
      <c r="J70" s="1293"/>
      <c r="K70" s="1293"/>
      <c r="L70" s="1293"/>
      <c r="M70" s="1216"/>
      <c r="N70" s="1216"/>
      <c r="O70" s="1216"/>
      <c r="P70" s="1216"/>
      <c r="Q70" s="1216"/>
      <c r="R70" s="1216"/>
      <c r="S70" s="1216"/>
      <c r="T70" s="1216"/>
      <c r="U70" s="1216"/>
      <c r="V70" s="1216"/>
      <c r="W70" s="1216"/>
      <c r="AK70" s="1281"/>
    </row>
    <row r="71" spans="1:37" s="1221" customFormat="1" ht="34.5" customHeight="1">
      <c r="A71" s="1216"/>
      <c r="B71" s="1283"/>
      <c r="C71" s="1216"/>
      <c r="D71" s="1286"/>
      <c r="E71" s="1286"/>
      <c r="F71" s="1286"/>
      <c r="G71" s="1286"/>
      <c r="H71" s="1286"/>
      <c r="I71" s="1286"/>
      <c r="J71" s="1286"/>
      <c r="K71" s="1286"/>
      <c r="L71" s="1286"/>
      <c r="M71" s="1216"/>
      <c r="N71" s="1216"/>
      <c r="O71" s="1216"/>
      <c r="P71" s="1216"/>
      <c r="Q71" s="1216"/>
      <c r="R71" s="1216"/>
      <c r="S71" s="1216"/>
      <c r="T71" s="1216"/>
      <c r="U71" s="1216"/>
      <c r="V71" s="1216"/>
      <c r="W71" s="1216"/>
      <c r="AK71" s="1281"/>
    </row>
    <row r="72" spans="1:37" s="1221" customFormat="1" ht="51.75" customHeight="1">
      <c r="A72" s="1216"/>
      <c r="B72" s="1283"/>
      <c r="C72" s="1216"/>
      <c r="D72" s="1216"/>
      <c r="E72" s="1216"/>
      <c r="F72" s="1216"/>
      <c r="G72" s="1216"/>
      <c r="H72" s="1216"/>
      <c r="I72" s="1216"/>
      <c r="J72" s="1216"/>
      <c r="K72" s="1216"/>
      <c r="L72" s="1216"/>
      <c r="M72" s="1216"/>
      <c r="N72" s="1216"/>
      <c r="O72" s="1216"/>
      <c r="P72" s="1216"/>
      <c r="Q72" s="1216"/>
      <c r="R72" s="1216"/>
      <c r="S72" s="1216"/>
      <c r="T72" s="1216"/>
      <c r="U72" s="1216"/>
      <c r="V72" s="1216"/>
      <c r="W72" s="1216"/>
      <c r="AK72" s="1281"/>
    </row>
    <row r="73" spans="1:37" s="1221" customFormat="1" ht="51.75" customHeight="1">
      <c r="A73" s="1216"/>
      <c r="B73" s="1283"/>
      <c r="C73" s="1216"/>
      <c r="D73" s="1216"/>
      <c r="E73" s="1216"/>
      <c r="F73" s="1216"/>
      <c r="G73" s="1216"/>
      <c r="H73" s="1216"/>
      <c r="I73" s="1216"/>
      <c r="J73" s="1294"/>
      <c r="K73" s="1294"/>
      <c r="L73" s="1294"/>
      <c r="M73" s="2251"/>
      <c r="N73" s="2251"/>
      <c r="O73" s="2251"/>
      <c r="P73" s="1294"/>
      <c r="Q73" s="1295"/>
      <c r="R73" s="1295"/>
      <c r="S73" s="1216"/>
      <c r="T73" s="1216"/>
      <c r="U73" s="1216"/>
      <c r="V73" s="1216"/>
      <c r="W73" s="1216"/>
      <c r="AK73" s="1281"/>
    </row>
    <row r="74" spans="1:37" s="1221" customFormat="1" ht="51.75" customHeight="1">
      <c r="A74" s="1216"/>
      <c r="B74" s="1283"/>
      <c r="C74" s="1216"/>
      <c r="D74" s="1216"/>
      <c r="E74" s="1216"/>
      <c r="F74" s="1216"/>
      <c r="G74" s="1216"/>
      <c r="H74" s="1216"/>
      <c r="I74" s="2252"/>
      <c r="J74" s="2252"/>
      <c r="K74" s="1296"/>
      <c r="L74" s="1296"/>
      <c r="M74" s="1289"/>
      <c r="N74" s="1289"/>
      <c r="O74" s="1289"/>
      <c r="P74" s="1297"/>
      <c r="Q74" s="1291"/>
      <c r="R74" s="1291"/>
      <c r="S74" s="1216"/>
      <c r="T74" s="1216"/>
      <c r="U74" s="1216"/>
      <c r="V74" s="1216"/>
      <c r="W74" s="1216"/>
      <c r="AK74" s="1281"/>
    </row>
    <row r="75" spans="1:37" s="1221" customFormat="1" ht="51.75" customHeight="1">
      <c r="A75" s="1216"/>
      <c r="B75" s="1283"/>
      <c r="C75" s="1216"/>
      <c r="D75" s="1216"/>
      <c r="E75" s="1216"/>
      <c r="F75" s="1216"/>
      <c r="G75" s="1216"/>
      <c r="H75" s="1216"/>
      <c r="I75" s="2253"/>
      <c r="J75" s="2253"/>
      <c r="K75" s="1288"/>
      <c r="L75" s="1288"/>
      <c r="M75" s="1289"/>
      <c r="N75" s="1289"/>
      <c r="O75" s="1289"/>
      <c r="P75" s="1290"/>
      <c r="Q75" s="1291"/>
      <c r="R75" s="1291"/>
      <c r="S75" s="1216"/>
      <c r="T75" s="1216"/>
      <c r="U75" s="1216"/>
      <c r="V75" s="1216"/>
      <c r="W75" s="1216"/>
      <c r="AK75" s="1281"/>
    </row>
    <row r="76" spans="1:37" ht="51.75" customHeight="1">
      <c r="A76" s="1190"/>
      <c r="B76" s="1234"/>
      <c r="C76" s="1190"/>
      <c r="D76" s="1190"/>
      <c r="E76" s="1190"/>
      <c r="F76" s="1190"/>
      <c r="G76" s="1190"/>
      <c r="H76" s="1190"/>
      <c r="I76" s="1190"/>
      <c r="J76" s="1190"/>
      <c r="K76" s="1190"/>
      <c r="L76" s="1190"/>
      <c r="M76" s="1190"/>
      <c r="N76" s="1190"/>
      <c r="O76" s="1190"/>
      <c r="P76" s="1293"/>
      <c r="Q76" s="1293"/>
      <c r="R76" s="1293"/>
      <c r="S76" s="1190"/>
      <c r="T76" s="1190"/>
      <c r="U76" s="1190"/>
      <c r="V76" s="1190"/>
      <c r="W76" s="1190"/>
      <c r="AK76" s="1211"/>
    </row>
    <row r="77" spans="1:37" ht="51.75" customHeight="1">
      <c r="A77" s="1190"/>
      <c r="B77" s="1298"/>
      <c r="C77" s="1190"/>
      <c r="D77" s="1299"/>
      <c r="E77" s="1299"/>
      <c r="F77" s="1299"/>
      <c r="G77" s="1299"/>
      <c r="H77" s="1299"/>
      <c r="I77" s="1299"/>
      <c r="J77" s="1293"/>
      <c r="K77" s="1293"/>
      <c r="L77" s="1293"/>
      <c r="M77" s="1216"/>
      <c r="N77" s="1190"/>
      <c r="O77" s="1190"/>
      <c r="P77" s="1190"/>
      <c r="Q77" s="1190"/>
      <c r="R77" s="1190"/>
      <c r="S77" s="1190"/>
      <c r="T77" s="1190"/>
      <c r="U77" s="1190"/>
      <c r="V77" s="1190"/>
      <c r="W77" s="1190"/>
      <c r="AK77" s="1211"/>
    </row>
    <row r="78" spans="1:37" ht="51.75" customHeight="1">
      <c r="A78" s="1190"/>
      <c r="B78" s="1234"/>
      <c r="C78" s="1190"/>
      <c r="D78" s="1216"/>
      <c r="E78" s="1216"/>
      <c r="F78" s="1216"/>
      <c r="G78" s="1216"/>
      <c r="H78" s="1216"/>
      <c r="I78" s="1216"/>
      <c r="J78" s="1286"/>
      <c r="K78" s="1286"/>
      <c r="L78" s="1286"/>
      <c r="M78" s="1216"/>
      <c r="N78" s="1190"/>
      <c r="O78" s="1190"/>
      <c r="P78" s="1190"/>
      <c r="Q78" s="1190"/>
      <c r="R78" s="1190"/>
      <c r="S78" s="1190"/>
      <c r="T78" s="1190"/>
      <c r="U78" s="1190"/>
      <c r="V78" s="1190"/>
      <c r="W78" s="1190"/>
      <c r="AK78" s="1211"/>
    </row>
    <row r="79" spans="1:37" ht="51.75" customHeight="1">
      <c r="A79" s="1190"/>
      <c r="B79" s="1234"/>
      <c r="C79" s="1190"/>
      <c r="D79" s="1190"/>
      <c r="E79" s="1190"/>
      <c r="F79" s="1190"/>
      <c r="G79" s="1190"/>
      <c r="H79" s="1190"/>
      <c r="I79" s="1190"/>
      <c r="J79" s="1190"/>
      <c r="K79" s="1190"/>
      <c r="L79" s="1190"/>
      <c r="M79" s="1190"/>
      <c r="N79" s="1190"/>
      <c r="O79" s="1190"/>
      <c r="P79" s="1190"/>
      <c r="Q79" s="1190"/>
      <c r="R79" s="1190"/>
      <c r="S79" s="1190"/>
      <c r="T79" s="1190"/>
      <c r="U79" s="1190"/>
      <c r="V79" s="1190"/>
      <c r="W79" s="1190"/>
      <c r="AK79" s="1211"/>
    </row>
    <row r="80" spans="1:37" ht="51.75" customHeight="1">
      <c r="A80" s="1190"/>
      <c r="B80" s="1234"/>
      <c r="C80" s="1190"/>
      <c r="D80" s="1190"/>
      <c r="E80" s="1190"/>
      <c r="F80" s="1190"/>
      <c r="G80" s="1190"/>
      <c r="H80" s="1190"/>
      <c r="I80" s="1190"/>
      <c r="J80" s="1190"/>
      <c r="K80" s="1190"/>
      <c r="L80" s="1190"/>
      <c r="M80" s="1190"/>
      <c r="N80" s="1190"/>
      <c r="O80" s="1190"/>
      <c r="P80" s="1190"/>
      <c r="Q80" s="1190"/>
      <c r="R80" s="1190"/>
      <c r="S80" s="1190"/>
      <c r="T80" s="1190"/>
      <c r="U80" s="1190"/>
      <c r="V80" s="1190"/>
      <c r="W80" s="1190"/>
      <c r="AK80" s="1211"/>
    </row>
    <row r="81" spans="1:37" ht="51.75" customHeight="1">
      <c r="A81" s="1190"/>
      <c r="B81" s="1234"/>
      <c r="C81" s="1190"/>
      <c r="D81" s="1190"/>
      <c r="E81" s="1190"/>
      <c r="F81" s="1190"/>
      <c r="G81" s="1190"/>
      <c r="H81" s="1190"/>
      <c r="I81" s="1190"/>
      <c r="J81" s="1190"/>
      <c r="K81" s="1190"/>
      <c r="L81" s="1190"/>
      <c r="M81" s="1190"/>
      <c r="N81" s="1190"/>
      <c r="O81" s="1190"/>
      <c r="P81" s="1190"/>
      <c r="Q81" s="1190"/>
      <c r="R81" s="1190"/>
      <c r="S81" s="1190"/>
      <c r="T81" s="1190"/>
      <c r="U81" s="1190"/>
      <c r="V81" s="1190"/>
      <c r="W81" s="1190"/>
      <c r="AK81" s="1211"/>
    </row>
    <row r="82" spans="1:37" ht="51.75" customHeight="1">
      <c r="A82" s="1190"/>
      <c r="B82" s="1234"/>
      <c r="C82" s="1190"/>
      <c r="D82" s="1190"/>
      <c r="E82" s="1190"/>
      <c r="F82" s="1190"/>
      <c r="G82" s="1190"/>
      <c r="H82" s="1190"/>
      <c r="I82" s="1190"/>
      <c r="J82" s="1190"/>
      <c r="K82" s="1190"/>
      <c r="L82" s="1190"/>
      <c r="M82" s="1190"/>
      <c r="N82" s="1190"/>
      <c r="O82" s="1190"/>
      <c r="P82" s="1190"/>
      <c r="Q82" s="1190"/>
      <c r="R82" s="1190"/>
      <c r="S82" s="1190"/>
      <c r="T82" s="1190"/>
      <c r="U82" s="1190"/>
      <c r="V82" s="1190"/>
      <c r="W82" s="1190"/>
      <c r="AK82" s="1211"/>
    </row>
    <row r="83" spans="1:37" ht="51.75" customHeight="1">
      <c r="A83" s="1190"/>
      <c r="B83" s="1234"/>
      <c r="C83" s="1190"/>
      <c r="D83" s="1190"/>
      <c r="E83" s="1190"/>
      <c r="F83" s="1190"/>
      <c r="G83" s="1190"/>
      <c r="H83" s="1190"/>
      <c r="I83" s="1190"/>
      <c r="J83" s="1190"/>
      <c r="K83" s="1190"/>
      <c r="L83" s="1190"/>
      <c r="M83" s="1190"/>
      <c r="N83" s="1190"/>
      <c r="O83" s="1190"/>
      <c r="P83" s="1190"/>
      <c r="Q83" s="1190"/>
      <c r="R83" s="1190"/>
      <c r="S83" s="1190"/>
      <c r="T83" s="1190"/>
      <c r="U83" s="1190"/>
      <c r="V83" s="1190"/>
      <c r="W83" s="1190"/>
      <c r="AK83" s="1211"/>
    </row>
    <row r="84" spans="1:37" ht="51.75" customHeight="1">
      <c r="A84" s="1190"/>
      <c r="B84" s="1234"/>
      <c r="C84" s="1190"/>
      <c r="D84" s="1190"/>
      <c r="E84" s="1190"/>
      <c r="F84" s="1190"/>
      <c r="G84" s="1190"/>
      <c r="H84" s="1190"/>
      <c r="I84" s="1190"/>
      <c r="J84" s="1190"/>
      <c r="K84" s="1190"/>
      <c r="L84" s="1190"/>
      <c r="M84" s="1190"/>
      <c r="N84" s="1190"/>
      <c r="O84" s="1190"/>
      <c r="P84" s="1190"/>
      <c r="Q84" s="1190"/>
      <c r="R84" s="1190"/>
      <c r="S84" s="1190"/>
      <c r="T84" s="1190"/>
      <c r="U84" s="1190"/>
      <c r="V84" s="1190"/>
      <c r="W84" s="1190"/>
      <c r="AK84" s="1211"/>
    </row>
    <row r="85" spans="1:37" ht="51.75" customHeight="1">
      <c r="A85" s="1190"/>
      <c r="B85" s="1234"/>
      <c r="C85" s="1190"/>
      <c r="D85" s="1190"/>
      <c r="E85" s="1190"/>
      <c r="F85" s="1190"/>
      <c r="G85" s="1190"/>
      <c r="H85" s="1190"/>
      <c r="I85" s="1190"/>
      <c r="J85" s="1190"/>
      <c r="K85" s="1190"/>
      <c r="L85" s="1190"/>
      <c r="M85" s="1190"/>
      <c r="N85" s="1190"/>
      <c r="O85" s="1190"/>
      <c r="P85" s="1190"/>
      <c r="Q85" s="1190"/>
      <c r="R85" s="1190"/>
      <c r="S85" s="1190"/>
      <c r="T85" s="1190"/>
      <c r="U85" s="1190"/>
      <c r="V85" s="1190"/>
      <c r="W85" s="1190"/>
      <c r="AK85" s="1211"/>
    </row>
    <row r="86" spans="1:37" ht="51.75" customHeight="1">
      <c r="A86" s="1190"/>
      <c r="B86" s="1234"/>
      <c r="C86" s="1190"/>
      <c r="D86" s="1190"/>
      <c r="E86" s="1190"/>
      <c r="F86" s="1190"/>
      <c r="G86" s="1190"/>
      <c r="H86" s="1190"/>
      <c r="I86" s="1190"/>
      <c r="J86" s="1190"/>
      <c r="K86" s="1190"/>
      <c r="L86" s="1190"/>
      <c r="M86" s="1190"/>
      <c r="N86" s="1190"/>
      <c r="O86" s="1190"/>
      <c r="P86" s="1190"/>
      <c r="Q86" s="1190"/>
      <c r="R86" s="1190"/>
      <c r="S86" s="1190"/>
      <c r="T86" s="1190"/>
      <c r="U86" s="1190"/>
      <c r="V86" s="1190"/>
      <c r="W86" s="1190"/>
      <c r="AK86" s="1211"/>
    </row>
    <row r="87" spans="1:37" ht="34.5" customHeight="1" thickBot="1">
      <c r="A87" s="1190"/>
      <c r="B87" s="1300"/>
      <c r="C87" s="1301"/>
      <c r="D87" s="1301"/>
      <c r="E87" s="1301"/>
      <c r="F87" s="1301"/>
      <c r="G87" s="1301"/>
      <c r="H87" s="1301"/>
      <c r="I87" s="1301"/>
      <c r="J87" s="1301"/>
      <c r="K87" s="1301"/>
      <c r="L87" s="1301"/>
      <c r="M87" s="1301"/>
      <c r="N87" s="1301"/>
      <c r="O87" s="1301"/>
      <c r="P87" s="1301"/>
      <c r="Q87" s="1301"/>
      <c r="R87" s="1301"/>
      <c r="S87" s="1301"/>
      <c r="T87" s="1301"/>
      <c r="U87" s="1301"/>
      <c r="V87" s="1301"/>
      <c r="W87" s="1301"/>
      <c r="X87" s="1302"/>
      <c r="Y87" s="1303"/>
      <c r="Z87" s="1303"/>
      <c r="AA87" s="1303"/>
      <c r="AB87" s="1303"/>
      <c r="AC87" s="1303"/>
      <c r="AD87" s="1303"/>
      <c r="AE87" s="1303"/>
      <c r="AF87" s="1303"/>
      <c r="AG87" s="1303"/>
      <c r="AH87" s="1303"/>
      <c r="AI87" s="1303"/>
      <c r="AJ87" s="1303"/>
      <c r="AK87" s="1304"/>
    </row>
    <row r="88" spans="1:37" ht="30" customHeight="1">
      <c r="A88" s="1190"/>
      <c r="B88" s="1191"/>
      <c r="C88" s="1190"/>
      <c r="D88" s="1190"/>
      <c r="E88" s="1190"/>
      <c r="F88" s="1190"/>
      <c r="G88" s="1190"/>
      <c r="H88" s="1190"/>
      <c r="I88" s="1190"/>
      <c r="J88" s="1190"/>
      <c r="K88" s="1190"/>
      <c r="L88" s="1190"/>
      <c r="M88" s="1190"/>
      <c r="N88" s="1190"/>
      <c r="O88" s="1190"/>
      <c r="P88" s="1190"/>
      <c r="Q88" s="1190"/>
      <c r="R88" s="1190"/>
      <c r="S88" s="1190"/>
      <c r="T88" s="1190"/>
      <c r="U88" s="1190"/>
      <c r="V88" s="1190"/>
      <c r="W88" s="1190"/>
    </row>
    <row r="89" spans="1:37" ht="30" customHeight="1">
      <c r="A89" s="2254">
        <v>15</v>
      </c>
      <c r="B89" s="2254"/>
      <c r="C89" s="2254"/>
      <c r="D89" s="2254"/>
      <c r="E89" s="2254"/>
      <c r="F89" s="2254"/>
      <c r="G89" s="2254"/>
      <c r="H89" s="2254"/>
      <c r="I89" s="2254"/>
      <c r="J89" s="2254"/>
      <c r="K89" s="2254"/>
      <c r="L89" s="2254"/>
      <c r="M89" s="2254"/>
      <c r="N89" s="2254"/>
      <c r="O89" s="2254"/>
      <c r="P89" s="2254"/>
      <c r="Q89" s="2254"/>
      <c r="R89" s="2254"/>
      <c r="S89" s="2254"/>
      <c r="T89" s="2254"/>
      <c r="U89" s="2254"/>
      <c r="V89" s="2254"/>
      <c r="W89" s="2254"/>
      <c r="X89" s="2254"/>
      <c r="Y89" s="2254"/>
      <c r="Z89" s="2254"/>
      <c r="AA89" s="2254"/>
      <c r="AB89" s="2254"/>
      <c r="AC89" s="2254"/>
      <c r="AD89" s="2254"/>
      <c r="AE89" s="2254"/>
      <c r="AF89" s="2254"/>
      <c r="AG89" s="2254"/>
      <c r="AH89" s="2254"/>
      <c r="AI89" s="2254"/>
      <c r="AJ89" s="2254"/>
      <c r="AK89" s="2254"/>
    </row>
    <row r="90" spans="1:37" ht="30" customHeight="1">
      <c r="A90" s="2254"/>
      <c r="B90" s="2254"/>
      <c r="C90" s="2254"/>
      <c r="D90" s="2254"/>
      <c r="E90" s="2254"/>
      <c r="F90" s="2254"/>
      <c r="G90" s="2254"/>
      <c r="H90" s="2254"/>
      <c r="I90" s="2254"/>
      <c r="J90" s="2254"/>
      <c r="K90" s="2254"/>
      <c r="L90" s="2254"/>
      <c r="M90" s="2254"/>
      <c r="N90" s="2254"/>
      <c r="O90" s="2254"/>
      <c r="P90" s="2254"/>
      <c r="Q90" s="2254"/>
      <c r="R90" s="2254"/>
      <c r="S90" s="2254"/>
      <c r="T90" s="2254"/>
      <c r="U90" s="2254"/>
      <c r="V90" s="2254"/>
      <c r="W90" s="2254"/>
      <c r="X90" s="2254"/>
      <c r="Y90" s="2254"/>
      <c r="Z90" s="2254"/>
      <c r="AA90" s="2254"/>
      <c r="AB90" s="2254"/>
      <c r="AC90" s="2254"/>
      <c r="AD90" s="2254"/>
      <c r="AE90" s="2254"/>
      <c r="AF90" s="2254"/>
      <c r="AG90" s="2254"/>
      <c r="AH90" s="2254"/>
      <c r="AI90" s="2254"/>
      <c r="AJ90" s="2254"/>
      <c r="AK90" s="2254"/>
    </row>
  </sheetData>
  <mergeCells count="36">
    <mergeCell ref="AE11:AI12"/>
    <mergeCell ref="Z2:AA2"/>
    <mergeCell ref="AC2:AF2"/>
    <mergeCell ref="AH2:AI2"/>
    <mergeCell ref="C3:E4"/>
    <mergeCell ref="K9:O9"/>
    <mergeCell ref="AD11:AD12"/>
    <mergeCell ref="W45:W46"/>
    <mergeCell ref="X45:AI46"/>
    <mergeCell ref="AF15:AF16"/>
    <mergeCell ref="AG15:AI16"/>
    <mergeCell ref="AG19:AG20"/>
    <mergeCell ref="AH19:AI20"/>
    <mergeCell ref="AB23:AB24"/>
    <mergeCell ref="AC23:AI24"/>
    <mergeCell ref="AA30:AI31"/>
    <mergeCell ref="Z36:Z37"/>
    <mergeCell ref="AA36:AI37"/>
    <mergeCell ref="AC42:AE42"/>
    <mergeCell ref="AC43:AE43"/>
    <mergeCell ref="F54:G54"/>
    <mergeCell ref="E55:E56"/>
    <mergeCell ref="F55:G56"/>
    <mergeCell ref="H55:I56"/>
    <mergeCell ref="P55:P56"/>
    <mergeCell ref="M73:O73"/>
    <mergeCell ref="I74:J74"/>
    <mergeCell ref="I75:J75"/>
    <mergeCell ref="A89:AK90"/>
    <mergeCell ref="S55:T56"/>
    <mergeCell ref="AF59:AF60"/>
    <mergeCell ref="AG59:AI60"/>
    <mergeCell ref="AJ59:AK60"/>
    <mergeCell ref="AG66:AG67"/>
    <mergeCell ref="AH66:AI67"/>
    <mergeCell ref="Q55:R56"/>
  </mergeCells>
  <printOptions horizontalCentered="1"/>
  <pageMargins left="0.23622047244094491" right="0.23622047244094491" top="0.51181102362204722" bottom="0.51181102362204722" header="0" footer="0"/>
  <pageSetup paperSize="9" scale="2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9BDDE-7C3C-46E2-B9A7-F6F05FF92EEB}">
  <sheetPr>
    <tabColor theme="8" tint="-0.249977111117893"/>
    <pageSetUpPr autoPageBreaks="0"/>
  </sheetPr>
  <dimension ref="A1:FK105"/>
  <sheetViews>
    <sheetView view="pageBreakPreview" topLeftCell="A58" zoomScale="40" zoomScaleNormal="25" zoomScaleSheetLayoutView="40" workbookViewId="0">
      <selection activeCell="CI68" sqref="CI68"/>
    </sheetView>
  </sheetViews>
  <sheetFormatPr defaultColWidth="2.375" defaultRowHeight="15"/>
  <cols>
    <col min="1" max="1" width="2.375" style="2"/>
    <col min="2" max="2" width="3.875" style="2" customWidth="1"/>
    <col min="3" max="3" width="10.5" style="2" customWidth="1"/>
    <col min="4" max="82" width="3.875" style="2" customWidth="1"/>
    <col min="83" max="83" width="3" style="2" customWidth="1"/>
    <col min="84" max="88" width="2.375" style="2"/>
    <col min="89" max="89" width="2.375" style="2" customWidth="1"/>
    <col min="90" max="90" width="2.375" style="2"/>
    <col min="91" max="91" width="23.5" style="2" customWidth="1"/>
    <col min="92" max="249" width="2.375" style="2"/>
    <col min="250" max="250" width="3.875" style="2" customWidth="1"/>
    <col min="251" max="251" width="9.125" style="2" customWidth="1"/>
    <col min="252" max="252" width="3.875" style="2" customWidth="1"/>
    <col min="253" max="256" width="1.375" style="2" customWidth="1"/>
    <col min="257" max="338" width="3.875" style="2" customWidth="1"/>
    <col min="339" max="505" width="2.375" style="2"/>
    <col min="506" max="506" width="3.875" style="2" customWidth="1"/>
    <col min="507" max="507" width="9.125" style="2" customWidth="1"/>
    <col min="508" max="508" width="3.875" style="2" customWidth="1"/>
    <col min="509" max="512" width="1.375" style="2" customWidth="1"/>
    <col min="513" max="594" width="3.875" style="2" customWidth="1"/>
    <col min="595" max="761" width="2.375" style="2"/>
    <col min="762" max="762" width="3.875" style="2" customWidth="1"/>
    <col min="763" max="763" width="9.125" style="2" customWidth="1"/>
    <col min="764" max="764" width="3.875" style="2" customWidth="1"/>
    <col min="765" max="768" width="1.375" style="2" customWidth="1"/>
    <col min="769" max="850" width="3.875" style="2" customWidth="1"/>
    <col min="851" max="1017" width="2.375" style="2"/>
    <col min="1018" max="1018" width="3.875" style="2" customWidth="1"/>
    <col min="1019" max="1019" width="9.125" style="2" customWidth="1"/>
    <col min="1020" max="1020" width="3.875" style="2" customWidth="1"/>
    <col min="1021" max="1024" width="1.375" style="2" customWidth="1"/>
    <col min="1025" max="1106" width="3.875" style="2" customWidth="1"/>
    <col min="1107" max="1273" width="2.375" style="2"/>
    <col min="1274" max="1274" width="3.875" style="2" customWidth="1"/>
    <col min="1275" max="1275" width="9.125" style="2" customWidth="1"/>
    <col min="1276" max="1276" width="3.875" style="2" customWidth="1"/>
    <col min="1277" max="1280" width="1.375" style="2" customWidth="1"/>
    <col min="1281" max="1362" width="3.875" style="2" customWidth="1"/>
    <col min="1363" max="1529" width="2.375" style="2"/>
    <col min="1530" max="1530" width="3.875" style="2" customWidth="1"/>
    <col min="1531" max="1531" width="9.125" style="2" customWidth="1"/>
    <col min="1532" max="1532" width="3.875" style="2" customWidth="1"/>
    <col min="1533" max="1536" width="1.375" style="2" customWidth="1"/>
    <col min="1537" max="1618" width="3.875" style="2" customWidth="1"/>
    <col min="1619" max="1785" width="2.375" style="2"/>
    <col min="1786" max="1786" width="3.875" style="2" customWidth="1"/>
    <col min="1787" max="1787" width="9.125" style="2" customWidth="1"/>
    <col min="1788" max="1788" width="3.875" style="2" customWidth="1"/>
    <col min="1789" max="1792" width="1.375" style="2" customWidth="1"/>
    <col min="1793" max="1874" width="3.875" style="2" customWidth="1"/>
    <col min="1875" max="2041" width="2.375" style="2"/>
    <col min="2042" max="2042" width="3.875" style="2" customWidth="1"/>
    <col min="2043" max="2043" width="9.125" style="2" customWidth="1"/>
    <col min="2044" max="2044" width="3.875" style="2" customWidth="1"/>
    <col min="2045" max="2048" width="1.375" style="2" customWidth="1"/>
    <col min="2049" max="2130" width="3.875" style="2" customWidth="1"/>
    <col min="2131" max="2297" width="2.375" style="2"/>
    <col min="2298" max="2298" width="3.875" style="2" customWidth="1"/>
    <col min="2299" max="2299" width="9.125" style="2" customWidth="1"/>
    <col min="2300" max="2300" width="3.875" style="2" customWidth="1"/>
    <col min="2301" max="2304" width="1.375" style="2" customWidth="1"/>
    <col min="2305" max="2386" width="3.875" style="2" customWidth="1"/>
    <col min="2387" max="2553" width="2.375" style="2"/>
    <col min="2554" max="2554" width="3.875" style="2" customWidth="1"/>
    <col min="2555" max="2555" width="9.125" style="2" customWidth="1"/>
    <col min="2556" max="2556" width="3.875" style="2" customWidth="1"/>
    <col min="2557" max="2560" width="1.375" style="2" customWidth="1"/>
    <col min="2561" max="2642" width="3.875" style="2" customWidth="1"/>
    <col min="2643" max="2809" width="2.375" style="2"/>
    <col min="2810" max="2810" width="3.875" style="2" customWidth="1"/>
    <col min="2811" max="2811" width="9.125" style="2" customWidth="1"/>
    <col min="2812" max="2812" width="3.875" style="2" customWidth="1"/>
    <col min="2813" max="2816" width="1.375" style="2" customWidth="1"/>
    <col min="2817" max="2898" width="3.875" style="2" customWidth="1"/>
    <col min="2899" max="3065" width="2.375" style="2"/>
    <col min="3066" max="3066" width="3.875" style="2" customWidth="1"/>
    <col min="3067" max="3067" width="9.125" style="2" customWidth="1"/>
    <col min="3068" max="3068" width="3.875" style="2" customWidth="1"/>
    <col min="3069" max="3072" width="1.375" style="2" customWidth="1"/>
    <col min="3073" max="3154" width="3.875" style="2" customWidth="1"/>
    <col min="3155" max="3321" width="2.375" style="2"/>
    <col min="3322" max="3322" width="3.875" style="2" customWidth="1"/>
    <col min="3323" max="3323" width="9.125" style="2" customWidth="1"/>
    <col min="3324" max="3324" width="3.875" style="2" customWidth="1"/>
    <col min="3325" max="3328" width="1.375" style="2" customWidth="1"/>
    <col min="3329" max="3410" width="3.875" style="2" customWidth="1"/>
    <col min="3411" max="3577" width="2.375" style="2"/>
    <col min="3578" max="3578" width="3.875" style="2" customWidth="1"/>
    <col min="3579" max="3579" width="9.125" style="2" customWidth="1"/>
    <col min="3580" max="3580" width="3.875" style="2" customWidth="1"/>
    <col min="3581" max="3584" width="1.375" style="2" customWidth="1"/>
    <col min="3585" max="3666" width="3.875" style="2" customWidth="1"/>
    <col min="3667" max="3833" width="2.375" style="2"/>
    <col min="3834" max="3834" width="3.875" style="2" customWidth="1"/>
    <col min="3835" max="3835" width="9.125" style="2" customWidth="1"/>
    <col min="3836" max="3836" width="3.875" style="2" customWidth="1"/>
    <col min="3837" max="3840" width="1.375" style="2" customWidth="1"/>
    <col min="3841" max="3922" width="3.875" style="2" customWidth="1"/>
    <col min="3923" max="4089" width="2.375" style="2"/>
    <col min="4090" max="4090" width="3.875" style="2" customWidth="1"/>
    <col min="4091" max="4091" width="9.125" style="2" customWidth="1"/>
    <col min="4092" max="4092" width="3.875" style="2" customWidth="1"/>
    <col min="4093" max="4096" width="1.375" style="2" customWidth="1"/>
    <col min="4097" max="4178" width="3.875" style="2" customWidth="1"/>
    <col min="4179" max="4345" width="2.375" style="2"/>
    <col min="4346" max="4346" width="3.875" style="2" customWidth="1"/>
    <col min="4347" max="4347" width="9.125" style="2" customWidth="1"/>
    <col min="4348" max="4348" width="3.875" style="2" customWidth="1"/>
    <col min="4349" max="4352" width="1.375" style="2" customWidth="1"/>
    <col min="4353" max="4434" width="3.875" style="2" customWidth="1"/>
    <col min="4435" max="4601" width="2.375" style="2"/>
    <col min="4602" max="4602" width="3.875" style="2" customWidth="1"/>
    <col min="4603" max="4603" width="9.125" style="2" customWidth="1"/>
    <col min="4604" max="4604" width="3.875" style="2" customWidth="1"/>
    <col min="4605" max="4608" width="1.375" style="2" customWidth="1"/>
    <col min="4609" max="4690" width="3.875" style="2" customWidth="1"/>
    <col min="4691" max="4857" width="2.375" style="2"/>
    <col min="4858" max="4858" width="3.875" style="2" customWidth="1"/>
    <col min="4859" max="4859" width="9.125" style="2" customWidth="1"/>
    <col min="4860" max="4860" width="3.875" style="2" customWidth="1"/>
    <col min="4861" max="4864" width="1.375" style="2" customWidth="1"/>
    <col min="4865" max="4946" width="3.875" style="2" customWidth="1"/>
    <col min="4947" max="5113" width="2.375" style="2"/>
    <col min="5114" max="5114" width="3.875" style="2" customWidth="1"/>
    <col min="5115" max="5115" width="9.125" style="2" customWidth="1"/>
    <col min="5116" max="5116" width="3.875" style="2" customWidth="1"/>
    <col min="5117" max="5120" width="1.375" style="2" customWidth="1"/>
    <col min="5121" max="5202" width="3.875" style="2" customWidth="1"/>
    <col min="5203" max="5369" width="2.375" style="2"/>
    <col min="5370" max="5370" width="3.875" style="2" customWidth="1"/>
    <col min="5371" max="5371" width="9.125" style="2" customWidth="1"/>
    <col min="5372" max="5372" width="3.875" style="2" customWidth="1"/>
    <col min="5373" max="5376" width="1.375" style="2" customWidth="1"/>
    <col min="5377" max="5458" width="3.875" style="2" customWidth="1"/>
    <col min="5459" max="5625" width="2.375" style="2"/>
    <col min="5626" max="5626" width="3.875" style="2" customWidth="1"/>
    <col min="5627" max="5627" width="9.125" style="2" customWidth="1"/>
    <col min="5628" max="5628" width="3.875" style="2" customWidth="1"/>
    <col min="5629" max="5632" width="1.375" style="2" customWidth="1"/>
    <col min="5633" max="5714" width="3.875" style="2" customWidth="1"/>
    <col min="5715" max="5881" width="2.375" style="2"/>
    <col min="5882" max="5882" width="3.875" style="2" customWidth="1"/>
    <col min="5883" max="5883" width="9.125" style="2" customWidth="1"/>
    <col min="5884" max="5884" width="3.875" style="2" customWidth="1"/>
    <col min="5885" max="5888" width="1.375" style="2" customWidth="1"/>
    <col min="5889" max="5970" width="3.875" style="2" customWidth="1"/>
    <col min="5971" max="6137" width="2.375" style="2"/>
    <col min="6138" max="6138" width="3.875" style="2" customWidth="1"/>
    <col min="6139" max="6139" width="9.125" style="2" customWidth="1"/>
    <col min="6140" max="6140" width="3.875" style="2" customWidth="1"/>
    <col min="6141" max="6144" width="1.375" style="2" customWidth="1"/>
    <col min="6145" max="6226" width="3.875" style="2" customWidth="1"/>
    <col min="6227" max="6393" width="2.375" style="2"/>
    <col min="6394" max="6394" width="3.875" style="2" customWidth="1"/>
    <col min="6395" max="6395" width="9.125" style="2" customWidth="1"/>
    <col min="6396" max="6396" width="3.875" style="2" customWidth="1"/>
    <col min="6397" max="6400" width="1.375" style="2" customWidth="1"/>
    <col min="6401" max="6482" width="3.875" style="2" customWidth="1"/>
    <col min="6483" max="6649" width="2.375" style="2"/>
    <col min="6650" max="6650" width="3.875" style="2" customWidth="1"/>
    <col min="6651" max="6651" width="9.125" style="2" customWidth="1"/>
    <col min="6652" max="6652" width="3.875" style="2" customWidth="1"/>
    <col min="6653" max="6656" width="1.375" style="2" customWidth="1"/>
    <col min="6657" max="6738" width="3.875" style="2" customWidth="1"/>
    <col min="6739" max="6905" width="2.375" style="2"/>
    <col min="6906" max="6906" width="3.875" style="2" customWidth="1"/>
    <col min="6907" max="6907" width="9.125" style="2" customWidth="1"/>
    <col min="6908" max="6908" width="3.875" style="2" customWidth="1"/>
    <col min="6909" max="6912" width="1.375" style="2" customWidth="1"/>
    <col min="6913" max="6994" width="3.875" style="2" customWidth="1"/>
    <col min="6995" max="7161" width="2.375" style="2"/>
    <col min="7162" max="7162" width="3.875" style="2" customWidth="1"/>
    <col min="7163" max="7163" width="9.125" style="2" customWidth="1"/>
    <col min="7164" max="7164" width="3.875" style="2" customWidth="1"/>
    <col min="7165" max="7168" width="1.375" style="2" customWidth="1"/>
    <col min="7169" max="7250" width="3.875" style="2" customWidth="1"/>
    <col min="7251" max="7417" width="2.375" style="2"/>
    <col min="7418" max="7418" width="3.875" style="2" customWidth="1"/>
    <col min="7419" max="7419" width="9.125" style="2" customWidth="1"/>
    <col min="7420" max="7420" width="3.875" style="2" customWidth="1"/>
    <col min="7421" max="7424" width="1.375" style="2" customWidth="1"/>
    <col min="7425" max="7506" width="3.875" style="2" customWidth="1"/>
    <col min="7507" max="7673" width="2.375" style="2"/>
    <col min="7674" max="7674" width="3.875" style="2" customWidth="1"/>
    <col min="7675" max="7675" width="9.125" style="2" customWidth="1"/>
    <col min="7676" max="7676" width="3.875" style="2" customWidth="1"/>
    <col min="7677" max="7680" width="1.375" style="2" customWidth="1"/>
    <col min="7681" max="7762" width="3.875" style="2" customWidth="1"/>
    <col min="7763" max="7929" width="2.375" style="2"/>
    <col min="7930" max="7930" width="3.875" style="2" customWidth="1"/>
    <col min="7931" max="7931" width="9.125" style="2" customWidth="1"/>
    <col min="7932" max="7932" width="3.875" style="2" customWidth="1"/>
    <col min="7933" max="7936" width="1.375" style="2" customWidth="1"/>
    <col min="7937" max="8018" width="3.875" style="2" customWidth="1"/>
    <col min="8019" max="8185" width="2.375" style="2"/>
    <col min="8186" max="8186" width="3.875" style="2" customWidth="1"/>
    <col min="8187" max="8187" width="9.125" style="2" customWidth="1"/>
    <col min="8188" max="8188" width="3.875" style="2" customWidth="1"/>
    <col min="8189" max="8192" width="1.375" style="2" customWidth="1"/>
    <col min="8193" max="8274" width="3.875" style="2" customWidth="1"/>
    <col min="8275" max="8441" width="2.375" style="2"/>
    <col min="8442" max="8442" width="3.875" style="2" customWidth="1"/>
    <col min="8443" max="8443" width="9.125" style="2" customWidth="1"/>
    <col min="8444" max="8444" width="3.875" style="2" customWidth="1"/>
    <col min="8445" max="8448" width="1.375" style="2" customWidth="1"/>
    <col min="8449" max="8530" width="3.875" style="2" customWidth="1"/>
    <col min="8531" max="8697" width="2.375" style="2"/>
    <col min="8698" max="8698" width="3.875" style="2" customWidth="1"/>
    <col min="8699" max="8699" width="9.125" style="2" customWidth="1"/>
    <col min="8700" max="8700" width="3.875" style="2" customWidth="1"/>
    <col min="8701" max="8704" width="1.375" style="2" customWidth="1"/>
    <col min="8705" max="8786" width="3.875" style="2" customWidth="1"/>
    <col min="8787" max="8953" width="2.375" style="2"/>
    <col min="8954" max="8954" width="3.875" style="2" customWidth="1"/>
    <col min="8955" max="8955" width="9.125" style="2" customWidth="1"/>
    <col min="8956" max="8956" width="3.875" style="2" customWidth="1"/>
    <col min="8957" max="8960" width="1.375" style="2" customWidth="1"/>
    <col min="8961" max="9042" width="3.875" style="2" customWidth="1"/>
    <col min="9043" max="9209" width="2.375" style="2"/>
    <col min="9210" max="9210" width="3.875" style="2" customWidth="1"/>
    <col min="9211" max="9211" width="9.125" style="2" customWidth="1"/>
    <col min="9212" max="9212" width="3.875" style="2" customWidth="1"/>
    <col min="9213" max="9216" width="1.375" style="2" customWidth="1"/>
    <col min="9217" max="9298" width="3.875" style="2" customWidth="1"/>
    <col min="9299" max="9465" width="2.375" style="2"/>
    <col min="9466" max="9466" width="3.875" style="2" customWidth="1"/>
    <col min="9467" max="9467" width="9.125" style="2" customWidth="1"/>
    <col min="9468" max="9468" width="3.875" style="2" customWidth="1"/>
    <col min="9469" max="9472" width="1.375" style="2" customWidth="1"/>
    <col min="9473" max="9554" width="3.875" style="2" customWidth="1"/>
    <col min="9555" max="9721" width="2.375" style="2"/>
    <col min="9722" max="9722" width="3.875" style="2" customWidth="1"/>
    <col min="9723" max="9723" width="9.125" style="2" customWidth="1"/>
    <col min="9724" max="9724" width="3.875" style="2" customWidth="1"/>
    <col min="9725" max="9728" width="1.375" style="2" customWidth="1"/>
    <col min="9729" max="9810" width="3.875" style="2" customWidth="1"/>
    <col min="9811" max="9977" width="2.375" style="2"/>
    <col min="9978" max="9978" width="3.875" style="2" customWidth="1"/>
    <col min="9979" max="9979" width="9.125" style="2" customWidth="1"/>
    <col min="9980" max="9980" width="3.875" style="2" customWidth="1"/>
    <col min="9981" max="9984" width="1.375" style="2" customWidth="1"/>
    <col min="9985" max="10066" width="3.875" style="2" customWidth="1"/>
    <col min="10067" max="10233" width="2.375" style="2"/>
    <col min="10234" max="10234" width="3.875" style="2" customWidth="1"/>
    <col min="10235" max="10235" width="9.125" style="2" customWidth="1"/>
    <col min="10236" max="10236" width="3.875" style="2" customWidth="1"/>
    <col min="10237" max="10240" width="1.375" style="2" customWidth="1"/>
    <col min="10241" max="10322" width="3.875" style="2" customWidth="1"/>
    <col min="10323" max="10489" width="2.375" style="2"/>
    <col min="10490" max="10490" width="3.875" style="2" customWidth="1"/>
    <col min="10491" max="10491" width="9.125" style="2" customWidth="1"/>
    <col min="10492" max="10492" width="3.875" style="2" customWidth="1"/>
    <col min="10493" max="10496" width="1.375" style="2" customWidth="1"/>
    <col min="10497" max="10578" width="3.875" style="2" customWidth="1"/>
    <col min="10579" max="10745" width="2.375" style="2"/>
    <col min="10746" max="10746" width="3.875" style="2" customWidth="1"/>
    <col min="10747" max="10747" width="9.125" style="2" customWidth="1"/>
    <col min="10748" max="10748" width="3.875" style="2" customWidth="1"/>
    <col min="10749" max="10752" width="1.375" style="2" customWidth="1"/>
    <col min="10753" max="10834" width="3.875" style="2" customWidth="1"/>
    <col min="10835" max="11001" width="2.375" style="2"/>
    <col min="11002" max="11002" width="3.875" style="2" customWidth="1"/>
    <col min="11003" max="11003" width="9.125" style="2" customWidth="1"/>
    <col min="11004" max="11004" width="3.875" style="2" customWidth="1"/>
    <col min="11005" max="11008" width="1.375" style="2" customWidth="1"/>
    <col min="11009" max="11090" width="3.875" style="2" customWidth="1"/>
    <col min="11091" max="11257" width="2.375" style="2"/>
    <col min="11258" max="11258" width="3.875" style="2" customWidth="1"/>
    <col min="11259" max="11259" width="9.125" style="2" customWidth="1"/>
    <col min="11260" max="11260" width="3.875" style="2" customWidth="1"/>
    <col min="11261" max="11264" width="1.375" style="2" customWidth="1"/>
    <col min="11265" max="11346" width="3.875" style="2" customWidth="1"/>
    <col min="11347" max="11513" width="2.375" style="2"/>
    <col min="11514" max="11514" width="3.875" style="2" customWidth="1"/>
    <col min="11515" max="11515" width="9.125" style="2" customWidth="1"/>
    <col min="11516" max="11516" width="3.875" style="2" customWidth="1"/>
    <col min="11517" max="11520" width="1.375" style="2" customWidth="1"/>
    <col min="11521" max="11602" width="3.875" style="2" customWidth="1"/>
    <col min="11603" max="11769" width="2.375" style="2"/>
    <col min="11770" max="11770" width="3.875" style="2" customWidth="1"/>
    <col min="11771" max="11771" width="9.125" style="2" customWidth="1"/>
    <col min="11772" max="11772" width="3.875" style="2" customWidth="1"/>
    <col min="11773" max="11776" width="1.375" style="2" customWidth="1"/>
    <col min="11777" max="11858" width="3.875" style="2" customWidth="1"/>
    <col min="11859" max="12025" width="2.375" style="2"/>
    <col min="12026" max="12026" width="3.875" style="2" customWidth="1"/>
    <col min="12027" max="12027" width="9.125" style="2" customWidth="1"/>
    <col min="12028" max="12028" width="3.875" style="2" customWidth="1"/>
    <col min="12029" max="12032" width="1.375" style="2" customWidth="1"/>
    <col min="12033" max="12114" width="3.875" style="2" customWidth="1"/>
    <col min="12115" max="12281" width="2.375" style="2"/>
    <col min="12282" max="12282" width="3.875" style="2" customWidth="1"/>
    <col min="12283" max="12283" width="9.125" style="2" customWidth="1"/>
    <col min="12284" max="12284" width="3.875" style="2" customWidth="1"/>
    <col min="12285" max="12288" width="1.375" style="2" customWidth="1"/>
    <col min="12289" max="12370" width="3.875" style="2" customWidth="1"/>
    <col min="12371" max="12537" width="2.375" style="2"/>
    <col min="12538" max="12538" width="3.875" style="2" customWidth="1"/>
    <col min="12539" max="12539" width="9.125" style="2" customWidth="1"/>
    <col min="12540" max="12540" width="3.875" style="2" customWidth="1"/>
    <col min="12541" max="12544" width="1.375" style="2" customWidth="1"/>
    <col min="12545" max="12626" width="3.875" style="2" customWidth="1"/>
    <col min="12627" max="12793" width="2.375" style="2"/>
    <col min="12794" max="12794" width="3.875" style="2" customWidth="1"/>
    <col min="12795" max="12795" width="9.125" style="2" customWidth="1"/>
    <col min="12796" max="12796" width="3.875" style="2" customWidth="1"/>
    <col min="12797" max="12800" width="1.375" style="2" customWidth="1"/>
    <col min="12801" max="12882" width="3.875" style="2" customWidth="1"/>
    <col min="12883" max="13049" width="2.375" style="2"/>
    <col min="13050" max="13050" width="3.875" style="2" customWidth="1"/>
    <col min="13051" max="13051" width="9.125" style="2" customWidth="1"/>
    <col min="13052" max="13052" width="3.875" style="2" customWidth="1"/>
    <col min="13053" max="13056" width="1.375" style="2" customWidth="1"/>
    <col min="13057" max="13138" width="3.875" style="2" customWidth="1"/>
    <col min="13139" max="13305" width="2.375" style="2"/>
    <col min="13306" max="13306" width="3.875" style="2" customWidth="1"/>
    <col min="13307" max="13307" width="9.125" style="2" customWidth="1"/>
    <col min="13308" max="13308" width="3.875" style="2" customWidth="1"/>
    <col min="13309" max="13312" width="1.375" style="2" customWidth="1"/>
    <col min="13313" max="13394" width="3.875" style="2" customWidth="1"/>
    <col min="13395" max="13561" width="2.375" style="2"/>
    <col min="13562" max="13562" width="3.875" style="2" customWidth="1"/>
    <col min="13563" max="13563" width="9.125" style="2" customWidth="1"/>
    <col min="13564" max="13564" width="3.875" style="2" customWidth="1"/>
    <col min="13565" max="13568" width="1.375" style="2" customWidth="1"/>
    <col min="13569" max="13650" width="3.875" style="2" customWidth="1"/>
    <col min="13651" max="13817" width="2.375" style="2"/>
    <col min="13818" max="13818" width="3.875" style="2" customWidth="1"/>
    <col min="13819" max="13819" width="9.125" style="2" customWidth="1"/>
    <col min="13820" max="13820" width="3.875" style="2" customWidth="1"/>
    <col min="13821" max="13824" width="1.375" style="2" customWidth="1"/>
    <col min="13825" max="13906" width="3.875" style="2" customWidth="1"/>
    <col min="13907" max="14073" width="2.375" style="2"/>
    <col min="14074" max="14074" width="3.875" style="2" customWidth="1"/>
    <col min="14075" max="14075" width="9.125" style="2" customWidth="1"/>
    <col min="14076" max="14076" width="3.875" style="2" customWidth="1"/>
    <col min="14077" max="14080" width="1.375" style="2" customWidth="1"/>
    <col min="14081" max="14162" width="3.875" style="2" customWidth="1"/>
    <col min="14163" max="14329" width="2.375" style="2"/>
    <col min="14330" max="14330" width="3.875" style="2" customWidth="1"/>
    <col min="14331" max="14331" width="9.125" style="2" customWidth="1"/>
    <col min="14332" max="14332" width="3.875" style="2" customWidth="1"/>
    <col min="14333" max="14336" width="1.375" style="2" customWidth="1"/>
    <col min="14337" max="14418" width="3.875" style="2" customWidth="1"/>
    <col min="14419" max="14585" width="2.375" style="2"/>
    <col min="14586" max="14586" width="3.875" style="2" customWidth="1"/>
    <col min="14587" max="14587" width="9.125" style="2" customWidth="1"/>
    <col min="14588" max="14588" width="3.875" style="2" customWidth="1"/>
    <col min="14589" max="14592" width="1.375" style="2" customWidth="1"/>
    <col min="14593" max="14674" width="3.875" style="2" customWidth="1"/>
    <col min="14675" max="14841" width="2.375" style="2"/>
    <col min="14842" max="14842" width="3.875" style="2" customWidth="1"/>
    <col min="14843" max="14843" width="9.125" style="2" customWidth="1"/>
    <col min="14844" max="14844" width="3.875" style="2" customWidth="1"/>
    <col min="14845" max="14848" width="1.375" style="2" customWidth="1"/>
    <col min="14849" max="14930" width="3.875" style="2" customWidth="1"/>
    <col min="14931" max="15097" width="2.375" style="2"/>
    <col min="15098" max="15098" width="3.875" style="2" customWidth="1"/>
    <col min="15099" max="15099" width="9.125" style="2" customWidth="1"/>
    <col min="15100" max="15100" width="3.875" style="2" customWidth="1"/>
    <col min="15101" max="15104" width="1.375" style="2" customWidth="1"/>
    <col min="15105" max="15186" width="3.875" style="2" customWidth="1"/>
    <col min="15187" max="15353" width="2.375" style="2"/>
    <col min="15354" max="15354" width="3.875" style="2" customWidth="1"/>
    <col min="15355" max="15355" width="9.125" style="2" customWidth="1"/>
    <col min="15356" max="15356" width="3.875" style="2" customWidth="1"/>
    <col min="15357" max="15360" width="1.375" style="2" customWidth="1"/>
    <col min="15361" max="15442" width="3.875" style="2" customWidth="1"/>
    <col min="15443" max="15609" width="2.375" style="2"/>
    <col min="15610" max="15610" width="3.875" style="2" customWidth="1"/>
    <col min="15611" max="15611" width="9.125" style="2" customWidth="1"/>
    <col min="15612" max="15612" width="3.875" style="2" customWidth="1"/>
    <col min="15613" max="15616" width="1.375" style="2" customWidth="1"/>
    <col min="15617" max="15698" width="3.875" style="2" customWidth="1"/>
    <col min="15699" max="15865" width="2.375" style="2"/>
    <col min="15866" max="15866" width="3.875" style="2" customWidth="1"/>
    <col min="15867" max="15867" width="9.125" style="2" customWidth="1"/>
    <col min="15868" max="15868" width="3.875" style="2" customWidth="1"/>
    <col min="15869" max="15872" width="1.375" style="2" customWidth="1"/>
    <col min="15873" max="15954" width="3.875" style="2" customWidth="1"/>
    <col min="15955" max="16121" width="2.375" style="2"/>
    <col min="16122" max="16122" width="3.875" style="2" customWidth="1"/>
    <col min="16123" max="16123" width="9.125" style="2" customWidth="1"/>
    <col min="16124" max="16124" width="3.875" style="2" customWidth="1"/>
    <col min="16125" max="16128" width="1.375" style="2" customWidth="1"/>
    <col min="16129" max="16210" width="3.875" style="2" customWidth="1"/>
    <col min="16211" max="16384" width="2.375" style="2"/>
  </cols>
  <sheetData>
    <row r="1" spans="2:164" ht="15.95" customHeight="1"/>
    <row r="2" spans="2:164" ht="15.95" customHeight="1"/>
    <row r="3" spans="2:164" ht="15.95" customHeight="1"/>
    <row r="4" spans="2:164" ht="15.95" customHeight="1">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row>
    <row r="5" spans="2:164" ht="15.95" customHeight="1">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row>
    <row r="6" spans="2:164" ht="15.95" customHeight="1" thickBot="1">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row>
    <row r="7" spans="2:164" ht="42" customHeight="1">
      <c r="B7" s="346"/>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c r="BZ7" s="275"/>
      <c r="CA7" s="275"/>
      <c r="CB7" s="275"/>
      <c r="CC7" s="275"/>
      <c r="CD7" s="369"/>
    </row>
    <row r="8" spans="2:164" ht="18.75" customHeight="1" thickBot="1">
      <c r="B8" s="347"/>
      <c r="C8" s="274"/>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274"/>
      <c r="BN8" s="274"/>
      <c r="BO8" s="274"/>
      <c r="BP8" s="274"/>
      <c r="BQ8" s="274"/>
      <c r="BR8" s="274"/>
      <c r="BS8" s="274"/>
      <c r="BT8" s="274"/>
      <c r="BU8" s="274"/>
      <c r="BV8" s="274"/>
      <c r="BW8" s="274"/>
      <c r="BX8" s="274"/>
      <c r="BY8" s="274"/>
      <c r="BZ8" s="274"/>
      <c r="CA8" s="274"/>
      <c r="CB8" s="274"/>
      <c r="CC8" s="274"/>
      <c r="CD8" s="312"/>
    </row>
    <row r="9" spans="2:164" ht="39.950000000000003" customHeight="1">
      <c r="B9" s="347"/>
      <c r="C9" s="274"/>
      <c r="D9" s="2321">
        <v>8</v>
      </c>
      <c r="E9" s="2322"/>
      <c r="F9" s="2322"/>
      <c r="G9" s="2323"/>
      <c r="H9" s="274"/>
      <c r="I9" s="364" t="s">
        <v>1668</v>
      </c>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274"/>
      <c r="BN9" s="274"/>
      <c r="BO9" s="274"/>
      <c r="BP9" s="274"/>
      <c r="BQ9" s="274"/>
      <c r="BR9" s="274"/>
      <c r="BS9" s="274"/>
      <c r="BT9" s="274"/>
      <c r="BU9" s="274"/>
      <c r="BV9" s="274"/>
      <c r="BW9" s="274"/>
      <c r="BX9" s="274"/>
      <c r="BY9" s="274"/>
      <c r="BZ9" s="274"/>
      <c r="CA9" s="274"/>
      <c r="CB9" s="274"/>
      <c r="CC9" s="274"/>
      <c r="CD9" s="312"/>
    </row>
    <row r="10" spans="2:164" ht="39.950000000000003" customHeight="1" thickBot="1">
      <c r="B10" s="347"/>
      <c r="C10" s="274"/>
      <c r="D10" s="2324"/>
      <c r="E10" s="2325"/>
      <c r="F10" s="2325"/>
      <c r="G10" s="2326"/>
      <c r="H10" s="274"/>
      <c r="I10" s="365" t="s">
        <v>1669</v>
      </c>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4"/>
      <c r="BS10" s="274"/>
      <c r="BT10" s="274"/>
      <c r="BU10" s="274"/>
      <c r="BV10" s="274"/>
      <c r="BW10" s="274"/>
      <c r="BX10" s="274"/>
      <c r="BY10" s="274"/>
      <c r="BZ10" s="274"/>
      <c r="CA10" s="274"/>
      <c r="CB10" s="274"/>
      <c r="CC10" s="274"/>
      <c r="CD10" s="312"/>
    </row>
    <row r="11" spans="2:164" ht="30">
      <c r="B11" s="348"/>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6"/>
      <c r="AU11" s="276"/>
      <c r="AV11" s="276"/>
      <c r="AW11" s="276"/>
      <c r="AX11" s="276"/>
      <c r="AY11" s="276"/>
      <c r="AZ11" s="276"/>
      <c r="BA11" s="276"/>
      <c r="BB11" s="276"/>
      <c r="BC11" s="276"/>
      <c r="BD11" s="276"/>
      <c r="BE11" s="276"/>
      <c r="BF11" s="276"/>
      <c r="BG11" s="276"/>
      <c r="BH11" s="276"/>
      <c r="BI11" s="276"/>
      <c r="BJ11" s="276"/>
      <c r="BK11" s="276"/>
      <c r="BL11" s="276"/>
      <c r="BM11" s="276"/>
      <c r="BN11" s="276"/>
      <c r="BO11" s="276"/>
      <c r="BP11" s="276"/>
      <c r="BQ11" s="276"/>
      <c r="BR11" s="276"/>
      <c r="BS11" s="276"/>
      <c r="BT11" s="276"/>
      <c r="BU11" s="276"/>
      <c r="BV11" s="276"/>
      <c r="BW11" s="276"/>
      <c r="BX11" s="276"/>
      <c r="BY11" s="276"/>
      <c r="BZ11" s="276"/>
      <c r="CA11" s="276"/>
      <c r="CB11" s="276"/>
      <c r="CC11" s="276"/>
      <c r="CD11" s="313"/>
    </row>
    <row r="12" spans="2:164" ht="30">
      <c r="B12" s="387"/>
      <c r="C12" s="219"/>
      <c r="D12" s="219"/>
      <c r="E12" s="349"/>
      <c r="F12" s="349"/>
      <c r="G12" s="349"/>
      <c r="H12" s="349"/>
      <c r="I12" s="349"/>
      <c r="J12" s="349"/>
      <c r="K12" s="349"/>
      <c r="L12" s="349"/>
      <c r="M12" s="349"/>
      <c r="N12" s="349"/>
      <c r="O12" s="349"/>
      <c r="P12" s="349"/>
      <c r="Q12" s="349"/>
      <c r="R12" s="349"/>
      <c r="S12" s="349"/>
      <c r="T12" s="349"/>
      <c r="U12" s="349"/>
      <c r="V12" s="349"/>
      <c r="W12" s="349"/>
      <c r="X12" s="349"/>
      <c r="Y12" s="349"/>
      <c r="Z12" s="349"/>
      <c r="AA12" s="349"/>
      <c r="AB12" s="349"/>
      <c r="AC12" s="349"/>
      <c r="AD12" s="349"/>
      <c r="AE12" s="349"/>
      <c r="AF12" s="349"/>
      <c r="AG12" s="349"/>
      <c r="AH12" s="349"/>
      <c r="AI12" s="349"/>
      <c r="AJ12" s="349"/>
      <c r="AK12" s="349"/>
      <c r="AL12" s="349"/>
      <c r="AM12" s="349"/>
      <c r="AN12" s="349"/>
      <c r="AO12" s="349"/>
      <c r="AP12" s="349"/>
      <c r="AQ12" s="349"/>
      <c r="AR12" s="349"/>
      <c r="AS12" s="349"/>
      <c r="AT12" s="349"/>
      <c r="AU12" s="349"/>
      <c r="AV12" s="349"/>
      <c r="AW12" s="349"/>
      <c r="AX12" s="349"/>
      <c r="AY12" s="349"/>
      <c r="AZ12" s="349"/>
      <c r="BA12" s="349"/>
      <c r="BB12" s="349"/>
      <c r="BC12" s="349"/>
      <c r="BD12" s="349"/>
      <c r="BE12" s="349"/>
      <c r="BF12" s="349"/>
      <c r="BG12" s="349"/>
      <c r="BH12" s="349"/>
      <c r="BI12" s="349"/>
      <c r="BJ12" s="349"/>
      <c r="BK12" s="349"/>
      <c r="BL12" s="349"/>
      <c r="BM12" s="349"/>
      <c r="BN12" s="349"/>
      <c r="BO12" s="349"/>
      <c r="BP12" s="349"/>
      <c r="BQ12" s="349"/>
      <c r="BR12" s="349"/>
      <c r="BS12" s="349"/>
      <c r="BT12" s="349"/>
      <c r="BU12" s="349"/>
      <c r="BV12" s="349"/>
      <c r="BW12" s="349"/>
      <c r="BX12" s="349"/>
      <c r="BY12" s="349"/>
      <c r="BZ12" s="349"/>
      <c r="CA12" s="349"/>
      <c r="CB12" s="349"/>
      <c r="CC12" s="349"/>
      <c r="CD12" s="398"/>
      <c r="CO12" s="219"/>
      <c r="CP12" s="219"/>
      <c r="CQ12" s="219"/>
      <c r="CR12" s="219"/>
      <c r="CS12" s="219"/>
      <c r="CT12" s="219"/>
      <c r="CU12" s="219"/>
      <c r="CV12" s="219"/>
      <c r="CW12" s="219"/>
      <c r="CX12" s="219"/>
      <c r="CY12" s="219"/>
      <c r="CZ12" s="219"/>
      <c r="DA12" s="219"/>
      <c r="DB12" s="219"/>
      <c r="DC12" s="219"/>
      <c r="DD12" s="219"/>
      <c r="DE12" s="219"/>
      <c r="DF12" s="219"/>
      <c r="DG12" s="219"/>
      <c r="DH12" s="219"/>
      <c r="DI12" s="219"/>
      <c r="DJ12" s="219"/>
      <c r="DK12" s="219"/>
      <c r="DL12" s="219"/>
      <c r="DM12" s="219"/>
      <c r="DN12" s="219"/>
      <c r="DO12" s="219"/>
      <c r="DP12" s="219"/>
      <c r="DQ12" s="219"/>
      <c r="DR12" s="219"/>
      <c r="DS12" s="219"/>
      <c r="DT12" s="219"/>
      <c r="DU12" s="219"/>
      <c r="DV12" s="219"/>
      <c r="DW12" s="219"/>
      <c r="DX12" s="219"/>
      <c r="DY12" s="219"/>
      <c r="DZ12" s="219"/>
      <c r="EA12" s="219"/>
      <c r="EB12" s="219"/>
      <c r="EC12" s="219"/>
      <c r="ED12" s="219"/>
      <c r="EE12" s="219"/>
      <c r="EF12" s="219"/>
      <c r="EG12" s="219"/>
      <c r="EH12" s="219"/>
      <c r="EI12" s="219"/>
      <c r="EJ12" s="219"/>
      <c r="EK12" s="219"/>
      <c r="EL12" s="219"/>
      <c r="EM12" s="219"/>
      <c r="EN12" s="219"/>
      <c r="EO12" s="219"/>
      <c r="EP12" s="219"/>
      <c r="EQ12" s="376"/>
      <c r="ER12" s="376"/>
      <c r="ES12" s="376"/>
      <c r="ET12" s="376"/>
      <c r="EU12" s="376"/>
      <c r="EV12" s="376"/>
      <c r="EW12" s="376"/>
      <c r="EX12" s="376"/>
      <c r="EY12" s="376"/>
      <c r="EZ12" s="376"/>
      <c r="FA12" s="376"/>
      <c r="FB12" s="376"/>
      <c r="FC12" s="376"/>
      <c r="FD12" s="376"/>
      <c r="FE12" s="376"/>
      <c r="FF12" s="376"/>
      <c r="FG12" s="376"/>
      <c r="FH12" s="376"/>
    </row>
    <row r="13" spans="2:164" ht="30" customHeight="1">
      <c r="B13" s="388"/>
      <c r="C13" s="417">
        <v>8.1</v>
      </c>
      <c r="D13" s="325" t="s">
        <v>1670</v>
      </c>
      <c r="E13" s="396"/>
      <c r="F13" s="396"/>
      <c r="G13" s="396"/>
      <c r="H13" s="396"/>
      <c r="I13" s="396"/>
      <c r="J13" s="396"/>
      <c r="K13" s="396"/>
      <c r="L13" s="396"/>
      <c r="M13" s="396"/>
      <c r="N13" s="396"/>
      <c r="O13" s="396"/>
      <c r="P13" s="396"/>
      <c r="Q13" s="396"/>
      <c r="R13" s="396"/>
      <c r="S13" s="396"/>
      <c r="T13" s="396"/>
      <c r="U13" s="396"/>
      <c r="V13" s="396"/>
      <c r="W13" s="396"/>
      <c r="X13" s="396"/>
      <c r="Y13" s="396"/>
      <c r="Z13" s="396"/>
      <c r="AA13" s="396"/>
      <c r="AB13" s="396"/>
      <c r="AC13" s="396"/>
      <c r="AD13" s="396"/>
      <c r="AE13" s="396"/>
      <c r="AF13" s="396"/>
      <c r="AG13" s="396"/>
      <c r="AH13" s="396"/>
      <c r="AI13" s="396"/>
      <c r="AJ13" s="396"/>
      <c r="AK13" s="396"/>
      <c r="AL13" s="396"/>
      <c r="AM13" s="396"/>
      <c r="AN13" s="396"/>
      <c r="AO13" s="396"/>
      <c r="AP13" s="396"/>
      <c r="AQ13" s="396"/>
      <c r="AR13" s="396"/>
      <c r="AS13" s="396"/>
      <c r="AT13" s="2327" t="s">
        <v>1671</v>
      </c>
      <c r="AU13" s="2327"/>
      <c r="AV13" s="2327"/>
      <c r="AW13" s="2327"/>
      <c r="AX13" s="2327"/>
      <c r="AY13" s="2327"/>
      <c r="AZ13" s="2327"/>
      <c r="BA13" s="2327"/>
      <c r="BB13" s="2327"/>
      <c r="BC13" s="2327"/>
      <c r="BD13" s="2327"/>
      <c r="BE13" s="2327"/>
      <c r="BF13" s="2327"/>
      <c r="BG13" s="2327"/>
      <c r="BH13" s="2327"/>
      <c r="BI13" s="2327"/>
      <c r="BJ13" s="2327"/>
      <c r="BK13" s="2327"/>
      <c r="BL13" s="2327"/>
      <c r="BM13" s="2327"/>
      <c r="BN13" s="2327"/>
      <c r="BO13" s="2327"/>
      <c r="BP13" s="2327"/>
      <c r="BQ13" s="2327"/>
      <c r="BR13" s="2327"/>
      <c r="BS13" s="2327"/>
      <c r="BT13" s="2327"/>
      <c r="BU13" s="2327"/>
      <c r="BV13" s="2327"/>
      <c r="BW13" s="2327"/>
      <c r="BX13" s="2327"/>
      <c r="BY13" s="2327"/>
      <c r="BZ13" s="2327"/>
      <c r="CA13" s="2327"/>
      <c r="CB13" s="2327"/>
      <c r="CC13" s="396"/>
      <c r="CD13" s="399"/>
      <c r="CM13" s="401"/>
      <c r="CO13" s="219"/>
      <c r="CP13" s="219"/>
      <c r="CQ13" s="219"/>
      <c r="CR13" s="219"/>
      <c r="CS13" s="219"/>
      <c r="CT13" s="219"/>
      <c r="CU13" s="219"/>
      <c r="CV13" s="219"/>
      <c r="CW13" s="219"/>
      <c r="CX13" s="219"/>
      <c r="CY13" s="219"/>
      <c r="CZ13" s="219"/>
      <c r="DA13" s="219"/>
      <c r="DB13" s="219"/>
      <c r="DC13" s="219"/>
      <c r="DD13" s="219"/>
      <c r="DE13" s="219"/>
      <c r="DF13" s="219"/>
      <c r="DG13" s="219"/>
      <c r="DH13" s="219"/>
      <c r="DI13" s="219"/>
      <c r="DJ13" s="219"/>
      <c r="DK13" s="219"/>
      <c r="DL13" s="219"/>
      <c r="DM13" s="219"/>
      <c r="DN13" s="219"/>
      <c r="DO13" s="219"/>
      <c r="DP13" s="219"/>
      <c r="DQ13" s="219"/>
      <c r="DR13" s="219"/>
      <c r="DS13" s="219"/>
      <c r="DT13" s="219"/>
      <c r="DU13" s="219"/>
      <c r="DV13" s="219"/>
      <c r="DW13" s="219"/>
      <c r="DX13" s="219"/>
      <c r="DY13" s="219"/>
      <c r="DZ13" s="219"/>
      <c r="EA13" s="219"/>
      <c r="EB13" s="219"/>
      <c r="EC13" s="219"/>
      <c r="ED13" s="219"/>
      <c r="EE13" s="219"/>
      <c r="EF13" s="219"/>
      <c r="EG13" s="219"/>
      <c r="EH13" s="219"/>
      <c r="EI13" s="219"/>
      <c r="EJ13" s="219"/>
      <c r="EK13" s="219"/>
      <c r="EL13" s="219"/>
      <c r="EM13" s="219"/>
      <c r="EN13" s="219"/>
      <c r="EO13" s="219"/>
      <c r="EP13" s="219"/>
      <c r="EQ13" s="219"/>
      <c r="ER13" s="219"/>
      <c r="ES13" s="219"/>
      <c r="ET13" s="219"/>
      <c r="EU13" s="219"/>
      <c r="EV13" s="219"/>
      <c r="EW13" s="219"/>
      <c r="EX13" s="219"/>
      <c r="EY13" s="219"/>
      <c r="EZ13" s="219"/>
      <c r="FA13" s="219"/>
      <c r="FB13" s="219"/>
      <c r="FC13" s="219"/>
      <c r="FD13" s="376"/>
      <c r="FE13" s="376"/>
      <c r="FF13" s="376"/>
      <c r="FG13" s="376"/>
      <c r="FH13" s="376"/>
    </row>
    <row r="14" spans="2:164" ht="30" customHeight="1">
      <c r="B14" s="72"/>
      <c r="C14" s="304"/>
      <c r="D14" s="303" t="s">
        <v>1672</v>
      </c>
      <c r="E14" s="220"/>
      <c r="F14" s="220"/>
      <c r="G14" s="220"/>
      <c r="H14" s="220"/>
      <c r="I14" s="220"/>
      <c r="J14" s="220"/>
      <c r="K14" s="220"/>
      <c r="L14" s="220"/>
      <c r="M14" s="220"/>
      <c r="N14" s="220"/>
      <c r="O14" s="220"/>
      <c r="P14" s="220"/>
      <c r="Q14" s="220"/>
      <c r="R14" s="1627"/>
      <c r="S14" s="1627"/>
      <c r="T14" s="1627"/>
      <c r="U14" s="1627"/>
      <c r="V14" s="1627"/>
      <c r="W14" s="1627"/>
      <c r="X14" s="1627"/>
      <c r="Y14" s="1627"/>
      <c r="Z14" s="1627"/>
      <c r="AA14" s="1627"/>
      <c r="AB14" s="1627"/>
      <c r="AC14" s="1627"/>
      <c r="AD14" s="1627"/>
      <c r="AE14" s="1627"/>
      <c r="AF14" s="1627"/>
      <c r="AG14" s="1627"/>
      <c r="AH14" s="1627"/>
      <c r="AI14" s="1627"/>
      <c r="AJ14" s="1627"/>
      <c r="AK14" s="1627"/>
      <c r="AL14" s="1627"/>
      <c r="AM14" s="1627"/>
      <c r="AN14" s="1627"/>
      <c r="AO14" s="1627"/>
      <c r="AP14" s="1627"/>
      <c r="AQ14" s="1627"/>
      <c r="AR14" s="1627"/>
      <c r="AS14" s="1627"/>
      <c r="AT14" s="2327" t="s">
        <v>1344</v>
      </c>
      <c r="AU14" s="2327"/>
      <c r="AV14" s="2327"/>
      <c r="AW14" s="2327"/>
      <c r="AX14" s="2327"/>
      <c r="AY14" s="2327"/>
      <c r="AZ14" s="2327"/>
      <c r="BA14" s="2327"/>
      <c r="BB14" s="2327"/>
      <c r="BC14" s="2327"/>
      <c r="BD14" s="2327"/>
      <c r="BE14" s="2327"/>
      <c r="BF14" s="2327"/>
      <c r="BG14" s="2327"/>
      <c r="BH14" s="2327"/>
      <c r="BI14" s="2327"/>
      <c r="BJ14" s="2327"/>
      <c r="BK14" s="2327"/>
      <c r="BL14" s="2327"/>
      <c r="BM14" s="2327"/>
      <c r="BN14" s="2327"/>
      <c r="BO14" s="2327"/>
      <c r="BP14" s="2327"/>
      <c r="BQ14" s="2327"/>
      <c r="BR14" s="2327"/>
      <c r="BS14" s="2327"/>
      <c r="BT14" s="2327"/>
      <c r="BU14" s="2327"/>
      <c r="BV14" s="2327"/>
      <c r="BW14" s="2327"/>
      <c r="BX14" s="2327"/>
      <c r="BY14" s="2327"/>
      <c r="BZ14" s="2327"/>
      <c r="CA14" s="2327"/>
      <c r="CB14" s="311"/>
      <c r="CC14" s="1627"/>
      <c r="CD14" s="400"/>
      <c r="CE14" s="281"/>
      <c r="CF14" s="281"/>
      <c r="CG14" s="281"/>
      <c r="CM14" s="401"/>
      <c r="CO14" s="219"/>
      <c r="CP14" s="219"/>
      <c r="CQ14" s="219"/>
      <c r="CR14" s="219"/>
      <c r="CS14" s="219"/>
      <c r="CT14" s="219"/>
      <c r="CU14" s="219"/>
      <c r="CV14" s="219"/>
      <c r="CW14" s="219"/>
      <c r="CX14" s="219"/>
      <c r="CY14" s="219"/>
      <c r="CZ14" s="219"/>
      <c r="DA14" s="219"/>
      <c r="DB14" s="219"/>
      <c r="DC14" s="219"/>
      <c r="DD14" s="219"/>
      <c r="DE14" s="219"/>
      <c r="DF14" s="219"/>
      <c r="DG14" s="219"/>
      <c r="DH14" s="219"/>
      <c r="DI14" s="219"/>
      <c r="DJ14" s="219"/>
      <c r="DK14" s="219"/>
      <c r="DL14" s="219"/>
      <c r="DM14" s="219"/>
      <c r="DN14" s="219"/>
      <c r="DO14" s="219"/>
      <c r="DP14" s="219"/>
      <c r="DQ14" s="219"/>
      <c r="DR14" s="219"/>
      <c r="DS14" s="219"/>
      <c r="DT14" s="219"/>
      <c r="DU14" s="219"/>
      <c r="DV14" s="219"/>
      <c r="DW14" s="219"/>
      <c r="DX14" s="219"/>
      <c r="DY14" s="219"/>
      <c r="DZ14" s="219"/>
      <c r="EA14" s="219"/>
      <c r="EB14" s="219"/>
      <c r="EC14" s="219"/>
      <c r="ED14" s="219"/>
      <c r="EE14" s="219"/>
      <c r="EF14" s="219"/>
      <c r="EG14" s="219"/>
      <c r="EH14" s="219"/>
      <c r="EI14" s="219"/>
      <c r="EJ14" s="219"/>
      <c r="EK14" s="219"/>
      <c r="EL14" s="219"/>
      <c r="EM14" s="219"/>
      <c r="EN14" s="219"/>
      <c r="EO14" s="219"/>
      <c r="EP14" s="219"/>
      <c r="EQ14" s="219"/>
      <c r="ER14" s="219"/>
      <c r="ES14" s="219"/>
      <c r="ET14" s="219"/>
      <c r="EU14" s="219"/>
      <c r="EV14" s="219"/>
      <c r="EW14" s="219"/>
      <c r="EX14" s="219"/>
      <c r="EY14" s="219"/>
      <c r="EZ14" s="219"/>
      <c r="FA14" s="219"/>
      <c r="FB14" s="219"/>
      <c r="FC14" s="219"/>
      <c r="FD14" s="376"/>
      <c r="FE14" s="376"/>
      <c r="FF14" s="376"/>
      <c r="FG14" s="376"/>
      <c r="FH14" s="376"/>
    </row>
    <row r="15" spans="2:164" ht="30" customHeight="1">
      <c r="B15" s="389"/>
      <c r="C15" s="1"/>
      <c r="D15" s="391"/>
      <c r="E15" s="391"/>
      <c r="F15" s="392"/>
      <c r="G15" s="391"/>
      <c r="H15" s="391"/>
      <c r="I15" s="391"/>
      <c r="J15" s="391"/>
      <c r="K15" s="391"/>
      <c r="L15" s="297"/>
      <c r="M15" s="391"/>
      <c r="N15" s="391"/>
      <c r="O15" s="391"/>
      <c r="P15" s="391"/>
      <c r="Q15" s="391"/>
      <c r="R15" s="391"/>
      <c r="S15" s="297"/>
      <c r="T15" s="297"/>
      <c r="U15" s="297"/>
      <c r="V15" s="297"/>
      <c r="W15" s="297"/>
      <c r="X15" s="297"/>
      <c r="Y15" s="297"/>
      <c r="Z15" s="297"/>
      <c r="AA15" s="297"/>
      <c r="AB15" s="297"/>
      <c r="AC15" s="297"/>
      <c r="AD15" s="297"/>
      <c r="AE15" s="297"/>
      <c r="AF15" s="297"/>
      <c r="AG15" s="297"/>
      <c r="AH15" s="297"/>
      <c r="AI15" s="297"/>
      <c r="AJ15" s="186"/>
      <c r="AK15" s="186"/>
      <c r="AL15" s="186"/>
      <c r="AM15" s="189"/>
      <c r="AN15" s="189"/>
      <c r="AO15" s="189"/>
      <c r="AP15" s="189"/>
      <c r="AQ15" s="189"/>
      <c r="AR15" s="189"/>
      <c r="AS15" s="189"/>
      <c r="AT15" s="189"/>
      <c r="AU15" s="189"/>
      <c r="AV15" s="189"/>
      <c r="AW15" s="189"/>
      <c r="AX15" s="189"/>
      <c r="AY15" s="189"/>
      <c r="AZ15" s="189"/>
      <c r="BA15" s="189"/>
      <c r="BB15" s="189"/>
      <c r="BC15" s="189"/>
      <c r="BD15" s="189"/>
      <c r="BE15" s="189"/>
      <c r="BF15" s="189"/>
      <c r="BG15" s="189"/>
      <c r="BH15" s="189"/>
      <c r="BI15" s="189"/>
      <c r="BJ15" s="189"/>
      <c r="BK15" s="189"/>
      <c r="BL15" s="189"/>
      <c r="BX15" s="162"/>
      <c r="BY15" s="481" t="s">
        <v>1673</v>
      </c>
      <c r="CB15" s="1"/>
      <c r="CC15" s="1"/>
      <c r="CD15" s="53"/>
      <c r="CM15" s="401"/>
      <c r="CN15" s="447"/>
      <c r="CO15" s="448"/>
      <c r="CP15" s="448"/>
      <c r="CQ15" s="448"/>
      <c r="CR15" s="448"/>
      <c r="CS15" s="448"/>
      <c r="CT15" s="448"/>
      <c r="CU15" s="448"/>
      <c r="CV15" s="448"/>
      <c r="CW15" s="1588"/>
      <c r="CX15" s="404"/>
      <c r="CY15" s="404"/>
      <c r="CZ15" s="402"/>
      <c r="DA15" s="402"/>
      <c r="DB15" s="403"/>
      <c r="DC15" s="403"/>
      <c r="DD15" s="401"/>
      <c r="DE15" s="401"/>
      <c r="DF15" s="401"/>
      <c r="DG15" s="401"/>
      <c r="DH15" s="401"/>
      <c r="DI15" s="401"/>
      <c r="DJ15" s="401"/>
      <c r="DK15" s="401"/>
      <c r="DL15" s="401"/>
      <c r="DM15" s="401"/>
      <c r="DN15" s="401"/>
      <c r="DO15" s="401"/>
      <c r="DP15" s="401"/>
      <c r="DQ15" s="404"/>
      <c r="DR15" s="376"/>
      <c r="DS15" s="376"/>
      <c r="DT15" s="376"/>
      <c r="DU15" s="376"/>
      <c r="DV15" s="376"/>
      <c r="DW15" s="376"/>
      <c r="DX15" s="376"/>
      <c r="DY15" s="376"/>
      <c r="DZ15" s="376"/>
      <c r="EA15" s="376"/>
      <c r="EB15" s="376"/>
      <c r="EC15" s="376"/>
      <c r="ED15" s="376"/>
      <c r="EE15" s="376"/>
      <c r="EF15" s="376"/>
      <c r="EG15" s="376"/>
      <c r="EH15" s="376"/>
      <c r="EI15" s="376"/>
      <c r="EJ15" s="376"/>
      <c r="EK15" s="376"/>
      <c r="EL15" s="376"/>
      <c r="EM15" s="376"/>
      <c r="EN15" s="376"/>
      <c r="EO15" s="376"/>
      <c r="EP15" s="376"/>
      <c r="EQ15" s="376"/>
      <c r="ER15" s="376"/>
      <c r="ES15" s="376"/>
      <c r="ET15" s="376"/>
      <c r="EU15" s="376"/>
      <c r="EV15" s="376"/>
      <c r="EW15" s="376"/>
      <c r="EX15" s="376"/>
      <c r="EY15" s="376"/>
      <c r="EZ15" s="376"/>
      <c r="FA15" s="376"/>
      <c r="FB15" s="376"/>
      <c r="FC15" s="376"/>
      <c r="FD15" s="376"/>
      <c r="FE15" s="376"/>
      <c r="FF15" s="376"/>
      <c r="FG15" s="376"/>
      <c r="FH15" s="376"/>
    </row>
    <row r="16" spans="2:164" ht="30" customHeight="1">
      <c r="B16" s="301"/>
      <c r="C16" s="417"/>
      <c r="D16" s="325" t="s">
        <v>1171</v>
      </c>
      <c r="E16" s="74"/>
      <c r="F16" s="418" t="s">
        <v>1674</v>
      </c>
      <c r="G16" s="418"/>
      <c r="H16" s="418"/>
      <c r="I16" s="418"/>
      <c r="J16" s="418"/>
      <c r="K16" s="418"/>
      <c r="L16" s="418"/>
      <c r="M16" s="418"/>
      <c r="N16" s="418"/>
      <c r="O16" s="418"/>
      <c r="P16" s="418"/>
      <c r="Q16" s="418"/>
      <c r="R16" s="418"/>
      <c r="S16" s="418"/>
      <c r="T16" s="418"/>
      <c r="U16" s="418"/>
      <c r="V16" s="418"/>
      <c r="W16" s="418"/>
      <c r="X16" s="418"/>
      <c r="Y16" s="418"/>
      <c r="Z16" s="418"/>
      <c r="AA16" s="418"/>
      <c r="AB16" s="418"/>
      <c r="AC16" s="418"/>
      <c r="AD16" s="418"/>
      <c r="AE16" s="418"/>
      <c r="AF16" s="418"/>
      <c r="AG16" s="418"/>
      <c r="AH16" s="418"/>
      <c r="AI16" s="418"/>
      <c r="AJ16" s="418"/>
      <c r="AK16" s="418"/>
      <c r="AL16" s="418"/>
      <c r="AM16" s="418"/>
      <c r="AN16" s="418"/>
      <c r="AO16" s="418"/>
      <c r="AP16" s="2317" t="s">
        <v>1347</v>
      </c>
      <c r="AQ16" s="2306"/>
      <c r="AR16" s="2307"/>
      <c r="AS16" s="2308"/>
      <c r="AT16" s="2308"/>
      <c r="AU16" s="2308"/>
      <c r="AV16" s="2308"/>
      <c r="AW16" s="2308"/>
      <c r="AX16" s="2308"/>
      <c r="AY16" s="2308"/>
      <c r="AZ16" s="2308"/>
      <c r="BA16" s="2308"/>
      <c r="BB16" s="2308"/>
      <c r="BC16" s="2308"/>
      <c r="BD16" s="2308"/>
      <c r="BE16" s="2308"/>
      <c r="BF16" s="2308"/>
      <c r="BG16" s="2308"/>
      <c r="BH16" s="2308"/>
      <c r="BI16" s="2308"/>
      <c r="BJ16" s="2308"/>
      <c r="BK16" s="2308"/>
      <c r="BL16" s="2308"/>
      <c r="BM16" s="2308"/>
      <c r="BN16" s="2308"/>
      <c r="BO16" s="2308"/>
      <c r="BP16" s="2308"/>
      <c r="BQ16" s="2308"/>
      <c r="BR16" s="2308"/>
      <c r="BS16" s="2308"/>
      <c r="BT16" s="2308"/>
      <c r="BU16" s="2308"/>
      <c r="BV16" s="2308"/>
      <c r="BW16" s="2308"/>
      <c r="BX16" s="2308"/>
      <c r="BY16" s="2308"/>
      <c r="BZ16" s="2308"/>
      <c r="CA16" s="2309"/>
      <c r="CB16" s="1525"/>
      <c r="CC16" s="283"/>
      <c r="CD16" s="53"/>
      <c r="CM16" s="401"/>
      <c r="CO16" s="219"/>
      <c r="CP16" s="219"/>
      <c r="CQ16" s="219"/>
      <c r="CR16" s="219"/>
      <c r="CS16" s="219"/>
      <c r="CT16" s="219"/>
      <c r="CU16" s="219"/>
      <c r="CV16" s="219"/>
      <c r="CW16" s="219"/>
      <c r="CX16" s="219"/>
      <c r="CY16" s="404"/>
      <c r="CZ16" s="402"/>
      <c r="DA16" s="402"/>
      <c r="DB16" s="403"/>
      <c r="DC16" s="403"/>
      <c r="DD16" s="401"/>
      <c r="DE16" s="401"/>
      <c r="DF16" s="401"/>
      <c r="DG16" s="401"/>
      <c r="DH16" s="401"/>
      <c r="DI16" s="401"/>
      <c r="DJ16" s="401"/>
      <c r="DK16" s="401"/>
      <c r="DL16" s="401"/>
      <c r="DM16" s="401"/>
      <c r="DN16" s="401"/>
      <c r="DO16" s="2320"/>
      <c r="DP16" s="2318"/>
      <c r="DQ16" s="404"/>
      <c r="DR16" s="376"/>
      <c r="DS16" s="376"/>
      <c r="DT16" s="376"/>
      <c r="DU16" s="376"/>
      <c r="DV16" s="376"/>
      <c r="DW16" s="376"/>
      <c r="DX16" s="376"/>
      <c r="DY16" s="376"/>
      <c r="DZ16" s="376"/>
      <c r="EA16" s="376"/>
      <c r="EB16" s="376"/>
      <c r="EC16" s="376"/>
      <c r="ED16" s="376"/>
      <c r="EE16" s="376"/>
      <c r="EF16" s="376"/>
      <c r="EG16" s="376"/>
      <c r="EH16" s="376"/>
      <c r="EI16" s="376"/>
      <c r="EJ16" s="376"/>
      <c r="EK16" s="376"/>
      <c r="EL16" s="376"/>
      <c r="EM16" s="376"/>
      <c r="EN16" s="376"/>
      <c r="EO16" s="376"/>
      <c r="EP16" s="376"/>
      <c r="EQ16" s="376"/>
      <c r="ER16" s="376"/>
      <c r="ES16" s="376"/>
      <c r="ET16" s="376"/>
      <c r="EU16" s="376"/>
      <c r="EV16" s="376"/>
      <c r="EW16" s="376"/>
      <c r="EX16" s="376"/>
      <c r="EY16" s="376"/>
      <c r="EZ16" s="376"/>
      <c r="FA16" s="376"/>
      <c r="FB16" s="376"/>
      <c r="FC16" s="376"/>
      <c r="FD16" s="376"/>
      <c r="FE16" s="376"/>
      <c r="FF16" s="376"/>
      <c r="FG16" s="376"/>
      <c r="FH16" s="376"/>
    </row>
    <row r="17" spans="1:164" ht="30" customHeight="1">
      <c r="B17" s="301"/>
      <c r="C17" s="304"/>
      <c r="D17" s="325"/>
      <c r="E17" s="269"/>
      <c r="F17" s="295" t="s">
        <v>1675</v>
      </c>
      <c r="G17" s="418"/>
      <c r="H17" s="418"/>
      <c r="I17" s="418"/>
      <c r="J17" s="418"/>
      <c r="K17" s="418"/>
      <c r="L17" s="418"/>
      <c r="M17" s="418"/>
      <c r="N17" s="418"/>
      <c r="O17" s="418"/>
      <c r="P17" s="418"/>
      <c r="Q17" s="418"/>
      <c r="R17" s="418"/>
      <c r="S17" s="418"/>
      <c r="T17" s="418"/>
      <c r="U17" s="418"/>
      <c r="V17" s="418"/>
      <c r="W17" s="418"/>
      <c r="X17" s="418"/>
      <c r="Y17" s="418"/>
      <c r="Z17" s="418"/>
      <c r="AA17" s="418"/>
      <c r="AB17" s="418"/>
      <c r="AC17" s="418"/>
      <c r="AD17" s="418"/>
      <c r="AE17" s="418"/>
      <c r="AF17" s="418"/>
      <c r="AG17" s="418"/>
      <c r="AH17" s="418"/>
      <c r="AI17" s="418"/>
      <c r="AJ17" s="418"/>
      <c r="AK17" s="418"/>
      <c r="AL17" s="418"/>
      <c r="AM17" s="418"/>
      <c r="AN17" s="418"/>
      <c r="AO17" s="418"/>
      <c r="AP17" s="2306"/>
      <c r="AQ17" s="2306"/>
      <c r="AR17" s="2310"/>
      <c r="AS17" s="2311"/>
      <c r="AT17" s="2311"/>
      <c r="AU17" s="2311"/>
      <c r="AV17" s="2311"/>
      <c r="AW17" s="2311"/>
      <c r="AX17" s="2311"/>
      <c r="AY17" s="2311"/>
      <c r="AZ17" s="2311"/>
      <c r="BA17" s="2311"/>
      <c r="BB17" s="2311"/>
      <c r="BC17" s="2311"/>
      <c r="BD17" s="2311"/>
      <c r="BE17" s="2311"/>
      <c r="BF17" s="2311"/>
      <c r="BG17" s="2311"/>
      <c r="BH17" s="2311"/>
      <c r="BI17" s="2311"/>
      <c r="BJ17" s="2311"/>
      <c r="BK17" s="2311"/>
      <c r="BL17" s="2311"/>
      <c r="BM17" s="2311"/>
      <c r="BN17" s="2311"/>
      <c r="BO17" s="2311"/>
      <c r="BP17" s="2311"/>
      <c r="BQ17" s="2311"/>
      <c r="BR17" s="2311"/>
      <c r="BS17" s="2311"/>
      <c r="BT17" s="2311"/>
      <c r="BU17" s="2311"/>
      <c r="BV17" s="2311"/>
      <c r="BW17" s="2311"/>
      <c r="BX17" s="2311"/>
      <c r="BY17" s="2311"/>
      <c r="BZ17" s="2311"/>
      <c r="CA17" s="2312"/>
      <c r="CB17" s="1525"/>
      <c r="CC17" s="283"/>
      <c r="CD17" s="53"/>
      <c r="CM17" s="401"/>
      <c r="CO17" s="219"/>
      <c r="CP17" s="219"/>
      <c r="CQ17" s="219"/>
      <c r="CR17" s="219"/>
      <c r="CS17" s="219"/>
      <c r="CT17" s="219"/>
      <c r="CU17" s="219"/>
      <c r="CV17" s="219"/>
      <c r="CW17" s="219"/>
      <c r="CX17" s="219"/>
      <c r="CY17" s="404"/>
      <c r="CZ17" s="402"/>
      <c r="DA17" s="402"/>
      <c r="DB17" s="403"/>
      <c r="DC17" s="403"/>
      <c r="DD17" s="401"/>
      <c r="DE17" s="401"/>
      <c r="DF17" s="401"/>
      <c r="DG17" s="401"/>
      <c r="DH17" s="401"/>
      <c r="DI17" s="401"/>
      <c r="DJ17" s="401"/>
      <c r="DK17" s="401"/>
      <c r="DL17" s="401"/>
      <c r="DM17" s="401"/>
      <c r="DN17" s="401"/>
      <c r="DO17" s="2320"/>
      <c r="DP17" s="2318"/>
      <c r="DQ17" s="404"/>
      <c r="DR17" s="376"/>
      <c r="DS17" s="376"/>
      <c r="DT17" s="376"/>
      <c r="DU17" s="376"/>
      <c r="DV17" s="376"/>
      <c r="DW17" s="376"/>
      <c r="DX17" s="376"/>
      <c r="DY17" s="376"/>
      <c r="DZ17" s="376"/>
      <c r="EA17" s="376"/>
      <c r="EB17" s="376"/>
      <c r="EC17" s="376"/>
      <c r="ED17" s="376"/>
      <c r="EE17" s="376"/>
      <c r="EF17" s="376"/>
      <c r="EG17" s="376"/>
      <c r="EH17" s="376"/>
      <c r="EI17" s="376"/>
      <c r="EJ17" s="376"/>
      <c r="EK17" s="376"/>
      <c r="EL17" s="376"/>
      <c r="EM17" s="376"/>
      <c r="EN17" s="376"/>
      <c r="EO17" s="376"/>
      <c r="EP17" s="376"/>
      <c r="EQ17" s="376"/>
      <c r="ER17" s="376"/>
      <c r="ES17" s="376"/>
      <c r="ET17" s="376"/>
      <c r="EU17" s="376"/>
      <c r="EV17" s="376"/>
      <c r="EW17" s="376"/>
      <c r="EX17" s="376"/>
      <c r="EY17" s="376"/>
      <c r="EZ17" s="376"/>
      <c r="FA17" s="376"/>
      <c r="FB17" s="376"/>
      <c r="FC17" s="376"/>
      <c r="FD17" s="376"/>
      <c r="FE17" s="376"/>
      <c r="FF17" s="376"/>
      <c r="FG17" s="376"/>
      <c r="FH17" s="376"/>
    </row>
    <row r="18" spans="1:164" ht="18.75" customHeight="1">
      <c r="B18" s="301"/>
      <c r="C18" s="1525"/>
      <c r="D18" s="418"/>
      <c r="E18" s="418"/>
      <c r="F18" s="296"/>
      <c r="G18" s="295"/>
      <c r="H18" s="296"/>
      <c r="I18" s="296"/>
      <c r="J18" s="296"/>
      <c r="K18" s="296"/>
      <c r="L18" s="296"/>
      <c r="M18" s="227"/>
      <c r="N18" s="296"/>
      <c r="O18" s="296"/>
      <c r="P18" s="296"/>
      <c r="Q18" s="296"/>
      <c r="R18" s="296"/>
      <c r="S18" s="296"/>
      <c r="T18" s="227"/>
      <c r="U18" s="227"/>
      <c r="V18" s="227"/>
      <c r="W18" s="227"/>
      <c r="X18" s="227"/>
      <c r="Y18" s="227"/>
      <c r="Z18" s="227"/>
      <c r="AA18" s="227"/>
      <c r="AB18" s="227"/>
      <c r="AC18" s="227"/>
      <c r="AD18" s="297"/>
      <c r="AE18" s="297"/>
      <c r="AF18" s="297"/>
      <c r="AG18" s="297"/>
      <c r="AH18" s="297"/>
      <c r="AI18" s="297"/>
      <c r="AJ18" s="297"/>
      <c r="AK18" s="186"/>
      <c r="AL18" s="186"/>
      <c r="AM18" s="186"/>
      <c r="AN18" s="189"/>
      <c r="AO18" s="189"/>
      <c r="AP18" s="189"/>
      <c r="AQ18" s="189"/>
      <c r="AR18" s="189"/>
      <c r="AS18" s="189"/>
      <c r="AT18" s="189"/>
      <c r="AU18" s="189"/>
      <c r="AV18" s="189"/>
      <c r="AW18" s="189"/>
      <c r="AX18" s="189"/>
      <c r="AY18" s="189"/>
      <c r="AZ18" s="189"/>
      <c r="BA18" s="189"/>
      <c r="BB18" s="189"/>
      <c r="BC18" s="189"/>
      <c r="BD18" s="189"/>
      <c r="BE18" s="189"/>
      <c r="BF18" s="189"/>
      <c r="BG18" s="189"/>
      <c r="BH18" s="189"/>
      <c r="BI18" s="189"/>
      <c r="BJ18" s="189"/>
      <c r="BK18" s="189"/>
      <c r="BL18" s="189"/>
      <c r="BM18" s="189"/>
      <c r="BN18" s="189"/>
      <c r="BO18" s="298"/>
      <c r="BP18" s="298"/>
      <c r="BQ18" s="1525"/>
      <c r="BR18" s="1525"/>
      <c r="BS18" s="1525"/>
      <c r="BT18" s="1525"/>
      <c r="BU18" s="1525"/>
      <c r="BV18" s="1525"/>
      <c r="BW18" s="1525"/>
      <c r="BX18" s="1525"/>
      <c r="BY18" s="1525"/>
      <c r="BZ18" s="1525"/>
      <c r="CA18" s="1525"/>
      <c r="CB18" s="1525"/>
      <c r="CC18" s="283"/>
      <c r="CD18" s="53"/>
      <c r="CM18" s="401"/>
      <c r="CN18" s="219"/>
      <c r="CO18" s="219"/>
      <c r="CP18" s="219"/>
      <c r="CQ18" s="219"/>
      <c r="CR18" s="219"/>
      <c r="CS18" s="219"/>
      <c r="CT18" s="219"/>
      <c r="CU18" s="219"/>
      <c r="CV18" s="219"/>
      <c r="CW18" s="219"/>
      <c r="CX18" s="219"/>
      <c r="CY18" s="2319"/>
      <c r="CZ18" s="2319"/>
      <c r="DA18" s="402"/>
      <c r="DB18" s="403"/>
      <c r="DC18" s="403"/>
      <c r="DD18" s="401"/>
      <c r="DE18" s="401"/>
      <c r="DF18" s="401"/>
      <c r="DG18" s="401"/>
      <c r="DH18" s="401"/>
      <c r="DI18" s="401"/>
      <c r="DJ18" s="401"/>
      <c r="DK18" s="401"/>
      <c r="DL18" s="401"/>
      <c r="DM18" s="401"/>
      <c r="DN18" s="401"/>
      <c r="DO18" s="401"/>
      <c r="DP18" s="401"/>
      <c r="DQ18" s="404"/>
      <c r="DR18" s="376"/>
      <c r="DS18" s="376"/>
      <c r="DT18" s="376"/>
      <c r="DU18" s="376"/>
      <c r="DV18" s="376"/>
      <c r="DW18" s="376"/>
      <c r="DX18" s="376"/>
      <c r="DY18" s="376"/>
      <c r="DZ18" s="376"/>
      <c r="EA18" s="376"/>
      <c r="EB18" s="376"/>
      <c r="EC18" s="376"/>
      <c r="ED18" s="376"/>
      <c r="EE18" s="376"/>
      <c r="EF18" s="376"/>
      <c r="EG18" s="376"/>
      <c r="EH18" s="376"/>
      <c r="EI18" s="376"/>
      <c r="EJ18" s="376"/>
      <c r="EK18" s="376"/>
      <c r="EL18" s="376"/>
      <c r="EM18" s="376"/>
      <c r="EN18" s="376"/>
      <c r="EO18" s="376"/>
      <c r="EP18" s="376"/>
      <c r="EQ18" s="376"/>
      <c r="ER18" s="376"/>
      <c r="ES18" s="376"/>
      <c r="ET18" s="376"/>
      <c r="EU18" s="376"/>
      <c r="EV18" s="376"/>
      <c r="EW18" s="376"/>
      <c r="EX18" s="376"/>
      <c r="EY18" s="376"/>
      <c r="EZ18" s="376"/>
      <c r="FA18" s="376"/>
      <c r="FB18" s="376"/>
      <c r="FC18" s="376"/>
      <c r="FD18" s="376"/>
      <c r="FE18" s="376"/>
      <c r="FF18" s="376"/>
      <c r="FG18" s="376"/>
      <c r="FH18" s="376"/>
    </row>
    <row r="19" spans="1:164" ht="30" customHeight="1">
      <c r="B19" s="301"/>
      <c r="D19" s="500" t="s">
        <v>1175</v>
      </c>
      <c r="E19" s="500"/>
      <c r="F19" s="500" t="s">
        <v>1676</v>
      </c>
      <c r="G19" s="269"/>
      <c r="AP19" s="2317" t="s">
        <v>1349</v>
      </c>
      <c r="AQ19" s="2306"/>
      <c r="AR19" s="2307"/>
      <c r="AS19" s="2308"/>
      <c r="AT19" s="2308"/>
      <c r="AU19" s="2308"/>
      <c r="AV19" s="2308"/>
      <c r="AW19" s="2308"/>
      <c r="AX19" s="2308"/>
      <c r="AY19" s="2308"/>
      <c r="AZ19" s="2308"/>
      <c r="BA19" s="2308"/>
      <c r="BB19" s="2308"/>
      <c r="BC19" s="2308"/>
      <c r="BD19" s="2308"/>
      <c r="BE19" s="2308"/>
      <c r="BF19" s="2308"/>
      <c r="BG19" s="2308"/>
      <c r="BH19" s="2308"/>
      <c r="BI19" s="2308"/>
      <c r="BJ19" s="2308"/>
      <c r="BK19" s="2308"/>
      <c r="BL19" s="2308"/>
      <c r="BM19" s="2308"/>
      <c r="BN19" s="2308"/>
      <c r="BO19" s="2308"/>
      <c r="BP19" s="2308"/>
      <c r="BQ19" s="2308"/>
      <c r="BR19" s="2308"/>
      <c r="BS19" s="2308"/>
      <c r="BT19" s="2308"/>
      <c r="BU19" s="2308"/>
      <c r="BV19" s="2308"/>
      <c r="BW19" s="2308"/>
      <c r="BX19" s="2308"/>
      <c r="BY19" s="2308"/>
      <c r="BZ19" s="2308"/>
      <c r="CA19" s="2309"/>
      <c r="CB19" s="1525"/>
      <c r="CC19" s="283"/>
      <c r="CD19" s="53"/>
      <c r="CM19" s="401"/>
      <c r="CO19" s="219"/>
      <c r="CP19" s="219"/>
      <c r="CQ19" s="219"/>
      <c r="CR19" s="219"/>
      <c r="CS19" s="219"/>
      <c r="CT19" s="219"/>
      <c r="CU19" s="219"/>
      <c r="CV19" s="219"/>
      <c r="CW19" s="219"/>
      <c r="CX19" s="219"/>
      <c r="CY19" s="404"/>
      <c r="CZ19" s="402"/>
      <c r="DA19" s="402"/>
      <c r="DB19" s="403"/>
      <c r="DC19" s="403"/>
      <c r="DD19" s="401"/>
      <c r="DE19" s="401"/>
      <c r="DF19" s="401"/>
      <c r="DG19" s="401"/>
      <c r="DH19" s="401"/>
      <c r="DI19" s="401"/>
      <c r="DJ19" s="401"/>
      <c r="DK19" s="401"/>
      <c r="DL19" s="401"/>
      <c r="DM19" s="401"/>
      <c r="DN19" s="401"/>
      <c r="DO19" s="1589"/>
      <c r="DP19" s="1588"/>
      <c r="DQ19" s="404"/>
      <c r="DR19" s="376"/>
      <c r="DS19" s="376"/>
      <c r="DT19" s="376"/>
      <c r="DU19" s="376"/>
      <c r="DV19" s="376"/>
      <c r="DW19" s="376"/>
      <c r="DX19" s="376"/>
      <c r="DY19" s="376"/>
      <c r="DZ19" s="376"/>
      <c r="EA19" s="376"/>
      <c r="EB19" s="376"/>
      <c r="EC19" s="376"/>
      <c r="ED19" s="376"/>
      <c r="EE19" s="376"/>
      <c r="EF19" s="376"/>
      <c r="EG19" s="376"/>
      <c r="EH19" s="376"/>
      <c r="EI19" s="376"/>
      <c r="EJ19" s="376"/>
      <c r="EK19" s="376"/>
      <c r="EL19" s="376"/>
      <c r="EM19" s="376"/>
      <c r="EN19" s="376"/>
      <c r="EO19" s="376"/>
      <c r="EP19" s="376"/>
      <c r="EQ19" s="376"/>
      <c r="ER19" s="376"/>
      <c r="ES19" s="376"/>
      <c r="ET19" s="376"/>
      <c r="EU19" s="376"/>
      <c r="EV19" s="376"/>
      <c r="EW19" s="376"/>
      <c r="EX19" s="376"/>
      <c r="EY19" s="376"/>
      <c r="EZ19" s="376"/>
      <c r="FA19" s="376"/>
      <c r="FB19" s="376"/>
      <c r="FC19" s="376"/>
      <c r="FD19" s="376"/>
      <c r="FE19" s="376"/>
      <c r="FF19" s="376"/>
      <c r="FG19" s="376"/>
      <c r="FH19" s="376"/>
    </row>
    <row r="20" spans="1:164" ht="30" customHeight="1">
      <c r="B20" s="301"/>
      <c r="C20" s="417"/>
      <c r="D20" s="244"/>
      <c r="E20" s="293"/>
      <c r="F20" s="446" t="s">
        <v>1677</v>
      </c>
      <c r="G20" s="418"/>
      <c r="H20" s="418"/>
      <c r="I20" s="418"/>
      <c r="J20" s="418"/>
      <c r="K20" s="418"/>
      <c r="L20" s="418"/>
      <c r="M20" s="418"/>
      <c r="N20" s="418"/>
      <c r="O20" s="418"/>
      <c r="P20" s="418"/>
      <c r="Q20" s="418"/>
      <c r="R20" s="418"/>
      <c r="S20" s="418"/>
      <c r="T20" s="418"/>
      <c r="U20" s="418"/>
      <c r="V20" s="418"/>
      <c r="W20" s="418"/>
      <c r="X20" s="418"/>
      <c r="Y20" s="418"/>
      <c r="Z20" s="418"/>
      <c r="AA20" s="418"/>
      <c r="AB20" s="418"/>
      <c r="AC20" s="418"/>
      <c r="AD20" s="418"/>
      <c r="AE20" s="418"/>
      <c r="AF20" s="418"/>
      <c r="AG20" s="418"/>
      <c r="AH20" s="418"/>
      <c r="AI20" s="418"/>
      <c r="AJ20" s="418"/>
      <c r="AK20" s="418"/>
      <c r="AL20" s="418"/>
      <c r="AM20" s="418"/>
      <c r="AN20" s="418"/>
      <c r="AO20" s="418"/>
      <c r="AP20" s="2306"/>
      <c r="AQ20" s="2306"/>
      <c r="AR20" s="2310"/>
      <c r="AS20" s="2311"/>
      <c r="AT20" s="2311"/>
      <c r="AU20" s="2311"/>
      <c r="AV20" s="2311"/>
      <c r="AW20" s="2311"/>
      <c r="AX20" s="2311"/>
      <c r="AY20" s="2311"/>
      <c r="AZ20" s="2311"/>
      <c r="BA20" s="2311"/>
      <c r="BB20" s="2311"/>
      <c r="BC20" s="2311"/>
      <c r="BD20" s="2311"/>
      <c r="BE20" s="2311"/>
      <c r="BF20" s="2311"/>
      <c r="BG20" s="2311"/>
      <c r="BH20" s="2311"/>
      <c r="BI20" s="2311"/>
      <c r="BJ20" s="2311"/>
      <c r="BK20" s="2311"/>
      <c r="BL20" s="2311"/>
      <c r="BM20" s="2311"/>
      <c r="BN20" s="2311"/>
      <c r="BO20" s="2311"/>
      <c r="BP20" s="2311"/>
      <c r="BQ20" s="2311"/>
      <c r="BR20" s="2311"/>
      <c r="BS20" s="2311"/>
      <c r="BT20" s="2311"/>
      <c r="BU20" s="2311"/>
      <c r="BV20" s="2311"/>
      <c r="BW20" s="2311"/>
      <c r="BX20" s="2311"/>
      <c r="BY20" s="2311"/>
      <c r="BZ20" s="2311"/>
      <c r="CA20" s="2312"/>
      <c r="CB20" s="1525"/>
      <c r="CC20" s="283"/>
      <c r="CD20" s="53"/>
      <c r="CM20" s="401"/>
      <c r="CN20" s="219"/>
      <c r="CO20" s="219"/>
      <c r="CP20" s="219"/>
      <c r="CQ20" s="219"/>
      <c r="CR20" s="219"/>
      <c r="CS20" s="219"/>
      <c r="CT20" s="219"/>
      <c r="CU20" s="219"/>
      <c r="CV20" s="219"/>
      <c r="CW20" s="219"/>
      <c r="CX20" s="219"/>
      <c r="CY20" s="2319"/>
      <c r="CZ20" s="2319"/>
      <c r="DA20" s="402"/>
      <c r="DB20" s="403"/>
      <c r="DC20" s="403"/>
      <c r="DD20" s="401"/>
      <c r="DE20" s="401"/>
      <c r="DF20" s="401"/>
      <c r="DG20" s="401"/>
      <c r="DH20" s="401"/>
      <c r="DI20" s="401"/>
      <c r="DJ20" s="401"/>
      <c r="DK20" s="401"/>
      <c r="DL20" s="401"/>
      <c r="DM20" s="401"/>
      <c r="DN20" s="401"/>
      <c r="DO20" s="401"/>
      <c r="DP20" s="401"/>
      <c r="DQ20" s="404"/>
      <c r="DR20" s="376"/>
      <c r="DS20" s="376"/>
      <c r="DT20" s="376"/>
      <c r="DU20" s="376"/>
      <c r="DV20" s="376"/>
      <c r="DW20" s="376"/>
      <c r="DX20" s="376"/>
      <c r="DY20" s="376"/>
      <c r="DZ20" s="376"/>
      <c r="EA20" s="376"/>
      <c r="EB20" s="376"/>
      <c r="EC20" s="376"/>
      <c r="ED20" s="376"/>
      <c r="EE20" s="376"/>
      <c r="EF20" s="376"/>
      <c r="EG20" s="376"/>
      <c r="EH20" s="376"/>
      <c r="EI20" s="376"/>
      <c r="EJ20" s="376"/>
      <c r="EK20" s="376"/>
      <c r="EL20" s="376"/>
      <c r="EM20" s="376"/>
      <c r="EN20" s="376"/>
      <c r="EO20" s="376"/>
      <c r="EP20" s="376"/>
      <c r="EQ20" s="376"/>
      <c r="ER20" s="376"/>
      <c r="ES20" s="376"/>
      <c r="ET20" s="376"/>
      <c r="EU20" s="376"/>
      <c r="EV20" s="376"/>
      <c r="EW20" s="376"/>
      <c r="EX20" s="376"/>
      <c r="EY20" s="376"/>
      <c r="EZ20" s="376"/>
      <c r="FA20" s="376"/>
      <c r="FB20" s="376"/>
      <c r="FC20" s="376"/>
      <c r="FD20" s="376"/>
      <c r="FE20" s="376"/>
      <c r="FF20" s="376"/>
      <c r="FG20" s="376"/>
      <c r="FH20" s="376"/>
    </row>
    <row r="21" spans="1:164" ht="18.75" customHeight="1">
      <c r="A21" s="1"/>
      <c r="B21" s="419"/>
      <c r="C21" s="300"/>
      <c r="D21" s="244"/>
      <c r="E21" s="293"/>
      <c r="F21" s="293"/>
      <c r="G21" s="418"/>
      <c r="H21" s="418"/>
      <c r="I21" s="418"/>
      <c r="J21" s="418"/>
      <c r="K21" s="418"/>
      <c r="L21" s="418"/>
      <c r="M21" s="418"/>
      <c r="N21" s="418"/>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BI21" s="189"/>
      <c r="BJ21" s="189"/>
      <c r="BM21" s="1593"/>
      <c r="BN21" s="1593"/>
      <c r="BO21" s="1593"/>
      <c r="BP21" s="1593"/>
      <c r="BQ21" s="1593"/>
      <c r="BR21" s="1593"/>
      <c r="BS21" s="1593"/>
      <c r="BT21" s="1593"/>
      <c r="BU21" s="1593"/>
      <c r="BV21" s="1593"/>
      <c r="BW21" s="1593"/>
      <c r="BX21" s="1593"/>
      <c r="BY21" s="1593"/>
      <c r="BZ21" s="1593"/>
      <c r="CA21" s="1593"/>
      <c r="CB21" s="1525"/>
      <c r="CC21" s="1525"/>
      <c r="CD21" s="147"/>
      <c r="CK21" s="339"/>
      <c r="CL21" s="286"/>
      <c r="CM21" s="286"/>
      <c r="CN21" s="286"/>
      <c r="CO21" s="286"/>
      <c r="CP21" s="286"/>
      <c r="CQ21" s="286"/>
      <c r="CR21" s="286"/>
      <c r="CS21" s="286"/>
      <c r="CT21" s="286"/>
      <c r="CU21" s="286"/>
      <c r="CV21" s="286"/>
      <c r="CW21" s="286"/>
      <c r="CX21" s="286"/>
      <c r="CY21" s="286"/>
      <c r="CZ21" s="286"/>
      <c r="DA21" s="286"/>
      <c r="DB21" s="286"/>
      <c r="DC21" s="286"/>
      <c r="DD21" s="286"/>
      <c r="DE21" s="286"/>
      <c r="DF21" s="286"/>
      <c r="DG21" s="286"/>
      <c r="DH21" s="286"/>
      <c r="DI21" s="286"/>
    </row>
    <row r="22" spans="1:164" ht="30" customHeight="1">
      <c r="A22" s="1"/>
      <c r="B22" s="89"/>
      <c r="C22" s="300"/>
      <c r="D22" s="244" t="s">
        <v>1221</v>
      </c>
      <c r="E22" s="426"/>
      <c r="F22" s="426" t="s">
        <v>1678</v>
      </c>
      <c r="G22" s="295"/>
      <c r="H22" s="296"/>
      <c r="I22" s="296"/>
      <c r="J22" s="296"/>
      <c r="K22" s="296"/>
      <c r="L22" s="296"/>
      <c r="M22" s="227"/>
      <c r="N22" s="296"/>
      <c r="O22" s="296"/>
      <c r="P22" s="296"/>
      <c r="Q22" s="296"/>
      <c r="R22" s="296"/>
      <c r="S22" s="296"/>
      <c r="T22" s="227"/>
      <c r="U22" s="227"/>
      <c r="V22" s="227"/>
      <c r="W22" s="227"/>
      <c r="X22" s="227"/>
      <c r="Y22" s="227"/>
      <c r="Z22" s="227"/>
      <c r="AA22" s="227"/>
      <c r="AB22" s="227"/>
      <c r="AC22" s="227"/>
      <c r="AD22" s="297"/>
      <c r="AE22" s="297"/>
      <c r="AF22" s="297"/>
      <c r="AG22" s="297"/>
      <c r="AH22" s="297"/>
      <c r="AI22" s="297"/>
      <c r="AJ22" s="297"/>
      <c r="AK22" s="186"/>
      <c r="AL22" s="186"/>
      <c r="AM22" s="186"/>
      <c r="AN22" s="189"/>
      <c r="AO22" s="189"/>
      <c r="AP22" s="482">
        <v>23</v>
      </c>
      <c r="AQ22" s="1593"/>
      <c r="AR22" s="1593"/>
      <c r="AS22" s="1593"/>
      <c r="AT22" s="1593"/>
      <c r="AU22" s="1593"/>
      <c r="AV22" s="1593"/>
      <c r="AW22" s="1593"/>
      <c r="AX22" s="1593"/>
      <c r="AY22" s="1593"/>
      <c r="AZ22" s="1593"/>
      <c r="BA22" s="1593"/>
      <c r="BB22" s="1593"/>
      <c r="BC22" s="1593"/>
      <c r="BD22" s="1593"/>
      <c r="BE22" s="1593"/>
      <c r="BF22" s="1593"/>
      <c r="BG22" s="1593"/>
      <c r="BH22" s="1593"/>
      <c r="BI22" s="1593"/>
      <c r="BJ22" s="1593"/>
      <c r="BK22" s="1593"/>
      <c r="BL22" s="1593"/>
      <c r="BM22" s="1593"/>
      <c r="BN22" s="1593"/>
      <c r="BO22" s="1593"/>
      <c r="BP22" s="1593"/>
      <c r="BQ22" s="1593"/>
      <c r="BR22" s="1593"/>
      <c r="BS22" s="1593"/>
      <c r="BT22" s="1593"/>
      <c r="BU22" s="1593"/>
      <c r="BV22" s="1593"/>
      <c r="BW22" s="1593"/>
      <c r="BX22" s="1593"/>
      <c r="BY22" s="1593"/>
      <c r="BZ22" s="1593"/>
      <c r="CA22" s="1593"/>
      <c r="CB22" s="1525"/>
      <c r="CC22" s="1525"/>
      <c r="CD22" s="147"/>
      <c r="CK22" s="340"/>
      <c r="CL22" s="286"/>
      <c r="CM22" s="286"/>
      <c r="CN22" s="286"/>
      <c r="CO22" s="286"/>
      <c r="CP22" s="286"/>
      <c r="CQ22" s="286"/>
      <c r="CR22" s="286"/>
      <c r="CS22" s="286"/>
      <c r="CT22" s="286"/>
      <c r="CU22" s="286"/>
      <c r="CV22" s="286"/>
      <c r="CW22" s="286"/>
      <c r="CX22" s="286"/>
      <c r="CY22" s="286"/>
      <c r="CZ22" s="286"/>
      <c r="DA22" s="286"/>
      <c r="DB22" s="286"/>
      <c r="DC22" s="286"/>
      <c r="DD22" s="286"/>
      <c r="DE22" s="286"/>
      <c r="DF22" s="286"/>
      <c r="DG22" s="286"/>
      <c r="DH22" s="286"/>
      <c r="DI22" s="286"/>
    </row>
    <row r="23" spans="1:164" ht="30" customHeight="1">
      <c r="A23" s="1"/>
      <c r="B23" s="89"/>
      <c r="C23" s="417"/>
      <c r="D23" s="244"/>
      <c r="E23" s="293"/>
      <c r="F23" s="426" t="s">
        <v>1679</v>
      </c>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8"/>
      <c r="AH23" s="418"/>
      <c r="AI23" s="418"/>
      <c r="AJ23" s="418"/>
      <c r="AK23" s="418"/>
      <c r="AL23" s="418"/>
      <c r="AM23" s="418"/>
      <c r="AN23" s="418"/>
      <c r="AO23" s="418"/>
      <c r="AP23" s="2317">
        <v>23</v>
      </c>
      <c r="AQ23" s="2306"/>
      <c r="AR23" s="2307"/>
      <c r="AS23" s="2308"/>
      <c r="AT23" s="2308"/>
      <c r="AU23" s="2308"/>
      <c r="AV23" s="2308"/>
      <c r="AW23" s="2308"/>
      <c r="AX23" s="2308"/>
      <c r="AY23" s="2308"/>
      <c r="AZ23" s="2308"/>
      <c r="BA23" s="2308"/>
      <c r="BB23" s="2308"/>
      <c r="BC23" s="2308"/>
      <c r="BD23" s="2308"/>
      <c r="BE23" s="2308"/>
      <c r="BF23" s="2308"/>
      <c r="BG23" s="2308"/>
      <c r="BH23" s="2308"/>
      <c r="BI23" s="2308"/>
      <c r="BJ23" s="2308"/>
      <c r="BK23" s="2308"/>
      <c r="BL23" s="2308"/>
      <c r="BM23" s="2308"/>
      <c r="BN23" s="2308"/>
      <c r="BO23" s="2308"/>
      <c r="BP23" s="2308"/>
      <c r="BQ23" s="2308"/>
      <c r="BR23" s="2308"/>
      <c r="BS23" s="2308"/>
      <c r="BT23" s="2308"/>
      <c r="BU23" s="2308"/>
      <c r="BV23" s="2308"/>
      <c r="BW23" s="2308"/>
      <c r="BX23" s="2308"/>
      <c r="BY23" s="2308"/>
      <c r="BZ23" s="2308"/>
      <c r="CA23" s="2309"/>
      <c r="CB23" s="1525"/>
      <c r="CC23" s="1525"/>
      <c r="CD23" s="147"/>
      <c r="CK23" s="286"/>
      <c r="CL23" s="286"/>
      <c r="CM23" s="286"/>
      <c r="CN23" s="286"/>
      <c r="CO23" s="286"/>
      <c r="CP23" s="286"/>
      <c r="CQ23" s="286"/>
      <c r="CR23" s="286"/>
      <c r="CS23" s="286"/>
      <c r="CT23" s="286"/>
      <c r="CU23" s="286"/>
      <c r="CV23" s="286"/>
      <c r="CW23" s="286"/>
      <c r="CX23" s="286"/>
      <c r="CY23" s="286"/>
      <c r="CZ23" s="286"/>
      <c r="DA23" s="286"/>
      <c r="DB23" s="286"/>
      <c r="DC23" s="286"/>
      <c r="DD23" s="286"/>
      <c r="DE23" s="286"/>
      <c r="DF23" s="286"/>
      <c r="DG23" s="286"/>
      <c r="DH23" s="286"/>
      <c r="DI23" s="286"/>
    </row>
    <row r="24" spans="1:164" ht="30" customHeight="1">
      <c r="A24" s="1"/>
      <c r="B24" s="89"/>
      <c r="C24" s="300"/>
      <c r="D24" s="244"/>
      <c r="E24" s="293"/>
      <c r="F24" s="446" t="s">
        <v>1680</v>
      </c>
      <c r="G24" s="295"/>
      <c r="H24" s="296"/>
      <c r="I24" s="296"/>
      <c r="J24" s="296"/>
      <c r="K24" s="296"/>
      <c r="L24" s="296"/>
      <c r="M24" s="227"/>
      <c r="N24" s="296"/>
      <c r="O24" s="296"/>
      <c r="P24" s="296"/>
      <c r="Q24" s="296"/>
      <c r="R24" s="296"/>
      <c r="S24" s="296"/>
      <c r="T24" s="227"/>
      <c r="U24" s="227"/>
      <c r="V24" s="227"/>
      <c r="W24" s="227"/>
      <c r="X24" s="227"/>
      <c r="Y24" s="227"/>
      <c r="Z24" s="227"/>
      <c r="AA24" s="227"/>
      <c r="AB24" s="227"/>
      <c r="AC24" s="227"/>
      <c r="AD24" s="297"/>
      <c r="AE24" s="297"/>
      <c r="AF24" s="297"/>
      <c r="AG24" s="297"/>
      <c r="AH24" s="297"/>
      <c r="AI24" s="297"/>
      <c r="AJ24" s="297"/>
      <c r="AK24" s="186"/>
      <c r="AL24" s="186"/>
      <c r="AM24" s="186"/>
      <c r="AN24" s="189"/>
      <c r="AO24" s="189"/>
      <c r="AP24" s="2306"/>
      <c r="AQ24" s="2306"/>
      <c r="AR24" s="2310"/>
      <c r="AS24" s="2311"/>
      <c r="AT24" s="2311"/>
      <c r="AU24" s="2311"/>
      <c r="AV24" s="2311"/>
      <c r="AW24" s="2311"/>
      <c r="AX24" s="2311"/>
      <c r="AY24" s="2311"/>
      <c r="AZ24" s="2311"/>
      <c r="BA24" s="2311"/>
      <c r="BB24" s="2311"/>
      <c r="BC24" s="2311"/>
      <c r="BD24" s="2311"/>
      <c r="BE24" s="2311"/>
      <c r="BF24" s="2311"/>
      <c r="BG24" s="2311"/>
      <c r="BH24" s="2311"/>
      <c r="BI24" s="2311"/>
      <c r="BJ24" s="2311"/>
      <c r="BK24" s="2311"/>
      <c r="BL24" s="2311"/>
      <c r="BM24" s="2311"/>
      <c r="BN24" s="2311"/>
      <c r="BO24" s="2311"/>
      <c r="BP24" s="2311"/>
      <c r="BQ24" s="2311"/>
      <c r="BR24" s="2311"/>
      <c r="BS24" s="2311"/>
      <c r="BT24" s="2311"/>
      <c r="BU24" s="2311"/>
      <c r="BV24" s="2311"/>
      <c r="BW24" s="2311"/>
      <c r="BX24" s="2311"/>
      <c r="BY24" s="2311"/>
      <c r="BZ24" s="2311"/>
      <c r="CA24" s="2312"/>
      <c r="CB24" s="1525"/>
      <c r="CC24" s="1525"/>
      <c r="CD24" s="147"/>
      <c r="CL24" s="415"/>
      <c r="CM24" s="286"/>
      <c r="CN24" s="286"/>
      <c r="CO24" s="286"/>
      <c r="CP24" s="286"/>
      <c r="CQ24" s="286"/>
      <c r="CR24" s="286"/>
      <c r="CS24" s="286"/>
      <c r="CT24" s="286"/>
      <c r="CU24" s="286"/>
      <c r="CV24" s="286"/>
      <c r="CW24" s="286"/>
      <c r="CX24" s="286"/>
      <c r="CY24" s="286"/>
      <c r="CZ24" s="286"/>
      <c r="DA24" s="286"/>
      <c r="DB24" s="286"/>
      <c r="DC24" s="286"/>
      <c r="DD24" s="286"/>
      <c r="DE24" s="286"/>
      <c r="DF24" s="286"/>
      <c r="DG24" s="286"/>
      <c r="DH24" s="286"/>
      <c r="DI24" s="286"/>
      <c r="DJ24" s="286"/>
    </row>
    <row r="25" spans="1:164" ht="30" customHeight="1">
      <c r="A25" s="1"/>
      <c r="B25" s="89"/>
      <c r="D25" s="500"/>
      <c r="E25" s="269"/>
      <c r="F25" s="501" t="s">
        <v>1681</v>
      </c>
      <c r="G25" s="269"/>
      <c r="AP25" s="482"/>
      <c r="AQ25" s="1593"/>
      <c r="AR25" s="1593"/>
      <c r="AS25" s="1593"/>
      <c r="AT25" s="1593"/>
      <c r="AU25" s="1593"/>
      <c r="AV25" s="1593"/>
      <c r="AW25" s="1593"/>
      <c r="AX25" s="1593"/>
      <c r="AY25" s="1593"/>
      <c r="AZ25" s="1593"/>
      <c r="BA25" s="1593"/>
      <c r="BB25" s="1593"/>
      <c r="BC25" s="1593"/>
      <c r="BD25" s="1593"/>
      <c r="BE25" s="1593"/>
      <c r="BF25" s="1593"/>
      <c r="BG25" s="1593"/>
      <c r="BH25" s="1593"/>
      <c r="BI25" s="1593"/>
      <c r="BJ25" s="1593"/>
      <c r="BK25" s="1593"/>
      <c r="BL25" s="1593"/>
      <c r="BM25" s="1593"/>
      <c r="BN25" s="1593"/>
      <c r="BO25" s="1593"/>
      <c r="BP25" s="1593"/>
      <c r="BQ25" s="1593"/>
      <c r="BR25" s="1593"/>
      <c r="BS25" s="1593"/>
      <c r="BT25" s="1593"/>
      <c r="BU25" s="1593"/>
      <c r="BV25" s="1593"/>
      <c r="BW25" s="1593"/>
      <c r="BX25" s="1593"/>
      <c r="BY25" s="1593"/>
      <c r="BZ25" s="1593"/>
      <c r="CA25" s="1593"/>
      <c r="CB25" s="1525"/>
      <c r="CC25" s="1525"/>
      <c r="CD25" s="147"/>
      <c r="CM25" s="286"/>
      <c r="CN25" s="286"/>
      <c r="CO25" s="286"/>
      <c r="CP25" s="286"/>
      <c r="CQ25" s="286"/>
      <c r="CR25" s="286"/>
      <c r="CS25" s="286"/>
      <c r="CT25" s="286"/>
      <c r="CU25" s="286"/>
      <c r="CV25" s="286"/>
      <c r="CW25" s="286"/>
      <c r="CX25" s="286"/>
      <c r="CY25" s="286"/>
      <c r="CZ25" s="286"/>
      <c r="DA25" s="286"/>
      <c r="DB25" s="286"/>
      <c r="DC25" s="286"/>
      <c r="DD25" s="286"/>
      <c r="DE25" s="286"/>
      <c r="DF25" s="286"/>
      <c r="DG25" s="286"/>
      <c r="DH25" s="286"/>
      <c r="DI25" s="286"/>
      <c r="DJ25" s="286"/>
      <c r="DK25" s="286"/>
    </row>
    <row r="26" spans="1:164" ht="18.75" customHeight="1">
      <c r="A26" s="1"/>
      <c r="B26" s="89"/>
      <c r="C26" s="1"/>
      <c r="D26" s="74"/>
      <c r="E26" s="38"/>
      <c r="F26" s="38"/>
      <c r="G26" s="38"/>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593"/>
      <c r="AQ26" s="1593"/>
      <c r="AR26" s="1593"/>
      <c r="AS26" s="1593"/>
      <c r="AT26" s="1593"/>
      <c r="AU26" s="1593"/>
      <c r="AV26" s="1593"/>
      <c r="AW26" s="1593"/>
      <c r="AX26" s="1593"/>
      <c r="AY26" s="1593"/>
      <c r="AZ26" s="1593"/>
      <c r="BA26" s="1593"/>
      <c r="BB26" s="1593"/>
      <c r="BC26" s="1593"/>
      <c r="BD26" s="1593"/>
      <c r="BE26" s="1593"/>
      <c r="BF26" s="1593"/>
      <c r="BG26" s="1593"/>
      <c r="BH26" s="1593"/>
      <c r="BI26" s="1593"/>
      <c r="BJ26" s="1593"/>
      <c r="BK26" s="1593"/>
      <c r="BL26" s="1593"/>
      <c r="BM26" s="1593"/>
      <c r="BN26" s="1593"/>
      <c r="BO26" s="1593"/>
      <c r="BP26" s="1593"/>
      <c r="BQ26" s="1593"/>
      <c r="BR26" s="1593"/>
      <c r="BS26" s="1593"/>
      <c r="BT26" s="1593"/>
      <c r="BU26" s="1593"/>
      <c r="BV26" s="1593"/>
      <c r="BW26" s="1593"/>
      <c r="BX26" s="1593"/>
      <c r="BY26" s="1593"/>
      <c r="BZ26" s="1593"/>
      <c r="CA26" s="1593"/>
      <c r="CB26" s="93"/>
      <c r="CC26" s="93"/>
      <c r="CD26" s="147"/>
      <c r="CK26" s="269"/>
      <c r="CL26" s="269"/>
      <c r="CM26" s="444"/>
      <c r="CN26" s="286"/>
      <c r="CO26" s="286"/>
      <c r="CP26" s="286"/>
      <c r="CQ26" s="286"/>
      <c r="CR26" s="286"/>
      <c r="CS26" s="286"/>
      <c r="CT26" s="286"/>
      <c r="CU26" s="286"/>
      <c r="CV26" s="286"/>
      <c r="CW26" s="286"/>
      <c r="CX26" s="286"/>
      <c r="CY26" s="286"/>
      <c r="CZ26" s="286"/>
      <c r="DA26" s="286"/>
      <c r="DB26" s="286"/>
      <c r="DC26" s="286"/>
      <c r="DD26" s="286"/>
      <c r="DE26" s="286"/>
      <c r="DF26" s="286"/>
      <c r="DG26" s="286"/>
      <c r="DH26" s="286"/>
      <c r="DI26" s="286"/>
      <c r="DJ26" s="286"/>
      <c r="DK26" s="286"/>
    </row>
    <row r="27" spans="1:164" ht="30.75" customHeight="1">
      <c r="A27" s="1"/>
      <c r="B27" s="89"/>
      <c r="D27" s="500" t="s">
        <v>1284</v>
      </c>
      <c r="E27" s="500"/>
      <c r="F27" s="500" t="s">
        <v>1682</v>
      </c>
      <c r="G27" s="269"/>
      <c r="AP27" s="2317">
        <v>10</v>
      </c>
      <c r="AQ27" s="2306"/>
      <c r="AR27" s="2307"/>
      <c r="AS27" s="2308"/>
      <c r="AT27" s="2308"/>
      <c r="AU27" s="2308"/>
      <c r="AV27" s="2308"/>
      <c r="AW27" s="2308"/>
      <c r="AX27" s="2308"/>
      <c r="AY27" s="2308"/>
      <c r="AZ27" s="2308"/>
      <c r="BA27" s="2308"/>
      <c r="BB27" s="2308"/>
      <c r="BC27" s="2308"/>
      <c r="BD27" s="2308"/>
      <c r="BE27" s="2308"/>
      <c r="BF27" s="2308"/>
      <c r="BG27" s="2308"/>
      <c r="BH27" s="2308"/>
      <c r="BI27" s="2308"/>
      <c r="BJ27" s="2308"/>
      <c r="BK27" s="2308"/>
      <c r="BL27" s="2308"/>
      <c r="BM27" s="2308"/>
      <c r="BN27" s="2308"/>
      <c r="BO27" s="2308"/>
      <c r="BP27" s="2308"/>
      <c r="BQ27" s="2308"/>
      <c r="BR27" s="2308"/>
      <c r="BS27" s="2308"/>
      <c r="BT27" s="2308"/>
      <c r="BU27" s="2308"/>
      <c r="BV27" s="2308"/>
      <c r="BW27" s="2308"/>
      <c r="BX27" s="2308"/>
      <c r="BY27" s="2308"/>
      <c r="BZ27" s="2308"/>
      <c r="CA27" s="2309"/>
      <c r="CB27" s="1525"/>
      <c r="CC27" s="1525"/>
      <c r="CD27" s="147"/>
    </row>
    <row r="28" spans="1:164" ht="30.75" customHeight="1">
      <c r="A28" s="1"/>
      <c r="B28" s="89"/>
      <c r="C28" s="293"/>
      <c r="D28" s="439"/>
      <c r="E28" s="269"/>
      <c r="F28" s="446" t="s">
        <v>1683</v>
      </c>
      <c r="G28" s="418"/>
      <c r="H28" s="418"/>
      <c r="I28" s="418"/>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c r="AH28" s="418"/>
      <c r="AI28" s="418"/>
      <c r="AJ28" s="418"/>
      <c r="AK28" s="418"/>
      <c r="AL28" s="418"/>
      <c r="AM28" s="418"/>
      <c r="AN28" s="418"/>
      <c r="AO28" s="418"/>
      <c r="AP28" s="2306"/>
      <c r="AQ28" s="2306"/>
      <c r="AR28" s="2310"/>
      <c r="AS28" s="2311"/>
      <c r="AT28" s="2311"/>
      <c r="AU28" s="2311"/>
      <c r="AV28" s="2311"/>
      <c r="AW28" s="2311"/>
      <c r="AX28" s="2311"/>
      <c r="AY28" s="2311"/>
      <c r="AZ28" s="2311"/>
      <c r="BA28" s="2311"/>
      <c r="BB28" s="2311"/>
      <c r="BC28" s="2311"/>
      <c r="BD28" s="2311"/>
      <c r="BE28" s="2311"/>
      <c r="BF28" s="2311"/>
      <c r="BG28" s="2311"/>
      <c r="BH28" s="2311"/>
      <c r="BI28" s="2311"/>
      <c r="BJ28" s="2311"/>
      <c r="BK28" s="2311"/>
      <c r="BL28" s="2311"/>
      <c r="BM28" s="2311"/>
      <c r="BN28" s="2311"/>
      <c r="BO28" s="2311"/>
      <c r="BP28" s="2311"/>
      <c r="BQ28" s="2311"/>
      <c r="BR28" s="2311"/>
      <c r="BS28" s="2311"/>
      <c r="BT28" s="2311"/>
      <c r="BU28" s="2311"/>
      <c r="BV28" s="2311"/>
      <c r="BW28" s="2311"/>
      <c r="BX28" s="2311"/>
      <c r="BY28" s="2311"/>
      <c r="BZ28" s="2311"/>
      <c r="CA28" s="2312"/>
      <c r="CB28" s="1525"/>
      <c r="CC28" s="1525"/>
      <c r="CD28" s="147"/>
    </row>
    <row r="29" spans="1:164" ht="18.75" customHeight="1">
      <c r="A29" s="1"/>
      <c r="B29" s="89"/>
      <c r="C29" s="1614"/>
      <c r="D29" s="246"/>
      <c r="E29" s="269"/>
      <c r="F29" s="426"/>
      <c r="G29" s="418"/>
      <c r="H29" s="418"/>
      <c r="I29" s="418"/>
      <c r="J29" s="418"/>
      <c r="K29" s="418"/>
      <c r="L29" s="418"/>
      <c r="M29" s="418"/>
      <c r="N29" s="418"/>
      <c r="O29" s="418"/>
      <c r="P29" s="418"/>
      <c r="Q29" s="418"/>
      <c r="R29" s="418"/>
      <c r="S29" s="418"/>
      <c r="T29" s="418"/>
      <c r="U29" s="418"/>
      <c r="V29" s="418"/>
      <c r="W29" s="418"/>
      <c r="X29" s="418"/>
      <c r="Y29" s="418"/>
      <c r="Z29" s="418"/>
      <c r="AA29" s="418"/>
      <c r="AB29" s="418"/>
      <c r="AC29" s="418"/>
      <c r="AD29" s="418"/>
      <c r="AE29" s="418"/>
      <c r="AF29" s="418"/>
      <c r="AG29" s="418"/>
      <c r="AH29" s="418"/>
      <c r="AI29" s="418"/>
      <c r="AJ29" s="418"/>
      <c r="AK29" s="418"/>
      <c r="AL29" s="418"/>
      <c r="AM29" s="418"/>
      <c r="AN29" s="418"/>
      <c r="AO29" s="418"/>
      <c r="AP29" s="1593"/>
      <c r="AQ29" s="1593"/>
      <c r="AR29" s="1593"/>
      <c r="AS29" s="1593"/>
      <c r="AT29" s="1593"/>
      <c r="AU29" s="1593"/>
      <c r="AV29" s="1593"/>
      <c r="AW29" s="1593"/>
      <c r="AX29" s="1593"/>
      <c r="AY29" s="1593"/>
      <c r="AZ29" s="1593"/>
      <c r="BA29" s="1593"/>
      <c r="BB29" s="1593"/>
      <c r="BC29" s="1593"/>
      <c r="BD29" s="1593"/>
      <c r="BE29" s="1593"/>
      <c r="BF29" s="1593"/>
      <c r="BG29" s="1593"/>
      <c r="BH29" s="1593"/>
      <c r="BI29" s="1593"/>
      <c r="BJ29" s="1593"/>
      <c r="BK29" s="1593"/>
      <c r="BL29" s="1593"/>
      <c r="BM29" s="1593"/>
      <c r="BN29" s="1593"/>
      <c r="BO29" s="1593"/>
      <c r="BP29" s="1593"/>
      <c r="BQ29" s="1593"/>
      <c r="BR29" s="1593"/>
      <c r="BS29" s="1593"/>
      <c r="BT29" s="1593"/>
      <c r="BU29" s="1593"/>
      <c r="BV29" s="1593"/>
      <c r="BW29" s="1593"/>
      <c r="BX29" s="1593"/>
      <c r="BY29" s="1593"/>
      <c r="BZ29" s="1593"/>
      <c r="CA29" s="1593"/>
      <c r="CB29" s="1525"/>
      <c r="CC29" s="1525"/>
      <c r="CD29" s="147"/>
    </row>
    <row r="30" spans="1:164" ht="30" customHeight="1">
      <c r="A30" s="1"/>
      <c r="B30" s="89"/>
      <c r="C30" s="300"/>
      <c r="D30" s="244" t="s">
        <v>1287</v>
      </c>
      <c r="E30" s="500"/>
      <c r="F30" s="426" t="s">
        <v>1684</v>
      </c>
      <c r="G30" s="295"/>
      <c r="H30" s="296"/>
      <c r="I30" s="296"/>
      <c r="J30" s="296"/>
      <c r="K30" s="296"/>
      <c r="L30" s="296"/>
      <c r="M30" s="227"/>
      <c r="N30" s="296"/>
      <c r="O30" s="296"/>
      <c r="P30" s="296"/>
      <c r="Q30" s="296"/>
      <c r="R30" s="296"/>
      <c r="S30" s="296"/>
      <c r="T30" s="227"/>
      <c r="U30" s="227"/>
      <c r="V30" s="227"/>
      <c r="W30" s="227"/>
      <c r="X30" s="227"/>
      <c r="Y30" s="227"/>
      <c r="Z30" s="227"/>
      <c r="AA30" s="227"/>
      <c r="AB30" s="227"/>
      <c r="AC30" s="227"/>
      <c r="AD30" s="297"/>
      <c r="AE30" s="297"/>
      <c r="AF30" s="297"/>
      <c r="AG30" s="297"/>
      <c r="AH30" s="297"/>
      <c r="AI30" s="297"/>
      <c r="AJ30" s="297"/>
      <c r="AK30" s="186"/>
      <c r="AL30" s="186"/>
      <c r="AM30" s="186"/>
      <c r="AN30" s="189"/>
      <c r="AO30" s="189"/>
      <c r="AP30" s="2317">
        <v>84</v>
      </c>
      <c r="AQ30" s="2306"/>
      <c r="AR30" s="2307"/>
      <c r="AS30" s="2308"/>
      <c r="AT30" s="2308"/>
      <c r="AU30" s="2308"/>
      <c r="AV30" s="2308"/>
      <c r="AW30" s="2308"/>
      <c r="AX30" s="2308"/>
      <c r="AY30" s="2308"/>
      <c r="AZ30" s="2308"/>
      <c r="BA30" s="2308"/>
      <c r="BB30" s="2308"/>
      <c r="BC30" s="2308"/>
      <c r="BD30" s="2308"/>
      <c r="BE30" s="2308"/>
      <c r="BF30" s="2308"/>
      <c r="BG30" s="2308"/>
      <c r="BH30" s="2308"/>
      <c r="BI30" s="2308"/>
      <c r="BJ30" s="2308"/>
      <c r="BK30" s="2308"/>
      <c r="BL30" s="2308"/>
      <c r="BM30" s="2308"/>
      <c r="BN30" s="2308"/>
      <c r="BO30" s="2308"/>
      <c r="BP30" s="2308"/>
      <c r="BQ30" s="2308"/>
      <c r="BR30" s="2308"/>
      <c r="BS30" s="2308"/>
      <c r="BT30" s="2308"/>
      <c r="BU30" s="2308"/>
      <c r="BV30" s="2308"/>
      <c r="BW30" s="2308"/>
      <c r="BX30" s="2308"/>
      <c r="BY30" s="2308"/>
      <c r="BZ30" s="2308"/>
      <c r="CA30" s="2309"/>
      <c r="CB30" s="1525"/>
      <c r="CC30" s="1525"/>
      <c r="CD30" s="147"/>
    </row>
    <row r="31" spans="1:164" ht="30.75" customHeight="1">
      <c r="A31" s="1"/>
      <c r="B31" s="89"/>
      <c r="C31" s="293"/>
      <c r="D31" s="426"/>
      <c r="E31" s="293"/>
      <c r="F31" s="446" t="s">
        <v>1685</v>
      </c>
      <c r="G31" s="295"/>
      <c r="H31" s="296"/>
      <c r="I31" s="296"/>
      <c r="J31" s="296"/>
      <c r="K31" s="296"/>
      <c r="L31" s="296"/>
      <c r="M31" s="227"/>
      <c r="N31" s="296"/>
      <c r="O31" s="296"/>
      <c r="P31" s="296"/>
      <c r="Q31" s="296"/>
      <c r="R31" s="296"/>
      <c r="S31" s="296"/>
      <c r="T31" s="227"/>
      <c r="U31" s="227"/>
      <c r="V31" s="227"/>
      <c r="W31" s="227"/>
      <c r="X31" s="227"/>
      <c r="Y31" s="227"/>
      <c r="Z31" s="227"/>
      <c r="AA31" s="227"/>
      <c r="AB31" s="227"/>
      <c r="AC31" s="227"/>
      <c r="AD31" s="297"/>
      <c r="AE31" s="297"/>
      <c r="AF31" s="297"/>
      <c r="AG31" s="297"/>
      <c r="AH31" s="297"/>
      <c r="AI31" s="297"/>
      <c r="AJ31" s="297"/>
      <c r="AK31" s="186"/>
      <c r="AL31" s="186"/>
      <c r="AM31" s="186"/>
      <c r="AN31" s="189"/>
      <c r="AO31" s="189"/>
      <c r="AP31" s="2306"/>
      <c r="AQ31" s="2306"/>
      <c r="AR31" s="2310"/>
      <c r="AS31" s="2311"/>
      <c r="AT31" s="2311"/>
      <c r="AU31" s="2311"/>
      <c r="AV31" s="2311"/>
      <c r="AW31" s="2311"/>
      <c r="AX31" s="2311"/>
      <c r="AY31" s="2311"/>
      <c r="AZ31" s="2311"/>
      <c r="BA31" s="2311"/>
      <c r="BB31" s="2311"/>
      <c r="BC31" s="2311"/>
      <c r="BD31" s="2311"/>
      <c r="BE31" s="2311"/>
      <c r="BF31" s="2311"/>
      <c r="BG31" s="2311"/>
      <c r="BH31" s="2311"/>
      <c r="BI31" s="2311"/>
      <c r="BJ31" s="2311"/>
      <c r="BK31" s="2311"/>
      <c r="BL31" s="2311"/>
      <c r="BM31" s="2311"/>
      <c r="BN31" s="2311"/>
      <c r="BO31" s="2311"/>
      <c r="BP31" s="2311"/>
      <c r="BQ31" s="2311"/>
      <c r="BR31" s="2311"/>
      <c r="BS31" s="2311"/>
      <c r="BT31" s="2311"/>
      <c r="BU31" s="2311"/>
      <c r="BV31" s="2311"/>
      <c r="BW31" s="2311"/>
      <c r="BX31" s="2311"/>
      <c r="BY31" s="2311"/>
      <c r="BZ31" s="2311"/>
      <c r="CA31" s="2312"/>
      <c r="CB31" s="1525"/>
      <c r="CC31" s="1525"/>
      <c r="CD31" s="147"/>
    </row>
    <row r="32" spans="1:164" ht="19.5" customHeight="1">
      <c r="A32" s="1"/>
      <c r="B32" s="89"/>
      <c r="C32" s="456"/>
      <c r="D32" s="439"/>
      <c r="E32" s="293"/>
      <c r="F32" s="426"/>
      <c r="G32" s="418"/>
      <c r="H32" s="418"/>
      <c r="I32" s="418"/>
      <c r="J32" s="418"/>
      <c r="K32" s="418"/>
      <c r="L32" s="418"/>
      <c r="M32" s="418"/>
      <c r="N32" s="418"/>
      <c r="O32" s="418"/>
      <c r="P32" s="418"/>
      <c r="Q32" s="418"/>
      <c r="R32" s="418"/>
      <c r="S32" s="418"/>
      <c r="T32" s="418"/>
      <c r="U32" s="418"/>
      <c r="V32" s="418"/>
      <c r="W32" s="418"/>
      <c r="X32" s="418"/>
      <c r="Y32" s="418"/>
      <c r="Z32" s="418"/>
      <c r="AA32" s="418"/>
      <c r="AB32" s="418"/>
      <c r="AC32" s="418"/>
      <c r="AD32" s="418"/>
      <c r="AE32" s="418"/>
      <c r="AF32" s="418"/>
      <c r="AG32" s="418"/>
      <c r="AH32" s="418"/>
      <c r="AI32" s="418"/>
      <c r="AJ32" s="418"/>
      <c r="AK32" s="418"/>
      <c r="AL32" s="418"/>
      <c r="AM32" s="418"/>
      <c r="AN32" s="418"/>
      <c r="AO32" s="418"/>
      <c r="AP32" s="1593"/>
      <c r="AQ32" s="1593"/>
      <c r="AR32" s="1593"/>
      <c r="AS32" s="1593"/>
      <c r="AT32" s="1593"/>
      <c r="AU32" s="1593"/>
      <c r="AV32" s="1593"/>
      <c r="AW32" s="1593"/>
      <c r="AX32" s="1593"/>
      <c r="AY32" s="1593"/>
      <c r="AZ32" s="1593"/>
      <c r="BA32" s="1593"/>
      <c r="BB32" s="1593"/>
      <c r="BC32" s="1593"/>
      <c r="BD32" s="1593"/>
      <c r="BE32" s="1593"/>
      <c r="BF32" s="1593"/>
      <c r="BG32" s="1593"/>
      <c r="BH32" s="1593"/>
      <c r="BI32" s="1593"/>
      <c r="BJ32" s="1593"/>
      <c r="BK32" s="1593"/>
      <c r="BL32" s="1593"/>
      <c r="BM32" s="1593"/>
      <c r="BN32" s="1593"/>
      <c r="BO32" s="1593"/>
      <c r="BP32" s="1593"/>
      <c r="BQ32" s="1593"/>
      <c r="BR32" s="1593"/>
      <c r="BS32" s="1593"/>
      <c r="BT32" s="1593"/>
      <c r="BU32" s="1593"/>
      <c r="BV32" s="1593"/>
      <c r="BW32" s="1593"/>
      <c r="BX32" s="1593"/>
      <c r="BY32" s="1593"/>
      <c r="BZ32" s="1593"/>
      <c r="CA32" s="1593"/>
      <c r="CB32" s="93"/>
      <c r="CC32" s="93"/>
      <c r="CD32" s="147"/>
    </row>
    <row r="33" spans="1:167" ht="30.75" customHeight="1">
      <c r="A33" s="1"/>
      <c r="B33" s="89"/>
      <c r="D33" s="500" t="s">
        <v>1291</v>
      </c>
      <c r="E33" s="500"/>
      <c r="F33" s="500" t="s">
        <v>1686</v>
      </c>
      <c r="G33" s="269"/>
      <c r="AP33" s="2317">
        <v>94</v>
      </c>
      <c r="AQ33" s="2306"/>
      <c r="AR33" s="2307"/>
      <c r="AS33" s="2308"/>
      <c r="AT33" s="2308"/>
      <c r="AU33" s="2308"/>
      <c r="AV33" s="2308"/>
      <c r="AW33" s="2308"/>
      <c r="AX33" s="2308"/>
      <c r="AY33" s="2308"/>
      <c r="AZ33" s="2308"/>
      <c r="BA33" s="2308"/>
      <c r="BB33" s="2308"/>
      <c r="BC33" s="2308"/>
      <c r="BD33" s="2308"/>
      <c r="BE33" s="2308"/>
      <c r="BF33" s="2308"/>
      <c r="BG33" s="2308"/>
      <c r="BH33" s="2308"/>
      <c r="BI33" s="2308"/>
      <c r="BJ33" s="2308"/>
      <c r="BK33" s="2308"/>
      <c r="BL33" s="2308"/>
      <c r="BM33" s="2308"/>
      <c r="BN33" s="2308"/>
      <c r="BO33" s="2308"/>
      <c r="BP33" s="2308"/>
      <c r="BQ33" s="2308"/>
      <c r="BR33" s="2308"/>
      <c r="BS33" s="2308"/>
      <c r="BT33" s="2308"/>
      <c r="BU33" s="2308"/>
      <c r="BV33" s="2308"/>
      <c r="BW33" s="2308"/>
      <c r="BX33" s="2308"/>
      <c r="BY33" s="2308"/>
      <c r="BZ33" s="2308"/>
      <c r="CA33" s="2309"/>
      <c r="CB33" s="1525"/>
      <c r="CC33" s="1525"/>
      <c r="CD33" s="147"/>
    </row>
    <row r="34" spans="1:167" ht="30.75" customHeight="1">
      <c r="A34" s="1"/>
      <c r="B34" s="89"/>
      <c r="C34" s="293"/>
      <c r="D34" s="439"/>
      <c r="E34" s="269"/>
      <c r="F34" s="426" t="s">
        <v>1687</v>
      </c>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8"/>
      <c r="AN34" s="418"/>
      <c r="AO34" s="418"/>
      <c r="AP34" s="2306"/>
      <c r="AQ34" s="2306"/>
      <c r="AR34" s="2310"/>
      <c r="AS34" s="2311"/>
      <c r="AT34" s="2311"/>
      <c r="AU34" s="2311"/>
      <c r="AV34" s="2311"/>
      <c r="AW34" s="2311"/>
      <c r="AX34" s="2311"/>
      <c r="AY34" s="2311"/>
      <c r="AZ34" s="2311"/>
      <c r="BA34" s="2311"/>
      <c r="BB34" s="2311"/>
      <c r="BC34" s="2311"/>
      <c r="BD34" s="2311"/>
      <c r="BE34" s="2311"/>
      <c r="BF34" s="2311"/>
      <c r="BG34" s="2311"/>
      <c r="BH34" s="2311"/>
      <c r="BI34" s="2311"/>
      <c r="BJ34" s="2311"/>
      <c r="BK34" s="2311"/>
      <c r="BL34" s="2311"/>
      <c r="BM34" s="2311"/>
      <c r="BN34" s="2311"/>
      <c r="BO34" s="2311"/>
      <c r="BP34" s="2311"/>
      <c r="BQ34" s="2311"/>
      <c r="BR34" s="2311"/>
      <c r="BS34" s="2311"/>
      <c r="BT34" s="2311"/>
      <c r="BU34" s="2311"/>
      <c r="BV34" s="2311"/>
      <c r="BW34" s="2311"/>
      <c r="BX34" s="2311"/>
      <c r="BY34" s="2311"/>
      <c r="BZ34" s="2311"/>
      <c r="CA34" s="2312"/>
      <c r="CB34" s="1525"/>
      <c r="CC34" s="1525"/>
      <c r="CD34" s="147"/>
    </row>
    <row r="35" spans="1:167" s="264" customFormat="1" ht="30" customHeight="1">
      <c r="A35" s="360"/>
      <c r="B35" s="89"/>
      <c r="C35" s="1614"/>
      <c r="D35" s="244"/>
      <c r="E35" s="269"/>
      <c r="F35" s="446" t="s">
        <v>1688</v>
      </c>
      <c r="G35" s="418"/>
      <c r="H35" s="418"/>
      <c r="I35" s="418"/>
      <c r="J35" s="418"/>
      <c r="K35" s="418"/>
      <c r="L35" s="418"/>
      <c r="M35" s="418"/>
      <c r="N35" s="418"/>
      <c r="O35" s="418"/>
      <c r="P35" s="418"/>
      <c r="Q35" s="418"/>
      <c r="R35" s="418"/>
      <c r="S35" s="418"/>
      <c r="T35" s="418"/>
      <c r="U35" s="418"/>
      <c r="V35" s="418"/>
      <c r="W35" s="418"/>
      <c r="X35" s="418"/>
      <c r="Y35" s="418"/>
      <c r="Z35" s="418"/>
      <c r="AA35" s="418"/>
      <c r="AB35" s="418"/>
      <c r="AC35" s="418"/>
      <c r="AD35" s="418"/>
      <c r="AE35" s="418"/>
      <c r="AF35" s="418"/>
      <c r="AG35" s="418"/>
      <c r="AH35" s="418"/>
      <c r="AI35" s="418"/>
      <c r="AJ35" s="418"/>
      <c r="AK35" s="418"/>
      <c r="AL35" s="418"/>
      <c r="AM35" s="418"/>
      <c r="AN35" s="418"/>
      <c r="AO35" s="418"/>
      <c r="AP35" s="1593"/>
      <c r="AQ35" s="1593"/>
      <c r="AR35" s="1593"/>
      <c r="AS35" s="1593"/>
      <c r="AT35" s="1593"/>
      <c r="AU35" s="1593"/>
      <c r="AV35" s="1593"/>
      <c r="AW35" s="1593"/>
      <c r="AX35" s="1593"/>
      <c r="AY35" s="1593"/>
      <c r="AZ35" s="1593"/>
      <c r="BA35" s="1593"/>
      <c r="BB35" s="1593"/>
      <c r="BC35" s="1593"/>
      <c r="BD35" s="1593"/>
      <c r="BE35" s="1593"/>
      <c r="BF35" s="1593"/>
      <c r="BG35" s="1593"/>
      <c r="BH35" s="1593"/>
      <c r="BI35" s="1593"/>
      <c r="BJ35" s="1593"/>
      <c r="BK35" s="1593"/>
      <c r="BL35" s="1593"/>
      <c r="BM35" s="1593"/>
      <c r="BN35" s="1593"/>
      <c r="BO35" s="1593"/>
      <c r="BP35" s="1593"/>
      <c r="BQ35" s="1593"/>
      <c r="BR35" s="1593"/>
      <c r="BS35" s="1593"/>
      <c r="BT35" s="1593"/>
      <c r="BU35" s="1593"/>
      <c r="BV35" s="1593"/>
      <c r="BW35" s="1593"/>
      <c r="BX35" s="1593"/>
      <c r="BY35" s="1593"/>
      <c r="BZ35" s="1593"/>
      <c r="CA35" s="1593"/>
      <c r="CB35" s="1525"/>
      <c r="CC35" s="1525"/>
      <c r="CD35" s="147"/>
    </row>
    <row r="36" spans="1:167" ht="18.75" customHeight="1">
      <c r="A36" s="1"/>
      <c r="B36" s="89"/>
      <c r="C36" s="300"/>
      <c r="D36" s="244"/>
      <c r="E36" s="269"/>
      <c r="F36" s="446"/>
      <c r="G36" s="295"/>
      <c r="H36" s="296"/>
      <c r="I36" s="296"/>
      <c r="J36" s="296"/>
      <c r="K36" s="296"/>
      <c r="L36" s="296"/>
      <c r="M36" s="227"/>
      <c r="N36" s="296"/>
      <c r="O36" s="296"/>
      <c r="P36" s="296"/>
      <c r="Q36" s="296"/>
      <c r="R36" s="296"/>
      <c r="S36" s="296"/>
      <c r="T36" s="227"/>
      <c r="U36" s="227"/>
      <c r="V36" s="227"/>
      <c r="W36" s="227"/>
      <c r="X36" s="227"/>
      <c r="Y36" s="227"/>
      <c r="Z36" s="227"/>
      <c r="AA36" s="227"/>
      <c r="AB36" s="227"/>
      <c r="AC36" s="227"/>
      <c r="AD36" s="297"/>
      <c r="AE36" s="297"/>
      <c r="AF36" s="297"/>
      <c r="AG36" s="297"/>
      <c r="AH36" s="297"/>
      <c r="AI36" s="297"/>
      <c r="AJ36" s="297"/>
      <c r="AK36" s="186"/>
      <c r="AL36" s="186"/>
      <c r="AM36" s="186"/>
      <c r="AN36" s="189"/>
      <c r="AO36" s="189"/>
      <c r="AP36" s="482"/>
      <c r="AQ36" s="1593"/>
      <c r="AR36" s="1593"/>
      <c r="AS36" s="1593"/>
      <c r="AT36" s="1593"/>
      <c r="AU36" s="1593"/>
      <c r="AV36" s="1593"/>
      <c r="AW36" s="1593"/>
      <c r="AX36" s="1593"/>
      <c r="AY36" s="1593"/>
      <c r="AZ36" s="1593"/>
      <c r="BA36" s="1593"/>
      <c r="BB36" s="1593"/>
      <c r="BC36" s="1593"/>
      <c r="BD36" s="1593"/>
      <c r="BE36" s="1593"/>
      <c r="BF36" s="1593"/>
      <c r="BG36" s="1593"/>
      <c r="BH36" s="1593"/>
      <c r="BI36" s="1593"/>
      <c r="BJ36" s="1593"/>
      <c r="BK36" s="1593"/>
      <c r="BL36" s="1593"/>
      <c r="BM36" s="1593"/>
      <c r="BN36" s="1593"/>
      <c r="BO36" s="1593"/>
      <c r="BP36" s="1593"/>
      <c r="BQ36" s="1593"/>
      <c r="BR36" s="1593"/>
      <c r="BS36" s="1593"/>
      <c r="BT36" s="1593"/>
      <c r="BU36" s="1593"/>
      <c r="BV36" s="1593"/>
      <c r="BW36" s="1593"/>
      <c r="BX36" s="1593"/>
      <c r="BY36" s="1593"/>
      <c r="BZ36" s="1593"/>
      <c r="CA36" s="1593"/>
      <c r="CB36" s="1525"/>
      <c r="CC36" s="1525"/>
      <c r="CD36" s="147"/>
    </row>
    <row r="37" spans="1:167" ht="30.75" customHeight="1">
      <c r="A37" s="1"/>
      <c r="B37" s="89"/>
      <c r="C37" s="293"/>
      <c r="D37" s="426" t="s">
        <v>1295</v>
      </c>
      <c r="E37" s="1306"/>
      <c r="F37" s="426" t="s">
        <v>1689</v>
      </c>
      <c r="G37" s="295"/>
      <c r="H37" s="296"/>
      <c r="I37" s="296"/>
      <c r="J37" s="296"/>
      <c r="K37" s="296"/>
      <c r="L37" s="296"/>
      <c r="M37" s="227"/>
      <c r="N37" s="296"/>
      <c r="O37" s="296"/>
      <c r="P37" s="296"/>
      <c r="Q37" s="296"/>
      <c r="R37" s="296"/>
      <c r="S37" s="296"/>
      <c r="T37" s="227"/>
      <c r="U37" s="227"/>
      <c r="V37" s="227"/>
      <c r="W37" s="227"/>
      <c r="X37" s="227"/>
      <c r="Y37" s="227"/>
      <c r="Z37" s="227"/>
      <c r="AA37" s="227"/>
      <c r="AB37" s="227"/>
      <c r="AC37" s="227"/>
      <c r="AD37" s="297"/>
      <c r="AE37" s="297"/>
      <c r="AF37" s="297"/>
      <c r="AG37" s="297"/>
      <c r="AH37" s="297"/>
      <c r="AI37" s="297"/>
      <c r="AJ37" s="297"/>
      <c r="AK37" s="186"/>
      <c r="AL37" s="186"/>
      <c r="AM37" s="186"/>
      <c r="AN37" s="189"/>
      <c r="AO37" s="189"/>
      <c r="AP37" s="2317" t="s">
        <v>1415</v>
      </c>
      <c r="AQ37" s="2306"/>
      <c r="AR37" s="2307"/>
      <c r="AS37" s="2308"/>
      <c r="AT37" s="2308"/>
      <c r="AU37" s="2308"/>
      <c r="AV37" s="2308"/>
      <c r="AW37" s="2308"/>
      <c r="AX37" s="2308"/>
      <c r="AY37" s="2308"/>
      <c r="AZ37" s="2308"/>
      <c r="BA37" s="2308"/>
      <c r="BB37" s="2308"/>
      <c r="BC37" s="2308"/>
      <c r="BD37" s="2308"/>
      <c r="BE37" s="2308"/>
      <c r="BF37" s="2308"/>
      <c r="BG37" s="2308"/>
      <c r="BH37" s="2308"/>
      <c r="BI37" s="2308"/>
      <c r="BJ37" s="2308"/>
      <c r="BK37" s="2308"/>
      <c r="BL37" s="2308"/>
      <c r="BM37" s="2308"/>
      <c r="BN37" s="2308"/>
      <c r="BO37" s="2308"/>
      <c r="BP37" s="2308"/>
      <c r="BQ37" s="2308"/>
      <c r="BR37" s="2308"/>
      <c r="BS37" s="2308"/>
      <c r="BT37" s="2308"/>
      <c r="BU37" s="2308"/>
      <c r="BV37" s="2308"/>
      <c r="BW37" s="2308"/>
      <c r="BX37" s="2308"/>
      <c r="BY37" s="2308"/>
      <c r="BZ37" s="2308"/>
      <c r="CA37" s="2309"/>
      <c r="CB37" s="1525"/>
      <c r="CC37" s="1525"/>
      <c r="CD37" s="147"/>
    </row>
    <row r="38" spans="1:167" ht="30.75" customHeight="1">
      <c r="A38" s="1"/>
      <c r="B38" s="89"/>
      <c r="C38" s="456"/>
      <c r="D38" s="439"/>
      <c r="E38" s="294"/>
      <c r="F38" s="446" t="s">
        <v>1690</v>
      </c>
      <c r="G38" s="418"/>
      <c r="H38" s="418"/>
      <c r="I38" s="418"/>
      <c r="J38" s="418"/>
      <c r="K38" s="418"/>
      <c r="L38" s="418"/>
      <c r="M38" s="418"/>
      <c r="N38" s="418"/>
      <c r="O38" s="418"/>
      <c r="P38" s="418"/>
      <c r="Q38" s="418"/>
      <c r="R38" s="418"/>
      <c r="S38" s="418"/>
      <c r="T38" s="418"/>
      <c r="U38" s="418"/>
      <c r="V38" s="418"/>
      <c r="W38" s="418"/>
      <c r="X38" s="418"/>
      <c r="Y38" s="418"/>
      <c r="Z38" s="418"/>
      <c r="AA38" s="418"/>
      <c r="AB38" s="418"/>
      <c r="AC38" s="418"/>
      <c r="AD38" s="418"/>
      <c r="AE38" s="418"/>
      <c r="AF38" s="418"/>
      <c r="AG38" s="418"/>
      <c r="AH38" s="418"/>
      <c r="AI38" s="418"/>
      <c r="AJ38" s="418"/>
      <c r="AK38" s="418"/>
      <c r="AL38" s="418"/>
      <c r="AM38" s="418"/>
      <c r="AN38" s="418"/>
      <c r="AO38" s="418"/>
      <c r="AP38" s="2306"/>
      <c r="AQ38" s="2306"/>
      <c r="AR38" s="2310"/>
      <c r="AS38" s="2311"/>
      <c r="AT38" s="2311"/>
      <c r="AU38" s="2311"/>
      <c r="AV38" s="2311"/>
      <c r="AW38" s="2311"/>
      <c r="AX38" s="2311"/>
      <c r="AY38" s="2311"/>
      <c r="AZ38" s="2311"/>
      <c r="BA38" s="2311"/>
      <c r="BB38" s="2311"/>
      <c r="BC38" s="2311"/>
      <c r="BD38" s="2311"/>
      <c r="BE38" s="2311"/>
      <c r="BF38" s="2311"/>
      <c r="BG38" s="2311"/>
      <c r="BH38" s="2311"/>
      <c r="BI38" s="2311"/>
      <c r="BJ38" s="2311"/>
      <c r="BK38" s="2311"/>
      <c r="BL38" s="2311"/>
      <c r="BM38" s="2311"/>
      <c r="BN38" s="2311"/>
      <c r="BO38" s="2311"/>
      <c r="BP38" s="2311"/>
      <c r="BQ38" s="2311"/>
      <c r="BR38" s="2311"/>
      <c r="BS38" s="2311"/>
      <c r="BT38" s="2311"/>
      <c r="BU38" s="2311"/>
      <c r="BV38" s="2311"/>
      <c r="BW38" s="2311"/>
      <c r="BX38" s="2311"/>
      <c r="BY38" s="2311"/>
      <c r="BZ38" s="2311"/>
      <c r="CA38" s="2312"/>
      <c r="CB38" s="93"/>
      <c r="CC38" s="93"/>
      <c r="CD38" s="147"/>
    </row>
    <row r="39" spans="1:167" ht="19.5" customHeight="1">
      <c r="A39" s="1"/>
      <c r="B39" s="89"/>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525"/>
      <c r="CC39" s="1525"/>
      <c r="CD39" s="147"/>
    </row>
    <row r="40" spans="1:167" ht="18.75" customHeight="1" thickBot="1">
      <c r="A40" s="1"/>
      <c r="B40" s="116"/>
      <c r="C40" s="449"/>
      <c r="D40" s="450"/>
      <c r="E40" s="429"/>
      <c r="F40" s="451"/>
      <c r="G40" s="412"/>
      <c r="H40" s="412"/>
      <c r="I40" s="412"/>
      <c r="J40" s="412"/>
      <c r="K40" s="412"/>
      <c r="L40" s="412"/>
      <c r="M40" s="412"/>
      <c r="N40" s="412"/>
      <c r="O40" s="412"/>
      <c r="P40" s="412"/>
      <c r="Q40" s="412"/>
      <c r="R40" s="412"/>
      <c r="S40" s="412"/>
      <c r="T40" s="412"/>
      <c r="U40" s="412"/>
      <c r="V40" s="412"/>
      <c r="W40" s="412"/>
      <c r="X40" s="412"/>
      <c r="Y40" s="412"/>
      <c r="Z40" s="412"/>
      <c r="AA40" s="412"/>
      <c r="AB40" s="412"/>
      <c r="AC40" s="412"/>
      <c r="AD40" s="412"/>
      <c r="AE40" s="412"/>
      <c r="AF40" s="412"/>
      <c r="AG40" s="412"/>
      <c r="AH40" s="412"/>
      <c r="AI40" s="412"/>
      <c r="AJ40" s="412"/>
      <c r="AK40" s="412"/>
      <c r="AL40" s="412"/>
      <c r="AM40" s="412"/>
      <c r="AN40" s="412"/>
      <c r="AO40" s="412"/>
      <c r="AP40" s="136"/>
      <c r="AQ40" s="136"/>
      <c r="AR40" s="136"/>
      <c r="AS40" s="136"/>
      <c r="AT40" s="136"/>
      <c r="AU40" s="136"/>
      <c r="AV40" s="136"/>
      <c r="AW40" s="136"/>
      <c r="AX40" s="136"/>
      <c r="AY40" s="136"/>
      <c r="AZ40" s="136"/>
      <c r="BA40" s="136"/>
      <c r="BB40" s="136"/>
      <c r="BC40" s="136"/>
      <c r="BD40" s="136"/>
      <c r="BE40" s="136"/>
      <c r="BF40" s="136"/>
      <c r="BG40" s="136"/>
      <c r="BH40" s="136"/>
      <c r="BI40" s="136"/>
      <c r="BJ40" s="136"/>
      <c r="BK40" s="436"/>
      <c r="BL40" s="436"/>
      <c r="BM40" s="436"/>
      <c r="BN40" s="436"/>
      <c r="BO40" s="437"/>
      <c r="BP40" s="437"/>
      <c r="BQ40" s="136"/>
      <c r="BR40" s="136"/>
      <c r="BS40" s="136"/>
      <c r="BT40" s="136"/>
      <c r="BU40" s="136"/>
      <c r="BV40" s="136"/>
      <c r="BW40" s="136"/>
      <c r="BX40" s="136"/>
      <c r="BY40" s="136"/>
      <c r="BZ40" s="136"/>
      <c r="CA40" s="136"/>
      <c r="CB40" s="136"/>
      <c r="CC40" s="136"/>
      <c r="CD40" s="373"/>
      <c r="CX40" s="1525"/>
      <c r="CY40" s="1525"/>
      <c r="CZ40" s="1525"/>
      <c r="DA40" s="1525"/>
      <c r="DB40" s="1525"/>
      <c r="DC40" s="1525"/>
      <c r="DD40" s="1525"/>
      <c r="DE40" s="1525"/>
      <c r="DF40" s="1525"/>
      <c r="DG40" s="1525"/>
      <c r="DH40" s="1525"/>
      <c r="DI40" s="1525"/>
      <c r="DJ40" s="1525"/>
      <c r="DK40" s="1525"/>
      <c r="DL40" s="1525"/>
      <c r="DM40" s="1525"/>
      <c r="DN40" s="1525"/>
      <c r="DO40" s="1525"/>
      <c r="DP40" s="1525"/>
      <c r="DQ40" s="1525"/>
      <c r="DR40" s="1525"/>
      <c r="DS40" s="1525"/>
      <c r="DT40" s="1525"/>
      <c r="DU40" s="1525"/>
      <c r="DV40" s="1525"/>
      <c r="DW40" s="1525"/>
      <c r="DX40" s="1525"/>
      <c r="DY40" s="1525"/>
    </row>
    <row r="41" spans="1:167" ht="18.75" customHeight="1">
      <c r="A41" s="1"/>
      <c r="B41" s="89"/>
      <c r="CB41" s="1525"/>
      <c r="CC41" s="1525"/>
      <c r="CD41" s="147"/>
      <c r="CX41" s="1525"/>
      <c r="CY41" s="1525"/>
      <c r="CZ41" s="1525"/>
      <c r="DA41" s="1525"/>
      <c r="DB41" s="1525"/>
      <c r="DC41" s="1525"/>
      <c r="DD41" s="1525"/>
      <c r="DE41" s="1525"/>
      <c r="DF41" s="1525"/>
      <c r="DG41" s="1525"/>
      <c r="DH41" s="1525"/>
      <c r="DI41" s="1525"/>
      <c r="DJ41" s="1525"/>
      <c r="DK41" s="1525"/>
      <c r="DL41" s="1525"/>
      <c r="DM41" s="1525"/>
      <c r="DN41" s="1525"/>
      <c r="DO41" s="1525"/>
      <c r="DP41" s="1525"/>
      <c r="DQ41" s="1525"/>
      <c r="DR41" s="1525"/>
      <c r="DS41" s="1525"/>
      <c r="DT41" s="1525"/>
      <c r="DU41" s="1525"/>
      <c r="DV41" s="1525"/>
      <c r="DW41" s="1525"/>
      <c r="DX41" s="1525"/>
      <c r="DY41" s="1525"/>
    </row>
    <row r="42" spans="1:167" ht="18.75" customHeight="1">
      <c r="A42" s="1"/>
      <c r="B42" s="89"/>
      <c r="C42" s="293"/>
      <c r="D42" s="440"/>
      <c r="F42" s="294"/>
      <c r="G42" s="418"/>
      <c r="H42" s="418"/>
      <c r="I42" s="418"/>
      <c r="J42" s="418"/>
      <c r="K42" s="418"/>
      <c r="L42" s="418"/>
      <c r="M42" s="418"/>
      <c r="N42" s="418"/>
      <c r="O42" s="418"/>
      <c r="P42" s="418"/>
      <c r="Q42" s="418"/>
      <c r="R42" s="418"/>
      <c r="S42" s="418"/>
      <c r="T42" s="418"/>
      <c r="U42" s="418"/>
      <c r="V42" s="418"/>
      <c r="W42" s="418"/>
      <c r="X42" s="418"/>
      <c r="Y42" s="418"/>
      <c r="Z42" s="418"/>
      <c r="AA42" s="418"/>
      <c r="AB42" s="418"/>
      <c r="AC42" s="418"/>
      <c r="AD42" s="418"/>
      <c r="AE42" s="418"/>
      <c r="AF42" s="418"/>
      <c r="AG42" s="418"/>
      <c r="AH42" s="418"/>
      <c r="AI42" s="418"/>
      <c r="AJ42" s="418"/>
      <c r="AK42" s="418"/>
      <c r="AL42" s="418"/>
      <c r="AM42" s="418"/>
      <c r="AN42" s="418"/>
      <c r="AO42" s="418"/>
      <c r="AP42" s="93"/>
      <c r="AQ42" s="93"/>
      <c r="AR42" s="93"/>
      <c r="AS42" s="93"/>
      <c r="AT42" s="93"/>
      <c r="AU42" s="93"/>
      <c r="AV42" s="93"/>
      <c r="AW42" s="93"/>
      <c r="AX42" s="93"/>
      <c r="AY42" s="93"/>
      <c r="AZ42" s="93"/>
      <c r="BA42" s="93"/>
      <c r="BB42" s="93"/>
      <c r="BC42" s="93"/>
      <c r="BD42" s="93"/>
      <c r="BE42" s="93"/>
      <c r="BF42" s="93"/>
      <c r="BG42" s="93"/>
      <c r="BH42" s="93"/>
      <c r="BI42" s="93"/>
      <c r="BJ42" s="93"/>
      <c r="BK42" s="1"/>
      <c r="BL42" s="1"/>
      <c r="BM42" s="1"/>
      <c r="BN42" s="1"/>
      <c r="BO42" s="1"/>
      <c r="BP42" s="1"/>
      <c r="BQ42" s="1"/>
      <c r="BR42" s="1"/>
      <c r="BS42" s="1"/>
      <c r="BT42" s="1"/>
      <c r="BU42" s="1"/>
      <c r="BV42" s="1"/>
      <c r="BW42" s="1"/>
      <c r="BX42" s="77"/>
      <c r="BY42" s="479"/>
      <c r="BZ42" s="1"/>
      <c r="CA42" s="1"/>
      <c r="CB42" s="1525"/>
      <c r="CC42" s="1525"/>
      <c r="CD42" s="147"/>
      <c r="CX42" s="1525"/>
      <c r="CY42" s="1525"/>
      <c r="CZ42" s="1525"/>
      <c r="DA42" s="1525"/>
      <c r="DB42" s="1525"/>
      <c r="DC42" s="1525"/>
      <c r="DD42" s="1525"/>
      <c r="DE42" s="1525"/>
      <c r="DF42" s="1525"/>
      <c r="DG42" s="1525"/>
      <c r="DH42" s="1525"/>
      <c r="DI42" s="1525"/>
      <c r="DJ42" s="1525"/>
      <c r="DK42" s="1525"/>
      <c r="DL42" s="1525"/>
      <c r="DM42" s="1525"/>
      <c r="DN42" s="1525"/>
      <c r="DO42" s="1525"/>
      <c r="DP42" s="1525"/>
      <c r="DQ42" s="1525"/>
      <c r="DR42" s="1525"/>
      <c r="DS42" s="1525"/>
      <c r="DT42" s="1525"/>
      <c r="DU42" s="1525"/>
      <c r="DV42" s="1525"/>
      <c r="DW42" s="1525"/>
      <c r="DX42" s="1525"/>
      <c r="DY42" s="1525"/>
    </row>
    <row r="43" spans="1:167" ht="30" customHeight="1">
      <c r="A43" s="53"/>
      <c r="B43" s="89"/>
      <c r="C43" s="1614">
        <v>8.1999999999999993</v>
      </c>
      <c r="D43" s="300" t="s">
        <v>1691</v>
      </c>
      <c r="F43" s="426"/>
      <c r="G43" s="418"/>
      <c r="H43" s="418"/>
      <c r="I43" s="418"/>
      <c r="J43" s="418"/>
      <c r="K43" s="418"/>
      <c r="L43" s="418"/>
      <c r="M43" s="418"/>
      <c r="N43" s="418"/>
      <c r="O43" s="418"/>
      <c r="P43" s="418"/>
      <c r="Q43" s="418"/>
      <c r="R43" s="418"/>
      <c r="S43" s="418"/>
      <c r="T43" s="418"/>
      <c r="U43" s="418"/>
      <c r="V43" s="418"/>
      <c r="W43" s="418"/>
      <c r="X43" s="418"/>
      <c r="Y43" s="418"/>
      <c r="Z43" s="418"/>
      <c r="AA43" s="418"/>
      <c r="AB43" s="418"/>
      <c r="AC43" s="418"/>
      <c r="AD43" s="418"/>
      <c r="AE43" s="418"/>
      <c r="AF43" s="418"/>
      <c r="AG43" s="418"/>
      <c r="AH43" s="418"/>
      <c r="AI43" s="418"/>
      <c r="AJ43" s="418"/>
      <c r="AK43" s="418"/>
      <c r="AL43" s="418"/>
      <c r="AM43" s="418"/>
      <c r="AN43" s="418"/>
      <c r="AO43" s="418"/>
      <c r="AP43" s="1593"/>
      <c r="AQ43" s="1593"/>
      <c r="AR43" s="1593"/>
      <c r="AS43" s="1593"/>
      <c r="AT43" s="1593"/>
      <c r="AU43" s="1593"/>
      <c r="AV43" s="1593"/>
      <c r="AW43" s="1593"/>
      <c r="AX43" s="1593"/>
      <c r="AY43" s="1593"/>
      <c r="AZ43" s="1593"/>
      <c r="BA43" s="1593"/>
      <c r="BB43" s="1593"/>
      <c r="BC43" s="1593"/>
      <c r="BD43" s="1593"/>
      <c r="BE43" s="1593"/>
      <c r="BF43" s="1593"/>
      <c r="BG43" s="1593"/>
      <c r="BH43" s="1593"/>
      <c r="BI43" s="1593"/>
      <c r="BJ43" s="1593"/>
      <c r="BK43" s="1593"/>
      <c r="BL43" s="1593"/>
      <c r="BM43" s="1593"/>
      <c r="BN43" s="1593"/>
      <c r="BO43" s="1593"/>
      <c r="BP43" s="1593"/>
      <c r="BQ43" s="1593"/>
      <c r="BR43" s="1593"/>
      <c r="BS43" s="1593"/>
      <c r="BT43" s="1593"/>
      <c r="BU43" s="1593"/>
      <c r="BV43" s="1593"/>
      <c r="BW43" s="1593"/>
      <c r="BX43" s="1593"/>
      <c r="BY43" s="1593"/>
      <c r="BZ43" s="1593"/>
      <c r="CA43" s="1593"/>
      <c r="CB43" s="1525"/>
      <c r="CC43" s="1525"/>
      <c r="CD43" s="147"/>
      <c r="CL43" s="1525"/>
      <c r="CM43" s="1525"/>
      <c r="CN43" s="1525"/>
      <c r="CO43" s="1525"/>
      <c r="CP43" s="1525"/>
      <c r="CQ43" s="1525"/>
      <c r="CR43" s="1525"/>
      <c r="CS43" s="1525"/>
      <c r="CT43" s="1525"/>
      <c r="CU43" s="1525"/>
      <c r="CV43" s="1525"/>
      <c r="CW43" s="1525"/>
      <c r="CX43" s="1525"/>
      <c r="CY43" s="1525"/>
      <c r="CZ43" s="1525"/>
      <c r="DA43" s="1525"/>
      <c r="DB43" s="1525"/>
      <c r="DC43" s="1525"/>
      <c r="DD43" s="1525"/>
      <c r="DE43" s="1525"/>
      <c r="DF43" s="1525"/>
      <c r="DG43" s="1525"/>
      <c r="DH43" s="1525"/>
      <c r="DI43" s="1525"/>
      <c r="DJ43" s="1525"/>
      <c r="DK43" s="1525"/>
      <c r="DL43" s="1525"/>
      <c r="DM43" s="1525"/>
      <c r="DN43" s="1525"/>
      <c r="DO43" s="1525"/>
      <c r="DP43" s="1525"/>
      <c r="DQ43" s="1525"/>
      <c r="DR43" s="1525"/>
      <c r="DS43" s="1525"/>
      <c r="DT43" s="1525"/>
      <c r="DU43" s="1525"/>
      <c r="DV43" s="1525"/>
      <c r="DW43" s="1525"/>
      <c r="DX43" s="1525"/>
      <c r="DY43" s="1525"/>
    </row>
    <row r="44" spans="1:167" ht="30" customHeight="1">
      <c r="A44" s="53"/>
      <c r="B44" s="89"/>
      <c r="C44" s="309"/>
      <c r="D44" s="304" t="s">
        <v>1692</v>
      </c>
      <c r="F44" s="446"/>
      <c r="G44" s="295"/>
      <c r="H44" s="296"/>
      <c r="I44" s="296"/>
      <c r="J44" s="296"/>
      <c r="K44" s="296"/>
      <c r="L44" s="296"/>
      <c r="M44" s="227"/>
      <c r="N44" s="296"/>
      <c r="O44" s="296"/>
      <c r="P44" s="296"/>
      <c r="Q44" s="296"/>
      <c r="R44" s="296"/>
      <c r="S44" s="296"/>
      <c r="T44" s="227"/>
      <c r="U44" s="227"/>
      <c r="V44" s="227"/>
      <c r="W44" s="227"/>
      <c r="X44" s="227"/>
      <c r="Y44" s="227"/>
      <c r="Z44" s="227"/>
      <c r="AA44" s="227"/>
      <c r="AB44" s="227"/>
      <c r="AC44" s="227"/>
      <c r="AD44" s="297"/>
      <c r="AE44" s="297"/>
      <c r="AF44" s="297"/>
      <c r="AG44" s="297"/>
      <c r="AH44" s="297"/>
      <c r="AI44" s="297"/>
      <c r="AJ44" s="297"/>
      <c r="AK44" s="186"/>
      <c r="AL44" s="186"/>
      <c r="AM44" s="186"/>
      <c r="AN44" s="189"/>
      <c r="AO44" s="189"/>
      <c r="AP44" s="1593"/>
      <c r="AQ44" s="1593"/>
      <c r="AR44" s="1593"/>
      <c r="AS44" s="1593"/>
      <c r="AT44" s="1593"/>
      <c r="AU44" s="1593"/>
      <c r="AV44" s="1593"/>
      <c r="AW44" s="1593"/>
      <c r="AX44" s="1593"/>
      <c r="AY44" s="1593"/>
      <c r="AZ44" s="1593"/>
      <c r="BA44" s="1593"/>
      <c r="BB44" s="1593"/>
      <c r="BC44" s="1593"/>
      <c r="BD44" s="1593"/>
      <c r="BE44" s="1593"/>
      <c r="BF44" s="1593"/>
      <c r="BG44" s="1593"/>
      <c r="BH44" s="1593"/>
      <c r="BI44" s="1593"/>
      <c r="BJ44" s="1593"/>
      <c r="BK44" s="1593"/>
      <c r="BL44" s="1593"/>
      <c r="BM44" s="1593"/>
      <c r="BN44" s="1593"/>
      <c r="BO44" s="1593"/>
      <c r="BP44" s="1593"/>
      <c r="BQ44" s="1593"/>
      <c r="BR44" s="1593"/>
      <c r="BS44" s="1593"/>
      <c r="BT44" s="1593"/>
      <c r="BU44" s="1593"/>
      <c r="BV44" s="1593"/>
      <c r="BW44" s="1593"/>
      <c r="BX44" s="1593"/>
      <c r="BY44" s="1593"/>
      <c r="BZ44" s="1593"/>
      <c r="CA44" s="1593"/>
      <c r="CB44" s="1525"/>
      <c r="CC44" s="1525"/>
      <c r="CD44" s="147"/>
      <c r="CL44" s="1525"/>
      <c r="CM44" s="1525"/>
      <c r="CN44" s="1525"/>
      <c r="CO44" s="1525"/>
      <c r="CP44" s="1525"/>
      <c r="CQ44" s="1525"/>
      <c r="CR44" s="1525"/>
      <c r="CS44" s="1525"/>
      <c r="CT44" s="1525"/>
      <c r="CU44" s="1525"/>
      <c r="CV44" s="1525"/>
      <c r="CW44" s="1525"/>
      <c r="CX44" s="1525"/>
      <c r="CY44" s="1525"/>
      <c r="CZ44" s="1525"/>
      <c r="DA44" s="1525"/>
      <c r="DB44" s="1525"/>
      <c r="DC44" s="1525"/>
      <c r="DD44" s="1525"/>
      <c r="DE44" s="1525"/>
      <c r="DF44" s="1525"/>
      <c r="DG44" s="1525"/>
      <c r="DH44" s="1525"/>
      <c r="DI44" s="1525"/>
      <c r="DJ44" s="1525"/>
      <c r="DK44" s="1525"/>
      <c r="DL44" s="1525"/>
      <c r="DM44" s="1525"/>
      <c r="DN44" s="1525"/>
      <c r="DO44" s="1525"/>
      <c r="DP44" s="1525"/>
      <c r="DQ44" s="1525"/>
      <c r="DR44" s="1525"/>
      <c r="DS44" s="1525"/>
      <c r="DT44" s="1525"/>
      <c r="DU44" s="1525"/>
      <c r="DV44" s="1525"/>
      <c r="DW44" s="1525"/>
      <c r="DX44" s="1525"/>
      <c r="DY44" s="1525"/>
    </row>
    <row r="45" spans="1:167" ht="30.75" customHeight="1">
      <c r="A45" s="53"/>
      <c r="B45" s="89"/>
      <c r="C45" s="293"/>
      <c r="D45" s="293"/>
      <c r="E45" s="294"/>
      <c r="F45" s="293"/>
      <c r="G45" s="295"/>
      <c r="H45" s="296"/>
      <c r="I45" s="296"/>
      <c r="J45" s="296"/>
      <c r="K45" s="296"/>
      <c r="L45" s="296"/>
      <c r="M45" s="227"/>
      <c r="N45" s="296"/>
      <c r="O45" s="296"/>
      <c r="P45" s="296"/>
      <c r="Q45" s="296"/>
      <c r="R45" s="296"/>
      <c r="S45" s="296"/>
      <c r="T45" s="227"/>
      <c r="U45" s="227"/>
      <c r="V45" s="227"/>
      <c r="W45" s="227"/>
      <c r="X45" s="227"/>
      <c r="Y45" s="227"/>
      <c r="Z45" s="227"/>
      <c r="AA45" s="227"/>
      <c r="AB45" s="227"/>
      <c r="AC45" s="227"/>
      <c r="AD45" s="297"/>
      <c r="AE45" s="297"/>
      <c r="AF45" s="297"/>
      <c r="AG45" s="297"/>
      <c r="AH45" s="297"/>
      <c r="AI45" s="297"/>
      <c r="AJ45" s="297"/>
      <c r="AK45" s="186"/>
      <c r="AL45" s="186"/>
      <c r="AM45" s="186"/>
      <c r="AN45" s="189"/>
      <c r="AO45" s="189"/>
      <c r="AP45" s="1525"/>
      <c r="AQ45" s="1525"/>
      <c r="AR45" s="1525"/>
      <c r="AS45" s="1525"/>
      <c r="AT45" s="1525"/>
      <c r="AU45" s="1525"/>
      <c r="AV45" s="1525"/>
      <c r="AW45" s="1525"/>
      <c r="AX45" s="1525"/>
      <c r="AY45" s="1525"/>
      <c r="AZ45" s="1525"/>
      <c r="BA45" s="1525"/>
      <c r="BB45" s="1525"/>
      <c r="BC45" s="1525"/>
      <c r="BD45" s="1525"/>
      <c r="BE45" s="1525"/>
      <c r="BF45" s="1525"/>
      <c r="BG45" s="1525"/>
      <c r="BH45" s="1525"/>
      <c r="BI45" s="1525"/>
      <c r="BJ45" s="1525"/>
      <c r="BX45" s="162"/>
      <c r="BY45" s="481" t="s">
        <v>1673</v>
      </c>
      <c r="CB45" s="1525"/>
      <c r="CC45" s="1525"/>
      <c r="CD45" s="147"/>
    </row>
    <row r="46" spans="1:167" ht="30.75" customHeight="1">
      <c r="A46" s="53"/>
      <c r="B46" s="89"/>
      <c r="C46" s="456"/>
      <c r="D46" s="439" t="s">
        <v>1171</v>
      </c>
      <c r="E46" s="294"/>
      <c r="F46" s="426" t="s">
        <v>1693</v>
      </c>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c r="AH46" s="418"/>
      <c r="AI46" s="418"/>
      <c r="AJ46" s="418"/>
      <c r="AK46" s="418"/>
      <c r="AL46" s="418"/>
      <c r="AM46" s="418"/>
      <c r="AN46" s="418"/>
      <c r="AO46" s="418"/>
      <c r="AP46" s="2317" t="s">
        <v>1418</v>
      </c>
      <c r="AQ46" s="2306"/>
      <c r="AR46" s="2307"/>
      <c r="AS46" s="2308"/>
      <c r="AT46" s="2308"/>
      <c r="AU46" s="2308"/>
      <c r="AV46" s="2308"/>
      <c r="AW46" s="2308"/>
      <c r="AX46" s="2308"/>
      <c r="AY46" s="2308"/>
      <c r="AZ46" s="2308"/>
      <c r="BA46" s="2308"/>
      <c r="BB46" s="2308"/>
      <c r="BC46" s="2308"/>
      <c r="BD46" s="2308"/>
      <c r="BE46" s="2308"/>
      <c r="BF46" s="2308"/>
      <c r="BG46" s="2308"/>
      <c r="BH46" s="2308"/>
      <c r="BI46" s="2308"/>
      <c r="BJ46" s="2308"/>
      <c r="BK46" s="2308"/>
      <c r="BL46" s="2308"/>
      <c r="BM46" s="2308"/>
      <c r="BN46" s="2308"/>
      <c r="BO46" s="2308"/>
      <c r="BP46" s="2308"/>
      <c r="BQ46" s="2308"/>
      <c r="BR46" s="2308"/>
      <c r="BS46" s="2308"/>
      <c r="BT46" s="2308"/>
      <c r="BU46" s="2308"/>
      <c r="BV46" s="2308"/>
      <c r="BW46" s="2308"/>
      <c r="BX46" s="2308"/>
      <c r="BY46" s="2308"/>
      <c r="BZ46" s="2308"/>
      <c r="CA46" s="2309"/>
      <c r="CB46" s="93"/>
      <c r="CC46" s="93"/>
      <c r="CD46" s="147"/>
    </row>
    <row r="47" spans="1:167" ht="30.75" customHeight="1">
      <c r="A47" s="1"/>
      <c r="B47" s="89"/>
      <c r="C47" s="1"/>
      <c r="D47" s="1"/>
      <c r="E47" s="1"/>
      <c r="F47" s="126" t="s">
        <v>1694</v>
      </c>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2306"/>
      <c r="AQ47" s="2306"/>
      <c r="AR47" s="2310"/>
      <c r="AS47" s="2311"/>
      <c r="AT47" s="2311"/>
      <c r="AU47" s="2311"/>
      <c r="AV47" s="2311"/>
      <c r="AW47" s="2311"/>
      <c r="AX47" s="2311"/>
      <c r="AY47" s="2311"/>
      <c r="AZ47" s="2311"/>
      <c r="BA47" s="2311"/>
      <c r="BB47" s="2311"/>
      <c r="BC47" s="2311"/>
      <c r="BD47" s="2311"/>
      <c r="BE47" s="2311"/>
      <c r="BF47" s="2311"/>
      <c r="BG47" s="2311"/>
      <c r="BH47" s="2311"/>
      <c r="BI47" s="2311"/>
      <c r="BJ47" s="2311"/>
      <c r="BK47" s="2311"/>
      <c r="BL47" s="2311"/>
      <c r="BM47" s="2311"/>
      <c r="BN47" s="2311"/>
      <c r="BO47" s="2311"/>
      <c r="BP47" s="2311"/>
      <c r="BQ47" s="2311"/>
      <c r="BR47" s="2311"/>
      <c r="BS47" s="2311"/>
      <c r="BT47" s="2311"/>
      <c r="BU47" s="2311"/>
      <c r="BV47" s="2311"/>
      <c r="BW47" s="2311"/>
      <c r="BX47" s="2311"/>
      <c r="BY47" s="2311"/>
      <c r="BZ47" s="2311"/>
      <c r="CA47" s="2312"/>
      <c r="CB47" s="93"/>
      <c r="CC47" s="93"/>
      <c r="CD47" s="147"/>
      <c r="CM47" s="1525"/>
      <c r="CN47" s="1525"/>
      <c r="CO47" s="1525"/>
      <c r="CP47" s="1525"/>
      <c r="CQ47" s="1525"/>
      <c r="CR47" s="1525"/>
      <c r="CS47" s="1525"/>
      <c r="CT47" s="1525"/>
      <c r="CU47" s="1525"/>
      <c r="CV47" s="1525"/>
      <c r="CW47" s="1525"/>
      <c r="CX47" s="1525"/>
      <c r="CY47" s="1525"/>
      <c r="CZ47" s="1525"/>
      <c r="DA47" s="1525"/>
      <c r="DB47" s="1525"/>
      <c r="DC47" s="1525"/>
      <c r="DD47" s="1525"/>
      <c r="DE47" s="1525"/>
      <c r="DF47" s="1525"/>
      <c r="DG47" s="1525"/>
      <c r="DH47" s="1525"/>
      <c r="DI47" s="1525"/>
      <c r="DJ47" s="1525"/>
      <c r="DK47" s="1525"/>
      <c r="DL47" s="1525"/>
      <c r="DM47" s="1525"/>
      <c r="DN47" s="1525"/>
      <c r="DO47" s="1525"/>
      <c r="DP47" s="1525"/>
      <c r="DQ47" s="1525"/>
      <c r="DR47" s="1525"/>
      <c r="DS47" s="1525"/>
      <c r="DT47" s="1525"/>
      <c r="DU47" s="1525"/>
      <c r="DV47" s="1525"/>
      <c r="DW47" s="1525"/>
      <c r="DX47" s="1525"/>
      <c r="DY47" s="1525"/>
      <c r="DZ47" s="1525"/>
      <c r="EA47" s="1525"/>
      <c r="EB47" s="1525"/>
      <c r="EC47" s="1525"/>
      <c r="ED47" s="1525"/>
      <c r="EE47" s="1525"/>
      <c r="EF47" s="1525"/>
      <c r="EG47" s="1525"/>
      <c r="EH47" s="1525"/>
      <c r="EI47" s="1525"/>
      <c r="EJ47" s="1525"/>
      <c r="EK47" s="1525"/>
      <c r="EL47" s="1525"/>
      <c r="EM47" s="1525"/>
      <c r="EN47" s="1525"/>
      <c r="EO47" s="1525"/>
      <c r="EP47" s="1525"/>
      <c r="EQ47" s="1525"/>
      <c r="ER47" s="1525"/>
      <c r="ES47" s="1525"/>
      <c r="ET47" s="1525"/>
      <c r="EU47" s="1525"/>
      <c r="EV47" s="1525"/>
      <c r="EW47" s="1525"/>
      <c r="EX47" s="1525"/>
      <c r="EY47" s="1525"/>
      <c r="EZ47" s="1525"/>
      <c r="FA47" s="1525"/>
      <c r="FB47" s="1525"/>
      <c r="FC47" s="1525"/>
      <c r="FD47" s="1525"/>
      <c r="FE47" s="1525"/>
      <c r="FF47" s="1525"/>
      <c r="FG47" s="1525"/>
      <c r="FH47" s="1525"/>
      <c r="FI47" s="1525"/>
      <c r="FJ47" s="1525"/>
      <c r="FK47" s="1525"/>
    </row>
    <row r="48" spans="1:167" ht="19.5" customHeight="1">
      <c r="A48" s="53"/>
      <c r="B48" s="89"/>
      <c r="C48" s="293"/>
      <c r="D48" s="440"/>
      <c r="F48" s="294"/>
      <c r="G48" s="418"/>
      <c r="H48" s="418"/>
      <c r="I48" s="418"/>
      <c r="J48" s="418"/>
      <c r="K48" s="418"/>
      <c r="L48" s="418"/>
      <c r="M48" s="418"/>
      <c r="N48" s="418"/>
      <c r="O48" s="418"/>
      <c r="P48" s="418"/>
      <c r="Q48" s="418"/>
      <c r="R48" s="418"/>
      <c r="S48" s="418"/>
      <c r="T48" s="418"/>
      <c r="U48" s="418"/>
      <c r="V48" s="418"/>
      <c r="W48" s="418"/>
      <c r="X48" s="418"/>
      <c r="Y48" s="418"/>
      <c r="Z48" s="418"/>
      <c r="AA48" s="418"/>
      <c r="AB48" s="418"/>
      <c r="AC48" s="418"/>
      <c r="AD48" s="418"/>
      <c r="AE48" s="418"/>
      <c r="AF48" s="418"/>
      <c r="AG48" s="418"/>
      <c r="AH48" s="418"/>
      <c r="AI48" s="418"/>
      <c r="AJ48" s="418"/>
      <c r="AK48" s="418"/>
      <c r="AL48" s="418"/>
      <c r="AM48" s="418"/>
      <c r="AN48" s="418"/>
      <c r="AO48" s="418"/>
      <c r="AP48" s="1525"/>
      <c r="AQ48" s="1525"/>
      <c r="AR48" s="1525"/>
      <c r="AS48" s="1525"/>
      <c r="AT48" s="1525"/>
      <c r="AU48" s="1525"/>
      <c r="AV48" s="1525"/>
      <c r="AW48" s="1525"/>
      <c r="AX48" s="1525"/>
      <c r="AY48" s="1525"/>
      <c r="AZ48" s="1525"/>
      <c r="BA48" s="1525"/>
      <c r="BB48" s="1525"/>
      <c r="BC48" s="1525"/>
      <c r="BD48" s="1525"/>
      <c r="BE48" s="1525"/>
      <c r="BF48" s="1525"/>
      <c r="BG48" s="1525"/>
      <c r="BH48" s="1525"/>
      <c r="BI48" s="1525"/>
      <c r="BJ48" s="1525"/>
      <c r="BX48" s="162"/>
      <c r="CB48" s="1525"/>
      <c r="CC48" s="1525"/>
      <c r="CD48" s="147"/>
      <c r="CM48" s="1525"/>
      <c r="CN48" s="1525"/>
      <c r="CO48" s="1525"/>
      <c r="CP48" s="1525"/>
      <c r="CQ48" s="1525"/>
      <c r="CR48" s="1525"/>
      <c r="CS48" s="1525"/>
      <c r="CT48" s="1525"/>
      <c r="CU48" s="1525"/>
      <c r="CV48" s="1525"/>
      <c r="CW48" s="1525"/>
      <c r="CX48" s="1525"/>
      <c r="CY48" s="1525"/>
      <c r="CZ48" s="1525"/>
      <c r="DA48" s="1525"/>
      <c r="DB48" s="1525"/>
      <c r="DC48" s="1525"/>
      <c r="DD48" s="1525"/>
      <c r="DE48" s="1525"/>
      <c r="DF48" s="1525"/>
      <c r="DG48" s="1525"/>
      <c r="DH48" s="1525"/>
      <c r="DI48" s="1525"/>
      <c r="DJ48" s="1525"/>
      <c r="DK48" s="1525"/>
      <c r="DL48" s="1525"/>
      <c r="DM48" s="1525"/>
      <c r="DN48" s="1525"/>
      <c r="DO48" s="1525"/>
      <c r="DP48" s="1525"/>
      <c r="DQ48" s="1525"/>
      <c r="DR48" s="1525"/>
      <c r="DS48" s="1525"/>
      <c r="DT48" s="1525"/>
      <c r="DU48" s="1525"/>
      <c r="DV48" s="1525"/>
      <c r="DW48" s="1525"/>
      <c r="DX48" s="1525"/>
      <c r="DY48" s="1525"/>
      <c r="DZ48" s="1525"/>
      <c r="EA48" s="1525"/>
      <c r="EB48" s="1525"/>
      <c r="EC48" s="1525"/>
      <c r="ED48" s="1525"/>
      <c r="EE48" s="1525"/>
      <c r="EF48" s="1525"/>
      <c r="EG48" s="1525"/>
      <c r="EH48" s="1525"/>
      <c r="EI48" s="1525"/>
      <c r="EJ48" s="1525"/>
      <c r="EK48" s="1525"/>
      <c r="EL48" s="1525"/>
      <c r="EM48" s="1525"/>
      <c r="EN48" s="1525"/>
      <c r="EO48" s="1525"/>
      <c r="EP48" s="1525"/>
      <c r="EQ48" s="1525"/>
      <c r="ER48" s="1525"/>
      <c r="ES48" s="1525"/>
      <c r="ET48" s="1525"/>
      <c r="EU48" s="1525"/>
      <c r="EV48" s="1525"/>
      <c r="EW48" s="1525"/>
      <c r="EX48" s="1525"/>
      <c r="EY48" s="1525"/>
      <c r="EZ48" s="1525"/>
      <c r="FA48" s="1525"/>
      <c r="FB48" s="1525"/>
      <c r="FC48" s="1525"/>
      <c r="FD48" s="1525"/>
      <c r="FE48" s="1525"/>
      <c r="FF48" s="1525"/>
      <c r="FG48" s="1525"/>
      <c r="FH48" s="1525"/>
      <c r="FI48" s="1525"/>
      <c r="FJ48" s="1525"/>
      <c r="FK48" s="1525"/>
    </row>
    <row r="49" spans="1:167" ht="30" customHeight="1">
      <c r="A49" s="53"/>
      <c r="B49" s="89"/>
      <c r="C49" s="1614"/>
      <c r="D49" s="300" t="s">
        <v>1175</v>
      </c>
      <c r="F49" s="426" t="s">
        <v>1695</v>
      </c>
      <c r="G49" s="418"/>
      <c r="H49" s="418"/>
      <c r="I49" s="418"/>
      <c r="J49" s="418"/>
      <c r="K49" s="418"/>
      <c r="L49" s="418"/>
      <c r="M49" s="418"/>
      <c r="N49" s="418"/>
      <c r="O49" s="418"/>
      <c r="P49" s="418"/>
      <c r="Q49" s="418"/>
      <c r="R49" s="418"/>
      <c r="S49" s="418"/>
      <c r="T49" s="418"/>
      <c r="U49" s="418"/>
      <c r="V49" s="418"/>
      <c r="W49" s="418"/>
      <c r="X49" s="418"/>
      <c r="Y49" s="418"/>
      <c r="Z49" s="418"/>
      <c r="AA49" s="418"/>
      <c r="AB49" s="418"/>
      <c r="AC49" s="418"/>
      <c r="AD49" s="418"/>
      <c r="AE49" s="418"/>
      <c r="AF49" s="418"/>
      <c r="AG49" s="418"/>
      <c r="AH49" s="418"/>
      <c r="AI49" s="418"/>
      <c r="AJ49" s="418"/>
      <c r="AK49" s="418"/>
      <c r="AL49" s="418"/>
      <c r="AM49" s="418"/>
      <c r="AN49" s="418"/>
      <c r="AO49" s="418"/>
      <c r="AP49" s="2317" t="s">
        <v>1421</v>
      </c>
      <c r="AQ49" s="2306"/>
      <c r="AR49" s="2307"/>
      <c r="AS49" s="2308"/>
      <c r="AT49" s="2308"/>
      <c r="AU49" s="2308"/>
      <c r="AV49" s="2308"/>
      <c r="AW49" s="2308"/>
      <c r="AX49" s="2308"/>
      <c r="AY49" s="2308"/>
      <c r="AZ49" s="2308"/>
      <c r="BA49" s="2308"/>
      <c r="BB49" s="2308"/>
      <c r="BC49" s="2308"/>
      <c r="BD49" s="2308"/>
      <c r="BE49" s="2308"/>
      <c r="BF49" s="2308"/>
      <c r="BG49" s="2308"/>
      <c r="BH49" s="2308"/>
      <c r="BI49" s="2308"/>
      <c r="BJ49" s="2308"/>
      <c r="BK49" s="2308"/>
      <c r="BL49" s="2308"/>
      <c r="BM49" s="2308"/>
      <c r="BN49" s="2308"/>
      <c r="BO49" s="2308"/>
      <c r="BP49" s="2308"/>
      <c r="BQ49" s="2308"/>
      <c r="BR49" s="2308"/>
      <c r="BS49" s="2308"/>
      <c r="BT49" s="2308"/>
      <c r="BU49" s="2308"/>
      <c r="BV49" s="2308"/>
      <c r="BW49" s="2308"/>
      <c r="BX49" s="2308"/>
      <c r="BY49" s="2308"/>
      <c r="BZ49" s="2308"/>
      <c r="CA49" s="2309"/>
      <c r="CB49" s="1525"/>
      <c r="CC49" s="1525"/>
      <c r="CD49" s="147"/>
      <c r="CM49" s="1525"/>
      <c r="CN49" s="1525"/>
      <c r="CO49" s="1525"/>
      <c r="CP49" s="1525"/>
      <c r="CQ49" s="1525"/>
      <c r="CR49" s="1525"/>
      <c r="CS49" s="1525"/>
      <c r="CT49" s="1525"/>
      <c r="CU49" s="1525"/>
      <c r="CV49" s="1525"/>
      <c r="CW49" s="1525"/>
      <c r="CX49" s="1525"/>
      <c r="CY49" s="1525"/>
      <c r="CZ49" s="1525"/>
      <c r="DA49" s="1525"/>
      <c r="DB49" s="1525"/>
      <c r="DC49" s="1525"/>
      <c r="DD49" s="1525"/>
      <c r="DE49" s="1525"/>
      <c r="DF49" s="1525"/>
      <c r="DG49" s="1525"/>
      <c r="DH49" s="1525"/>
      <c r="DI49" s="1525"/>
      <c r="DJ49" s="1525"/>
      <c r="DK49" s="1525"/>
      <c r="DL49" s="1525"/>
      <c r="DM49" s="1525"/>
      <c r="DN49" s="1525"/>
      <c r="DO49" s="1525"/>
      <c r="DP49" s="1525"/>
      <c r="DQ49" s="1525"/>
      <c r="DR49" s="1525"/>
      <c r="DS49" s="1525"/>
      <c r="DT49" s="1525"/>
      <c r="DU49" s="1525"/>
      <c r="DV49" s="1525"/>
      <c r="DW49" s="1525"/>
      <c r="DX49" s="1525"/>
      <c r="DY49" s="1525"/>
      <c r="DZ49" s="1525"/>
      <c r="EA49" s="1525"/>
      <c r="EB49" s="1525"/>
      <c r="EC49" s="1525"/>
      <c r="ED49" s="1525"/>
      <c r="EE49" s="1525"/>
      <c r="EF49" s="1525"/>
      <c r="EG49" s="1525"/>
      <c r="EH49" s="1525"/>
      <c r="EI49" s="1525"/>
      <c r="EJ49" s="1525"/>
      <c r="EK49" s="1525"/>
      <c r="EL49" s="1525"/>
      <c r="EM49" s="1525"/>
      <c r="EN49" s="1525"/>
      <c r="EO49" s="1525"/>
      <c r="EP49" s="1525"/>
      <c r="EQ49" s="1525"/>
      <c r="ER49" s="1525"/>
      <c r="ES49" s="1525"/>
      <c r="ET49" s="1525"/>
      <c r="EU49" s="1525"/>
      <c r="EV49" s="1525"/>
      <c r="EW49" s="1525"/>
      <c r="EX49" s="1525"/>
      <c r="EY49" s="1525"/>
      <c r="EZ49" s="1525"/>
      <c r="FA49" s="1525"/>
      <c r="FB49" s="1525"/>
      <c r="FC49" s="1525"/>
      <c r="FD49" s="1525"/>
      <c r="FE49" s="1525"/>
      <c r="FF49" s="1525"/>
      <c r="FG49" s="1525"/>
      <c r="FH49" s="1525"/>
      <c r="FI49" s="1525"/>
      <c r="FJ49" s="1525"/>
      <c r="FK49" s="1525"/>
    </row>
    <row r="50" spans="1:167" ht="30" customHeight="1">
      <c r="A50" s="53"/>
      <c r="B50" s="89"/>
      <c r="C50" s="300"/>
      <c r="D50" s="247"/>
      <c r="F50" s="446" t="s">
        <v>1696</v>
      </c>
      <c r="G50" s="295"/>
      <c r="H50" s="296"/>
      <c r="I50" s="296"/>
      <c r="J50" s="296"/>
      <c r="K50" s="296"/>
      <c r="L50" s="296"/>
      <c r="M50" s="227"/>
      <c r="N50" s="296"/>
      <c r="O50" s="296"/>
      <c r="P50" s="296"/>
      <c r="Q50" s="296"/>
      <c r="R50" s="296"/>
      <c r="S50" s="296"/>
      <c r="T50" s="227"/>
      <c r="U50" s="227"/>
      <c r="V50" s="227"/>
      <c r="W50" s="227"/>
      <c r="X50" s="227"/>
      <c r="Y50" s="227"/>
      <c r="Z50" s="227"/>
      <c r="AA50" s="227"/>
      <c r="AB50" s="227"/>
      <c r="AC50" s="227"/>
      <c r="AD50" s="297"/>
      <c r="AE50" s="297"/>
      <c r="AF50" s="297"/>
      <c r="AG50" s="297"/>
      <c r="AH50" s="297"/>
      <c r="AI50" s="297"/>
      <c r="AJ50" s="297"/>
      <c r="AK50" s="186"/>
      <c r="AL50" s="186"/>
      <c r="AM50" s="186"/>
      <c r="AN50" s="189"/>
      <c r="AO50" s="189"/>
      <c r="AP50" s="2306"/>
      <c r="AQ50" s="2306"/>
      <c r="AR50" s="2310"/>
      <c r="AS50" s="2311"/>
      <c r="AT50" s="2311"/>
      <c r="AU50" s="2311"/>
      <c r="AV50" s="2311"/>
      <c r="AW50" s="2311"/>
      <c r="AX50" s="2311"/>
      <c r="AY50" s="2311"/>
      <c r="AZ50" s="2311"/>
      <c r="BA50" s="2311"/>
      <c r="BB50" s="2311"/>
      <c r="BC50" s="2311"/>
      <c r="BD50" s="2311"/>
      <c r="BE50" s="2311"/>
      <c r="BF50" s="2311"/>
      <c r="BG50" s="2311"/>
      <c r="BH50" s="2311"/>
      <c r="BI50" s="2311"/>
      <c r="BJ50" s="2311"/>
      <c r="BK50" s="2311"/>
      <c r="BL50" s="2311"/>
      <c r="BM50" s="2311"/>
      <c r="BN50" s="2311"/>
      <c r="BO50" s="2311"/>
      <c r="BP50" s="2311"/>
      <c r="BQ50" s="2311"/>
      <c r="BR50" s="2311"/>
      <c r="BS50" s="2311"/>
      <c r="BT50" s="2311"/>
      <c r="BU50" s="2311"/>
      <c r="BV50" s="2311"/>
      <c r="BW50" s="2311"/>
      <c r="BX50" s="2311"/>
      <c r="BY50" s="2311"/>
      <c r="BZ50" s="2311"/>
      <c r="CA50" s="2312"/>
      <c r="CB50" s="1525"/>
      <c r="CC50" s="1525"/>
      <c r="CD50" s="147"/>
      <c r="CM50" s="1525"/>
      <c r="CN50" s="1525"/>
      <c r="CO50" s="1525"/>
      <c r="CP50" s="1525"/>
      <c r="CQ50" s="1525"/>
      <c r="CR50" s="1525"/>
      <c r="CS50" s="1525"/>
      <c r="CT50" s="1525"/>
      <c r="CU50" s="1525"/>
      <c r="CV50" s="1525"/>
      <c r="CW50" s="1525"/>
      <c r="CX50" s="1525"/>
      <c r="CY50" s="1525"/>
      <c r="CZ50" s="1525"/>
      <c r="DA50" s="1525"/>
      <c r="DB50" s="1525"/>
      <c r="DC50" s="1525"/>
      <c r="DD50" s="1525"/>
      <c r="DE50" s="1525"/>
      <c r="DF50" s="1525"/>
      <c r="DG50" s="1525"/>
      <c r="DH50" s="1525"/>
      <c r="DI50" s="1525"/>
      <c r="DJ50" s="1525"/>
      <c r="DK50" s="1525"/>
      <c r="DL50" s="1525"/>
      <c r="DM50" s="1525"/>
      <c r="DN50" s="1525"/>
      <c r="DO50" s="1525"/>
      <c r="DP50" s="1525"/>
      <c r="DQ50" s="1525"/>
      <c r="DR50" s="1525"/>
      <c r="DS50" s="1525"/>
      <c r="DT50" s="1525"/>
      <c r="DU50" s="1525"/>
      <c r="DV50" s="1525"/>
      <c r="DW50" s="1525"/>
      <c r="DX50" s="1525"/>
      <c r="DY50" s="1525"/>
      <c r="DZ50" s="1525"/>
      <c r="EA50" s="1525"/>
      <c r="EB50" s="1525"/>
      <c r="EC50" s="1525"/>
      <c r="ED50" s="1525"/>
      <c r="EE50" s="1525"/>
      <c r="EF50" s="1525"/>
      <c r="EG50" s="1525"/>
      <c r="EH50" s="1525"/>
      <c r="EI50" s="1525"/>
      <c r="EJ50" s="1525"/>
      <c r="EK50" s="1525"/>
      <c r="EL50" s="1525"/>
      <c r="EM50" s="1525"/>
      <c r="EN50" s="1525"/>
      <c r="EO50" s="1525"/>
      <c r="EP50" s="1525"/>
      <c r="EQ50" s="1525"/>
      <c r="ER50" s="1525"/>
      <c r="ES50" s="1525"/>
      <c r="ET50" s="1525"/>
      <c r="EU50" s="1525"/>
      <c r="EV50" s="1525"/>
      <c r="EW50" s="1525"/>
      <c r="EX50" s="1525"/>
      <c r="EY50" s="1525"/>
      <c r="EZ50" s="1525"/>
      <c r="FA50" s="1525"/>
      <c r="FB50" s="1525"/>
      <c r="FC50" s="1525"/>
      <c r="FD50" s="1525"/>
      <c r="FE50" s="1525"/>
      <c r="FF50" s="1525"/>
      <c r="FG50" s="1525"/>
      <c r="FH50" s="1525"/>
      <c r="FI50" s="1525"/>
      <c r="FJ50" s="1525"/>
      <c r="FK50" s="1525"/>
    </row>
    <row r="51" spans="1:167" ht="20.100000000000001" customHeight="1">
      <c r="A51" s="53"/>
      <c r="B51" s="89"/>
      <c r="C51" s="293"/>
      <c r="D51" s="293"/>
      <c r="E51" s="294"/>
      <c r="F51" s="293"/>
      <c r="G51" s="295"/>
      <c r="H51" s="296"/>
      <c r="I51" s="296"/>
      <c r="J51" s="296"/>
      <c r="K51" s="296"/>
      <c r="L51" s="296"/>
      <c r="M51" s="227"/>
      <c r="N51" s="296"/>
      <c r="O51" s="296"/>
      <c r="P51" s="296"/>
      <c r="Q51" s="296"/>
      <c r="R51" s="296"/>
      <c r="S51" s="296"/>
      <c r="T51" s="227"/>
      <c r="U51" s="227"/>
      <c r="V51" s="227"/>
      <c r="W51" s="227"/>
      <c r="X51" s="227"/>
      <c r="Y51" s="227"/>
      <c r="Z51" s="227"/>
      <c r="AA51" s="227"/>
      <c r="AB51" s="227"/>
      <c r="AC51" s="227"/>
      <c r="AD51" s="297"/>
      <c r="AE51" s="297"/>
      <c r="AF51" s="297"/>
      <c r="AG51" s="297"/>
      <c r="AH51" s="297"/>
      <c r="AI51" s="297"/>
      <c r="AJ51" s="297"/>
      <c r="AK51" s="186"/>
      <c r="AL51" s="186"/>
      <c r="AM51" s="186"/>
      <c r="AN51" s="189"/>
      <c r="AO51" s="189"/>
      <c r="AP51" s="1525"/>
      <c r="AQ51" s="1525"/>
      <c r="AR51" s="1525"/>
      <c r="AS51" s="1525"/>
      <c r="AT51" s="1525"/>
      <c r="AU51" s="1525"/>
      <c r="AV51" s="1525"/>
      <c r="AW51" s="1525"/>
      <c r="AX51" s="1525"/>
      <c r="AY51" s="1525"/>
      <c r="AZ51" s="1525"/>
      <c r="BA51" s="1525"/>
      <c r="BB51" s="1525"/>
      <c r="BC51" s="1525"/>
      <c r="BD51" s="1525"/>
      <c r="BE51" s="1525"/>
      <c r="BF51" s="1525"/>
      <c r="BG51" s="1525"/>
      <c r="BH51" s="1525"/>
      <c r="BI51" s="1525"/>
      <c r="BJ51" s="1525"/>
      <c r="BK51" s="189"/>
      <c r="BL51" s="189"/>
      <c r="BM51" s="189"/>
      <c r="BN51" s="189"/>
      <c r="BO51" s="298"/>
      <c r="BP51" s="298"/>
      <c r="BQ51" s="1525"/>
      <c r="BR51" s="1525"/>
      <c r="BS51" s="1525"/>
      <c r="BT51" s="1525"/>
      <c r="BU51" s="1525"/>
      <c r="BV51" s="1525"/>
      <c r="BW51" s="1525"/>
      <c r="BX51" s="1525"/>
      <c r="BY51" s="1525"/>
      <c r="BZ51" s="1525"/>
      <c r="CA51" s="1525"/>
      <c r="CB51" s="1525"/>
      <c r="CC51" s="1525"/>
      <c r="CD51" s="147"/>
      <c r="CM51" s="1525"/>
      <c r="CN51" s="1525"/>
      <c r="CO51" s="1525"/>
      <c r="CP51" s="1525"/>
      <c r="CQ51" s="1525"/>
      <c r="CR51" s="1525"/>
      <c r="CS51" s="1525"/>
      <c r="CT51" s="1525"/>
      <c r="CU51" s="1525"/>
      <c r="CV51" s="1525"/>
      <c r="CW51" s="1525"/>
      <c r="CX51" s="1525"/>
      <c r="CY51" s="1525"/>
      <c r="CZ51" s="1525"/>
      <c r="DA51" s="1525"/>
      <c r="DB51" s="1525"/>
      <c r="DC51" s="1525"/>
      <c r="DD51" s="1525"/>
      <c r="DE51" s="1525"/>
      <c r="DF51" s="1525"/>
      <c r="DG51" s="1525"/>
      <c r="DH51" s="1525"/>
      <c r="DI51" s="1525"/>
      <c r="DJ51" s="1525"/>
      <c r="DK51" s="1525"/>
      <c r="DL51" s="1525"/>
      <c r="DM51" s="1525"/>
      <c r="DN51" s="1525"/>
      <c r="DO51" s="1525"/>
      <c r="DP51" s="1525"/>
      <c r="DQ51" s="1525"/>
      <c r="DR51" s="1525"/>
      <c r="DS51" s="1525"/>
      <c r="DT51" s="1525"/>
      <c r="DU51" s="1525"/>
      <c r="DV51" s="1525"/>
      <c r="DW51" s="1525"/>
      <c r="DX51" s="1525"/>
      <c r="DY51" s="1525"/>
      <c r="DZ51" s="1525"/>
      <c r="EA51" s="1525"/>
      <c r="EB51" s="1525"/>
      <c r="EC51" s="1525"/>
      <c r="ED51" s="1525"/>
      <c r="EE51" s="1525"/>
      <c r="EF51" s="1525"/>
      <c r="EG51" s="1525"/>
      <c r="EH51" s="1525"/>
      <c r="EI51" s="1525"/>
      <c r="EJ51" s="1525"/>
      <c r="EK51" s="1525"/>
      <c r="EL51" s="1525"/>
      <c r="EM51" s="1525"/>
      <c r="EN51" s="1525"/>
      <c r="EO51" s="1525"/>
      <c r="EP51" s="1525"/>
      <c r="EQ51" s="1525"/>
      <c r="ER51" s="1525"/>
      <c r="ES51" s="1525"/>
      <c r="ET51" s="1525"/>
      <c r="EU51" s="1525"/>
      <c r="EV51" s="1525"/>
      <c r="EW51" s="1525"/>
      <c r="EX51" s="1525"/>
      <c r="EY51" s="1525"/>
      <c r="EZ51" s="1525"/>
      <c r="FA51" s="1525"/>
      <c r="FB51" s="1525"/>
      <c r="FC51" s="1525"/>
      <c r="FD51" s="1525"/>
      <c r="FE51" s="1525"/>
      <c r="FF51" s="1525"/>
      <c r="FG51" s="1525"/>
      <c r="FH51" s="1525"/>
      <c r="FI51" s="1525"/>
      <c r="FJ51" s="1525"/>
      <c r="FK51" s="1525"/>
    </row>
    <row r="52" spans="1:167" ht="20.100000000000001" customHeight="1" thickBot="1">
      <c r="A52" s="53"/>
      <c r="B52" s="116"/>
      <c r="C52" s="449"/>
      <c r="D52" s="450"/>
      <c r="E52" s="429"/>
      <c r="F52" s="451"/>
      <c r="G52" s="412"/>
      <c r="H52" s="412"/>
      <c r="I52" s="412"/>
      <c r="J52" s="412"/>
      <c r="K52" s="412"/>
      <c r="L52" s="412"/>
      <c r="M52" s="412"/>
      <c r="N52" s="412"/>
      <c r="O52" s="412"/>
      <c r="P52" s="412"/>
      <c r="Q52" s="412"/>
      <c r="R52" s="412"/>
      <c r="S52" s="412"/>
      <c r="T52" s="412"/>
      <c r="U52" s="412"/>
      <c r="V52" s="412"/>
      <c r="W52" s="412"/>
      <c r="X52" s="412"/>
      <c r="Y52" s="412"/>
      <c r="Z52" s="412"/>
      <c r="AA52" s="412"/>
      <c r="AB52" s="412"/>
      <c r="AC52" s="412"/>
      <c r="AD52" s="412"/>
      <c r="AE52" s="412"/>
      <c r="AF52" s="412"/>
      <c r="AG52" s="412"/>
      <c r="AH52" s="412"/>
      <c r="AI52" s="412"/>
      <c r="AJ52" s="412"/>
      <c r="AK52" s="412"/>
      <c r="AL52" s="412"/>
      <c r="AM52" s="412"/>
      <c r="AN52" s="412"/>
      <c r="AO52" s="412"/>
      <c r="AP52" s="136"/>
      <c r="AQ52" s="136"/>
      <c r="AR52" s="136"/>
      <c r="AS52" s="136"/>
      <c r="AT52" s="136"/>
      <c r="AU52" s="136"/>
      <c r="AV52" s="136"/>
      <c r="AW52" s="136"/>
      <c r="AX52" s="136"/>
      <c r="AY52" s="136"/>
      <c r="AZ52" s="136"/>
      <c r="BA52" s="136"/>
      <c r="BB52" s="136"/>
      <c r="BC52" s="136"/>
      <c r="BD52" s="136"/>
      <c r="BE52" s="136"/>
      <c r="BF52" s="136"/>
      <c r="BG52" s="136"/>
      <c r="BH52" s="136"/>
      <c r="BI52" s="136"/>
      <c r="BJ52" s="136"/>
      <c r="BK52" s="436"/>
      <c r="BL52" s="436"/>
      <c r="BM52" s="436"/>
      <c r="BN52" s="436"/>
      <c r="BO52" s="437"/>
      <c r="BP52" s="437"/>
      <c r="BQ52" s="136"/>
      <c r="BR52" s="136"/>
      <c r="BS52" s="136"/>
      <c r="BT52" s="136"/>
      <c r="BU52" s="136"/>
      <c r="BV52" s="136"/>
      <c r="BW52" s="136"/>
      <c r="BX52" s="136"/>
      <c r="BY52" s="136"/>
      <c r="BZ52" s="136"/>
      <c r="CA52" s="136"/>
      <c r="CB52" s="136"/>
      <c r="CC52" s="136"/>
      <c r="CD52" s="373"/>
      <c r="CM52" s="1525"/>
      <c r="CN52" s="1525"/>
      <c r="CO52" s="1525"/>
      <c r="CP52" s="1525"/>
      <c r="CQ52" s="1525"/>
      <c r="CR52" s="1525"/>
      <c r="CS52" s="1525"/>
      <c r="CT52" s="1525"/>
      <c r="CU52" s="1525"/>
      <c r="CV52" s="1525"/>
      <c r="CW52" s="1525"/>
      <c r="CX52" s="1525"/>
      <c r="CY52" s="1525"/>
      <c r="CZ52" s="1525"/>
      <c r="DA52" s="1525"/>
      <c r="DB52" s="1525"/>
      <c r="DC52" s="1525"/>
      <c r="DD52" s="1525"/>
      <c r="DE52" s="1525"/>
      <c r="DF52" s="1525"/>
      <c r="DG52" s="1525"/>
      <c r="DH52" s="1525"/>
      <c r="DI52" s="1525"/>
      <c r="DJ52" s="1525"/>
      <c r="DK52" s="1525"/>
      <c r="DL52" s="1525"/>
      <c r="DM52" s="1525"/>
      <c r="DN52" s="1525"/>
      <c r="DO52" s="1525"/>
      <c r="DP52" s="1525"/>
      <c r="DQ52" s="1525"/>
      <c r="DR52" s="1525"/>
      <c r="DS52" s="1525"/>
      <c r="DT52" s="1525"/>
      <c r="DU52" s="1525"/>
      <c r="DV52" s="1525"/>
      <c r="DW52" s="1525"/>
      <c r="DX52" s="1525"/>
      <c r="DY52" s="1525"/>
      <c r="DZ52" s="1525"/>
      <c r="EA52" s="1525"/>
      <c r="EB52" s="1525"/>
      <c r="EC52" s="1525"/>
      <c r="ED52" s="1525"/>
      <c r="EE52" s="1525"/>
      <c r="EF52" s="1525"/>
      <c r="EG52" s="1525"/>
      <c r="EH52" s="1525"/>
      <c r="EI52" s="1525"/>
      <c r="EJ52" s="1525"/>
      <c r="EK52" s="1525"/>
      <c r="EL52" s="1525"/>
      <c r="EM52" s="1525"/>
      <c r="EN52" s="1525"/>
      <c r="EO52" s="1525"/>
      <c r="EP52" s="1525"/>
      <c r="EQ52" s="1525"/>
      <c r="ER52" s="1525"/>
      <c r="ES52" s="1525"/>
      <c r="ET52" s="1525"/>
      <c r="EU52" s="1525"/>
      <c r="EV52" s="1525"/>
      <c r="EW52" s="1525"/>
      <c r="EX52" s="1525"/>
      <c r="EY52" s="1525"/>
      <c r="EZ52" s="1525"/>
      <c r="FA52" s="1525"/>
      <c r="FB52" s="1525"/>
      <c r="FC52" s="1525"/>
      <c r="FD52" s="1525"/>
      <c r="FE52" s="1525"/>
      <c r="FF52" s="1525"/>
      <c r="FG52" s="1525"/>
      <c r="FH52" s="1525"/>
      <c r="FI52" s="1525"/>
      <c r="FJ52" s="1525"/>
      <c r="FK52" s="1525"/>
    </row>
    <row r="53" spans="1:167" ht="19.5" customHeight="1">
      <c r="A53" s="53"/>
      <c r="B53" s="89"/>
      <c r="CB53" s="1525"/>
      <c r="CC53" s="1525"/>
      <c r="CD53" s="147"/>
      <c r="CM53" s="1525"/>
      <c r="CN53" s="1525"/>
      <c r="CO53" s="1525"/>
      <c r="CP53" s="1525"/>
      <c r="CQ53" s="1525"/>
      <c r="CR53" s="1525"/>
      <c r="CS53" s="1525"/>
      <c r="CT53" s="1525"/>
      <c r="CU53" s="1525"/>
      <c r="CV53" s="1525"/>
      <c r="CW53" s="1525"/>
      <c r="CX53" s="1525"/>
      <c r="CY53" s="1525"/>
      <c r="CZ53" s="1525"/>
      <c r="DA53" s="1525"/>
      <c r="DB53" s="1525"/>
      <c r="DC53" s="1525"/>
      <c r="DD53" s="1525"/>
      <c r="DE53" s="1525"/>
      <c r="DF53" s="1525"/>
      <c r="DG53" s="1525"/>
      <c r="DH53" s="1525"/>
      <c r="DI53" s="1525"/>
      <c r="DJ53" s="1525"/>
      <c r="DK53" s="1525"/>
      <c r="DL53" s="1525"/>
      <c r="DM53" s="1525"/>
      <c r="DN53" s="1525"/>
      <c r="DO53" s="1525"/>
      <c r="DP53" s="1525"/>
      <c r="DQ53" s="1525"/>
      <c r="DR53" s="1525"/>
      <c r="DS53" s="1525"/>
      <c r="DT53" s="1525"/>
      <c r="DU53" s="1525"/>
      <c r="DV53" s="1525"/>
      <c r="DW53" s="1525"/>
      <c r="DX53" s="1525"/>
      <c r="DY53" s="1525"/>
      <c r="DZ53" s="1525"/>
      <c r="EA53" s="1525"/>
      <c r="EB53" s="1525"/>
      <c r="EC53" s="1525"/>
      <c r="ED53" s="1525"/>
      <c r="EE53" s="1525"/>
      <c r="EF53" s="1525"/>
      <c r="EG53" s="1525"/>
      <c r="EH53" s="1525"/>
      <c r="EI53" s="1525"/>
      <c r="EJ53" s="1525"/>
      <c r="EK53" s="1525"/>
      <c r="EL53" s="1525"/>
      <c r="EM53" s="1525"/>
      <c r="EN53" s="1525"/>
      <c r="EO53" s="1525"/>
      <c r="EP53" s="1525"/>
      <c r="EQ53" s="1525"/>
      <c r="ER53" s="1525"/>
      <c r="ES53" s="1525"/>
      <c r="ET53" s="1525"/>
      <c r="EU53" s="1525"/>
      <c r="EV53" s="1525"/>
      <c r="EW53" s="1525"/>
      <c r="EX53" s="1525"/>
      <c r="EY53" s="1525"/>
      <c r="EZ53" s="1525"/>
      <c r="FA53" s="1525"/>
      <c r="FB53" s="1525"/>
      <c r="FC53" s="1525"/>
      <c r="FD53" s="1525"/>
      <c r="FE53" s="1525"/>
      <c r="FF53" s="1525"/>
      <c r="FG53" s="1525"/>
      <c r="FH53" s="1525"/>
      <c r="FI53" s="1525"/>
      <c r="FJ53" s="1525"/>
      <c r="FK53" s="1525"/>
    </row>
    <row r="54" spans="1:167" ht="30.75" customHeight="1">
      <c r="A54" s="53"/>
      <c r="B54" s="89"/>
      <c r="C54" s="293"/>
      <c r="D54" s="440"/>
      <c r="F54" s="294"/>
      <c r="G54" s="418"/>
      <c r="H54" s="418"/>
      <c r="I54" s="418"/>
      <c r="J54" s="418"/>
      <c r="K54" s="418"/>
      <c r="L54" s="418"/>
      <c r="M54" s="418"/>
      <c r="N54" s="418"/>
      <c r="O54" s="418"/>
      <c r="P54" s="418"/>
      <c r="Q54" s="418"/>
      <c r="R54" s="418"/>
      <c r="S54" s="418"/>
      <c r="T54" s="418"/>
      <c r="U54" s="418"/>
      <c r="V54" s="418"/>
      <c r="W54" s="418"/>
      <c r="X54" s="418"/>
      <c r="Y54" s="418"/>
      <c r="Z54" s="418"/>
      <c r="AA54" s="418"/>
      <c r="AB54" s="418"/>
      <c r="AC54" s="418"/>
      <c r="AD54" s="418"/>
      <c r="AE54" s="418"/>
      <c r="AF54" s="418"/>
      <c r="AG54" s="418"/>
      <c r="AH54" s="418"/>
      <c r="AI54" s="418"/>
      <c r="AJ54" s="418"/>
      <c r="AK54" s="418"/>
      <c r="AL54" s="418"/>
      <c r="AM54" s="418"/>
      <c r="AN54" s="418"/>
      <c r="AO54" s="418"/>
      <c r="AP54" s="1525"/>
      <c r="AQ54" s="1525"/>
      <c r="AR54" s="1525"/>
      <c r="AS54" s="1525"/>
      <c r="AT54" s="1525"/>
      <c r="AU54" s="1525"/>
      <c r="AV54" s="1525"/>
      <c r="AW54" s="1525"/>
      <c r="AX54" s="1525"/>
      <c r="AY54" s="1525"/>
      <c r="AZ54" s="1525"/>
      <c r="BA54" s="1525"/>
      <c r="BB54" s="1525"/>
      <c r="BC54" s="1525"/>
      <c r="BD54" s="1525"/>
      <c r="BE54" s="1525"/>
      <c r="BF54" s="1525"/>
      <c r="BG54" s="1525"/>
      <c r="BH54" s="1525"/>
      <c r="BI54" s="1525"/>
      <c r="BJ54" s="1525"/>
      <c r="BX54" s="162"/>
      <c r="BY54" s="481" t="s">
        <v>1697</v>
      </c>
      <c r="CB54" s="1525"/>
      <c r="CC54" s="1525"/>
      <c r="CD54" s="147"/>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c r="DW54" s="1525"/>
      <c r="DX54" s="1525"/>
      <c r="DY54" s="1525"/>
      <c r="DZ54" s="1525"/>
      <c r="EA54" s="1525"/>
      <c r="EB54" s="1525"/>
      <c r="EC54" s="1525"/>
      <c r="ED54" s="1525"/>
      <c r="EE54" s="1525"/>
      <c r="EF54" s="1525"/>
      <c r="EG54" s="1525"/>
      <c r="EH54" s="1525"/>
      <c r="EI54" s="1525"/>
      <c r="EJ54" s="1525"/>
      <c r="EK54" s="1525"/>
      <c r="EL54" s="1525"/>
      <c r="EM54" s="1525"/>
      <c r="EN54" s="1525"/>
      <c r="EO54" s="1525"/>
      <c r="EP54" s="1525"/>
      <c r="EQ54" s="1525"/>
      <c r="ER54" s="1525"/>
      <c r="ES54" s="1525"/>
      <c r="ET54" s="1525"/>
      <c r="EU54" s="1525"/>
      <c r="EV54" s="1525"/>
      <c r="EW54" s="1525"/>
      <c r="EX54" s="1525"/>
      <c r="EY54" s="1525"/>
      <c r="EZ54" s="1525"/>
      <c r="FA54" s="1525"/>
      <c r="FB54" s="1525"/>
      <c r="FC54" s="1525"/>
      <c r="FD54" s="1525"/>
      <c r="FE54" s="1525"/>
      <c r="FF54" s="1525"/>
      <c r="FG54" s="1525"/>
      <c r="FH54" s="1525"/>
      <c r="FI54" s="1525"/>
      <c r="FJ54" s="1525"/>
      <c r="FK54" s="1525"/>
    </row>
    <row r="55" spans="1:167" ht="30" customHeight="1">
      <c r="A55" s="53"/>
      <c r="B55" s="89"/>
      <c r="C55" s="1614">
        <v>8.3000000000000007</v>
      </c>
      <c r="D55" s="244" t="s">
        <v>1698</v>
      </c>
      <c r="F55" s="426"/>
      <c r="G55" s="418"/>
      <c r="H55" s="418"/>
      <c r="I55" s="418"/>
      <c r="J55" s="418"/>
      <c r="K55" s="418"/>
      <c r="L55" s="418"/>
      <c r="M55" s="418"/>
      <c r="N55" s="418"/>
      <c r="O55" s="418"/>
      <c r="P55" s="418"/>
      <c r="Q55" s="418"/>
      <c r="R55" s="418"/>
      <c r="S55" s="418"/>
      <c r="T55" s="418"/>
      <c r="U55" s="418"/>
      <c r="V55" s="418"/>
      <c r="W55" s="418"/>
      <c r="X55" s="418"/>
      <c r="Y55" s="418"/>
      <c r="Z55" s="418"/>
      <c r="AA55" s="418"/>
      <c r="AB55" s="418"/>
      <c r="AC55" s="418"/>
      <c r="AD55" s="418"/>
      <c r="AE55" s="418"/>
      <c r="AF55" s="418"/>
      <c r="AG55" s="418"/>
      <c r="AH55" s="418"/>
      <c r="AI55" s="418"/>
      <c r="AJ55" s="418"/>
      <c r="AK55" s="418"/>
      <c r="AL55" s="418"/>
      <c r="AM55" s="418"/>
      <c r="AN55" s="418"/>
      <c r="AO55" s="418"/>
      <c r="AP55" s="2317" t="s">
        <v>1431</v>
      </c>
      <c r="AQ55" s="2306"/>
      <c r="AR55" s="2307"/>
      <c r="AS55" s="2308"/>
      <c r="AT55" s="2308"/>
      <c r="AU55" s="2308"/>
      <c r="AV55" s="2308"/>
      <c r="AW55" s="2308"/>
      <c r="AX55" s="2308"/>
      <c r="AY55" s="2308"/>
      <c r="AZ55" s="2308"/>
      <c r="BA55" s="2308"/>
      <c r="BB55" s="2308"/>
      <c r="BC55" s="2308"/>
      <c r="BD55" s="2308"/>
      <c r="BE55" s="2308"/>
      <c r="BF55" s="2308"/>
      <c r="BG55" s="2308"/>
      <c r="BH55" s="2308"/>
      <c r="BI55" s="2308"/>
      <c r="BJ55" s="2308"/>
      <c r="BK55" s="2308"/>
      <c r="BL55" s="2308"/>
      <c r="BM55" s="2308"/>
      <c r="BN55" s="2308"/>
      <c r="BO55" s="2308"/>
      <c r="BP55" s="2308"/>
      <c r="BQ55" s="2308"/>
      <c r="BR55" s="2308"/>
      <c r="BS55" s="2308"/>
      <c r="BT55" s="2308"/>
      <c r="BU55" s="2308"/>
      <c r="BV55" s="2308"/>
      <c r="BW55" s="2308"/>
      <c r="BX55" s="2308"/>
      <c r="BY55" s="2308"/>
      <c r="BZ55" s="2308"/>
      <c r="CA55" s="2309"/>
      <c r="CB55" s="1525"/>
      <c r="CC55" s="1525"/>
      <c r="CD55" s="147"/>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c r="DW55" s="1525"/>
      <c r="DX55" s="1525"/>
      <c r="DY55" s="1525"/>
      <c r="DZ55" s="1525"/>
      <c r="EA55" s="1525"/>
      <c r="EB55" s="1525"/>
      <c r="EC55" s="1525"/>
      <c r="ED55" s="1525"/>
      <c r="EE55" s="1525"/>
      <c r="EF55" s="1525"/>
      <c r="EG55" s="1525"/>
      <c r="EH55" s="1525"/>
      <c r="EI55" s="1525"/>
      <c r="EJ55" s="1525"/>
      <c r="EK55" s="1525"/>
      <c r="EL55" s="1525"/>
      <c r="EM55" s="1525"/>
      <c r="EN55" s="1525"/>
      <c r="EO55" s="1525"/>
      <c r="EP55" s="1525"/>
      <c r="EQ55" s="1525"/>
      <c r="ER55" s="1525"/>
      <c r="ES55" s="1525"/>
      <c r="ET55" s="1525"/>
      <c r="EU55" s="1525"/>
      <c r="EV55" s="1525"/>
      <c r="EW55" s="1525"/>
      <c r="EX55" s="1525"/>
      <c r="EY55" s="1525"/>
      <c r="EZ55" s="1525"/>
      <c r="FA55" s="1525"/>
      <c r="FB55" s="1525"/>
      <c r="FC55" s="1525"/>
      <c r="FD55" s="1525"/>
      <c r="FE55" s="1525"/>
      <c r="FF55" s="1525"/>
      <c r="FG55" s="1525"/>
      <c r="FH55" s="1525"/>
      <c r="FI55" s="1525"/>
      <c r="FJ55" s="1525"/>
      <c r="FK55" s="1525"/>
    </row>
    <row r="56" spans="1:167" s="264" customFormat="1" ht="30" customHeight="1">
      <c r="B56" s="89"/>
      <c r="C56" s="442"/>
      <c r="D56" s="244" t="s">
        <v>1699</v>
      </c>
      <c r="E56" s="2"/>
      <c r="F56" s="446"/>
      <c r="G56" s="295"/>
      <c r="H56" s="296"/>
      <c r="I56" s="296"/>
      <c r="J56" s="296"/>
      <c r="K56" s="296"/>
      <c r="L56" s="296"/>
      <c r="M56" s="227"/>
      <c r="N56" s="296"/>
      <c r="O56" s="296"/>
      <c r="P56" s="296"/>
      <c r="Q56" s="296"/>
      <c r="R56" s="296"/>
      <c r="S56" s="296"/>
      <c r="T56" s="227"/>
      <c r="U56" s="227"/>
      <c r="V56" s="227"/>
      <c r="W56" s="227"/>
      <c r="X56" s="227"/>
      <c r="Y56" s="227"/>
      <c r="Z56" s="227"/>
      <c r="AA56" s="227"/>
      <c r="AB56" s="227"/>
      <c r="AC56" s="227"/>
      <c r="AD56" s="297"/>
      <c r="AE56" s="297"/>
      <c r="AF56" s="297"/>
      <c r="AG56" s="297"/>
      <c r="AH56" s="297"/>
      <c r="AI56" s="297"/>
      <c r="AJ56" s="297"/>
      <c r="AK56" s="186"/>
      <c r="AL56" s="186"/>
      <c r="AM56" s="186"/>
      <c r="AN56" s="189"/>
      <c r="AO56" s="189"/>
      <c r="AP56" s="2306"/>
      <c r="AQ56" s="2306"/>
      <c r="AR56" s="2310"/>
      <c r="AS56" s="2311"/>
      <c r="AT56" s="2311"/>
      <c r="AU56" s="2311"/>
      <c r="AV56" s="2311"/>
      <c r="AW56" s="2311"/>
      <c r="AX56" s="2311"/>
      <c r="AY56" s="2311"/>
      <c r="AZ56" s="2311"/>
      <c r="BA56" s="2311"/>
      <c r="BB56" s="2311"/>
      <c r="BC56" s="2311"/>
      <c r="BD56" s="2311"/>
      <c r="BE56" s="2311"/>
      <c r="BF56" s="2311"/>
      <c r="BG56" s="2311"/>
      <c r="BH56" s="2311"/>
      <c r="BI56" s="2311"/>
      <c r="BJ56" s="2311"/>
      <c r="BK56" s="2311"/>
      <c r="BL56" s="2311"/>
      <c r="BM56" s="2311"/>
      <c r="BN56" s="2311"/>
      <c r="BO56" s="2311"/>
      <c r="BP56" s="2311"/>
      <c r="BQ56" s="2311"/>
      <c r="BR56" s="2311"/>
      <c r="BS56" s="2311"/>
      <c r="BT56" s="2311"/>
      <c r="BU56" s="2311"/>
      <c r="BV56" s="2311"/>
      <c r="BW56" s="2311"/>
      <c r="BX56" s="2311"/>
      <c r="BY56" s="2311"/>
      <c r="BZ56" s="2311"/>
      <c r="CA56" s="2312"/>
      <c r="CB56" s="1525"/>
      <c r="CC56" s="1525"/>
      <c r="CD56" s="147"/>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c r="DW56" s="1525"/>
      <c r="DX56" s="1525"/>
      <c r="DY56" s="1525"/>
      <c r="DZ56" s="1525"/>
      <c r="EA56" s="1525"/>
      <c r="EB56" s="1525"/>
      <c r="EC56" s="1525"/>
      <c r="ED56" s="1525"/>
      <c r="EE56" s="1525"/>
      <c r="EF56" s="1525"/>
      <c r="EG56" s="1525"/>
      <c r="EH56" s="1525"/>
      <c r="EI56" s="1525"/>
      <c r="EJ56" s="1525"/>
      <c r="EK56" s="1525"/>
      <c r="EL56" s="1525"/>
      <c r="EM56" s="1525"/>
      <c r="EN56" s="1525"/>
      <c r="EO56" s="1525"/>
      <c r="EP56" s="1525"/>
      <c r="EQ56" s="1525"/>
      <c r="ER56" s="1525"/>
      <c r="ES56" s="1525"/>
      <c r="ET56" s="1525"/>
      <c r="EU56" s="1525"/>
      <c r="EV56" s="1525"/>
      <c r="EW56" s="1525"/>
      <c r="EX56" s="1525"/>
      <c r="EY56" s="1525"/>
      <c r="EZ56" s="1525"/>
      <c r="FA56" s="1525"/>
      <c r="FB56" s="1525"/>
      <c r="FC56" s="1525"/>
      <c r="FD56" s="1525"/>
      <c r="FE56" s="1525"/>
      <c r="FF56" s="1525"/>
      <c r="FG56" s="1525"/>
      <c r="FH56" s="1525"/>
      <c r="FI56" s="1525"/>
      <c r="FJ56" s="1525"/>
      <c r="FK56" s="1525"/>
    </row>
    <row r="57" spans="1:167" ht="30.75" customHeight="1">
      <c r="B57" s="89"/>
      <c r="C57" s="293"/>
      <c r="D57" s="446" t="s">
        <v>1700</v>
      </c>
      <c r="E57" s="294"/>
      <c r="F57" s="293"/>
      <c r="G57" s="295"/>
      <c r="H57" s="296"/>
      <c r="I57" s="296"/>
      <c r="J57" s="296"/>
      <c r="K57" s="296"/>
      <c r="L57" s="296"/>
      <c r="M57" s="227"/>
      <c r="N57" s="296"/>
      <c r="O57" s="296"/>
      <c r="P57" s="296"/>
      <c r="Q57" s="296"/>
      <c r="R57" s="296"/>
      <c r="S57" s="296"/>
      <c r="T57" s="227"/>
      <c r="U57" s="227"/>
      <c r="V57" s="227"/>
      <c r="W57" s="227"/>
      <c r="X57" s="227"/>
      <c r="Y57" s="227"/>
      <c r="Z57" s="227"/>
      <c r="AA57" s="227"/>
      <c r="AB57" s="227"/>
      <c r="AC57" s="227"/>
      <c r="AD57" s="297"/>
      <c r="AE57" s="297"/>
      <c r="AF57" s="297"/>
      <c r="AG57" s="297"/>
      <c r="AH57" s="297"/>
      <c r="AI57" s="297"/>
      <c r="AJ57" s="297"/>
      <c r="AK57" s="186"/>
      <c r="AL57" s="186"/>
      <c r="AM57" s="186"/>
      <c r="AN57" s="189"/>
      <c r="AO57" s="189"/>
      <c r="AP57" s="1525"/>
      <c r="AQ57" s="1525"/>
      <c r="AR57" s="1525"/>
      <c r="AS57" s="1525"/>
      <c r="AT57" s="1525"/>
      <c r="AU57" s="1525"/>
      <c r="AV57" s="1525"/>
      <c r="AW57" s="1525"/>
      <c r="AX57" s="1525"/>
      <c r="AY57" s="1525"/>
      <c r="AZ57" s="1525"/>
      <c r="BA57" s="1525"/>
      <c r="BB57" s="1525"/>
      <c r="BC57" s="1525"/>
      <c r="BD57" s="1525"/>
      <c r="BE57" s="1525"/>
      <c r="BF57" s="1525"/>
      <c r="BG57" s="1525"/>
      <c r="BH57" s="1525"/>
      <c r="BI57" s="1525"/>
      <c r="BJ57" s="1525"/>
      <c r="BK57" s="189"/>
      <c r="BL57" s="189"/>
      <c r="BM57" s="189"/>
      <c r="BN57" s="189"/>
      <c r="BO57" s="298"/>
      <c r="BP57" s="298"/>
      <c r="BQ57" s="1525"/>
      <c r="BR57" s="1525"/>
      <c r="BS57" s="1525"/>
      <c r="BT57" s="1525"/>
      <c r="BU57" s="1525"/>
      <c r="BV57" s="1525"/>
      <c r="BW57" s="1525"/>
      <c r="BX57" s="1525"/>
      <c r="BY57" s="1525"/>
      <c r="BZ57" s="1525"/>
      <c r="CA57" s="1525"/>
      <c r="CB57" s="1525"/>
      <c r="CC57" s="1525"/>
      <c r="CD57" s="147"/>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c r="DW57" s="1525"/>
      <c r="DX57" s="1525"/>
      <c r="DY57" s="1525"/>
      <c r="DZ57" s="1525"/>
      <c r="EA57" s="1525"/>
      <c r="EB57" s="1525"/>
      <c r="EC57" s="1525"/>
      <c r="ED57" s="1525"/>
      <c r="EE57" s="1525"/>
      <c r="EF57" s="1525"/>
      <c r="EG57" s="1525"/>
      <c r="EH57" s="1525"/>
      <c r="EI57" s="1525"/>
      <c r="EJ57" s="1525"/>
      <c r="EK57" s="1525"/>
      <c r="EL57" s="1525"/>
      <c r="EM57" s="1525"/>
      <c r="EN57" s="1525"/>
      <c r="EO57" s="1525"/>
      <c r="EP57" s="1525"/>
      <c r="EQ57" s="1525"/>
      <c r="ER57" s="1525"/>
      <c r="ES57" s="1525"/>
      <c r="ET57" s="1525"/>
      <c r="EU57" s="1525"/>
      <c r="EV57" s="1525"/>
      <c r="EW57" s="1525"/>
      <c r="EX57" s="1525"/>
      <c r="EY57" s="1525"/>
      <c r="EZ57" s="1525"/>
      <c r="FA57" s="1525"/>
      <c r="FB57" s="1525"/>
      <c r="FC57" s="1525"/>
      <c r="FD57" s="1525"/>
      <c r="FE57" s="1525"/>
      <c r="FF57" s="1525"/>
      <c r="FG57" s="1525"/>
      <c r="FH57" s="1525"/>
      <c r="FI57" s="1525"/>
      <c r="FJ57" s="1525"/>
      <c r="FK57" s="1525"/>
    </row>
    <row r="58" spans="1:167" ht="30.75" customHeight="1">
      <c r="B58" s="89"/>
      <c r="C58" s="293"/>
      <c r="D58" s="440" t="s">
        <v>1701</v>
      </c>
      <c r="E58" s="294"/>
      <c r="F58" s="293"/>
      <c r="G58" s="295"/>
      <c r="H58" s="296"/>
      <c r="I58" s="296"/>
      <c r="J58" s="296"/>
      <c r="K58" s="296"/>
      <c r="L58" s="296"/>
      <c r="M58" s="227"/>
      <c r="N58" s="296"/>
      <c r="O58" s="296"/>
      <c r="P58" s="296"/>
      <c r="Q58" s="296"/>
      <c r="R58" s="296"/>
      <c r="S58" s="296"/>
      <c r="T58" s="227"/>
      <c r="U58" s="227"/>
      <c r="V58" s="227"/>
      <c r="W58" s="227"/>
      <c r="X58" s="227"/>
      <c r="Y58" s="227"/>
      <c r="Z58" s="227"/>
      <c r="AA58" s="227"/>
      <c r="AB58" s="227"/>
      <c r="AC58" s="227"/>
      <c r="AD58" s="297"/>
      <c r="AE58" s="297"/>
      <c r="AF58" s="297"/>
      <c r="AG58" s="297"/>
      <c r="AH58" s="297"/>
      <c r="AI58" s="297"/>
      <c r="AJ58" s="297"/>
      <c r="AK58" s="186"/>
      <c r="AL58" s="186"/>
      <c r="AM58" s="186"/>
      <c r="AN58" s="189"/>
      <c r="AO58" s="189"/>
      <c r="AP58" s="1525"/>
      <c r="AQ58" s="1525"/>
      <c r="AR58" s="1525"/>
      <c r="AS58" s="1525"/>
      <c r="AT58" s="1525"/>
      <c r="AU58" s="1525"/>
      <c r="AV58" s="1525"/>
      <c r="AW58" s="1525"/>
      <c r="AX58" s="1525"/>
      <c r="AY58" s="1525"/>
      <c r="AZ58" s="1525"/>
      <c r="BA58" s="1525"/>
      <c r="BB58" s="1525"/>
      <c r="BC58" s="1525"/>
      <c r="BD58" s="1525"/>
      <c r="BE58" s="1525"/>
      <c r="BF58" s="1525"/>
      <c r="BG58" s="1525"/>
      <c r="BH58" s="1525"/>
      <c r="BI58" s="1525"/>
      <c r="BJ58" s="1525"/>
      <c r="BK58" s="189"/>
      <c r="BL58" s="189"/>
      <c r="BM58" s="189"/>
      <c r="BN58" s="189"/>
      <c r="BO58" s="298"/>
      <c r="BP58" s="298"/>
      <c r="BQ58" s="1525"/>
      <c r="BR58" s="1525"/>
      <c r="BS58" s="1525"/>
      <c r="BT58" s="1525"/>
      <c r="BU58" s="1525"/>
      <c r="BV58" s="1525"/>
      <c r="BW58" s="1525"/>
      <c r="BX58" s="1525"/>
      <c r="BY58" s="1525"/>
      <c r="BZ58" s="1525"/>
      <c r="CA58" s="1525"/>
      <c r="CB58" s="1525"/>
      <c r="CC58" s="1525"/>
      <c r="CD58" s="147"/>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c r="DW58" s="1525"/>
      <c r="DX58" s="1525"/>
      <c r="DY58" s="1525"/>
      <c r="DZ58" s="1525"/>
      <c r="EA58" s="1525"/>
      <c r="EB58" s="1525"/>
      <c r="EC58" s="1525"/>
      <c r="ED58" s="1525"/>
      <c r="EE58" s="1525"/>
      <c r="EF58" s="1525"/>
      <c r="EG58" s="1525"/>
      <c r="EH58" s="1525"/>
      <c r="EI58" s="1525"/>
      <c r="EJ58" s="1525"/>
      <c r="EK58" s="1525"/>
      <c r="EL58" s="1525"/>
      <c r="EM58" s="1525"/>
      <c r="EN58" s="1525"/>
      <c r="EO58" s="1525"/>
      <c r="EP58" s="1525"/>
      <c r="EQ58" s="1525"/>
      <c r="ER58" s="1525"/>
      <c r="ES58" s="1525"/>
      <c r="ET58" s="1525"/>
      <c r="EU58" s="1525"/>
      <c r="EV58" s="1525"/>
      <c r="EW58" s="1525"/>
      <c r="EX58" s="1525"/>
      <c r="EY58" s="1525"/>
      <c r="EZ58" s="1525"/>
      <c r="FA58" s="1525"/>
      <c r="FB58" s="1525"/>
      <c r="FC58" s="1525"/>
      <c r="FD58" s="1525"/>
      <c r="FE58" s="1525"/>
      <c r="FF58" s="1525"/>
      <c r="FG58" s="1525"/>
      <c r="FH58" s="1525"/>
      <c r="FI58" s="1525"/>
      <c r="FJ58" s="1525"/>
      <c r="FK58" s="1525"/>
    </row>
    <row r="59" spans="1:167" ht="19.5" customHeight="1">
      <c r="B59" s="89"/>
      <c r="C59" s="293"/>
      <c r="D59" s="440"/>
      <c r="E59" s="294"/>
      <c r="F59" s="293"/>
      <c r="G59" s="295"/>
      <c r="H59" s="296"/>
      <c r="I59" s="296"/>
      <c r="J59" s="296"/>
      <c r="K59" s="296"/>
      <c r="L59" s="296"/>
      <c r="M59" s="227"/>
      <c r="N59" s="296"/>
      <c r="O59" s="296"/>
      <c r="P59" s="296"/>
      <c r="Q59" s="296"/>
      <c r="R59" s="296"/>
      <c r="S59" s="296"/>
      <c r="T59" s="227"/>
      <c r="U59" s="227"/>
      <c r="V59" s="227"/>
      <c r="W59" s="227"/>
      <c r="X59" s="227"/>
      <c r="Y59" s="227"/>
      <c r="Z59" s="227"/>
      <c r="AA59" s="227"/>
      <c r="AB59" s="227"/>
      <c r="AC59" s="227"/>
      <c r="AD59" s="297"/>
      <c r="AE59" s="297"/>
      <c r="AF59" s="297"/>
      <c r="AG59" s="297"/>
      <c r="AH59" s="297"/>
      <c r="AI59" s="297"/>
      <c r="AJ59" s="297"/>
      <c r="AK59" s="186"/>
      <c r="AL59" s="186"/>
      <c r="AM59" s="186"/>
      <c r="AN59" s="189"/>
      <c r="AO59" s="189"/>
      <c r="AP59" s="1525"/>
      <c r="AQ59" s="1525"/>
      <c r="AR59" s="1525"/>
      <c r="AS59" s="1525"/>
      <c r="AT59" s="1525"/>
      <c r="AU59" s="1525"/>
      <c r="AV59" s="1525"/>
      <c r="AW59" s="1525"/>
      <c r="AX59" s="1525"/>
      <c r="AY59" s="1525"/>
      <c r="AZ59" s="1525"/>
      <c r="BA59" s="1525"/>
      <c r="BB59" s="1525"/>
      <c r="BC59" s="1525"/>
      <c r="BD59" s="1525"/>
      <c r="BE59" s="1525"/>
      <c r="BF59" s="1525"/>
      <c r="BG59" s="1525"/>
      <c r="BH59" s="1525"/>
      <c r="BI59" s="1525"/>
      <c r="BJ59" s="1525"/>
      <c r="BK59" s="189"/>
      <c r="BL59" s="189"/>
      <c r="BM59" s="189"/>
      <c r="BN59" s="189"/>
      <c r="BO59" s="298"/>
      <c r="BP59" s="298"/>
      <c r="BQ59" s="1525"/>
      <c r="BR59" s="1525"/>
      <c r="BS59" s="1525"/>
      <c r="BT59" s="1525"/>
      <c r="BU59" s="1525"/>
      <c r="BV59" s="1525"/>
      <c r="BW59" s="1525"/>
      <c r="BX59" s="1525"/>
      <c r="BY59" s="1525"/>
      <c r="BZ59" s="1525"/>
      <c r="CA59" s="1525"/>
      <c r="CB59" s="1525"/>
      <c r="CC59" s="1525"/>
      <c r="CD59" s="147"/>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c r="DW59" s="1525"/>
      <c r="DX59" s="1525"/>
      <c r="DY59" s="1525"/>
      <c r="DZ59" s="1525"/>
      <c r="EA59" s="1525"/>
      <c r="EB59" s="1525"/>
      <c r="EC59" s="1525"/>
      <c r="ED59" s="1525"/>
      <c r="EE59" s="1525"/>
      <c r="EF59" s="1525"/>
      <c r="EG59" s="1525"/>
      <c r="EH59" s="1525"/>
      <c r="EI59" s="1525"/>
      <c r="EJ59" s="1525"/>
      <c r="EK59" s="1525"/>
      <c r="EL59" s="1525"/>
      <c r="EM59" s="1525"/>
      <c r="EN59" s="1525"/>
      <c r="EO59" s="1525"/>
      <c r="EP59" s="1525"/>
      <c r="EQ59" s="1525"/>
      <c r="ER59" s="1525"/>
      <c r="ES59" s="1525"/>
      <c r="ET59" s="1525"/>
      <c r="EU59" s="1525"/>
      <c r="EV59" s="1525"/>
      <c r="EW59" s="1525"/>
      <c r="EX59" s="1525"/>
      <c r="EY59" s="1525"/>
      <c r="EZ59" s="1525"/>
      <c r="FA59" s="1525"/>
      <c r="FB59" s="1525"/>
      <c r="FC59" s="1525"/>
      <c r="FD59" s="1525"/>
      <c r="FE59" s="1525"/>
      <c r="FF59" s="1525"/>
      <c r="FG59" s="1525"/>
      <c r="FH59" s="1525"/>
      <c r="FI59" s="1525"/>
      <c r="FJ59" s="1525"/>
      <c r="FK59" s="1525"/>
    </row>
    <row r="60" spans="1:167" ht="19.5" customHeight="1" thickBot="1">
      <c r="B60" s="116"/>
      <c r="C60" s="449"/>
      <c r="D60" s="1307"/>
      <c r="E60" s="429"/>
      <c r="F60" s="451"/>
      <c r="G60" s="412"/>
      <c r="H60" s="412"/>
      <c r="I60" s="412"/>
      <c r="J60" s="412"/>
      <c r="K60" s="412"/>
      <c r="L60" s="412"/>
      <c r="M60" s="412"/>
      <c r="N60" s="412"/>
      <c r="O60" s="412"/>
      <c r="P60" s="412"/>
      <c r="Q60" s="412"/>
      <c r="R60" s="412"/>
      <c r="S60" s="412"/>
      <c r="T60" s="412"/>
      <c r="U60" s="412"/>
      <c r="V60" s="412"/>
      <c r="W60" s="412"/>
      <c r="X60" s="412"/>
      <c r="Y60" s="412"/>
      <c r="Z60" s="412"/>
      <c r="AA60" s="412"/>
      <c r="AB60" s="412"/>
      <c r="AC60" s="412"/>
      <c r="AD60" s="412"/>
      <c r="AE60" s="412"/>
      <c r="AF60" s="412"/>
      <c r="AG60" s="412"/>
      <c r="AH60" s="412"/>
      <c r="AI60" s="412"/>
      <c r="AJ60" s="412"/>
      <c r="AK60" s="412"/>
      <c r="AL60" s="412"/>
      <c r="AM60" s="412"/>
      <c r="AN60" s="412"/>
      <c r="AO60" s="412"/>
      <c r="AP60" s="136"/>
      <c r="AQ60" s="136"/>
      <c r="AR60" s="136"/>
      <c r="AS60" s="136"/>
      <c r="AT60" s="136"/>
      <c r="AU60" s="136"/>
      <c r="AV60" s="136"/>
      <c r="AW60" s="136"/>
      <c r="AX60" s="136"/>
      <c r="AY60" s="136"/>
      <c r="AZ60" s="136"/>
      <c r="BA60" s="136"/>
      <c r="BB60" s="136"/>
      <c r="BC60" s="136"/>
      <c r="BD60" s="136"/>
      <c r="BE60" s="136"/>
      <c r="BF60" s="136"/>
      <c r="BG60" s="136"/>
      <c r="BH60" s="136"/>
      <c r="BI60" s="136"/>
      <c r="BJ60" s="136"/>
      <c r="BK60" s="436"/>
      <c r="BL60" s="436"/>
      <c r="BM60" s="436"/>
      <c r="BN60" s="436"/>
      <c r="BO60" s="437"/>
      <c r="BP60" s="437"/>
      <c r="BQ60" s="136"/>
      <c r="BR60" s="136"/>
      <c r="BS60" s="136"/>
      <c r="BT60" s="136"/>
      <c r="BU60" s="136"/>
      <c r="BV60" s="136"/>
      <c r="BW60" s="136"/>
      <c r="BX60" s="136"/>
      <c r="BY60" s="136"/>
      <c r="BZ60" s="136"/>
      <c r="CA60" s="136"/>
      <c r="CB60" s="136"/>
      <c r="CC60" s="136"/>
      <c r="CD60" s="373"/>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c r="DW60" s="1525"/>
      <c r="DX60" s="1525"/>
      <c r="DY60" s="1525"/>
      <c r="DZ60" s="1525"/>
      <c r="EA60" s="1525"/>
      <c r="EB60" s="1525"/>
      <c r="EC60" s="1525"/>
      <c r="ED60" s="1525"/>
      <c r="EE60" s="1525"/>
      <c r="EF60" s="1525"/>
      <c r="EG60" s="1525"/>
      <c r="EH60" s="1525"/>
      <c r="EI60" s="1525"/>
      <c r="EJ60" s="1525"/>
      <c r="EK60" s="1525"/>
      <c r="EL60" s="1525"/>
      <c r="EM60" s="1525"/>
      <c r="EN60" s="1525"/>
      <c r="EO60" s="1525"/>
      <c r="EP60" s="1525"/>
      <c r="EQ60" s="1525"/>
      <c r="ER60" s="1525"/>
      <c r="ES60" s="1525"/>
      <c r="ET60" s="1525"/>
      <c r="EU60" s="1525"/>
      <c r="EV60" s="1525"/>
      <c r="EW60" s="1525"/>
      <c r="EX60" s="1525"/>
      <c r="EY60" s="1525"/>
      <c r="EZ60" s="1525"/>
      <c r="FA60" s="1525"/>
      <c r="FB60" s="1525"/>
      <c r="FC60" s="1525"/>
      <c r="FD60" s="1525"/>
      <c r="FE60" s="1525"/>
      <c r="FF60" s="1525"/>
      <c r="FG60" s="1525"/>
      <c r="FH60" s="1525"/>
      <c r="FI60" s="1525"/>
      <c r="FJ60" s="1525"/>
      <c r="FK60" s="1525"/>
    </row>
    <row r="61" spans="1:167" ht="20.100000000000001" customHeight="1">
      <c r="B61" s="89"/>
      <c r="CB61" s="1525"/>
      <c r="CC61" s="1525"/>
      <c r="CD61" s="147"/>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c r="DW61" s="1525"/>
      <c r="DX61" s="1525"/>
      <c r="DY61" s="1525"/>
      <c r="DZ61" s="1525"/>
      <c r="EA61" s="1525"/>
      <c r="EB61" s="1525"/>
      <c r="EC61" s="1525"/>
      <c r="ED61" s="1525"/>
      <c r="EE61" s="1525"/>
      <c r="EF61" s="1525"/>
      <c r="EG61" s="1525"/>
      <c r="EH61" s="1525"/>
      <c r="EI61" s="1525"/>
      <c r="EJ61" s="1525"/>
      <c r="EK61" s="1525"/>
      <c r="EL61" s="1525"/>
      <c r="EM61" s="1525"/>
      <c r="EN61" s="1525"/>
      <c r="EO61" s="1525"/>
      <c r="EP61" s="1525"/>
      <c r="EQ61" s="1525"/>
      <c r="ER61" s="1525"/>
      <c r="ES61" s="1525"/>
      <c r="ET61" s="1525"/>
      <c r="EU61" s="1525"/>
      <c r="EV61" s="1525"/>
      <c r="EW61" s="1525"/>
      <c r="EX61" s="1525"/>
      <c r="EY61" s="1525"/>
      <c r="EZ61" s="1525"/>
      <c r="FA61" s="1525"/>
      <c r="FB61" s="1525"/>
      <c r="FC61" s="1525"/>
      <c r="FD61" s="1525"/>
      <c r="FE61" s="1525"/>
      <c r="FF61" s="1525"/>
      <c r="FG61" s="1525"/>
      <c r="FH61" s="1525"/>
      <c r="FI61" s="1525"/>
      <c r="FJ61" s="1525"/>
      <c r="FK61" s="1525"/>
    </row>
    <row r="62" spans="1:167" ht="20.100000000000001" customHeight="1">
      <c r="B62" s="89"/>
      <c r="C62" s="293"/>
      <c r="D62" s="440"/>
      <c r="F62" s="294"/>
      <c r="G62" s="418"/>
      <c r="H62" s="418"/>
      <c r="I62" s="418"/>
      <c r="J62" s="418"/>
      <c r="K62" s="418"/>
      <c r="L62" s="418"/>
      <c r="M62" s="418"/>
      <c r="N62" s="418"/>
      <c r="O62" s="418"/>
      <c r="P62" s="418"/>
      <c r="Q62" s="418"/>
      <c r="R62" s="418"/>
      <c r="S62" s="418"/>
      <c r="T62" s="418"/>
      <c r="U62" s="418"/>
      <c r="V62" s="418"/>
      <c r="W62" s="418"/>
      <c r="X62" s="418"/>
      <c r="Y62" s="418"/>
      <c r="Z62" s="418"/>
      <c r="AA62" s="418"/>
      <c r="AB62" s="418"/>
      <c r="AC62" s="418"/>
      <c r="AD62" s="418"/>
      <c r="AE62" s="418"/>
      <c r="AF62" s="418"/>
      <c r="AG62" s="418"/>
      <c r="AH62" s="418"/>
      <c r="AI62" s="418"/>
      <c r="AJ62" s="418"/>
      <c r="AK62" s="418"/>
      <c r="AL62" s="418"/>
      <c r="AM62" s="418"/>
      <c r="AN62" s="418"/>
      <c r="AO62" s="418"/>
      <c r="AP62" s="1525"/>
      <c r="AQ62" s="1525"/>
      <c r="AR62" s="1525"/>
      <c r="AS62" s="1525"/>
      <c r="AT62" s="1525"/>
      <c r="AU62" s="1525"/>
      <c r="AV62" s="1525"/>
      <c r="AW62" s="1525"/>
      <c r="AX62" s="1525"/>
      <c r="AY62" s="1525"/>
      <c r="AZ62" s="1525"/>
      <c r="BA62" s="1525"/>
      <c r="BB62" s="1525"/>
      <c r="BC62" s="1525"/>
      <c r="BD62" s="1525"/>
      <c r="BE62" s="1525"/>
      <c r="BF62" s="1525"/>
      <c r="BG62" s="1525"/>
      <c r="BH62" s="1525"/>
      <c r="BI62" s="1525"/>
      <c r="BJ62" s="1525"/>
      <c r="BX62" s="162"/>
      <c r="CB62" s="1525"/>
      <c r="CC62" s="1525"/>
      <c r="CD62" s="147"/>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c r="DW62" s="1525"/>
      <c r="DX62" s="1525"/>
      <c r="DY62" s="1525"/>
      <c r="DZ62" s="1525"/>
      <c r="EA62" s="1525"/>
      <c r="EB62" s="1525"/>
      <c r="EC62" s="1525"/>
      <c r="ED62" s="1525"/>
      <c r="EE62" s="1525"/>
      <c r="EF62" s="1525"/>
      <c r="EG62" s="1525"/>
      <c r="EH62" s="1525"/>
      <c r="EI62" s="1525"/>
      <c r="EJ62" s="1525"/>
      <c r="EK62" s="1525"/>
      <c r="EL62" s="1525"/>
      <c r="EM62" s="1525"/>
      <c r="EN62" s="1525"/>
      <c r="EO62" s="1525"/>
      <c r="EP62" s="1525"/>
      <c r="EQ62" s="1525"/>
      <c r="ER62" s="1525"/>
      <c r="ES62" s="1525"/>
      <c r="ET62" s="1525"/>
      <c r="EU62" s="1525"/>
      <c r="EV62" s="1525"/>
      <c r="EW62" s="1525"/>
      <c r="EX62" s="1525"/>
      <c r="EY62" s="1525"/>
      <c r="EZ62" s="1525"/>
      <c r="FA62" s="1525"/>
      <c r="FB62" s="1525"/>
      <c r="FC62" s="1525"/>
      <c r="FD62" s="1525"/>
      <c r="FE62" s="1525"/>
      <c r="FF62" s="1525"/>
      <c r="FG62" s="1525"/>
      <c r="FH62" s="1525"/>
      <c r="FI62" s="1525"/>
      <c r="FJ62" s="1525"/>
      <c r="FK62" s="1525"/>
    </row>
    <row r="63" spans="1:167" ht="27.75" customHeight="1">
      <c r="B63" s="89"/>
      <c r="C63" s="1614">
        <v>8.4</v>
      </c>
      <c r="D63" s="300" t="s">
        <v>1702</v>
      </c>
      <c r="F63" s="426"/>
      <c r="G63" s="418"/>
      <c r="H63" s="418"/>
      <c r="I63" s="418"/>
      <c r="J63" s="418"/>
      <c r="K63" s="418"/>
      <c r="L63" s="418"/>
      <c r="M63" s="418"/>
      <c r="N63" s="418"/>
      <c r="O63" s="418"/>
      <c r="P63" s="418"/>
      <c r="Q63" s="418"/>
      <c r="R63" s="418"/>
      <c r="S63" s="418"/>
      <c r="T63" s="418"/>
      <c r="U63" s="418"/>
      <c r="V63" s="418"/>
      <c r="W63" s="418"/>
      <c r="X63" s="418"/>
      <c r="Y63" s="418"/>
      <c r="Z63" s="418"/>
      <c r="AA63" s="418"/>
      <c r="AB63" s="418"/>
      <c r="AC63" s="418"/>
      <c r="AD63" s="418"/>
      <c r="AE63" s="418"/>
      <c r="AF63" s="418"/>
      <c r="AG63" s="418"/>
      <c r="AH63" s="418"/>
      <c r="AI63" s="418"/>
      <c r="AJ63" s="418"/>
      <c r="AK63" s="418"/>
      <c r="AL63" s="418"/>
      <c r="AM63" s="418"/>
      <c r="AN63" s="418"/>
      <c r="AO63" s="418"/>
      <c r="AP63" s="2306">
        <v>11</v>
      </c>
      <c r="AQ63" s="2306"/>
      <c r="AR63" s="2307"/>
      <c r="AS63" s="2308"/>
      <c r="AT63" s="2308"/>
      <c r="AU63" s="2308"/>
      <c r="AV63" s="2308"/>
      <c r="AW63" s="2308"/>
      <c r="AX63" s="2308"/>
      <c r="AY63" s="2308"/>
      <c r="AZ63" s="2308"/>
      <c r="BA63" s="2308"/>
      <c r="BB63" s="2308"/>
      <c r="BC63" s="2308"/>
      <c r="BD63" s="2308"/>
      <c r="BE63" s="2308"/>
      <c r="BF63" s="2308"/>
      <c r="BG63" s="2308"/>
      <c r="BH63" s="2308"/>
      <c r="BI63" s="2308"/>
      <c r="BJ63" s="2308"/>
      <c r="BK63" s="2308"/>
      <c r="BL63" s="2308"/>
      <c r="BM63" s="2308"/>
      <c r="BN63" s="2308"/>
      <c r="BO63" s="2308"/>
      <c r="BP63" s="2308"/>
      <c r="BQ63" s="2308"/>
      <c r="BR63" s="2308"/>
      <c r="BS63" s="2308"/>
      <c r="BT63" s="2308"/>
      <c r="BU63" s="2308"/>
      <c r="BV63" s="2308"/>
      <c r="BW63" s="2308"/>
      <c r="BX63" s="2308"/>
      <c r="BY63" s="2308"/>
      <c r="BZ63" s="2308"/>
      <c r="CA63" s="2309"/>
      <c r="CB63" s="1525"/>
      <c r="CC63" s="1525"/>
      <c r="CD63" s="147"/>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c r="DW63" s="1525"/>
      <c r="DX63" s="1525"/>
      <c r="DY63" s="1525"/>
      <c r="DZ63" s="1525"/>
      <c r="EA63" s="1525"/>
      <c r="EB63" s="1525"/>
      <c r="EC63" s="1525"/>
      <c r="ED63" s="1525"/>
      <c r="EE63" s="1525"/>
      <c r="EF63" s="1525"/>
      <c r="EG63" s="1525"/>
      <c r="EH63" s="1525"/>
      <c r="EI63" s="1525"/>
      <c r="EJ63" s="1525"/>
      <c r="EK63" s="1525"/>
      <c r="EL63" s="1525"/>
      <c r="EM63" s="1525"/>
      <c r="EN63" s="1525"/>
      <c r="EO63" s="1525"/>
      <c r="EP63" s="1525"/>
      <c r="EQ63" s="1525"/>
      <c r="ER63" s="1525"/>
      <c r="ES63" s="1525"/>
      <c r="ET63" s="1525"/>
      <c r="EU63" s="1525"/>
      <c r="EV63" s="1525"/>
      <c r="EW63" s="1525"/>
      <c r="EX63" s="1525"/>
      <c r="EY63" s="1525"/>
      <c r="EZ63" s="1525"/>
      <c r="FA63" s="1525"/>
      <c r="FB63" s="1525"/>
      <c r="FC63" s="1525"/>
      <c r="FD63" s="1525"/>
      <c r="FE63" s="1525"/>
      <c r="FF63" s="1525"/>
      <c r="FG63" s="1525"/>
      <c r="FH63" s="1525"/>
      <c r="FI63" s="1525"/>
      <c r="FJ63" s="1525"/>
      <c r="FK63" s="1525"/>
    </row>
    <row r="64" spans="1:167" ht="27.75" customHeight="1">
      <c r="B64" s="89"/>
      <c r="C64" s="309"/>
      <c r="D64" s="304" t="s">
        <v>1703</v>
      </c>
      <c r="F64" s="446"/>
      <c r="G64" s="295"/>
      <c r="H64" s="296"/>
      <c r="I64" s="296"/>
      <c r="J64" s="296"/>
      <c r="K64" s="296"/>
      <c r="L64" s="296"/>
      <c r="M64" s="227"/>
      <c r="N64" s="296"/>
      <c r="O64" s="296"/>
      <c r="P64" s="296"/>
      <c r="Q64" s="296"/>
      <c r="R64" s="296"/>
      <c r="S64" s="296"/>
      <c r="T64" s="227"/>
      <c r="U64" s="227"/>
      <c r="V64" s="227"/>
      <c r="W64" s="227"/>
      <c r="X64" s="227"/>
      <c r="Y64" s="227"/>
      <c r="Z64" s="227"/>
      <c r="AA64" s="227"/>
      <c r="AB64" s="227"/>
      <c r="AC64" s="227"/>
      <c r="AD64" s="297"/>
      <c r="AE64" s="297"/>
      <c r="AF64" s="297"/>
      <c r="AG64" s="297"/>
      <c r="AH64" s="297"/>
      <c r="AI64" s="297"/>
      <c r="AJ64" s="297"/>
      <c r="AK64" s="186"/>
      <c r="AL64" s="186"/>
      <c r="AM64" s="186"/>
      <c r="AN64" s="189"/>
      <c r="AO64" s="189"/>
      <c r="AP64" s="2306"/>
      <c r="AQ64" s="2306"/>
      <c r="AR64" s="2310"/>
      <c r="AS64" s="2311"/>
      <c r="AT64" s="2311"/>
      <c r="AU64" s="2311"/>
      <c r="AV64" s="2311"/>
      <c r="AW64" s="2311"/>
      <c r="AX64" s="2311"/>
      <c r="AY64" s="2311"/>
      <c r="AZ64" s="2311"/>
      <c r="BA64" s="2311"/>
      <c r="BB64" s="2311"/>
      <c r="BC64" s="2311"/>
      <c r="BD64" s="2311"/>
      <c r="BE64" s="2311"/>
      <c r="BF64" s="2311"/>
      <c r="BG64" s="2311"/>
      <c r="BH64" s="2311"/>
      <c r="BI64" s="2311"/>
      <c r="BJ64" s="2311"/>
      <c r="BK64" s="2311"/>
      <c r="BL64" s="2311"/>
      <c r="BM64" s="2311"/>
      <c r="BN64" s="2311"/>
      <c r="BO64" s="2311"/>
      <c r="BP64" s="2311"/>
      <c r="BQ64" s="2311"/>
      <c r="BR64" s="2311"/>
      <c r="BS64" s="2311"/>
      <c r="BT64" s="2311"/>
      <c r="BU64" s="2311"/>
      <c r="BV64" s="2311"/>
      <c r="BW64" s="2311"/>
      <c r="BX64" s="2311"/>
      <c r="BY64" s="2311"/>
      <c r="BZ64" s="2311"/>
      <c r="CA64" s="2312"/>
      <c r="CB64" s="1525"/>
      <c r="CC64" s="1525"/>
      <c r="CD64" s="147"/>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c r="DW64" s="1525"/>
      <c r="DX64" s="1525"/>
      <c r="DY64" s="1525"/>
      <c r="DZ64" s="1525"/>
      <c r="EA64" s="1525"/>
      <c r="EB64" s="1525"/>
      <c r="EC64" s="1525"/>
      <c r="ED64" s="1525"/>
      <c r="EE64" s="1525"/>
      <c r="EF64" s="1525"/>
      <c r="EG64" s="1525"/>
      <c r="EH64" s="1525"/>
      <c r="EI64" s="1525"/>
      <c r="EJ64" s="1525"/>
      <c r="EK64" s="1525"/>
      <c r="EL64" s="1525"/>
      <c r="EM64" s="1525"/>
      <c r="EN64" s="1525"/>
      <c r="EO64" s="1525"/>
      <c r="EP64" s="1525"/>
      <c r="EQ64" s="1525"/>
      <c r="ER64" s="1525"/>
      <c r="ES64" s="1525"/>
      <c r="ET64" s="1525"/>
      <c r="EU64" s="1525"/>
      <c r="EV64" s="1525"/>
      <c r="EW64" s="1525"/>
      <c r="EX64" s="1525"/>
      <c r="EY64" s="1525"/>
      <c r="EZ64" s="1525"/>
      <c r="FA64" s="1525"/>
      <c r="FB64" s="1525"/>
      <c r="FC64" s="1525"/>
      <c r="FD64" s="1525"/>
      <c r="FE64" s="1525"/>
      <c r="FF64" s="1525"/>
      <c r="FG64" s="1525"/>
      <c r="FH64" s="1525"/>
      <c r="FI64" s="1525"/>
      <c r="FJ64" s="1525"/>
      <c r="FK64" s="1525"/>
    </row>
    <row r="65" spans="2:167" ht="19.5" customHeight="1">
      <c r="B65" s="89"/>
      <c r="C65" s="293"/>
      <c r="D65" s="293"/>
      <c r="E65" s="294"/>
      <c r="F65" s="293"/>
      <c r="G65" s="295"/>
      <c r="H65" s="296"/>
      <c r="I65" s="296"/>
      <c r="J65" s="296"/>
      <c r="K65" s="296"/>
      <c r="L65" s="296"/>
      <c r="M65" s="227"/>
      <c r="N65" s="296"/>
      <c r="O65" s="296"/>
      <c r="P65" s="296"/>
      <c r="Q65" s="296"/>
      <c r="R65" s="296"/>
      <c r="S65" s="296"/>
      <c r="T65" s="227"/>
      <c r="U65" s="227"/>
      <c r="V65" s="227"/>
      <c r="W65" s="227"/>
      <c r="X65" s="227"/>
      <c r="Y65" s="227"/>
      <c r="Z65" s="227"/>
      <c r="AA65" s="227"/>
      <c r="AB65" s="227"/>
      <c r="AC65" s="227"/>
      <c r="AD65" s="297"/>
      <c r="AE65" s="297"/>
      <c r="AF65" s="297"/>
      <c r="AG65" s="297"/>
      <c r="AH65" s="297"/>
      <c r="AI65" s="297"/>
      <c r="AJ65" s="297"/>
      <c r="AK65" s="186"/>
      <c r="AL65" s="186"/>
      <c r="AM65" s="186"/>
      <c r="AN65" s="189"/>
      <c r="AO65" s="189"/>
      <c r="AP65" s="1525"/>
      <c r="AQ65" s="1525"/>
      <c r="AR65" s="1525"/>
      <c r="AS65" s="1525"/>
      <c r="AT65" s="1525"/>
      <c r="AU65" s="1525"/>
      <c r="AV65" s="1525"/>
      <c r="AW65" s="1525"/>
      <c r="AX65" s="1525"/>
      <c r="AY65" s="1525"/>
      <c r="AZ65" s="1525"/>
      <c r="BA65" s="1525"/>
      <c r="BB65" s="1525"/>
      <c r="BC65" s="1525"/>
      <c r="BD65" s="1525"/>
      <c r="BE65" s="1525"/>
      <c r="BF65" s="1525"/>
      <c r="BG65" s="1525"/>
      <c r="BH65" s="1525"/>
      <c r="BI65" s="1525"/>
      <c r="BJ65" s="1525"/>
      <c r="BK65" s="189"/>
      <c r="BL65" s="189"/>
      <c r="BM65" s="189"/>
      <c r="BN65" s="189"/>
      <c r="BO65" s="298"/>
      <c r="BP65" s="298"/>
      <c r="BQ65" s="1525"/>
      <c r="BR65" s="1525"/>
      <c r="BS65" s="1525"/>
      <c r="BT65" s="1525"/>
      <c r="BU65" s="1525"/>
      <c r="BV65" s="1525"/>
      <c r="BW65" s="1525"/>
      <c r="BX65" s="1525"/>
      <c r="BY65" s="1525"/>
      <c r="BZ65" s="1525"/>
      <c r="CA65" s="1525"/>
      <c r="CB65" s="1525"/>
      <c r="CC65" s="1525"/>
      <c r="CD65" s="147"/>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c r="DW65" s="1525"/>
      <c r="DX65" s="1525"/>
      <c r="DY65" s="1525"/>
      <c r="DZ65" s="1525"/>
      <c r="EA65" s="1525"/>
      <c r="EB65" s="1525"/>
      <c r="EC65" s="1525"/>
      <c r="ED65" s="1525"/>
      <c r="EE65" s="1525"/>
      <c r="EF65" s="1525"/>
      <c r="EG65" s="1525"/>
      <c r="EH65" s="1525"/>
      <c r="EI65" s="1525"/>
      <c r="EJ65" s="1525"/>
      <c r="EK65" s="1525"/>
      <c r="EL65" s="1525"/>
      <c r="EM65" s="1525"/>
      <c r="EN65" s="1525"/>
      <c r="EO65" s="1525"/>
      <c r="EP65" s="1525"/>
      <c r="EQ65" s="1525"/>
      <c r="ER65" s="1525"/>
      <c r="ES65" s="1525"/>
      <c r="ET65" s="1525"/>
      <c r="EU65" s="1525"/>
      <c r="EV65" s="1525"/>
      <c r="EW65" s="1525"/>
      <c r="EX65" s="1525"/>
      <c r="EY65" s="1525"/>
      <c r="EZ65" s="1525"/>
      <c r="FA65" s="1525"/>
      <c r="FB65" s="1525"/>
      <c r="FC65" s="1525"/>
      <c r="FD65" s="1525"/>
      <c r="FE65" s="1525"/>
      <c r="FF65" s="1525"/>
      <c r="FG65" s="1525"/>
      <c r="FH65" s="1525"/>
      <c r="FI65" s="1525"/>
      <c r="FJ65" s="1525"/>
      <c r="FK65" s="1525"/>
    </row>
    <row r="66" spans="2:167" ht="20.100000000000001" customHeight="1" thickBot="1">
      <c r="B66" s="116"/>
      <c r="C66" s="449"/>
      <c r="D66" s="450"/>
      <c r="E66" s="429"/>
      <c r="F66" s="451"/>
      <c r="G66" s="412"/>
      <c r="H66" s="412"/>
      <c r="I66" s="412"/>
      <c r="J66" s="412"/>
      <c r="K66" s="412"/>
      <c r="L66" s="412"/>
      <c r="M66" s="412"/>
      <c r="N66" s="412"/>
      <c r="O66" s="412"/>
      <c r="P66" s="412"/>
      <c r="Q66" s="412"/>
      <c r="R66" s="412"/>
      <c r="S66" s="412"/>
      <c r="T66" s="412"/>
      <c r="U66" s="412"/>
      <c r="V66" s="412"/>
      <c r="W66" s="412"/>
      <c r="X66" s="412"/>
      <c r="Y66" s="412"/>
      <c r="Z66" s="412"/>
      <c r="AA66" s="412"/>
      <c r="AB66" s="412"/>
      <c r="AC66" s="412"/>
      <c r="AD66" s="412"/>
      <c r="AE66" s="412"/>
      <c r="AF66" s="412"/>
      <c r="AG66" s="412"/>
      <c r="AH66" s="412"/>
      <c r="AI66" s="412"/>
      <c r="AJ66" s="412"/>
      <c r="AK66" s="412"/>
      <c r="AL66" s="412"/>
      <c r="AM66" s="412"/>
      <c r="AN66" s="412"/>
      <c r="AO66" s="412"/>
      <c r="AP66" s="136"/>
      <c r="AQ66" s="136"/>
      <c r="AR66" s="136"/>
      <c r="AS66" s="136"/>
      <c r="AT66" s="136"/>
      <c r="AU66" s="136"/>
      <c r="AV66" s="136"/>
      <c r="AW66" s="136"/>
      <c r="AX66" s="136"/>
      <c r="AY66" s="136"/>
      <c r="AZ66" s="136"/>
      <c r="BA66" s="136"/>
      <c r="BB66" s="136"/>
      <c r="BC66" s="136"/>
      <c r="BD66" s="136"/>
      <c r="BE66" s="136"/>
      <c r="BF66" s="136"/>
      <c r="BG66" s="136"/>
      <c r="BH66" s="136"/>
      <c r="BI66" s="136"/>
      <c r="BJ66" s="136"/>
      <c r="BK66" s="436"/>
      <c r="BL66" s="436"/>
      <c r="BM66" s="436"/>
      <c r="BN66" s="436"/>
      <c r="BO66" s="437"/>
      <c r="BP66" s="437"/>
      <c r="BQ66" s="136"/>
      <c r="BR66" s="136"/>
      <c r="BS66" s="136"/>
      <c r="BT66" s="136"/>
      <c r="BU66" s="136"/>
      <c r="BV66" s="136"/>
      <c r="BW66" s="136"/>
      <c r="BX66" s="136"/>
      <c r="BY66" s="136"/>
      <c r="BZ66" s="136"/>
      <c r="CA66" s="136"/>
      <c r="CB66" s="136"/>
      <c r="CC66" s="136"/>
      <c r="CD66" s="373"/>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c r="DW66" s="1525"/>
      <c r="DX66" s="1525"/>
      <c r="DY66" s="1525"/>
      <c r="DZ66" s="1525"/>
      <c r="EA66" s="1525"/>
      <c r="EB66" s="1525"/>
      <c r="EC66" s="1525"/>
      <c r="ED66" s="1525"/>
      <c r="EE66" s="1525"/>
      <c r="EF66" s="1525"/>
      <c r="EG66" s="1525"/>
      <c r="EH66" s="1525"/>
      <c r="EI66" s="1525"/>
      <c r="EJ66" s="1525"/>
      <c r="EK66" s="1525"/>
      <c r="EL66" s="1525"/>
      <c r="EM66" s="1525"/>
      <c r="EN66" s="1525"/>
      <c r="EO66" s="1525"/>
      <c r="EP66" s="1525"/>
      <c r="EQ66" s="1525"/>
      <c r="ER66" s="1525"/>
      <c r="ES66" s="1525"/>
      <c r="ET66" s="1525"/>
      <c r="EU66" s="1525"/>
      <c r="EV66" s="1525"/>
      <c r="EW66" s="1525"/>
      <c r="EX66" s="1525"/>
      <c r="EY66" s="1525"/>
      <c r="EZ66" s="1525"/>
      <c r="FA66" s="1525"/>
      <c r="FB66" s="1525"/>
      <c r="FC66" s="1525"/>
      <c r="FD66" s="1525"/>
      <c r="FE66" s="1525"/>
      <c r="FF66" s="1525"/>
      <c r="FG66" s="1525"/>
      <c r="FH66" s="1525"/>
      <c r="FI66" s="1525"/>
      <c r="FJ66" s="1525"/>
      <c r="FK66" s="1525"/>
    </row>
    <row r="67" spans="2:167" ht="15" customHeight="1">
      <c r="B67" s="89"/>
      <c r="CB67" s="1525"/>
      <c r="CC67" s="1525"/>
      <c r="CD67" s="147"/>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c r="DW67" s="1525"/>
      <c r="DX67" s="1525"/>
      <c r="DY67" s="1525"/>
      <c r="DZ67" s="1525"/>
      <c r="EA67" s="1525"/>
      <c r="EB67" s="1525"/>
      <c r="EC67" s="1525"/>
      <c r="ED67" s="1525"/>
      <c r="EE67" s="1525"/>
      <c r="EF67" s="1525"/>
      <c r="EG67" s="1525"/>
      <c r="EH67" s="1525"/>
      <c r="EI67" s="1525"/>
      <c r="EJ67" s="1525"/>
      <c r="EK67" s="1525"/>
      <c r="EL67" s="1525"/>
      <c r="EM67" s="1525"/>
      <c r="EN67" s="1525"/>
      <c r="EO67" s="1525"/>
      <c r="EP67" s="1525"/>
      <c r="EQ67" s="1525"/>
      <c r="ER67" s="1525"/>
      <c r="ES67" s="1525"/>
      <c r="ET67" s="1525"/>
      <c r="EU67" s="1525"/>
      <c r="EV67" s="1525"/>
      <c r="EW67" s="1525"/>
      <c r="EX67" s="1525"/>
      <c r="EY67" s="1525"/>
      <c r="EZ67" s="1525"/>
      <c r="FA67" s="1525"/>
      <c r="FB67" s="1525"/>
      <c r="FC67" s="1525"/>
      <c r="FD67" s="1525"/>
      <c r="FE67" s="1525"/>
      <c r="FF67" s="1525"/>
      <c r="FG67" s="1525"/>
      <c r="FH67" s="1525"/>
      <c r="FI67" s="1525"/>
      <c r="FJ67" s="1525"/>
      <c r="FK67" s="1525"/>
    </row>
    <row r="68" spans="2:167" ht="15" customHeight="1">
      <c r="B68" s="89"/>
      <c r="C68" s="1308"/>
      <c r="D68" s="1309"/>
      <c r="F68" s="1310"/>
      <c r="G68" s="1311"/>
      <c r="H68" s="1311"/>
      <c r="I68" s="1311"/>
      <c r="J68" s="1311"/>
      <c r="K68" s="1311"/>
      <c r="L68" s="1311"/>
      <c r="M68" s="1311"/>
      <c r="N68" s="1311"/>
      <c r="O68" s="1311"/>
      <c r="P68" s="1311"/>
      <c r="Q68" s="1311"/>
      <c r="R68" s="1311"/>
      <c r="S68" s="1311"/>
      <c r="T68" s="1311"/>
      <c r="U68" s="1311"/>
      <c r="V68" s="1311"/>
      <c r="W68" s="1311"/>
      <c r="X68" s="1311"/>
      <c r="Y68" s="1311"/>
      <c r="Z68" s="1311"/>
      <c r="AA68" s="1311"/>
      <c r="AB68" s="1311"/>
      <c r="AC68" s="1311"/>
      <c r="AD68" s="1311"/>
      <c r="AE68" s="1311"/>
      <c r="AF68" s="1311"/>
      <c r="AG68" s="1311"/>
      <c r="AH68" s="1311"/>
      <c r="AI68" s="1311"/>
      <c r="AJ68" s="1311"/>
      <c r="AK68" s="1311"/>
      <c r="AL68" s="1311"/>
      <c r="AM68" s="1311"/>
      <c r="AN68" s="1311"/>
      <c r="AO68" s="1311"/>
      <c r="AP68" s="1525"/>
      <c r="AQ68" s="1525"/>
      <c r="AR68" s="1525"/>
      <c r="AS68" s="1525"/>
      <c r="AT68" s="1525"/>
      <c r="AU68" s="1525"/>
      <c r="AV68" s="1525"/>
      <c r="AW68" s="1525"/>
      <c r="AX68" s="1525"/>
      <c r="AY68" s="1525"/>
      <c r="AZ68" s="1525"/>
      <c r="BA68" s="1525"/>
      <c r="BB68" s="1525"/>
      <c r="BC68" s="1525"/>
      <c r="BD68" s="1525"/>
      <c r="BE68" s="1525"/>
      <c r="BF68" s="1525"/>
      <c r="BG68" s="1525"/>
      <c r="BH68" s="1525"/>
      <c r="BI68" s="1525"/>
      <c r="BJ68" s="1525"/>
      <c r="BX68" s="180"/>
      <c r="BY68" s="180"/>
      <c r="CB68" s="1525"/>
      <c r="CC68" s="1525"/>
      <c r="CD68" s="147"/>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c r="DW68" s="1525"/>
      <c r="DX68" s="1525"/>
      <c r="DY68" s="1525"/>
      <c r="DZ68" s="1525"/>
      <c r="EA68" s="1525"/>
      <c r="EB68" s="1525"/>
      <c r="EC68" s="1525"/>
      <c r="ED68" s="1525"/>
      <c r="EE68" s="1525"/>
      <c r="EF68" s="1525"/>
      <c r="EG68" s="1525"/>
      <c r="EH68" s="1525"/>
      <c r="EI68" s="1525"/>
      <c r="EJ68" s="1525"/>
      <c r="EK68" s="1525"/>
      <c r="EL68" s="1525"/>
      <c r="EM68" s="1525"/>
      <c r="EN68" s="1525"/>
      <c r="EO68" s="1525"/>
      <c r="EP68" s="1525"/>
      <c r="EQ68" s="1525"/>
      <c r="ER68" s="1525"/>
      <c r="ES68" s="1525"/>
      <c r="ET68" s="1525"/>
      <c r="EU68" s="1525"/>
      <c r="EV68" s="1525"/>
      <c r="EW68" s="1525"/>
      <c r="EX68" s="1525"/>
      <c r="EY68" s="1525"/>
      <c r="EZ68" s="1525"/>
      <c r="FA68" s="1525"/>
      <c r="FB68" s="1525"/>
      <c r="FC68" s="1525"/>
      <c r="FD68" s="1525"/>
      <c r="FE68" s="1525"/>
      <c r="FF68" s="1525"/>
      <c r="FG68" s="1525"/>
      <c r="FH68" s="1525"/>
      <c r="FI68" s="1525"/>
      <c r="FJ68" s="1525"/>
      <c r="FK68" s="1525"/>
    </row>
    <row r="69" spans="2:167" ht="30" customHeight="1">
      <c r="B69" s="89"/>
      <c r="C69" s="1312" t="s">
        <v>1704</v>
      </c>
      <c r="D69" s="300" t="s">
        <v>1705</v>
      </c>
      <c r="F69" s="426"/>
      <c r="G69" s="418"/>
      <c r="H69" s="418"/>
      <c r="I69" s="418"/>
      <c r="J69" s="418"/>
      <c r="K69" s="418"/>
      <c r="L69" s="418"/>
      <c r="M69" s="418"/>
      <c r="N69" s="418"/>
      <c r="O69" s="418"/>
      <c r="P69" s="418"/>
      <c r="Q69" s="418"/>
      <c r="R69" s="418"/>
      <c r="S69" s="418"/>
      <c r="T69" s="418"/>
      <c r="U69" s="418"/>
      <c r="V69" s="418"/>
      <c r="W69" s="418"/>
      <c r="X69" s="418"/>
      <c r="Y69" s="418"/>
      <c r="Z69" s="418"/>
      <c r="AA69" s="418"/>
      <c r="AB69" s="418"/>
      <c r="AC69" s="418"/>
      <c r="AD69" s="418"/>
      <c r="AE69" s="418"/>
      <c r="AF69" s="418"/>
      <c r="AG69" s="418"/>
      <c r="AH69" s="418"/>
      <c r="AI69" s="418"/>
      <c r="AJ69" s="418"/>
      <c r="AK69" s="418"/>
      <c r="AL69" s="418"/>
      <c r="AM69" s="418"/>
      <c r="AN69" s="418"/>
      <c r="AO69" s="418"/>
      <c r="CB69" s="1525"/>
      <c r="CC69" s="1525"/>
      <c r="CD69" s="147"/>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c r="DW69" s="1525"/>
      <c r="DX69" s="1525"/>
      <c r="DY69" s="1525"/>
      <c r="DZ69" s="1525"/>
      <c r="EA69" s="1525"/>
      <c r="EB69" s="1525"/>
      <c r="EC69" s="1525"/>
      <c r="ED69" s="1525"/>
      <c r="EE69" s="1525"/>
      <c r="EF69" s="1525"/>
      <c r="EG69" s="1525"/>
      <c r="EH69" s="1525"/>
      <c r="EI69" s="1525"/>
      <c r="EJ69" s="1525"/>
      <c r="EK69" s="1525"/>
      <c r="EL69" s="1525"/>
      <c r="EM69" s="1525"/>
      <c r="EN69" s="1525"/>
      <c r="EO69" s="1525"/>
      <c r="EP69" s="1525"/>
      <c r="EQ69" s="1525"/>
      <c r="ER69" s="1525"/>
      <c r="ES69" s="1525"/>
      <c r="ET69" s="1525"/>
      <c r="EU69" s="1525"/>
      <c r="EV69" s="1525"/>
      <c r="EW69" s="1525"/>
      <c r="EX69" s="1525"/>
      <c r="EY69" s="1525"/>
      <c r="EZ69" s="1525"/>
      <c r="FA69" s="1525"/>
      <c r="FB69" s="1525"/>
      <c r="FC69" s="1525"/>
      <c r="FD69" s="1525"/>
      <c r="FE69" s="1525"/>
      <c r="FF69" s="1525"/>
      <c r="FG69" s="1525"/>
      <c r="FH69" s="1525"/>
      <c r="FI69" s="1525"/>
      <c r="FJ69" s="1525"/>
      <c r="FK69" s="1525"/>
    </row>
    <row r="70" spans="2:167" ht="30" customHeight="1">
      <c r="B70" s="89"/>
      <c r="C70" s="300"/>
      <c r="D70" s="304" t="s">
        <v>1706</v>
      </c>
      <c r="F70" s="446"/>
      <c r="G70" s="295"/>
      <c r="H70" s="296"/>
      <c r="I70" s="296"/>
      <c r="J70" s="296"/>
      <c r="K70" s="296"/>
      <c r="L70" s="296"/>
      <c r="M70" s="227"/>
      <c r="N70" s="296"/>
      <c r="O70" s="296"/>
      <c r="P70" s="296"/>
      <c r="Q70" s="296"/>
      <c r="R70" s="296"/>
      <c r="S70" s="296"/>
      <c r="T70" s="227"/>
      <c r="U70" s="227"/>
      <c r="V70" s="227"/>
      <c r="W70" s="227"/>
      <c r="X70" s="227"/>
      <c r="Y70" s="227"/>
      <c r="Z70" s="227"/>
      <c r="AA70" s="227"/>
      <c r="AB70" s="227"/>
      <c r="AC70" s="227"/>
      <c r="AD70" s="297"/>
      <c r="AE70" s="297"/>
      <c r="AF70" s="297"/>
      <c r="AG70" s="297"/>
      <c r="AH70" s="297"/>
      <c r="AI70" s="297"/>
      <c r="AJ70" s="297"/>
      <c r="AK70" s="186"/>
      <c r="AL70" s="186"/>
      <c r="AM70" s="186"/>
      <c r="AN70" s="189"/>
      <c r="AO70" s="189"/>
      <c r="CB70" s="1525"/>
      <c r="CC70" s="1525"/>
      <c r="CD70" s="147"/>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c r="DW70" s="1525"/>
      <c r="DX70" s="1525"/>
      <c r="DY70" s="1525"/>
      <c r="DZ70" s="1525"/>
      <c r="EA70" s="1525"/>
      <c r="EB70" s="1525"/>
      <c r="EC70" s="1525"/>
      <c r="ED70" s="1525"/>
      <c r="EE70" s="1525"/>
      <c r="EF70" s="1525"/>
      <c r="EG70" s="1525"/>
      <c r="EH70" s="1525"/>
      <c r="EI70" s="1525"/>
      <c r="EJ70" s="1525"/>
      <c r="EK70" s="1525"/>
      <c r="EL70" s="1525"/>
      <c r="EM70" s="1525"/>
      <c r="EN70" s="1525"/>
      <c r="EO70" s="1525"/>
      <c r="EP70" s="1525"/>
      <c r="EQ70" s="1525"/>
      <c r="ER70" s="1525"/>
      <c r="ES70" s="1525"/>
      <c r="ET70" s="1525"/>
      <c r="EU70" s="1525"/>
      <c r="EV70" s="1525"/>
      <c r="EW70" s="1525"/>
      <c r="EX70" s="1525"/>
      <c r="EY70" s="1525"/>
      <c r="EZ70" s="1525"/>
      <c r="FA70" s="1525"/>
      <c r="FB70" s="1525"/>
      <c r="FC70" s="1525"/>
      <c r="FD70" s="1525"/>
      <c r="FE70" s="1525"/>
      <c r="FF70" s="1525"/>
      <c r="FG70" s="1525"/>
      <c r="FH70" s="1525"/>
      <c r="FI70" s="1525"/>
      <c r="FJ70" s="1525"/>
      <c r="FK70" s="1525"/>
    </row>
    <row r="71" spans="2:167" ht="30" customHeight="1">
      <c r="B71" s="89"/>
      <c r="C71" s="293"/>
      <c r="D71" s="293"/>
      <c r="E71" s="294"/>
      <c r="F71" s="293"/>
      <c r="G71" s="295"/>
      <c r="H71" s="296"/>
      <c r="I71" s="296"/>
      <c r="J71" s="296"/>
      <c r="K71" s="296"/>
      <c r="L71" s="296"/>
      <c r="M71" s="227"/>
      <c r="N71" s="296"/>
      <c r="O71" s="296"/>
      <c r="P71" s="296"/>
      <c r="Q71" s="296"/>
      <c r="R71" s="296"/>
      <c r="S71" s="296"/>
      <c r="T71" s="227"/>
      <c r="U71" s="227"/>
      <c r="V71" s="227"/>
      <c r="W71" s="227"/>
      <c r="X71" s="227"/>
      <c r="Y71" s="227"/>
      <c r="Z71" s="227"/>
      <c r="AA71" s="227"/>
      <c r="AB71" s="227"/>
      <c r="AC71" s="227"/>
      <c r="AD71" s="297"/>
      <c r="AE71" s="297"/>
      <c r="AF71" s="297"/>
      <c r="AG71" s="297"/>
      <c r="AH71" s="297"/>
      <c r="AI71" s="297"/>
      <c r="AJ71" s="297"/>
      <c r="AK71" s="186"/>
      <c r="AL71" s="186"/>
      <c r="AM71" s="186"/>
      <c r="AN71" s="189"/>
      <c r="AO71" s="189"/>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X71" s="162"/>
      <c r="BY71" s="481"/>
      <c r="CB71" s="1525"/>
      <c r="CC71" s="1525"/>
      <c r="CD71" s="147"/>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c r="DW71" s="1525"/>
      <c r="DX71" s="1525"/>
      <c r="DY71" s="1525"/>
      <c r="DZ71" s="1525"/>
      <c r="EA71" s="1525"/>
      <c r="EB71" s="1525"/>
      <c r="EC71" s="1525"/>
      <c r="ED71" s="1525"/>
      <c r="EE71" s="1525"/>
      <c r="EF71" s="1525"/>
      <c r="EG71" s="1525"/>
      <c r="EH71" s="1525"/>
      <c r="EI71" s="1525"/>
      <c r="EJ71" s="1525"/>
      <c r="EK71" s="1525"/>
      <c r="EL71" s="1525"/>
      <c r="EM71" s="1525"/>
      <c r="EN71" s="1525"/>
      <c r="EO71" s="1525"/>
      <c r="EP71" s="1525"/>
      <c r="EQ71" s="1525"/>
      <c r="ER71" s="1525"/>
      <c r="ES71" s="1525"/>
      <c r="ET71" s="1525"/>
      <c r="EU71" s="1525"/>
      <c r="EV71" s="1525"/>
      <c r="EW71" s="1525"/>
      <c r="EX71" s="1525"/>
      <c r="EY71" s="1525"/>
      <c r="EZ71" s="1525"/>
      <c r="FA71" s="1525"/>
      <c r="FB71" s="1525"/>
      <c r="FC71" s="1525"/>
      <c r="FD71" s="1525"/>
      <c r="FE71" s="1525"/>
      <c r="FF71" s="1525"/>
      <c r="FG71" s="1525"/>
      <c r="FH71" s="1525"/>
      <c r="FI71" s="1525"/>
      <c r="FJ71" s="1525"/>
      <c r="FK71" s="1525"/>
    </row>
    <row r="72" spans="2:167" ht="30" customHeight="1">
      <c r="B72" s="141"/>
      <c r="C72" s="1525"/>
      <c r="D72" s="418" t="s">
        <v>1171</v>
      </c>
      <c r="E72" s="418"/>
      <c r="F72" s="418" t="s">
        <v>1707</v>
      </c>
      <c r="G72" s="418"/>
      <c r="H72" s="418"/>
      <c r="I72" s="418"/>
      <c r="J72" s="418"/>
      <c r="K72" s="418"/>
      <c r="L72" s="418"/>
      <c r="M72" s="418"/>
      <c r="N72" s="418"/>
      <c r="O72" s="418"/>
      <c r="P72" s="418"/>
      <c r="Q72" s="418"/>
      <c r="R72" s="418"/>
      <c r="S72" s="418"/>
      <c r="T72" s="418"/>
      <c r="U72" s="418"/>
      <c r="V72" s="418"/>
      <c r="W72" s="418"/>
      <c r="X72" s="418"/>
      <c r="Y72" s="418"/>
      <c r="Z72" s="391"/>
      <c r="AA72" s="1525"/>
      <c r="AB72" s="1525"/>
      <c r="AC72" s="1525"/>
      <c r="AD72" s="1525"/>
      <c r="AE72" s="1525"/>
      <c r="AF72" s="1525"/>
      <c r="AG72" s="1525"/>
      <c r="AH72" s="1525"/>
      <c r="AI72" s="1525"/>
      <c r="AJ72" s="1525"/>
      <c r="AK72" s="1525"/>
      <c r="AL72" s="1525"/>
      <c r="AM72" s="1525"/>
      <c r="AN72" s="1525"/>
      <c r="AO72" s="1525"/>
      <c r="AP72" s="2306">
        <v>12</v>
      </c>
      <c r="AQ72" s="2306"/>
      <c r="AR72" s="2307"/>
      <c r="AS72" s="2308"/>
      <c r="AT72" s="2308"/>
      <c r="AU72" s="2308"/>
      <c r="AV72" s="2308"/>
      <c r="AW72" s="2308"/>
      <c r="AX72" s="2308"/>
      <c r="AY72" s="2308"/>
      <c r="AZ72" s="2308"/>
      <c r="BA72" s="2308"/>
      <c r="BB72" s="2308"/>
      <c r="BC72" s="2308"/>
      <c r="BD72" s="2308"/>
      <c r="BE72" s="2308"/>
      <c r="BF72" s="2308"/>
      <c r="BG72" s="2308"/>
      <c r="BH72" s="2308"/>
      <c r="BI72" s="2308"/>
      <c r="BJ72" s="2308"/>
      <c r="BK72" s="2308"/>
      <c r="BL72" s="2308"/>
      <c r="BM72" s="2308"/>
      <c r="BN72" s="2308"/>
      <c r="BO72" s="2308"/>
      <c r="BP72" s="2308"/>
      <c r="BQ72" s="2308"/>
      <c r="BR72" s="2308"/>
      <c r="BS72" s="2308"/>
      <c r="BT72" s="2308"/>
      <c r="BU72" s="2308"/>
      <c r="BV72" s="2308"/>
      <c r="BW72" s="2308"/>
      <c r="BX72" s="2308"/>
      <c r="BY72" s="2308"/>
      <c r="BZ72" s="2308"/>
      <c r="CA72" s="2309"/>
      <c r="CB72" s="1525"/>
      <c r="CC72" s="1525"/>
      <c r="CD72" s="147"/>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c r="DW72" s="1525"/>
      <c r="DX72" s="1525"/>
      <c r="DY72" s="1525"/>
      <c r="DZ72" s="1525"/>
      <c r="EA72" s="1525"/>
      <c r="EB72" s="1525"/>
      <c r="EC72" s="1525"/>
      <c r="ED72" s="1525"/>
      <c r="EE72" s="1525"/>
      <c r="EF72" s="1525"/>
      <c r="EG72" s="1525"/>
      <c r="EH72" s="1525"/>
      <c r="EI72" s="1525"/>
      <c r="EJ72" s="1525"/>
      <c r="EK72" s="1525"/>
      <c r="EL72" s="1525"/>
      <c r="EM72" s="1525"/>
      <c r="EN72" s="1525"/>
      <c r="EO72" s="1525"/>
      <c r="EP72" s="1525"/>
      <c r="EQ72" s="1525"/>
      <c r="ER72" s="1525"/>
      <c r="ES72" s="1525"/>
      <c r="ET72" s="1525"/>
      <c r="EU72" s="1525"/>
      <c r="EV72" s="1525"/>
      <c r="EW72" s="1525"/>
      <c r="EX72" s="1525"/>
      <c r="EY72" s="1525"/>
      <c r="EZ72" s="1525"/>
      <c r="FA72" s="1525"/>
      <c r="FB72" s="1525"/>
      <c r="FC72" s="1525"/>
      <c r="FD72" s="1525"/>
      <c r="FE72" s="1525"/>
      <c r="FF72" s="1525"/>
      <c r="FG72" s="1525"/>
      <c r="FH72" s="1525"/>
      <c r="FI72" s="1525"/>
      <c r="FJ72" s="1525"/>
      <c r="FK72" s="1525"/>
    </row>
    <row r="73" spans="2:167" ht="30" customHeight="1">
      <c r="B73" s="141"/>
      <c r="C73" s="1525"/>
      <c r="D73" s="418"/>
      <c r="E73" s="418"/>
      <c r="F73" s="295" t="s">
        <v>1708</v>
      </c>
      <c r="G73" s="418"/>
      <c r="H73" s="418"/>
      <c r="I73" s="418"/>
      <c r="J73" s="418"/>
      <c r="K73" s="418"/>
      <c r="L73" s="418"/>
      <c r="M73" s="418"/>
      <c r="N73" s="418"/>
      <c r="O73" s="418"/>
      <c r="P73" s="418"/>
      <c r="Q73" s="418"/>
      <c r="R73" s="418"/>
      <c r="S73" s="418"/>
      <c r="T73" s="418"/>
      <c r="U73" s="418"/>
      <c r="V73" s="418"/>
      <c r="W73" s="418"/>
      <c r="X73" s="418"/>
      <c r="Y73" s="418"/>
      <c r="Z73" s="391"/>
      <c r="AA73" s="1525"/>
      <c r="AB73" s="1525"/>
      <c r="AC73" s="1525"/>
      <c r="AD73" s="1525"/>
      <c r="AE73" s="1525"/>
      <c r="AF73" s="1525"/>
      <c r="AG73" s="1525"/>
      <c r="AH73" s="1525"/>
      <c r="AI73" s="1525"/>
      <c r="AJ73" s="1525"/>
      <c r="AK73" s="1525"/>
      <c r="AL73" s="1525"/>
      <c r="AM73" s="1525"/>
      <c r="AN73" s="1525"/>
      <c r="AO73" s="1525"/>
      <c r="AP73" s="2306"/>
      <c r="AQ73" s="2306"/>
      <c r="AR73" s="2310"/>
      <c r="AS73" s="2311"/>
      <c r="AT73" s="2311"/>
      <c r="AU73" s="2311"/>
      <c r="AV73" s="2311"/>
      <c r="AW73" s="2311"/>
      <c r="AX73" s="2311"/>
      <c r="AY73" s="2311"/>
      <c r="AZ73" s="2311"/>
      <c r="BA73" s="2311"/>
      <c r="BB73" s="2311"/>
      <c r="BC73" s="2311"/>
      <c r="BD73" s="2311"/>
      <c r="BE73" s="2311"/>
      <c r="BF73" s="2311"/>
      <c r="BG73" s="2311"/>
      <c r="BH73" s="2311"/>
      <c r="BI73" s="2311"/>
      <c r="BJ73" s="2311"/>
      <c r="BK73" s="2311"/>
      <c r="BL73" s="2311"/>
      <c r="BM73" s="2311"/>
      <c r="BN73" s="2311"/>
      <c r="BO73" s="2311"/>
      <c r="BP73" s="2311"/>
      <c r="BQ73" s="2311"/>
      <c r="BR73" s="2311"/>
      <c r="BS73" s="2311"/>
      <c r="BT73" s="2311"/>
      <c r="BU73" s="2311"/>
      <c r="BV73" s="2311"/>
      <c r="BW73" s="2311"/>
      <c r="BX73" s="2311"/>
      <c r="BY73" s="2311"/>
      <c r="BZ73" s="2311"/>
      <c r="CA73" s="2312"/>
      <c r="CB73" s="1525"/>
      <c r="CC73" s="1525"/>
      <c r="CD73" s="147"/>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c r="DW73" s="1525"/>
      <c r="DX73" s="1525"/>
      <c r="DY73" s="1525"/>
      <c r="DZ73" s="1525"/>
      <c r="EA73" s="1525"/>
      <c r="EB73" s="1525"/>
      <c r="EC73" s="1525"/>
      <c r="ED73" s="1525"/>
      <c r="EE73" s="1525"/>
      <c r="EF73" s="1525"/>
      <c r="EG73" s="1525"/>
      <c r="EH73" s="1525"/>
      <c r="EI73" s="1525"/>
      <c r="EJ73" s="1525"/>
      <c r="EK73" s="1525"/>
      <c r="EL73" s="1525"/>
      <c r="EM73" s="1525"/>
      <c r="EN73" s="1525"/>
      <c r="EO73" s="1525"/>
      <c r="EP73" s="1525"/>
      <c r="EQ73" s="1525"/>
      <c r="ER73" s="1525"/>
      <c r="ES73" s="1525"/>
      <c r="ET73" s="1525"/>
      <c r="EU73" s="1525"/>
      <c r="EV73" s="1525"/>
      <c r="EW73" s="1525"/>
      <c r="EX73" s="1525"/>
      <c r="EY73" s="1525"/>
      <c r="EZ73" s="1525"/>
      <c r="FA73" s="1525"/>
      <c r="FB73" s="1525"/>
      <c r="FC73" s="1525"/>
      <c r="FD73" s="1525"/>
      <c r="FE73" s="1525"/>
      <c r="FF73" s="1525"/>
      <c r="FG73" s="1525"/>
      <c r="FH73" s="1525"/>
      <c r="FI73" s="1525"/>
      <c r="FJ73" s="1525"/>
      <c r="FK73" s="1525"/>
    </row>
    <row r="74" spans="2:167" ht="19.5" customHeight="1">
      <c r="B74" s="141"/>
      <c r="C74" s="1525"/>
      <c r="D74" s="1525"/>
      <c r="E74" s="1525"/>
      <c r="F74" s="1525"/>
      <c r="G74" s="1525"/>
      <c r="H74" s="1525"/>
      <c r="I74" s="1525"/>
      <c r="J74" s="1525"/>
      <c r="K74" s="1525"/>
      <c r="L74" s="1525"/>
      <c r="M74" s="1525"/>
      <c r="N74" s="1525"/>
      <c r="O74" s="1525"/>
      <c r="P74" s="1525"/>
      <c r="Q74" s="1525"/>
      <c r="R74" s="1525"/>
      <c r="S74" s="1525"/>
      <c r="T74" s="1525"/>
      <c r="U74" s="1525"/>
      <c r="V74" s="1525"/>
      <c r="W74" s="1525"/>
      <c r="X74" s="1525"/>
      <c r="Y74" s="1525"/>
      <c r="Z74" s="1525"/>
      <c r="AA74" s="1525"/>
      <c r="AB74" s="1525"/>
      <c r="AC74" s="1525"/>
      <c r="AD74" s="1525"/>
      <c r="AE74" s="1525"/>
      <c r="AF74" s="1525"/>
      <c r="AG74" s="1525"/>
      <c r="AH74" s="1525"/>
      <c r="AI74" s="1525"/>
      <c r="AJ74" s="1525"/>
      <c r="AK74" s="1525"/>
      <c r="AL74" s="1525"/>
      <c r="AM74" s="1525"/>
      <c r="AN74" s="1525"/>
      <c r="AO74" s="1525"/>
      <c r="AP74" s="1525"/>
      <c r="AQ74" s="1525"/>
      <c r="AR74" s="1525"/>
      <c r="AS74" s="1525"/>
      <c r="AT74" s="1525"/>
      <c r="AU74" s="1525"/>
      <c r="AV74" s="1525"/>
      <c r="AW74" s="1525"/>
      <c r="AX74" s="1525"/>
      <c r="AY74" s="1525"/>
      <c r="AZ74" s="1525"/>
      <c r="BA74" s="1525"/>
      <c r="BB74" s="1525"/>
      <c r="BC74" s="1525"/>
      <c r="BD74" s="1525"/>
      <c r="BE74" s="1525"/>
      <c r="BF74" s="1525"/>
      <c r="BG74" s="1525"/>
      <c r="BH74" s="1525"/>
      <c r="BI74" s="1525"/>
      <c r="BJ74" s="1525"/>
      <c r="BK74" s="1525"/>
      <c r="BL74" s="1525"/>
      <c r="BM74" s="1525"/>
      <c r="BN74" s="1525"/>
      <c r="BO74" s="1525"/>
      <c r="BP74" s="1525"/>
      <c r="BQ74" s="1525"/>
      <c r="BR74" s="1525"/>
      <c r="BS74" s="1525"/>
      <c r="BT74" s="1525"/>
      <c r="BU74" s="1525"/>
      <c r="BV74" s="1525"/>
      <c r="BW74" s="1525"/>
      <c r="BX74" s="1525"/>
      <c r="BY74" s="1525"/>
      <c r="BZ74" s="1525"/>
      <c r="CA74" s="1525"/>
      <c r="CB74" s="1525"/>
      <c r="CC74" s="1525"/>
      <c r="CD74" s="147"/>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c r="DW74" s="1525"/>
      <c r="DX74" s="1525"/>
      <c r="DY74" s="1525"/>
      <c r="DZ74" s="1525"/>
      <c r="EA74" s="1525"/>
      <c r="EB74" s="1525"/>
      <c r="EC74" s="1525"/>
      <c r="ED74" s="1525"/>
      <c r="EE74" s="1525"/>
      <c r="EF74" s="1525"/>
      <c r="EG74" s="1525"/>
      <c r="EH74" s="1525"/>
      <c r="EI74" s="1525"/>
      <c r="EJ74" s="1525"/>
      <c r="EK74" s="1525"/>
      <c r="EL74" s="1525"/>
      <c r="EM74" s="1525"/>
      <c r="EN74" s="1525"/>
      <c r="EO74" s="1525"/>
      <c r="EP74" s="1525"/>
      <c r="EQ74" s="1525"/>
      <c r="ER74" s="1525"/>
      <c r="ES74" s="1525"/>
      <c r="ET74" s="1525"/>
      <c r="EU74" s="1525"/>
      <c r="EV74" s="1525"/>
      <c r="EW74" s="1525"/>
      <c r="EX74" s="1525"/>
      <c r="EY74" s="1525"/>
      <c r="EZ74" s="1525"/>
      <c r="FA74" s="1525"/>
      <c r="FB74" s="1525"/>
      <c r="FC74" s="1525"/>
      <c r="FD74" s="1525"/>
      <c r="FE74" s="1525"/>
      <c r="FF74" s="1525"/>
      <c r="FG74" s="1525"/>
      <c r="FH74" s="1525"/>
      <c r="FI74" s="1525"/>
      <c r="FJ74" s="1525"/>
      <c r="FK74" s="1525"/>
    </row>
    <row r="75" spans="2:167" ht="30" customHeight="1">
      <c r="B75" s="141"/>
      <c r="C75" s="1525"/>
      <c r="D75" s="418" t="s">
        <v>1175</v>
      </c>
      <c r="E75" s="418"/>
      <c r="F75" s="418" t="s">
        <v>1709</v>
      </c>
      <c r="G75" s="418"/>
      <c r="H75" s="418"/>
      <c r="I75" s="418"/>
      <c r="J75" s="418"/>
      <c r="K75" s="418"/>
      <c r="L75" s="418"/>
      <c r="M75" s="418"/>
      <c r="N75" s="418"/>
      <c r="O75" s="418"/>
      <c r="P75" s="418"/>
      <c r="Q75" s="418"/>
      <c r="R75" s="418"/>
      <c r="S75" s="418"/>
      <c r="T75" s="418"/>
      <c r="U75" s="418"/>
      <c r="V75" s="418"/>
      <c r="W75" s="418"/>
      <c r="X75" s="418"/>
      <c r="Y75" s="418"/>
      <c r="Z75" s="391"/>
      <c r="AA75" s="1525"/>
      <c r="AB75" s="1525"/>
      <c r="AC75" s="1525"/>
      <c r="AD75" s="1525"/>
      <c r="AE75" s="1525"/>
      <c r="AF75" s="1525"/>
      <c r="AG75" s="1525"/>
      <c r="AH75" s="1525"/>
      <c r="AI75" s="1525"/>
      <c r="AJ75" s="1525"/>
      <c r="AK75" s="1525"/>
      <c r="AL75" s="1525"/>
      <c r="AM75" s="1525"/>
      <c r="AN75" s="1525"/>
      <c r="AO75" s="1525"/>
      <c r="AP75" s="2306">
        <v>34</v>
      </c>
      <c r="AQ75" s="2306"/>
      <c r="AR75" s="2307"/>
      <c r="AS75" s="2308"/>
      <c r="AT75" s="2308"/>
      <c r="AU75" s="2308"/>
      <c r="AV75" s="2308"/>
      <c r="AW75" s="2308"/>
      <c r="AX75" s="2308"/>
      <c r="AY75" s="2308"/>
      <c r="AZ75" s="2308"/>
      <c r="BA75" s="2308"/>
      <c r="BB75" s="2308"/>
      <c r="BC75" s="2308"/>
      <c r="BD75" s="2308"/>
      <c r="BE75" s="2308"/>
      <c r="BF75" s="2308"/>
      <c r="BG75" s="2308"/>
      <c r="BH75" s="2308"/>
      <c r="BI75" s="2308"/>
      <c r="BJ75" s="2308"/>
      <c r="BK75" s="2308"/>
      <c r="BL75" s="2308"/>
      <c r="BM75" s="2308"/>
      <c r="BN75" s="2308"/>
      <c r="BO75" s="2308"/>
      <c r="BP75" s="2308"/>
      <c r="BQ75" s="2308"/>
      <c r="BR75" s="2308"/>
      <c r="BS75" s="2308"/>
      <c r="BT75" s="2308"/>
      <c r="BU75" s="2308"/>
      <c r="BV75" s="2308"/>
      <c r="BW75" s="2308"/>
      <c r="BX75" s="2308"/>
      <c r="BY75" s="2308"/>
      <c r="BZ75" s="2308"/>
      <c r="CA75" s="2309"/>
      <c r="CB75" s="1525"/>
      <c r="CC75" s="1525"/>
      <c r="CD75" s="147"/>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c r="DW75" s="1525"/>
      <c r="DX75" s="1525"/>
      <c r="DY75" s="1525"/>
      <c r="DZ75" s="1525"/>
      <c r="EA75" s="1525"/>
      <c r="EB75" s="1525"/>
      <c r="EC75" s="1525"/>
      <c r="ED75" s="1525"/>
      <c r="EE75" s="1525"/>
      <c r="EF75" s="1525"/>
      <c r="EG75" s="1525"/>
      <c r="EH75" s="1525"/>
      <c r="EI75" s="1525"/>
      <c r="EJ75" s="1525"/>
      <c r="EK75" s="1525"/>
      <c r="EL75" s="1525"/>
      <c r="EM75" s="1525"/>
      <c r="EN75" s="1525"/>
      <c r="EO75" s="1525"/>
      <c r="EP75" s="1525"/>
      <c r="EQ75" s="1525"/>
      <c r="ER75" s="1525"/>
      <c r="ES75" s="1525"/>
      <c r="ET75" s="1525"/>
      <c r="EU75" s="1525"/>
      <c r="EV75" s="1525"/>
      <c r="EW75" s="1525"/>
      <c r="EX75" s="1525"/>
      <c r="EY75" s="1525"/>
      <c r="EZ75" s="1525"/>
      <c r="FA75" s="1525"/>
      <c r="FB75" s="1525"/>
      <c r="FC75" s="1525"/>
      <c r="FD75" s="1525"/>
      <c r="FE75" s="1525"/>
      <c r="FF75" s="1525"/>
      <c r="FG75" s="1525"/>
      <c r="FH75" s="1525"/>
      <c r="FI75" s="1525"/>
      <c r="FJ75" s="1525"/>
      <c r="FK75" s="1525"/>
    </row>
    <row r="76" spans="2:167" ht="30" customHeight="1">
      <c r="B76" s="141"/>
      <c r="C76" s="1525"/>
      <c r="D76" s="418"/>
      <c r="E76" s="418"/>
      <c r="F76" s="295" t="s">
        <v>1710</v>
      </c>
      <c r="G76" s="418"/>
      <c r="H76" s="418"/>
      <c r="I76" s="418"/>
      <c r="J76" s="418"/>
      <c r="K76" s="418"/>
      <c r="L76" s="418"/>
      <c r="M76" s="418"/>
      <c r="N76" s="418"/>
      <c r="O76" s="418"/>
      <c r="P76" s="418"/>
      <c r="Q76" s="418"/>
      <c r="R76" s="418"/>
      <c r="S76" s="418"/>
      <c r="T76" s="418"/>
      <c r="U76" s="418"/>
      <c r="V76" s="418"/>
      <c r="W76" s="418"/>
      <c r="X76" s="418"/>
      <c r="Y76" s="418"/>
      <c r="Z76" s="391"/>
      <c r="AA76" s="1525"/>
      <c r="AB76" s="1525"/>
      <c r="AC76" s="1525"/>
      <c r="AD76" s="1525"/>
      <c r="AE76" s="1525"/>
      <c r="AF76" s="1525"/>
      <c r="AG76" s="1525"/>
      <c r="AH76" s="1525"/>
      <c r="AI76" s="1525"/>
      <c r="AJ76" s="1525"/>
      <c r="AK76" s="1525"/>
      <c r="AL76" s="1525"/>
      <c r="AM76" s="1525"/>
      <c r="AN76" s="1525"/>
      <c r="AO76" s="1525"/>
      <c r="AP76" s="2306"/>
      <c r="AQ76" s="2306"/>
      <c r="AR76" s="2310"/>
      <c r="AS76" s="2311"/>
      <c r="AT76" s="2311"/>
      <c r="AU76" s="2311"/>
      <c r="AV76" s="2311"/>
      <c r="AW76" s="2311"/>
      <c r="AX76" s="2311"/>
      <c r="AY76" s="2311"/>
      <c r="AZ76" s="2311"/>
      <c r="BA76" s="2311"/>
      <c r="BB76" s="2311"/>
      <c r="BC76" s="2311"/>
      <c r="BD76" s="2311"/>
      <c r="BE76" s="2311"/>
      <c r="BF76" s="2311"/>
      <c r="BG76" s="2311"/>
      <c r="BH76" s="2311"/>
      <c r="BI76" s="2311"/>
      <c r="BJ76" s="2311"/>
      <c r="BK76" s="2311"/>
      <c r="BL76" s="2311"/>
      <c r="BM76" s="2311"/>
      <c r="BN76" s="2311"/>
      <c r="BO76" s="2311"/>
      <c r="BP76" s="2311"/>
      <c r="BQ76" s="2311"/>
      <c r="BR76" s="2311"/>
      <c r="BS76" s="2311"/>
      <c r="BT76" s="2311"/>
      <c r="BU76" s="2311"/>
      <c r="BV76" s="2311"/>
      <c r="BW76" s="2311"/>
      <c r="BX76" s="2311"/>
      <c r="BY76" s="2311"/>
      <c r="BZ76" s="2311"/>
      <c r="CA76" s="2312"/>
      <c r="CB76" s="1525"/>
      <c r="CC76" s="1525"/>
      <c r="CD76" s="147"/>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c r="DW76" s="1525"/>
      <c r="DX76" s="1525"/>
      <c r="DY76" s="1525"/>
      <c r="DZ76" s="1525"/>
      <c r="EA76" s="1525"/>
      <c r="EB76" s="1525"/>
      <c r="EC76" s="1525"/>
      <c r="ED76" s="1525"/>
      <c r="EE76" s="1525"/>
      <c r="EF76" s="1525"/>
      <c r="EG76" s="1525"/>
      <c r="EH76" s="1525"/>
      <c r="EI76" s="1525"/>
      <c r="EJ76" s="1525"/>
      <c r="EK76" s="1525"/>
      <c r="EL76" s="1525"/>
      <c r="EM76" s="1525"/>
      <c r="EN76" s="1525"/>
      <c r="EO76" s="1525"/>
      <c r="EP76" s="1525"/>
      <c r="EQ76" s="1525"/>
      <c r="ER76" s="1525"/>
      <c r="ES76" s="1525"/>
      <c r="ET76" s="1525"/>
      <c r="EU76" s="1525"/>
      <c r="EV76" s="1525"/>
      <c r="EW76" s="1525"/>
      <c r="EX76" s="1525"/>
      <c r="EY76" s="1525"/>
      <c r="EZ76" s="1525"/>
      <c r="FA76" s="1525"/>
      <c r="FB76" s="1525"/>
      <c r="FC76" s="1525"/>
      <c r="FD76" s="1525"/>
      <c r="FE76" s="1525"/>
      <c r="FF76" s="1525"/>
      <c r="FG76" s="1525"/>
      <c r="FH76" s="1525"/>
      <c r="FI76" s="1525"/>
      <c r="FJ76" s="1525"/>
      <c r="FK76" s="1525"/>
    </row>
    <row r="77" spans="2:167" ht="19.5" customHeight="1">
      <c r="B77" s="141"/>
      <c r="C77" s="1525"/>
      <c r="D77" s="1525"/>
      <c r="E77" s="1525"/>
      <c r="F77" s="1525"/>
      <c r="G77" s="1525"/>
      <c r="H77" s="1525"/>
      <c r="I77" s="1525"/>
      <c r="J77" s="1525"/>
      <c r="K77" s="1525"/>
      <c r="L77" s="1525"/>
      <c r="M77" s="1525"/>
      <c r="N77" s="1525"/>
      <c r="O77" s="1525"/>
      <c r="P77" s="1525"/>
      <c r="Q77" s="1525"/>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1525"/>
      <c r="AQ77" s="1525"/>
      <c r="AR77" s="1525"/>
      <c r="AS77" s="1525"/>
      <c r="AT77" s="1525"/>
      <c r="AU77" s="1525"/>
      <c r="AV77" s="1525"/>
      <c r="AW77" s="1525"/>
      <c r="AX77" s="1525"/>
      <c r="AY77" s="1525"/>
      <c r="AZ77" s="1525"/>
      <c r="BA77" s="1525"/>
      <c r="BB77" s="1525"/>
      <c r="BC77" s="1525"/>
      <c r="BD77" s="1525"/>
      <c r="BE77" s="1525"/>
      <c r="BF77" s="1525"/>
      <c r="BG77" s="1525"/>
      <c r="BH77" s="1525"/>
      <c r="BI77" s="1525"/>
      <c r="BJ77" s="1525"/>
      <c r="BK77" s="1525"/>
      <c r="BL77" s="1525"/>
      <c r="BM77" s="1525"/>
      <c r="BN77" s="1525"/>
      <c r="BO77" s="1525"/>
      <c r="BP77" s="1525"/>
      <c r="BQ77" s="1525"/>
      <c r="BR77" s="1525"/>
      <c r="BS77" s="1525"/>
      <c r="BT77" s="1525"/>
      <c r="BU77" s="1525"/>
      <c r="BV77" s="1525"/>
      <c r="BW77" s="1525"/>
      <c r="BX77" s="1525"/>
      <c r="BY77" s="1525"/>
      <c r="BZ77" s="1525"/>
      <c r="CA77" s="1525"/>
      <c r="CB77" s="1525"/>
      <c r="CC77" s="1525"/>
      <c r="CD77" s="147"/>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c r="DW77" s="1525"/>
      <c r="DX77" s="1525"/>
      <c r="DY77" s="1525"/>
      <c r="DZ77" s="1525"/>
      <c r="EA77" s="1525"/>
      <c r="EB77" s="1525"/>
      <c r="EC77" s="1525"/>
      <c r="ED77" s="1525"/>
      <c r="EE77" s="1525"/>
      <c r="EF77" s="1525"/>
      <c r="EG77" s="1525"/>
      <c r="EH77" s="1525"/>
      <c r="EI77" s="1525"/>
      <c r="EJ77" s="1525"/>
      <c r="EK77" s="1525"/>
      <c r="EL77" s="1525"/>
      <c r="EM77" s="1525"/>
      <c r="EN77" s="1525"/>
      <c r="EO77" s="1525"/>
      <c r="EP77" s="1525"/>
      <c r="EQ77" s="1525"/>
      <c r="ER77" s="1525"/>
      <c r="ES77" s="1525"/>
      <c r="ET77" s="1525"/>
      <c r="EU77" s="1525"/>
      <c r="EV77" s="1525"/>
      <c r="EW77" s="1525"/>
      <c r="EX77" s="1525"/>
      <c r="EY77" s="1525"/>
      <c r="EZ77" s="1525"/>
      <c r="FA77" s="1525"/>
      <c r="FB77" s="1525"/>
      <c r="FC77" s="1525"/>
      <c r="FD77" s="1525"/>
      <c r="FE77" s="1525"/>
      <c r="FF77" s="1525"/>
      <c r="FG77" s="1525"/>
      <c r="FH77" s="1525"/>
      <c r="FI77" s="1525"/>
      <c r="FJ77" s="1525"/>
      <c r="FK77" s="1525"/>
    </row>
    <row r="78" spans="2:167" ht="30" customHeight="1">
      <c r="B78" s="284"/>
      <c r="C78" s="1525"/>
      <c r="D78" s="418" t="s">
        <v>1221</v>
      </c>
      <c r="E78" s="418"/>
      <c r="F78" s="418" t="s">
        <v>1711</v>
      </c>
      <c r="G78" s="418"/>
      <c r="H78" s="418"/>
      <c r="I78" s="418"/>
      <c r="J78" s="418"/>
      <c r="K78" s="418"/>
      <c r="L78" s="418"/>
      <c r="M78" s="418"/>
      <c r="N78" s="418"/>
      <c r="O78" s="418"/>
      <c r="P78" s="418"/>
      <c r="Q78" s="418"/>
      <c r="R78" s="418"/>
      <c r="S78" s="418"/>
      <c r="T78" s="418"/>
      <c r="U78" s="418"/>
      <c r="V78" s="418"/>
      <c r="W78" s="418"/>
      <c r="X78" s="418"/>
      <c r="Y78" s="418"/>
      <c r="Z78" s="391"/>
      <c r="AA78" s="1525"/>
      <c r="AB78" s="1525"/>
      <c r="AC78" s="1525"/>
      <c r="AD78" s="1525"/>
      <c r="AE78" s="1525"/>
      <c r="AF78" s="1525"/>
      <c r="AG78" s="1525"/>
      <c r="AH78" s="1525"/>
      <c r="AI78" s="1525"/>
      <c r="AJ78" s="1525"/>
      <c r="AK78" s="1525"/>
      <c r="AL78" s="1525"/>
      <c r="AM78" s="1525"/>
      <c r="AN78" s="1525"/>
      <c r="AO78" s="1525"/>
      <c r="AP78" s="2306">
        <v>35</v>
      </c>
      <c r="AQ78" s="2306"/>
      <c r="AR78" s="2307"/>
      <c r="AS78" s="2308"/>
      <c r="AT78" s="2308"/>
      <c r="AU78" s="2308"/>
      <c r="AV78" s="2308"/>
      <c r="AW78" s="2308"/>
      <c r="AX78" s="2308"/>
      <c r="AY78" s="2308"/>
      <c r="AZ78" s="2308"/>
      <c r="BA78" s="2308"/>
      <c r="BB78" s="2308"/>
      <c r="BC78" s="2308"/>
      <c r="BD78" s="2308"/>
      <c r="BE78" s="2308"/>
      <c r="BF78" s="2308"/>
      <c r="BG78" s="2308"/>
      <c r="BH78" s="2308"/>
      <c r="BI78" s="2308"/>
      <c r="BJ78" s="2308"/>
      <c r="BK78" s="2308"/>
      <c r="BL78" s="2308"/>
      <c r="BM78" s="2308"/>
      <c r="BN78" s="2308"/>
      <c r="BO78" s="2308"/>
      <c r="BP78" s="2308"/>
      <c r="BQ78" s="2308"/>
      <c r="BR78" s="2308"/>
      <c r="BS78" s="2308"/>
      <c r="BT78" s="2308"/>
      <c r="BU78" s="2308"/>
      <c r="BV78" s="2308"/>
      <c r="BW78" s="2308"/>
      <c r="BX78" s="2308"/>
      <c r="BY78" s="2308"/>
      <c r="BZ78" s="2308"/>
      <c r="CA78" s="2309"/>
      <c r="CB78" s="455"/>
      <c r="CC78" s="455"/>
      <c r="CD78" s="115"/>
    </row>
    <row r="79" spans="2:167" ht="30" customHeight="1">
      <c r="B79" s="284"/>
      <c r="C79" s="1525"/>
      <c r="D79" s="418"/>
      <c r="E79" s="418"/>
      <c r="F79" s="295" t="s">
        <v>1712</v>
      </c>
      <c r="G79" s="418"/>
      <c r="H79" s="418"/>
      <c r="I79" s="418"/>
      <c r="J79" s="418"/>
      <c r="K79" s="418"/>
      <c r="L79" s="418"/>
      <c r="M79" s="418"/>
      <c r="N79" s="418"/>
      <c r="O79" s="418"/>
      <c r="P79" s="418"/>
      <c r="Q79" s="418"/>
      <c r="R79" s="418"/>
      <c r="S79" s="418"/>
      <c r="T79" s="418"/>
      <c r="U79" s="418"/>
      <c r="V79" s="418"/>
      <c r="W79" s="418"/>
      <c r="X79" s="418"/>
      <c r="Y79" s="418"/>
      <c r="Z79" s="391"/>
      <c r="AA79" s="1525"/>
      <c r="AB79" s="1525"/>
      <c r="AC79" s="1525"/>
      <c r="AD79" s="1525"/>
      <c r="AE79" s="1525"/>
      <c r="AF79" s="1525"/>
      <c r="AG79" s="1525"/>
      <c r="AH79" s="1525"/>
      <c r="AI79" s="1525"/>
      <c r="AJ79" s="1525"/>
      <c r="AK79" s="1525"/>
      <c r="AL79" s="1525"/>
      <c r="AM79" s="1525"/>
      <c r="AN79" s="1525"/>
      <c r="AO79" s="1525"/>
      <c r="AP79" s="2306"/>
      <c r="AQ79" s="2306"/>
      <c r="AR79" s="2310"/>
      <c r="AS79" s="2311"/>
      <c r="AT79" s="2311"/>
      <c r="AU79" s="2311"/>
      <c r="AV79" s="2311"/>
      <c r="AW79" s="2311"/>
      <c r="AX79" s="2311"/>
      <c r="AY79" s="2311"/>
      <c r="AZ79" s="2311"/>
      <c r="BA79" s="2311"/>
      <c r="BB79" s="2311"/>
      <c r="BC79" s="2311"/>
      <c r="BD79" s="2311"/>
      <c r="BE79" s="2311"/>
      <c r="BF79" s="2311"/>
      <c r="BG79" s="2311"/>
      <c r="BH79" s="2311"/>
      <c r="BI79" s="2311"/>
      <c r="BJ79" s="2311"/>
      <c r="BK79" s="2311"/>
      <c r="BL79" s="2311"/>
      <c r="BM79" s="2311"/>
      <c r="BN79" s="2311"/>
      <c r="BO79" s="2311"/>
      <c r="BP79" s="2311"/>
      <c r="BQ79" s="2311"/>
      <c r="BR79" s="2311"/>
      <c r="BS79" s="2311"/>
      <c r="BT79" s="2311"/>
      <c r="BU79" s="2311"/>
      <c r="BV79" s="2311"/>
      <c r="BW79" s="2311"/>
      <c r="BX79" s="2311"/>
      <c r="BY79" s="2311"/>
      <c r="BZ79" s="2311"/>
      <c r="CA79" s="2312"/>
      <c r="CB79" s="455"/>
      <c r="CC79" s="455"/>
      <c r="CD79" s="115"/>
    </row>
    <row r="80" spans="2:167" ht="20.100000000000001" customHeight="1">
      <c r="B80" s="284"/>
      <c r="C80" s="1525"/>
      <c r="D80" s="1525"/>
      <c r="E80" s="1525"/>
      <c r="F80" s="1525"/>
      <c r="G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1525"/>
      <c r="AJ80" s="1525"/>
      <c r="AK80" s="1525"/>
      <c r="AL80" s="1525"/>
      <c r="AM80" s="1525"/>
      <c r="AN80" s="1525"/>
      <c r="AO80" s="1525"/>
      <c r="AP80" s="1525"/>
      <c r="AQ80" s="1525"/>
      <c r="AR80" s="1525"/>
      <c r="AS80" s="1525"/>
      <c r="AT80" s="1525"/>
      <c r="AU80" s="1525"/>
      <c r="AV80" s="1525"/>
      <c r="AW80" s="1525"/>
      <c r="AX80" s="1525"/>
      <c r="AY80" s="1525"/>
      <c r="AZ80" s="1525"/>
      <c r="BA80" s="1525"/>
      <c r="BB80" s="1525"/>
      <c r="BC80" s="1525"/>
      <c r="BD80" s="1525"/>
      <c r="BE80" s="1525"/>
      <c r="BF80" s="1525"/>
      <c r="BG80" s="1525"/>
      <c r="BH80" s="455"/>
      <c r="BI80" s="455"/>
      <c r="BJ80" s="455"/>
      <c r="BK80" s="455"/>
      <c r="BL80" s="455"/>
      <c r="BM80" s="455"/>
      <c r="BN80" s="455"/>
      <c r="BO80" s="455"/>
      <c r="BP80" s="455"/>
      <c r="BQ80" s="455"/>
      <c r="BR80" s="455"/>
      <c r="BS80" s="455"/>
      <c r="BT80" s="455"/>
      <c r="BU80" s="455"/>
      <c r="BV80" s="455"/>
      <c r="BW80" s="455"/>
      <c r="BX80" s="455"/>
      <c r="BY80" s="455"/>
      <c r="BZ80" s="455"/>
      <c r="CA80" s="455"/>
      <c r="CB80" s="455"/>
      <c r="CC80" s="455"/>
      <c r="CD80" s="115"/>
    </row>
    <row r="81" spans="2:91" ht="30" customHeight="1">
      <c r="B81" s="284"/>
      <c r="C81" s="1525"/>
      <c r="D81" s="418" t="s">
        <v>1284</v>
      </c>
      <c r="E81" s="418"/>
      <c r="F81" s="418" t="s">
        <v>1713</v>
      </c>
      <c r="G81" s="418"/>
      <c r="H81" s="418"/>
      <c r="I81" s="418"/>
      <c r="J81" s="418"/>
      <c r="K81" s="418"/>
      <c r="L81" s="418"/>
      <c r="M81" s="418"/>
      <c r="N81" s="418"/>
      <c r="O81" s="418"/>
      <c r="P81" s="418"/>
      <c r="Q81" s="418"/>
      <c r="R81" s="418"/>
      <c r="S81" s="418"/>
      <c r="T81" s="418"/>
      <c r="U81" s="418"/>
      <c r="V81" s="418"/>
      <c r="W81" s="418"/>
      <c r="X81" s="418"/>
      <c r="Y81" s="418"/>
      <c r="Z81" s="391"/>
      <c r="AA81" s="1525"/>
      <c r="AB81" s="1525"/>
      <c r="AC81" s="1525"/>
      <c r="AD81" s="1525"/>
      <c r="AE81" s="1525"/>
      <c r="AF81" s="1525"/>
      <c r="AG81" s="1525"/>
      <c r="AH81" s="1525"/>
      <c r="AI81" s="1525"/>
      <c r="AJ81" s="1525"/>
      <c r="AK81" s="1525"/>
      <c r="AL81" s="1525"/>
      <c r="AM81" s="1525"/>
      <c r="AN81" s="1525"/>
      <c r="AO81" s="1525"/>
      <c r="AP81" s="2306">
        <v>39</v>
      </c>
      <c r="AQ81" s="2306"/>
      <c r="AR81" s="2307"/>
      <c r="AS81" s="2308"/>
      <c r="AT81" s="2308"/>
      <c r="AU81" s="2308"/>
      <c r="AV81" s="2308"/>
      <c r="AW81" s="2308"/>
      <c r="AX81" s="2308"/>
      <c r="AY81" s="2308"/>
      <c r="AZ81" s="2308"/>
      <c r="BA81" s="2308"/>
      <c r="BB81" s="2308"/>
      <c r="BC81" s="2308"/>
      <c r="BD81" s="2308"/>
      <c r="BE81" s="2308"/>
      <c r="BF81" s="2308"/>
      <c r="BG81" s="2308"/>
      <c r="BH81" s="2308"/>
      <c r="BI81" s="2308"/>
      <c r="BJ81" s="2308"/>
      <c r="BK81" s="2308"/>
      <c r="BL81" s="2308"/>
      <c r="BM81" s="2308"/>
      <c r="BN81" s="2308"/>
      <c r="BO81" s="2308"/>
      <c r="BP81" s="2308"/>
      <c r="BQ81" s="2308"/>
      <c r="BR81" s="2308"/>
      <c r="BS81" s="2308"/>
      <c r="BT81" s="2308"/>
      <c r="BU81" s="2308"/>
      <c r="BV81" s="2308"/>
      <c r="BW81" s="2308"/>
      <c r="BX81" s="2308"/>
      <c r="BY81" s="2308"/>
      <c r="BZ81" s="2308"/>
      <c r="CA81" s="2309"/>
      <c r="CB81" s="455"/>
      <c r="CC81" s="455"/>
      <c r="CD81" s="115"/>
    </row>
    <row r="82" spans="2:91" ht="30" customHeight="1">
      <c r="B82" s="284"/>
      <c r="C82" s="455"/>
      <c r="D82" s="418"/>
      <c r="E82" s="418"/>
      <c r="F82" s="295" t="s">
        <v>1714</v>
      </c>
      <c r="G82" s="418"/>
      <c r="H82" s="418"/>
      <c r="I82" s="418"/>
      <c r="J82" s="418"/>
      <c r="K82" s="418"/>
      <c r="L82" s="418"/>
      <c r="M82" s="418"/>
      <c r="N82" s="418"/>
      <c r="O82" s="418"/>
      <c r="P82" s="418"/>
      <c r="Q82" s="418"/>
      <c r="R82" s="418"/>
      <c r="S82" s="418"/>
      <c r="T82" s="418"/>
      <c r="U82" s="418"/>
      <c r="V82" s="418"/>
      <c r="W82" s="418"/>
      <c r="X82" s="418"/>
      <c r="Y82" s="418"/>
      <c r="Z82" s="391"/>
      <c r="AA82" s="1525"/>
      <c r="AB82" s="1525"/>
      <c r="AC82" s="1525"/>
      <c r="AD82" s="1525"/>
      <c r="AE82" s="1525"/>
      <c r="AF82" s="1525"/>
      <c r="AG82" s="1525"/>
      <c r="AH82" s="1525"/>
      <c r="AI82" s="1525"/>
      <c r="AJ82" s="1525"/>
      <c r="AK82" s="1525"/>
      <c r="AL82" s="1525"/>
      <c r="AM82" s="1525"/>
      <c r="AN82" s="1525"/>
      <c r="AO82" s="1525"/>
      <c r="AP82" s="2306"/>
      <c r="AQ82" s="2306"/>
      <c r="AR82" s="2310"/>
      <c r="AS82" s="2311"/>
      <c r="AT82" s="2311"/>
      <c r="AU82" s="2311"/>
      <c r="AV82" s="2311"/>
      <c r="AW82" s="2311"/>
      <c r="AX82" s="2311"/>
      <c r="AY82" s="2311"/>
      <c r="AZ82" s="2311"/>
      <c r="BA82" s="2311"/>
      <c r="BB82" s="2311"/>
      <c r="BC82" s="2311"/>
      <c r="BD82" s="2311"/>
      <c r="BE82" s="2311"/>
      <c r="BF82" s="2311"/>
      <c r="BG82" s="2311"/>
      <c r="BH82" s="2311"/>
      <c r="BI82" s="2311"/>
      <c r="BJ82" s="2311"/>
      <c r="BK82" s="2311"/>
      <c r="BL82" s="2311"/>
      <c r="BM82" s="2311"/>
      <c r="BN82" s="2311"/>
      <c r="BO82" s="2311"/>
      <c r="BP82" s="2311"/>
      <c r="BQ82" s="2311"/>
      <c r="BR82" s="2311"/>
      <c r="BS82" s="2311"/>
      <c r="BT82" s="2311"/>
      <c r="BU82" s="2311"/>
      <c r="BV82" s="2311"/>
      <c r="BW82" s="2311"/>
      <c r="BX82" s="2311"/>
      <c r="BY82" s="2311"/>
      <c r="BZ82" s="2311"/>
      <c r="CA82" s="2312"/>
      <c r="CB82" s="455"/>
      <c r="CC82" s="455"/>
      <c r="CD82" s="115"/>
    </row>
    <row r="83" spans="2:91" ht="20.100000000000001" customHeight="1">
      <c r="B83" s="284"/>
      <c r="C83" s="455"/>
      <c r="D83" s="455"/>
      <c r="E83" s="455"/>
      <c r="F83" s="455"/>
      <c r="G83" s="455"/>
      <c r="H83" s="455"/>
      <c r="I83" s="455"/>
      <c r="J83" s="455"/>
      <c r="K83" s="455"/>
      <c r="L83" s="455"/>
      <c r="M83" s="455"/>
      <c r="N83" s="455"/>
      <c r="O83" s="455"/>
      <c r="P83" s="455"/>
      <c r="Q83" s="455"/>
      <c r="R83" s="455"/>
      <c r="S83" s="455"/>
      <c r="T83" s="455"/>
      <c r="U83" s="455"/>
      <c r="V83" s="455"/>
      <c r="W83" s="455"/>
      <c r="X83" s="455"/>
      <c r="Y83" s="455"/>
      <c r="Z83" s="455"/>
      <c r="AA83" s="455"/>
      <c r="AB83" s="455"/>
      <c r="AC83" s="455"/>
      <c r="AD83" s="455"/>
      <c r="AE83" s="455"/>
      <c r="AF83" s="455"/>
      <c r="AG83" s="455"/>
      <c r="AH83" s="455"/>
      <c r="AI83" s="455"/>
      <c r="AJ83" s="455"/>
      <c r="AK83" s="455"/>
      <c r="AL83" s="455"/>
      <c r="AM83" s="455"/>
      <c r="AN83" s="455"/>
      <c r="AO83" s="455"/>
      <c r="AP83" s="455"/>
      <c r="AQ83" s="455"/>
      <c r="AR83" s="455"/>
      <c r="AS83" s="455"/>
      <c r="AT83" s="455"/>
      <c r="AU83" s="455"/>
      <c r="AV83" s="455"/>
      <c r="AW83" s="455"/>
      <c r="AX83" s="455"/>
      <c r="AY83" s="455"/>
      <c r="AZ83" s="455"/>
      <c r="BA83" s="455"/>
      <c r="BB83" s="455"/>
      <c r="BC83" s="455"/>
      <c r="BD83" s="455"/>
      <c r="BE83" s="455"/>
      <c r="BF83" s="455"/>
      <c r="BG83" s="455"/>
      <c r="BH83" s="455"/>
      <c r="BI83" s="455"/>
      <c r="BJ83" s="455"/>
      <c r="BK83" s="455"/>
      <c r="BL83" s="455"/>
      <c r="BM83" s="455"/>
      <c r="BN83" s="455"/>
      <c r="BO83" s="455"/>
      <c r="BP83" s="455"/>
      <c r="BQ83" s="455"/>
      <c r="BR83" s="455"/>
      <c r="BS83" s="455"/>
      <c r="BT83" s="455"/>
      <c r="BU83" s="455"/>
      <c r="BV83" s="455"/>
      <c r="BW83" s="455"/>
      <c r="BX83" s="455"/>
      <c r="BY83" s="455"/>
      <c r="BZ83" s="455"/>
      <c r="CA83" s="455"/>
      <c r="CB83" s="455"/>
      <c r="CC83" s="455"/>
      <c r="CD83" s="115"/>
    </row>
    <row r="84" spans="2:91" ht="30" customHeight="1">
      <c r="B84" s="284"/>
      <c r="C84" s="455"/>
      <c r="D84" s="418" t="s">
        <v>1287</v>
      </c>
      <c r="E84" s="418"/>
      <c r="F84" s="418" t="s">
        <v>1715</v>
      </c>
      <c r="G84" s="418"/>
      <c r="H84" s="418"/>
      <c r="I84" s="418"/>
      <c r="J84" s="418"/>
      <c r="K84" s="418"/>
      <c r="L84" s="418"/>
      <c r="M84" s="418"/>
      <c r="N84" s="418"/>
      <c r="O84" s="418"/>
      <c r="P84" s="418"/>
      <c r="Q84" s="418"/>
      <c r="R84" s="418"/>
      <c r="S84" s="418"/>
      <c r="T84" s="418"/>
      <c r="U84" s="418"/>
      <c r="V84" s="418"/>
      <c r="W84" s="418"/>
      <c r="X84" s="418"/>
      <c r="Y84" s="418"/>
      <c r="Z84" s="391"/>
      <c r="AA84" s="1525"/>
      <c r="AB84" s="1525"/>
      <c r="AC84" s="1525"/>
      <c r="AD84" s="1525"/>
      <c r="AE84" s="1525"/>
      <c r="AF84" s="1525"/>
      <c r="AG84" s="1525"/>
      <c r="AH84" s="1525"/>
      <c r="AI84" s="1525"/>
      <c r="AJ84" s="1525"/>
      <c r="AK84" s="1525"/>
      <c r="AL84" s="1525"/>
      <c r="AM84" s="1525"/>
      <c r="AN84" s="1525"/>
      <c r="AO84" s="1525"/>
      <c r="AP84" s="2306">
        <v>61</v>
      </c>
      <c r="AQ84" s="2306"/>
      <c r="AR84" s="2307"/>
      <c r="AS84" s="2308"/>
      <c r="AT84" s="2308"/>
      <c r="AU84" s="2308"/>
      <c r="AV84" s="2308"/>
      <c r="AW84" s="2308"/>
      <c r="AX84" s="2308"/>
      <c r="AY84" s="2308"/>
      <c r="AZ84" s="2308"/>
      <c r="BA84" s="2308"/>
      <c r="BB84" s="2308"/>
      <c r="BC84" s="2308"/>
      <c r="BD84" s="2308"/>
      <c r="BE84" s="2308"/>
      <c r="BF84" s="2308"/>
      <c r="BG84" s="2308"/>
      <c r="BH84" s="2308"/>
      <c r="BI84" s="2308"/>
      <c r="BJ84" s="2308"/>
      <c r="BK84" s="2308"/>
      <c r="BL84" s="2308"/>
      <c r="BM84" s="2308"/>
      <c r="BN84" s="2308"/>
      <c r="BO84" s="2308"/>
      <c r="BP84" s="2308"/>
      <c r="BQ84" s="2308"/>
      <c r="BR84" s="2308"/>
      <c r="BS84" s="2308"/>
      <c r="BT84" s="2308"/>
      <c r="BU84" s="2308"/>
      <c r="BV84" s="2308"/>
      <c r="BW84" s="2308"/>
      <c r="BX84" s="2308"/>
      <c r="BY84" s="2308"/>
      <c r="BZ84" s="2308"/>
      <c r="CA84" s="2309"/>
      <c r="CB84" s="455"/>
      <c r="CC84" s="455"/>
      <c r="CD84" s="115"/>
    </row>
    <row r="85" spans="2:91" ht="30" customHeight="1">
      <c r="B85" s="284"/>
      <c r="C85" s="455"/>
      <c r="D85" s="418"/>
      <c r="E85" s="418"/>
      <c r="F85" s="295" t="s">
        <v>1716</v>
      </c>
      <c r="G85" s="418"/>
      <c r="H85" s="418"/>
      <c r="I85" s="418"/>
      <c r="J85" s="418"/>
      <c r="K85" s="418"/>
      <c r="L85" s="418"/>
      <c r="M85" s="418"/>
      <c r="N85" s="418"/>
      <c r="O85" s="418"/>
      <c r="P85" s="418"/>
      <c r="Q85" s="418"/>
      <c r="R85" s="418"/>
      <c r="S85" s="418"/>
      <c r="T85" s="418"/>
      <c r="U85" s="418"/>
      <c r="V85" s="418"/>
      <c r="W85" s="418"/>
      <c r="X85" s="418"/>
      <c r="Y85" s="418"/>
      <c r="Z85" s="391"/>
      <c r="AA85" s="1525"/>
      <c r="AB85" s="1525"/>
      <c r="AC85" s="1525"/>
      <c r="AD85" s="1525"/>
      <c r="AE85" s="1525"/>
      <c r="AF85" s="1525"/>
      <c r="AG85" s="1525"/>
      <c r="AH85" s="1525"/>
      <c r="AI85" s="1525"/>
      <c r="AJ85" s="1525"/>
      <c r="AK85" s="1525"/>
      <c r="AL85" s="1525"/>
      <c r="AM85" s="1525"/>
      <c r="AN85" s="1525"/>
      <c r="AO85" s="1525"/>
      <c r="AP85" s="2306"/>
      <c r="AQ85" s="2306"/>
      <c r="AR85" s="2310"/>
      <c r="AS85" s="2311"/>
      <c r="AT85" s="2311"/>
      <c r="AU85" s="2311"/>
      <c r="AV85" s="2311"/>
      <c r="AW85" s="2311"/>
      <c r="AX85" s="2311"/>
      <c r="AY85" s="2311"/>
      <c r="AZ85" s="2311"/>
      <c r="BA85" s="2311"/>
      <c r="BB85" s="2311"/>
      <c r="BC85" s="2311"/>
      <c r="BD85" s="2311"/>
      <c r="BE85" s="2311"/>
      <c r="BF85" s="2311"/>
      <c r="BG85" s="2311"/>
      <c r="BH85" s="2311"/>
      <c r="BI85" s="2311"/>
      <c r="BJ85" s="2311"/>
      <c r="BK85" s="2311"/>
      <c r="BL85" s="2311"/>
      <c r="BM85" s="2311"/>
      <c r="BN85" s="2311"/>
      <c r="BO85" s="2311"/>
      <c r="BP85" s="2311"/>
      <c r="BQ85" s="2311"/>
      <c r="BR85" s="2311"/>
      <c r="BS85" s="2311"/>
      <c r="BT85" s="2311"/>
      <c r="BU85" s="2311"/>
      <c r="BV85" s="2311"/>
      <c r="BW85" s="2311"/>
      <c r="BX85" s="2311"/>
      <c r="BY85" s="2311"/>
      <c r="BZ85" s="2311"/>
      <c r="CA85" s="2312"/>
      <c r="CB85" s="455"/>
      <c r="CC85" s="455"/>
      <c r="CD85" s="115"/>
    </row>
    <row r="86" spans="2:91" ht="20.100000000000001" customHeight="1" thickBot="1">
      <c r="B86" s="89"/>
      <c r="C86" s="224"/>
      <c r="D86" s="224"/>
      <c r="E86" s="224"/>
      <c r="F86" s="224"/>
      <c r="G86" s="224"/>
      <c r="H86" s="224"/>
      <c r="I86" s="224"/>
      <c r="J86" s="224"/>
      <c r="K86" s="224"/>
      <c r="L86" s="224"/>
      <c r="M86" s="224"/>
      <c r="N86" s="224"/>
      <c r="O86" s="224"/>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24"/>
      <c r="AW86" s="224"/>
      <c r="AX86" s="224"/>
      <c r="AY86" s="224"/>
      <c r="AZ86" s="224"/>
      <c r="BA86" s="224"/>
      <c r="BB86" s="224"/>
      <c r="BC86" s="224"/>
      <c r="BD86" s="224"/>
      <c r="BE86" s="224"/>
      <c r="BF86" s="224"/>
      <c r="BG86" s="224"/>
      <c r="BH86" s="224"/>
      <c r="BI86" s="224"/>
      <c r="BJ86" s="224"/>
      <c r="BK86" s="224"/>
      <c r="BL86" s="224"/>
      <c r="BM86" s="224"/>
      <c r="BN86" s="224"/>
      <c r="BO86" s="224"/>
      <c r="BP86" s="224"/>
      <c r="BQ86" s="224"/>
      <c r="BR86" s="224"/>
      <c r="BS86" s="224"/>
      <c r="BT86" s="224"/>
      <c r="BU86" s="224"/>
      <c r="BV86" s="224"/>
      <c r="BW86" s="224"/>
      <c r="BX86" s="224"/>
      <c r="BY86" s="224"/>
      <c r="BZ86" s="224"/>
      <c r="CA86" s="224"/>
      <c r="CB86" s="224"/>
      <c r="CC86" s="224"/>
      <c r="CD86" s="115"/>
    </row>
    <row r="87" spans="2:91" ht="30" customHeight="1">
      <c r="B87" s="89"/>
      <c r="C87" s="224"/>
      <c r="D87" s="418" t="s">
        <v>1291</v>
      </c>
      <c r="E87" s="418"/>
      <c r="F87" s="418" t="s">
        <v>1717</v>
      </c>
      <c r="G87" s="418"/>
      <c r="H87" s="418"/>
      <c r="I87" s="418"/>
      <c r="J87" s="418"/>
      <c r="K87" s="418"/>
      <c r="L87" s="418"/>
      <c r="M87" s="418"/>
      <c r="N87" s="418"/>
      <c r="O87" s="418"/>
      <c r="P87" s="418"/>
      <c r="Q87" s="418"/>
      <c r="R87" s="418"/>
      <c r="S87" s="418"/>
      <c r="T87" s="418"/>
      <c r="U87" s="418"/>
      <c r="V87" s="418"/>
      <c r="W87" s="418"/>
      <c r="X87" s="418"/>
      <c r="Y87" s="418"/>
      <c r="Z87" s="391"/>
      <c r="AA87" s="1525"/>
      <c r="AB87" s="1525"/>
      <c r="AC87" s="1525"/>
      <c r="AD87" s="1525"/>
      <c r="AE87" s="1525"/>
      <c r="AF87" s="1525"/>
      <c r="AG87" s="1525"/>
      <c r="AH87" s="1525"/>
      <c r="AI87" s="1525"/>
      <c r="AJ87" s="1525"/>
      <c r="AK87" s="1525"/>
      <c r="AL87" s="1525"/>
      <c r="AM87" s="1525"/>
      <c r="AN87" s="1525"/>
      <c r="AO87" s="1525"/>
      <c r="AP87" s="2306">
        <v>62</v>
      </c>
      <c r="AQ87" s="2306"/>
      <c r="AR87" s="2307"/>
      <c r="AS87" s="2308"/>
      <c r="AT87" s="2308"/>
      <c r="AU87" s="2308"/>
      <c r="AV87" s="2308"/>
      <c r="AW87" s="2308"/>
      <c r="AX87" s="2308"/>
      <c r="AY87" s="2308"/>
      <c r="AZ87" s="2308"/>
      <c r="BA87" s="2308"/>
      <c r="BB87" s="2308"/>
      <c r="BC87" s="2308"/>
      <c r="BD87" s="2308"/>
      <c r="BE87" s="2308"/>
      <c r="BF87" s="2308"/>
      <c r="BG87" s="2308"/>
      <c r="BH87" s="2308"/>
      <c r="BI87" s="2308"/>
      <c r="BJ87" s="2308"/>
      <c r="BK87" s="2308"/>
      <c r="BL87" s="2308"/>
      <c r="BM87" s="2308"/>
      <c r="BN87" s="2308"/>
      <c r="BO87" s="2308"/>
      <c r="BP87" s="2308"/>
      <c r="BQ87" s="2308"/>
      <c r="BR87" s="2308"/>
      <c r="BS87" s="2308"/>
      <c r="BT87" s="2308"/>
      <c r="BU87" s="2308"/>
      <c r="BV87" s="2308"/>
      <c r="BW87" s="2308"/>
      <c r="BX87" s="2308"/>
      <c r="BY87" s="2308"/>
      <c r="BZ87" s="2308"/>
      <c r="CA87" s="2309"/>
      <c r="CB87" s="224"/>
      <c r="CC87" s="224"/>
      <c r="CD87" s="115"/>
      <c r="CJ87" s="2300">
        <f>AR16+AR19+AR23+AR27+AR30+AR33+AR37+AR46+AR49+AR55+AR63+AR72+AR75+AR78+AR81+AR84+AR87+AR90+AR93+AR99</f>
        <v>0</v>
      </c>
      <c r="CK87" s="2301"/>
      <c r="CL87" s="2301"/>
      <c r="CM87" s="2302"/>
    </row>
    <row r="88" spans="2:91" ht="30" customHeight="1" thickBot="1">
      <c r="B88" s="18"/>
      <c r="D88" s="418"/>
      <c r="E88" s="418"/>
      <c r="F88" s="295" t="s">
        <v>1718</v>
      </c>
      <c r="G88" s="418"/>
      <c r="H88" s="418"/>
      <c r="I88" s="418"/>
      <c r="J88" s="418"/>
      <c r="K88" s="418"/>
      <c r="L88" s="418"/>
      <c r="M88" s="418"/>
      <c r="N88" s="418"/>
      <c r="O88" s="418"/>
      <c r="P88" s="418"/>
      <c r="Q88" s="418"/>
      <c r="R88" s="418"/>
      <c r="S88" s="418"/>
      <c r="T88" s="418"/>
      <c r="U88" s="418"/>
      <c r="V88" s="418"/>
      <c r="W88" s="418"/>
      <c r="X88" s="418"/>
      <c r="Y88" s="418"/>
      <c r="Z88" s="391"/>
      <c r="AA88" s="1525"/>
      <c r="AB88" s="1525"/>
      <c r="AC88" s="1525"/>
      <c r="AD88" s="1525"/>
      <c r="AE88" s="1525"/>
      <c r="AF88" s="1525"/>
      <c r="AG88" s="1525"/>
      <c r="AH88" s="1525"/>
      <c r="AI88" s="1525"/>
      <c r="AJ88" s="1525"/>
      <c r="AK88" s="1525"/>
      <c r="AL88" s="1525"/>
      <c r="AM88" s="1525"/>
      <c r="AN88" s="1525"/>
      <c r="AO88" s="1525"/>
      <c r="AP88" s="2306"/>
      <c r="AQ88" s="2306"/>
      <c r="AR88" s="2310"/>
      <c r="AS88" s="2311"/>
      <c r="AT88" s="2311"/>
      <c r="AU88" s="2311"/>
      <c r="AV88" s="2311"/>
      <c r="AW88" s="2311"/>
      <c r="AX88" s="2311"/>
      <c r="AY88" s="2311"/>
      <c r="AZ88" s="2311"/>
      <c r="BA88" s="2311"/>
      <c r="BB88" s="2311"/>
      <c r="BC88" s="2311"/>
      <c r="BD88" s="2311"/>
      <c r="BE88" s="2311"/>
      <c r="BF88" s="2311"/>
      <c r="BG88" s="2311"/>
      <c r="BH88" s="2311"/>
      <c r="BI88" s="2311"/>
      <c r="BJ88" s="2311"/>
      <c r="BK88" s="2311"/>
      <c r="BL88" s="2311"/>
      <c r="BM88" s="2311"/>
      <c r="BN88" s="2311"/>
      <c r="BO88" s="2311"/>
      <c r="BP88" s="2311"/>
      <c r="BQ88" s="2311"/>
      <c r="BR88" s="2311"/>
      <c r="BS88" s="2311"/>
      <c r="BT88" s="2311"/>
      <c r="BU88" s="2311"/>
      <c r="BV88" s="2311"/>
      <c r="BW88" s="2311"/>
      <c r="BX88" s="2311"/>
      <c r="BY88" s="2311"/>
      <c r="BZ88" s="2311"/>
      <c r="CA88" s="2312"/>
      <c r="CD88" s="53"/>
      <c r="CJ88" s="2303"/>
      <c r="CK88" s="2304"/>
      <c r="CL88" s="2304"/>
      <c r="CM88" s="2305"/>
    </row>
    <row r="89" spans="2:91" ht="20.100000000000001" customHeight="1">
      <c r="B89" s="18"/>
      <c r="CD89" s="53"/>
    </row>
    <row r="90" spans="2:91" ht="30" customHeight="1">
      <c r="B90" s="18"/>
      <c r="D90" s="418" t="s">
        <v>1295</v>
      </c>
      <c r="E90" s="418"/>
      <c r="F90" s="418" t="s">
        <v>1719</v>
      </c>
      <c r="G90" s="418"/>
      <c r="H90" s="418"/>
      <c r="I90" s="418"/>
      <c r="J90" s="418"/>
      <c r="K90" s="418"/>
      <c r="L90" s="418"/>
      <c r="M90" s="418"/>
      <c r="N90" s="418"/>
      <c r="O90" s="418"/>
      <c r="P90" s="418"/>
      <c r="Q90" s="418"/>
      <c r="R90" s="418"/>
      <c r="S90" s="418"/>
      <c r="T90" s="418"/>
      <c r="U90" s="418"/>
      <c r="V90" s="418"/>
      <c r="W90" s="418"/>
      <c r="X90" s="418"/>
      <c r="Y90" s="418"/>
      <c r="Z90" s="391"/>
      <c r="AA90" s="1525"/>
      <c r="AB90" s="1525"/>
      <c r="AC90" s="1525"/>
      <c r="AD90" s="1525"/>
      <c r="AE90" s="1525"/>
      <c r="AF90" s="1525"/>
      <c r="AG90" s="1525"/>
      <c r="AH90" s="1525"/>
      <c r="AI90" s="1525"/>
      <c r="AJ90" s="1525"/>
      <c r="AK90" s="1525"/>
      <c r="AL90" s="1525"/>
      <c r="AM90" s="1525"/>
      <c r="AN90" s="1525"/>
      <c r="AO90" s="1525"/>
      <c r="AP90" s="2306">
        <v>31</v>
      </c>
      <c r="AQ90" s="2306"/>
      <c r="AR90" s="2307"/>
      <c r="AS90" s="2308"/>
      <c r="AT90" s="2308"/>
      <c r="AU90" s="2308"/>
      <c r="AV90" s="2308"/>
      <c r="AW90" s="2308"/>
      <c r="AX90" s="2308"/>
      <c r="AY90" s="2308"/>
      <c r="AZ90" s="2308"/>
      <c r="BA90" s="2308"/>
      <c r="BB90" s="2308"/>
      <c r="BC90" s="2308"/>
      <c r="BD90" s="2308"/>
      <c r="BE90" s="2308"/>
      <c r="BF90" s="2308"/>
      <c r="BG90" s="2308"/>
      <c r="BH90" s="2308"/>
      <c r="BI90" s="2308"/>
      <c r="BJ90" s="2308"/>
      <c r="BK90" s="2308"/>
      <c r="BL90" s="2308"/>
      <c r="BM90" s="2308"/>
      <c r="BN90" s="2308"/>
      <c r="BO90" s="2308"/>
      <c r="BP90" s="2308"/>
      <c r="BQ90" s="2308"/>
      <c r="BR90" s="2308"/>
      <c r="BS90" s="2308"/>
      <c r="BT90" s="2308"/>
      <c r="BU90" s="2308"/>
      <c r="BV90" s="2308"/>
      <c r="BW90" s="2308"/>
      <c r="BX90" s="2308"/>
      <c r="BY90" s="2308"/>
      <c r="BZ90" s="2308"/>
      <c r="CA90" s="2309"/>
      <c r="CD90" s="53"/>
    </row>
    <row r="91" spans="2:91" ht="30" customHeight="1">
      <c r="B91" s="18"/>
      <c r="D91" s="418"/>
      <c r="E91" s="418"/>
      <c r="F91" s="295" t="s">
        <v>1720</v>
      </c>
      <c r="G91" s="418"/>
      <c r="H91" s="418"/>
      <c r="I91" s="418"/>
      <c r="J91" s="418"/>
      <c r="K91" s="418"/>
      <c r="L91" s="418"/>
      <c r="M91" s="418"/>
      <c r="N91" s="418"/>
      <c r="O91" s="418"/>
      <c r="P91" s="418"/>
      <c r="Q91" s="418"/>
      <c r="R91" s="418"/>
      <c r="S91" s="418"/>
      <c r="T91" s="418"/>
      <c r="U91" s="418"/>
      <c r="V91" s="418"/>
      <c r="W91" s="418"/>
      <c r="X91" s="418"/>
      <c r="Y91" s="418"/>
      <c r="Z91" s="391"/>
      <c r="AA91" s="1525"/>
      <c r="AB91" s="1525"/>
      <c r="AC91" s="1525"/>
      <c r="AD91" s="1525"/>
      <c r="AE91" s="1525"/>
      <c r="AF91" s="1525"/>
      <c r="AG91" s="1525"/>
      <c r="AH91" s="1525"/>
      <c r="AI91" s="1525"/>
      <c r="AJ91" s="1525"/>
      <c r="AK91" s="1525"/>
      <c r="AL91" s="1525"/>
      <c r="AM91" s="1525"/>
      <c r="AN91" s="1525"/>
      <c r="AO91" s="1525"/>
      <c r="AP91" s="2306"/>
      <c r="AQ91" s="2306"/>
      <c r="AR91" s="2310"/>
      <c r="AS91" s="2311"/>
      <c r="AT91" s="2311"/>
      <c r="AU91" s="2311"/>
      <c r="AV91" s="2311"/>
      <c r="AW91" s="2311"/>
      <c r="AX91" s="2311"/>
      <c r="AY91" s="2311"/>
      <c r="AZ91" s="2311"/>
      <c r="BA91" s="2311"/>
      <c r="BB91" s="2311"/>
      <c r="BC91" s="2311"/>
      <c r="BD91" s="2311"/>
      <c r="BE91" s="2311"/>
      <c r="BF91" s="2311"/>
      <c r="BG91" s="2311"/>
      <c r="BH91" s="2311"/>
      <c r="BI91" s="2311"/>
      <c r="BJ91" s="2311"/>
      <c r="BK91" s="2311"/>
      <c r="BL91" s="2311"/>
      <c r="BM91" s="2311"/>
      <c r="BN91" s="2311"/>
      <c r="BO91" s="2311"/>
      <c r="BP91" s="2311"/>
      <c r="BQ91" s="2311"/>
      <c r="BR91" s="2311"/>
      <c r="BS91" s="2311"/>
      <c r="BT91" s="2311"/>
      <c r="BU91" s="2311"/>
      <c r="BV91" s="2311"/>
      <c r="BW91" s="2311"/>
      <c r="BX91" s="2311"/>
      <c r="BY91" s="2311"/>
      <c r="BZ91" s="2311"/>
      <c r="CA91" s="2312"/>
      <c r="CD91" s="53"/>
    </row>
    <row r="92" spans="2:91" ht="20.100000000000001" customHeight="1">
      <c r="B92" s="18"/>
      <c r="CD92" s="53"/>
    </row>
    <row r="93" spans="2:91" ht="30.75" customHeight="1">
      <c r="B93" s="18"/>
      <c r="C93" s="1"/>
      <c r="D93" s="418" t="s">
        <v>1299</v>
      </c>
      <c r="E93" s="418"/>
      <c r="F93" s="418" t="s">
        <v>1721</v>
      </c>
      <c r="G93" s="418"/>
      <c r="H93" s="418"/>
      <c r="I93" s="418"/>
      <c r="J93" s="418"/>
      <c r="K93" s="418"/>
      <c r="L93" s="418"/>
      <c r="M93" s="418"/>
      <c r="N93" s="418"/>
      <c r="O93" s="418"/>
      <c r="P93" s="418"/>
      <c r="Q93" s="418"/>
      <c r="R93" s="418"/>
      <c r="S93" s="418"/>
      <c r="T93" s="418"/>
      <c r="U93" s="418"/>
      <c r="V93" s="418"/>
      <c r="W93" s="418"/>
      <c r="X93" s="418"/>
      <c r="Y93" s="418"/>
      <c r="Z93" s="391"/>
      <c r="AA93" s="1525"/>
      <c r="AB93" s="1525"/>
      <c r="AC93" s="1525"/>
      <c r="AD93" s="1525"/>
      <c r="AE93" s="1525"/>
      <c r="AF93" s="1525"/>
      <c r="AG93" s="1525"/>
      <c r="AH93" s="1525"/>
      <c r="AI93" s="1525"/>
      <c r="AJ93" s="1525"/>
      <c r="AK93" s="1525"/>
      <c r="AL93" s="1525"/>
      <c r="AM93" s="1525"/>
      <c r="AN93" s="1525"/>
      <c r="AO93" s="1525"/>
      <c r="AP93" s="2306">
        <v>13</v>
      </c>
      <c r="AQ93" s="2306"/>
      <c r="AR93" s="2307"/>
      <c r="AS93" s="2308"/>
      <c r="AT93" s="2308"/>
      <c r="AU93" s="2308"/>
      <c r="AV93" s="2308"/>
      <c r="AW93" s="2308"/>
      <c r="AX93" s="2308"/>
      <c r="AY93" s="2308"/>
      <c r="AZ93" s="2308"/>
      <c r="BA93" s="2308"/>
      <c r="BB93" s="2308"/>
      <c r="BC93" s="2308"/>
      <c r="BD93" s="2308"/>
      <c r="BE93" s="2308"/>
      <c r="BF93" s="2308"/>
      <c r="BG93" s="2308"/>
      <c r="BH93" s="2308"/>
      <c r="BI93" s="2308"/>
      <c r="BJ93" s="2308"/>
      <c r="BK93" s="2308"/>
      <c r="BL93" s="2308"/>
      <c r="BM93" s="2308"/>
      <c r="BN93" s="2308"/>
      <c r="BO93" s="2308"/>
      <c r="BP93" s="2308"/>
      <c r="BQ93" s="2308"/>
      <c r="BR93" s="2308"/>
      <c r="BS93" s="2308"/>
      <c r="BT93" s="2308"/>
      <c r="BU93" s="2308"/>
      <c r="BV93" s="2308"/>
      <c r="BW93" s="2308"/>
      <c r="BX93" s="2308"/>
      <c r="BY93" s="2308"/>
      <c r="BZ93" s="2308"/>
      <c r="CA93" s="2309"/>
      <c r="CB93" s="1"/>
      <c r="CC93" s="1"/>
      <c r="CD93" s="53"/>
    </row>
    <row r="94" spans="2:91" ht="30.75" customHeight="1">
      <c r="B94" s="18"/>
      <c r="C94" s="1"/>
      <c r="D94" s="418"/>
      <c r="E94" s="418"/>
      <c r="F94" s="295" t="s">
        <v>1722</v>
      </c>
      <c r="G94" s="418"/>
      <c r="H94" s="418"/>
      <c r="I94" s="418"/>
      <c r="J94" s="418"/>
      <c r="K94" s="418"/>
      <c r="L94" s="418"/>
      <c r="M94" s="418"/>
      <c r="N94" s="418"/>
      <c r="O94" s="418"/>
      <c r="P94" s="418"/>
      <c r="Q94" s="418"/>
      <c r="R94" s="418"/>
      <c r="S94" s="418"/>
      <c r="T94" s="418"/>
      <c r="U94" s="418"/>
      <c r="V94" s="418"/>
      <c r="W94" s="418"/>
      <c r="X94" s="418"/>
      <c r="Y94" s="418"/>
      <c r="Z94" s="391"/>
      <c r="AA94" s="1525"/>
      <c r="AB94" s="1525"/>
      <c r="AC94" s="1525"/>
      <c r="AD94" s="1525"/>
      <c r="AE94" s="1525"/>
      <c r="AF94" s="1525"/>
      <c r="AG94" s="1525"/>
      <c r="AH94" s="1525"/>
      <c r="AI94" s="1525"/>
      <c r="AJ94" s="1525"/>
      <c r="AK94" s="1525"/>
      <c r="AL94" s="1525"/>
      <c r="AM94" s="1525"/>
      <c r="AN94" s="1525"/>
      <c r="AO94" s="1525"/>
      <c r="AP94" s="2306"/>
      <c r="AQ94" s="2306"/>
      <c r="AR94" s="2310"/>
      <c r="AS94" s="2311"/>
      <c r="AT94" s="2311"/>
      <c r="AU94" s="2311"/>
      <c r="AV94" s="2311"/>
      <c r="AW94" s="2311"/>
      <c r="AX94" s="2311"/>
      <c r="AY94" s="2311"/>
      <c r="AZ94" s="2311"/>
      <c r="BA94" s="2311"/>
      <c r="BB94" s="2311"/>
      <c r="BC94" s="2311"/>
      <c r="BD94" s="2311"/>
      <c r="BE94" s="2311"/>
      <c r="BF94" s="2311"/>
      <c r="BG94" s="2311"/>
      <c r="BH94" s="2311"/>
      <c r="BI94" s="2311"/>
      <c r="BJ94" s="2311"/>
      <c r="BK94" s="2311"/>
      <c r="BL94" s="2311"/>
      <c r="BM94" s="2311"/>
      <c r="BN94" s="2311"/>
      <c r="BO94" s="2311"/>
      <c r="BP94" s="2311"/>
      <c r="BQ94" s="2311"/>
      <c r="BR94" s="2311"/>
      <c r="BS94" s="2311"/>
      <c r="BT94" s="2311"/>
      <c r="BU94" s="2311"/>
      <c r="BV94" s="2311"/>
      <c r="BW94" s="2311"/>
      <c r="BX94" s="2311"/>
      <c r="BY94" s="2311"/>
      <c r="BZ94" s="2311"/>
      <c r="CA94" s="2312"/>
      <c r="CB94" s="1"/>
      <c r="CC94" s="1"/>
      <c r="CD94" s="53"/>
    </row>
    <row r="95" spans="2:91" ht="19.5" customHeight="1">
      <c r="B95" s="18"/>
      <c r="CD95" s="53"/>
    </row>
    <row r="96" spans="2:91" ht="19.5" customHeight="1" thickBot="1">
      <c r="B96" s="363"/>
      <c r="C96" s="441"/>
      <c r="D96" s="1313"/>
      <c r="E96" s="324"/>
      <c r="F96" s="451"/>
      <c r="G96" s="412"/>
      <c r="H96" s="412"/>
      <c r="I96" s="412"/>
      <c r="J96" s="412"/>
      <c r="K96" s="412"/>
      <c r="L96" s="412"/>
      <c r="M96" s="412"/>
      <c r="N96" s="412"/>
      <c r="O96" s="412"/>
      <c r="P96" s="412"/>
      <c r="Q96" s="412"/>
      <c r="R96" s="412"/>
      <c r="S96" s="412"/>
      <c r="T96" s="412"/>
      <c r="U96" s="412"/>
      <c r="V96" s="412"/>
      <c r="W96" s="412"/>
      <c r="X96" s="412"/>
      <c r="Y96" s="412"/>
      <c r="Z96" s="412"/>
      <c r="AA96" s="412"/>
      <c r="AB96" s="412"/>
      <c r="AC96" s="412"/>
      <c r="AD96" s="412"/>
      <c r="AE96" s="412"/>
      <c r="AF96" s="412"/>
      <c r="AG96" s="412"/>
      <c r="AH96" s="412"/>
      <c r="AI96" s="412"/>
      <c r="AJ96" s="412"/>
      <c r="AK96" s="412"/>
      <c r="AL96" s="412"/>
      <c r="AM96" s="412"/>
      <c r="AN96" s="412"/>
      <c r="AO96" s="412"/>
      <c r="AP96" s="503"/>
      <c r="AQ96" s="503"/>
      <c r="AR96" s="503"/>
      <c r="AS96" s="503"/>
      <c r="AT96" s="503"/>
      <c r="AU96" s="503"/>
      <c r="AV96" s="503"/>
      <c r="AW96" s="503"/>
      <c r="AX96" s="503"/>
      <c r="AY96" s="503"/>
      <c r="AZ96" s="503"/>
      <c r="BA96" s="503"/>
      <c r="BB96" s="503"/>
      <c r="BC96" s="503"/>
      <c r="BD96" s="503"/>
      <c r="BE96" s="503"/>
      <c r="BF96" s="503"/>
      <c r="BG96" s="503"/>
      <c r="BH96" s="503"/>
      <c r="BI96" s="503"/>
      <c r="BJ96" s="503"/>
      <c r="BK96" s="503"/>
      <c r="BL96" s="503"/>
      <c r="BM96" s="503"/>
      <c r="BN96" s="503"/>
      <c r="BO96" s="503"/>
      <c r="BP96" s="503"/>
      <c r="BQ96" s="503"/>
      <c r="BR96" s="503"/>
      <c r="BS96" s="503"/>
      <c r="BT96" s="503"/>
      <c r="BU96" s="503"/>
      <c r="BV96" s="503"/>
      <c r="BW96" s="503"/>
      <c r="BX96" s="503"/>
      <c r="BY96" s="503"/>
      <c r="BZ96" s="503"/>
      <c r="CA96" s="503"/>
      <c r="CB96" s="324"/>
      <c r="CC96" s="324"/>
      <c r="CD96" s="375"/>
    </row>
    <row r="97" spans="2:82" ht="19.5" customHeight="1">
      <c r="B97" s="18"/>
      <c r="C97" s="1614"/>
      <c r="D97" s="244"/>
      <c r="E97" s="1"/>
      <c r="F97" s="426"/>
      <c r="G97" s="418"/>
      <c r="H97" s="418"/>
      <c r="I97" s="418"/>
      <c r="J97" s="418"/>
      <c r="K97" s="418"/>
      <c r="L97" s="418"/>
      <c r="M97" s="418"/>
      <c r="N97" s="418"/>
      <c r="O97" s="418"/>
      <c r="P97" s="418"/>
      <c r="Q97" s="418"/>
      <c r="R97" s="418"/>
      <c r="S97" s="418"/>
      <c r="T97" s="418"/>
      <c r="U97" s="418"/>
      <c r="V97" s="418"/>
      <c r="W97" s="418"/>
      <c r="X97" s="418"/>
      <c r="Y97" s="418"/>
      <c r="Z97" s="418"/>
      <c r="AA97" s="418"/>
      <c r="AB97" s="418"/>
      <c r="AC97" s="418"/>
      <c r="AD97" s="418"/>
      <c r="AE97" s="418"/>
      <c r="AF97" s="418"/>
      <c r="AG97" s="418"/>
      <c r="AH97" s="418"/>
      <c r="AI97" s="418"/>
      <c r="AJ97" s="418"/>
      <c r="AK97" s="418"/>
      <c r="AL97" s="418"/>
      <c r="AM97" s="418"/>
      <c r="AN97" s="418"/>
      <c r="AO97" s="418"/>
      <c r="AP97" s="1593"/>
      <c r="AQ97" s="1593"/>
      <c r="AR97" s="1593"/>
      <c r="AS97" s="1593"/>
      <c r="AT97" s="1593"/>
      <c r="AU97" s="1593"/>
      <c r="AV97" s="1593"/>
      <c r="AW97" s="1593"/>
      <c r="AX97" s="1593"/>
      <c r="AY97" s="1593"/>
      <c r="AZ97" s="1593"/>
      <c r="BA97" s="1593"/>
      <c r="BB97" s="1593"/>
      <c r="BC97" s="1593"/>
      <c r="BD97" s="1593"/>
      <c r="BE97" s="1593"/>
      <c r="BF97" s="1593"/>
      <c r="BG97" s="1593"/>
      <c r="BH97" s="1593"/>
      <c r="BI97" s="1593"/>
      <c r="BJ97" s="1593"/>
      <c r="BK97" s="1593"/>
      <c r="BL97" s="1593"/>
      <c r="BM97" s="1593"/>
      <c r="BN97" s="1593"/>
      <c r="BO97" s="1593"/>
      <c r="BP97" s="1593"/>
      <c r="BQ97" s="1593"/>
      <c r="BR97" s="1593"/>
      <c r="BS97" s="1593"/>
      <c r="BT97" s="1593"/>
      <c r="BU97" s="1593"/>
      <c r="BV97" s="1593"/>
      <c r="BW97" s="1593"/>
      <c r="BX97" s="1593"/>
      <c r="BY97" s="1593"/>
      <c r="BZ97" s="1593"/>
      <c r="CA97" s="1593"/>
      <c r="CB97" s="1"/>
      <c r="CC97" s="1"/>
      <c r="CD97" s="53"/>
    </row>
    <row r="98" spans="2:82" ht="19.5" customHeight="1">
      <c r="B98" s="18"/>
      <c r="C98" s="442"/>
      <c r="D98" s="247"/>
      <c r="F98" s="446"/>
      <c r="G98" s="295"/>
      <c r="H98" s="296"/>
      <c r="I98" s="296"/>
      <c r="J98" s="296"/>
      <c r="K98" s="296"/>
      <c r="L98" s="296"/>
      <c r="M98" s="227"/>
      <c r="N98" s="296"/>
      <c r="O98" s="296"/>
      <c r="P98" s="296"/>
      <c r="Q98" s="296"/>
      <c r="R98" s="296"/>
      <c r="S98" s="296"/>
      <c r="T98" s="227"/>
      <c r="U98" s="227"/>
      <c r="V98" s="227"/>
      <c r="W98" s="227"/>
      <c r="X98" s="227"/>
      <c r="Y98" s="227"/>
      <c r="Z98" s="227"/>
      <c r="AA98" s="227"/>
      <c r="AB98" s="227"/>
      <c r="AC98" s="227"/>
      <c r="AD98" s="297"/>
      <c r="AE98" s="297"/>
      <c r="AF98" s="297"/>
      <c r="AG98" s="297"/>
      <c r="AH98" s="297"/>
      <c r="AI98" s="297"/>
      <c r="AJ98" s="297"/>
      <c r="AK98" s="186"/>
      <c r="AL98" s="186"/>
      <c r="AM98" s="186"/>
      <c r="AN98" s="189"/>
      <c r="AO98" s="189"/>
      <c r="AP98" s="1593"/>
      <c r="AQ98" s="1593"/>
      <c r="AR98" s="333"/>
      <c r="AS98" s="333"/>
      <c r="AT98" s="333"/>
      <c r="AU98" s="333"/>
      <c r="AV98" s="333"/>
      <c r="AW98" s="333"/>
      <c r="AX98" s="333"/>
      <c r="AY98" s="333"/>
      <c r="AZ98" s="333"/>
      <c r="BA98" s="333"/>
      <c r="BB98" s="333"/>
      <c r="BC98" s="333"/>
      <c r="BD98" s="333"/>
      <c r="BE98" s="333"/>
      <c r="BF98" s="333"/>
      <c r="BG98" s="333"/>
      <c r="BH98" s="333"/>
      <c r="BI98" s="333"/>
      <c r="BJ98" s="333"/>
      <c r="BK98" s="333"/>
      <c r="BL98" s="333"/>
      <c r="BM98" s="333"/>
      <c r="BN98" s="333"/>
      <c r="BO98" s="333"/>
      <c r="BP98" s="333"/>
      <c r="BQ98" s="333"/>
      <c r="BR98" s="333"/>
      <c r="BS98" s="333"/>
      <c r="BT98" s="333"/>
      <c r="BU98" s="333"/>
      <c r="BV98" s="333"/>
      <c r="BW98" s="333"/>
      <c r="BX98" s="333"/>
      <c r="BY98" s="333"/>
      <c r="BZ98" s="333"/>
      <c r="CA98" s="333"/>
      <c r="CD98" s="53"/>
    </row>
    <row r="99" spans="2:82" ht="30.75" customHeight="1">
      <c r="B99" s="18"/>
      <c r="C99" s="1614">
        <v>8.6</v>
      </c>
      <c r="D99" s="244" t="s">
        <v>1723</v>
      </c>
      <c r="F99" s="426"/>
      <c r="G99" s="418"/>
      <c r="H99" s="418"/>
      <c r="I99" s="418"/>
      <c r="J99" s="418"/>
      <c r="K99" s="418"/>
      <c r="L99" s="418"/>
      <c r="M99" s="418"/>
      <c r="N99" s="418"/>
      <c r="O99" s="418"/>
      <c r="P99" s="418"/>
      <c r="Q99" s="418"/>
      <c r="R99" s="418"/>
      <c r="S99" s="418"/>
      <c r="T99" s="418"/>
      <c r="U99" s="418"/>
      <c r="V99" s="418"/>
      <c r="W99" s="418"/>
      <c r="X99" s="418"/>
      <c r="Y99" s="418"/>
      <c r="Z99" s="418"/>
      <c r="AA99" s="418"/>
      <c r="AB99" s="418"/>
      <c r="AC99" s="418"/>
      <c r="AD99" s="418"/>
      <c r="AE99" s="418"/>
      <c r="AF99" s="418"/>
      <c r="AG99" s="418"/>
      <c r="AH99" s="418"/>
      <c r="AI99" s="418"/>
      <c r="AJ99" s="418"/>
      <c r="AK99" s="418"/>
      <c r="AL99" s="418"/>
      <c r="AM99" s="418"/>
      <c r="AN99" s="418"/>
      <c r="AO99" s="418"/>
      <c r="AP99" s="2306">
        <v>14</v>
      </c>
      <c r="AQ99" s="2306"/>
      <c r="AR99" s="2313"/>
      <c r="AS99" s="2314"/>
      <c r="AT99" s="2314"/>
      <c r="AU99" s="2314"/>
      <c r="AV99" s="2314"/>
      <c r="AW99" s="2314"/>
      <c r="AX99" s="2314"/>
      <c r="AY99" s="2314"/>
      <c r="AZ99" s="2314"/>
      <c r="BA99" s="2314"/>
      <c r="BB99" s="2314"/>
      <c r="BC99" s="2314"/>
      <c r="BD99" s="2314"/>
      <c r="BE99" s="2314"/>
      <c r="BF99" s="2314"/>
      <c r="BG99" s="2314"/>
      <c r="BH99" s="2314"/>
      <c r="BI99" s="2314"/>
      <c r="BJ99" s="2314"/>
      <c r="BK99" s="2314"/>
      <c r="BL99" s="2314"/>
      <c r="BM99" s="2314"/>
      <c r="BN99" s="2314"/>
      <c r="BO99" s="2314"/>
      <c r="BP99" s="2314"/>
      <c r="BQ99" s="2314"/>
      <c r="BR99" s="2314"/>
      <c r="BS99" s="2314"/>
      <c r="BT99" s="2314"/>
      <c r="BU99" s="2314"/>
      <c r="BV99" s="2314"/>
      <c r="BW99" s="2314"/>
      <c r="BX99" s="2314"/>
      <c r="BY99" s="2314"/>
      <c r="BZ99" s="2314"/>
      <c r="CA99" s="2315"/>
      <c r="CD99" s="53"/>
    </row>
    <row r="100" spans="2:82" ht="30.75" customHeight="1">
      <c r="B100" s="18"/>
      <c r="C100" s="442"/>
      <c r="D100" s="247" t="s">
        <v>1724</v>
      </c>
      <c r="F100" s="446"/>
      <c r="G100" s="295"/>
      <c r="H100" s="296"/>
      <c r="I100" s="296"/>
      <c r="J100" s="296"/>
      <c r="K100" s="296"/>
      <c r="L100" s="296"/>
      <c r="M100" s="227"/>
      <c r="N100" s="296"/>
      <c r="O100" s="296"/>
      <c r="P100" s="296"/>
      <c r="Q100" s="296"/>
      <c r="R100" s="296"/>
      <c r="S100" s="296"/>
      <c r="T100" s="227"/>
      <c r="U100" s="227"/>
      <c r="V100" s="227"/>
      <c r="W100" s="227"/>
      <c r="X100" s="227"/>
      <c r="Y100" s="227"/>
      <c r="Z100" s="227"/>
      <c r="AA100" s="227"/>
      <c r="AB100" s="227"/>
      <c r="AC100" s="227"/>
      <c r="AD100" s="297"/>
      <c r="AE100" s="297"/>
      <c r="AF100" s="297"/>
      <c r="AG100" s="297"/>
      <c r="AH100" s="297"/>
      <c r="AI100" s="297"/>
      <c r="AJ100" s="297"/>
      <c r="AK100" s="186"/>
      <c r="AL100" s="186"/>
      <c r="AM100" s="186"/>
      <c r="AN100" s="189"/>
      <c r="AO100" s="189"/>
      <c r="AP100" s="2306"/>
      <c r="AQ100" s="2306"/>
      <c r="AR100" s="2310"/>
      <c r="AS100" s="2311"/>
      <c r="AT100" s="2311"/>
      <c r="AU100" s="2311"/>
      <c r="AV100" s="2311"/>
      <c r="AW100" s="2311"/>
      <c r="AX100" s="2311"/>
      <c r="AY100" s="2311"/>
      <c r="AZ100" s="2311"/>
      <c r="BA100" s="2311"/>
      <c r="BB100" s="2311"/>
      <c r="BC100" s="2311"/>
      <c r="BD100" s="2311"/>
      <c r="BE100" s="2311"/>
      <c r="BF100" s="2311"/>
      <c r="BG100" s="2311"/>
      <c r="BH100" s="2311"/>
      <c r="BI100" s="2311"/>
      <c r="BJ100" s="2311"/>
      <c r="BK100" s="2311"/>
      <c r="BL100" s="2311"/>
      <c r="BM100" s="2311"/>
      <c r="BN100" s="2311"/>
      <c r="BO100" s="2311"/>
      <c r="BP100" s="2311"/>
      <c r="BQ100" s="2311"/>
      <c r="BR100" s="2311"/>
      <c r="BS100" s="2311"/>
      <c r="BT100" s="2311"/>
      <c r="BU100" s="2311"/>
      <c r="BV100" s="2311"/>
      <c r="BW100" s="2311"/>
      <c r="BX100" s="2311"/>
      <c r="BY100" s="2311"/>
      <c r="BZ100" s="2311"/>
      <c r="CA100" s="2312"/>
      <c r="CD100" s="53"/>
    </row>
    <row r="101" spans="2:82" ht="19.5" customHeight="1">
      <c r="B101" s="18"/>
      <c r="CD101" s="53"/>
    </row>
    <row r="102" spans="2:82" ht="20.100000000000001" customHeight="1" thickBot="1">
      <c r="B102" s="116"/>
      <c r="C102" s="117"/>
      <c r="D102" s="117"/>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7"/>
      <c r="BM102" s="117"/>
      <c r="BN102" s="117"/>
      <c r="BO102" s="117"/>
      <c r="BP102" s="117"/>
      <c r="BQ102" s="117"/>
      <c r="BR102" s="117"/>
      <c r="BS102" s="117"/>
      <c r="BT102" s="117"/>
      <c r="BU102" s="117"/>
      <c r="BV102" s="117"/>
      <c r="BW102" s="117"/>
      <c r="BX102" s="117"/>
      <c r="BY102" s="117"/>
      <c r="BZ102" s="117"/>
      <c r="CA102" s="117"/>
      <c r="CB102" s="117"/>
      <c r="CC102" s="117"/>
      <c r="CD102" s="124"/>
    </row>
    <row r="105" spans="2:82" ht="28.15">
      <c r="B105" s="2316">
        <v>13</v>
      </c>
      <c r="C105" s="2316"/>
      <c r="D105" s="2316"/>
      <c r="E105" s="2316"/>
      <c r="F105" s="2316"/>
      <c r="G105" s="2316"/>
      <c r="H105" s="2316"/>
      <c r="I105" s="2316"/>
      <c r="J105" s="2316"/>
      <c r="K105" s="2316"/>
      <c r="L105" s="2316"/>
      <c r="M105" s="2316"/>
      <c r="N105" s="2316"/>
      <c r="O105" s="2316"/>
      <c r="P105" s="2316"/>
      <c r="Q105" s="2316"/>
      <c r="R105" s="2316"/>
      <c r="S105" s="2316"/>
      <c r="T105" s="2316"/>
      <c r="U105" s="2316"/>
      <c r="V105" s="2316"/>
      <c r="W105" s="2316"/>
      <c r="X105" s="2316"/>
      <c r="Y105" s="2316"/>
      <c r="Z105" s="2316"/>
      <c r="AA105" s="2316"/>
      <c r="AB105" s="2316"/>
      <c r="AC105" s="2316"/>
      <c r="AD105" s="2316"/>
      <c r="AE105" s="2316"/>
      <c r="AF105" s="2316"/>
      <c r="AG105" s="2316"/>
      <c r="AH105" s="2316"/>
      <c r="AI105" s="2316"/>
      <c r="AJ105" s="2316"/>
      <c r="AK105" s="2316"/>
      <c r="AL105" s="2316"/>
      <c r="AM105" s="2316"/>
      <c r="AN105" s="2316"/>
      <c r="AO105" s="2316"/>
      <c r="AP105" s="2316"/>
      <c r="AQ105" s="2316"/>
      <c r="AR105" s="2316"/>
      <c r="AS105" s="2316"/>
      <c r="AT105" s="2316"/>
      <c r="AU105" s="2316"/>
      <c r="AV105" s="2316"/>
      <c r="AW105" s="2316"/>
      <c r="AX105" s="2316"/>
      <c r="AY105" s="2316"/>
      <c r="AZ105" s="2316"/>
      <c r="BA105" s="2316"/>
      <c r="BB105" s="2316"/>
      <c r="BC105" s="2316"/>
      <c r="BD105" s="2316"/>
      <c r="BE105" s="2316"/>
      <c r="BF105" s="2316"/>
      <c r="BG105" s="2316"/>
      <c r="BH105" s="2316"/>
      <c r="BI105" s="2316"/>
      <c r="BJ105" s="2316"/>
      <c r="BK105" s="2316"/>
      <c r="BL105" s="2316"/>
      <c r="BM105" s="2316"/>
      <c r="BN105" s="2316"/>
      <c r="BO105" s="2316"/>
      <c r="BP105" s="2316"/>
      <c r="BQ105" s="2316"/>
      <c r="BR105" s="2316"/>
      <c r="BS105" s="2316"/>
      <c r="BT105" s="2316"/>
      <c r="BU105" s="2316"/>
      <c r="BV105" s="2316"/>
      <c r="BW105" s="2316"/>
      <c r="BX105" s="2316"/>
      <c r="BY105" s="2316"/>
      <c r="BZ105" s="2316"/>
      <c r="CA105" s="2316"/>
      <c r="CB105" s="2316"/>
      <c r="CC105" s="2316"/>
      <c r="CD105" s="2316"/>
    </row>
  </sheetData>
  <mergeCells count="49">
    <mergeCell ref="AP23:AQ24"/>
    <mergeCell ref="AR23:CA24"/>
    <mergeCell ref="D9:G10"/>
    <mergeCell ref="AT13:CB13"/>
    <mergeCell ref="AT14:CA14"/>
    <mergeCell ref="AP16:AQ17"/>
    <mergeCell ref="AR16:CA17"/>
    <mergeCell ref="DP16:DP17"/>
    <mergeCell ref="CY18:CZ18"/>
    <mergeCell ref="AP19:AQ20"/>
    <mergeCell ref="AR19:CA20"/>
    <mergeCell ref="CY20:CZ20"/>
    <mergeCell ref="DO16:DO17"/>
    <mergeCell ref="AP27:AQ28"/>
    <mergeCell ref="AR27:CA28"/>
    <mergeCell ref="AP30:AQ31"/>
    <mergeCell ref="AR30:CA31"/>
    <mergeCell ref="AP33:AQ34"/>
    <mergeCell ref="AR33:CA34"/>
    <mergeCell ref="AP37:AQ38"/>
    <mergeCell ref="AR37:CA38"/>
    <mergeCell ref="AP46:AQ47"/>
    <mergeCell ref="AR46:CA47"/>
    <mergeCell ref="AP49:AQ50"/>
    <mergeCell ref="AR49:CA50"/>
    <mergeCell ref="AP55:AQ56"/>
    <mergeCell ref="AR55:CA56"/>
    <mergeCell ref="AP63:AQ64"/>
    <mergeCell ref="AR63:CA64"/>
    <mergeCell ref="AP72:AQ73"/>
    <mergeCell ref="AR72:CA73"/>
    <mergeCell ref="AP75:AQ76"/>
    <mergeCell ref="AR75:CA76"/>
    <mergeCell ref="AP78:AQ79"/>
    <mergeCell ref="AR78:CA79"/>
    <mergeCell ref="AP81:AQ82"/>
    <mergeCell ref="AR81:CA82"/>
    <mergeCell ref="B105:CD105"/>
    <mergeCell ref="AP84:AQ85"/>
    <mergeCell ref="AR84:CA85"/>
    <mergeCell ref="AP87:AQ88"/>
    <mergeCell ref="AR87:CA88"/>
    <mergeCell ref="AP90:AQ91"/>
    <mergeCell ref="AR90:CA91"/>
    <mergeCell ref="CJ87:CM88"/>
    <mergeCell ref="AP93:AQ94"/>
    <mergeCell ref="AR93:CA94"/>
    <mergeCell ref="AP99:AQ100"/>
    <mergeCell ref="AR99:CA100"/>
  </mergeCells>
  <printOptions horizontalCentered="1"/>
  <pageMargins left="0.23622047244094499" right="0.23622047244094499" top="0.23622047244094499" bottom="0.23622047244094499" header="0" footer="0"/>
  <pageSetup paperSize="9" scale="28"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D2A67-066F-4C66-AA71-9413C48B9269}">
  <sheetPr>
    <tabColor theme="8" tint="-0.249977111117893"/>
  </sheetPr>
  <dimension ref="A1:FK107"/>
  <sheetViews>
    <sheetView view="pageBreakPreview" topLeftCell="A63" zoomScale="40" zoomScaleNormal="25" zoomScaleSheetLayoutView="40" workbookViewId="0">
      <selection activeCell="CI68" sqref="CI68"/>
    </sheetView>
  </sheetViews>
  <sheetFormatPr defaultColWidth="2.375" defaultRowHeight="15"/>
  <cols>
    <col min="1" max="1" width="2.375" style="2"/>
    <col min="2" max="2" width="3.875" style="2" customWidth="1"/>
    <col min="3" max="3" width="12" style="2" bestFit="1" customWidth="1"/>
    <col min="4" max="82" width="3.875" style="2" customWidth="1"/>
    <col min="83" max="83" width="3" style="2" customWidth="1"/>
    <col min="84" max="88" width="2.375" style="2"/>
    <col min="89" max="89" width="2.375" style="2" customWidth="1"/>
    <col min="90" max="90" width="2.375" style="2"/>
    <col min="91" max="91" width="23.5" style="2" customWidth="1"/>
    <col min="92" max="249" width="2.375" style="2"/>
    <col min="250" max="250" width="3.875" style="2" customWidth="1"/>
    <col min="251" max="251" width="9.125" style="2" customWidth="1"/>
    <col min="252" max="252" width="3.875" style="2" customWidth="1"/>
    <col min="253" max="256" width="1.375" style="2" customWidth="1"/>
    <col min="257" max="338" width="3.875" style="2" customWidth="1"/>
    <col min="339" max="505" width="2.375" style="2"/>
    <col min="506" max="506" width="3.875" style="2" customWidth="1"/>
    <col min="507" max="507" width="9.125" style="2" customWidth="1"/>
    <col min="508" max="508" width="3.875" style="2" customWidth="1"/>
    <col min="509" max="512" width="1.375" style="2" customWidth="1"/>
    <col min="513" max="594" width="3.875" style="2" customWidth="1"/>
    <col min="595" max="761" width="2.375" style="2"/>
    <col min="762" max="762" width="3.875" style="2" customWidth="1"/>
    <col min="763" max="763" width="9.125" style="2" customWidth="1"/>
    <col min="764" max="764" width="3.875" style="2" customWidth="1"/>
    <col min="765" max="768" width="1.375" style="2" customWidth="1"/>
    <col min="769" max="850" width="3.875" style="2" customWidth="1"/>
    <col min="851" max="1017" width="2.375" style="2"/>
    <col min="1018" max="1018" width="3.875" style="2" customWidth="1"/>
    <col min="1019" max="1019" width="9.125" style="2" customWidth="1"/>
    <col min="1020" max="1020" width="3.875" style="2" customWidth="1"/>
    <col min="1021" max="1024" width="1.375" style="2" customWidth="1"/>
    <col min="1025" max="1106" width="3.875" style="2" customWidth="1"/>
    <col min="1107" max="1273" width="2.375" style="2"/>
    <col min="1274" max="1274" width="3.875" style="2" customWidth="1"/>
    <col min="1275" max="1275" width="9.125" style="2" customWidth="1"/>
    <col min="1276" max="1276" width="3.875" style="2" customWidth="1"/>
    <col min="1277" max="1280" width="1.375" style="2" customWidth="1"/>
    <col min="1281" max="1362" width="3.875" style="2" customWidth="1"/>
    <col min="1363" max="1529" width="2.375" style="2"/>
    <col min="1530" max="1530" width="3.875" style="2" customWidth="1"/>
    <col min="1531" max="1531" width="9.125" style="2" customWidth="1"/>
    <col min="1532" max="1532" width="3.875" style="2" customWidth="1"/>
    <col min="1533" max="1536" width="1.375" style="2" customWidth="1"/>
    <col min="1537" max="1618" width="3.875" style="2" customWidth="1"/>
    <col min="1619" max="1785" width="2.375" style="2"/>
    <col min="1786" max="1786" width="3.875" style="2" customWidth="1"/>
    <col min="1787" max="1787" width="9.125" style="2" customWidth="1"/>
    <col min="1788" max="1788" width="3.875" style="2" customWidth="1"/>
    <col min="1789" max="1792" width="1.375" style="2" customWidth="1"/>
    <col min="1793" max="1874" width="3.875" style="2" customWidth="1"/>
    <col min="1875" max="2041" width="2.375" style="2"/>
    <col min="2042" max="2042" width="3.875" style="2" customWidth="1"/>
    <col min="2043" max="2043" width="9.125" style="2" customWidth="1"/>
    <col min="2044" max="2044" width="3.875" style="2" customWidth="1"/>
    <col min="2045" max="2048" width="1.375" style="2" customWidth="1"/>
    <col min="2049" max="2130" width="3.875" style="2" customWidth="1"/>
    <col min="2131" max="2297" width="2.375" style="2"/>
    <col min="2298" max="2298" width="3.875" style="2" customWidth="1"/>
    <col min="2299" max="2299" width="9.125" style="2" customWidth="1"/>
    <col min="2300" max="2300" width="3.875" style="2" customWidth="1"/>
    <col min="2301" max="2304" width="1.375" style="2" customWidth="1"/>
    <col min="2305" max="2386" width="3.875" style="2" customWidth="1"/>
    <col min="2387" max="2553" width="2.375" style="2"/>
    <col min="2554" max="2554" width="3.875" style="2" customWidth="1"/>
    <col min="2555" max="2555" width="9.125" style="2" customWidth="1"/>
    <col min="2556" max="2556" width="3.875" style="2" customWidth="1"/>
    <col min="2557" max="2560" width="1.375" style="2" customWidth="1"/>
    <col min="2561" max="2642" width="3.875" style="2" customWidth="1"/>
    <col min="2643" max="2809" width="2.375" style="2"/>
    <col min="2810" max="2810" width="3.875" style="2" customWidth="1"/>
    <col min="2811" max="2811" width="9.125" style="2" customWidth="1"/>
    <col min="2812" max="2812" width="3.875" style="2" customWidth="1"/>
    <col min="2813" max="2816" width="1.375" style="2" customWidth="1"/>
    <col min="2817" max="2898" width="3.875" style="2" customWidth="1"/>
    <col min="2899" max="3065" width="2.375" style="2"/>
    <col min="3066" max="3066" width="3.875" style="2" customWidth="1"/>
    <col min="3067" max="3067" width="9.125" style="2" customWidth="1"/>
    <col min="3068" max="3068" width="3.875" style="2" customWidth="1"/>
    <col min="3069" max="3072" width="1.375" style="2" customWidth="1"/>
    <col min="3073" max="3154" width="3.875" style="2" customWidth="1"/>
    <col min="3155" max="3321" width="2.375" style="2"/>
    <col min="3322" max="3322" width="3.875" style="2" customWidth="1"/>
    <col min="3323" max="3323" width="9.125" style="2" customWidth="1"/>
    <col min="3324" max="3324" width="3.875" style="2" customWidth="1"/>
    <col min="3325" max="3328" width="1.375" style="2" customWidth="1"/>
    <col min="3329" max="3410" width="3.875" style="2" customWidth="1"/>
    <col min="3411" max="3577" width="2.375" style="2"/>
    <col min="3578" max="3578" width="3.875" style="2" customWidth="1"/>
    <col min="3579" max="3579" width="9.125" style="2" customWidth="1"/>
    <col min="3580" max="3580" width="3.875" style="2" customWidth="1"/>
    <col min="3581" max="3584" width="1.375" style="2" customWidth="1"/>
    <col min="3585" max="3666" width="3.875" style="2" customWidth="1"/>
    <col min="3667" max="3833" width="2.375" style="2"/>
    <col min="3834" max="3834" width="3.875" style="2" customWidth="1"/>
    <col min="3835" max="3835" width="9.125" style="2" customWidth="1"/>
    <col min="3836" max="3836" width="3.875" style="2" customWidth="1"/>
    <col min="3837" max="3840" width="1.375" style="2" customWidth="1"/>
    <col min="3841" max="3922" width="3.875" style="2" customWidth="1"/>
    <col min="3923" max="4089" width="2.375" style="2"/>
    <col min="4090" max="4090" width="3.875" style="2" customWidth="1"/>
    <col min="4091" max="4091" width="9.125" style="2" customWidth="1"/>
    <col min="4092" max="4092" width="3.875" style="2" customWidth="1"/>
    <col min="4093" max="4096" width="1.375" style="2" customWidth="1"/>
    <col min="4097" max="4178" width="3.875" style="2" customWidth="1"/>
    <col min="4179" max="4345" width="2.375" style="2"/>
    <col min="4346" max="4346" width="3.875" style="2" customWidth="1"/>
    <col min="4347" max="4347" width="9.125" style="2" customWidth="1"/>
    <col min="4348" max="4348" width="3.875" style="2" customWidth="1"/>
    <col min="4349" max="4352" width="1.375" style="2" customWidth="1"/>
    <col min="4353" max="4434" width="3.875" style="2" customWidth="1"/>
    <col min="4435" max="4601" width="2.375" style="2"/>
    <col min="4602" max="4602" width="3.875" style="2" customWidth="1"/>
    <col min="4603" max="4603" width="9.125" style="2" customWidth="1"/>
    <col min="4604" max="4604" width="3.875" style="2" customWidth="1"/>
    <col min="4605" max="4608" width="1.375" style="2" customWidth="1"/>
    <col min="4609" max="4690" width="3.875" style="2" customWidth="1"/>
    <col min="4691" max="4857" width="2.375" style="2"/>
    <col min="4858" max="4858" width="3.875" style="2" customWidth="1"/>
    <col min="4859" max="4859" width="9.125" style="2" customWidth="1"/>
    <col min="4860" max="4860" width="3.875" style="2" customWidth="1"/>
    <col min="4861" max="4864" width="1.375" style="2" customWidth="1"/>
    <col min="4865" max="4946" width="3.875" style="2" customWidth="1"/>
    <col min="4947" max="5113" width="2.375" style="2"/>
    <col min="5114" max="5114" width="3.875" style="2" customWidth="1"/>
    <col min="5115" max="5115" width="9.125" style="2" customWidth="1"/>
    <col min="5116" max="5116" width="3.875" style="2" customWidth="1"/>
    <col min="5117" max="5120" width="1.375" style="2" customWidth="1"/>
    <col min="5121" max="5202" width="3.875" style="2" customWidth="1"/>
    <col min="5203" max="5369" width="2.375" style="2"/>
    <col min="5370" max="5370" width="3.875" style="2" customWidth="1"/>
    <col min="5371" max="5371" width="9.125" style="2" customWidth="1"/>
    <col min="5372" max="5372" width="3.875" style="2" customWidth="1"/>
    <col min="5373" max="5376" width="1.375" style="2" customWidth="1"/>
    <col min="5377" max="5458" width="3.875" style="2" customWidth="1"/>
    <col min="5459" max="5625" width="2.375" style="2"/>
    <col min="5626" max="5626" width="3.875" style="2" customWidth="1"/>
    <col min="5627" max="5627" width="9.125" style="2" customWidth="1"/>
    <col min="5628" max="5628" width="3.875" style="2" customWidth="1"/>
    <col min="5629" max="5632" width="1.375" style="2" customWidth="1"/>
    <col min="5633" max="5714" width="3.875" style="2" customWidth="1"/>
    <col min="5715" max="5881" width="2.375" style="2"/>
    <col min="5882" max="5882" width="3.875" style="2" customWidth="1"/>
    <col min="5883" max="5883" width="9.125" style="2" customWidth="1"/>
    <col min="5884" max="5884" width="3.875" style="2" customWidth="1"/>
    <col min="5885" max="5888" width="1.375" style="2" customWidth="1"/>
    <col min="5889" max="5970" width="3.875" style="2" customWidth="1"/>
    <col min="5971" max="6137" width="2.375" style="2"/>
    <col min="6138" max="6138" width="3.875" style="2" customWidth="1"/>
    <col min="6139" max="6139" width="9.125" style="2" customWidth="1"/>
    <col min="6140" max="6140" width="3.875" style="2" customWidth="1"/>
    <col min="6141" max="6144" width="1.375" style="2" customWidth="1"/>
    <col min="6145" max="6226" width="3.875" style="2" customWidth="1"/>
    <col min="6227" max="6393" width="2.375" style="2"/>
    <col min="6394" max="6394" width="3.875" style="2" customWidth="1"/>
    <col min="6395" max="6395" width="9.125" style="2" customWidth="1"/>
    <col min="6396" max="6396" width="3.875" style="2" customWidth="1"/>
    <col min="6397" max="6400" width="1.375" style="2" customWidth="1"/>
    <col min="6401" max="6482" width="3.875" style="2" customWidth="1"/>
    <col min="6483" max="6649" width="2.375" style="2"/>
    <col min="6650" max="6650" width="3.875" style="2" customWidth="1"/>
    <col min="6651" max="6651" width="9.125" style="2" customWidth="1"/>
    <col min="6652" max="6652" width="3.875" style="2" customWidth="1"/>
    <col min="6653" max="6656" width="1.375" style="2" customWidth="1"/>
    <col min="6657" max="6738" width="3.875" style="2" customWidth="1"/>
    <col min="6739" max="6905" width="2.375" style="2"/>
    <col min="6906" max="6906" width="3.875" style="2" customWidth="1"/>
    <col min="6907" max="6907" width="9.125" style="2" customWidth="1"/>
    <col min="6908" max="6908" width="3.875" style="2" customWidth="1"/>
    <col min="6909" max="6912" width="1.375" style="2" customWidth="1"/>
    <col min="6913" max="6994" width="3.875" style="2" customWidth="1"/>
    <col min="6995" max="7161" width="2.375" style="2"/>
    <col min="7162" max="7162" width="3.875" style="2" customWidth="1"/>
    <col min="7163" max="7163" width="9.125" style="2" customWidth="1"/>
    <col min="7164" max="7164" width="3.875" style="2" customWidth="1"/>
    <col min="7165" max="7168" width="1.375" style="2" customWidth="1"/>
    <col min="7169" max="7250" width="3.875" style="2" customWidth="1"/>
    <col min="7251" max="7417" width="2.375" style="2"/>
    <col min="7418" max="7418" width="3.875" style="2" customWidth="1"/>
    <col min="7419" max="7419" width="9.125" style="2" customWidth="1"/>
    <col min="7420" max="7420" width="3.875" style="2" customWidth="1"/>
    <col min="7421" max="7424" width="1.375" style="2" customWidth="1"/>
    <col min="7425" max="7506" width="3.875" style="2" customWidth="1"/>
    <col min="7507" max="7673" width="2.375" style="2"/>
    <col min="7674" max="7674" width="3.875" style="2" customWidth="1"/>
    <col min="7675" max="7675" width="9.125" style="2" customWidth="1"/>
    <col min="7676" max="7676" width="3.875" style="2" customWidth="1"/>
    <col min="7677" max="7680" width="1.375" style="2" customWidth="1"/>
    <col min="7681" max="7762" width="3.875" style="2" customWidth="1"/>
    <col min="7763" max="7929" width="2.375" style="2"/>
    <col min="7930" max="7930" width="3.875" style="2" customWidth="1"/>
    <col min="7931" max="7931" width="9.125" style="2" customWidth="1"/>
    <col min="7932" max="7932" width="3.875" style="2" customWidth="1"/>
    <col min="7933" max="7936" width="1.375" style="2" customWidth="1"/>
    <col min="7937" max="8018" width="3.875" style="2" customWidth="1"/>
    <col min="8019" max="8185" width="2.375" style="2"/>
    <col min="8186" max="8186" width="3.875" style="2" customWidth="1"/>
    <col min="8187" max="8187" width="9.125" style="2" customWidth="1"/>
    <col min="8188" max="8188" width="3.875" style="2" customWidth="1"/>
    <col min="8189" max="8192" width="1.375" style="2" customWidth="1"/>
    <col min="8193" max="8274" width="3.875" style="2" customWidth="1"/>
    <col min="8275" max="8441" width="2.375" style="2"/>
    <col min="8442" max="8442" width="3.875" style="2" customWidth="1"/>
    <col min="8443" max="8443" width="9.125" style="2" customWidth="1"/>
    <col min="8444" max="8444" width="3.875" style="2" customWidth="1"/>
    <col min="8445" max="8448" width="1.375" style="2" customWidth="1"/>
    <col min="8449" max="8530" width="3.875" style="2" customWidth="1"/>
    <col min="8531" max="8697" width="2.375" style="2"/>
    <col min="8698" max="8698" width="3.875" style="2" customWidth="1"/>
    <col min="8699" max="8699" width="9.125" style="2" customWidth="1"/>
    <col min="8700" max="8700" width="3.875" style="2" customWidth="1"/>
    <col min="8701" max="8704" width="1.375" style="2" customWidth="1"/>
    <col min="8705" max="8786" width="3.875" style="2" customWidth="1"/>
    <col min="8787" max="8953" width="2.375" style="2"/>
    <col min="8954" max="8954" width="3.875" style="2" customWidth="1"/>
    <col min="8955" max="8955" width="9.125" style="2" customWidth="1"/>
    <col min="8956" max="8956" width="3.875" style="2" customWidth="1"/>
    <col min="8957" max="8960" width="1.375" style="2" customWidth="1"/>
    <col min="8961" max="9042" width="3.875" style="2" customWidth="1"/>
    <col min="9043" max="9209" width="2.375" style="2"/>
    <col min="9210" max="9210" width="3.875" style="2" customWidth="1"/>
    <col min="9211" max="9211" width="9.125" style="2" customWidth="1"/>
    <col min="9212" max="9212" width="3.875" style="2" customWidth="1"/>
    <col min="9213" max="9216" width="1.375" style="2" customWidth="1"/>
    <col min="9217" max="9298" width="3.875" style="2" customWidth="1"/>
    <col min="9299" max="9465" width="2.375" style="2"/>
    <col min="9466" max="9466" width="3.875" style="2" customWidth="1"/>
    <col min="9467" max="9467" width="9.125" style="2" customWidth="1"/>
    <col min="9468" max="9468" width="3.875" style="2" customWidth="1"/>
    <col min="9469" max="9472" width="1.375" style="2" customWidth="1"/>
    <col min="9473" max="9554" width="3.875" style="2" customWidth="1"/>
    <col min="9555" max="9721" width="2.375" style="2"/>
    <col min="9722" max="9722" width="3.875" style="2" customWidth="1"/>
    <col min="9723" max="9723" width="9.125" style="2" customWidth="1"/>
    <col min="9724" max="9724" width="3.875" style="2" customWidth="1"/>
    <col min="9725" max="9728" width="1.375" style="2" customWidth="1"/>
    <col min="9729" max="9810" width="3.875" style="2" customWidth="1"/>
    <col min="9811" max="9977" width="2.375" style="2"/>
    <col min="9978" max="9978" width="3.875" style="2" customWidth="1"/>
    <col min="9979" max="9979" width="9.125" style="2" customWidth="1"/>
    <col min="9980" max="9980" width="3.875" style="2" customWidth="1"/>
    <col min="9981" max="9984" width="1.375" style="2" customWidth="1"/>
    <col min="9985" max="10066" width="3.875" style="2" customWidth="1"/>
    <col min="10067" max="10233" width="2.375" style="2"/>
    <col min="10234" max="10234" width="3.875" style="2" customWidth="1"/>
    <col min="10235" max="10235" width="9.125" style="2" customWidth="1"/>
    <col min="10236" max="10236" width="3.875" style="2" customWidth="1"/>
    <col min="10237" max="10240" width="1.375" style="2" customWidth="1"/>
    <col min="10241" max="10322" width="3.875" style="2" customWidth="1"/>
    <col min="10323" max="10489" width="2.375" style="2"/>
    <col min="10490" max="10490" width="3.875" style="2" customWidth="1"/>
    <col min="10491" max="10491" width="9.125" style="2" customWidth="1"/>
    <col min="10492" max="10492" width="3.875" style="2" customWidth="1"/>
    <col min="10493" max="10496" width="1.375" style="2" customWidth="1"/>
    <col min="10497" max="10578" width="3.875" style="2" customWidth="1"/>
    <col min="10579" max="10745" width="2.375" style="2"/>
    <col min="10746" max="10746" width="3.875" style="2" customWidth="1"/>
    <col min="10747" max="10747" width="9.125" style="2" customWidth="1"/>
    <col min="10748" max="10748" width="3.875" style="2" customWidth="1"/>
    <col min="10749" max="10752" width="1.375" style="2" customWidth="1"/>
    <col min="10753" max="10834" width="3.875" style="2" customWidth="1"/>
    <col min="10835" max="11001" width="2.375" style="2"/>
    <col min="11002" max="11002" width="3.875" style="2" customWidth="1"/>
    <col min="11003" max="11003" width="9.125" style="2" customWidth="1"/>
    <col min="11004" max="11004" width="3.875" style="2" customWidth="1"/>
    <col min="11005" max="11008" width="1.375" style="2" customWidth="1"/>
    <col min="11009" max="11090" width="3.875" style="2" customWidth="1"/>
    <col min="11091" max="11257" width="2.375" style="2"/>
    <col min="11258" max="11258" width="3.875" style="2" customWidth="1"/>
    <col min="11259" max="11259" width="9.125" style="2" customWidth="1"/>
    <col min="11260" max="11260" width="3.875" style="2" customWidth="1"/>
    <col min="11261" max="11264" width="1.375" style="2" customWidth="1"/>
    <col min="11265" max="11346" width="3.875" style="2" customWidth="1"/>
    <col min="11347" max="11513" width="2.375" style="2"/>
    <col min="11514" max="11514" width="3.875" style="2" customWidth="1"/>
    <col min="11515" max="11515" width="9.125" style="2" customWidth="1"/>
    <col min="11516" max="11516" width="3.875" style="2" customWidth="1"/>
    <col min="11517" max="11520" width="1.375" style="2" customWidth="1"/>
    <col min="11521" max="11602" width="3.875" style="2" customWidth="1"/>
    <col min="11603" max="11769" width="2.375" style="2"/>
    <col min="11770" max="11770" width="3.875" style="2" customWidth="1"/>
    <col min="11771" max="11771" width="9.125" style="2" customWidth="1"/>
    <col min="11772" max="11772" width="3.875" style="2" customWidth="1"/>
    <col min="11773" max="11776" width="1.375" style="2" customWidth="1"/>
    <col min="11777" max="11858" width="3.875" style="2" customWidth="1"/>
    <col min="11859" max="12025" width="2.375" style="2"/>
    <col min="12026" max="12026" width="3.875" style="2" customWidth="1"/>
    <col min="12027" max="12027" width="9.125" style="2" customWidth="1"/>
    <col min="12028" max="12028" width="3.875" style="2" customWidth="1"/>
    <col min="12029" max="12032" width="1.375" style="2" customWidth="1"/>
    <col min="12033" max="12114" width="3.875" style="2" customWidth="1"/>
    <col min="12115" max="12281" width="2.375" style="2"/>
    <col min="12282" max="12282" width="3.875" style="2" customWidth="1"/>
    <col min="12283" max="12283" width="9.125" style="2" customWidth="1"/>
    <col min="12284" max="12284" width="3.875" style="2" customWidth="1"/>
    <col min="12285" max="12288" width="1.375" style="2" customWidth="1"/>
    <col min="12289" max="12370" width="3.875" style="2" customWidth="1"/>
    <col min="12371" max="12537" width="2.375" style="2"/>
    <col min="12538" max="12538" width="3.875" style="2" customWidth="1"/>
    <col min="12539" max="12539" width="9.125" style="2" customWidth="1"/>
    <col min="12540" max="12540" width="3.875" style="2" customWidth="1"/>
    <col min="12541" max="12544" width="1.375" style="2" customWidth="1"/>
    <col min="12545" max="12626" width="3.875" style="2" customWidth="1"/>
    <col min="12627" max="12793" width="2.375" style="2"/>
    <col min="12794" max="12794" width="3.875" style="2" customWidth="1"/>
    <col min="12795" max="12795" width="9.125" style="2" customWidth="1"/>
    <col min="12796" max="12796" width="3.875" style="2" customWidth="1"/>
    <col min="12797" max="12800" width="1.375" style="2" customWidth="1"/>
    <col min="12801" max="12882" width="3.875" style="2" customWidth="1"/>
    <col min="12883" max="13049" width="2.375" style="2"/>
    <col min="13050" max="13050" width="3.875" style="2" customWidth="1"/>
    <col min="13051" max="13051" width="9.125" style="2" customWidth="1"/>
    <col min="13052" max="13052" width="3.875" style="2" customWidth="1"/>
    <col min="13053" max="13056" width="1.375" style="2" customWidth="1"/>
    <col min="13057" max="13138" width="3.875" style="2" customWidth="1"/>
    <col min="13139" max="13305" width="2.375" style="2"/>
    <col min="13306" max="13306" width="3.875" style="2" customWidth="1"/>
    <col min="13307" max="13307" width="9.125" style="2" customWidth="1"/>
    <col min="13308" max="13308" width="3.875" style="2" customWidth="1"/>
    <col min="13309" max="13312" width="1.375" style="2" customWidth="1"/>
    <col min="13313" max="13394" width="3.875" style="2" customWidth="1"/>
    <col min="13395" max="13561" width="2.375" style="2"/>
    <col min="13562" max="13562" width="3.875" style="2" customWidth="1"/>
    <col min="13563" max="13563" width="9.125" style="2" customWidth="1"/>
    <col min="13564" max="13564" width="3.875" style="2" customWidth="1"/>
    <col min="13565" max="13568" width="1.375" style="2" customWidth="1"/>
    <col min="13569" max="13650" width="3.875" style="2" customWidth="1"/>
    <col min="13651" max="13817" width="2.375" style="2"/>
    <col min="13818" max="13818" width="3.875" style="2" customWidth="1"/>
    <col min="13819" max="13819" width="9.125" style="2" customWidth="1"/>
    <col min="13820" max="13820" width="3.875" style="2" customWidth="1"/>
    <col min="13821" max="13824" width="1.375" style="2" customWidth="1"/>
    <col min="13825" max="13906" width="3.875" style="2" customWidth="1"/>
    <col min="13907" max="14073" width="2.375" style="2"/>
    <col min="14074" max="14074" width="3.875" style="2" customWidth="1"/>
    <col min="14075" max="14075" width="9.125" style="2" customWidth="1"/>
    <col min="14076" max="14076" width="3.875" style="2" customWidth="1"/>
    <col min="14077" max="14080" width="1.375" style="2" customWidth="1"/>
    <col min="14081" max="14162" width="3.875" style="2" customWidth="1"/>
    <col min="14163" max="14329" width="2.375" style="2"/>
    <col min="14330" max="14330" width="3.875" style="2" customWidth="1"/>
    <col min="14331" max="14331" width="9.125" style="2" customWidth="1"/>
    <col min="14332" max="14332" width="3.875" style="2" customWidth="1"/>
    <col min="14333" max="14336" width="1.375" style="2" customWidth="1"/>
    <col min="14337" max="14418" width="3.875" style="2" customWidth="1"/>
    <col min="14419" max="14585" width="2.375" style="2"/>
    <col min="14586" max="14586" width="3.875" style="2" customWidth="1"/>
    <col min="14587" max="14587" width="9.125" style="2" customWidth="1"/>
    <col min="14588" max="14588" width="3.875" style="2" customWidth="1"/>
    <col min="14589" max="14592" width="1.375" style="2" customWidth="1"/>
    <col min="14593" max="14674" width="3.875" style="2" customWidth="1"/>
    <col min="14675" max="14841" width="2.375" style="2"/>
    <col min="14842" max="14842" width="3.875" style="2" customWidth="1"/>
    <col min="14843" max="14843" width="9.125" style="2" customWidth="1"/>
    <col min="14844" max="14844" width="3.875" style="2" customWidth="1"/>
    <col min="14845" max="14848" width="1.375" style="2" customWidth="1"/>
    <col min="14849" max="14930" width="3.875" style="2" customWidth="1"/>
    <col min="14931" max="15097" width="2.375" style="2"/>
    <col min="15098" max="15098" width="3.875" style="2" customWidth="1"/>
    <col min="15099" max="15099" width="9.125" style="2" customWidth="1"/>
    <col min="15100" max="15100" width="3.875" style="2" customWidth="1"/>
    <col min="15101" max="15104" width="1.375" style="2" customWidth="1"/>
    <col min="15105" max="15186" width="3.875" style="2" customWidth="1"/>
    <col min="15187" max="15353" width="2.375" style="2"/>
    <col min="15354" max="15354" width="3.875" style="2" customWidth="1"/>
    <col min="15355" max="15355" width="9.125" style="2" customWidth="1"/>
    <col min="15356" max="15356" width="3.875" style="2" customWidth="1"/>
    <col min="15357" max="15360" width="1.375" style="2" customWidth="1"/>
    <col min="15361" max="15442" width="3.875" style="2" customWidth="1"/>
    <col min="15443" max="15609" width="2.375" style="2"/>
    <col min="15610" max="15610" width="3.875" style="2" customWidth="1"/>
    <col min="15611" max="15611" width="9.125" style="2" customWidth="1"/>
    <col min="15612" max="15612" width="3.875" style="2" customWidth="1"/>
    <col min="15613" max="15616" width="1.375" style="2" customWidth="1"/>
    <col min="15617" max="15698" width="3.875" style="2" customWidth="1"/>
    <col min="15699" max="15865" width="2.375" style="2"/>
    <col min="15866" max="15866" width="3.875" style="2" customWidth="1"/>
    <col min="15867" max="15867" width="9.125" style="2" customWidth="1"/>
    <col min="15868" max="15868" width="3.875" style="2" customWidth="1"/>
    <col min="15869" max="15872" width="1.375" style="2" customWidth="1"/>
    <col min="15873" max="15954" width="3.875" style="2" customWidth="1"/>
    <col min="15955" max="16121" width="2.375" style="2"/>
    <col min="16122" max="16122" width="3.875" style="2" customWidth="1"/>
    <col min="16123" max="16123" width="9.125" style="2" customWidth="1"/>
    <col min="16124" max="16124" width="3.875" style="2" customWidth="1"/>
    <col min="16125" max="16128" width="1.375" style="2" customWidth="1"/>
    <col min="16129" max="16210" width="3.875" style="2" customWidth="1"/>
    <col min="16211" max="16384" width="2.375" style="2"/>
  </cols>
  <sheetData>
    <row r="1" spans="1:164" ht="15.95" customHeight="1">
      <c r="A1" s="1"/>
      <c r="B1" s="1"/>
      <c r="C1" s="1"/>
    </row>
    <row r="2" spans="1:164" ht="15.95" customHeight="1">
      <c r="A2" s="1"/>
      <c r="B2" s="1"/>
      <c r="C2" s="1"/>
    </row>
    <row r="3" spans="1:164" ht="15.95" customHeight="1">
      <c r="A3" s="1"/>
      <c r="B3" s="1"/>
      <c r="C3" s="1"/>
    </row>
    <row r="4" spans="1:164" ht="15.95" customHeight="1">
      <c r="A4" s="1"/>
      <c r="B4" s="271"/>
      <c r="C4" s="271"/>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row>
    <row r="5" spans="1:164" ht="15.95" customHeight="1">
      <c r="A5" s="1"/>
      <c r="B5" s="271"/>
      <c r="C5" s="271"/>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row>
    <row r="6" spans="1:164" ht="15.95" customHeight="1" thickBot="1">
      <c r="A6" s="1"/>
      <c r="B6" s="273"/>
      <c r="C6" s="273"/>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row>
    <row r="7" spans="1:164" ht="30" customHeight="1">
      <c r="A7" s="53"/>
      <c r="B7" s="274"/>
      <c r="C7" s="274"/>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138"/>
      <c r="BN7" s="138"/>
      <c r="BO7" s="138"/>
      <c r="BP7" s="138"/>
      <c r="BQ7" s="138"/>
      <c r="BR7" s="138"/>
      <c r="BS7" s="138"/>
      <c r="BT7" s="138"/>
      <c r="BU7" s="138"/>
      <c r="BV7" s="138"/>
      <c r="BW7" s="138"/>
      <c r="BX7" s="138"/>
      <c r="BY7" s="138"/>
      <c r="BZ7" s="138"/>
      <c r="CA7" s="138"/>
      <c r="CB7" s="138"/>
      <c r="CC7" s="138"/>
      <c r="CD7" s="280"/>
    </row>
    <row r="8" spans="1:164" ht="24.95" customHeight="1">
      <c r="A8" s="53"/>
      <c r="B8" s="274"/>
      <c r="C8" s="274"/>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1525"/>
      <c r="BN8" s="1525"/>
      <c r="BO8" s="1525"/>
      <c r="BP8" s="1525"/>
      <c r="BQ8" s="1525"/>
      <c r="BR8" s="1525"/>
      <c r="BS8" s="1525"/>
      <c r="BT8" s="1525"/>
      <c r="BU8" s="1525"/>
      <c r="BV8" s="1525"/>
      <c r="BW8" s="1525"/>
      <c r="BX8" s="1525"/>
      <c r="BY8" s="1525"/>
      <c r="BZ8" s="1525"/>
      <c r="CA8" s="1525"/>
      <c r="CB8" s="1525"/>
      <c r="CC8" s="1525"/>
      <c r="CD8" s="147"/>
    </row>
    <row r="9" spans="1:164" ht="12" customHeight="1" thickBot="1">
      <c r="A9" s="53"/>
      <c r="B9" s="274"/>
      <c r="C9" s="274"/>
      <c r="D9" s="274"/>
      <c r="E9" s="274"/>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1525"/>
      <c r="BN9" s="1525"/>
      <c r="BO9" s="1525"/>
      <c r="BP9" s="1525"/>
      <c r="BQ9" s="1525"/>
      <c r="BR9" s="1525"/>
      <c r="BS9" s="1525"/>
      <c r="BT9" s="1525"/>
      <c r="BU9" s="1525"/>
      <c r="BV9" s="1525"/>
      <c r="BW9" s="1525"/>
      <c r="BX9" s="1525"/>
      <c r="BY9" s="1525"/>
      <c r="BZ9" s="1525"/>
      <c r="CA9" s="1525"/>
      <c r="CB9" s="1525"/>
      <c r="CC9" s="1525"/>
      <c r="CD9" s="147"/>
    </row>
    <row r="10" spans="1:164" ht="23.1" customHeight="1">
      <c r="A10" s="53"/>
      <c r="B10" s="274"/>
      <c r="C10" s="274"/>
      <c r="D10" s="2321">
        <v>8</v>
      </c>
      <c r="E10" s="2322"/>
      <c r="F10" s="2322"/>
      <c r="G10" s="2323"/>
      <c r="H10" s="274"/>
      <c r="I10" s="2342" t="s">
        <v>1725</v>
      </c>
      <c r="J10" s="2342"/>
      <c r="K10" s="2342"/>
      <c r="L10" s="2342"/>
      <c r="M10" s="2342"/>
      <c r="N10" s="2342"/>
      <c r="O10" s="2342"/>
      <c r="P10" s="2342"/>
      <c r="Q10" s="2342"/>
      <c r="R10" s="2342"/>
      <c r="S10" s="2342"/>
      <c r="T10" s="2342"/>
      <c r="U10" s="2342"/>
      <c r="V10" s="2342"/>
      <c r="W10" s="2342"/>
      <c r="X10" s="2342"/>
      <c r="Y10" s="2342"/>
      <c r="Z10" s="2342"/>
      <c r="AA10" s="2342"/>
      <c r="AB10" s="2342"/>
      <c r="AC10" s="2342"/>
      <c r="AD10" s="2342"/>
      <c r="AE10" s="2342"/>
      <c r="AF10" s="2342"/>
      <c r="AG10" s="2342"/>
      <c r="AH10" s="2342"/>
      <c r="AI10" s="2342"/>
      <c r="AJ10" s="2342"/>
      <c r="AK10" s="2342"/>
      <c r="AL10" s="2342"/>
      <c r="AM10" s="2342"/>
      <c r="AN10" s="2342"/>
      <c r="AO10" s="2342"/>
      <c r="AP10" s="2342"/>
      <c r="AQ10" s="2342"/>
      <c r="AR10" s="2342"/>
      <c r="AS10" s="2342"/>
      <c r="AT10" s="2342"/>
      <c r="AU10" s="2342"/>
      <c r="AV10" s="2342"/>
      <c r="AW10" s="2342"/>
      <c r="AX10" s="2342"/>
      <c r="AY10" s="2342"/>
      <c r="AZ10" s="2342"/>
      <c r="BA10" s="2342"/>
      <c r="BB10" s="2342"/>
      <c r="BC10" s="2342"/>
      <c r="BD10" s="2342"/>
      <c r="BE10" s="2342"/>
      <c r="BF10" s="2342"/>
      <c r="BG10" s="2342"/>
      <c r="BH10" s="274"/>
      <c r="BI10" s="274"/>
      <c r="BJ10" s="274"/>
      <c r="BK10" s="274"/>
      <c r="BL10" s="274"/>
      <c r="BM10" s="1525"/>
      <c r="BN10" s="1525"/>
      <c r="BO10" s="1525"/>
      <c r="BP10" s="1525"/>
      <c r="BQ10" s="1525"/>
      <c r="BR10" s="1525"/>
      <c r="BS10" s="1525"/>
      <c r="BT10" s="1525"/>
      <c r="BU10" s="1525"/>
      <c r="BV10" s="1525"/>
      <c r="BW10" s="1525"/>
      <c r="BX10" s="1525"/>
      <c r="BY10" s="1525"/>
      <c r="BZ10" s="1525"/>
      <c r="CA10" s="1525"/>
      <c r="CB10" s="1525"/>
      <c r="CC10" s="1525"/>
      <c r="CD10" s="147"/>
    </row>
    <row r="11" spans="1:164" ht="23.1" customHeight="1">
      <c r="A11" s="53"/>
      <c r="B11" s="274"/>
      <c r="C11" s="274"/>
      <c r="D11" s="2339"/>
      <c r="E11" s="2340"/>
      <c r="F11" s="2340"/>
      <c r="G11" s="2341"/>
      <c r="H11" s="274"/>
      <c r="I11" s="2342"/>
      <c r="J11" s="2342"/>
      <c r="K11" s="2342"/>
      <c r="L11" s="2342"/>
      <c r="M11" s="2342"/>
      <c r="N11" s="2342"/>
      <c r="O11" s="2342"/>
      <c r="P11" s="2342"/>
      <c r="Q11" s="2342"/>
      <c r="R11" s="2342"/>
      <c r="S11" s="2342"/>
      <c r="T11" s="2342"/>
      <c r="U11" s="2342"/>
      <c r="V11" s="2342"/>
      <c r="W11" s="2342"/>
      <c r="X11" s="2342"/>
      <c r="Y11" s="2342"/>
      <c r="Z11" s="2342"/>
      <c r="AA11" s="2342"/>
      <c r="AB11" s="2342"/>
      <c r="AC11" s="2342"/>
      <c r="AD11" s="2342"/>
      <c r="AE11" s="2342"/>
      <c r="AF11" s="2342"/>
      <c r="AG11" s="2342"/>
      <c r="AH11" s="2342"/>
      <c r="AI11" s="2342"/>
      <c r="AJ11" s="2342"/>
      <c r="AK11" s="2342"/>
      <c r="AL11" s="2342"/>
      <c r="AM11" s="2342"/>
      <c r="AN11" s="2342"/>
      <c r="AO11" s="2342"/>
      <c r="AP11" s="2342"/>
      <c r="AQ11" s="2342"/>
      <c r="AR11" s="2342"/>
      <c r="AS11" s="2342"/>
      <c r="AT11" s="2342"/>
      <c r="AU11" s="2342"/>
      <c r="AV11" s="2342"/>
      <c r="AW11" s="2342"/>
      <c r="AX11" s="2342"/>
      <c r="AY11" s="2342"/>
      <c r="AZ11" s="2342"/>
      <c r="BA11" s="2342"/>
      <c r="BB11" s="2342"/>
      <c r="BC11" s="2342"/>
      <c r="BD11" s="2342"/>
      <c r="BE11" s="2342"/>
      <c r="BF11" s="2342"/>
      <c r="BG11" s="2342"/>
      <c r="BH11" s="274"/>
      <c r="BI11" s="274"/>
      <c r="BJ11" s="274"/>
      <c r="BK11" s="274"/>
      <c r="BL11" s="274"/>
      <c r="BM11" s="1525"/>
      <c r="BN11" s="1525"/>
      <c r="BO11" s="1525"/>
      <c r="BP11" s="1525"/>
      <c r="BQ11" s="1525"/>
      <c r="BR11" s="1525"/>
      <c r="BS11" s="1525"/>
      <c r="BT11" s="1525"/>
      <c r="BU11" s="1525"/>
      <c r="BV11" s="1525"/>
      <c r="BW11" s="1525"/>
      <c r="BX11" s="1525"/>
      <c r="BY11" s="1525"/>
      <c r="BZ11" s="1525"/>
      <c r="CA11" s="1525"/>
      <c r="CB11" s="1525"/>
      <c r="CC11" s="1525"/>
      <c r="CD11" s="147"/>
    </row>
    <row r="12" spans="1:164" ht="39.950000000000003" customHeight="1" thickBot="1">
      <c r="A12" s="53"/>
      <c r="B12" s="274"/>
      <c r="C12" s="274"/>
      <c r="D12" s="2324"/>
      <c r="E12" s="2325"/>
      <c r="F12" s="2325"/>
      <c r="G12" s="2326"/>
      <c r="H12" s="274"/>
      <c r="I12" s="365" t="s">
        <v>1726</v>
      </c>
      <c r="J12" s="274"/>
      <c r="K12" s="274"/>
      <c r="L12" s="274"/>
      <c r="M12" s="274"/>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74"/>
      <c r="BG12" s="274"/>
      <c r="BH12" s="274"/>
      <c r="BI12" s="274"/>
      <c r="BJ12" s="274"/>
      <c r="BK12" s="274"/>
      <c r="BL12" s="274"/>
      <c r="BM12" s="274"/>
      <c r="BN12" s="274"/>
      <c r="BO12" s="274"/>
      <c r="BP12" s="274"/>
      <c r="BQ12" s="274"/>
      <c r="BR12" s="274"/>
      <c r="BS12" s="274"/>
      <c r="BT12" s="274"/>
      <c r="BU12" s="274"/>
      <c r="BV12" s="274"/>
      <c r="BW12" s="274"/>
      <c r="BX12" s="274"/>
      <c r="BY12" s="274"/>
      <c r="BZ12" s="274"/>
      <c r="CA12" s="274"/>
      <c r="CB12" s="274"/>
      <c r="CC12" s="274"/>
      <c r="CD12" s="312"/>
    </row>
    <row r="13" spans="1:164" ht="30">
      <c r="A13" s="53"/>
      <c r="B13" s="276"/>
      <c r="C13" s="276"/>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76"/>
      <c r="BC13" s="276"/>
      <c r="BD13" s="276"/>
      <c r="BE13" s="276"/>
      <c r="BF13" s="276"/>
      <c r="BG13" s="276"/>
      <c r="BH13" s="276"/>
      <c r="BI13" s="276"/>
      <c r="BJ13" s="276"/>
      <c r="BK13" s="276"/>
      <c r="BL13" s="276"/>
      <c r="BM13" s="276"/>
      <c r="BN13" s="276"/>
      <c r="BO13" s="276"/>
      <c r="BP13" s="276"/>
      <c r="BQ13" s="276"/>
      <c r="BR13" s="276"/>
      <c r="BS13" s="276"/>
      <c r="BT13" s="276"/>
      <c r="BU13" s="276"/>
      <c r="BV13" s="276"/>
      <c r="BW13" s="276"/>
      <c r="BX13" s="276"/>
      <c r="BY13" s="276"/>
      <c r="BZ13" s="276"/>
      <c r="CA13" s="276"/>
      <c r="CB13" s="276"/>
      <c r="CC13" s="276"/>
      <c r="CD13" s="313"/>
    </row>
    <row r="14" spans="1:164" ht="30" customHeight="1">
      <c r="A14" s="53"/>
      <c r="B14" s="276"/>
      <c r="C14" s="483" t="s">
        <v>1727</v>
      </c>
      <c r="D14" s="246" t="s">
        <v>1728</v>
      </c>
      <c r="E14" s="396"/>
      <c r="F14" s="396"/>
      <c r="G14" s="396"/>
      <c r="H14" s="396"/>
      <c r="I14" s="396"/>
      <c r="J14" s="396"/>
      <c r="K14" s="396"/>
      <c r="L14" s="396"/>
      <c r="M14" s="396"/>
      <c r="N14" s="396"/>
      <c r="O14" s="396"/>
      <c r="P14" s="396"/>
      <c r="Q14" s="396"/>
      <c r="R14" s="396"/>
      <c r="S14" s="396"/>
      <c r="T14" s="396"/>
      <c r="U14" s="396"/>
      <c r="V14" s="396"/>
      <c r="W14" s="396"/>
      <c r="X14" s="396"/>
      <c r="Y14" s="396"/>
      <c r="Z14" s="396"/>
      <c r="AA14" s="396"/>
      <c r="AB14" s="396"/>
      <c r="AC14" s="396"/>
      <c r="AD14" s="396"/>
      <c r="AE14" s="396"/>
      <c r="AF14" s="396"/>
      <c r="AG14" s="396"/>
      <c r="AH14" s="396"/>
      <c r="AI14" s="396"/>
      <c r="AJ14" s="396"/>
      <c r="AK14" s="396"/>
      <c r="AL14" s="396"/>
      <c r="AM14" s="396"/>
      <c r="AN14" s="396"/>
      <c r="AO14" s="396"/>
      <c r="AP14" s="396"/>
      <c r="AQ14" s="396"/>
      <c r="AR14" s="396"/>
      <c r="AS14" s="396"/>
      <c r="AT14" s="2327" t="s">
        <v>1671</v>
      </c>
      <c r="AU14" s="2327"/>
      <c r="AV14" s="2327"/>
      <c r="AW14" s="2327"/>
      <c r="AX14" s="2327"/>
      <c r="AY14" s="2327"/>
      <c r="AZ14" s="2327"/>
      <c r="BA14" s="2327"/>
      <c r="BB14" s="2327"/>
      <c r="BC14" s="2327"/>
      <c r="BD14" s="2327"/>
      <c r="BE14" s="2327"/>
      <c r="BF14" s="2327"/>
      <c r="BG14" s="2327"/>
      <c r="BH14" s="2327"/>
      <c r="BI14" s="2327"/>
      <c r="BJ14" s="2327"/>
      <c r="BK14" s="2327"/>
      <c r="BL14" s="2327"/>
      <c r="BM14" s="2327"/>
      <c r="BN14" s="2327"/>
      <c r="BO14" s="2327"/>
      <c r="BP14" s="2327"/>
      <c r="BQ14" s="2327"/>
      <c r="BR14" s="2327"/>
      <c r="BS14" s="2327"/>
      <c r="BT14" s="2327"/>
      <c r="BU14" s="2327"/>
      <c r="BV14" s="2327"/>
      <c r="BW14" s="2327"/>
      <c r="BX14" s="2327"/>
      <c r="BY14" s="2327"/>
      <c r="BZ14" s="2327"/>
      <c r="CA14" s="2327"/>
      <c r="CB14" s="2327"/>
      <c r="CC14" s="1525"/>
      <c r="CD14" s="313"/>
    </row>
    <row r="15" spans="1:164" ht="30" customHeight="1">
      <c r="A15" s="53"/>
      <c r="B15" s="276"/>
      <c r="C15" s="288"/>
      <c r="D15" s="248" t="s">
        <v>1729</v>
      </c>
      <c r="E15" s="220"/>
      <c r="F15" s="220"/>
      <c r="G15" s="220"/>
      <c r="H15" s="220"/>
      <c r="I15" s="220"/>
      <c r="J15" s="220"/>
      <c r="K15" s="220"/>
      <c r="L15" s="220"/>
      <c r="M15" s="220"/>
      <c r="N15" s="220"/>
      <c r="O15" s="220"/>
      <c r="P15" s="220"/>
      <c r="Q15" s="220"/>
      <c r="R15" s="1627"/>
      <c r="S15" s="1627"/>
      <c r="T15" s="1627"/>
      <c r="U15" s="1627"/>
      <c r="V15" s="1627"/>
      <c r="W15" s="1627"/>
      <c r="X15" s="1627"/>
      <c r="Y15" s="1627"/>
      <c r="Z15" s="1627"/>
      <c r="AA15" s="1627"/>
      <c r="AB15" s="1627"/>
      <c r="AC15" s="1627"/>
      <c r="AD15" s="1627"/>
      <c r="AE15" s="1627"/>
      <c r="AF15" s="1627"/>
      <c r="AG15" s="1627"/>
      <c r="AH15" s="1627"/>
      <c r="AI15" s="1627"/>
      <c r="AJ15" s="1627"/>
      <c r="AK15" s="1627"/>
      <c r="AL15" s="1627"/>
      <c r="AM15" s="1627"/>
      <c r="AN15" s="1627"/>
      <c r="AO15" s="1627"/>
      <c r="AP15" s="1627"/>
      <c r="AQ15" s="1627"/>
      <c r="AR15" s="1627"/>
      <c r="AS15" s="1627"/>
      <c r="AT15" s="2327" t="s">
        <v>1344</v>
      </c>
      <c r="AU15" s="2327"/>
      <c r="AV15" s="2327"/>
      <c r="AW15" s="2327"/>
      <c r="AX15" s="2327"/>
      <c r="AY15" s="2327"/>
      <c r="AZ15" s="2327"/>
      <c r="BA15" s="2327"/>
      <c r="BB15" s="2327"/>
      <c r="BC15" s="2327"/>
      <c r="BD15" s="2327"/>
      <c r="BE15" s="2327"/>
      <c r="BF15" s="2327"/>
      <c r="BG15" s="2327"/>
      <c r="BH15" s="2327"/>
      <c r="BI15" s="2327"/>
      <c r="BJ15" s="2327"/>
      <c r="BK15" s="2327"/>
      <c r="BL15" s="2327"/>
      <c r="BM15" s="2327"/>
      <c r="BN15" s="2327"/>
      <c r="BO15" s="2327"/>
      <c r="BP15" s="2327"/>
      <c r="BQ15" s="2327"/>
      <c r="BR15" s="2327"/>
      <c r="BS15" s="2327"/>
      <c r="BT15" s="2327"/>
      <c r="BU15" s="2327"/>
      <c r="BV15" s="2327"/>
      <c r="BW15" s="2327"/>
      <c r="BX15" s="2327"/>
      <c r="BY15" s="2327"/>
      <c r="BZ15" s="2327"/>
      <c r="CA15" s="2327"/>
      <c r="CB15" s="311"/>
      <c r="CC15" s="1525"/>
      <c r="CD15" s="313"/>
    </row>
    <row r="16" spans="1:164" ht="28.15">
      <c r="A16" s="53"/>
      <c r="B16" s="120"/>
      <c r="C16" s="1"/>
      <c r="D16" s="391"/>
      <c r="E16" s="391"/>
      <c r="F16" s="392"/>
      <c r="G16" s="391"/>
      <c r="H16" s="391"/>
      <c r="I16" s="391"/>
      <c r="J16" s="391"/>
      <c r="K16" s="391"/>
      <c r="L16" s="297"/>
      <c r="M16" s="391"/>
      <c r="N16" s="391"/>
      <c r="O16" s="391"/>
      <c r="P16" s="391"/>
      <c r="Q16" s="391"/>
      <c r="R16" s="391"/>
      <c r="S16" s="297"/>
      <c r="T16" s="297"/>
      <c r="U16" s="297"/>
      <c r="V16" s="297"/>
      <c r="W16" s="297"/>
      <c r="X16" s="297"/>
      <c r="Y16" s="297"/>
      <c r="Z16" s="297"/>
      <c r="AA16" s="297"/>
      <c r="AB16" s="297"/>
      <c r="AC16" s="297"/>
      <c r="AD16" s="297"/>
      <c r="AE16" s="297"/>
      <c r="AF16" s="297"/>
      <c r="AG16" s="297"/>
      <c r="AH16" s="297"/>
      <c r="AI16" s="297"/>
      <c r="AJ16" s="186"/>
      <c r="AK16" s="186"/>
      <c r="AL16" s="186"/>
      <c r="AM16" s="189"/>
      <c r="AN16" s="189"/>
      <c r="AO16" s="189"/>
      <c r="AP16" s="189"/>
      <c r="AQ16" s="189"/>
      <c r="AR16" s="189"/>
      <c r="AS16" s="189"/>
      <c r="AT16" s="189"/>
      <c r="AU16" s="189"/>
      <c r="AV16" s="189"/>
      <c r="AW16" s="189"/>
      <c r="AX16" s="189"/>
      <c r="AY16" s="189"/>
      <c r="AZ16" s="189"/>
      <c r="BA16" s="189"/>
      <c r="BB16" s="189"/>
      <c r="BC16" s="189"/>
      <c r="BD16" s="189"/>
      <c r="BE16" s="189"/>
      <c r="BF16" s="189"/>
      <c r="BG16" s="189"/>
      <c r="BH16" s="189"/>
      <c r="BI16" s="189"/>
      <c r="BJ16" s="189"/>
      <c r="BK16" s="189"/>
      <c r="BL16" s="189"/>
      <c r="BX16" s="162"/>
      <c r="BY16" s="481" t="s">
        <v>1697</v>
      </c>
      <c r="CB16" s="1"/>
      <c r="CC16" s="1525"/>
      <c r="CD16" s="115"/>
      <c r="CO16" s="219"/>
      <c r="CP16" s="219"/>
      <c r="CQ16" s="219"/>
      <c r="CR16" s="219"/>
      <c r="CS16" s="219"/>
      <c r="CT16" s="219"/>
      <c r="CU16" s="219"/>
      <c r="CV16" s="219"/>
      <c r="CW16" s="219"/>
      <c r="CX16" s="219"/>
      <c r="CY16" s="219"/>
      <c r="CZ16" s="219"/>
      <c r="DA16" s="219"/>
      <c r="DB16" s="219"/>
      <c r="DC16" s="219"/>
      <c r="DD16" s="219"/>
      <c r="DE16" s="219"/>
      <c r="DF16" s="219"/>
      <c r="DG16" s="219"/>
      <c r="DH16" s="219"/>
      <c r="DI16" s="219"/>
      <c r="DJ16" s="219"/>
      <c r="DK16" s="219"/>
      <c r="DL16" s="219"/>
      <c r="DM16" s="219"/>
      <c r="DN16" s="219"/>
      <c r="DO16" s="219"/>
      <c r="DP16" s="219"/>
      <c r="DQ16" s="219"/>
      <c r="DR16" s="219"/>
      <c r="DS16" s="219"/>
      <c r="DT16" s="219"/>
      <c r="DU16" s="219"/>
      <c r="DV16" s="219"/>
      <c r="DW16" s="219"/>
      <c r="DX16" s="219"/>
      <c r="DY16" s="219"/>
      <c r="DZ16" s="219"/>
      <c r="EA16" s="219"/>
      <c r="EB16" s="219"/>
      <c r="EC16" s="219"/>
      <c r="ED16" s="219"/>
      <c r="EE16" s="219"/>
      <c r="EF16" s="219"/>
      <c r="EG16" s="219"/>
      <c r="EH16" s="219"/>
      <c r="EI16" s="219"/>
      <c r="EJ16" s="219"/>
      <c r="EK16" s="219"/>
      <c r="EL16" s="219"/>
      <c r="EM16" s="219"/>
      <c r="EN16" s="219"/>
      <c r="EO16" s="219"/>
      <c r="EP16" s="219"/>
      <c r="EQ16" s="376"/>
      <c r="ER16" s="376"/>
      <c r="ES16" s="376"/>
      <c r="ET16" s="376"/>
      <c r="EU16" s="376"/>
      <c r="EV16" s="376"/>
      <c r="EW16" s="376"/>
      <c r="EX16" s="376"/>
      <c r="EY16" s="376"/>
      <c r="EZ16" s="376"/>
      <c r="FA16" s="376"/>
      <c r="FB16" s="376"/>
      <c r="FC16" s="376"/>
      <c r="FD16" s="376"/>
      <c r="FE16" s="376"/>
      <c r="FF16" s="376"/>
      <c r="FG16" s="376"/>
      <c r="FH16" s="376"/>
    </row>
    <row r="17" spans="1:164" ht="30" customHeight="1">
      <c r="A17" s="53"/>
      <c r="B17" s="120"/>
      <c r="C17" s="417"/>
      <c r="D17" s="418" t="s">
        <v>1171</v>
      </c>
      <c r="E17" s="418"/>
      <c r="F17" s="246" t="s">
        <v>1730</v>
      </c>
      <c r="G17" s="418"/>
      <c r="H17" s="418"/>
      <c r="I17" s="418"/>
      <c r="J17" s="418"/>
      <c r="K17" s="418"/>
      <c r="L17" s="418"/>
      <c r="M17" s="418"/>
      <c r="N17" s="418"/>
      <c r="O17" s="418"/>
      <c r="P17" s="418"/>
      <c r="Q17" s="418"/>
      <c r="R17" s="418"/>
      <c r="S17" s="418"/>
      <c r="T17" s="418"/>
      <c r="U17" s="418"/>
      <c r="V17" s="418"/>
      <c r="W17" s="418"/>
      <c r="X17" s="418"/>
      <c r="Y17" s="418"/>
      <c r="Z17" s="418"/>
      <c r="AA17" s="418"/>
      <c r="AB17" s="418"/>
      <c r="AC17" s="418"/>
      <c r="AD17" s="418"/>
      <c r="AE17" s="418"/>
      <c r="AF17" s="418"/>
      <c r="AG17" s="418"/>
      <c r="AH17" s="418"/>
      <c r="AI17" s="418"/>
      <c r="AJ17" s="418"/>
      <c r="AK17" s="418"/>
      <c r="AL17" s="418"/>
      <c r="AM17" s="418"/>
      <c r="AN17" s="418"/>
      <c r="AO17" s="418"/>
      <c r="AP17" s="2306">
        <v>64</v>
      </c>
      <c r="AQ17" s="2306"/>
      <c r="AR17" s="2307"/>
      <c r="AS17" s="2308"/>
      <c r="AT17" s="2308"/>
      <c r="AU17" s="2308"/>
      <c r="AV17" s="2308"/>
      <c r="AW17" s="2308"/>
      <c r="AX17" s="2308"/>
      <c r="AY17" s="2308"/>
      <c r="AZ17" s="2308"/>
      <c r="BA17" s="2308"/>
      <c r="BB17" s="2308"/>
      <c r="BC17" s="2308"/>
      <c r="BD17" s="2308"/>
      <c r="BE17" s="2308"/>
      <c r="BF17" s="2308"/>
      <c r="BG17" s="2308"/>
      <c r="BH17" s="2308"/>
      <c r="BI17" s="2308"/>
      <c r="BJ17" s="2308"/>
      <c r="BK17" s="2308"/>
      <c r="BL17" s="2308"/>
      <c r="BM17" s="2308"/>
      <c r="BN17" s="2308"/>
      <c r="BO17" s="2308"/>
      <c r="BP17" s="2308"/>
      <c r="BQ17" s="2308"/>
      <c r="BR17" s="2308"/>
      <c r="BS17" s="2308"/>
      <c r="BT17" s="2308"/>
      <c r="BU17" s="2308"/>
      <c r="BV17" s="2308"/>
      <c r="BW17" s="2308"/>
      <c r="BX17" s="2308"/>
      <c r="BY17" s="2308"/>
      <c r="BZ17" s="2308"/>
      <c r="CA17" s="2309"/>
      <c r="CB17" s="1525"/>
      <c r="CC17" s="1525"/>
      <c r="CD17" s="115"/>
      <c r="CM17" s="401"/>
      <c r="CO17" s="219"/>
      <c r="CP17" s="219"/>
      <c r="CQ17" s="219"/>
      <c r="CR17" s="219"/>
      <c r="CS17" s="219"/>
      <c r="CT17" s="219"/>
      <c r="CU17" s="219"/>
      <c r="CV17" s="219"/>
      <c r="CW17" s="219"/>
      <c r="CX17" s="219"/>
      <c r="CY17" s="219"/>
      <c r="CZ17" s="219"/>
      <c r="DA17" s="219"/>
      <c r="DB17" s="219"/>
      <c r="DC17" s="219"/>
      <c r="DD17" s="219"/>
      <c r="DE17" s="219"/>
      <c r="DF17" s="219"/>
      <c r="DG17" s="219"/>
      <c r="DH17" s="219"/>
      <c r="DI17" s="219"/>
      <c r="DJ17" s="219"/>
      <c r="DK17" s="219"/>
      <c r="DL17" s="219"/>
      <c r="DM17" s="219"/>
      <c r="DN17" s="219"/>
      <c r="DO17" s="219"/>
      <c r="DP17" s="219"/>
      <c r="DQ17" s="219"/>
      <c r="DR17" s="219"/>
      <c r="DS17" s="219"/>
      <c r="DT17" s="219"/>
      <c r="DU17" s="219"/>
      <c r="DV17" s="219"/>
      <c r="DW17" s="219"/>
      <c r="DX17" s="219"/>
      <c r="DY17" s="219"/>
      <c r="DZ17" s="219"/>
      <c r="EA17" s="219"/>
      <c r="EB17" s="219"/>
      <c r="EC17" s="219"/>
      <c r="ED17" s="219"/>
      <c r="EE17" s="219"/>
      <c r="EF17" s="219"/>
      <c r="EG17" s="219"/>
      <c r="EH17" s="219"/>
      <c r="EI17" s="219"/>
      <c r="EJ17" s="219"/>
      <c r="EK17" s="219"/>
      <c r="EL17" s="219"/>
      <c r="EM17" s="219"/>
      <c r="EN17" s="219"/>
      <c r="EO17" s="219"/>
      <c r="EP17" s="219"/>
      <c r="EQ17" s="219"/>
      <c r="ER17" s="219"/>
      <c r="ES17" s="219"/>
      <c r="ET17" s="219"/>
      <c r="EU17" s="219"/>
      <c r="EV17" s="219"/>
      <c r="EW17" s="219"/>
      <c r="EX17" s="219"/>
      <c r="EY17" s="219"/>
      <c r="EZ17" s="219"/>
      <c r="FA17" s="219"/>
      <c r="FB17" s="219"/>
      <c r="FC17" s="219"/>
      <c r="FD17" s="376"/>
      <c r="FE17" s="376"/>
      <c r="FF17" s="376"/>
      <c r="FG17" s="376"/>
      <c r="FH17" s="376"/>
    </row>
    <row r="18" spans="1:164" ht="30" customHeight="1">
      <c r="A18" s="53"/>
      <c r="B18" s="220"/>
      <c r="C18" s="304"/>
      <c r="D18" s="418"/>
      <c r="E18" s="418"/>
      <c r="F18" s="248" t="s">
        <v>1731</v>
      </c>
      <c r="G18" s="418"/>
      <c r="H18" s="418"/>
      <c r="I18" s="418"/>
      <c r="J18" s="418"/>
      <c r="K18" s="418"/>
      <c r="L18" s="418"/>
      <c r="M18" s="418"/>
      <c r="N18" s="418"/>
      <c r="O18" s="418"/>
      <c r="P18" s="418"/>
      <c r="Q18" s="418"/>
      <c r="R18" s="418"/>
      <c r="S18" s="418"/>
      <c r="T18" s="418"/>
      <c r="U18" s="418"/>
      <c r="V18" s="418"/>
      <c r="W18" s="418"/>
      <c r="X18" s="418"/>
      <c r="Y18" s="418"/>
      <c r="Z18" s="418"/>
      <c r="AA18" s="418"/>
      <c r="AB18" s="418"/>
      <c r="AC18" s="418"/>
      <c r="AD18" s="418"/>
      <c r="AE18" s="418"/>
      <c r="AF18" s="418"/>
      <c r="AG18" s="418"/>
      <c r="AH18" s="418"/>
      <c r="AI18" s="418"/>
      <c r="AJ18" s="418"/>
      <c r="AK18" s="418"/>
      <c r="AL18" s="418"/>
      <c r="AM18" s="418"/>
      <c r="AN18" s="418"/>
      <c r="AO18" s="418"/>
      <c r="AP18" s="2306"/>
      <c r="AQ18" s="2306"/>
      <c r="AR18" s="2310"/>
      <c r="AS18" s="2311"/>
      <c r="AT18" s="2311"/>
      <c r="AU18" s="2311"/>
      <c r="AV18" s="2311"/>
      <c r="AW18" s="2311"/>
      <c r="AX18" s="2311"/>
      <c r="AY18" s="2311"/>
      <c r="AZ18" s="2311"/>
      <c r="BA18" s="2311"/>
      <c r="BB18" s="2311"/>
      <c r="BC18" s="2311"/>
      <c r="BD18" s="2311"/>
      <c r="BE18" s="2311"/>
      <c r="BF18" s="2311"/>
      <c r="BG18" s="2311"/>
      <c r="BH18" s="2311"/>
      <c r="BI18" s="2311"/>
      <c r="BJ18" s="2311"/>
      <c r="BK18" s="2311"/>
      <c r="BL18" s="2311"/>
      <c r="BM18" s="2311"/>
      <c r="BN18" s="2311"/>
      <c r="BO18" s="2311"/>
      <c r="BP18" s="2311"/>
      <c r="BQ18" s="2311"/>
      <c r="BR18" s="2311"/>
      <c r="BS18" s="2311"/>
      <c r="BT18" s="2311"/>
      <c r="BU18" s="2311"/>
      <c r="BV18" s="2311"/>
      <c r="BW18" s="2311"/>
      <c r="BX18" s="2311"/>
      <c r="BY18" s="2311"/>
      <c r="BZ18" s="2311"/>
      <c r="CA18" s="2312"/>
      <c r="CB18" s="1525"/>
      <c r="CC18" s="1525"/>
      <c r="CD18" s="314"/>
      <c r="CE18" s="281"/>
      <c r="CF18" s="281"/>
      <c r="CG18" s="281"/>
      <c r="CM18" s="401"/>
      <c r="CO18" s="219"/>
      <c r="CP18" s="219"/>
      <c r="CQ18" s="219"/>
      <c r="CR18" s="219"/>
      <c r="CS18" s="219"/>
      <c r="CT18" s="219"/>
      <c r="CU18" s="219"/>
      <c r="CV18" s="219"/>
      <c r="CW18" s="219"/>
      <c r="CX18" s="219"/>
      <c r="CY18" s="219"/>
      <c r="CZ18" s="219"/>
      <c r="DA18" s="219"/>
      <c r="DB18" s="219"/>
      <c r="DC18" s="219"/>
      <c r="DD18" s="219"/>
      <c r="DE18" s="219"/>
      <c r="DF18" s="219"/>
      <c r="DG18" s="219"/>
      <c r="DH18" s="219"/>
      <c r="DI18" s="219"/>
      <c r="DJ18" s="219"/>
      <c r="DK18" s="219"/>
      <c r="DL18" s="219"/>
      <c r="DM18" s="219"/>
      <c r="DN18" s="219"/>
      <c r="DO18" s="219"/>
      <c r="DP18" s="219"/>
      <c r="DQ18" s="219"/>
      <c r="DR18" s="219"/>
      <c r="DS18" s="219"/>
      <c r="DT18" s="219"/>
      <c r="DU18" s="219"/>
      <c r="DV18" s="219"/>
      <c r="DW18" s="219"/>
      <c r="DX18" s="219"/>
      <c r="DY18" s="219"/>
      <c r="DZ18" s="219"/>
      <c r="EA18" s="219"/>
      <c r="EB18" s="219"/>
      <c r="EC18" s="219"/>
      <c r="ED18" s="219"/>
      <c r="EE18" s="219"/>
      <c r="EF18" s="219"/>
      <c r="EG18" s="219"/>
      <c r="EH18" s="219"/>
      <c r="EI18" s="219"/>
      <c r="EJ18" s="219"/>
      <c r="EK18" s="219"/>
      <c r="EL18" s="219"/>
      <c r="EM18" s="219"/>
      <c r="EN18" s="219"/>
      <c r="EO18" s="219"/>
      <c r="EP18" s="219"/>
      <c r="EQ18" s="219"/>
      <c r="ER18" s="219"/>
      <c r="ES18" s="219"/>
      <c r="ET18" s="219"/>
      <c r="EU18" s="219"/>
      <c r="EV18" s="219"/>
      <c r="EW18" s="219"/>
      <c r="EX18" s="219"/>
      <c r="EY18" s="219"/>
      <c r="EZ18" s="219"/>
      <c r="FA18" s="219"/>
      <c r="FB18" s="219"/>
      <c r="FC18" s="219"/>
      <c r="FD18" s="376"/>
      <c r="FE18" s="376"/>
      <c r="FF18" s="376"/>
      <c r="FG18" s="376"/>
      <c r="FH18" s="376"/>
    </row>
    <row r="19" spans="1:164" ht="30" customHeight="1">
      <c r="A19" s="53"/>
      <c r="B19" s="277"/>
      <c r="C19" s="1525"/>
      <c r="D19" s="1525"/>
      <c r="E19" s="1525"/>
      <c r="G19" s="1525"/>
      <c r="H19" s="1525"/>
      <c r="I19" s="1525"/>
      <c r="J19" s="1525"/>
      <c r="K19" s="1525"/>
      <c r="L19" s="1525"/>
      <c r="M19" s="1525"/>
      <c r="N19" s="1525"/>
      <c r="O19" s="1525"/>
      <c r="P19" s="1525"/>
      <c r="Q19" s="1525"/>
      <c r="R19" s="1525"/>
      <c r="S19" s="1525"/>
      <c r="T19" s="1525"/>
      <c r="U19" s="1525"/>
      <c r="V19" s="1525"/>
      <c r="W19" s="1525"/>
      <c r="X19" s="1525"/>
      <c r="Y19" s="1525"/>
      <c r="Z19" s="1525"/>
      <c r="AA19" s="1525"/>
      <c r="AB19" s="1525"/>
      <c r="AC19" s="1525"/>
      <c r="AD19" s="1525"/>
      <c r="AE19" s="1525"/>
      <c r="AF19" s="1525"/>
      <c r="AG19" s="1525"/>
      <c r="AH19" s="1525"/>
      <c r="AI19" s="1525"/>
      <c r="AJ19" s="1525"/>
      <c r="AK19" s="1525"/>
      <c r="AL19" s="1525"/>
      <c r="AM19" s="1525"/>
      <c r="AN19" s="1525"/>
      <c r="AO19" s="1525"/>
      <c r="AP19" s="1525"/>
      <c r="AQ19" s="1525"/>
      <c r="AR19" s="1525"/>
      <c r="AS19" s="1525"/>
      <c r="AT19" s="1525"/>
      <c r="AU19" s="1525"/>
      <c r="AV19" s="1525"/>
      <c r="AW19" s="1525"/>
      <c r="AX19" s="1525"/>
      <c r="AY19" s="1525"/>
      <c r="AZ19" s="1525"/>
      <c r="BA19" s="1525"/>
      <c r="BB19" s="1525"/>
      <c r="BC19" s="1525"/>
      <c r="BD19" s="1525"/>
      <c r="BE19" s="1525"/>
      <c r="BF19" s="1525"/>
      <c r="BG19" s="1525"/>
      <c r="BH19" s="1525"/>
      <c r="BI19" s="1525"/>
      <c r="BJ19" s="1525"/>
      <c r="BK19" s="1525"/>
      <c r="BL19" s="1525"/>
      <c r="BM19" s="1525"/>
      <c r="BN19" s="1525"/>
      <c r="BO19" s="1525"/>
      <c r="BP19" s="1525"/>
      <c r="BQ19" s="1525"/>
      <c r="BR19" s="1525"/>
      <c r="BS19" s="1525"/>
      <c r="BT19" s="1525"/>
      <c r="BU19" s="1525"/>
      <c r="BV19" s="1525"/>
      <c r="BW19" s="1525"/>
      <c r="BX19" s="1525"/>
      <c r="BY19" s="1525"/>
      <c r="BZ19" s="1525"/>
      <c r="CA19" s="1525"/>
      <c r="CB19" s="1525"/>
      <c r="CC19" s="1525"/>
      <c r="CD19" s="315"/>
      <c r="CM19" s="401"/>
      <c r="CN19" s="447"/>
      <c r="CO19" s="448"/>
      <c r="CP19" s="448"/>
      <c r="CQ19" s="448"/>
      <c r="CR19" s="448"/>
      <c r="CS19" s="448"/>
      <c r="CT19" s="448"/>
      <c r="CU19" s="448"/>
      <c r="CV19" s="448"/>
      <c r="CW19" s="1588"/>
      <c r="CX19" s="404"/>
      <c r="CY19" s="404"/>
      <c r="CZ19" s="402"/>
      <c r="DA19" s="402"/>
      <c r="DB19" s="403"/>
      <c r="DC19" s="403"/>
      <c r="DD19" s="401"/>
      <c r="DE19" s="401"/>
      <c r="DF19" s="401"/>
      <c r="DG19" s="401"/>
      <c r="DH19" s="401"/>
      <c r="DI19" s="401"/>
      <c r="DJ19" s="401"/>
      <c r="DK19" s="401"/>
      <c r="DL19" s="401"/>
      <c r="DM19" s="401"/>
      <c r="DN19" s="401"/>
      <c r="DO19" s="401"/>
      <c r="DP19" s="401"/>
      <c r="DQ19" s="404"/>
      <c r="DR19" s="376"/>
      <c r="DS19" s="376"/>
      <c r="DT19" s="376"/>
      <c r="DU19" s="376"/>
      <c r="DV19" s="376"/>
      <c r="DW19" s="376"/>
      <c r="DX19" s="376"/>
      <c r="DY19" s="376"/>
      <c r="DZ19" s="376"/>
      <c r="EA19" s="376"/>
      <c r="EB19" s="376"/>
      <c r="EC19" s="376"/>
      <c r="ED19" s="376"/>
      <c r="EE19" s="376"/>
      <c r="EF19" s="376"/>
      <c r="EG19" s="376"/>
      <c r="EH19" s="376"/>
      <c r="EI19" s="376"/>
      <c r="EJ19" s="376"/>
      <c r="EK19" s="376"/>
      <c r="EL19" s="376"/>
      <c r="EM19" s="376"/>
      <c r="EN19" s="376"/>
      <c r="EO19" s="376"/>
      <c r="EP19" s="376"/>
      <c r="EQ19" s="376"/>
      <c r="ER19" s="376"/>
      <c r="ES19" s="376"/>
      <c r="ET19" s="376"/>
      <c r="EU19" s="376"/>
      <c r="EV19" s="376"/>
      <c r="EW19" s="376"/>
      <c r="EX19" s="376"/>
      <c r="EY19" s="376"/>
      <c r="EZ19" s="376"/>
      <c r="FA19" s="376"/>
      <c r="FB19" s="376"/>
      <c r="FC19" s="376"/>
      <c r="FD19" s="376"/>
      <c r="FE19" s="376"/>
      <c r="FF19" s="376"/>
      <c r="FG19" s="376"/>
      <c r="FH19" s="376"/>
    </row>
    <row r="20" spans="1:164" ht="30" customHeight="1">
      <c r="A20" s="53"/>
      <c r="B20" s="277"/>
      <c r="C20" s="1525"/>
      <c r="D20" s="418" t="s">
        <v>1175</v>
      </c>
      <c r="E20" s="1525"/>
      <c r="F20" s="246" t="s">
        <v>1732</v>
      </c>
      <c r="G20" s="1525"/>
      <c r="H20" s="1525"/>
      <c r="I20" s="1525"/>
      <c r="J20" s="1525"/>
      <c r="K20" s="1525"/>
      <c r="L20" s="1525"/>
      <c r="M20" s="1525"/>
      <c r="N20" s="1525"/>
      <c r="O20" s="1525"/>
      <c r="P20" s="1525"/>
      <c r="Q20" s="1525"/>
      <c r="R20" s="1525"/>
      <c r="S20" s="1525"/>
      <c r="T20" s="1525"/>
      <c r="U20" s="1525"/>
      <c r="V20" s="1525"/>
      <c r="W20" s="1525"/>
      <c r="X20" s="1525"/>
      <c r="Y20" s="1525"/>
      <c r="Z20" s="1525"/>
      <c r="AA20" s="1525"/>
      <c r="AB20" s="1525"/>
      <c r="AC20" s="1525"/>
      <c r="AD20" s="1525"/>
      <c r="AE20" s="1525"/>
      <c r="AF20" s="1525"/>
      <c r="AG20" s="1525"/>
      <c r="AH20" s="1525"/>
      <c r="AI20" s="1525"/>
      <c r="AJ20" s="1525"/>
      <c r="AK20" s="1525"/>
      <c r="AL20" s="1525"/>
      <c r="AM20" s="1525"/>
      <c r="AN20" s="1525"/>
      <c r="AO20" s="1525"/>
      <c r="AP20" s="2306">
        <v>65</v>
      </c>
      <c r="AQ20" s="2306"/>
      <c r="AR20" s="2307"/>
      <c r="AS20" s="2308"/>
      <c r="AT20" s="2308"/>
      <c r="AU20" s="2308"/>
      <c r="AV20" s="2308"/>
      <c r="AW20" s="2308"/>
      <c r="AX20" s="2308"/>
      <c r="AY20" s="2308"/>
      <c r="AZ20" s="2308"/>
      <c r="BA20" s="2308"/>
      <c r="BB20" s="2308"/>
      <c r="BC20" s="2308"/>
      <c r="BD20" s="2308"/>
      <c r="BE20" s="2308"/>
      <c r="BF20" s="2308"/>
      <c r="BG20" s="2308"/>
      <c r="BH20" s="2308"/>
      <c r="BI20" s="2308"/>
      <c r="BJ20" s="2308"/>
      <c r="BK20" s="2308"/>
      <c r="BL20" s="2308"/>
      <c r="BM20" s="2308"/>
      <c r="BN20" s="2308"/>
      <c r="BO20" s="2308"/>
      <c r="BP20" s="2308"/>
      <c r="BQ20" s="2308"/>
      <c r="BR20" s="2308"/>
      <c r="BS20" s="2308"/>
      <c r="BT20" s="2308"/>
      <c r="BU20" s="2308"/>
      <c r="BV20" s="2308"/>
      <c r="BW20" s="2308"/>
      <c r="BX20" s="2308"/>
      <c r="BY20" s="2308"/>
      <c r="BZ20" s="2308"/>
      <c r="CA20" s="2309"/>
      <c r="CB20" s="1525"/>
      <c r="CC20" s="1525"/>
      <c r="CD20" s="315"/>
      <c r="CM20" s="401"/>
      <c r="CO20" s="219"/>
      <c r="CP20" s="219"/>
      <c r="CQ20" s="219"/>
      <c r="CR20" s="219"/>
      <c r="CS20" s="219"/>
      <c r="CT20" s="219"/>
      <c r="CU20" s="219"/>
      <c r="CV20" s="219"/>
      <c r="CW20" s="219"/>
      <c r="CX20" s="219"/>
      <c r="CY20" s="404"/>
      <c r="CZ20" s="402"/>
      <c r="DA20" s="402"/>
      <c r="DB20" s="403"/>
      <c r="DC20" s="403"/>
      <c r="DD20" s="401"/>
      <c r="DE20" s="401"/>
      <c r="DF20" s="401"/>
      <c r="DG20" s="401"/>
      <c r="DH20" s="401"/>
      <c r="DI20" s="401"/>
      <c r="DJ20" s="401"/>
      <c r="DK20" s="401"/>
      <c r="DL20" s="401"/>
      <c r="DM20" s="401"/>
      <c r="DN20" s="401"/>
      <c r="DO20" s="2320"/>
      <c r="DP20" s="2318"/>
      <c r="DQ20" s="404"/>
      <c r="DR20" s="376"/>
      <c r="DS20" s="376"/>
      <c r="DT20" s="376"/>
      <c r="DU20" s="376"/>
      <c r="DV20" s="376"/>
      <c r="DW20" s="376"/>
      <c r="DX20" s="376"/>
      <c r="DY20" s="376"/>
      <c r="DZ20" s="376"/>
      <c r="EA20" s="376"/>
      <c r="EB20" s="376"/>
      <c r="EC20" s="376"/>
      <c r="ED20" s="376"/>
      <c r="EE20" s="376"/>
      <c r="EF20" s="376"/>
      <c r="EG20" s="376"/>
      <c r="EH20" s="376"/>
      <c r="EI20" s="376"/>
      <c r="EJ20" s="376"/>
      <c r="EK20" s="376"/>
      <c r="EL20" s="376"/>
      <c r="EM20" s="376"/>
      <c r="EN20" s="376"/>
      <c r="EO20" s="376"/>
      <c r="EP20" s="376"/>
      <c r="EQ20" s="376"/>
      <c r="ER20" s="376"/>
      <c r="ES20" s="376"/>
      <c r="ET20" s="376"/>
      <c r="EU20" s="376"/>
      <c r="EV20" s="376"/>
      <c r="EW20" s="376"/>
      <c r="EX20" s="376"/>
      <c r="EY20" s="376"/>
      <c r="EZ20" s="376"/>
      <c r="FA20" s="376"/>
      <c r="FB20" s="376"/>
      <c r="FC20" s="376"/>
      <c r="FD20" s="376"/>
      <c r="FE20" s="376"/>
      <c r="FF20" s="376"/>
      <c r="FG20" s="376"/>
      <c r="FH20" s="376"/>
    </row>
    <row r="21" spans="1:164" ht="30" customHeight="1">
      <c r="A21" s="53"/>
      <c r="B21" s="277"/>
      <c r="C21" s="1525"/>
      <c r="D21" s="1525"/>
      <c r="E21" s="1525"/>
      <c r="F21" s="247" t="s">
        <v>1733</v>
      </c>
      <c r="G21" s="1525"/>
      <c r="H21" s="1525"/>
      <c r="I21" s="1525"/>
      <c r="J21" s="1525"/>
      <c r="K21" s="1525"/>
      <c r="L21" s="1525"/>
      <c r="M21" s="1525"/>
      <c r="N21" s="1525"/>
      <c r="O21" s="1525"/>
      <c r="P21" s="1525"/>
      <c r="Q21" s="1525"/>
      <c r="R21" s="1525"/>
      <c r="S21" s="1525"/>
      <c r="T21" s="1525"/>
      <c r="U21" s="1525"/>
      <c r="V21" s="1525"/>
      <c r="W21" s="1525"/>
      <c r="X21" s="1525"/>
      <c r="Y21" s="1525"/>
      <c r="Z21" s="1525"/>
      <c r="AA21" s="1525"/>
      <c r="AB21" s="1525"/>
      <c r="AC21" s="1525"/>
      <c r="AD21" s="1525"/>
      <c r="AE21" s="1525"/>
      <c r="AF21" s="1525"/>
      <c r="AG21" s="1525"/>
      <c r="AH21" s="1525"/>
      <c r="AI21" s="1525"/>
      <c r="AJ21" s="1525"/>
      <c r="AK21" s="1525"/>
      <c r="AL21" s="1525"/>
      <c r="AM21" s="1525"/>
      <c r="AN21" s="1525"/>
      <c r="AO21" s="1525"/>
      <c r="AP21" s="2306"/>
      <c r="AQ21" s="2306"/>
      <c r="AR21" s="2310"/>
      <c r="AS21" s="2311"/>
      <c r="AT21" s="2311"/>
      <c r="AU21" s="2311"/>
      <c r="AV21" s="2311"/>
      <c r="AW21" s="2311"/>
      <c r="AX21" s="2311"/>
      <c r="AY21" s="2311"/>
      <c r="AZ21" s="2311"/>
      <c r="BA21" s="2311"/>
      <c r="BB21" s="2311"/>
      <c r="BC21" s="2311"/>
      <c r="BD21" s="2311"/>
      <c r="BE21" s="2311"/>
      <c r="BF21" s="2311"/>
      <c r="BG21" s="2311"/>
      <c r="BH21" s="2311"/>
      <c r="BI21" s="2311"/>
      <c r="BJ21" s="2311"/>
      <c r="BK21" s="2311"/>
      <c r="BL21" s="2311"/>
      <c r="BM21" s="2311"/>
      <c r="BN21" s="2311"/>
      <c r="BO21" s="2311"/>
      <c r="BP21" s="2311"/>
      <c r="BQ21" s="2311"/>
      <c r="BR21" s="2311"/>
      <c r="BS21" s="2311"/>
      <c r="BT21" s="2311"/>
      <c r="BU21" s="2311"/>
      <c r="BV21" s="2311"/>
      <c r="BW21" s="2311"/>
      <c r="BX21" s="2311"/>
      <c r="BY21" s="2311"/>
      <c r="BZ21" s="2311"/>
      <c r="CA21" s="2312"/>
      <c r="CB21" s="1525"/>
      <c r="CC21" s="1525"/>
      <c r="CD21" s="315"/>
      <c r="CM21" s="401"/>
      <c r="CO21" s="219"/>
      <c r="CP21" s="219"/>
      <c r="CQ21" s="219"/>
      <c r="CR21" s="219"/>
      <c r="CS21" s="219"/>
      <c r="CT21" s="219"/>
      <c r="CU21" s="219"/>
      <c r="CV21" s="219"/>
      <c r="CW21" s="219"/>
      <c r="CX21" s="219"/>
      <c r="CY21" s="404"/>
      <c r="CZ21" s="402"/>
      <c r="DA21" s="402"/>
      <c r="DB21" s="403"/>
      <c r="DC21" s="403"/>
      <c r="DD21" s="401"/>
      <c r="DE21" s="401"/>
      <c r="DF21" s="401"/>
      <c r="DG21" s="401"/>
      <c r="DH21" s="401"/>
      <c r="DI21" s="401"/>
      <c r="DJ21" s="401"/>
      <c r="DK21" s="401"/>
      <c r="DL21" s="401"/>
      <c r="DM21" s="401"/>
      <c r="DN21" s="401"/>
      <c r="DO21" s="2320"/>
      <c r="DP21" s="2318"/>
      <c r="DQ21" s="404"/>
      <c r="DR21" s="376"/>
      <c r="DS21" s="376"/>
      <c r="DT21" s="376"/>
      <c r="DU21" s="376"/>
      <c r="DV21" s="376"/>
      <c r="DW21" s="376"/>
      <c r="DX21" s="376"/>
      <c r="DY21" s="376"/>
      <c r="DZ21" s="376"/>
      <c r="EA21" s="376"/>
      <c r="EB21" s="376"/>
      <c r="EC21" s="376"/>
      <c r="ED21" s="376"/>
      <c r="EE21" s="376"/>
      <c r="EF21" s="376"/>
      <c r="EG21" s="376"/>
      <c r="EH21" s="376"/>
      <c r="EI21" s="376"/>
      <c r="EJ21" s="376"/>
      <c r="EK21" s="376"/>
      <c r="EL21" s="376"/>
      <c r="EM21" s="376"/>
      <c r="EN21" s="376"/>
      <c r="EO21" s="376"/>
      <c r="EP21" s="376"/>
      <c r="EQ21" s="376"/>
      <c r="ER21" s="376"/>
      <c r="ES21" s="376"/>
      <c r="ET21" s="376"/>
      <c r="EU21" s="376"/>
      <c r="EV21" s="376"/>
      <c r="EW21" s="376"/>
      <c r="EX21" s="376"/>
      <c r="EY21" s="376"/>
      <c r="EZ21" s="376"/>
      <c r="FA21" s="376"/>
      <c r="FB21" s="376"/>
      <c r="FC21" s="376"/>
      <c r="FD21" s="376"/>
      <c r="FE21" s="376"/>
      <c r="FF21" s="376"/>
      <c r="FG21" s="376"/>
      <c r="FH21" s="376"/>
    </row>
    <row r="22" spans="1:164" ht="30" customHeight="1">
      <c r="A22" s="53"/>
      <c r="B22" s="277"/>
      <c r="C22" s="1525"/>
      <c r="D22" s="1525"/>
      <c r="E22" s="1525"/>
      <c r="G22" s="1525"/>
      <c r="H22" s="1525"/>
      <c r="I22" s="1525"/>
      <c r="J22" s="1525"/>
      <c r="K22" s="1525"/>
      <c r="L22" s="1525"/>
      <c r="M22" s="1525"/>
      <c r="N22" s="1525"/>
      <c r="O22" s="1525"/>
      <c r="P22" s="1525"/>
      <c r="Q22" s="1525"/>
      <c r="R22" s="1525"/>
      <c r="S22" s="1525"/>
      <c r="T22" s="1525"/>
      <c r="U22" s="1525"/>
      <c r="V22" s="1525"/>
      <c r="W22" s="1525"/>
      <c r="X22" s="1525"/>
      <c r="Y22" s="1525"/>
      <c r="Z22" s="1525"/>
      <c r="AA22" s="1525"/>
      <c r="AB22" s="1525"/>
      <c r="AC22" s="1525"/>
      <c r="AD22" s="1525"/>
      <c r="AE22" s="1525"/>
      <c r="AF22" s="1525"/>
      <c r="AG22" s="1525"/>
      <c r="AH22" s="1525"/>
      <c r="AI22" s="1525"/>
      <c r="AJ22" s="1525"/>
      <c r="AK22" s="1525"/>
      <c r="AL22" s="1525"/>
      <c r="AM22" s="1525"/>
      <c r="AN22" s="1525"/>
      <c r="AO22" s="1525"/>
      <c r="AP22" s="1525"/>
      <c r="AQ22" s="1525"/>
      <c r="AR22" s="1525"/>
      <c r="AS22" s="1525"/>
      <c r="AT22" s="1525"/>
      <c r="AU22" s="1525"/>
      <c r="AV22" s="1525"/>
      <c r="AW22" s="1525"/>
      <c r="AX22" s="1525"/>
      <c r="AY22" s="1525"/>
      <c r="AZ22" s="1525"/>
      <c r="BA22" s="1525"/>
      <c r="BB22" s="1525"/>
      <c r="BC22" s="1525"/>
      <c r="BD22" s="1525"/>
      <c r="BE22" s="1525"/>
      <c r="BF22" s="1525"/>
      <c r="BG22" s="1525"/>
      <c r="BH22" s="1525"/>
      <c r="BI22" s="1525"/>
      <c r="BJ22" s="1525"/>
      <c r="BK22" s="1525"/>
      <c r="BL22" s="1525"/>
      <c r="BM22" s="1525"/>
      <c r="BN22" s="1525"/>
      <c r="BO22" s="1525"/>
      <c r="BP22" s="1525"/>
      <c r="BQ22" s="1525"/>
      <c r="BR22" s="1525"/>
      <c r="BS22" s="1525"/>
      <c r="BT22" s="1525"/>
      <c r="BU22" s="1525"/>
      <c r="BV22" s="1525"/>
      <c r="BW22" s="1525"/>
      <c r="BX22" s="1525"/>
      <c r="BY22" s="1525"/>
      <c r="BZ22" s="1525"/>
      <c r="CA22" s="1525"/>
      <c r="CB22" s="1525"/>
      <c r="CC22" s="1525"/>
      <c r="CD22" s="315"/>
      <c r="CM22" s="401"/>
      <c r="CN22" s="219"/>
      <c r="CO22" s="219"/>
      <c r="CP22" s="219"/>
      <c r="CQ22" s="219"/>
      <c r="CR22" s="219"/>
      <c r="CS22" s="219"/>
      <c r="CT22" s="219"/>
      <c r="CU22" s="219"/>
      <c r="CV22" s="219"/>
      <c r="CW22" s="219"/>
      <c r="CX22" s="219"/>
      <c r="CY22" s="2319"/>
      <c r="CZ22" s="2319"/>
      <c r="DA22" s="402"/>
      <c r="DB22" s="403"/>
      <c r="DC22" s="403"/>
      <c r="DD22" s="401"/>
      <c r="DE22" s="401"/>
      <c r="DF22" s="401"/>
      <c r="DG22" s="401"/>
      <c r="DH22" s="401"/>
      <c r="DI22" s="401"/>
      <c r="DJ22" s="401"/>
      <c r="DK22" s="401"/>
      <c r="DL22" s="401"/>
      <c r="DM22" s="401"/>
      <c r="DN22" s="401"/>
      <c r="DO22" s="401"/>
      <c r="DP22" s="401"/>
      <c r="DQ22" s="404"/>
      <c r="DR22" s="376"/>
      <c r="DS22" s="376"/>
      <c r="DT22" s="376"/>
      <c r="DU22" s="376"/>
      <c r="DV22" s="376"/>
      <c r="DW22" s="376"/>
      <c r="DX22" s="376"/>
      <c r="DY22" s="376"/>
      <c r="DZ22" s="376"/>
      <c r="EA22" s="376"/>
      <c r="EB22" s="376"/>
      <c r="EC22" s="376"/>
      <c r="ED22" s="376"/>
      <c r="EE22" s="376"/>
      <c r="EF22" s="376"/>
      <c r="EG22" s="376"/>
      <c r="EH22" s="376"/>
      <c r="EI22" s="376"/>
      <c r="EJ22" s="376"/>
      <c r="EK22" s="376"/>
      <c r="EL22" s="376"/>
      <c r="EM22" s="376"/>
      <c r="EN22" s="376"/>
      <c r="EO22" s="376"/>
      <c r="EP22" s="376"/>
      <c r="EQ22" s="376"/>
      <c r="ER22" s="376"/>
      <c r="ES22" s="376"/>
      <c r="ET22" s="376"/>
      <c r="EU22" s="376"/>
      <c r="EV22" s="376"/>
      <c r="EW22" s="376"/>
      <c r="EX22" s="376"/>
      <c r="EY22" s="376"/>
      <c r="EZ22" s="376"/>
      <c r="FA22" s="376"/>
      <c r="FB22" s="376"/>
      <c r="FC22" s="376"/>
      <c r="FD22" s="376"/>
      <c r="FE22" s="376"/>
      <c r="FF22" s="376"/>
      <c r="FG22" s="376"/>
      <c r="FH22" s="376"/>
    </row>
    <row r="23" spans="1:164" s="269" customFormat="1" ht="30" customHeight="1">
      <c r="A23" s="133"/>
      <c r="B23" s="278"/>
      <c r="C23" s="1525"/>
      <c r="D23" s="418" t="s">
        <v>1221</v>
      </c>
      <c r="E23" s="1525"/>
      <c r="F23" s="244" t="s">
        <v>1734</v>
      </c>
      <c r="G23" s="1525"/>
      <c r="H23" s="1525"/>
      <c r="I23" s="1525"/>
      <c r="J23" s="1525"/>
      <c r="K23" s="1525"/>
      <c r="L23" s="1525"/>
      <c r="M23" s="1525"/>
      <c r="N23" s="1525"/>
      <c r="O23" s="1525"/>
      <c r="P23" s="1525"/>
      <c r="Q23" s="1525"/>
      <c r="R23" s="1525"/>
      <c r="S23" s="1525"/>
      <c r="T23" s="1525"/>
      <c r="U23" s="1525"/>
      <c r="V23" s="1525"/>
      <c r="W23" s="1525"/>
      <c r="X23" s="1525"/>
      <c r="Y23" s="1525"/>
      <c r="Z23" s="1525"/>
      <c r="AA23" s="1525"/>
      <c r="AB23" s="1525"/>
      <c r="AC23" s="1525"/>
      <c r="AD23" s="1525"/>
      <c r="AE23" s="1525"/>
      <c r="AF23" s="1525"/>
      <c r="AG23" s="1525"/>
      <c r="AH23" s="1525"/>
      <c r="AI23" s="1525"/>
      <c r="AJ23" s="1525"/>
      <c r="AK23" s="1525"/>
      <c r="AL23" s="1525"/>
      <c r="AM23" s="1525"/>
      <c r="AN23" s="1525"/>
      <c r="AO23" s="1525"/>
      <c r="AP23" s="2306">
        <v>66</v>
      </c>
      <c r="AQ23" s="2306"/>
      <c r="AR23" s="2307"/>
      <c r="AS23" s="2308"/>
      <c r="AT23" s="2308"/>
      <c r="AU23" s="2308"/>
      <c r="AV23" s="2308"/>
      <c r="AW23" s="2308"/>
      <c r="AX23" s="2308"/>
      <c r="AY23" s="2308"/>
      <c r="AZ23" s="2308"/>
      <c r="BA23" s="2308"/>
      <c r="BB23" s="2308"/>
      <c r="BC23" s="2308"/>
      <c r="BD23" s="2308"/>
      <c r="BE23" s="2308"/>
      <c r="BF23" s="2308"/>
      <c r="BG23" s="2308"/>
      <c r="BH23" s="2308"/>
      <c r="BI23" s="2308"/>
      <c r="BJ23" s="2308"/>
      <c r="BK23" s="2308"/>
      <c r="BL23" s="2308"/>
      <c r="BM23" s="2308"/>
      <c r="BN23" s="2308"/>
      <c r="BO23" s="2308"/>
      <c r="BP23" s="2308"/>
      <c r="BQ23" s="2308"/>
      <c r="BR23" s="2308"/>
      <c r="BS23" s="2308"/>
      <c r="BT23" s="2308"/>
      <c r="BU23" s="2308"/>
      <c r="BV23" s="2308"/>
      <c r="BW23" s="2308"/>
      <c r="BX23" s="2308"/>
      <c r="BY23" s="2308"/>
      <c r="BZ23" s="2308"/>
      <c r="CA23" s="2309"/>
      <c r="CB23" s="1525"/>
      <c r="CC23" s="1525"/>
      <c r="CD23" s="316"/>
      <c r="CM23" s="401"/>
      <c r="DL23" s="401"/>
      <c r="DM23" s="401"/>
      <c r="DN23" s="401"/>
      <c r="DO23" s="401"/>
      <c r="DP23" s="401"/>
      <c r="DQ23" s="404"/>
      <c r="DR23" s="376"/>
      <c r="DS23" s="376"/>
      <c r="DT23" s="376"/>
      <c r="DU23" s="376"/>
      <c r="DV23" s="376"/>
      <c r="DW23" s="376"/>
      <c r="DX23" s="376"/>
      <c r="DY23" s="376"/>
      <c r="DZ23" s="376"/>
      <c r="EA23" s="376"/>
      <c r="EB23" s="376"/>
      <c r="EC23" s="376"/>
      <c r="ED23" s="376"/>
      <c r="EE23" s="376"/>
      <c r="EF23" s="376"/>
      <c r="EG23" s="376"/>
      <c r="EH23" s="376"/>
      <c r="EI23" s="376"/>
      <c r="EJ23" s="376"/>
      <c r="EK23" s="376"/>
      <c r="EL23" s="376"/>
      <c r="EM23" s="376"/>
      <c r="EN23" s="376"/>
      <c r="EO23" s="376"/>
      <c r="EP23" s="376"/>
      <c r="EQ23" s="376"/>
      <c r="ER23" s="376"/>
      <c r="ES23" s="376"/>
      <c r="ET23" s="376"/>
      <c r="EU23" s="376"/>
      <c r="EV23" s="376"/>
      <c r="EW23" s="376"/>
      <c r="EX23" s="376"/>
      <c r="EY23" s="376"/>
      <c r="EZ23" s="376"/>
      <c r="FA23" s="376"/>
      <c r="FB23" s="376"/>
      <c r="FC23" s="376"/>
      <c r="FD23" s="376"/>
      <c r="FE23" s="376"/>
      <c r="FF23" s="376"/>
      <c r="FG23" s="376"/>
      <c r="FH23" s="376"/>
    </row>
    <row r="24" spans="1:164" ht="30" customHeight="1">
      <c r="A24" s="53"/>
      <c r="B24" s="277"/>
      <c r="C24" s="1525"/>
      <c r="D24" s="1525"/>
      <c r="E24" s="1525"/>
      <c r="F24" s="247" t="s">
        <v>1735</v>
      </c>
      <c r="G24" s="1525"/>
      <c r="H24" s="1525"/>
      <c r="I24" s="1525"/>
      <c r="J24" s="1525"/>
      <c r="K24" s="1525"/>
      <c r="L24" s="1525"/>
      <c r="M24" s="1525"/>
      <c r="N24" s="1525"/>
      <c r="O24" s="1525"/>
      <c r="P24" s="1525"/>
      <c r="Q24" s="1525"/>
      <c r="R24" s="1525"/>
      <c r="S24" s="1525"/>
      <c r="T24" s="1525"/>
      <c r="U24" s="1525"/>
      <c r="V24" s="1525"/>
      <c r="W24" s="1525"/>
      <c r="X24" s="1525"/>
      <c r="Y24" s="1525"/>
      <c r="Z24" s="1525"/>
      <c r="AA24" s="1525"/>
      <c r="AB24" s="1525"/>
      <c r="AC24" s="1525"/>
      <c r="AD24" s="1525"/>
      <c r="AE24" s="1525"/>
      <c r="AF24" s="1525"/>
      <c r="AG24" s="1525"/>
      <c r="AH24" s="1525"/>
      <c r="AI24" s="1525"/>
      <c r="AJ24" s="1525"/>
      <c r="AK24" s="1525"/>
      <c r="AL24" s="1525"/>
      <c r="AM24" s="1525"/>
      <c r="AN24" s="1525"/>
      <c r="AO24" s="1525"/>
      <c r="AP24" s="2306"/>
      <c r="AQ24" s="2306"/>
      <c r="AR24" s="2310"/>
      <c r="AS24" s="2311"/>
      <c r="AT24" s="2311"/>
      <c r="AU24" s="2311"/>
      <c r="AV24" s="2311"/>
      <c r="AW24" s="2311"/>
      <c r="AX24" s="2311"/>
      <c r="AY24" s="2311"/>
      <c r="AZ24" s="2311"/>
      <c r="BA24" s="2311"/>
      <c r="BB24" s="2311"/>
      <c r="BC24" s="2311"/>
      <c r="BD24" s="2311"/>
      <c r="BE24" s="2311"/>
      <c r="BF24" s="2311"/>
      <c r="BG24" s="2311"/>
      <c r="BH24" s="2311"/>
      <c r="BI24" s="2311"/>
      <c r="BJ24" s="2311"/>
      <c r="BK24" s="2311"/>
      <c r="BL24" s="2311"/>
      <c r="BM24" s="2311"/>
      <c r="BN24" s="2311"/>
      <c r="BO24" s="2311"/>
      <c r="BP24" s="2311"/>
      <c r="BQ24" s="2311"/>
      <c r="BR24" s="2311"/>
      <c r="BS24" s="2311"/>
      <c r="BT24" s="2311"/>
      <c r="BU24" s="2311"/>
      <c r="BV24" s="2311"/>
      <c r="BW24" s="2311"/>
      <c r="BX24" s="2311"/>
      <c r="BY24" s="2311"/>
      <c r="BZ24" s="2311"/>
      <c r="CA24" s="2312"/>
      <c r="CB24" s="1525"/>
      <c r="CC24" s="1525"/>
      <c r="CD24" s="316"/>
      <c r="CM24" s="401"/>
      <c r="DL24" s="401"/>
      <c r="DM24" s="401"/>
      <c r="DN24" s="401"/>
      <c r="DO24" s="401"/>
      <c r="DP24" s="401"/>
      <c r="DQ24" s="404"/>
      <c r="DR24" s="376"/>
      <c r="DS24" s="376"/>
      <c r="DT24" s="376"/>
      <c r="DU24" s="376"/>
      <c r="DV24" s="376"/>
      <c r="DW24" s="376"/>
      <c r="DX24" s="376"/>
      <c r="DY24" s="376"/>
      <c r="DZ24" s="376"/>
      <c r="EA24" s="376"/>
      <c r="EB24" s="376"/>
      <c r="EC24" s="376"/>
      <c r="ED24" s="376"/>
      <c r="EE24" s="376"/>
      <c r="EF24" s="376"/>
      <c r="EG24" s="376"/>
      <c r="EH24" s="376"/>
      <c r="EI24" s="376"/>
      <c r="EJ24" s="376"/>
      <c r="EK24" s="376"/>
      <c r="EL24" s="376"/>
      <c r="EM24" s="376"/>
      <c r="EN24" s="376"/>
      <c r="EO24" s="376"/>
      <c r="EP24" s="376"/>
      <c r="EQ24" s="376"/>
      <c r="ER24" s="376"/>
      <c r="ES24" s="376"/>
      <c r="ET24" s="376"/>
      <c r="EU24" s="376"/>
      <c r="EV24" s="376"/>
      <c r="EW24" s="376"/>
      <c r="EX24" s="376"/>
      <c r="EY24" s="376"/>
      <c r="EZ24" s="376"/>
      <c r="FA24" s="376"/>
      <c r="FB24" s="376"/>
      <c r="FC24" s="376"/>
      <c r="FD24" s="376"/>
      <c r="FE24" s="376"/>
      <c r="FF24" s="376"/>
      <c r="FG24" s="376"/>
      <c r="FH24" s="376"/>
    </row>
    <row r="25" spans="1:164" ht="30" customHeight="1">
      <c r="A25" s="53"/>
      <c r="B25" s="277"/>
      <c r="C25" s="1525"/>
      <c r="D25" s="1525"/>
      <c r="E25" s="1525"/>
      <c r="F25" s="1525"/>
      <c r="G25" s="1525"/>
      <c r="H25" s="1525"/>
      <c r="I25" s="1525"/>
      <c r="J25" s="1525"/>
      <c r="K25" s="1525"/>
      <c r="L25" s="1525"/>
      <c r="M25" s="1525"/>
      <c r="N25" s="1525"/>
      <c r="O25" s="1525"/>
      <c r="P25" s="1525"/>
      <c r="Q25" s="1525"/>
      <c r="R25" s="1525"/>
      <c r="S25" s="1525"/>
      <c r="T25" s="1525"/>
      <c r="U25" s="1525"/>
      <c r="V25" s="1525"/>
      <c r="W25" s="1525"/>
      <c r="X25" s="1525"/>
      <c r="Y25" s="1525"/>
      <c r="Z25" s="1525"/>
      <c r="AA25" s="1525"/>
      <c r="AB25" s="1525"/>
      <c r="AC25" s="1525"/>
      <c r="AD25" s="1525"/>
      <c r="AE25" s="1525"/>
      <c r="AF25" s="1525"/>
      <c r="AG25" s="1525"/>
      <c r="AH25" s="1525"/>
      <c r="AI25" s="1525"/>
      <c r="AJ25" s="1525"/>
      <c r="AK25" s="1525"/>
      <c r="AL25" s="1525"/>
      <c r="AM25" s="1525"/>
      <c r="AN25" s="1525"/>
      <c r="AO25" s="1525"/>
      <c r="AP25" s="1525"/>
      <c r="AQ25" s="1525"/>
      <c r="AR25" s="1525"/>
      <c r="AS25" s="1525"/>
      <c r="AT25" s="1525"/>
      <c r="AU25" s="1525"/>
      <c r="AV25" s="1525"/>
      <c r="AW25" s="1525"/>
      <c r="AX25" s="1525"/>
      <c r="AY25" s="1525"/>
      <c r="AZ25" s="1525"/>
      <c r="BA25" s="1525"/>
      <c r="BB25" s="1525"/>
      <c r="BC25" s="1525"/>
      <c r="BD25" s="1525"/>
      <c r="BE25" s="1525"/>
      <c r="BF25" s="1525"/>
      <c r="BG25" s="1525"/>
      <c r="BH25" s="1525"/>
      <c r="BI25" s="1525"/>
      <c r="BJ25" s="1525"/>
      <c r="BK25" s="1525"/>
      <c r="BL25" s="1525"/>
      <c r="BM25" s="1525"/>
      <c r="BN25" s="1525"/>
      <c r="BO25" s="1525"/>
      <c r="BP25" s="1525"/>
      <c r="BQ25" s="1525"/>
      <c r="BR25" s="1525"/>
      <c r="BS25" s="1525"/>
      <c r="BT25" s="1525"/>
      <c r="BU25" s="1525"/>
      <c r="BV25" s="1525"/>
      <c r="BW25" s="1525"/>
      <c r="BX25" s="1525"/>
      <c r="BY25" s="1525"/>
      <c r="BZ25" s="1525"/>
      <c r="CA25" s="1525"/>
      <c r="CB25" s="1525"/>
      <c r="CC25" s="1525"/>
      <c r="CD25" s="315"/>
      <c r="CM25" s="401"/>
      <c r="DL25" s="401"/>
      <c r="DM25" s="401"/>
      <c r="DN25" s="401"/>
      <c r="DO25" s="401"/>
      <c r="DP25" s="401"/>
      <c r="DQ25" s="404"/>
      <c r="DR25" s="376"/>
      <c r="DS25" s="376"/>
      <c r="DT25" s="376"/>
      <c r="DU25" s="376"/>
      <c r="DV25" s="376"/>
      <c r="DW25" s="376"/>
      <c r="DX25" s="376"/>
      <c r="DY25" s="376"/>
      <c r="DZ25" s="376"/>
      <c r="EA25" s="376"/>
      <c r="EB25" s="376"/>
      <c r="EC25" s="376"/>
      <c r="ED25" s="376"/>
      <c r="EE25" s="376"/>
      <c r="EF25" s="376"/>
      <c r="EG25" s="376"/>
      <c r="EH25" s="376"/>
      <c r="EI25" s="376"/>
      <c r="EJ25" s="376"/>
      <c r="EK25" s="376"/>
      <c r="EL25" s="376"/>
      <c r="EM25" s="376"/>
      <c r="EN25" s="376"/>
      <c r="EO25" s="376"/>
      <c r="EP25" s="376"/>
      <c r="EQ25" s="376"/>
      <c r="ER25" s="376"/>
      <c r="ES25" s="376"/>
      <c r="ET25" s="376"/>
      <c r="EU25" s="376"/>
      <c r="EV25" s="376"/>
      <c r="EW25" s="376"/>
      <c r="EX25" s="376"/>
      <c r="EY25" s="376"/>
      <c r="EZ25" s="376"/>
      <c r="FA25" s="376"/>
      <c r="FB25" s="376"/>
      <c r="FC25" s="376"/>
      <c r="FD25" s="376"/>
      <c r="FE25" s="376"/>
      <c r="FF25" s="376"/>
      <c r="FG25" s="376"/>
      <c r="FH25" s="376"/>
    </row>
    <row r="26" spans="1:164" ht="30" customHeight="1">
      <c r="A26" s="53"/>
      <c r="B26" s="278"/>
      <c r="C26" s="1525"/>
      <c r="D26" s="418" t="s">
        <v>1284</v>
      </c>
      <c r="E26" s="418"/>
      <c r="F26" s="246" t="s">
        <v>1736</v>
      </c>
      <c r="G26" s="418"/>
      <c r="H26" s="418"/>
      <c r="I26" s="418"/>
      <c r="J26" s="418"/>
      <c r="K26" s="418"/>
      <c r="L26" s="418"/>
      <c r="M26" s="418"/>
      <c r="N26" s="418"/>
      <c r="O26" s="418"/>
      <c r="P26" s="418"/>
      <c r="Q26" s="418"/>
      <c r="R26" s="418"/>
      <c r="S26" s="418"/>
      <c r="T26" s="418"/>
      <c r="U26" s="418"/>
      <c r="V26" s="418"/>
      <c r="W26" s="418"/>
      <c r="X26" s="418"/>
      <c r="Y26" s="418"/>
      <c r="Z26" s="418"/>
      <c r="AA26" s="418"/>
      <c r="AB26" s="418"/>
      <c r="AC26" s="418"/>
      <c r="AD26" s="418"/>
      <c r="AE26" s="418"/>
      <c r="AF26" s="418"/>
      <c r="AG26" s="418"/>
      <c r="AH26" s="418"/>
      <c r="AI26" s="418"/>
      <c r="AJ26" s="418"/>
      <c r="AK26" s="418"/>
      <c r="AL26" s="418"/>
      <c r="AM26" s="418"/>
      <c r="AN26" s="418"/>
      <c r="AO26" s="418"/>
      <c r="AP26" s="2306">
        <v>67</v>
      </c>
      <c r="AQ26" s="2306"/>
      <c r="AR26" s="2307"/>
      <c r="AS26" s="2308"/>
      <c r="AT26" s="2308"/>
      <c r="AU26" s="2308"/>
      <c r="AV26" s="2308"/>
      <c r="AW26" s="2308"/>
      <c r="AX26" s="2308"/>
      <c r="AY26" s="2308"/>
      <c r="AZ26" s="2308"/>
      <c r="BA26" s="2308"/>
      <c r="BB26" s="2308"/>
      <c r="BC26" s="2308"/>
      <c r="BD26" s="2308"/>
      <c r="BE26" s="2308"/>
      <c r="BF26" s="2308"/>
      <c r="BG26" s="2308"/>
      <c r="BH26" s="2308"/>
      <c r="BI26" s="2308"/>
      <c r="BJ26" s="2308"/>
      <c r="BK26" s="2308"/>
      <c r="BL26" s="2308"/>
      <c r="BM26" s="2308"/>
      <c r="BN26" s="2308"/>
      <c r="BO26" s="2308"/>
      <c r="BP26" s="2308"/>
      <c r="BQ26" s="2308"/>
      <c r="BR26" s="2308"/>
      <c r="BS26" s="2308"/>
      <c r="BT26" s="2308"/>
      <c r="BU26" s="2308"/>
      <c r="BV26" s="2308"/>
      <c r="BW26" s="2308"/>
      <c r="BX26" s="2308"/>
      <c r="BY26" s="2308"/>
      <c r="BZ26" s="2308"/>
      <c r="CA26" s="2309"/>
      <c r="CB26" s="1525"/>
      <c r="CC26" s="1525"/>
      <c r="CD26" s="315"/>
      <c r="CK26" s="339"/>
      <c r="CL26" s="286"/>
      <c r="CM26" s="286"/>
      <c r="CN26" s="286"/>
      <c r="CO26" s="286"/>
      <c r="CP26" s="286"/>
      <c r="CQ26" s="286"/>
      <c r="CR26" s="286"/>
      <c r="CS26" s="286"/>
      <c r="CT26" s="286"/>
      <c r="CU26" s="286"/>
      <c r="CV26" s="286"/>
      <c r="CW26" s="286"/>
      <c r="CX26" s="286"/>
      <c r="CY26" s="286"/>
      <c r="CZ26" s="286"/>
      <c r="DA26" s="286"/>
      <c r="DB26" s="286"/>
      <c r="DC26" s="286"/>
      <c r="DD26" s="286"/>
      <c r="DE26" s="286"/>
      <c r="DF26" s="286"/>
      <c r="DG26" s="286"/>
      <c r="DH26" s="286"/>
      <c r="DI26" s="286"/>
    </row>
    <row r="27" spans="1:164" ht="30" customHeight="1">
      <c r="A27" s="53"/>
      <c r="B27" s="277"/>
      <c r="C27" s="1525"/>
      <c r="D27" s="418"/>
      <c r="E27" s="418"/>
      <c r="F27" s="247" t="s">
        <v>1737</v>
      </c>
      <c r="G27" s="418"/>
      <c r="H27" s="418"/>
      <c r="I27" s="418"/>
      <c r="J27" s="418"/>
      <c r="K27" s="418"/>
      <c r="L27" s="418"/>
      <c r="M27" s="418"/>
      <c r="N27" s="418"/>
      <c r="O27" s="418"/>
      <c r="P27" s="418"/>
      <c r="Q27" s="418"/>
      <c r="R27" s="418"/>
      <c r="S27" s="418"/>
      <c r="T27" s="418"/>
      <c r="U27" s="418"/>
      <c r="V27" s="418"/>
      <c r="W27" s="418"/>
      <c r="X27" s="418"/>
      <c r="Y27" s="418"/>
      <c r="Z27" s="418"/>
      <c r="AA27" s="418"/>
      <c r="AB27" s="418"/>
      <c r="AC27" s="418"/>
      <c r="AD27" s="418"/>
      <c r="AE27" s="418"/>
      <c r="AF27" s="418"/>
      <c r="AG27" s="418"/>
      <c r="AH27" s="418"/>
      <c r="AI27" s="418"/>
      <c r="AJ27" s="418"/>
      <c r="AK27" s="418"/>
      <c r="AL27" s="418"/>
      <c r="AM27" s="418"/>
      <c r="AN27" s="418"/>
      <c r="AO27" s="418"/>
      <c r="AP27" s="2306"/>
      <c r="AQ27" s="2306"/>
      <c r="AR27" s="2310"/>
      <c r="AS27" s="2311"/>
      <c r="AT27" s="2311"/>
      <c r="AU27" s="2311"/>
      <c r="AV27" s="2311"/>
      <c r="AW27" s="2311"/>
      <c r="AX27" s="2311"/>
      <c r="AY27" s="2311"/>
      <c r="AZ27" s="2311"/>
      <c r="BA27" s="2311"/>
      <c r="BB27" s="2311"/>
      <c r="BC27" s="2311"/>
      <c r="BD27" s="2311"/>
      <c r="BE27" s="2311"/>
      <c r="BF27" s="2311"/>
      <c r="BG27" s="2311"/>
      <c r="BH27" s="2311"/>
      <c r="BI27" s="2311"/>
      <c r="BJ27" s="2311"/>
      <c r="BK27" s="2311"/>
      <c r="BL27" s="2311"/>
      <c r="BM27" s="2311"/>
      <c r="BN27" s="2311"/>
      <c r="BO27" s="2311"/>
      <c r="BP27" s="2311"/>
      <c r="BQ27" s="2311"/>
      <c r="BR27" s="2311"/>
      <c r="BS27" s="2311"/>
      <c r="BT27" s="2311"/>
      <c r="BU27" s="2311"/>
      <c r="BV27" s="2311"/>
      <c r="BW27" s="2311"/>
      <c r="BX27" s="2311"/>
      <c r="BY27" s="2311"/>
      <c r="BZ27" s="2311"/>
      <c r="CA27" s="2312"/>
      <c r="CB27" s="1525"/>
      <c r="CC27" s="1525"/>
      <c r="CD27" s="316"/>
      <c r="CK27" s="340"/>
      <c r="CL27" s="286"/>
      <c r="CM27" s="286"/>
      <c r="CN27" s="286"/>
      <c r="CO27" s="286"/>
      <c r="CP27" s="286"/>
      <c r="CQ27" s="286"/>
      <c r="CR27" s="286"/>
      <c r="CS27" s="286"/>
      <c r="CT27" s="286"/>
      <c r="CU27" s="286"/>
      <c r="CV27" s="286"/>
      <c r="CW27" s="286"/>
      <c r="CX27" s="286"/>
      <c r="CY27" s="286"/>
      <c r="CZ27" s="286"/>
      <c r="DA27" s="286"/>
      <c r="DB27" s="286"/>
      <c r="DC27" s="286"/>
      <c r="DD27" s="286"/>
      <c r="DE27" s="286"/>
      <c r="DF27" s="286"/>
      <c r="DG27" s="286"/>
      <c r="DH27" s="286"/>
      <c r="DI27" s="286"/>
    </row>
    <row r="28" spans="1:164" ht="30" customHeight="1">
      <c r="A28" s="53"/>
      <c r="B28" s="277"/>
      <c r="C28" s="1525"/>
      <c r="D28" s="1525"/>
      <c r="E28" s="1525"/>
      <c r="G28" s="1525"/>
      <c r="H28" s="1525"/>
      <c r="I28" s="1525"/>
      <c r="J28" s="1525"/>
      <c r="K28" s="1525"/>
      <c r="L28" s="1525"/>
      <c r="M28" s="1525"/>
      <c r="N28" s="1525"/>
      <c r="O28" s="1525"/>
      <c r="P28" s="1525"/>
      <c r="Q28" s="1525"/>
      <c r="R28" s="1525"/>
      <c r="S28" s="1525"/>
      <c r="T28" s="1525"/>
      <c r="U28" s="1525"/>
      <c r="V28" s="1525"/>
      <c r="W28" s="1525"/>
      <c r="X28" s="1525"/>
      <c r="Y28" s="1525"/>
      <c r="Z28" s="1525"/>
      <c r="AA28" s="1525"/>
      <c r="AB28" s="1525"/>
      <c r="AC28" s="1525"/>
      <c r="AD28" s="1525"/>
      <c r="AE28" s="1525"/>
      <c r="AF28" s="1525"/>
      <c r="AG28" s="1525"/>
      <c r="AH28" s="1525"/>
      <c r="AI28" s="1525"/>
      <c r="AJ28" s="1525"/>
      <c r="AK28" s="1525"/>
      <c r="AL28" s="1525"/>
      <c r="AM28" s="1525"/>
      <c r="AN28" s="1525"/>
      <c r="AO28" s="1525"/>
      <c r="AP28" s="1525"/>
      <c r="AQ28" s="1525"/>
      <c r="AR28" s="1525"/>
      <c r="AS28" s="1525"/>
      <c r="AT28" s="1525"/>
      <c r="AU28" s="1525"/>
      <c r="AV28" s="1525"/>
      <c r="AW28" s="1525"/>
      <c r="AX28" s="1525"/>
      <c r="AY28" s="1525"/>
      <c r="AZ28" s="1525"/>
      <c r="BA28" s="1525"/>
      <c r="BB28" s="1525"/>
      <c r="BC28" s="1525"/>
      <c r="BD28" s="1525"/>
      <c r="BE28" s="1525"/>
      <c r="BF28" s="1525"/>
      <c r="BG28" s="1525"/>
      <c r="BH28" s="1525"/>
      <c r="BI28" s="1525"/>
      <c r="BJ28" s="1525"/>
      <c r="BK28" s="1525"/>
      <c r="BL28" s="1525"/>
      <c r="BM28" s="1525"/>
      <c r="BN28" s="1525"/>
      <c r="BO28" s="1525"/>
      <c r="BP28" s="1525"/>
      <c r="BQ28" s="1525"/>
      <c r="BR28" s="1525"/>
      <c r="BS28" s="1525"/>
      <c r="BT28" s="1525"/>
      <c r="BU28" s="1525"/>
      <c r="BV28" s="1525"/>
      <c r="BW28" s="1525"/>
      <c r="BX28" s="1525"/>
      <c r="BY28" s="1525"/>
      <c r="BZ28" s="1525"/>
      <c r="CA28" s="1525"/>
      <c r="CB28" s="1525"/>
      <c r="CC28" s="1525"/>
      <c r="CD28" s="315"/>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row>
    <row r="29" spans="1:164" ht="30" customHeight="1">
      <c r="A29" s="53"/>
      <c r="B29" s="278"/>
      <c r="C29" s="1525"/>
      <c r="D29" s="418" t="s">
        <v>1287</v>
      </c>
      <c r="E29" s="1525"/>
      <c r="F29" s="244" t="s">
        <v>1738</v>
      </c>
      <c r="G29" s="1525"/>
      <c r="H29" s="1525"/>
      <c r="I29" s="1525"/>
      <c r="J29" s="1525"/>
      <c r="K29" s="1525"/>
      <c r="L29" s="1525"/>
      <c r="M29" s="1525"/>
      <c r="N29" s="1525"/>
      <c r="O29" s="1525"/>
      <c r="P29" s="1525"/>
      <c r="Q29" s="1525"/>
      <c r="R29" s="1525"/>
      <c r="S29" s="1525"/>
      <c r="T29" s="1525"/>
      <c r="U29" s="1525"/>
      <c r="V29" s="1525"/>
      <c r="W29" s="1525"/>
      <c r="X29" s="1525"/>
      <c r="Y29" s="1525"/>
      <c r="Z29" s="1525"/>
      <c r="AA29" s="1525"/>
      <c r="AB29" s="1525"/>
      <c r="AC29" s="1525"/>
      <c r="AD29" s="1525"/>
      <c r="AE29" s="1525"/>
      <c r="AF29" s="1525"/>
      <c r="AG29" s="1525"/>
      <c r="AH29" s="1525"/>
      <c r="AI29" s="1525"/>
      <c r="AJ29" s="1525"/>
      <c r="AK29" s="1525"/>
      <c r="AL29" s="1525"/>
      <c r="AM29" s="1525"/>
      <c r="AN29" s="1525"/>
      <c r="AO29" s="1525"/>
      <c r="AP29" s="2306">
        <v>68</v>
      </c>
      <c r="AQ29" s="2306"/>
      <c r="AR29" s="2307"/>
      <c r="AS29" s="2308"/>
      <c r="AT29" s="2308"/>
      <c r="AU29" s="2308"/>
      <c r="AV29" s="2308"/>
      <c r="AW29" s="2308"/>
      <c r="AX29" s="2308"/>
      <c r="AY29" s="2308"/>
      <c r="AZ29" s="2308"/>
      <c r="BA29" s="2308"/>
      <c r="BB29" s="2308"/>
      <c r="BC29" s="2308"/>
      <c r="BD29" s="2308"/>
      <c r="BE29" s="2308"/>
      <c r="BF29" s="2308"/>
      <c r="BG29" s="2308"/>
      <c r="BH29" s="2308"/>
      <c r="BI29" s="2308"/>
      <c r="BJ29" s="2308"/>
      <c r="BK29" s="2308"/>
      <c r="BL29" s="2308"/>
      <c r="BM29" s="2308"/>
      <c r="BN29" s="2308"/>
      <c r="BO29" s="2308"/>
      <c r="BP29" s="2308"/>
      <c r="BQ29" s="2308"/>
      <c r="BR29" s="2308"/>
      <c r="BS29" s="2308"/>
      <c r="BT29" s="2308"/>
      <c r="BU29" s="2308"/>
      <c r="BV29" s="2308"/>
      <c r="BW29" s="2308"/>
      <c r="BX29" s="2308"/>
      <c r="BY29" s="2308"/>
      <c r="BZ29" s="2308"/>
      <c r="CA29" s="2309"/>
      <c r="CB29" s="1525"/>
      <c r="CC29" s="1525"/>
      <c r="CD29" s="315"/>
      <c r="CL29" s="415"/>
      <c r="CM29" s="286"/>
      <c r="CN29" s="286"/>
      <c r="CO29" s="286"/>
      <c r="CP29" s="286"/>
      <c r="CQ29" s="286"/>
      <c r="CR29" s="286"/>
      <c r="CS29" s="286"/>
      <c r="CT29" s="286"/>
      <c r="CU29" s="286"/>
      <c r="CV29" s="286"/>
      <c r="CW29" s="286"/>
      <c r="CX29" s="286"/>
      <c r="CY29" s="286"/>
      <c r="CZ29" s="286"/>
      <c r="DA29" s="286"/>
      <c r="DB29" s="286"/>
      <c r="DC29" s="286"/>
      <c r="DD29" s="286"/>
      <c r="DE29" s="286"/>
      <c r="DF29" s="286"/>
      <c r="DG29" s="286"/>
      <c r="DH29" s="286"/>
      <c r="DI29" s="286"/>
      <c r="DJ29" s="286"/>
    </row>
    <row r="30" spans="1:164" ht="30" customHeight="1">
      <c r="A30" s="53"/>
      <c r="B30" s="120"/>
      <c r="C30" s="1525"/>
      <c r="D30" s="1525"/>
      <c r="E30" s="1525"/>
      <c r="F30" s="247" t="s">
        <v>1739</v>
      </c>
      <c r="G30" s="1525"/>
      <c r="H30" s="1525"/>
      <c r="I30" s="1525"/>
      <c r="J30" s="1525"/>
      <c r="K30" s="1525"/>
      <c r="L30" s="1525"/>
      <c r="M30" s="1525"/>
      <c r="N30" s="1525"/>
      <c r="O30" s="1525"/>
      <c r="P30" s="1525"/>
      <c r="Q30" s="1525"/>
      <c r="R30" s="1525"/>
      <c r="S30" s="1525"/>
      <c r="T30" s="1525"/>
      <c r="U30" s="1525"/>
      <c r="V30" s="1525"/>
      <c r="W30" s="1525"/>
      <c r="X30" s="1525"/>
      <c r="Y30" s="1525"/>
      <c r="Z30" s="1525"/>
      <c r="AA30" s="1525"/>
      <c r="AB30" s="1525"/>
      <c r="AC30" s="1525"/>
      <c r="AD30" s="1525"/>
      <c r="AE30" s="1525"/>
      <c r="AF30" s="1525"/>
      <c r="AG30" s="1525"/>
      <c r="AH30" s="1525"/>
      <c r="AI30" s="1525"/>
      <c r="AJ30" s="1525"/>
      <c r="AK30" s="1525"/>
      <c r="AL30" s="1525"/>
      <c r="AM30" s="1525"/>
      <c r="AN30" s="1525"/>
      <c r="AO30" s="1525"/>
      <c r="AP30" s="2306"/>
      <c r="AQ30" s="2306"/>
      <c r="AR30" s="2310"/>
      <c r="AS30" s="2311"/>
      <c r="AT30" s="2311"/>
      <c r="AU30" s="2311"/>
      <c r="AV30" s="2311"/>
      <c r="AW30" s="2311"/>
      <c r="AX30" s="2311"/>
      <c r="AY30" s="2311"/>
      <c r="AZ30" s="2311"/>
      <c r="BA30" s="2311"/>
      <c r="BB30" s="2311"/>
      <c r="BC30" s="2311"/>
      <c r="BD30" s="2311"/>
      <c r="BE30" s="2311"/>
      <c r="BF30" s="2311"/>
      <c r="BG30" s="2311"/>
      <c r="BH30" s="2311"/>
      <c r="BI30" s="2311"/>
      <c r="BJ30" s="2311"/>
      <c r="BK30" s="2311"/>
      <c r="BL30" s="2311"/>
      <c r="BM30" s="2311"/>
      <c r="BN30" s="2311"/>
      <c r="BO30" s="2311"/>
      <c r="BP30" s="2311"/>
      <c r="BQ30" s="2311"/>
      <c r="BR30" s="2311"/>
      <c r="BS30" s="2311"/>
      <c r="BT30" s="2311"/>
      <c r="BU30" s="2311"/>
      <c r="BV30" s="2311"/>
      <c r="BW30" s="2311"/>
      <c r="BX30" s="2311"/>
      <c r="BY30" s="2311"/>
      <c r="BZ30" s="2311"/>
      <c r="CA30" s="2312"/>
      <c r="CB30" s="1525"/>
      <c r="CC30" s="1525"/>
      <c r="CD30" s="115"/>
      <c r="CM30" s="286"/>
      <c r="CN30" s="286"/>
      <c r="CO30" s="286"/>
      <c r="CP30" s="286"/>
      <c r="CQ30" s="286"/>
      <c r="CR30" s="286"/>
      <c r="CS30" s="286"/>
      <c r="CT30" s="286"/>
      <c r="CU30" s="286"/>
      <c r="CV30" s="286"/>
      <c r="CW30" s="286"/>
      <c r="CX30" s="286"/>
      <c r="CY30" s="286"/>
      <c r="CZ30" s="286"/>
      <c r="DA30" s="286"/>
      <c r="DB30" s="286"/>
      <c r="DC30" s="286"/>
      <c r="DD30" s="286"/>
      <c r="DE30" s="286"/>
      <c r="DF30" s="286"/>
      <c r="DG30" s="286"/>
      <c r="DH30" s="286"/>
      <c r="DI30" s="286"/>
      <c r="DJ30" s="286"/>
      <c r="DK30" s="286"/>
    </row>
    <row r="31" spans="1:164" ht="30" customHeight="1">
      <c r="A31" s="53"/>
      <c r="B31" s="120"/>
      <c r="C31" s="1525"/>
      <c r="D31" s="1525"/>
      <c r="E31" s="1525"/>
      <c r="G31" s="1525"/>
      <c r="H31" s="1525"/>
      <c r="I31" s="1525"/>
      <c r="J31" s="1525"/>
      <c r="K31" s="1525"/>
      <c r="L31" s="1525"/>
      <c r="M31" s="1525"/>
      <c r="N31" s="1525"/>
      <c r="O31" s="1525"/>
      <c r="P31" s="1525"/>
      <c r="Q31" s="1525"/>
      <c r="R31" s="1525"/>
      <c r="S31" s="1525"/>
      <c r="T31" s="1525"/>
      <c r="U31" s="1525"/>
      <c r="V31" s="1525"/>
      <c r="W31" s="1525"/>
      <c r="X31" s="1525"/>
      <c r="Y31" s="1525"/>
      <c r="Z31" s="1525"/>
      <c r="AA31" s="1525"/>
      <c r="AB31" s="1525"/>
      <c r="AC31" s="1525"/>
      <c r="AD31" s="1525"/>
      <c r="AE31" s="1525"/>
      <c r="AF31" s="1525"/>
      <c r="AG31" s="1525"/>
      <c r="AH31" s="1525"/>
      <c r="AI31" s="1525"/>
      <c r="AJ31" s="1525"/>
      <c r="AK31" s="1525"/>
      <c r="AL31" s="1525"/>
      <c r="AM31" s="1525"/>
      <c r="AN31" s="1525"/>
      <c r="AO31" s="1525"/>
      <c r="AP31" s="1525"/>
      <c r="AQ31" s="1525"/>
      <c r="AR31" s="1525"/>
      <c r="AS31" s="1525"/>
      <c r="AT31" s="1525"/>
      <c r="AU31" s="1525"/>
      <c r="AV31" s="1525"/>
      <c r="AW31" s="1525"/>
      <c r="AX31" s="1525"/>
      <c r="AY31" s="1525"/>
      <c r="AZ31" s="1525"/>
      <c r="BA31" s="1525"/>
      <c r="BB31" s="1525"/>
      <c r="BC31" s="1525"/>
      <c r="BD31" s="1525"/>
      <c r="BE31" s="1525"/>
      <c r="BF31" s="1525"/>
      <c r="BG31" s="1525"/>
      <c r="BH31" s="1525"/>
      <c r="BI31" s="1525"/>
      <c r="BJ31" s="1525"/>
      <c r="BK31" s="1525"/>
      <c r="BL31" s="1525"/>
      <c r="BM31" s="1525"/>
      <c r="BN31" s="1525"/>
      <c r="BO31" s="1525"/>
      <c r="BP31" s="1525"/>
      <c r="BQ31" s="1525"/>
      <c r="BR31" s="1525"/>
      <c r="BS31" s="1525"/>
      <c r="BT31" s="1525"/>
      <c r="BU31" s="1525"/>
      <c r="BV31" s="1525"/>
      <c r="BW31" s="1525"/>
      <c r="BX31" s="1525"/>
      <c r="BY31" s="1525"/>
      <c r="BZ31" s="1525"/>
      <c r="CA31" s="1525"/>
      <c r="CB31" s="1525"/>
      <c r="CC31" s="93"/>
      <c r="CD31" s="115"/>
      <c r="CK31" s="269"/>
      <c r="CL31" s="269"/>
      <c r="CM31" s="444"/>
      <c r="CN31" s="286"/>
      <c r="CO31" s="286"/>
      <c r="CP31" s="286"/>
      <c r="CQ31" s="286"/>
      <c r="CR31" s="286"/>
      <c r="CS31" s="286"/>
      <c r="CT31" s="286"/>
      <c r="CU31" s="286"/>
      <c r="CV31" s="286"/>
      <c r="CW31" s="286"/>
      <c r="CX31" s="286"/>
      <c r="CY31" s="286"/>
      <c r="CZ31" s="286"/>
      <c r="DA31" s="286"/>
      <c r="DB31" s="286"/>
      <c r="DC31" s="286"/>
      <c r="DD31" s="286"/>
      <c r="DE31" s="286"/>
      <c r="DF31" s="286"/>
      <c r="DG31" s="286"/>
      <c r="DH31" s="286"/>
      <c r="DI31" s="286"/>
      <c r="DJ31" s="286"/>
      <c r="DK31" s="286"/>
    </row>
    <row r="32" spans="1:164" ht="30" customHeight="1">
      <c r="A32" s="53"/>
      <c r="B32" s="120"/>
      <c r="C32" s="1525"/>
      <c r="D32" s="418" t="s">
        <v>1291</v>
      </c>
      <c r="E32" s="1525"/>
      <c r="F32" s="246" t="s">
        <v>1740</v>
      </c>
      <c r="G32" s="1525"/>
      <c r="H32" s="1525"/>
      <c r="I32" s="1525"/>
      <c r="J32" s="1525"/>
      <c r="K32" s="1525"/>
      <c r="L32" s="1525"/>
      <c r="M32" s="1525"/>
      <c r="N32" s="1525"/>
      <c r="O32" s="1525"/>
      <c r="P32" s="1525"/>
      <c r="Q32" s="1525"/>
      <c r="R32" s="1525"/>
      <c r="S32" s="1525"/>
      <c r="T32" s="1525"/>
      <c r="U32" s="1525"/>
      <c r="V32" s="1525"/>
      <c r="W32" s="1525"/>
      <c r="X32" s="1525"/>
      <c r="Y32" s="1525"/>
      <c r="Z32" s="1525"/>
      <c r="AA32" s="1525"/>
      <c r="AB32" s="1525"/>
      <c r="AC32" s="1525"/>
      <c r="AD32" s="1525"/>
      <c r="AE32" s="1525"/>
      <c r="AF32" s="1525"/>
      <c r="AG32" s="1525"/>
      <c r="AH32" s="1525"/>
      <c r="AI32" s="1525"/>
      <c r="AJ32" s="1525"/>
      <c r="AK32" s="1525"/>
      <c r="AL32" s="1525"/>
      <c r="AM32" s="1525"/>
      <c r="AN32" s="1525"/>
      <c r="AO32" s="1525"/>
      <c r="AP32" s="2306">
        <v>69</v>
      </c>
      <c r="AQ32" s="2306"/>
      <c r="AR32" s="2307"/>
      <c r="AS32" s="2308"/>
      <c r="AT32" s="2308"/>
      <c r="AU32" s="2308"/>
      <c r="AV32" s="2308"/>
      <c r="AW32" s="2308"/>
      <c r="AX32" s="2308"/>
      <c r="AY32" s="2308"/>
      <c r="AZ32" s="2308"/>
      <c r="BA32" s="2308"/>
      <c r="BB32" s="2308"/>
      <c r="BC32" s="2308"/>
      <c r="BD32" s="2308"/>
      <c r="BE32" s="2308"/>
      <c r="BF32" s="2308"/>
      <c r="BG32" s="2308"/>
      <c r="BH32" s="2308"/>
      <c r="BI32" s="2308"/>
      <c r="BJ32" s="2308"/>
      <c r="BK32" s="2308"/>
      <c r="BL32" s="2308"/>
      <c r="BM32" s="2308"/>
      <c r="BN32" s="2308"/>
      <c r="BO32" s="2308"/>
      <c r="BP32" s="2308"/>
      <c r="BQ32" s="2308"/>
      <c r="BR32" s="2308"/>
      <c r="BS32" s="2308"/>
      <c r="BT32" s="2308"/>
      <c r="BU32" s="2308"/>
      <c r="BV32" s="2308"/>
      <c r="BW32" s="2308"/>
      <c r="BX32" s="2308"/>
      <c r="BY32" s="2308"/>
      <c r="BZ32" s="2308"/>
      <c r="CA32" s="2309"/>
      <c r="CB32" s="1525"/>
      <c r="CC32" s="93"/>
      <c r="CD32" s="115"/>
    </row>
    <row r="33" spans="1:82" ht="30" customHeight="1">
      <c r="A33" s="53"/>
      <c r="B33" s="120"/>
      <c r="C33" s="1525"/>
      <c r="D33" s="1525"/>
      <c r="E33" s="1525"/>
      <c r="F33" s="248" t="s">
        <v>1741</v>
      </c>
      <c r="G33" s="1525"/>
      <c r="H33" s="1525"/>
      <c r="I33" s="1525"/>
      <c r="J33" s="1525"/>
      <c r="K33" s="1525"/>
      <c r="L33" s="1525"/>
      <c r="M33" s="1525"/>
      <c r="N33" s="1525"/>
      <c r="O33" s="1525"/>
      <c r="P33" s="1525"/>
      <c r="Q33" s="1525"/>
      <c r="R33" s="1525"/>
      <c r="S33" s="1525"/>
      <c r="T33" s="1525"/>
      <c r="U33" s="1525"/>
      <c r="V33" s="1525"/>
      <c r="W33" s="1525"/>
      <c r="X33" s="1525"/>
      <c r="Y33" s="1525"/>
      <c r="Z33" s="1525"/>
      <c r="AA33" s="1525"/>
      <c r="AB33" s="1525"/>
      <c r="AC33" s="1525"/>
      <c r="AD33" s="1525"/>
      <c r="AE33" s="1525"/>
      <c r="AF33" s="1525"/>
      <c r="AG33" s="1525"/>
      <c r="AH33" s="1525"/>
      <c r="AI33" s="1525"/>
      <c r="AJ33" s="1525"/>
      <c r="AK33" s="1525"/>
      <c r="AL33" s="1525"/>
      <c r="AM33" s="1525"/>
      <c r="AN33" s="1525"/>
      <c r="AO33" s="1525"/>
      <c r="AP33" s="2306"/>
      <c r="AQ33" s="2306"/>
      <c r="AR33" s="2310"/>
      <c r="AS33" s="2311"/>
      <c r="AT33" s="2311"/>
      <c r="AU33" s="2311"/>
      <c r="AV33" s="2311"/>
      <c r="AW33" s="2311"/>
      <c r="AX33" s="2311"/>
      <c r="AY33" s="2311"/>
      <c r="AZ33" s="2311"/>
      <c r="BA33" s="2311"/>
      <c r="BB33" s="2311"/>
      <c r="BC33" s="2311"/>
      <c r="BD33" s="2311"/>
      <c r="BE33" s="2311"/>
      <c r="BF33" s="2311"/>
      <c r="BG33" s="2311"/>
      <c r="BH33" s="2311"/>
      <c r="BI33" s="2311"/>
      <c r="BJ33" s="2311"/>
      <c r="BK33" s="2311"/>
      <c r="BL33" s="2311"/>
      <c r="BM33" s="2311"/>
      <c r="BN33" s="2311"/>
      <c r="BO33" s="2311"/>
      <c r="BP33" s="2311"/>
      <c r="BQ33" s="2311"/>
      <c r="BR33" s="2311"/>
      <c r="BS33" s="2311"/>
      <c r="BT33" s="2311"/>
      <c r="BU33" s="2311"/>
      <c r="BV33" s="2311"/>
      <c r="BW33" s="2311"/>
      <c r="BX33" s="2311"/>
      <c r="BY33" s="2311"/>
      <c r="BZ33" s="2311"/>
      <c r="CA33" s="2312"/>
      <c r="CB33" s="1525"/>
      <c r="CC33" s="93"/>
      <c r="CD33" s="115"/>
    </row>
    <row r="34" spans="1:82" ht="30" customHeight="1">
      <c r="A34" s="53"/>
      <c r="B34" s="120"/>
      <c r="C34" s="1525"/>
      <c r="D34" s="1525"/>
      <c r="E34" s="1525"/>
      <c r="F34" s="1525"/>
      <c r="G34" s="1525"/>
      <c r="H34" s="1525"/>
      <c r="I34" s="1525"/>
      <c r="J34" s="1525"/>
      <c r="K34" s="1525"/>
      <c r="L34" s="1525"/>
      <c r="M34" s="1525"/>
      <c r="N34" s="1525"/>
      <c r="O34" s="1525"/>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AP34" s="1525"/>
      <c r="AQ34" s="1525"/>
      <c r="AR34" s="1525"/>
      <c r="AS34" s="1525"/>
      <c r="AT34" s="1525"/>
      <c r="AU34" s="1525"/>
      <c r="AV34" s="1525"/>
      <c r="AW34" s="1525"/>
      <c r="AX34" s="1525"/>
      <c r="AY34" s="1525"/>
      <c r="AZ34" s="1525"/>
      <c r="BA34" s="1525"/>
      <c r="BB34" s="1525"/>
      <c r="BC34" s="1525"/>
      <c r="BD34" s="1525"/>
      <c r="BE34" s="1525"/>
      <c r="BF34" s="1525"/>
      <c r="BG34" s="1525"/>
      <c r="BH34" s="1525"/>
      <c r="BI34" s="1525"/>
      <c r="BJ34" s="1525"/>
      <c r="BK34" s="1525"/>
      <c r="BL34" s="1525"/>
      <c r="BM34" s="1525"/>
      <c r="BN34" s="1525"/>
      <c r="BO34" s="1525"/>
      <c r="BP34" s="1525"/>
      <c r="BQ34" s="1525"/>
      <c r="BR34" s="1525"/>
      <c r="BS34" s="1525"/>
      <c r="BT34" s="1525"/>
      <c r="BU34" s="1525"/>
      <c r="BV34" s="1525"/>
      <c r="BW34" s="1525"/>
      <c r="BX34" s="1525"/>
      <c r="BY34" s="1525"/>
      <c r="BZ34" s="1525"/>
      <c r="CA34" s="1525"/>
      <c r="CB34" s="1525"/>
      <c r="CC34" s="93"/>
      <c r="CD34" s="115"/>
    </row>
    <row r="35" spans="1:82" ht="30" customHeight="1">
      <c r="A35" s="53"/>
      <c r="B35" s="93"/>
      <c r="C35" s="1525"/>
      <c r="D35" s="418" t="s">
        <v>1295</v>
      </c>
      <c r="E35" s="418"/>
      <c r="F35" s="246" t="s">
        <v>1742</v>
      </c>
      <c r="G35" s="418"/>
      <c r="H35" s="418"/>
      <c r="I35" s="418"/>
      <c r="J35" s="418"/>
      <c r="K35" s="418"/>
      <c r="L35" s="418"/>
      <c r="M35" s="418"/>
      <c r="N35" s="418"/>
      <c r="O35" s="418"/>
      <c r="P35" s="418"/>
      <c r="Q35" s="418"/>
      <c r="R35" s="418"/>
      <c r="S35" s="418"/>
      <c r="T35" s="418"/>
      <c r="U35" s="418"/>
      <c r="V35" s="418"/>
      <c r="W35" s="418"/>
      <c r="X35" s="418"/>
      <c r="Y35" s="418"/>
      <c r="Z35" s="418"/>
      <c r="AA35" s="418"/>
      <c r="AB35" s="418"/>
      <c r="AC35" s="418"/>
      <c r="AD35" s="418"/>
      <c r="AE35" s="418"/>
      <c r="AF35" s="418"/>
      <c r="AG35" s="418"/>
      <c r="AH35" s="418"/>
      <c r="AI35" s="418"/>
      <c r="AJ35" s="418"/>
      <c r="AK35" s="418"/>
      <c r="AL35" s="418"/>
      <c r="AM35" s="418"/>
      <c r="AN35" s="418"/>
      <c r="AO35" s="418"/>
      <c r="AP35" s="2306">
        <v>70</v>
      </c>
      <c r="AQ35" s="2306"/>
      <c r="AR35" s="2307"/>
      <c r="AS35" s="2308"/>
      <c r="AT35" s="2308"/>
      <c r="AU35" s="2308"/>
      <c r="AV35" s="2308"/>
      <c r="AW35" s="2308"/>
      <c r="AX35" s="2308"/>
      <c r="AY35" s="2308"/>
      <c r="AZ35" s="2308"/>
      <c r="BA35" s="2308"/>
      <c r="BB35" s="2308"/>
      <c r="BC35" s="2308"/>
      <c r="BD35" s="2308"/>
      <c r="BE35" s="2308"/>
      <c r="BF35" s="2308"/>
      <c r="BG35" s="2308"/>
      <c r="BH35" s="2308"/>
      <c r="BI35" s="2308"/>
      <c r="BJ35" s="2308"/>
      <c r="BK35" s="2308"/>
      <c r="BL35" s="2308"/>
      <c r="BM35" s="2308"/>
      <c r="BN35" s="2308"/>
      <c r="BO35" s="2308"/>
      <c r="BP35" s="2308"/>
      <c r="BQ35" s="2308"/>
      <c r="BR35" s="2308"/>
      <c r="BS35" s="2308"/>
      <c r="BT35" s="2308"/>
      <c r="BU35" s="2308"/>
      <c r="BV35" s="2308"/>
      <c r="BW35" s="2308"/>
      <c r="BX35" s="2308"/>
      <c r="BY35" s="2308"/>
      <c r="BZ35" s="2308"/>
      <c r="CA35" s="2309"/>
      <c r="CB35" s="1525"/>
      <c r="CC35" s="93"/>
      <c r="CD35" s="147"/>
    </row>
    <row r="36" spans="1:82" ht="30" customHeight="1">
      <c r="A36" s="53"/>
      <c r="B36" s="120"/>
      <c r="C36" s="1525"/>
      <c r="D36" s="418"/>
      <c r="E36" s="418"/>
      <c r="F36" s="247" t="s">
        <v>1743</v>
      </c>
      <c r="G36" s="418"/>
      <c r="H36" s="418"/>
      <c r="I36" s="418"/>
      <c r="J36" s="418"/>
      <c r="K36" s="418"/>
      <c r="L36" s="418"/>
      <c r="M36" s="418"/>
      <c r="N36" s="418"/>
      <c r="O36" s="418"/>
      <c r="P36" s="418"/>
      <c r="Q36" s="418"/>
      <c r="R36" s="418"/>
      <c r="S36" s="418"/>
      <c r="T36" s="418"/>
      <c r="U36" s="418"/>
      <c r="V36" s="418"/>
      <c r="W36" s="418"/>
      <c r="X36" s="418"/>
      <c r="Y36" s="418"/>
      <c r="Z36" s="418"/>
      <c r="AA36" s="418"/>
      <c r="AB36" s="418"/>
      <c r="AC36" s="418"/>
      <c r="AD36" s="418"/>
      <c r="AE36" s="418"/>
      <c r="AF36" s="418"/>
      <c r="AG36" s="418"/>
      <c r="AH36" s="418"/>
      <c r="AI36" s="418"/>
      <c r="AJ36" s="418"/>
      <c r="AK36" s="418"/>
      <c r="AL36" s="418"/>
      <c r="AM36" s="418"/>
      <c r="AN36" s="418"/>
      <c r="AO36" s="418"/>
      <c r="AP36" s="2306"/>
      <c r="AQ36" s="2306"/>
      <c r="AR36" s="2310"/>
      <c r="AS36" s="2311"/>
      <c r="AT36" s="2311"/>
      <c r="AU36" s="2311"/>
      <c r="AV36" s="2311"/>
      <c r="AW36" s="2311"/>
      <c r="AX36" s="2311"/>
      <c r="AY36" s="2311"/>
      <c r="AZ36" s="2311"/>
      <c r="BA36" s="2311"/>
      <c r="BB36" s="2311"/>
      <c r="BC36" s="2311"/>
      <c r="BD36" s="2311"/>
      <c r="BE36" s="2311"/>
      <c r="BF36" s="2311"/>
      <c r="BG36" s="2311"/>
      <c r="BH36" s="2311"/>
      <c r="BI36" s="2311"/>
      <c r="BJ36" s="2311"/>
      <c r="BK36" s="2311"/>
      <c r="BL36" s="2311"/>
      <c r="BM36" s="2311"/>
      <c r="BN36" s="2311"/>
      <c r="BO36" s="2311"/>
      <c r="BP36" s="2311"/>
      <c r="BQ36" s="2311"/>
      <c r="BR36" s="2311"/>
      <c r="BS36" s="2311"/>
      <c r="BT36" s="2311"/>
      <c r="BU36" s="2311"/>
      <c r="BV36" s="2311"/>
      <c r="BW36" s="2311"/>
      <c r="BX36" s="2311"/>
      <c r="BY36" s="2311"/>
      <c r="BZ36" s="2311"/>
      <c r="CA36" s="2312"/>
      <c r="CB36" s="1525"/>
      <c r="CC36" s="93"/>
      <c r="CD36" s="115"/>
    </row>
    <row r="37" spans="1:82" ht="30" customHeight="1">
      <c r="A37" s="53"/>
      <c r="B37" s="120"/>
      <c r="C37" s="1525"/>
      <c r="D37" s="1525"/>
      <c r="E37" s="1525"/>
      <c r="G37" s="1525"/>
      <c r="H37" s="1525"/>
      <c r="I37" s="1525"/>
      <c r="J37" s="1525"/>
      <c r="K37" s="1525"/>
      <c r="L37" s="1525"/>
      <c r="M37" s="1525"/>
      <c r="N37" s="1525"/>
      <c r="O37" s="1525"/>
      <c r="P37" s="1525"/>
      <c r="Q37" s="1525"/>
      <c r="R37" s="1525"/>
      <c r="S37" s="1525"/>
      <c r="T37" s="1525"/>
      <c r="U37" s="1525"/>
      <c r="V37" s="1525"/>
      <c r="W37" s="1525"/>
      <c r="X37" s="1525"/>
      <c r="Y37" s="1525"/>
      <c r="Z37" s="1525"/>
      <c r="AA37" s="1525"/>
      <c r="AB37" s="1525"/>
      <c r="AC37" s="1525"/>
      <c r="AD37" s="1525"/>
      <c r="AE37" s="1525"/>
      <c r="AF37" s="1525"/>
      <c r="AG37" s="1525"/>
      <c r="AH37" s="1525"/>
      <c r="AI37" s="1525"/>
      <c r="AJ37" s="1525"/>
      <c r="AK37" s="1525"/>
      <c r="AL37" s="1525"/>
      <c r="AM37" s="1525"/>
      <c r="AN37" s="1525"/>
      <c r="AO37" s="1525"/>
      <c r="AP37" s="1525"/>
      <c r="AQ37" s="1525"/>
      <c r="AR37" s="1525"/>
      <c r="AS37" s="1525"/>
      <c r="AT37" s="1525"/>
      <c r="AU37" s="1525"/>
      <c r="AV37" s="1525"/>
      <c r="AW37" s="1525"/>
      <c r="AX37" s="1525"/>
      <c r="AY37" s="1525"/>
      <c r="AZ37" s="1525"/>
      <c r="BA37" s="1525"/>
      <c r="BB37" s="1525"/>
      <c r="BC37" s="1525"/>
      <c r="BD37" s="1525"/>
      <c r="BE37" s="1525"/>
      <c r="BF37" s="1525"/>
      <c r="BG37" s="1525"/>
      <c r="BH37" s="1525"/>
      <c r="BI37" s="1525"/>
      <c r="BJ37" s="1525"/>
      <c r="BK37" s="1525"/>
      <c r="BL37" s="1525"/>
      <c r="BM37" s="1525"/>
      <c r="BN37" s="1525"/>
      <c r="BO37" s="1525"/>
      <c r="BP37" s="1525"/>
      <c r="BQ37" s="1525"/>
      <c r="BR37" s="1525"/>
      <c r="BS37" s="1525"/>
      <c r="BT37" s="1525"/>
      <c r="BU37" s="1525"/>
      <c r="BV37" s="1525"/>
      <c r="BW37" s="1525"/>
      <c r="BX37" s="1525"/>
      <c r="BY37" s="1525"/>
      <c r="BZ37" s="1525"/>
      <c r="CA37" s="1525"/>
      <c r="CB37" s="1525"/>
      <c r="CC37" s="93"/>
      <c r="CD37" s="147"/>
    </row>
    <row r="38" spans="1:82" ht="30" customHeight="1">
      <c r="A38" s="53"/>
      <c r="B38" s="120"/>
      <c r="C38" s="1525"/>
      <c r="D38" s="418" t="s">
        <v>1299</v>
      </c>
      <c r="E38" s="1525"/>
      <c r="F38" s="244" t="s">
        <v>1744</v>
      </c>
      <c r="G38" s="1525"/>
      <c r="H38" s="1525"/>
      <c r="I38" s="1525"/>
      <c r="J38" s="1525"/>
      <c r="K38" s="1525"/>
      <c r="L38" s="1525"/>
      <c r="M38" s="1525"/>
      <c r="N38" s="1525"/>
      <c r="O38" s="1525"/>
      <c r="P38" s="1525"/>
      <c r="Q38" s="1525"/>
      <c r="R38" s="1525"/>
      <c r="S38" s="1525"/>
      <c r="T38" s="1525"/>
      <c r="U38" s="1525"/>
      <c r="V38" s="1525"/>
      <c r="W38" s="1525"/>
      <c r="X38" s="1525"/>
      <c r="Y38" s="1525"/>
      <c r="Z38" s="1525"/>
      <c r="AA38" s="1525"/>
      <c r="AB38" s="1525"/>
      <c r="AC38" s="1525"/>
      <c r="AD38" s="1525"/>
      <c r="AE38" s="1525"/>
      <c r="AF38" s="1525"/>
      <c r="AG38" s="1525"/>
      <c r="AH38" s="1525"/>
      <c r="AI38" s="1525"/>
      <c r="AJ38" s="1525"/>
      <c r="AK38" s="1525"/>
      <c r="AL38" s="1525"/>
      <c r="AM38" s="1525"/>
      <c r="AN38" s="1525"/>
      <c r="AO38" s="1525"/>
      <c r="AP38" s="2306">
        <v>71</v>
      </c>
      <c r="AQ38" s="2306"/>
      <c r="AR38" s="2307"/>
      <c r="AS38" s="2308"/>
      <c r="AT38" s="2308"/>
      <c r="AU38" s="2308"/>
      <c r="AV38" s="2308"/>
      <c r="AW38" s="2308"/>
      <c r="AX38" s="2308"/>
      <c r="AY38" s="2308"/>
      <c r="AZ38" s="2308"/>
      <c r="BA38" s="2308"/>
      <c r="BB38" s="2308"/>
      <c r="BC38" s="2308"/>
      <c r="BD38" s="2308"/>
      <c r="BE38" s="2308"/>
      <c r="BF38" s="2308"/>
      <c r="BG38" s="2308"/>
      <c r="BH38" s="2308"/>
      <c r="BI38" s="2308"/>
      <c r="BJ38" s="2308"/>
      <c r="BK38" s="2308"/>
      <c r="BL38" s="2308"/>
      <c r="BM38" s="2308"/>
      <c r="BN38" s="2308"/>
      <c r="BO38" s="2308"/>
      <c r="BP38" s="2308"/>
      <c r="BQ38" s="2308"/>
      <c r="BR38" s="2308"/>
      <c r="BS38" s="2308"/>
      <c r="BT38" s="2308"/>
      <c r="BU38" s="2308"/>
      <c r="BV38" s="2308"/>
      <c r="BW38" s="2308"/>
      <c r="BX38" s="2308"/>
      <c r="BY38" s="2308"/>
      <c r="BZ38" s="2308"/>
      <c r="CA38" s="2309"/>
      <c r="CB38" s="1525"/>
      <c r="CC38" s="93"/>
      <c r="CD38" s="147"/>
    </row>
    <row r="39" spans="1:82" ht="30" customHeight="1">
      <c r="A39" s="53"/>
      <c r="B39" s="120"/>
      <c r="C39" s="1525"/>
      <c r="D39" s="1525"/>
      <c r="E39" s="1525"/>
      <c r="F39" s="247" t="s">
        <v>1745</v>
      </c>
      <c r="G39" s="1525"/>
      <c r="H39" s="1525"/>
      <c r="I39" s="1525"/>
      <c r="J39" s="1525"/>
      <c r="K39" s="1525"/>
      <c r="L39" s="1525"/>
      <c r="M39" s="1525"/>
      <c r="N39" s="1525"/>
      <c r="O39" s="1525"/>
      <c r="P39" s="1525"/>
      <c r="Q39" s="1525"/>
      <c r="R39" s="1525"/>
      <c r="S39" s="1525"/>
      <c r="T39" s="1525"/>
      <c r="U39" s="1525"/>
      <c r="V39" s="1525"/>
      <c r="W39" s="1525"/>
      <c r="X39" s="1525"/>
      <c r="Y39" s="1525"/>
      <c r="Z39" s="1525"/>
      <c r="AA39" s="1525"/>
      <c r="AB39" s="1525"/>
      <c r="AC39" s="1525"/>
      <c r="AD39" s="1525"/>
      <c r="AE39" s="1525"/>
      <c r="AF39" s="1525"/>
      <c r="AG39" s="1525"/>
      <c r="AH39" s="1525"/>
      <c r="AI39" s="1525"/>
      <c r="AJ39" s="1525"/>
      <c r="AK39" s="1525"/>
      <c r="AL39" s="1525"/>
      <c r="AM39" s="1525"/>
      <c r="AN39" s="1525"/>
      <c r="AO39" s="1525"/>
      <c r="AP39" s="2306"/>
      <c r="AQ39" s="2306"/>
      <c r="AR39" s="2310"/>
      <c r="AS39" s="2311"/>
      <c r="AT39" s="2311"/>
      <c r="AU39" s="2311"/>
      <c r="AV39" s="2311"/>
      <c r="AW39" s="2311"/>
      <c r="AX39" s="2311"/>
      <c r="AY39" s="2311"/>
      <c r="AZ39" s="2311"/>
      <c r="BA39" s="2311"/>
      <c r="BB39" s="2311"/>
      <c r="BC39" s="2311"/>
      <c r="BD39" s="2311"/>
      <c r="BE39" s="2311"/>
      <c r="BF39" s="2311"/>
      <c r="BG39" s="2311"/>
      <c r="BH39" s="2311"/>
      <c r="BI39" s="2311"/>
      <c r="BJ39" s="2311"/>
      <c r="BK39" s="2311"/>
      <c r="BL39" s="2311"/>
      <c r="BM39" s="2311"/>
      <c r="BN39" s="2311"/>
      <c r="BO39" s="2311"/>
      <c r="BP39" s="2311"/>
      <c r="BQ39" s="2311"/>
      <c r="BR39" s="2311"/>
      <c r="BS39" s="2311"/>
      <c r="BT39" s="2311"/>
      <c r="BU39" s="2311"/>
      <c r="BV39" s="2311"/>
      <c r="BW39" s="2311"/>
      <c r="BX39" s="2311"/>
      <c r="BY39" s="2311"/>
      <c r="BZ39" s="2311"/>
      <c r="CA39" s="2312"/>
      <c r="CB39" s="1525"/>
      <c r="CC39" s="93"/>
      <c r="CD39" s="115"/>
    </row>
    <row r="40" spans="1:82" ht="30" customHeight="1">
      <c r="A40" s="53"/>
      <c r="B40" s="120"/>
      <c r="C40" s="1525"/>
      <c r="D40" s="1525"/>
      <c r="E40" s="1525"/>
      <c r="G40" s="1525"/>
      <c r="H40" s="1525"/>
      <c r="I40" s="1525"/>
      <c r="J40" s="1525"/>
      <c r="K40" s="1525"/>
      <c r="L40" s="1525"/>
      <c r="M40" s="1525"/>
      <c r="N40" s="1525"/>
      <c r="O40" s="1525"/>
      <c r="P40" s="1525"/>
      <c r="Q40" s="1525"/>
      <c r="R40" s="1525"/>
      <c r="S40" s="1525"/>
      <c r="T40" s="1525"/>
      <c r="U40" s="1525"/>
      <c r="V40" s="1525"/>
      <c r="W40" s="1525"/>
      <c r="X40" s="1525"/>
      <c r="Y40" s="1525"/>
      <c r="Z40" s="1525"/>
      <c r="AA40" s="1525"/>
      <c r="AB40" s="1525"/>
      <c r="AC40" s="1525"/>
      <c r="AD40" s="1525"/>
      <c r="AE40" s="1525"/>
      <c r="AF40" s="1525"/>
      <c r="AG40" s="1525"/>
      <c r="AH40" s="1525"/>
      <c r="AI40" s="1525"/>
      <c r="AJ40" s="1525"/>
      <c r="AK40" s="1525"/>
      <c r="AL40" s="1525"/>
      <c r="AM40" s="1525"/>
      <c r="AN40" s="1525"/>
      <c r="AO40" s="1525"/>
      <c r="AP40" s="1525"/>
      <c r="AQ40" s="1525"/>
      <c r="AR40" s="1525"/>
      <c r="AS40" s="1525"/>
      <c r="AT40" s="1525"/>
      <c r="AU40" s="1525"/>
      <c r="AV40" s="1525"/>
      <c r="AW40" s="1525"/>
      <c r="AX40" s="1525"/>
      <c r="AY40" s="1525"/>
      <c r="AZ40" s="1525"/>
      <c r="BA40" s="1525"/>
      <c r="BB40" s="1525"/>
      <c r="BC40" s="1525"/>
      <c r="BD40" s="1525"/>
      <c r="BE40" s="1525"/>
      <c r="BF40" s="1525"/>
      <c r="BG40" s="1525"/>
      <c r="BH40" s="1525"/>
      <c r="BI40" s="1525"/>
      <c r="BJ40" s="1525"/>
      <c r="BK40" s="1525"/>
      <c r="BL40" s="1525"/>
      <c r="BM40" s="1525"/>
      <c r="BN40" s="1525"/>
      <c r="BO40" s="1525"/>
      <c r="BP40" s="1525"/>
      <c r="BQ40" s="1525"/>
      <c r="BR40" s="1525"/>
      <c r="BS40" s="1525"/>
      <c r="BT40" s="1525"/>
      <c r="BU40" s="1525"/>
      <c r="BV40" s="1525"/>
      <c r="BW40" s="1525"/>
      <c r="BX40" s="1525"/>
      <c r="BY40" s="1525"/>
      <c r="BZ40" s="1525"/>
      <c r="CA40" s="1525"/>
      <c r="CB40" s="1525"/>
      <c r="CC40" s="93"/>
      <c r="CD40" s="115"/>
    </row>
    <row r="41" spans="1:82" ht="30" customHeight="1">
      <c r="A41" s="53"/>
      <c r="B41" s="93"/>
      <c r="C41" s="1525"/>
      <c r="D41" s="418" t="s">
        <v>1244</v>
      </c>
      <c r="E41" s="1525"/>
      <c r="F41" s="246" t="s">
        <v>1746</v>
      </c>
      <c r="G41" s="1525"/>
      <c r="H41" s="1525"/>
      <c r="I41" s="1525"/>
      <c r="J41" s="1525"/>
      <c r="K41" s="1525"/>
      <c r="L41" s="1525"/>
      <c r="M41" s="1525"/>
      <c r="N41" s="1525"/>
      <c r="O41" s="1525"/>
      <c r="P41" s="1525"/>
      <c r="Q41" s="1525"/>
      <c r="R41" s="1525"/>
      <c r="S41" s="1525"/>
      <c r="T41" s="1525"/>
      <c r="U41" s="1525"/>
      <c r="V41" s="1525"/>
      <c r="W41" s="1525"/>
      <c r="X41" s="1525"/>
      <c r="Y41" s="1525"/>
      <c r="Z41" s="1525"/>
      <c r="AA41" s="1525"/>
      <c r="AB41" s="1525"/>
      <c r="AC41" s="1525"/>
      <c r="AD41" s="1525"/>
      <c r="AE41" s="1525"/>
      <c r="AF41" s="1525"/>
      <c r="AG41" s="1525"/>
      <c r="AH41" s="1525"/>
      <c r="AI41" s="1525"/>
      <c r="AJ41" s="1525"/>
      <c r="AK41" s="1525"/>
      <c r="AL41" s="1525"/>
      <c r="AM41" s="1525"/>
      <c r="AN41" s="1525"/>
      <c r="AO41" s="1525"/>
      <c r="AP41" s="2306">
        <v>72</v>
      </c>
      <c r="AQ41" s="2306"/>
      <c r="AR41" s="2307"/>
      <c r="AS41" s="2308"/>
      <c r="AT41" s="2308"/>
      <c r="AU41" s="2308"/>
      <c r="AV41" s="2308"/>
      <c r="AW41" s="2308"/>
      <c r="AX41" s="2308"/>
      <c r="AY41" s="2308"/>
      <c r="AZ41" s="2308"/>
      <c r="BA41" s="2308"/>
      <c r="BB41" s="2308"/>
      <c r="BC41" s="2308"/>
      <c r="BD41" s="2308"/>
      <c r="BE41" s="2308"/>
      <c r="BF41" s="2308"/>
      <c r="BG41" s="2308"/>
      <c r="BH41" s="2308"/>
      <c r="BI41" s="2308"/>
      <c r="BJ41" s="2308"/>
      <c r="BK41" s="2308"/>
      <c r="BL41" s="2308"/>
      <c r="BM41" s="2308"/>
      <c r="BN41" s="2308"/>
      <c r="BO41" s="2308"/>
      <c r="BP41" s="2308"/>
      <c r="BQ41" s="2308"/>
      <c r="BR41" s="2308"/>
      <c r="BS41" s="2308"/>
      <c r="BT41" s="2308"/>
      <c r="BU41" s="2308"/>
      <c r="BV41" s="2308"/>
      <c r="BW41" s="2308"/>
      <c r="BX41" s="2308"/>
      <c r="BY41" s="2308"/>
      <c r="BZ41" s="2308"/>
      <c r="CA41" s="2309"/>
      <c r="CB41" s="1525"/>
      <c r="CC41" s="93"/>
      <c r="CD41" s="147"/>
    </row>
    <row r="42" spans="1:82" s="264" customFormat="1" ht="30" customHeight="1">
      <c r="A42" s="279"/>
      <c r="B42" s="120"/>
      <c r="C42" s="1525"/>
      <c r="D42" s="1525"/>
      <c r="E42" s="1525"/>
      <c r="F42" s="248" t="s">
        <v>1747</v>
      </c>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1525"/>
      <c r="AJ42" s="1525"/>
      <c r="AK42" s="1525"/>
      <c r="AL42" s="1525"/>
      <c r="AM42" s="1525"/>
      <c r="AN42" s="1525"/>
      <c r="AO42" s="1525"/>
      <c r="AP42" s="2306"/>
      <c r="AQ42" s="2306"/>
      <c r="AR42" s="2310"/>
      <c r="AS42" s="2311"/>
      <c r="AT42" s="2311"/>
      <c r="AU42" s="2311"/>
      <c r="AV42" s="2311"/>
      <c r="AW42" s="2311"/>
      <c r="AX42" s="2311"/>
      <c r="AY42" s="2311"/>
      <c r="AZ42" s="2311"/>
      <c r="BA42" s="2311"/>
      <c r="BB42" s="2311"/>
      <c r="BC42" s="2311"/>
      <c r="BD42" s="2311"/>
      <c r="BE42" s="2311"/>
      <c r="BF42" s="2311"/>
      <c r="BG42" s="2311"/>
      <c r="BH42" s="2311"/>
      <c r="BI42" s="2311"/>
      <c r="BJ42" s="2311"/>
      <c r="BK42" s="2311"/>
      <c r="BL42" s="2311"/>
      <c r="BM42" s="2311"/>
      <c r="BN42" s="2311"/>
      <c r="BO42" s="2311"/>
      <c r="BP42" s="2311"/>
      <c r="BQ42" s="2311"/>
      <c r="BR42" s="2311"/>
      <c r="BS42" s="2311"/>
      <c r="BT42" s="2311"/>
      <c r="BU42" s="2311"/>
      <c r="BV42" s="2311"/>
      <c r="BW42" s="2311"/>
      <c r="BX42" s="2311"/>
      <c r="BY42" s="2311"/>
      <c r="BZ42" s="2311"/>
      <c r="CA42" s="2312"/>
      <c r="CB42" s="1525"/>
      <c r="CC42" s="93"/>
      <c r="CD42" s="115"/>
    </row>
    <row r="43" spans="1:82" ht="30" customHeight="1">
      <c r="A43" s="53"/>
      <c r="B43" s="120"/>
      <c r="C43" s="1525"/>
      <c r="D43" s="1525"/>
      <c r="E43" s="1525"/>
      <c r="F43" s="1525"/>
      <c r="G43" s="1525"/>
      <c r="H43" s="1525"/>
      <c r="I43" s="1525"/>
      <c r="J43" s="1525"/>
      <c r="K43" s="1525"/>
      <c r="L43" s="1525"/>
      <c r="M43" s="1525"/>
      <c r="N43" s="1525"/>
      <c r="O43" s="1525"/>
      <c r="P43" s="1525"/>
      <c r="Q43" s="1525"/>
      <c r="R43" s="1525"/>
      <c r="S43" s="1525"/>
      <c r="T43" s="1525"/>
      <c r="U43" s="1525"/>
      <c r="V43" s="1525"/>
      <c r="W43" s="1525"/>
      <c r="X43" s="1525"/>
      <c r="Y43" s="1525"/>
      <c r="Z43" s="1525"/>
      <c r="AA43" s="1525"/>
      <c r="AB43" s="1525"/>
      <c r="AC43" s="1525"/>
      <c r="AD43" s="1525"/>
      <c r="AE43" s="1525"/>
      <c r="AF43" s="1525"/>
      <c r="AG43" s="1525"/>
      <c r="AH43" s="1525"/>
      <c r="AI43" s="1525"/>
      <c r="AJ43" s="1525"/>
      <c r="AK43" s="1525"/>
      <c r="AL43" s="1525"/>
      <c r="AM43" s="1525"/>
      <c r="AN43" s="1525"/>
      <c r="AO43" s="1525"/>
      <c r="AP43" s="1525"/>
      <c r="AQ43" s="1525"/>
      <c r="AR43" s="1525"/>
      <c r="AS43" s="1525"/>
      <c r="AT43" s="1525"/>
      <c r="AU43" s="1525"/>
      <c r="AV43" s="1525"/>
      <c r="AW43" s="1525"/>
      <c r="AX43" s="1525"/>
      <c r="AY43" s="1525"/>
      <c r="AZ43" s="1525"/>
      <c r="BA43" s="1525"/>
      <c r="BB43" s="1525"/>
      <c r="BC43" s="1525"/>
      <c r="BD43" s="1525"/>
      <c r="BE43" s="1525"/>
      <c r="BF43" s="1525"/>
      <c r="BG43" s="1525"/>
      <c r="BH43" s="1525"/>
      <c r="BI43" s="1525"/>
      <c r="BJ43" s="1525"/>
      <c r="BK43" s="1525"/>
      <c r="BL43" s="1525"/>
      <c r="BM43" s="1525"/>
      <c r="BN43" s="1525"/>
      <c r="BO43" s="1525"/>
      <c r="BP43" s="1525"/>
      <c r="BQ43" s="1525"/>
      <c r="BR43" s="1525"/>
      <c r="BS43" s="1525"/>
      <c r="BT43" s="1525"/>
      <c r="BU43" s="1525"/>
      <c r="BV43" s="1525"/>
      <c r="BW43" s="1525"/>
      <c r="BX43" s="1525"/>
      <c r="BY43" s="1525"/>
      <c r="BZ43" s="1525"/>
      <c r="CA43" s="1525"/>
      <c r="CB43" s="1525"/>
      <c r="CC43" s="93"/>
      <c r="CD43" s="147"/>
    </row>
    <row r="44" spans="1:82" ht="30" customHeight="1">
      <c r="A44" s="53"/>
      <c r="B44" s="120"/>
      <c r="C44" s="1525"/>
      <c r="D44" s="418" t="s">
        <v>1748</v>
      </c>
      <c r="E44" s="418"/>
      <c r="F44" s="246" t="s">
        <v>1749</v>
      </c>
      <c r="G44" s="418"/>
      <c r="H44" s="418"/>
      <c r="I44" s="418"/>
      <c r="J44" s="418"/>
      <c r="K44" s="418"/>
      <c r="L44" s="418"/>
      <c r="M44" s="418"/>
      <c r="N44" s="418"/>
      <c r="O44" s="418"/>
      <c r="P44" s="418"/>
      <c r="Q44" s="418"/>
      <c r="R44" s="418"/>
      <c r="S44" s="418"/>
      <c r="T44" s="418"/>
      <c r="U44" s="418"/>
      <c r="V44" s="418"/>
      <c r="W44" s="418"/>
      <c r="X44" s="418"/>
      <c r="Y44" s="418"/>
      <c r="Z44" s="418"/>
      <c r="AA44" s="418"/>
      <c r="AB44" s="418"/>
      <c r="AC44" s="418"/>
      <c r="AD44" s="418"/>
      <c r="AE44" s="418"/>
      <c r="AF44" s="418"/>
      <c r="AG44" s="418"/>
      <c r="AH44" s="418"/>
      <c r="AI44" s="418"/>
      <c r="AJ44" s="418"/>
      <c r="AK44" s="418"/>
      <c r="AL44" s="418"/>
      <c r="AM44" s="418"/>
      <c r="AN44" s="418"/>
      <c r="AO44" s="418"/>
      <c r="AP44" s="2306">
        <v>73</v>
      </c>
      <c r="AQ44" s="2306"/>
      <c r="AR44" s="2307"/>
      <c r="AS44" s="2308"/>
      <c r="AT44" s="2308"/>
      <c r="AU44" s="2308"/>
      <c r="AV44" s="2308"/>
      <c r="AW44" s="2308"/>
      <c r="AX44" s="2308"/>
      <c r="AY44" s="2308"/>
      <c r="AZ44" s="2308"/>
      <c r="BA44" s="2308"/>
      <c r="BB44" s="2308"/>
      <c r="BC44" s="2308"/>
      <c r="BD44" s="2308"/>
      <c r="BE44" s="2308"/>
      <c r="BF44" s="2308"/>
      <c r="BG44" s="2308"/>
      <c r="BH44" s="2308"/>
      <c r="BI44" s="2308"/>
      <c r="BJ44" s="2308"/>
      <c r="BK44" s="2308"/>
      <c r="BL44" s="2308"/>
      <c r="BM44" s="2308"/>
      <c r="BN44" s="2308"/>
      <c r="BO44" s="2308"/>
      <c r="BP44" s="2308"/>
      <c r="BQ44" s="2308"/>
      <c r="BR44" s="2308"/>
      <c r="BS44" s="2308"/>
      <c r="BT44" s="2308"/>
      <c r="BU44" s="2308"/>
      <c r="BV44" s="2308"/>
      <c r="BW44" s="2308"/>
      <c r="BX44" s="2308"/>
      <c r="BY44" s="2308"/>
      <c r="BZ44" s="2308"/>
      <c r="CA44" s="2309"/>
      <c r="CB44" s="1525"/>
      <c r="CC44" s="93"/>
      <c r="CD44" s="147"/>
    </row>
    <row r="45" spans="1:82" ht="30" customHeight="1">
      <c r="A45" s="53"/>
      <c r="B45" s="1"/>
      <c r="C45" s="1525"/>
      <c r="D45" s="418"/>
      <c r="E45" s="418"/>
      <c r="F45" s="247" t="s">
        <v>1750</v>
      </c>
      <c r="G45" s="418"/>
      <c r="H45" s="418"/>
      <c r="I45" s="418"/>
      <c r="J45" s="418"/>
      <c r="K45" s="418"/>
      <c r="L45" s="418"/>
      <c r="M45" s="418"/>
      <c r="N45" s="418"/>
      <c r="O45" s="418"/>
      <c r="P45" s="418"/>
      <c r="Q45" s="418"/>
      <c r="R45" s="418"/>
      <c r="S45" s="418"/>
      <c r="T45" s="418"/>
      <c r="U45" s="418"/>
      <c r="V45" s="418"/>
      <c r="W45" s="418"/>
      <c r="X45" s="418"/>
      <c r="Y45" s="418"/>
      <c r="Z45" s="418"/>
      <c r="AA45" s="418"/>
      <c r="AB45" s="418"/>
      <c r="AC45" s="418"/>
      <c r="AD45" s="418"/>
      <c r="AE45" s="418"/>
      <c r="AF45" s="418"/>
      <c r="AG45" s="418"/>
      <c r="AH45" s="418"/>
      <c r="AI45" s="418"/>
      <c r="AJ45" s="418"/>
      <c r="AK45" s="418"/>
      <c r="AL45" s="418"/>
      <c r="AM45" s="418"/>
      <c r="AN45" s="418"/>
      <c r="AO45" s="418"/>
      <c r="AP45" s="2306"/>
      <c r="AQ45" s="2306"/>
      <c r="AR45" s="2310"/>
      <c r="AS45" s="2311"/>
      <c r="AT45" s="2311"/>
      <c r="AU45" s="2311"/>
      <c r="AV45" s="2311"/>
      <c r="AW45" s="2311"/>
      <c r="AX45" s="2311"/>
      <c r="AY45" s="2311"/>
      <c r="AZ45" s="2311"/>
      <c r="BA45" s="2311"/>
      <c r="BB45" s="2311"/>
      <c r="BC45" s="2311"/>
      <c r="BD45" s="2311"/>
      <c r="BE45" s="2311"/>
      <c r="BF45" s="2311"/>
      <c r="BG45" s="2311"/>
      <c r="BH45" s="2311"/>
      <c r="BI45" s="2311"/>
      <c r="BJ45" s="2311"/>
      <c r="BK45" s="2311"/>
      <c r="BL45" s="2311"/>
      <c r="BM45" s="2311"/>
      <c r="BN45" s="2311"/>
      <c r="BO45" s="2311"/>
      <c r="BP45" s="2311"/>
      <c r="BQ45" s="2311"/>
      <c r="BR45" s="2311"/>
      <c r="BS45" s="2311"/>
      <c r="BT45" s="2311"/>
      <c r="BU45" s="2311"/>
      <c r="BV45" s="2311"/>
      <c r="BW45" s="2311"/>
      <c r="BX45" s="2311"/>
      <c r="BY45" s="2311"/>
      <c r="BZ45" s="2311"/>
      <c r="CA45" s="2312"/>
      <c r="CB45" s="1525"/>
      <c r="CC45" s="93"/>
      <c r="CD45" s="147"/>
    </row>
    <row r="46" spans="1:82" ht="15" customHeight="1">
      <c r="A46" s="53"/>
      <c r="B46" s="1"/>
      <c r="C46" s="1525"/>
      <c r="D46" s="418"/>
      <c r="E46" s="418"/>
      <c r="F46" s="247"/>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c r="AH46" s="418"/>
      <c r="AI46" s="418"/>
      <c r="AJ46" s="418"/>
      <c r="AK46" s="418"/>
      <c r="AL46" s="418"/>
      <c r="AM46" s="418"/>
      <c r="AN46" s="418"/>
      <c r="AO46" s="418"/>
      <c r="AP46" s="1587"/>
      <c r="AQ46" s="1587"/>
      <c r="AR46" s="1591"/>
      <c r="AS46" s="1591"/>
      <c r="AT46" s="1591"/>
      <c r="AU46" s="1591"/>
      <c r="AV46" s="1591"/>
      <c r="AW46" s="1591"/>
      <c r="AX46" s="1591"/>
      <c r="AY46" s="1591"/>
      <c r="AZ46" s="1591"/>
      <c r="BA46" s="1591"/>
      <c r="BB46" s="1591"/>
      <c r="BC46" s="1591"/>
      <c r="BD46" s="1591"/>
      <c r="BE46" s="1591"/>
      <c r="BF46" s="1591"/>
      <c r="BG46" s="1591"/>
      <c r="BH46" s="1591"/>
      <c r="BI46" s="1591"/>
      <c r="BJ46" s="1591"/>
      <c r="BK46" s="1591"/>
      <c r="BL46" s="1591"/>
      <c r="BM46" s="1591"/>
      <c r="BN46" s="1591"/>
      <c r="BO46" s="1591"/>
      <c r="BP46" s="1591"/>
      <c r="BQ46" s="1591"/>
      <c r="BR46" s="1591"/>
      <c r="BS46" s="1591"/>
      <c r="BT46" s="1591"/>
      <c r="BU46" s="1591"/>
      <c r="BV46" s="1591"/>
      <c r="BW46" s="1591"/>
      <c r="BX46" s="1591"/>
      <c r="BY46" s="1591"/>
      <c r="BZ46" s="1591"/>
      <c r="CA46" s="1591"/>
      <c r="CB46" s="1525"/>
      <c r="CC46" s="93"/>
      <c r="CD46" s="147"/>
    </row>
    <row r="47" spans="1:82" ht="30" customHeight="1">
      <c r="A47" s="53"/>
      <c r="B47" s="1"/>
      <c r="C47" s="1525"/>
      <c r="D47" s="1525"/>
      <c r="E47" s="1525"/>
      <c r="G47" s="1525"/>
      <c r="H47" s="1525"/>
      <c r="I47" s="1525"/>
      <c r="J47" s="1525"/>
      <c r="K47" s="1525"/>
      <c r="L47" s="1525"/>
      <c r="M47" s="1525"/>
      <c r="N47" s="1525"/>
      <c r="O47" s="1525"/>
      <c r="P47" s="1525"/>
      <c r="Q47" s="1525"/>
      <c r="R47" s="1525"/>
      <c r="S47" s="1525"/>
      <c r="T47" s="1525"/>
      <c r="U47" s="1525"/>
      <c r="V47" s="1525"/>
      <c r="W47" s="1525"/>
      <c r="X47" s="1525"/>
      <c r="Y47" s="1525"/>
      <c r="Z47" s="1525"/>
      <c r="AA47" s="1525"/>
      <c r="AB47" s="1525"/>
      <c r="AC47" s="1525"/>
      <c r="AD47" s="1525"/>
      <c r="AE47" s="1525"/>
      <c r="AF47" s="1525"/>
      <c r="AG47" s="1525"/>
      <c r="AH47" s="1525"/>
      <c r="AI47" s="1525"/>
      <c r="AJ47" s="1525"/>
      <c r="AK47" s="1525"/>
      <c r="AL47" s="1525"/>
      <c r="AM47" s="1525"/>
      <c r="AN47" s="1525"/>
      <c r="AO47" s="1525"/>
      <c r="AP47" s="1525"/>
      <c r="AQ47" s="1525"/>
      <c r="AR47" s="1525"/>
      <c r="AS47" s="1525"/>
      <c r="AT47" s="1525"/>
      <c r="AU47" s="1525"/>
      <c r="AV47" s="1525"/>
      <c r="AW47" s="1525"/>
      <c r="AX47" s="1525"/>
      <c r="AY47" s="1525"/>
      <c r="AZ47" s="1525"/>
      <c r="BA47" s="1525"/>
      <c r="BB47" s="1525"/>
      <c r="BC47" s="1525"/>
      <c r="BD47" s="1525"/>
      <c r="BE47" s="1525"/>
      <c r="BF47" s="1525"/>
      <c r="BG47" s="1525"/>
      <c r="BH47" s="1525"/>
      <c r="BI47" s="1525"/>
      <c r="BJ47" s="1525"/>
      <c r="BK47" s="1525"/>
      <c r="BL47" s="1525"/>
      <c r="BM47" s="1525"/>
      <c r="BN47" s="1525"/>
      <c r="BO47" s="1525"/>
      <c r="BP47" s="1525"/>
      <c r="BQ47" s="1525"/>
      <c r="BR47" s="1525"/>
      <c r="BS47" s="1525"/>
      <c r="BT47" s="1525"/>
      <c r="BU47" s="1525"/>
      <c r="BV47" s="1525"/>
      <c r="BW47" s="1525"/>
      <c r="BX47" s="1525"/>
      <c r="BY47" s="481" t="s">
        <v>1751</v>
      </c>
      <c r="BZ47" s="1525"/>
      <c r="CA47" s="1525"/>
      <c r="CB47" s="1525"/>
      <c r="CC47" s="93"/>
      <c r="CD47" s="147"/>
    </row>
    <row r="48" spans="1:82" ht="30" customHeight="1">
      <c r="A48" s="53"/>
      <c r="B48" s="1"/>
      <c r="C48" s="1525"/>
      <c r="D48" s="418" t="s">
        <v>1752</v>
      </c>
      <c r="E48" s="1525"/>
      <c r="F48" s="246" t="s">
        <v>1753</v>
      </c>
      <c r="G48" s="1525"/>
      <c r="H48" s="1525"/>
      <c r="I48" s="1525"/>
      <c r="J48" s="1525"/>
      <c r="K48" s="1525"/>
      <c r="L48" s="1525"/>
      <c r="M48" s="1525"/>
      <c r="N48" s="1525"/>
      <c r="O48" s="1525"/>
      <c r="P48" s="1525"/>
      <c r="Q48" s="1525"/>
      <c r="R48" s="1525"/>
      <c r="S48" s="1525"/>
      <c r="T48" s="1525"/>
      <c r="U48" s="1525"/>
      <c r="V48" s="1525"/>
      <c r="W48" s="1525"/>
      <c r="X48" s="1525"/>
      <c r="Y48" s="1525"/>
      <c r="Z48" s="1525"/>
      <c r="AA48" s="1525"/>
      <c r="AB48" s="1525"/>
      <c r="AC48" s="1525"/>
      <c r="AD48" s="1525"/>
      <c r="AE48" s="1525"/>
      <c r="AF48" s="1525"/>
      <c r="AG48" s="1525"/>
      <c r="AH48" s="1525"/>
      <c r="AI48" s="1525"/>
      <c r="AJ48" s="1525"/>
      <c r="AK48" s="1525"/>
      <c r="AL48" s="1525"/>
      <c r="AM48" s="1525"/>
      <c r="AN48" s="1525"/>
      <c r="AO48" s="1525"/>
      <c r="AP48" s="2317" t="s">
        <v>1347</v>
      </c>
      <c r="AQ48" s="2306"/>
      <c r="AR48" s="2307"/>
      <c r="AS48" s="2308"/>
      <c r="AT48" s="2308"/>
      <c r="AU48" s="2308"/>
      <c r="AV48" s="2308"/>
      <c r="AW48" s="2308"/>
      <c r="AX48" s="2308"/>
      <c r="AY48" s="2308"/>
      <c r="AZ48" s="2308"/>
      <c r="BA48" s="2308"/>
      <c r="BB48" s="2308"/>
      <c r="BC48" s="2308"/>
      <c r="BD48" s="2308"/>
      <c r="BE48" s="2308"/>
      <c r="BF48" s="2308"/>
      <c r="BG48" s="2308"/>
      <c r="BH48" s="2308"/>
      <c r="BI48" s="2308"/>
      <c r="BJ48" s="2308"/>
      <c r="BK48" s="2308"/>
      <c r="BL48" s="2308"/>
      <c r="BM48" s="2308"/>
      <c r="BN48" s="2308"/>
      <c r="BO48" s="2308"/>
      <c r="BP48" s="2308"/>
      <c r="BQ48" s="2308"/>
      <c r="BR48" s="2308"/>
      <c r="BS48" s="2308"/>
      <c r="BT48" s="2308"/>
      <c r="BU48" s="2308"/>
      <c r="BV48" s="2308"/>
      <c r="BW48" s="2308"/>
      <c r="BX48" s="2308"/>
      <c r="BY48" s="2314"/>
      <c r="BZ48" s="2308"/>
      <c r="CA48" s="2309"/>
      <c r="CB48" s="1525"/>
      <c r="CC48" s="1525"/>
      <c r="CD48" s="147"/>
    </row>
    <row r="49" spans="1:129" ht="30" customHeight="1">
      <c r="A49" s="53"/>
      <c r="B49" s="1"/>
      <c r="C49" s="1525"/>
      <c r="D49" s="1525"/>
      <c r="E49" s="1525"/>
      <c r="F49" s="248" t="s">
        <v>1754</v>
      </c>
      <c r="G49" s="1525"/>
      <c r="H49" s="1525"/>
      <c r="I49" s="1525"/>
      <c r="J49" s="1525"/>
      <c r="K49" s="1525"/>
      <c r="L49" s="1525"/>
      <c r="M49" s="1525"/>
      <c r="N49" s="1525"/>
      <c r="O49" s="1525"/>
      <c r="P49" s="1525"/>
      <c r="Q49" s="1525"/>
      <c r="R49" s="1525"/>
      <c r="S49" s="1525"/>
      <c r="T49" s="1525"/>
      <c r="U49" s="1525"/>
      <c r="V49" s="1525"/>
      <c r="W49" s="1525"/>
      <c r="X49" s="1525"/>
      <c r="Y49" s="1525"/>
      <c r="Z49" s="1525"/>
      <c r="AA49" s="1525"/>
      <c r="AB49" s="1525"/>
      <c r="AC49" s="1525"/>
      <c r="AD49" s="1525"/>
      <c r="AE49" s="1525"/>
      <c r="AF49" s="1525"/>
      <c r="AG49" s="1525"/>
      <c r="AH49" s="1525"/>
      <c r="AI49" s="1525"/>
      <c r="AJ49" s="1525"/>
      <c r="AK49" s="1525"/>
      <c r="AL49" s="1525"/>
      <c r="AM49" s="1525"/>
      <c r="AN49" s="1525"/>
      <c r="AO49" s="1525"/>
      <c r="AP49" s="2306"/>
      <c r="AQ49" s="2306"/>
      <c r="AR49" s="2310"/>
      <c r="AS49" s="2311"/>
      <c r="AT49" s="2311"/>
      <c r="AU49" s="2311"/>
      <c r="AV49" s="2311"/>
      <c r="AW49" s="2311"/>
      <c r="AX49" s="2311"/>
      <c r="AY49" s="2311"/>
      <c r="AZ49" s="2311"/>
      <c r="BA49" s="2311"/>
      <c r="BB49" s="2311"/>
      <c r="BC49" s="2311"/>
      <c r="BD49" s="2311"/>
      <c r="BE49" s="2311"/>
      <c r="BF49" s="2311"/>
      <c r="BG49" s="2311"/>
      <c r="BH49" s="2311"/>
      <c r="BI49" s="2311"/>
      <c r="BJ49" s="2311"/>
      <c r="BK49" s="2311"/>
      <c r="BL49" s="2311"/>
      <c r="BM49" s="2311"/>
      <c r="BN49" s="2311"/>
      <c r="BO49" s="2311"/>
      <c r="BP49" s="2311"/>
      <c r="BQ49" s="2311"/>
      <c r="BR49" s="2311"/>
      <c r="BS49" s="2311"/>
      <c r="BT49" s="2311"/>
      <c r="BU49" s="2311"/>
      <c r="BV49" s="2311"/>
      <c r="BW49" s="2311"/>
      <c r="BX49" s="2311"/>
      <c r="BY49" s="2311"/>
      <c r="BZ49" s="2311"/>
      <c r="CA49" s="2312"/>
      <c r="CB49" s="1525"/>
      <c r="CC49" s="1525"/>
      <c r="CD49" s="147"/>
    </row>
    <row r="50" spans="1:129" ht="30" customHeight="1">
      <c r="A50" s="53"/>
      <c r="B50" s="93"/>
      <c r="C50" s="1525"/>
      <c r="D50" s="1525"/>
      <c r="E50" s="1525"/>
      <c r="G50" s="1525"/>
      <c r="H50" s="1525"/>
      <c r="I50" s="1525"/>
      <c r="J50" s="1525"/>
      <c r="K50" s="1525"/>
      <c r="L50" s="1525"/>
      <c r="M50" s="1525"/>
      <c r="N50" s="1525"/>
      <c r="O50" s="1525"/>
      <c r="P50" s="1525"/>
      <c r="Q50" s="1525"/>
      <c r="R50" s="1525"/>
      <c r="S50" s="1525"/>
      <c r="T50" s="1525"/>
      <c r="U50" s="1525"/>
      <c r="V50" s="1525"/>
      <c r="W50" s="1525"/>
      <c r="X50" s="1525"/>
      <c r="Y50" s="1525"/>
      <c r="Z50" s="1525"/>
      <c r="AA50" s="1525"/>
      <c r="AB50" s="1525"/>
      <c r="AC50" s="1525"/>
      <c r="AD50" s="1525"/>
      <c r="AE50" s="1525"/>
      <c r="AF50" s="1525"/>
      <c r="AG50" s="1525"/>
      <c r="AH50" s="1525"/>
      <c r="AI50" s="1525"/>
      <c r="AJ50" s="1525"/>
      <c r="AK50" s="1525"/>
      <c r="AL50" s="1525"/>
      <c r="AM50" s="1525"/>
      <c r="AN50" s="1525"/>
      <c r="AO50" s="1525"/>
      <c r="AP50" s="1525"/>
      <c r="AQ50" s="1525"/>
      <c r="AR50" s="1525"/>
      <c r="AS50" s="1525"/>
      <c r="AT50" s="1525"/>
      <c r="AU50" s="1525"/>
      <c r="AV50" s="1525"/>
      <c r="AW50" s="1525"/>
      <c r="AX50" s="1525"/>
      <c r="AY50" s="1525"/>
      <c r="AZ50" s="1525"/>
      <c r="BA50" s="1525"/>
      <c r="BB50" s="1525"/>
      <c r="BC50" s="1525"/>
      <c r="BD50" s="1525"/>
      <c r="BE50" s="1525"/>
      <c r="BF50" s="1525"/>
      <c r="BG50" s="1525"/>
      <c r="BH50" s="1525"/>
      <c r="BI50" s="1525"/>
      <c r="BJ50" s="1525"/>
      <c r="BK50" s="1525"/>
      <c r="BL50" s="1525"/>
      <c r="BM50" s="1525"/>
      <c r="BN50" s="1525"/>
      <c r="BO50" s="1525"/>
      <c r="BP50" s="1525"/>
      <c r="BQ50" s="1525"/>
      <c r="BR50" s="1525"/>
      <c r="BS50" s="1525"/>
      <c r="BT50" s="1525"/>
      <c r="BU50" s="1525"/>
      <c r="BV50" s="1525"/>
      <c r="BW50" s="1525"/>
      <c r="BX50" s="1525"/>
      <c r="BY50" s="1525"/>
      <c r="BZ50" s="1525"/>
      <c r="CA50" s="1525"/>
      <c r="CB50" s="1525"/>
      <c r="CC50" s="1525"/>
      <c r="CD50" s="147"/>
    </row>
    <row r="51" spans="1:129" ht="30" customHeight="1">
      <c r="A51" s="53"/>
      <c r="B51" s="93"/>
      <c r="C51" s="1525"/>
      <c r="D51" s="418" t="s">
        <v>1755</v>
      </c>
      <c r="E51" s="1525"/>
      <c r="F51" s="244" t="s">
        <v>1756</v>
      </c>
      <c r="G51" s="1525"/>
      <c r="H51" s="1525"/>
      <c r="I51" s="1525"/>
      <c r="J51" s="1525"/>
      <c r="K51" s="1525"/>
      <c r="L51" s="1525"/>
      <c r="M51" s="1525"/>
      <c r="N51" s="1525"/>
      <c r="O51" s="1525"/>
      <c r="P51" s="1525"/>
      <c r="Q51" s="1525"/>
      <c r="R51" s="1525"/>
      <c r="S51" s="1525"/>
      <c r="T51" s="1525"/>
      <c r="U51" s="1525"/>
      <c r="V51" s="1525"/>
      <c r="W51" s="1525"/>
      <c r="X51" s="1525"/>
      <c r="Y51" s="1525"/>
      <c r="Z51" s="1525"/>
      <c r="AA51" s="1525"/>
      <c r="AB51" s="1525"/>
      <c r="AC51" s="1525"/>
      <c r="AD51" s="1525"/>
      <c r="AE51" s="1525"/>
      <c r="AF51" s="1525"/>
      <c r="AG51" s="1525"/>
      <c r="AH51" s="1525"/>
      <c r="AI51" s="1525"/>
      <c r="AJ51" s="1525"/>
      <c r="AK51" s="1525"/>
      <c r="AL51" s="1525"/>
      <c r="AM51" s="1525"/>
      <c r="AN51" s="1525"/>
      <c r="AO51" s="1525"/>
      <c r="AP51" s="2317" t="s">
        <v>1349</v>
      </c>
      <c r="AQ51" s="2306"/>
      <c r="AR51" s="2307">
        <f>AP54+AP57+AP60</f>
        <v>0</v>
      </c>
      <c r="AS51" s="2308"/>
      <c r="AT51" s="2308"/>
      <c r="AU51" s="2308"/>
      <c r="AV51" s="2308"/>
      <c r="AW51" s="2308"/>
      <c r="AX51" s="2308"/>
      <c r="AY51" s="2308"/>
      <c r="AZ51" s="2308"/>
      <c r="BA51" s="2308"/>
      <c r="BB51" s="2308"/>
      <c r="BC51" s="2308"/>
      <c r="BD51" s="2308"/>
      <c r="BE51" s="2308"/>
      <c r="BF51" s="2308"/>
      <c r="BG51" s="2308"/>
      <c r="BH51" s="2308"/>
      <c r="BI51" s="2308"/>
      <c r="BJ51" s="2308"/>
      <c r="BK51" s="2308"/>
      <c r="BL51" s="2308"/>
      <c r="BM51" s="2308"/>
      <c r="BN51" s="2308"/>
      <c r="BO51" s="2308"/>
      <c r="BP51" s="2308"/>
      <c r="BQ51" s="2308"/>
      <c r="BR51" s="2308"/>
      <c r="BS51" s="2308"/>
      <c r="BT51" s="2308"/>
      <c r="BU51" s="2308"/>
      <c r="BV51" s="2308"/>
      <c r="BW51" s="2308"/>
      <c r="BX51" s="2308"/>
      <c r="BY51" s="2308"/>
      <c r="BZ51" s="2308"/>
      <c r="CA51" s="2309"/>
      <c r="CB51" s="1525"/>
      <c r="CC51" s="1525"/>
      <c r="CD51" s="147"/>
      <c r="CL51" s="1525"/>
      <c r="CM51" s="1525"/>
      <c r="CN51" s="1525"/>
      <c r="CO51" s="1525"/>
      <c r="CP51" s="1525"/>
      <c r="CQ51" s="1525"/>
      <c r="CR51" s="1525"/>
      <c r="CS51" s="1525"/>
      <c r="CT51" s="1525"/>
      <c r="CU51" s="1525"/>
      <c r="CV51" s="1525"/>
      <c r="CW51" s="1525"/>
      <c r="CX51" s="1525"/>
      <c r="CY51" s="1525"/>
      <c r="CZ51" s="1525"/>
      <c r="DA51" s="1525"/>
      <c r="DB51" s="1525"/>
      <c r="DC51" s="1525"/>
      <c r="DD51" s="1525"/>
      <c r="DE51" s="1525"/>
      <c r="DF51" s="1525"/>
      <c r="DG51" s="1525"/>
      <c r="DH51" s="1525"/>
      <c r="DI51" s="1525"/>
      <c r="DJ51" s="1525"/>
      <c r="DK51" s="1525"/>
      <c r="DL51" s="1525"/>
      <c r="DM51" s="1525"/>
      <c r="DN51" s="1525"/>
      <c r="DO51" s="1525"/>
      <c r="DP51" s="1525"/>
      <c r="DQ51" s="1525"/>
      <c r="DR51" s="1525"/>
      <c r="DS51" s="1525"/>
      <c r="DT51" s="1525"/>
      <c r="DU51" s="1525"/>
      <c r="DV51" s="1525"/>
      <c r="DW51" s="1525"/>
      <c r="DX51" s="1525"/>
      <c r="DY51" s="1525"/>
    </row>
    <row r="52" spans="1:129" ht="30" customHeight="1">
      <c r="A52" s="53"/>
      <c r="B52" s="93"/>
      <c r="C52" s="1525"/>
      <c r="D52" s="1525"/>
      <c r="E52" s="1525"/>
      <c r="F52" s="247" t="s">
        <v>1757</v>
      </c>
      <c r="G52" s="1525"/>
      <c r="H52" s="1525"/>
      <c r="I52" s="1525"/>
      <c r="J52" s="1525"/>
      <c r="K52" s="1525"/>
      <c r="L52" s="1525"/>
      <c r="M52" s="1525"/>
      <c r="N52" s="1525"/>
      <c r="O52" s="1525"/>
      <c r="P52" s="1525"/>
      <c r="Q52" s="1525"/>
      <c r="R52" s="1525"/>
      <c r="S52" s="1525"/>
      <c r="T52" s="1525"/>
      <c r="U52" s="1525"/>
      <c r="V52" s="1525"/>
      <c r="W52" s="1525"/>
      <c r="X52" s="1525"/>
      <c r="Y52" s="1525"/>
      <c r="Z52" s="1525"/>
      <c r="AA52" s="1525"/>
      <c r="AB52" s="1525"/>
      <c r="AC52" s="1525"/>
      <c r="AD52" s="1525"/>
      <c r="AE52" s="1525"/>
      <c r="AF52" s="1525"/>
      <c r="AG52" s="1525"/>
      <c r="AH52" s="1525"/>
      <c r="AI52" s="1525"/>
      <c r="AJ52" s="1525"/>
      <c r="AK52" s="1525"/>
      <c r="AL52" s="1525"/>
      <c r="AM52" s="1525"/>
      <c r="AN52" s="1525"/>
      <c r="AO52" s="1525"/>
      <c r="AP52" s="2306"/>
      <c r="AQ52" s="2306"/>
      <c r="AR52" s="2310"/>
      <c r="AS52" s="2311"/>
      <c r="AT52" s="2311"/>
      <c r="AU52" s="2311"/>
      <c r="AV52" s="2311"/>
      <c r="AW52" s="2311"/>
      <c r="AX52" s="2311"/>
      <c r="AY52" s="2311"/>
      <c r="AZ52" s="2311"/>
      <c r="BA52" s="2311"/>
      <c r="BB52" s="2311"/>
      <c r="BC52" s="2311"/>
      <c r="BD52" s="2311"/>
      <c r="BE52" s="2311"/>
      <c r="BF52" s="2311"/>
      <c r="BG52" s="2311"/>
      <c r="BH52" s="2311"/>
      <c r="BI52" s="2311"/>
      <c r="BJ52" s="2311"/>
      <c r="BK52" s="2311"/>
      <c r="BL52" s="2311"/>
      <c r="BM52" s="2311"/>
      <c r="BN52" s="2311"/>
      <c r="BO52" s="2311"/>
      <c r="BP52" s="2311"/>
      <c r="BQ52" s="2311"/>
      <c r="BR52" s="2311"/>
      <c r="BS52" s="2311"/>
      <c r="BT52" s="2311"/>
      <c r="BU52" s="2311"/>
      <c r="BV52" s="2311"/>
      <c r="BW52" s="2311"/>
      <c r="BX52" s="2311"/>
      <c r="BY52" s="2311"/>
      <c r="BZ52" s="2311"/>
      <c r="CA52" s="2312"/>
      <c r="CB52" s="1525"/>
      <c r="CC52" s="1525"/>
      <c r="CD52" s="147"/>
      <c r="CL52" s="1525"/>
      <c r="CM52" s="1525"/>
      <c r="CN52" s="1525"/>
      <c r="CO52" s="1525"/>
      <c r="CP52" s="1525"/>
      <c r="CQ52" s="1525"/>
      <c r="CR52" s="1525"/>
      <c r="CS52" s="1525"/>
      <c r="CT52" s="1525"/>
      <c r="CU52" s="1525"/>
      <c r="CV52" s="1525"/>
      <c r="CW52" s="1525"/>
      <c r="CX52" s="1525"/>
      <c r="CY52" s="1525"/>
      <c r="CZ52" s="1525"/>
      <c r="DA52" s="1525"/>
      <c r="DB52" s="1525"/>
      <c r="DC52" s="1525"/>
      <c r="DD52" s="1525"/>
      <c r="DE52" s="1525"/>
      <c r="DF52" s="1525"/>
      <c r="DG52" s="1525"/>
      <c r="DH52" s="1525"/>
      <c r="DI52" s="1525"/>
      <c r="DJ52" s="1525"/>
      <c r="DK52" s="1525"/>
      <c r="DL52" s="1525"/>
      <c r="DM52" s="1525"/>
      <c r="DN52" s="1525"/>
      <c r="DO52" s="1525"/>
      <c r="DP52" s="1525"/>
      <c r="DQ52" s="1525"/>
      <c r="DR52" s="1525"/>
      <c r="DS52" s="1525"/>
      <c r="DT52" s="1525"/>
      <c r="DU52" s="1525"/>
      <c r="DV52" s="1525"/>
      <c r="DW52" s="1525"/>
      <c r="DX52" s="1525"/>
      <c r="DY52" s="1525"/>
    </row>
    <row r="53" spans="1:129" ht="15" customHeight="1">
      <c r="A53" s="53"/>
      <c r="B53" s="93"/>
      <c r="C53" s="1525"/>
      <c r="D53" s="1525"/>
      <c r="E53" s="1525"/>
      <c r="F53" s="1525"/>
      <c r="G53" s="1525"/>
      <c r="H53" s="1525"/>
      <c r="I53" s="1525"/>
      <c r="J53" s="1525"/>
      <c r="K53" s="1525"/>
      <c r="L53" s="1525"/>
      <c r="M53" s="1525"/>
      <c r="N53" s="1525"/>
      <c r="O53" s="1525"/>
      <c r="P53" s="1525"/>
      <c r="Q53" s="1525"/>
      <c r="R53" s="1525"/>
      <c r="S53" s="1525"/>
      <c r="T53" s="1525"/>
      <c r="U53" s="1525"/>
      <c r="V53" s="1525"/>
      <c r="W53" s="1525"/>
      <c r="X53" s="1525"/>
      <c r="Y53" s="1525"/>
      <c r="Z53" s="1525"/>
      <c r="AA53" s="1525"/>
      <c r="AB53" s="1525"/>
      <c r="AC53" s="1525"/>
      <c r="AD53" s="1525"/>
      <c r="AE53" s="1525"/>
      <c r="AF53" s="1525"/>
      <c r="AG53" s="1525"/>
      <c r="AH53" s="1525"/>
      <c r="AI53" s="1525"/>
      <c r="AJ53" s="1525"/>
      <c r="AK53" s="1525"/>
      <c r="AL53" s="1525"/>
      <c r="AM53" s="1525"/>
      <c r="AN53" s="1525"/>
      <c r="AO53" s="1525"/>
      <c r="AP53" s="1525"/>
      <c r="AQ53" s="1525"/>
      <c r="AR53" s="1525"/>
      <c r="AS53" s="1525"/>
      <c r="AT53" s="1525"/>
      <c r="AU53" s="1525"/>
      <c r="AV53" s="1525"/>
      <c r="AW53" s="1525"/>
      <c r="AX53" s="1525"/>
      <c r="AY53" s="1525"/>
      <c r="AZ53" s="1525"/>
      <c r="BA53" s="1525"/>
      <c r="BB53" s="1525"/>
      <c r="BC53" s="1525"/>
      <c r="BD53" s="1525"/>
      <c r="BE53" s="1525"/>
      <c r="BF53" s="1525"/>
      <c r="BG53" s="1525"/>
      <c r="BH53" s="1525"/>
      <c r="BI53" s="1525"/>
      <c r="BJ53" s="1525"/>
      <c r="BK53" s="1525"/>
      <c r="BL53" s="1525"/>
      <c r="BM53" s="1525"/>
      <c r="BN53" s="1525"/>
      <c r="BO53" s="1525"/>
      <c r="BP53" s="1525"/>
      <c r="BQ53" s="1525"/>
      <c r="BR53" s="1525"/>
      <c r="BS53" s="1525"/>
      <c r="BT53" s="1525"/>
      <c r="BU53" s="1525"/>
      <c r="BV53" s="1525"/>
      <c r="BW53" s="1525"/>
      <c r="BX53" s="1525"/>
      <c r="BY53" s="1525"/>
      <c r="BZ53" s="1525"/>
      <c r="CA53" s="1525"/>
      <c r="CB53" s="1525"/>
      <c r="CC53" s="1525"/>
      <c r="CD53" s="147"/>
      <c r="CL53" s="1525"/>
      <c r="CM53" s="1525"/>
      <c r="CN53" s="1525"/>
      <c r="CO53" s="1525"/>
      <c r="CP53" s="1525"/>
      <c r="CQ53" s="1525"/>
      <c r="CR53" s="1525"/>
      <c r="CS53" s="1525"/>
      <c r="CT53" s="1525"/>
      <c r="CU53" s="1525"/>
      <c r="CV53" s="1525"/>
      <c r="CW53" s="1525"/>
      <c r="CX53" s="1525"/>
      <c r="CY53" s="1525"/>
      <c r="CZ53" s="1525"/>
      <c r="DA53" s="1525"/>
      <c r="DB53" s="1525"/>
      <c r="DC53" s="1525"/>
      <c r="DD53" s="1525"/>
      <c r="DE53" s="1525"/>
      <c r="DF53" s="1525"/>
      <c r="DG53" s="1525"/>
      <c r="DH53" s="1525"/>
      <c r="DI53" s="1525"/>
      <c r="DJ53" s="1525"/>
      <c r="DK53" s="1525"/>
      <c r="DL53" s="1525"/>
      <c r="DM53" s="1525"/>
      <c r="DN53" s="1525"/>
      <c r="DO53" s="1525"/>
      <c r="DP53" s="1525"/>
      <c r="DQ53" s="1525"/>
      <c r="DR53" s="1525"/>
      <c r="DS53" s="1525"/>
      <c r="DT53" s="1525"/>
      <c r="DU53" s="1525"/>
      <c r="DV53" s="1525"/>
      <c r="DW53" s="1525"/>
      <c r="DX53" s="1525"/>
      <c r="DY53" s="1525"/>
    </row>
    <row r="54" spans="1:129" ht="30" customHeight="1">
      <c r="A54" s="53"/>
      <c r="B54" s="93"/>
      <c r="C54" s="1525"/>
      <c r="D54" s="418"/>
      <c r="E54" s="418"/>
      <c r="F54" s="439" t="s">
        <v>1244</v>
      </c>
      <c r="H54" s="426" t="s">
        <v>1758</v>
      </c>
      <c r="I54" s="418"/>
      <c r="J54" s="418"/>
      <c r="K54" s="418"/>
      <c r="L54" s="418"/>
      <c r="M54" s="418"/>
      <c r="N54" s="418"/>
      <c r="O54" s="418"/>
      <c r="P54" s="418"/>
      <c r="Q54" s="418"/>
      <c r="R54" s="418"/>
      <c r="S54" s="418"/>
      <c r="T54" s="418"/>
      <c r="U54" s="418"/>
      <c r="V54" s="418"/>
      <c r="W54" s="418"/>
      <c r="X54" s="418"/>
      <c r="Y54" s="418"/>
      <c r="Z54" s="418"/>
      <c r="AA54" s="418"/>
      <c r="AB54" s="418"/>
      <c r="AC54" s="418"/>
      <c r="AD54" s="418"/>
      <c r="AE54" s="418"/>
      <c r="AF54" s="418"/>
      <c r="AG54" s="418"/>
      <c r="AH54" s="418"/>
      <c r="AI54" s="418"/>
      <c r="AJ54" s="418"/>
      <c r="AK54" s="418"/>
      <c r="AL54" s="418"/>
      <c r="AM54" s="418"/>
      <c r="AN54" s="2317" t="s">
        <v>1415</v>
      </c>
      <c r="AO54" s="2306"/>
      <c r="AP54" s="2307"/>
      <c r="AQ54" s="2308"/>
      <c r="AR54" s="2308"/>
      <c r="AS54" s="2308"/>
      <c r="AT54" s="2308"/>
      <c r="AU54" s="2308"/>
      <c r="AV54" s="2308"/>
      <c r="AW54" s="2308"/>
      <c r="AX54" s="2308"/>
      <c r="AY54" s="2308"/>
      <c r="AZ54" s="2308"/>
      <c r="BA54" s="2308"/>
      <c r="BB54" s="2308"/>
      <c r="BC54" s="2308"/>
      <c r="BD54" s="2308"/>
      <c r="BE54" s="2308"/>
      <c r="BF54" s="2308"/>
      <c r="BG54" s="2308"/>
      <c r="BH54" s="2308"/>
      <c r="BI54" s="2308"/>
      <c r="BJ54" s="2308"/>
      <c r="BK54" s="2308"/>
      <c r="BL54" s="2308"/>
      <c r="BM54" s="2308"/>
      <c r="BN54" s="2308"/>
      <c r="BO54" s="2308"/>
      <c r="BP54" s="2308"/>
      <c r="BQ54" s="2308"/>
      <c r="BR54" s="2308"/>
      <c r="BS54" s="2308"/>
      <c r="BT54" s="2308"/>
      <c r="BU54" s="2308"/>
      <c r="BV54" s="2308"/>
      <c r="BW54" s="2308"/>
      <c r="BX54" s="2308"/>
      <c r="BY54" s="2309"/>
      <c r="CB54" s="1525"/>
      <c r="CC54" s="93"/>
      <c r="CD54" s="147"/>
      <c r="DY54" s="1525"/>
    </row>
    <row r="55" spans="1:129" ht="30" customHeight="1">
      <c r="A55" s="53"/>
      <c r="B55" s="93"/>
      <c r="C55" s="1525"/>
      <c r="D55" s="418"/>
      <c r="E55" s="418"/>
      <c r="F55" s="440"/>
      <c r="H55" s="446" t="s">
        <v>1759</v>
      </c>
      <c r="I55" s="418"/>
      <c r="J55" s="418"/>
      <c r="K55" s="418"/>
      <c r="L55" s="418"/>
      <c r="M55" s="418"/>
      <c r="N55" s="418"/>
      <c r="O55" s="418"/>
      <c r="P55" s="418"/>
      <c r="Q55" s="418"/>
      <c r="R55" s="418"/>
      <c r="S55" s="418"/>
      <c r="T55" s="418"/>
      <c r="U55" s="418"/>
      <c r="V55" s="418"/>
      <c r="W55" s="418"/>
      <c r="X55" s="418"/>
      <c r="Y55" s="418"/>
      <c r="Z55" s="418"/>
      <c r="AA55" s="418"/>
      <c r="AB55" s="418"/>
      <c r="AC55" s="418"/>
      <c r="AD55" s="418"/>
      <c r="AE55" s="418"/>
      <c r="AF55" s="418"/>
      <c r="AG55" s="418"/>
      <c r="AH55" s="418"/>
      <c r="AI55" s="418"/>
      <c r="AJ55" s="418"/>
      <c r="AK55" s="418"/>
      <c r="AL55" s="418"/>
      <c r="AM55" s="418"/>
      <c r="AN55" s="2306"/>
      <c r="AO55" s="2306"/>
      <c r="AP55" s="2310"/>
      <c r="AQ55" s="2311"/>
      <c r="AR55" s="2311"/>
      <c r="AS55" s="2311"/>
      <c r="AT55" s="2311"/>
      <c r="AU55" s="2311"/>
      <c r="AV55" s="2311"/>
      <c r="AW55" s="2311"/>
      <c r="AX55" s="2311"/>
      <c r="AY55" s="2311"/>
      <c r="AZ55" s="2311"/>
      <c r="BA55" s="2311"/>
      <c r="BB55" s="2311"/>
      <c r="BC55" s="2311"/>
      <c r="BD55" s="2311"/>
      <c r="BE55" s="2311"/>
      <c r="BF55" s="2311"/>
      <c r="BG55" s="2311"/>
      <c r="BH55" s="2311"/>
      <c r="BI55" s="2311"/>
      <c r="BJ55" s="2311"/>
      <c r="BK55" s="2311"/>
      <c r="BL55" s="2311"/>
      <c r="BM55" s="2311"/>
      <c r="BN55" s="2311"/>
      <c r="BO55" s="2311"/>
      <c r="BP55" s="2311"/>
      <c r="BQ55" s="2311"/>
      <c r="BR55" s="2311"/>
      <c r="BS55" s="2311"/>
      <c r="BT55" s="2311"/>
      <c r="BU55" s="2311"/>
      <c r="BV55" s="2311"/>
      <c r="BW55" s="2311"/>
      <c r="BX55" s="2311"/>
      <c r="BY55" s="2312"/>
      <c r="CB55" s="1525"/>
      <c r="CC55" s="93"/>
      <c r="CD55" s="147"/>
      <c r="DY55" s="1525"/>
    </row>
    <row r="56" spans="1:129" ht="15" customHeight="1">
      <c r="A56" s="53"/>
      <c r="B56" s="93"/>
      <c r="C56" s="1525"/>
      <c r="D56" s="1525"/>
      <c r="E56" s="1525"/>
      <c r="G56" s="1525"/>
      <c r="H56" s="1525"/>
      <c r="I56" s="1525"/>
      <c r="J56" s="1525"/>
      <c r="K56" s="1525"/>
      <c r="L56" s="1525"/>
      <c r="M56" s="1525"/>
      <c r="N56" s="1525"/>
      <c r="O56" s="1525"/>
      <c r="P56" s="1525"/>
      <c r="Q56" s="1525"/>
      <c r="R56" s="1525"/>
      <c r="S56" s="1525"/>
      <c r="T56" s="1525"/>
      <c r="U56" s="1525"/>
      <c r="V56" s="1525"/>
      <c r="W56" s="1525"/>
      <c r="X56" s="1525"/>
      <c r="Y56" s="1525"/>
      <c r="Z56" s="1525"/>
      <c r="AA56" s="1525"/>
      <c r="AB56" s="1525"/>
      <c r="AC56" s="1525"/>
      <c r="AD56" s="1525"/>
      <c r="AE56" s="1525"/>
      <c r="AF56" s="1525"/>
      <c r="AG56" s="1525"/>
      <c r="AH56" s="1525"/>
      <c r="AI56" s="1525"/>
      <c r="AJ56" s="1525"/>
      <c r="AK56" s="1525"/>
      <c r="AL56" s="1525"/>
      <c r="AM56" s="1525"/>
      <c r="AN56" s="1525"/>
      <c r="AO56" s="1525"/>
      <c r="AP56" s="1525"/>
      <c r="AQ56" s="1525"/>
      <c r="AR56" s="1525"/>
      <c r="AS56" s="1525"/>
      <c r="AT56" s="1525"/>
      <c r="AU56" s="1525"/>
      <c r="AV56" s="1525"/>
      <c r="AW56" s="1525"/>
      <c r="AX56" s="1525"/>
      <c r="AY56" s="1525"/>
      <c r="AZ56" s="1525"/>
      <c r="BA56" s="1525"/>
      <c r="BB56" s="1525"/>
      <c r="BC56" s="1525"/>
      <c r="BD56" s="1525"/>
      <c r="BE56" s="1525"/>
      <c r="BF56" s="1525"/>
      <c r="BG56" s="1525"/>
      <c r="BH56" s="1525"/>
      <c r="BI56" s="1525"/>
      <c r="BJ56" s="1525"/>
      <c r="BK56" s="1525"/>
      <c r="BL56" s="1525"/>
      <c r="BM56" s="1525"/>
      <c r="BN56" s="1525"/>
      <c r="BO56" s="1525"/>
      <c r="BP56" s="1525"/>
      <c r="BQ56" s="1525"/>
      <c r="BR56" s="1525"/>
      <c r="BS56" s="1525"/>
      <c r="BT56" s="1525"/>
      <c r="BU56" s="1525"/>
      <c r="BV56" s="1525"/>
      <c r="BW56" s="1525"/>
      <c r="BX56" s="1525"/>
      <c r="BY56" s="1525"/>
      <c r="BZ56" s="1525"/>
      <c r="CA56" s="1525"/>
      <c r="CB56" s="1525"/>
      <c r="CC56" s="93"/>
      <c r="CD56" s="147"/>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c r="DW56" s="1525"/>
      <c r="DX56" s="1525"/>
      <c r="DY56" s="1525"/>
    </row>
    <row r="57" spans="1:129" ht="30" customHeight="1">
      <c r="A57" s="53"/>
      <c r="B57" s="93"/>
      <c r="C57" s="1525"/>
      <c r="D57" s="418"/>
      <c r="E57" s="1525"/>
      <c r="F57" s="439" t="s">
        <v>1246</v>
      </c>
      <c r="H57" s="426" t="s">
        <v>1760</v>
      </c>
      <c r="I57" s="418"/>
      <c r="J57" s="418"/>
      <c r="K57" s="418"/>
      <c r="L57" s="418"/>
      <c r="M57" s="1525"/>
      <c r="N57" s="1525"/>
      <c r="O57" s="1525"/>
      <c r="P57" s="1525"/>
      <c r="Q57" s="1525"/>
      <c r="R57" s="1525"/>
      <c r="S57" s="1525"/>
      <c r="T57" s="1525"/>
      <c r="U57" s="1525"/>
      <c r="V57" s="1525"/>
      <c r="W57" s="1525"/>
      <c r="X57" s="1525"/>
      <c r="Y57" s="1525"/>
      <c r="Z57" s="1525"/>
      <c r="AA57" s="1525"/>
      <c r="AB57" s="1525"/>
      <c r="AC57" s="1525"/>
      <c r="AD57" s="1525"/>
      <c r="AE57" s="1525"/>
      <c r="AF57" s="1525"/>
      <c r="AG57" s="1525"/>
      <c r="AH57" s="1525"/>
      <c r="AI57" s="1525"/>
      <c r="AJ57" s="1525"/>
      <c r="AK57" s="1525"/>
      <c r="AL57" s="1525"/>
      <c r="AM57" s="1525"/>
      <c r="AN57" s="2317" t="s">
        <v>1418</v>
      </c>
      <c r="AO57" s="2306"/>
      <c r="AP57" s="2307"/>
      <c r="AQ57" s="2308"/>
      <c r="AR57" s="2308"/>
      <c r="AS57" s="2308"/>
      <c r="AT57" s="2308"/>
      <c r="AU57" s="2308"/>
      <c r="AV57" s="2308"/>
      <c r="AW57" s="2308"/>
      <c r="AX57" s="2308"/>
      <c r="AY57" s="2308"/>
      <c r="AZ57" s="2308"/>
      <c r="BA57" s="2308"/>
      <c r="BB57" s="2308"/>
      <c r="BC57" s="2308"/>
      <c r="BD57" s="2308"/>
      <c r="BE57" s="2308"/>
      <c r="BF57" s="2308"/>
      <c r="BG57" s="2308"/>
      <c r="BH57" s="2308"/>
      <c r="BI57" s="2308"/>
      <c r="BJ57" s="2308"/>
      <c r="BK57" s="2308"/>
      <c r="BL57" s="2308"/>
      <c r="BM57" s="2308"/>
      <c r="BN57" s="2308"/>
      <c r="BO57" s="2308"/>
      <c r="BP57" s="2308"/>
      <c r="BQ57" s="2308"/>
      <c r="BR57" s="2308"/>
      <c r="BS57" s="2308"/>
      <c r="BT57" s="2308"/>
      <c r="BU57" s="2308"/>
      <c r="BV57" s="2308"/>
      <c r="BW57" s="2308"/>
      <c r="BX57" s="2308"/>
      <c r="BY57" s="2309"/>
      <c r="CB57" s="1525"/>
      <c r="CC57" s="93"/>
      <c r="CD57" s="147"/>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c r="DW57" s="1525"/>
      <c r="DX57" s="1525"/>
      <c r="DY57" s="1525"/>
    </row>
    <row r="58" spans="1:129" ht="30" customHeight="1">
      <c r="A58" s="1"/>
      <c r="B58" s="141"/>
      <c r="C58" s="1525"/>
      <c r="D58" s="1525"/>
      <c r="E58" s="1525"/>
      <c r="F58" s="440"/>
      <c r="H58" s="446" t="s">
        <v>1761</v>
      </c>
      <c r="I58" s="418"/>
      <c r="J58" s="418"/>
      <c r="K58" s="418"/>
      <c r="L58" s="418"/>
      <c r="M58" s="1525"/>
      <c r="N58" s="1525"/>
      <c r="O58" s="1525"/>
      <c r="P58" s="1525"/>
      <c r="Q58" s="1525"/>
      <c r="R58" s="1525"/>
      <c r="S58" s="1525"/>
      <c r="T58" s="1525"/>
      <c r="U58" s="1525"/>
      <c r="V58" s="1525"/>
      <c r="W58" s="1525"/>
      <c r="X58" s="1525"/>
      <c r="Y58" s="1525"/>
      <c r="Z58" s="1525"/>
      <c r="AA58" s="1525"/>
      <c r="AB58" s="1525"/>
      <c r="AC58" s="1525"/>
      <c r="AD58" s="1525"/>
      <c r="AE58" s="1525"/>
      <c r="AF58" s="1525"/>
      <c r="AG58" s="1525"/>
      <c r="AH58" s="1525"/>
      <c r="AI58" s="1525"/>
      <c r="AJ58" s="1525"/>
      <c r="AK58" s="1525"/>
      <c r="AL58" s="1525"/>
      <c r="AM58" s="1525"/>
      <c r="AN58" s="2306"/>
      <c r="AO58" s="2306"/>
      <c r="AP58" s="2310"/>
      <c r="AQ58" s="2311"/>
      <c r="AR58" s="2311"/>
      <c r="AS58" s="2311"/>
      <c r="AT58" s="2311"/>
      <c r="AU58" s="2311"/>
      <c r="AV58" s="2311"/>
      <c r="AW58" s="2311"/>
      <c r="AX58" s="2311"/>
      <c r="AY58" s="2311"/>
      <c r="AZ58" s="2311"/>
      <c r="BA58" s="2311"/>
      <c r="BB58" s="2311"/>
      <c r="BC58" s="2311"/>
      <c r="BD58" s="2311"/>
      <c r="BE58" s="2311"/>
      <c r="BF58" s="2311"/>
      <c r="BG58" s="2311"/>
      <c r="BH58" s="2311"/>
      <c r="BI58" s="2311"/>
      <c r="BJ58" s="2311"/>
      <c r="BK58" s="2311"/>
      <c r="BL58" s="2311"/>
      <c r="BM58" s="2311"/>
      <c r="BN58" s="2311"/>
      <c r="BO58" s="2311"/>
      <c r="BP58" s="2311"/>
      <c r="BQ58" s="2311"/>
      <c r="BR58" s="2311"/>
      <c r="BS58" s="2311"/>
      <c r="BT58" s="2311"/>
      <c r="BU58" s="2311"/>
      <c r="BV58" s="2311"/>
      <c r="BW58" s="2311"/>
      <c r="BX58" s="2311"/>
      <c r="BY58" s="2312"/>
      <c r="CB58" s="1525"/>
      <c r="CC58" s="93"/>
      <c r="CD58" s="147"/>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c r="DW58" s="1525"/>
      <c r="DX58" s="1525"/>
      <c r="DY58" s="1525"/>
    </row>
    <row r="59" spans="1:129" ht="15" customHeight="1">
      <c r="A59" s="1"/>
      <c r="B59" s="141"/>
      <c r="C59" s="1525"/>
      <c r="D59" s="1525"/>
      <c r="E59" s="1525"/>
      <c r="G59" s="1525"/>
      <c r="H59" s="1525"/>
      <c r="I59" s="1525"/>
      <c r="J59" s="1525"/>
      <c r="K59" s="1525"/>
      <c r="L59" s="1525"/>
      <c r="M59" s="1525"/>
      <c r="N59" s="1525"/>
      <c r="O59" s="1525"/>
      <c r="P59" s="1525"/>
      <c r="Q59" s="1525"/>
      <c r="R59" s="1525"/>
      <c r="S59" s="1525"/>
      <c r="T59" s="1525"/>
      <c r="U59" s="1525"/>
      <c r="V59" s="1525"/>
      <c r="W59" s="1525"/>
      <c r="X59" s="1525"/>
      <c r="Y59" s="1525"/>
      <c r="Z59" s="1525"/>
      <c r="AA59" s="1525"/>
      <c r="AB59" s="1525"/>
      <c r="AC59" s="1525"/>
      <c r="AD59" s="1525"/>
      <c r="AE59" s="1525"/>
      <c r="AF59" s="1525"/>
      <c r="AG59" s="1525"/>
      <c r="AH59" s="1525"/>
      <c r="AI59" s="1525"/>
      <c r="AJ59" s="1525"/>
      <c r="AK59" s="1525"/>
      <c r="AL59" s="1525"/>
      <c r="AM59" s="1525"/>
      <c r="AN59" s="1525"/>
      <c r="AO59" s="1525"/>
      <c r="AP59" s="1525"/>
      <c r="AQ59" s="1525"/>
      <c r="AR59" s="1525"/>
      <c r="AS59" s="1525"/>
      <c r="AT59" s="1525"/>
      <c r="AU59" s="1525"/>
      <c r="AV59" s="1525"/>
      <c r="AW59" s="1525"/>
      <c r="AX59" s="1525"/>
      <c r="AY59" s="1525"/>
      <c r="AZ59" s="1525"/>
      <c r="BA59" s="1525"/>
      <c r="BB59" s="1525"/>
      <c r="BC59" s="1525"/>
      <c r="BD59" s="1525"/>
      <c r="BE59" s="1525"/>
      <c r="BF59" s="1525"/>
      <c r="BG59" s="1525"/>
      <c r="BH59" s="1525"/>
      <c r="BI59" s="1525"/>
      <c r="BJ59" s="1525"/>
      <c r="BK59" s="1525"/>
      <c r="BL59" s="1525"/>
      <c r="BM59" s="1525"/>
      <c r="BN59" s="1525"/>
      <c r="BO59" s="1525"/>
      <c r="BP59" s="1525"/>
      <c r="BQ59" s="1525"/>
      <c r="BR59" s="1525"/>
      <c r="BS59" s="1525"/>
      <c r="BT59" s="1525"/>
      <c r="BU59" s="1525"/>
      <c r="BV59" s="1525"/>
      <c r="BW59" s="1525"/>
      <c r="BX59" s="1525"/>
      <c r="BY59" s="1525"/>
      <c r="BZ59" s="1525"/>
      <c r="CA59" s="1525"/>
      <c r="CB59" s="1525"/>
      <c r="CC59" s="93"/>
      <c r="CD59" s="147"/>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c r="DW59" s="1525"/>
      <c r="DX59" s="1525"/>
      <c r="DY59" s="1525"/>
    </row>
    <row r="60" spans="1:129" ht="30" customHeight="1">
      <c r="A60" s="1"/>
      <c r="B60" s="141"/>
      <c r="C60" s="1525"/>
      <c r="D60" s="418"/>
      <c r="E60" s="1525"/>
      <c r="F60" s="439" t="s">
        <v>1263</v>
      </c>
      <c r="H60" s="426" t="s">
        <v>1762</v>
      </c>
      <c r="I60" s="418"/>
      <c r="J60" s="418"/>
      <c r="K60" s="418"/>
      <c r="L60" s="418"/>
      <c r="M60" s="1525"/>
      <c r="N60" s="1525"/>
      <c r="O60" s="1525"/>
      <c r="P60" s="1525"/>
      <c r="Q60" s="1525"/>
      <c r="R60" s="1525"/>
      <c r="S60" s="1525"/>
      <c r="T60" s="1525"/>
      <c r="U60" s="1525"/>
      <c r="V60" s="1525"/>
      <c r="W60" s="1525"/>
      <c r="X60" s="1525"/>
      <c r="Y60" s="1525"/>
      <c r="Z60" s="1525"/>
      <c r="AA60" s="1525"/>
      <c r="AB60" s="1525"/>
      <c r="AC60" s="1525"/>
      <c r="AD60" s="1525"/>
      <c r="AE60" s="1525"/>
      <c r="AF60" s="1525"/>
      <c r="AG60" s="1525"/>
      <c r="AH60" s="1525"/>
      <c r="AI60" s="1525"/>
      <c r="AJ60" s="1525"/>
      <c r="AK60" s="1525"/>
      <c r="AL60" s="1525"/>
      <c r="AM60" s="1525"/>
      <c r="AN60" s="2317" t="s">
        <v>1421</v>
      </c>
      <c r="AO60" s="2306"/>
      <c r="AP60" s="2307"/>
      <c r="AQ60" s="2308"/>
      <c r="AR60" s="2308"/>
      <c r="AS60" s="2308"/>
      <c r="AT60" s="2308"/>
      <c r="AU60" s="2308"/>
      <c r="AV60" s="2308"/>
      <c r="AW60" s="2308"/>
      <c r="AX60" s="2308"/>
      <c r="AY60" s="2308"/>
      <c r="AZ60" s="2308"/>
      <c r="BA60" s="2308"/>
      <c r="BB60" s="2308"/>
      <c r="BC60" s="2308"/>
      <c r="BD60" s="2308"/>
      <c r="BE60" s="2308"/>
      <c r="BF60" s="2308"/>
      <c r="BG60" s="2308"/>
      <c r="BH60" s="2308"/>
      <c r="BI60" s="2308"/>
      <c r="BJ60" s="2308"/>
      <c r="BK60" s="2308"/>
      <c r="BL60" s="2308"/>
      <c r="BM60" s="2308"/>
      <c r="BN60" s="2308"/>
      <c r="BO60" s="2308"/>
      <c r="BP60" s="2308"/>
      <c r="BQ60" s="2308"/>
      <c r="BR60" s="2308"/>
      <c r="BS60" s="2308"/>
      <c r="BT60" s="2308"/>
      <c r="BU60" s="2308"/>
      <c r="BV60" s="2308"/>
      <c r="BW60" s="2308"/>
      <c r="BX60" s="2308"/>
      <c r="BY60" s="2309"/>
      <c r="CB60" s="1525"/>
      <c r="CC60" s="93"/>
      <c r="CD60" s="147"/>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c r="DW60" s="1525"/>
      <c r="DX60" s="1525"/>
      <c r="DY60" s="1525"/>
    </row>
    <row r="61" spans="1:129" ht="30" customHeight="1">
      <c r="A61" s="1"/>
      <c r="B61" s="141"/>
      <c r="C61" s="1525"/>
      <c r="D61" s="1525"/>
      <c r="E61" s="1525"/>
      <c r="F61" s="440"/>
      <c r="H61" s="446" t="s">
        <v>1763</v>
      </c>
      <c r="I61" s="418"/>
      <c r="J61" s="418"/>
      <c r="K61" s="418"/>
      <c r="L61" s="418"/>
      <c r="M61" s="1525"/>
      <c r="N61" s="1525"/>
      <c r="O61" s="1525"/>
      <c r="P61" s="1525"/>
      <c r="Q61" s="1525"/>
      <c r="R61" s="1525"/>
      <c r="S61" s="1525"/>
      <c r="T61" s="1525"/>
      <c r="U61" s="1525"/>
      <c r="V61" s="1525"/>
      <c r="W61" s="1525"/>
      <c r="X61" s="1525"/>
      <c r="Y61" s="1525"/>
      <c r="Z61" s="1525"/>
      <c r="AA61" s="1525"/>
      <c r="AB61" s="1525"/>
      <c r="AC61" s="1525"/>
      <c r="AD61" s="1525"/>
      <c r="AE61" s="1525"/>
      <c r="AF61" s="1525"/>
      <c r="AG61" s="1525"/>
      <c r="AH61" s="1525"/>
      <c r="AI61" s="1525"/>
      <c r="AJ61" s="1525"/>
      <c r="AK61" s="1525"/>
      <c r="AL61" s="1525"/>
      <c r="AM61" s="1525"/>
      <c r="AN61" s="2306"/>
      <c r="AO61" s="2306"/>
      <c r="AP61" s="2310"/>
      <c r="AQ61" s="2311"/>
      <c r="AR61" s="2311"/>
      <c r="AS61" s="2311"/>
      <c r="AT61" s="2311"/>
      <c r="AU61" s="2311"/>
      <c r="AV61" s="2311"/>
      <c r="AW61" s="2311"/>
      <c r="AX61" s="2311"/>
      <c r="AY61" s="2311"/>
      <c r="AZ61" s="2311"/>
      <c r="BA61" s="2311"/>
      <c r="BB61" s="2311"/>
      <c r="BC61" s="2311"/>
      <c r="BD61" s="2311"/>
      <c r="BE61" s="2311"/>
      <c r="BF61" s="2311"/>
      <c r="BG61" s="2311"/>
      <c r="BH61" s="2311"/>
      <c r="BI61" s="2311"/>
      <c r="BJ61" s="2311"/>
      <c r="BK61" s="2311"/>
      <c r="BL61" s="2311"/>
      <c r="BM61" s="2311"/>
      <c r="BN61" s="2311"/>
      <c r="BO61" s="2311"/>
      <c r="BP61" s="2311"/>
      <c r="BQ61" s="2311"/>
      <c r="BR61" s="2311"/>
      <c r="BS61" s="2311"/>
      <c r="BT61" s="2311"/>
      <c r="BU61" s="2311"/>
      <c r="BV61" s="2311"/>
      <c r="BW61" s="2311"/>
      <c r="BX61" s="2311"/>
      <c r="BY61" s="2312"/>
      <c r="CB61" s="1525"/>
      <c r="CC61" s="93"/>
      <c r="CD61" s="147"/>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c r="DW61" s="1525"/>
      <c r="DX61" s="1525"/>
      <c r="DY61" s="1525"/>
    </row>
    <row r="62" spans="1:129" ht="30" customHeight="1">
      <c r="A62" s="1"/>
      <c r="B62" s="141"/>
      <c r="C62" s="1525"/>
      <c r="D62" s="1525"/>
      <c r="E62" s="1525"/>
      <c r="F62" s="440"/>
      <c r="H62" s="446"/>
      <c r="I62" s="418"/>
      <c r="J62" s="418"/>
      <c r="K62" s="418"/>
      <c r="L62" s="418"/>
      <c r="M62" s="1525"/>
      <c r="N62" s="1525"/>
      <c r="O62" s="1525"/>
      <c r="P62" s="1525"/>
      <c r="Q62" s="1525"/>
      <c r="R62" s="1525"/>
      <c r="S62" s="1525"/>
      <c r="T62" s="1525"/>
      <c r="U62" s="1525"/>
      <c r="V62" s="1525"/>
      <c r="W62" s="1525"/>
      <c r="X62" s="1525"/>
      <c r="Y62" s="1525"/>
      <c r="Z62" s="1525"/>
      <c r="AA62" s="1525"/>
      <c r="AB62" s="1525"/>
      <c r="AC62" s="1525"/>
      <c r="AD62" s="1525"/>
      <c r="AE62" s="1525"/>
      <c r="AF62" s="1525"/>
      <c r="AG62" s="1525"/>
      <c r="AH62" s="1525"/>
      <c r="AI62" s="1525"/>
      <c r="AJ62" s="1525"/>
      <c r="AK62" s="1525"/>
      <c r="AL62" s="1525"/>
      <c r="AM62" s="1525"/>
      <c r="AN62" s="1587"/>
      <c r="AO62" s="1587"/>
      <c r="AP62" s="1591"/>
      <c r="AQ62" s="1591"/>
      <c r="AR62" s="1591"/>
      <c r="AS62" s="1591"/>
      <c r="AT62" s="1591"/>
      <c r="AU62" s="1591"/>
      <c r="AV62" s="1591"/>
      <c r="AW62" s="1591"/>
      <c r="AX62" s="1591"/>
      <c r="AY62" s="1591"/>
      <c r="AZ62" s="1591"/>
      <c r="BA62" s="1591"/>
      <c r="BB62" s="1591"/>
      <c r="BC62" s="1591"/>
      <c r="BD62" s="1591"/>
      <c r="BE62" s="1591"/>
      <c r="BF62" s="1591"/>
      <c r="BG62" s="1591"/>
      <c r="BH62" s="1591"/>
      <c r="BI62" s="1591"/>
      <c r="BJ62" s="1591"/>
      <c r="BK62" s="1591"/>
      <c r="BL62" s="1591"/>
      <c r="BM62" s="1591"/>
      <c r="BN62" s="1591"/>
      <c r="BO62" s="1591"/>
      <c r="BP62" s="1591"/>
      <c r="BQ62" s="1591"/>
      <c r="BR62" s="1591"/>
      <c r="BS62" s="1591"/>
      <c r="BT62" s="1591"/>
      <c r="BU62" s="1591"/>
      <c r="BV62" s="1591"/>
      <c r="BW62" s="1591"/>
      <c r="BX62" s="1591"/>
      <c r="BY62" s="1591"/>
      <c r="CB62" s="1525"/>
      <c r="CC62" s="93"/>
      <c r="CD62" s="147"/>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c r="DW62" s="1525"/>
      <c r="DX62" s="1525"/>
      <c r="DY62" s="1525"/>
    </row>
    <row r="63" spans="1:129" ht="30" customHeight="1">
      <c r="A63" s="1"/>
      <c r="B63" s="141"/>
      <c r="C63" s="1525"/>
      <c r="D63" s="1525"/>
      <c r="E63" s="1525"/>
      <c r="F63" s="1525"/>
      <c r="G63" s="1525"/>
      <c r="H63" s="1525"/>
      <c r="I63" s="1525"/>
      <c r="J63" s="1525"/>
      <c r="K63" s="1525"/>
      <c r="L63" s="1525"/>
      <c r="M63" s="1525"/>
      <c r="N63" s="1525"/>
      <c r="O63" s="1525"/>
      <c r="P63" s="1525"/>
      <c r="Q63" s="1525"/>
      <c r="R63" s="1525"/>
      <c r="S63" s="1525"/>
      <c r="T63" s="1525"/>
      <c r="U63" s="1525"/>
      <c r="V63" s="1525"/>
      <c r="W63" s="1525"/>
      <c r="X63" s="1525"/>
      <c r="Y63" s="1525"/>
      <c r="Z63" s="1525"/>
      <c r="AA63" s="1525"/>
      <c r="AB63" s="1525"/>
      <c r="AC63" s="1525"/>
      <c r="AD63" s="1525"/>
      <c r="AE63" s="1525"/>
      <c r="AF63" s="1525"/>
      <c r="AG63" s="1525"/>
      <c r="AH63" s="1525"/>
      <c r="AI63" s="1525"/>
      <c r="AJ63" s="1525"/>
      <c r="AK63" s="1525"/>
      <c r="AL63" s="1525"/>
      <c r="AM63" s="1525"/>
      <c r="AN63" s="1525"/>
      <c r="AO63" s="1525"/>
      <c r="AP63" s="1525"/>
      <c r="AQ63" s="1525"/>
      <c r="AR63" s="1525"/>
      <c r="AS63" s="1525"/>
      <c r="AT63" s="1525"/>
      <c r="AU63" s="1525"/>
      <c r="AV63" s="1525"/>
      <c r="AW63" s="1525"/>
      <c r="AX63" s="1525"/>
      <c r="AY63" s="1525"/>
      <c r="AZ63" s="1525"/>
      <c r="BA63" s="1525"/>
      <c r="BB63" s="1525"/>
      <c r="BC63" s="1525"/>
      <c r="BD63" s="1525"/>
      <c r="BE63" s="1525"/>
      <c r="BF63" s="1525"/>
      <c r="BG63" s="1525"/>
      <c r="BH63" s="1525"/>
      <c r="BI63" s="1525"/>
      <c r="BJ63" s="1525"/>
      <c r="BK63" s="1525"/>
      <c r="BL63" s="1525"/>
      <c r="BM63" s="1525"/>
      <c r="BN63" s="1525"/>
      <c r="BO63" s="1525"/>
      <c r="BP63" s="1525"/>
      <c r="BQ63" s="1525"/>
      <c r="BR63" s="1525"/>
      <c r="BS63" s="1525"/>
      <c r="BT63" s="1525"/>
      <c r="BU63" s="1525"/>
      <c r="BV63" s="1525"/>
      <c r="BW63" s="1525"/>
      <c r="BX63" s="1525"/>
      <c r="BY63" s="481" t="s">
        <v>1697</v>
      </c>
      <c r="BZ63" s="1525"/>
      <c r="CA63" s="1525"/>
      <c r="CB63" s="1525"/>
      <c r="CC63" s="93"/>
      <c r="CD63" s="147"/>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c r="DW63" s="1525"/>
      <c r="DX63" s="1525"/>
      <c r="DY63" s="1525"/>
    </row>
    <row r="64" spans="1:129" ht="30" customHeight="1">
      <c r="A64" s="1"/>
      <c r="B64" s="141"/>
      <c r="C64" s="1525"/>
      <c r="D64" s="418" t="s">
        <v>1764</v>
      </c>
      <c r="E64" s="418"/>
      <c r="F64" s="246" t="s">
        <v>1765</v>
      </c>
      <c r="G64" s="418"/>
      <c r="H64" s="418"/>
      <c r="I64" s="418"/>
      <c r="J64" s="418"/>
      <c r="K64" s="418"/>
      <c r="L64" s="418"/>
      <c r="M64" s="418"/>
      <c r="N64" s="418"/>
      <c r="O64" s="418"/>
      <c r="P64" s="418"/>
      <c r="Q64" s="418"/>
      <c r="R64" s="418"/>
      <c r="S64" s="418"/>
      <c r="T64" s="418"/>
      <c r="U64" s="418"/>
      <c r="V64" s="418"/>
      <c r="W64" s="418"/>
      <c r="X64" s="418"/>
      <c r="Y64" s="418"/>
      <c r="Z64" s="418"/>
      <c r="AA64" s="418"/>
      <c r="AB64" s="418"/>
      <c r="AC64" s="418"/>
      <c r="AD64" s="418"/>
      <c r="AE64" s="418"/>
      <c r="AF64" s="418"/>
      <c r="AG64" s="418"/>
      <c r="AH64" s="418"/>
      <c r="AI64" s="418"/>
      <c r="AJ64" s="418"/>
      <c r="AK64" s="418"/>
      <c r="AL64" s="418"/>
      <c r="AM64" s="418"/>
      <c r="AN64" s="418"/>
      <c r="AO64" s="418"/>
      <c r="AP64" s="2306">
        <v>74</v>
      </c>
      <c r="AQ64" s="2306"/>
      <c r="AR64" s="2307"/>
      <c r="AS64" s="2308"/>
      <c r="AT64" s="2308"/>
      <c r="AU64" s="2308"/>
      <c r="AV64" s="2308"/>
      <c r="AW64" s="2308"/>
      <c r="AX64" s="2308"/>
      <c r="AY64" s="2308"/>
      <c r="AZ64" s="2308"/>
      <c r="BA64" s="2308"/>
      <c r="BB64" s="2308"/>
      <c r="BC64" s="2308"/>
      <c r="BD64" s="2308"/>
      <c r="BE64" s="2308"/>
      <c r="BF64" s="2308"/>
      <c r="BG64" s="2308"/>
      <c r="BH64" s="2308"/>
      <c r="BI64" s="2308"/>
      <c r="BJ64" s="2308"/>
      <c r="BK64" s="2308"/>
      <c r="BL64" s="2308"/>
      <c r="BM64" s="2308"/>
      <c r="BN64" s="2308"/>
      <c r="BO64" s="2308"/>
      <c r="BP64" s="2308"/>
      <c r="BQ64" s="2308"/>
      <c r="BR64" s="2308"/>
      <c r="BS64" s="2308"/>
      <c r="BT64" s="2308"/>
      <c r="BU64" s="2308"/>
      <c r="BV64" s="2308"/>
      <c r="BW64" s="2308"/>
      <c r="BX64" s="2308"/>
      <c r="BY64" s="2308"/>
      <c r="BZ64" s="2308"/>
      <c r="CA64" s="2309"/>
      <c r="CB64" s="1525"/>
      <c r="CC64" s="93"/>
      <c r="CD64" s="147"/>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c r="DW64" s="1525"/>
      <c r="DX64" s="1525"/>
      <c r="DY64" s="1525"/>
    </row>
    <row r="65" spans="1:167" ht="30" customHeight="1">
      <c r="A65" s="1"/>
      <c r="B65" s="141"/>
      <c r="C65" s="1525"/>
      <c r="D65" s="418"/>
      <c r="E65" s="418"/>
      <c r="F65" s="248" t="s">
        <v>1766</v>
      </c>
      <c r="G65" s="418"/>
      <c r="H65" s="418"/>
      <c r="I65" s="418"/>
      <c r="J65" s="418"/>
      <c r="K65" s="418"/>
      <c r="L65" s="418"/>
      <c r="M65" s="418"/>
      <c r="N65" s="418"/>
      <c r="O65" s="418"/>
      <c r="P65" s="418"/>
      <c r="Q65" s="418"/>
      <c r="R65" s="418"/>
      <c r="S65" s="418"/>
      <c r="T65" s="418"/>
      <c r="U65" s="418"/>
      <c r="V65" s="418"/>
      <c r="W65" s="418"/>
      <c r="X65" s="418"/>
      <c r="Y65" s="418"/>
      <c r="Z65" s="418"/>
      <c r="AA65" s="418"/>
      <c r="AB65" s="418"/>
      <c r="AC65" s="418"/>
      <c r="AD65" s="418"/>
      <c r="AE65" s="418"/>
      <c r="AF65" s="418"/>
      <c r="AG65" s="418"/>
      <c r="AH65" s="418"/>
      <c r="AI65" s="418"/>
      <c r="AJ65" s="418"/>
      <c r="AK65" s="418"/>
      <c r="AL65" s="418"/>
      <c r="AM65" s="418"/>
      <c r="AN65" s="418"/>
      <c r="AO65" s="418"/>
      <c r="AP65" s="2306"/>
      <c r="AQ65" s="2306"/>
      <c r="AR65" s="2310"/>
      <c r="AS65" s="2311"/>
      <c r="AT65" s="2311"/>
      <c r="AU65" s="2311"/>
      <c r="AV65" s="2311"/>
      <c r="AW65" s="2311"/>
      <c r="AX65" s="2311"/>
      <c r="AY65" s="2311"/>
      <c r="AZ65" s="2311"/>
      <c r="BA65" s="2311"/>
      <c r="BB65" s="2311"/>
      <c r="BC65" s="2311"/>
      <c r="BD65" s="2311"/>
      <c r="BE65" s="2311"/>
      <c r="BF65" s="2311"/>
      <c r="BG65" s="2311"/>
      <c r="BH65" s="2311"/>
      <c r="BI65" s="2311"/>
      <c r="BJ65" s="2311"/>
      <c r="BK65" s="2311"/>
      <c r="BL65" s="2311"/>
      <c r="BM65" s="2311"/>
      <c r="BN65" s="2311"/>
      <c r="BO65" s="2311"/>
      <c r="BP65" s="2311"/>
      <c r="BQ65" s="2311"/>
      <c r="BR65" s="2311"/>
      <c r="BS65" s="2311"/>
      <c r="BT65" s="2311"/>
      <c r="BU65" s="2311"/>
      <c r="BV65" s="2311"/>
      <c r="BW65" s="2311"/>
      <c r="BX65" s="2311"/>
      <c r="BY65" s="2311"/>
      <c r="BZ65" s="2311"/>
      <c r="CA65" s="2312"/>
      <c r="CB65" s="1525"/>
      <c r="CC65" s="93"/>
      <c r="CD65" s="147"/>
    </row>
    <row r="66" spans="1:167" ht="30" customHeight="1">
      <c r="A66" s="1"/>
      <c r="B66" s="141"/>
      <c r="C66" s="1525"/>
      <c r="D66" s="1525"/>
      <c r="E66" s="1525"/>
      <c r="F66" s="2331"/>
      <c r="G66" s="2332"/>
      <c r="H66" s="2332"/>
      <c r="I66" s="2332"/>
      <c r="J66" s="2332"/>
      <c r="K66" s="2332"/>
      <c r="L66" s="2332"/>
      <c r="M66" s="2332"/>
      <c r="N66" s="2332"/>
      <c r="O66" s="2332"/>
      <c r="P66" s="2332"/>
      <c r="Q66" s="2332"/>
      <c r="R66" s="2332"/>
      <c r="S66" s="2332"/>
      <c r="T66" s="2332"/>
      <c r="U66" s="2332"/>
      <c r="V66" s="2332"/>
      <c r="W66" s="2332"/>
      <c r="X66" s="2332"/>
      <c r="Y66" s="2332"/>
      <c r="Z66" s="2332"/>
      <c r="AA66" s="2332"/>
      <c r="AB66" s="2332"/>
      <c r="AC66" s="2332"/>
      <c r="AD66" s="2332"/>
      <c r="AE66" s="2332"/>
      <c r="AF66" s="2332"/>
      <c r="AG66" s="2332"/>
      <c r="AH66" s="2332"/>
      <c r="AI66" s="2332"/>
      <c r="AJ66" s="2333"/>
      <c r="AK66" s="1525"/>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R66" s="1525"/>
      <c r="BS66" s="1525"/>
      <c r="BT66" s="1525"/>
      <c r="BU66" s="1525"/>
      <c r="BV66" s="1525"/>
      <c r="BW66" s="1525"/>
      <c r="BX66" s="1525"/>
      <c r="BY66" s="1525"/>
      <c r="BZ66" s="1525"/>
      <c r="CA66" s="1525"/>
      <c r="CB66" s="1525"/>
      <c r="CC66" s="93"/>
      <c r="CD66" s="147"/>
    </row>
    <row r="67" spans="1:167" ht="30" customHeight="1">
      <c r="A67" s="1"/>
      <c r="B67" s="141"/>
      <c r="C67" s="1525"/>
      <c r="D67" s="1525"/>
      <c r="E67" s="1525"/>
      <c r="F67" s="2334"/>
      <c r="G67" s="2335"/>
      <c r="H67" s="2335"/>
      <c r="I67" s="2335"/>
      <c r="J67" s="2335"/>
      <c r="K67" s="2335"/>
      <c r="L67" s="2335"/>
      <c r="M67" s="2335"/>
      <c r="N67" s="2335"/>
      <c r="O67" s="2335"/>
      <c r="P67" s="2335"/>
      <c r="Q67" s="2335"/>
      <c r="R67" s="2335"/>
      <c r="S67" s="2335"/>
      <c r="T67" s="2335"/>
      <c r="U67" s="2335"/>
      <c r="V67" s="2335"/>
      <c r="W67" s="2335"/>
      <c r="X67" s="2335"/>
      <c r="Y67" s="2335"/>
      <c r="Z67" s="2335"/>
      <c r="AA67" s="2335"/>
      <c r="AB67" s="2335"/>
      <c r="AC67" s="2335"/>
      <c r="AD67" s="2335"/>
      <c r="AE67" s="2335"/>
      <c r="AF67" s="2335"/>
      <c r="AG67" s="2335"/>
      <c r="AH67" s="2335"/>
      <c r="AI67" s="2335"/>
      <c r="AJ67" s="2338"/>
      <c r="AK67" s="1525"/>
      <c r="AL67" s="1525"/>
      <c r="AM67" s="1525"/>
      <c r="AN67" s="1525"/>
      <c r="AO67" s="1525"/>
      <c r="AP67" s="1525"/>
      <c r="AQ67" s="1525"/>
      <c r="AR67" s="1525"/>
      <c r="AS67" s="1525"/>
      <c r="AT67" s="1525"/>
      <c r="AU67" s="1525"/>
      <c r="AV67" s="1525"/>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1525"/>
      <c r="BR67" s="1525"/>
      <c r="BS67" s="1525"/>
      <c r="BT67" s="1525"/>
      <c r="BU67" s="1525"/>
      <c r="BV67" s="1525"/>
      <c r="BW67" s="1525"/>
      <c r="BX67" s="1525"/>
      <c r="BY67" s="1525"/>
      <c r="BZ67" s="1525"/>
      <c r="CA67" s="1525"/>
      <c r="CB67" s="1525"/>
      <c r="CC67" s="93"/>
      <c r="CD67" s="147"/>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c r="DW67" s="1525"/>
      <c r="DX67" s="1525"/>
      <c r="DY67" s="1525"/>
      <c r="DZ67" s="1525"/>
      <c r="EA67" s="1525"/>
      <c r="EB67" s="1525"/>
      <c r="EC67" s="1525"/>
      <c r="ED67" s="1525"/>
      <c r="EE67" s="1525"/>
      <c r="EF67" s="1525"/>
      <c r="EG67" s="1525"/>
      <c r="EH67" s="1525"/>
      <c r="EI67" s="1525"/>
      <c r="EJ67" s="1525"/>
      <c r="EK67" s="1525"/>
      <c r="EL67" s="1525"/>
      <c r="EM67" s="1525"/>
      <c r="EN67" s="1525"/>
      <c r="EO67" s="1525"/>
      <c r="EP67" s="1525"/>
      <c r="EQ67" s="1525"/>
      <c r="ER67" s="1525"/>
      <c r="ES67" s="1525"/>
      <c r="ET67" s="1525"/>
      <c r="EU67" s="1525"/>
      <c r="EV67" s="1525"/>
      <c r="EW67" s="1525"/>
      <c r="EX67" s="1525"/>
      <c r="EY67" s="1525"/>
      <c r="EZ67" s="1525"/>
      <c r="FA67" s="1525"/>
      <c r="FB67" s="1525"/>
      <c r="FC67" s="1525"/>
      <c r="FD67" s="1525"/>
      <c r="FE67" s="1525"/>
      <c r="FF67" s="1525"/>
      <c r="FG67" s="1525"/>
      <c r="FH67" s="1525"/>
      <c r="FI67" s="1525"/>
      <c r="FJ67" s="1525"/>
      <c r="FK67" s="1525"/>
    </row>
    <row r="68" spans="1:167" ht="30" customHeight="1">
      <c r="A68" s="1"/>
      <c r="B68" s="141"/>
      <c r="C68" s="1525"/>
      <c r="D68" s="1525"/>
      <c r="E68" s="1525"/>
      <c r="F68" s="1314"/>
      <c r="G68" s="1314"/>
      <c r="H68" s="1314"/>
      <c r="I68" s="1314"/>
      <c r="J68" s="1314"/>
      <c r="K68" s="1314"/>
      <c r="L68" s="1314"/>
      <c r="M68" s="1314"/>
      <c r="N68" s="1314"/>
      <c r="O68" s="1314"/>
      <c r="P68" s="1314"/>
      <c r="Q68" s="1314"/>
      <c r="R68" s="1314"/>
      <c r="S68" s="1314"/>
      <c r="T68" s="1314"/>
      <c r="U68" s="1314"/>
      <c r="V68" s="1314"/>
      <c r="W68" s="1314"/>
      <c r="X68" s="1314"/>
      <c r="Y68" s="1314"/>
      <c r="Z68" s="1314"/>
      <c r="AA68" s="1314"/>
      <c r="AB68" s="1314"/>
      <c r="AC68" s="1314"/>
      <c r="AD68" s="1314"/>
      <c r="AE68" s="1314"/>
      <c r="AF68" s="1314"/>
      <c r="AG68" s="1314"/>
      <c r="AH68" s="1314"/>
      <c r="AI68" s="1314"/>
      <c r="AJ68" s="1314"/>
      <c r="AK68" s="1525"/>
      <c r="AL68" s="1525"/>
      <c r="AM68" s="1525"/>
      <c r="AN68" s="1525"/>
      <c r="AO68" s="1525"/>
      <c r="AP68" s="1525"/>
      <c r="AQ68" s="1525"/>
      <c r="AR68" s="1525"/>
      <c r="AS68" s="1525"/>
      <c r="AT68" s="1525"/>
      <c r="AU68" s="1525"/>
      <c r="AV68" s="1525"/>
      <c r="AW68" s="1525"/>
      <c r="AX68" s="1525"/>
      <c r="AY68" s="1525"/>
      <c r="AZ68" s="1525"/>
      <c r="BA68" s="1525"/>
      <c r="BB68" s="1525"/>
      <c r="BC68" s="1525"/>
      <c r="BD68" s="1525"/>
      <c r="BE68" s="1525"/>
      <c r="BF68" s="1525"/>
      <c r="BG68" s="1525"/>
      <c r="BH68" s="1525"/>
      <c r="BI68" s="1525"/>
      <c r="BJ68" s="1525"/>
      <c r="BK68" s="1525"/>
      <c r="BL68" s="1525"/>
      <c r="BM68" s="1525"/>
      <c r="BN68" s="1525"/>
      <c r="BO68" s="1525"/>
      <c r="BP68" s="1525"/>
      <c r="BQ68" s="1525"/>
      <c r="BR68" s="1525"/>
      <c r="BS68" s="1525"/>
      <c r="BT68" s="1525"/>
      <c r="BU68" s="1525"/>
      <c r="BV68" s="1525"/>
      <c r="BW68" s="1525"/>
      <c r="BX68" s="1525"/>
      <c r="BY68" s="1525"/>
      <c r="BZ68" s="1525"/>
      <c r="CA68" s="1525"/>
      <c r="CB68" s="1525"/>
      <c r="CC68" s="93"/>
      <c r="CD68" s="147"/>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c r="DW68" s="1525"/>
      <c r="DX68" s="1525"/>
      <c r="DY68" s="1525"/>
      <c r="DZ68" s="1525"/>
      <c r="EA68" s="1525"/>
      <c r="EB68" s="1525"/>
      <c r="EC68" s="1525"/>
      <c r="ED68" s="1525"/>
      <c r="EE68" s="1525"/>
      <c r="EF68" s="1525"/>
      <c r="EG68" s="1525"/>
      <c r="EH68" s="1525"/>
      <c r="EI68" s="1525"/>
      <c r="EJ68" s="1525"/>
      <c r="EK68" s="1525"/>
      <c r="EL68" s="1525"/>
      <c r="EM68" s="1525"/>
      <c r="EN68" s="1525"/>
      <c r="EO68" s="1525"/>
      <c r="EP68" s="1525"/>
      <c r="EQ68" s="1525"/>
      <c r="ER68" s="1525"/>
      <c r="ES68" s="1525"/>
      <c r="ET68" s="1525"/>
      <c r="EU68" s="1525"/>
      <c r="EV68" s="1525"/>
      <c r="EW68" s="1525"/>
      <c r="EX68" s="1525"/>
      <c r="EY68" s="1525"/>
      <c r="EZ68" s="1525"/>
      <c r="FA68" s="1525"/>
      <c r="FB68" s="1525"/>
      <c r="FC68" s="1525"/>
      <c r="FD68" s="1525"/>
      <c r="FE68" s="1525"/>
      <c r="FF68" s="1525"/>
      <c r="FG68" s="1525"/>
      <c r="FH68" s="1525"/>
      <c r="FI68" s="1525"/>
      <c r="FJ68" s="1525"/>
      <c r="FK68" s="1525"/>
    </row>
    <row r="69" spans="1:167" ht="15" customHeight="1">
      <c r="A69" s="1"/>
      <c r="B69" s="141"/>
      <c r="C69" s="1525"/>
      <c r="D69" s="1525"/>
      <c r="E69" s="1525"/>
      <c r="F69" s="1525"/>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1525"/>
      <c r="BR69" s="1525"/>
      <c r="BS69" s="1525"/>
      <c r="BT69" s="1525"/>
      <c r="BU69" s="1525"/>
      <c r="BV69" s="1525"/>
      <c r="BW69" s="1525"/>
      <c r="BX69" s="1525"/>
      <c r="BY69" s="1525"/>
      <c r="BZ69" s="1525"/>
      <c r="CA69" s="1525"/>
      <c r="CB69" s="1525"/>
      <c r="CC69" s="93"/>
      <c r="CD69" s="147"/>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c r="DW69" s="1525"/>
      <c r="DX69" s="1525"/>
      <c r="DY69" s="1525"/>
      <c r="DZ69" s="1525"/>
      <c r="EA69" s="1525"/>
      <c r="EB69" s="1525"/>
      <c r="EC69" s="1525"/>
      <c r="ED69" s="1525"/>
      <c r="EE69" s="1525"/>
      <c r="EF69" s="1525"/>
      <c r="EG69" s="1525"/>
      <c r="EH69" s="1525"/>
      <c r="EI69" s="1525"/>
      <c r="EJ69" s="1525"/>
      <c r="EK69" s="1525"/>
      <c r="EL69" s="1525"/>
      <c r="EM69" s="1525"/>
      <c r="EN69" s="1525"/>
      <c r="EO69" s="1525"/>
      <c r="EP69" s="1525"/>
      <c r="EQ69" s="1525"/>
      <c r="ER69" s="1525"/>
      <c r="ES69" s="1525"/>
      <c r="ET69" s="1525"/>
      <c r="EU69" s="1525"/>
      <c r="EV69" s="1525"/>
      <c r="EW69" s="1525"/>
      <c r="EX69" s="1525"/>
      <c r="EY69" s="1525"/>
      <c r="EZ69" s="1525"/>
      <c r="FA69" s="1525"/>
      <c r="FB69" s="1525"/>
      <c r="FC69" s="1525"/>
      <c r="FD69" s="1525"/>
      <c r="FE69" s="1525"/>
      <c r="FF69" s="1525"/>
      <c r="FG69" s="1525"/>
      <c r="FH69" s="1525"/>
      <c r="FI69" s="1525"/>
      <c r="FJ69" s="1525"/>
      <c r="FK69" s="1525"/>
    </row>
    <row r="70" spans="1:167" ht="30" customHeight="1" thickBot="1">
      <c r="A70" s="1"/>
      <c r="B70" s="377"/>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136"/>
      <c r="AQ70" s="136"/>
      <c r="AR70" s="136"/>
      <c r="AS70" s="136"/>
      <c r="AT70" s="136"/>
      <c r="AU70" s="136"/>
      <c r="AV70" s="136"/>
      <c r="AW70" s="136"/>
      <c r="AX70" s="136"/>
      <c r="AY70" s="136"/>
      <c r="AZ70" s="136"/>
      <c r="BA70" s="136"/>
      <c r="BB70" s="136"/>
      <c r="BC70" s="136"/>
      <c r="BD70" s="136"/>
      <c r="BE70" s="136"/>
      <c r="BF70" s="136"/>
      <c r="BG70" s="136"/>
      <c r="BH70" s="136"/>
      <c r="BI70" s="136"/>
      <c r="BJ70" s="136"/>
      <c r="BK70" s="136"/>
      <c r="BL70" s="136"/>
      <c r="BM70" s="136"/>
      <c r="BN70" s="136"/>
      <c r="BO70" s="136"/>
      <c r="BP70" s="136"/>
      <c r="BQ70" s="136"/>
      <c r="BR70" s="136"/>
      <c r="BS70" s="136"/>
      <c r="BT70" s="136"/>
      <c r="BU70" s="136"/>
      <c r="BV70" s="136"/>
      <c r="BW70" s="136"/>
      <c r="BX70" s="136"/>
      <c r="BY70" s="136"/>
      <c r="BZ70" s="136"/>
      <c r="CA70" s="136"/>
      <c r="CB70" s="136"/>
      <c r="CC70" s="136"/>
      <c r="CD70" s="373"/>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c r="DW70" s="1525"/>
      <c r="DX70" s="1525"/>
      <c r="DY70" s="1525"/>
      <c r="DZ70" s="1525"/>
      <c r="EA70" s="1525"/>
      <c r="EB70" s="1525"/>
      <c r="EC70" s="1525"/>
      <c r="ED70" s="1525"/>
      <c r="EE70" s="1525"/>
      <c r="EF70" s="1525"/>
      <c r="EG70" s="1525"/>
      <c r="EH70" s="1525"/>
      <c r="EI70" s="1525"/>
      <c r="EJ70" s="1525"/>
      <c r="EK70" s="1525"/>
      <c r="EL70" s="1525"/>
      <c r="EM70" s="1525"/>
      <c r="EN70" s="1525"/>
      <c r="EO70" s="1525"/>
      <c r="EP70" s="1525"/>
      <c r="EQ70" s="1525"/>
      <c r="ER70" s="1525"/>
      <c r="ES70" s="1525"/>
      <c r="ET70" s="1525"/>
      <c r="EU70" s="1525"/>
      <c r="EV70" s="1525"/>
      <c r="EW70" s="1525"/>
      <c r="EX70" s="1525"/>
      <c r="EY70" s="1525"/>
      <c r="EZ70" s="1525"/>
      <c r="FA70" s="1525"/>
      <c r="FB70" s="1525"/>
      <c r="FC70" s="1525"/>
      <c r="FD70" s="1525"/>
      <c r="FE70" s="1525"/>
      <c r="FF70" s="1525"/>
      <c r="FG70" s="1525"/>
      <c r="FH70" s="1525"/>
      <c r="FI70" s="1525"/>
      <c r="FJ70" s="1525"/>
      <c r="FK70" s="1525"/>
    </row>
    <row r="71" spans="1:167" ht="30" customHeight="1">
      <c r="A71" s="53"/>
      <c r="B71" s="1525"/>
      <c r="C71" s="1525"/>
      <c r="D71" s="1525"/>
      <c r="E71" s="1525"/>
      <c r="F71" s="1525"/>
      <c r="G71" s="1525"/>
      <c r="H71" s="1525"/>
      <c r="I71" s="1525"/>
      <c r="J71" s="1525"/>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1525"/>
      <c r="BX71" s="1525"/>
      <c r="BY71" s="1525"/>
      <c r="BZ71" s="1525"/>
      <c r="CA71" s="1525"/>
      <c r="CB71" s="1525"/>
      <c r="CC71" s="93"/>
      <c r="CD71" s="147"/>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c r="DW71" s="1525"/>
      <c r="DX71" s="1525"/>
      <c r="DY71" s="1525"/>
      <c r="DZ71" s="1525"/>
      <c r="EA71" s="1525"/>
      <c r="EB71" s="1525"/>
      <c r="EC71" s="1525"/>
      <c r="ED71" s="1525"/>
      <c r="EE71" s="1525"/>
      <c r="EF71" s="1525"/>
      <c r="EG71" s="1525"/>
      <c r="EH71" s="1525"/>
      <c r="EI71" s="1525"/>
      <c r="EJ71" s="1525"/>
      <c r="EK71" s="1525"/>
      <c r="EL71" s="1525"/>
      <c r="EM71" s="1525"/>
      <c r="EN71" s="1525"/>
      <c r="EO71" s="1525"/>
      <c r="EP71" s="1525"/>
      <c r="EQ71" s="1525"/>
      <c r="ER71" s="1525"/>
      <c r="ES71" s="1525"/>
      <c r="ET71" s="1525"/>
      <c r="EU71" s="1525"/>
      <c r="EV71" s="1525"/>
      <c r="EW71" s="1525"/>
      <c r="EX71" s="1525"/>
      <c r="EY71" s="1525"/>
      <c r="EZ71" s="1525"/>
      <c r="FA71" s="1525"/>
      <c r="FB71" s="1525"/>
      <c r="FC71" s="1525"/>
      <c r="FD71" s="1525"/>
      <c r="FE71" s="1525"/>
      <c r="FF71" s="1525"/>
      <c r="FG71" s="1525"/>
      <c r="FH71" s="1525"/>
      <c r="FI71" s="1525"/>
      <c r="FJ71" s="1525"/>
      <c r="FK71" s="1525"/>
    </row>
    <row r="72" spans="1:167" ht="30" customHeight="1">
      <c r="A72" s="53"/>
      <c r="B72" s="1525"/>
      <c r="C72" s="1315">
        <v>8.8000000000000007</v>
      </c>
      <c r="D72" s="246" t="s">
        <v>1767</v>
      </c>
      <c r="E72" s="1525"/>
      <c r="F72" s="1525"/>
      <c r="G72" s="1525"/>
      <c r="H72" s="1525"/>
      <c r="I72" s="1525"/>
      <c r="J72" s="1525"/>
      <c r="K72" s="1525"/>
      <c r="L72" s="1525"/>
      <c r="M72" s="1525"/>
      <c r="N72" s="1525"/>
      <c r="O72" s="1525"/>
      <c r="P72" s="1525"/>
      <c r="Q72" s="1525"/>
      <c r="R72" s="1525"/>
      <c r="S72" s="1525"/>
      <c r="T72" s="1525"/>
      <c r="U72" s="1525"/>
      <c r="V72" s="1525"/>
      <c r="W72" s="1525"/>
      <c r="X72" s="1525"/>
      <c r="Y72" s="1525"/>
      <c r="Z72" s="1525"/>
      <c r="AA72" s="1525"/>
      <c r="AB72" s="1525"/>
      <c r="AC72" s="1525"/>
      <c r="AD72" s="1525"/>
      <c r="AE72" s="1525"/>
      <c r="AF72" s="1525"/>
      <c r="AG72" s="1525"/>
      <c r="AH72" s="1525"/>
      <c r="AI72" s="1525"/>
      <c r="AJ72" s="1525"/>
      <c r="AK72" s="1525"/>
      <c r="AL72" s="1525"/>
      <c r="AM72" s="1525"/>
      <c r="AN72" s="1525"/>
      <c r="AO72" s="1525"/>
      <c r="AP72" s="2306">
        <v>16</v>
      </c>
      <c r="AQ72" s="2306"/>
      <c r="AR72" s="2307"/>
      <c r="AS72" s="2308"/>
      <c r="AT72" s="2308"/>
      <c r="AU72" s="2308"/>
      <c r="AV72" s="2308"/>
      <c r="AW72" s="2308"/>
      <c r="AX72" s="2308"/>
      <c r="AY72" s="2308"/>
      <c r="AZ72" s="2308"/>
      <c r="BA72" s="2308"/>
      <c r="BB72" s="2308"/>
      <c r="BC72" s="2308"/>
      <c r="BD72" s="2308"/>
      <c r="BE72" s="2308"/>
      <c r="BF72" s="2308"/>
      <c r="BG72" s="2308"/>
      <c r="BH72" s="2308"/>
      <c r="BI72" s="2308"/>
      <c r="BJ72" s="2308"/>
      <c r="BK72" s="2308"/>
      <c r="BL72" s="2308"/>
      <c r="BM72" s="2308"/>
      <c r="BN72" s="2308"/>
      <c r="BO72" s="2308"/>
      <c r="BP72" s="2308"/>
      <c r="BQ72" s="2308"/>
      <c r="BR72" s="2308"/>
      <c r="BS72" s="2308"/>
      <c r="BT72" s="2308"/>
      <c r="BU72" s="2308"/>
      <c r="BV72" s="2308"/>
      <c r="BW72" s="2308"/>
      <c r="BX72" s="2308"/>
      <c r="BY72" s="2308"/>
      <c r="BZ72" s="2308"/>
      <c r="CA72" s="2309"/>
      <c r="CB72" s="1525"/>
      <c r="CC72" s="1525"/>
      <c r="CD72" s="147"/>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c r="DW72" s="1525"/>
      <c r="DX72" s="1525"/>
      <c r="DY72" s="1525"/>
      <c r="DZ72" s="1525"/>
      <c r="EA72" s="1525"/>
      <c r="EB72" s="1525"/>
      <c r="EC72" s="1525"/>
      <c r="ED72" s="1525"/>
      <c r="EE72" s="1525"/>
      <c r="EF72" s="1525"/>
      <c r="EG72" s="1525"/>
      <c r="EH72" s="1525"/>
      <c r="EI72" s="1525"/>
      <c r="EJ72" s="1525"/>
      <c r="EK72" s="1525"/>
      <c r="EL72" s="1525"/>
      <c r="EM72" s="1525"/>
      <c r="EN72" s="1525"/>
      <c r="EO72" s="1525"/>
      <c r="EP72" s="1525"/>
      <c r="EQ72" s="1525"/>
      <c r="ER72" s="1525"/>
      <c r="ES72" s="1525"/>
      <c r="ET72" s="1525"/>
      <c r="EU72" s="1525"/>
      <c r="EV72" s="1525"/>
      <c r="EW72" s="1525"/>
      <c r="EX72" s="1525"/>
      <c r="EY72" s="1525"/>
      <c r="EZ72" s="1525"/>
      <c r="FA72" s="1525"/>
      <c r="FB72" s="1525"/>
      <c r="FC72" s="1525"/>
      <c r="FD72" s="1525"/>
      <c r="FE72" s="1525"/>
      <c r="FF72" s="1525"/>
      <c r="FG72" s="1525"/>
      <c r="FH72" s="1525"/>
      <c r="FI72" s="1525"/>
      <c r="FJ72" s="1525"/>
      <c r="FK72" s="1525"/>
    </row>
    <row r="73" spans="1:167" ht="30" customHeight="1">
      <c r="A73" s="53"/>
      <c r="B73" s="1525"/>
      <c r="C73" s="288"/>
      <c r="D73" s="248" t="s">
        <v>1768</v>
      </c>
      <c r="E73" s="1525"/>
      <c r="F73" s="1525"/>
      <c r="G73" s="1525"/>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1525"/>
      <c r="AK73" s="1525"/>
      <c r="AL73" s="1525"/>
      <c r="AM73" s="1525"/>
      <c r="AN73" s="1525"/>
      <c r="AO73" s="1525"/>
      <c r="AP73" s="2306"/>
      <c r="AQ73" s="2306"/>
      <c r="AR73" s="2310"/>
      <c r="AS73" s="2311"/>
      <c r="AT73" s="2311"/>
      <c r="AU73" s="2311"/>
      <c r="AV73" s="2311"/>
      <c r="AW73" s="2311"/>
      <c r="AX73" s="2311"/>
      <c r="AY73" s="2311"/>
      <c r="AZ73" s="2311"/>
      <c r="BA73" s="2311"/>
      <c r="BB73" s="2311"/>
      <c r="BC73" s="2311"/>
      <c r="BD73" s="2311"/>
      <c r="BE73" s="2311"/>
      <c r="BF73" s="2311"/>
      <c r="BG73" s="2311"/>
      <c r="BH73" s="2311"/>
      <c r="BI73" s="2311"/>
      <c r="BJ73" s="2311"/>
      <c r="BK73" s="2311"/>
      <c r="BL73" s="2311"/>
      <c r="BM73" s="2311"/>
      <c r="BN73" s="2311"/>
      <c r="BO73" s="2311"/>
      <c r="BP73" s="2311"/>
      <c r="BQ73" s="2311"/>
      <c r="BR73" s="2311"/>
      <c r="BS73" s="2311"/>
      <c r="BT73" s="2311"/>
      <c r="BU73" s="2311"/>
      <c r="BV73" s="2311"/>
      <c r="BW73" s="2311"/>
      <c r="BX73" s="2311"/>
      <c r="BY73" s="2311"/>
      <c r="BZ73" s="2311"/>
      <c r="CA73" s="2312"/>
      <c r="CB73" s="1525"/>
      <c r="CC73" s="1525"/>
      <c r="CD73" s="147"/>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c r="DW73" s="1525"/>
      <c r="DX73" s="1525"/>
      <c r="DY73" s="1525"/>
      <c r="DZ73" s="1525"/>
      <c r="EA73" s="1525"/>
      <c r="EB73" s="1525"/>
      <c r="EC73" s="1525"/>
      <c r="ED73" s="1525"/>
      <c r="EE73" s="1525"/>
      <c r="EF73" s="1525"/>
      <c r="EG73" s="1525"/>
      <c r="EH73" s="1525"/>
      <c r="EI73" s="1525"/>
      <c r="EJ73" s="1525"/>
      <c r="EK73" s="1525"/>
      <c r="EL73" s="1525"/>
      <c r="EM73" s="1525"/>
      <c r="EN73" s="1525"/>
      <c r="EO73" s="1525"/>
      <c r="EP73" s="1525"/>
      <c r="EQ73" s="1525"/>
      <c r="ER73" s="1525"/>
      <c r="ES73" s="1525"/>
      <c r="ET73" s="1525"/>
      <c r="EU73" s="1525"/>
      <c r="EV73" s="1525"/>
      <c r="EW73" s="1525"/>
      <c r="EX73" s="1525"/>
      <c r="EY73" s="1525"/>
      <c r="EZ73" s="1525"/>
      <c r="FA73" s="1525"/>
      <c r="FB73" s="1525"/>
      <c r="FC73" s="1525"/>
      <c r="FD73" s="1525"/>
      <c r="FE73" s="1525"/>
      <c r="FF73" s="1525"/>
      <c r="FG73" s="1525"/>
      <c r="FH73" s="1525"/>
      <c r="FI73" s="1525"/>
      <c r="FJ73" s="1525"/>
      <c r="FK73" s="1525"/>
    </row>
    <row r="74" spans="1:167" ht="30" customHeight="1">
      <c r="A74" s="53"/>
      <c r="B74" s="1525"/>
      <c r="C74" s="1525"/>
      <c r="D74" s="2331"/>
      <c r="E74" s="2332"/>
      <c r="F74" s="2332"/>
      <c r="G74" s="2332"/>
      <c r="H74" s="2332"/>
      <c r="I74" s="2332"/>
      <c r="J74" s="2332"/>
      <c r="K74" s="2332"/>
      <c r="L74" s="2332"/>
      <c r="M74" s="2332"/>
      <c r="N74" s="2332"/>
      <c r="O74" s="2332"/>
      <c r="P74" s="2332"/>
      <c r="Q74" s="2332"/>
      <c r="R74" s="2332"/>
      <c r="S74" s="2332"/>
      <c r="T74" s="2332"/>
      <c r="U74" s="2332"/>
      <c r="V74" s="2332"/>
      <c r="W74" s="2332"/>
      <c r="X74" s="2332"/>
      <c r="Y74" s="2332"/>
      <c r="Z74" s="2332"/>
      <c r="AA74" s="2332"/>
      <c r="AB74" s="2332"/>
      <c r="AC74" s="2332"/>
      <c r="AD74" s="2332"/>
      <c r="AE74" s="2332"/>
      <c r="AF74" s="2332"/>
      <c r="AG74" s="2332"/>
      <c r="AH74" s="2332"/>
      <c r="AI74" s="2332"/>
      <c r="AJ74" s="2333"/>
      <c r="AK74" s="1525"/>
      <c r="AL74" s="1525"/>
      <c r="AM74" s="1525"/>
      <c r="AN74" s="1525"/>
      <c r="AO74" s="1525"/>
      <c r="AP74" s="1525"/>
      <c r="AQ74" s="1525"/>
      <c r="AR74" s="1525"/>
      <c r="AS74" s="1525"/>
      <c r="AT74" s="1525"/>
      <c r="AU74" s="1525"/>
      <c r="AV74" s="1525"/>
      <c r="AW74" s="1525"/>
      <c r="AX74" s="1525"/>
      <c r="AY74" s="1525"/>
      <c r="AZ74" s="1525"/>
      <c r="BA74" s="1525"/>
      <c r="BB74" s="1525"/>
      <c r="BC74" s="1525"/>
      <c r="BD74" s="1525"/>
      <c r="BE74" s="1525"/>
      <c r="BF74" s="1525"/>
      <c r="BG74" s="1525"/>
      <c r="BH74" s="1525"/>
      <c r="BI74" s="1525"/>
      <c r="BJ74" s="1525"/>
      <c r="BK74" s="1525"/>
      <c r="BL74" s="1525"/>
      <c r="BM74" s="1525"/>
      <c r="BN74" s="1525"/>
      <c r="BO74" s="1525"/>
      <c r="BP74" s="1525"/>
      <c r="BQ74" s="1525"/>
      <c r="BR74" s="1525"/>
      <c r="BS74" s="1525"/>
      <c r="BT74" s="1525"/>
      <c r="BU74" s="1525"/>
      <c r="BV74" s="1525"/>
      <c r="BW74" s="1525"/>
      <c r="BX74" s="1525"/>
      <c r="BY74" s="1525"/>
      <c r="BZ74" s="1525"/>
      <c r="CA74" s="1525"/>
      <c r="CB74" s="1525"/>
      <c r="CC74" s="1525"/>
      <c r="CD74" s="147"/>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c r="DW74" s="1525"/>
      <c r="DX74" s="1525"/>
      <c r="DY74" s="1525"/>
      <c r="DZ74" s="1525"/>
      <c r="EA74" s="1525"/>
      <c r="EB74" s="1525"/>
      <c r="EC74" s="1525"/>
      <c r="ED74" s="1525"/>
      <c r="EE74" s="1525"/>
      <c r="EF74" s="1525"/>
      <c r="EG74" s="1525"/>
      <c r="EH74" s="1525"/>
      <c r="EI74" s="1525"/>
      <c r="EJ74" s="1525"/>
      <c r="EK74" s="1525"/>
      <c r="EL74" s="1525"/>
      <c r="EM74" s="1525"/>
      <c r="EN74" s="1525"/>
      <c r="EO74" s="1525"/>
      <c r="EP74" s="1525"/>
      <c r="EQ74" s="1525"/>
      <c r="ER74" s="1525"/>
      <c r="ES74" s="1525"/>
      <c r="ET74" s="1525"/>
      <c r="EU74" s="1525"/>
      <c r="EV74" s="1525"/>
      <c r="EW74" s="1525"/>
      <c r="EX74" s="1525"/>
      <c r="EY74" s="1525"/>
      <c r="EZ74" s="1525"/>
      <c r="FA74" s="1525"/>
      <c r="FB74" s="1525"/>
      <c r="FC74" s="1525"/>
      <c r="FD74" s="1525"/>
      <c r="FE74" s="1525"/>
      <c r="FF74" s="1525"/>
      <c r="FG74" s="1525"/>
      <c r="FH74" s="1525"/>
      <c r="FI74" s="1525"/>
      <c r="FJ74" s="1525"/>
      <c r="FK74" s="1525"/>
    </row>
    <row r="75" spans="1:167" ht="30" customHeight="1">
      <c r="A75" s="53"/>
      <c r="B75" s="1525"/>
      <c r="C75" s="1525"/>
      <c r="D75" s="2334"/>
      <c r="E75" s="2335"/>
      <c r="F75" s="2335"/>
      <c r="G75" s="2335"/>
      <c r="H75" s="2335"/>
      <c r="I75" s="2335"/>
      <c r="J75" s="2335"/>
      <c r="K75" s="2335"/>
      <c r="L75" s="2335"/>
      <c r="M75" s="2335"/>
      <c r="N75" s="2335"/>
      <c r="O75" s="2335"/>
      <c r="P75" s="2335"/>
      <c r="Q75" s="2335"/>
      <c r="R75" s="2335"/>
      <c r="S75" s="2335"/>
      <c r="T75" s="2335"/>
      <c r="U75" s="2335"/>
      <c r="V75" s="2335"/>
      <c r="W75" s="2335"/>
      <c r="X75" s="2335"/>
      <c r="Y75" s="2335"/>
      <c r="Z75" s="2335"/>
      <c r="AA75" s="2335"/>
      <c r="AB75" s="2335"/>
      <c r="AC75" s="2335"/>
      <c r="AD75" s="2335"/>
      <c r="AE75" s="2335"/>
      <c r="AF75" s="2335"/>
      <c r="AG75" s="2335"/>
      <c r="AH75" s="2335"/>
      <c r="AI75" s="2336"/>
      <c r="AJ75" s="2337"/>
      <c r="AK75" s="1525"/>
      <c r="AL75" s="1525"/>
      <c r="AM75" s="1525"/>
      <c r="AN75" s="1525"/>
      <c r="AO75" s="1525"/>
      <c r="AP75" s="1525"/>
      <c r="AQ75" s="1525"/>
      <c r="AR75" s="1525"/>
      <c r="AS75" s="1525"/>
      <c r="AT75" s="1525"/>
      <c r="AU75" s="1525"/>
      <c r="AV75" s="1525"/>
      <c r="AW75" s="1525"/>
      <c r="AX75" s="1525"/>
      <c r="AY75" s="1525"/>
      <c r="AZ75" s="1525"/>
      <c r="BA75" s="1525"/>
      <c r="BB75" s="1525"/>
      <c r="BC75" s="1525"/>
      <c r="BD75" s="1525"/>
      <c r="BE75" s="1525"/>
      <c r="BF75" s="1525"/>
      <c r="BG75" s="1525"/>
      <c r="BH75" s="1525"/>
      <c r="BI75" s="1525"/>
      <c r="BJ75" s="1525"/>
      <c r="BK75" s="1525"/>
      <c r="BL75" s="1525"/>
      <c r="BM75" s="1525"/>
      <c r="BN75" s="1525"/>
      <c r="BO75" s="1525"/>
      <c r="BP75" s="1525"/>
      <c r="BQ75" s="1525"/>
      <c r="BR75" s="1525"/>
      <c r="BS75" s="1525"/>
      <c r="BT75" s="1525"/>
      <c r="BU75" s="1525"/>
      <c r="BV75" s="1525"/>
      <c r="BW75" s="1525"/>
      <c r="BX75" s="1525"/>
      <c r="BY75" s="1525"/>
      <c r="BZ75" s="1525"/>
      <c r="CA75" s="1525"/>
      <c r="CB75" s="1525"/>
      <c r="CC75" s="1525"/>
      <c r="CD75" s="147"/>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c r="DW75" s="1525"/>
      <c r="DX75" s="1525"/>
      <c r="DY75" s="1525"/>
      <c r="DZ75" s="1525"/>
      <c r="EA75" s="1525"/>
      <c r="EB75" s="1525"/>
      <c r="EC75" s="1525"/>
      <c r="ED75" s="1525"/>
      <c r="EE75" s="1525"/>
      <c r="EF75" s="1525"/>
      <c r="EG75" s="1525"/>
      <c r="EH75" s="1525"/>
      <c r="EI75" s="1525"/>
      <c r="EJ75" s="1525"/>
      <c r="EK75" s="1525"/>
      <c r="EL75" s="1525"/>
      <c r="EM75" s="1525"/>
      <c r="EN75" s="1525"/>
      <c r="EO75" s="1525"/>
      <c r="EP75" s="1525"/>
      <c r="EQ75" s="1525"/>
      <c r="ER75" s="1525"/>
      <c r="ES75" s="1525"/>
      <c r="ET75" s="1525"/>
      <c r="EU75" s="1525"/>
      <c r="EV75" s="1525"/>
      <c r="EW75" s="1525"/>
      <c r="EX75" s="1525"/>
      <c r="EY75" s="1525"/>
      <c r="EZ75" s="1525"/>
      <c r="FA75" s="1525"/>
      <c r="FB75" s="1525"/>
      <c r="FC75" s="1525"/>
      <c r="FD75" s="1525"/>
      <c r="FE75" s="1525"/>
      <c r="FF75" s="1525"/>
      <c r="FG75" s="1525"/>
      <c r="FH75" s="1525"/>
      <c r="FI75" s="1525"/>
      <c r="FJ75" s="1525"/>
      <c r="FK75" s="1525"/>
    </row>
    <row r="76" spans="1:167" s="264" customFormat="1" ht="30" customHeight="1">
      <c r="B76" s="141"/>
      <c r="C76" s="1525"/>
      <c r="D76" s="1314"/>
      <c r="E76" s="1314"/>
      <c r="F76" s="1314"/>
      <c r="G76" s="1314"/>
      <c r="H76" s="1314"/>
      <c r="I76" s="1314"/>
      <c r="J76" s="1314"/>
      <c r="K76" s="1314"/>
      <c r="L76" s="1314"/>
      <c r="M76" s="1314"/>
      <c r="N76" s="1314"/>
      <c r="O76" s="1314"/>
      <c r="P76" s="1314"/>
      <c r="Q76" s="1314"/>
      <c r="R76" s="1314"/>
      <c r="S76" s="1314"/>
      <c r="T76" s="1314"/>
      <c r="U76" s="1314"/>
      <c r="V76" s="1314"/>
      <c r="W76" s="1314"/>
      <c r="X76" s="1314"/>
      <c r="Y76" s="1314"/>
      <c r="Z76" s="1314"/>
      <c r="AA76" s="1314"/>
      <c r="AB76" s="1314"/>
      <c r="AC76" s="1314"/>
      <c r="AD76" s="1314"/>
      <c r="AE76" s="1314"/>
      <c r="AF76" s="1314"/>
      <c r="AG76" s="1314"/>
      <c r="AH76" s="1314"/>
      <c r="AI76" s="1525"/>
      <c r="AJ76" s="1525"/>
      <c r="AK76" s="1525"/>
      <c r="AL76" s="1525"/>
      <c r="AM76" s="1525"/>
      <c r="AN76" s="1525"/>
      <c r="AO76" s="1525"/>
      <c r="AP76" s="1525"/>
      <c r="AQ76" s="1525"/>
      <c r="AR76" s="1525"/>
      <c r="AS76" s="1525"/>
      <c r="AT76" s="1525"/>
      <c r="AU76" s="1525"/>
      <c r="AV76" s="1525"/>
      <c r="AW76" s="1525"/>
      <c r="AX76" s="1525"/>
      <c r="AY76" s="1525"/>
      <c r="AZ76" s="1525"/>
      <c r="BA76" s="1525"/>
      <c r="BB76" s="1525"/>
      <c r="BC76" s="1525"/>
      <c r="BD76" s="1525"/>
      <c r="BE76" s="1525"/>
      <c r="BF76" s="1525"/>
      <c r="BG76" s="1525"/>
      <c r="BH76" s="1525"/>
      <c r="BI76" s="1525"/>
      <c r="BJ76" s="1525"/>
      <c r="BK76" s="1525"/>
      <c r="BL76" s="1525"/>
      <c r="BM76" s="1525"/>
      <c r="BN76" s="1525"/>
      <c r="BO76" s="1525"/>
      <c r="BP76" s="1525"/>
      <c r="BQ76" s="1525"/>
      <c r="BR76" s="1525"/>
      <c r="BS76" s="1525"/>
      <c r="BT76" s="1525"/>
      <c r="BU76" s="1525"/>
      <c r="BV76" s="1525"/>
      <c r="BW76" s="1525"/>
      <c r="BX76" s="1525"/>
      <c r="BY76" s="1525"/>
      <c r="BZ76" s="1525"/>
      <c r="CA76" s="1525"/>
      <c r="CB76" s="1525"/>
      <c r="CC76" s="1525"/>
      <c r="CD76" s="279"/>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c r="DW76" s="1525"/>
      <c r="DX76" s="1525"/>
      <c r="DY76" s="1525"/>
      <c r="DZ76" s="1525"/>
      <c r="EA76" s="1525"/>
      <c r="EB76" s="1525"/>
      <c r="EC76" s="1525"/>
      <c r="ED76" s="1525"/>
      <c r="EE76" s="1525"/>
      <c r="EF76" s="1525"/>
      <c r="EG76" s="1525"/>
      <c r="EH76" s="1525"/>
      <c r="EI76" s="1525"/>
      <c r="EJ76" s="1525"/>
      <c r="EK76" s="1525"/>
      <c r="EL76" s="1525"/>
      <c r="EM76" s="1525"/>
      <c r="EN76" s="1525"/>
      <c r="EO76" s="1525"/>
      <c r="EP76" s="1525"/>
      <c r="EQ76" s="1525"/>
      <c r="ER76" s="1525"/>
      <c r="ES76" s="1525"/>
      <c r="ET76" s="1525"/>
      <c r="EU76" s="1525"/>
      <c r="EV76" s="1525"/>
      <c r="EW76" s="1525"/>
      <c r="EX76" s="1525"/>
      <c r="EY76" s="1525"/>
      <c r="EZ76" s="1525"/>
      <c r="FA76" s="1525"/>
      <c r="FB76" s="1525"/>
      <c r="FC76" s="1525"/>
      <c r="FD76" s="1525"/>
      <c r="FE76" s="1525"/>
      <c r="FF76" s="1525"/>
      <c r="FG76" s="1525"/>
      <c r="FH76" s="1525"/>
      <c r="FI76" s="1525"/>
      <c r="FJ76" s="1525"/>
      <c r="FK76" s="1525"/>
    </row>
    <row r="77" spans="1:167" ht="30" customHeight="1" thickBot="1">
      <c r="B77" s="141"/>
      <c r="C77" s="1525"/>
      <c r="D77" s="1525"/>
      <c r="E77" s="1525"/>
      <c r="F77" s="1525"/>
      <c r="G77" s="1525"/>
      <c r="H77" s="1525"/>
      <c r="I77" s="1525"/>
      <c r="J77" s="1525"/>
      <c r="K77" s="1525"/>
      <c r="L77" s="1525"/>
      <c r="M77" s="1525"/>
      <c r="N77" s="1525"/>
      <c r="O77" s="1525"/>
      <c r="P77" s="1525"/>
      <c r="Q77" s="1525"/>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1525"/>
      <c r="AQ77" s="1525"/>
      <c r="AR77" s="1525"/>
      <c r="AS77" s="1525"/>
      <c r="AT77" s="1525"/>
      <c r="AU77" s="1525"/>
      <c r="AV77" s="1525"/>
      <c r="AW77" s="1525"/>
      <c r="AX77" s="1525"/>
      <c r="AY77" s="1525"/>
      <c r="AZ77" s="1525"/>
      <c r="BA77" s="1525"/>
      <c r="BB77" s="1525"/>
      <c r="BC77" s="1525"/>
      <c r="BD77" s="1525"/>
      <c r="BE77" s="1525"/>
      <c r="BF77" s="1525"/>
      <c r="BG77" s="1525"/>
      <c r="BH77" s="1525"/>
      <c r="BI77" s="1525"/>
      <c r="BJ77" s="1525"/>
      <c r="BK77" s="1525"/>
      <c r="BL77" s="1525"/>
      <c r="BM77" s="1525"/>
      <c r="BN77" s="1525"/>
      <c r="BO77" s="1525"/>
      <c r="BP77" s="1525"/>
      <c r="BQ77" s="1525"/>
      <c r="BR77" s="1525"/>
      <c r="BS77" s="1525"/>
      <c r="BT77" s="1525"/>
      <c r="BU77" s="1525"/>
      <c r="BV77" s="1525"/>
      <c r="BW77" s="1525"/>
      <c r="BX77" s="1525"/>
      <c r="BY77" s="1525"/>
      <c r="BZ77" s="1525"/>
      <c r="CA77" s="1525"/>
      <c r="CB77" s="1525"/>
      <c r="CC77" s="1525"/>
      <c r="CD77" s="53"/>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c r="DW77" s="1525"/>
      <c r="DX77" s="1525"/>
      <c r="DY77" s="1525"/>
      <c r="DZ77" s="1525"/>
      <c r="EA77" s="1525"/>
      <c r="EB77" s="1525"/>
      <c r="EC77" s="1525"/>
      <c r="ED77" s="1525"/>
      <c r="EE77" s="1525"/>
      <c r="EF77" s="1525"/>
      <c r="EG77" s="1525"/>
      <c r="EH77" s="1525"/>
      <c r="EI77" s="1525"/>
      <c r="EJ77" s="1525"/>
      <c r="EK77" s="1525"/>
      <c r="EL77" s="1525"/>
      <c r="EM77" s="1525"/>
      <c r="EN77" s="1525"/>
      <c r="EO77" s="1525"/>
      <c r="EP77" s="1525"/>
      <c r="EQ77" s="1525"/>
      <c r="ER77" s="1525"/>
      <c r="ES77" s="1525"/>
      <c r="ET77" s="1525"/>
      <c r="EU77" s="1525"/>
      <c r="EV77" s="1525"/>
      <c r="EW77" s="1525"/>
      <c r="EX77" s="1525"/>
      <c r="EY77" s="1525"/>
      <c r="EZ77" s="1525"/>
      <c r="FA77" s="1525"/>
      <c r="FB77" s="1525"/>
      <c r="FC77" s="1525"/>
      <c r="FD77" s="1525"/>
      <c r="FE77" s="1525"/>
      <c r="FF77" s="1525"/>
      <c r="FG77" s="1525"/>
      <c r="FH77" s="1525"/>
      <c r="FI77" s="1525"/>
      <c r="FJ77" s="1525"/>
      <c r="FK77" s="1525"/>
    </row>
    <row r="78" spans="1:167" s="270" customFormat="1" ht="20.100000000000001" customHeight="1">
      <c r="B78" s="350"/>
      <c r="C78" s="351"/>
      <c r="D78" s="352"/>
      <c r="E78" s="352"/>
      <c r="F78" s="352"/>
      <c r="G78" s="352"/>
      <c r="H78" s="352"/>
      <c r="I78" s="352"/>
      <c r="J78" s="352"/>
      <c r="K78" s="352"/>
      <c r="L78" s="352"/>
      <c r="M78" s="352"/>
      <c r="N78" s="352"/>
      <c r="O78" s="352"/>
      <c r="P78" s="352"/>
      <c r="Q78" s="352"/>
      <c r="R78" s="352"/>
      <c r="S78" s="352"/>
      <c r="T78" s="352"/>
      <c r="U78" s="352"/>
      <c r="V78" s="352"/>
      <c r="W78" s="352"/>
      <c r="X78" s="352"/>
      <c r="Y78" s="352"/>
      <c r="Z78" s="352"/>
      <c r="AA78" s="352"/>
      <c r="AB78" s="352"/>
      <c r="AC78" s="352"/>
      <c r="AD78" s="352"/>
      <c r="AE78" s="352"/>
      <c r="AF78" s="352"/>
      <c r="AG78" s="352"/>
      <c r="AH78" s="352"/>
      <c r="AI78" s="352"/>
      <c r="AJ78" s="352"/>
      <c r="AK78" s="352"/>
      <c r="AL78" s="352"/>
      <c r="AM78" s="352"/>
      <c r="AN78" s="352"/>
      <c r="AO78" s="352"/>
      <c r="AP78" s="367"/>
      <c r="AQ78" s="367"/>
      <c r="AR78" s="367"/>
      <c r="AS78" s="367"/>
      <c r="AT78" s="367"/>
      <c r="AU78" s="367"/>
      <c r="AV78" s="367"/>
      <c r="AW78" s="367"/>
      <c r="AX78" s="367"/>
      <c r="AY78" s="367"/>
      <c r="AZ78" s="367"/>
      <c r="BA78" s="367"/>
      <c r="BB78" s="367"/>
      <c r="BC78" s="367"/>
      <c r="BD78" s="367"/>
      <c r="BE78" s="367"/>
      <c r="BF78" s="367"/>
      <c r="BG78" s="367"/>
      <c r="BH78" s="367"/>
      <c r="BI78" s="367"/>
      <c r="BJ78" s="367"/>
      <c r="BK78" s="367"/>
      <c r="BL78" s="367"/>
      <c r="BM78" s="367"/>
      <c r="BN78" s="367"/>
      <c r="BO78" s="367"/>
      <c r="BP78" s="367"/>
      <c r="BQ78" s="367"/>
      <c r="BR78" s="367"/>
      <c r="BS78" s="367"/>
      <c r="BT78" s="367"/>
      <c r="BU78" s="367"/>
      <c r="BV78" s="367"/>
      <c r="BW78" s="367"/>
      <c r="BX78" s="367"/>
      <c r="BY78" s="367"/>
      <c r="BZ78" s="367"/>
      <c r="CA78" s="367"/>
      <c r="CB78" s="367"/>
      <c r="CC78" s="367"/>
      <c r="CD78" s="370"/>
      <c r="CM78" s="416"/>
      <c r="CN78" s="416"/>
      <c r="CO78" s="416"/>
      <c r="CP78" s="416"/>
      <c r="CQ78" s="416"/>
      <c r="CR78" s="416"/>
      <c r="CS78" s="416"/>
      <c r="CT78" s="416"/>
      <c r="CU78" s="416"/>
      <c r="CV78" s="416"/>
      <c r="CW78" s="416"/>
      <c r="CX78" s="416"/>
      <c r="CY78" s="416"/>
      <c r="CZ78" s="416"/>
      <c r="DA78" s="416"/>
      <c r="DB78" s="416"/>
      <c r="DC78" s="416"/>
      <c r="DD78" s="416"/>
      <c r="DE78" s="416"/>
      <c r="DF78" s="416"/>
      <c r="DG78" s="416"/>
      <c r="DH78" s="416"/>
      <c r="DI78" s="416"/>
      <c r="DJ78" s="416"/>
      <c r="DK78" s="416"/>
      <c r="DL78" s="416"/>
      <c r="DM78" s="416"/>
      <c r="DN78" s="416"/>
      <c r="DO78" s="416"/>
      <c r="DP78" s="416"/>
      <c r="DQ78" s="416"/>
      <c r="DR78" s="416"/>
      <c r="DS78" s="416"/>
      <c r="DT78" s="416"/>
      <c r="DU78" s="416"/>
      <c r="DV78" s="416"/>
      <c r="DW78" s="416"/>
      <c r="DX78" s="416"/>
      <c r="DY78" s="416"/>
      <c r="DZ78" s="416"/>
      <c r="EA78" s="416"/>
      <c r="EB78" s="416"/>
      <c r="EC78" s="416"/>
      <c r="ED78" s="416"/>
      <c r="EE78" s="416"/>
      <c r="EF78" s="416"/>
      <c r="EG78" s="416"/>
      <c r="EH78" s="416"/>
      <c r="EI78" s="416"/>
      <c r="EJ78" s="416"/>
      <c r="EK78" s="416"/>
      <c r="EL78" s="416"/>
      <c r="EM78" s="416"/>
      <c r="EN78" s="416"/>
      <c r="EO78" s="416"/>
      <c r="EP78" s="416"/>
      <c r="EQ78" s="416"/>
      <c r="ER78" s="416"/>
      <c r="ES78" s="416"/>
      <c r="ET78" s="416"/>
      <c r="EU78" s="416"/>
      <c r="EV78" s="416"/>
      <c r="EW78" s="416"/>
      <c r="EX78" s="416"/>
      <c r="EY78" s="416"/>
      <c r="EZ78" s="416"/>
      <c r="FA78" s="416"/>
      <c r="FB78" s="416"/>
      <c r="FC78" s="416"/>
      <c r="FD78" s="416"/>
      <c r="FE78" s="416"/>
      <c r="FF78" s="416"/>
      <c r="FG78" s="416"/>
      <c r="FH78" s="416"/>
      <c r="FI78" s="416"/>
      <c r="FJ78" s="416"/>
      <c r="FK78" s="416"/>
    </row>
    <row r="79" spans="1:167" s="270" customFormat="1" ht="39.950000000000003" customHeight="1">
      <c r="B79" s="353"/>
      <c r="C79" s="2328" t="s">
        <v>1769</v>
      </c>
      <c r="D79" s="2328"/>
      <c r="E79" s="2328"/>
      <c r="F79" s="2328"/>
      <c r="G79" s="2328"/>
      <c r="H79" s="2328"/>
      <c r="I79" s="2328"/>
      <c r="J79" s="2328"/>
      <c r="K79" s="2328"/>
      <c r="L79" s="2328"/>
      <c r="M79" s="2328"/>
      <c r="N79" s="2328"/>
      <c r="O79" s="2328"/>
      <c r="P79" s="2328"/>
      <c r="Q79" s="2328"/>
      <c r="R79" s="2328"/>
      <c r="S79" s="2328"/>
      <c r="T79" s="2329" t="s">
        <v>1770</v>
      </c>
      <c r="U79" s="2330"/>
      <c r="V79" s="2330"/>
      <c r="W79" s="2330"/>
      <c r="X79" s="2330"/>
      <c r="Y79" s="2330"/>
      <c r="Z79" s="2330"/>
      <c r="AA79" s="2330"/>
      <c r="AB79" s="2330"/>
      <c r="AC79" s="2330"/>
      <c r="AD79" s="2330"/>
      <c r="AE79" s="2330"/>
      <c r="AF79" s="2330"/>
      <c r="AG79" s="2330"/>
      <c r="AH79" s="2330"/>
      <c r="AI79" s="2330"/>
      <c r="AJ79" s="2330"/>
      <c r="AK79" s="2330"/>
      <c r="AL79" s="2330"/>
      <c r="AM79" s="2330"/>
      <c r="AN79" s="2330"/>
      <c r="AO79" s="2330"/>
      <c r="AP79" s="2330"/>
      <c r="AQ79" s="2330"/>
      <c r="AR79" s="2330"/>
      <c r="AS79" s="2330"/>
      <c r="AT79" s="2330"/>
      <c r="AU79" s="2330"/>
      <c r="AV79" s="2330"/>
      <c r="AW79" s="2330"/>
      <c r="AX79" s="2330"/>
      <c r="AY79" s="2330"/>
      <c r="AZ79" s="2330"/>
      <c r="BA79" s="2330"/>
      <c r="BB79" s="2330"/>
      <c r="BC79" s="2330"/>
      <c r="BD79" s="2330"/>
      <c r="BE79" s="2330"/>
      <c r="BF79" s="2330"/>
      <c r="BG79" s="2330"/>
      <c r="BH79" s="2330"/>
      <c r="BI79" s="2330"/>
      <c r="BJ79" s="2330"/>
      <c r="BK79" s="2330"/>
      <c r="BL79" s="2330"/>
      <c r="BM79" s="2330"/>
      <c r="BN79" s="2330"/>
      <c r="BO79" s="2330"/>
      <c r="BP79" s="2330"/>
      <c r="BQ79" s="2330"/>
      <c r="BR79" s="2330"/>
      <c r="BS79" s="2330"/>
      <c r="BT79" s="2330"/>
      <c r="BU79" s="2330"/>
      <c r="BV79" s="2330"/>
      <c r="BW79" s="2330"/>
      <c r="BX79" s="2330"/>
      <c r="BY79" s="2330"/>
      <c r="BZ79" s="2330"/>
      <c r="CA79" s="2330"/>
      <c r="CB79" s="453"/>
      <c r="CC79" s="453"/>
      <c r="CD79" s="371"/>
      <c r="CM79" s="416"/>
      <c r="CN79" s="416"/>
      <c r="CO79" s="416"/>
      <c r="CP79" s="416"/>
      <c r="CQ79" s="416"/>
      <c r="CR79" s="416"/>
      <c r="CS79" s="416"/>
      <c r="CT79" s="416"/>
      <c r="CU79" s="416"/>
      <c r="CV79" s="416"/>
      <c r="CW79" s="416"/>
      <c r="CX79" s="416"/>
      <c r="CY79" s="416"/>
      <c r="CZ79" s="416"/>
      <c r="DA79" s="416"/>
      <c r="DB79" s="416"/>
      <c r="DC79" s="416"/>
      <c r="DD79" s="416"/>
      <c r="DE79" s="416"/>
      <c r="DF79" s="416"/>
      <c r="DG79" s="416"/>
      <c r="DH79" s="416"/>
      <c r="DI79" s="416"/>
      <c r="DJ79" s="416"/>
      <c r="DK79" s="416"/>
      <c r="DL79" s="416"/>
      <c r="DM79" s="416"/>
      <c r="DN79" s="416"/>
      <c r="DO79" s="416"/>
      <c r="DP79" s="416"/>
      <c r="DQ79" s="416"/>
      <c r="DR79" s="416"/>
      <c r="DS79" s="416"/>
      <c r="DT79" s="416"/>
      <c r="DU79" s="416"/>
      <c r="DV79" s="416"/>
      <c r="DW79" s="416"/>
      <c r="DX79" s="416"/>
      <c r="DY79" s="416"/>
      <c r="DZ79" s="416"/>
      <c r="EA79" s="416"/>
      <c r="EB79" s="416"/>
      <c r="EC79" s="416"/>
      <c r="ED79" s="416"/>
      <c r="EE79" s="416"/>
      <c r="EF79" s="416"/>
      <c r="EG79" s="416"/>
      <c r="EH79" s="416"/>
      <c r="EI79" s="416"/>
      <c r="EJ79" s="416"/>
      <c r="EK79" s="416"/>
      <c r="EL79" s="416"/>
      <c r="EM79" s="416"/>
      <c r="EN79" s="416"/>
      <c r="EO79" s="416"/>
      <c r="EP79" s="416"/>
      <c r="EQ79" s="416"/>
      <c r="ER79" s="416"/>
      <c r="ES79" s="416"/>
      <c r="ET79" s="416"/>
      <c r="EU79" s="416"/>
      <c r="EV79" s="416"/>
      <c r="EW79" s="416"/>
      <c r="EX79" s="416"/>
      <c r="EY79" s="416"/>
      <c r="EZ79" s="416"/>
      <c r="FA79" s="416"/>
      <c r="FB79" s="416"/>
      <c r="FC79" s="416"/>
      <c r="FD79" s="416"/>
      <c r="FE79" s="416"/>
      <c r="FF79" s="416"/>
      <c r="FG79" s="416"/>
      <c r="FH79" s="416"/>
      <c r="FI79" s="416"/>
      <c r="FJ79" s="416"/>
      <c r="FK79" s="416"/>
    </row>
    <row r="80" spans="1:167" ht="39.950000000000003" customHeight="1">
      <c r="B80" s="353"/>
      <c r="C80" s="2328"/>
      <c r="D80" s="2328"/>
      <c r="E80" s="2328"/>
      <c r="F80" s="2328"/>
      <c r="G80" s="2328"/>
      <c r="H80" s="2328"/>
      <c r="I80" s="2328"/>
      <c r="J80" s="2328"/>
      <c r="K80" s="2328"/>
      <c r="L80" s="2328"/>
      <c r="M80" s="2328"/>
      <c r="N80" s="2328"/>
      <c r="O80" s="2328"/>
      <c r="P80" s="2328"/>
      <c r="Q80" s="2328"/>
      <c r="R80" s="2328"/>
      <c r="S80" s="2328"/>
      <c r="T80" s="2330"/>
      <c r="U80" s="2330"/>
      <c r="V80" s="2330"/>
      <c r="W80" s="2330"/>
      <c r="X80" s="2330"/>
      <c r="Y80" s="2330"/>
      <c r="Z80" s="2330"/>
      <c r="AA80" s="2330"/>
      <c r="AB80" s="2330"/>
      <c r="AC80" s="2330"/>
      <c r="AD80" s="2330"/>
      <c r="AE80" s="2330"/>
      <c r="AF80" s="2330"/>
      <c r="AG80" s="2330"/>
      <c r="AH80" s="2330"/>
      <c r="AI80" s="2330"/>
      <c r="AJ80" s="2330"/>
      <c r="AK80" s="2330"/>
      <c r="AL80" s="2330"/>
      <c r="AM80" s="2330"/>
      <c r="AN80" s="2330"/>
      <c r="AO80" s="2330"/>
      <c r="AP80" s="2330"/>
      <c r="AQ80" s="2330"/>
      <c r="AR80" s="2330"/>
      <c r="AS80" s="2330"/>
      <c r="AT80" s="2330"/>
      <c r="AU80" s="2330"/>
      <c r="AV80" s="2330"/>
      <c r="AW80" s="2330"/>
      <c r="AX80" s="2330"/>
      <c r="AY80" s="2330"/>
      <c r="AZ80" s="2330"/>
      <c r="BA80" s="2330"/>
      <c r="BB80" s="2330"/>
      <c r="BC80" s="2330"/>
      <c r="BD80" s="2330"/>
      <c r="BE80" s="2330"/>
      <c r="BF80" s="2330"/>
      <c r="BG80" s="2330"/>
      <c r="BH80" s="2330"/>
      <c r="BI80" s="2330"/>
      <c r="BJ80" s="2330"/>
      <c r="BK80" s="2330"/>
      <c r="BL80" s="2330"/>
      <c r="BM80" s="2330"/>
      <c r="BN80" s="2330"/>
      <c r="BO80" s="2330"/>
      <c r="BP80" s="2330"/>
      <c r="BQ80" s="2330"/>
      <c r="BR80" s="2330"/>
      <c r="BS80" s="2330"/>
      <c r="BT80" s="2330"/>
      <c r="BU80" s="2330"/>
      <c r="BV80" s="2330"/>
      <c r="BW80" s="2330"/>
      <c r="BX80" s="2330"/>
      <c r="BY80" s="2330"/>
      <c r="BZ80" s="2330"/>
      <c r="CA80" s="2330"/>
      <c r="CB80" s="207"/>
      <c r="CC80" s="454"/>
      <c r="CD80" s="371"/>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c r="DW80" s="1525"/>
      <c r="DX80" s="1525"/>
      <c r="DY80" s="1525"/>
      <c r="DZ80" s="1525"/>
      <c r="EA80" s="1525"/>
      <c r="EB80" s="1525"/>
      <c r="EC80" s="1525"/>
      <c r="ED80" s="1525"/>
      <c r="EE80" s="1525"/>
      <c r="EF80" s="1525"/>
      <c r="EG80" s="1525"/>
      <c r="EH80" s="1525"/>
      <c r="EI80" s="1525"/>
      <c r="EJ80" s="1525"/>
      <c r="EK80" s="1525"/>
      <c r="EL80" s="1525"/>
      <c r="EM80" s="1525"/>
      <c r="EN80" s="1525"/>
      <c r="EO80" s="1525"/>
      <c r="EP80" s="1525"/>
      <c r="EQ80" s="1525"/>
      <c r="ER80" s="1525"/>
      <c r="ES80" s="1525"/>
      <c r="ET80" s="1525"/>
      <c r="EU80" s="1525"/>
      <c r="EV80" s="1525"/>
      <c r="EW80" s="1525"/>
      <c r="EX80" s="1525"/>
      <c r="EY80" s="1525"/>
      <c r="EZ80" s="1525"/>
      <c r="FA80" s="1525"/>
      <c r="FB80" s="1525"/>
      <c r="FC80" s="1525"/>
      <c r="FD80" s="1525"/>
      <c r="FE80" s="1525"/>
      <c r="FF80" s="1525"/>
      <c r="FG80" s="1525"/>
      <c r="FH80" s="1525"/>
      <c r="FI80" s="1525"/>
      <c r="FJ80" s="1525"/>
      <c r="FK80" s="1525"/>
    </row>
    <row r="81" spans="2:167" ht="20.100000000000001" customHeight="1" thickBot="1">
      <c r="B81" s="356"/>
      <c r="C81" s="357"/>
      <c r="D81" s="357"/>
      <c r="E81" s="357"/>
      <c r="F81" s="357"/>
      <c r="G81" s="357"/>
      <c r="H81" s="357"/>
      <c r="I81" s="357"/>
      <c r="J81" s="357"/>
      <c r="K81" s="357"/>
      <c r="L81" s="357"/>
      <c r="M81" s="357"/>
      <c r="N81" s="357"/>
      <c r="O81" s="357"/>
      <c r="P81" s="357"/>
      <c r="Q81" s="357"/>
      <c r="R81" s="357"/>
      <c r="S81" s="357"/>
      <c r="T81" s="357"/>
      <c r="U81" s="357"/>
      <c r="V81" s="357"/>
      <c r="W81" s="357"/>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72"/>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c r="DW81" s="1525"/>
      <c r="DX81" s="1525"/>
      <c r="DY81" s="1525"/>
      <c r="DZ81" s="1525"/>
      <c r="EA81" s="1525"/>
      <c r="EB81" s="1525"/>
      <c r="EC81" s="1525"/>
      <c r="ED81" s="1525"/>
      <c r="EE81" s="1525"/>
      <c r="EF81" s="1525"/>
      <c r="EG81" s="1525"/>
      <c r="EH81" s="1525"/>
      <c r="EI81" s="1525"/>
      <c r="EJ81" s="1525"/>
      <c r="EK81" s="1525"/>
      <c r="EL81" s="1525"/>
      <c r="EM81" s="1525"/>
      <c r="EN81" s="1525"/>
      <c r="EO81" s="1525"/>
      <c r="EP81" s="1525"/>
      <c r="EQ81" s="1525"/>
      <c r="ER81" s="1525"/>
      <c r="ES81" s="1525"/>
      <c r="ET81" s="1525"/>
      <c r="EU81" s="1525"/>
      <c r="EV81" s="1525"/>
      <c r="EW81" s="1525"/>
      <c r="EX81" s="1525"/>
      <c r="EY81" s="1525"/>
      <c r="EZ81" s="1525"/>
      <c r="FA81" s="1525"/>
      <c r="FB81" s="1525"/>
      <c r="FC81" s="1525"/>
      <c r="FD81" s="1525"/>
      <c r="FE81" s="1525"/>
      <c r="FF81" s="1525"/>
      <c r="FG81" s="1525"/>
      <c r="FH81" s="1525"/>
      <c r="FI81" s="1525"/>
      <c r="FJ81" s="1525"/>
      <c r="FK81" s="1525"/>
    </row>
    <row r="82" spans="2:167" ht="20.100000000000001" customHeight="1">
      <c r="B82" s="89"/>
      <c r="CB82" s="1525"/>
      <c r="CC82" s="1525"/>
      <c r="CD82" s="147"/>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c r="DW82" s="1525"/>
      <c r="DX82" s="1525"/>
      <c r="DY82" s="1525"/>
      <c r="DZ82" s="1525"/>
      <c r="EA82" s="1525"/>
      <c r="EB82" s="1525"/>
      <c r="EC82" s="1525"/>
      <c r="ED82" s="1525"/>
      <c r="EE82" s="1525"/>
      <c r="EF82" s="1525"/>
      <c r="EG82" s="1525"/>
      <c r="EH82" s="1525"/>
      <c r="EI82" s="1525"/>
      <c r="EJ82" s="1525"/>
      <c r="EK82" s="1525"/>
      <c r="EL82" s="1525"/>
      <c r="EM82" s="1525"/>
      <c r="EN82" s="1525"/>
      <c r="EO82" s="1525"/>
      <c r="EP82" s="1525"/>
      <c r="EQ82" s="1525"/>
      <c r="ER82" s="1525"/>
      <c r="ES82" s="1525"/>
      <c r="ET82" s="1525"/>
      <c r="EU82" s="1525"/>
      <c r="EV82" s="1525"/>
      <c r="EW82" s="1525"/>
      <c r="EX82" s="1525"/>
      <c r="EY82" s="1525"/>
      <c r="EZ82" s="1525"/>
      <c r="FA82" s="1525"/>
      <c r="FB82" s="1525"/>
      <c r="FC82" s="1525"/>
      <c r="FD82" s="1525"/>
      <c r="FE82" s="1525"/>
      <c r="FF82" s="1525"/>
      <c r="FG82" s="1525"/>
      <c r="FH82" s="1525"/>
      <c r="FI82" s="1525"/>
      <c r="FJ82" s="1525"/>
      <c r="FK82" s="1525"/>
    </row>
    <row r="83" spans="2:167" ht="20.100000000000001" customHeight="1">
      <c r="B83" s="89"/>
      <c r="C83" s="293"/>
      <c r="D83" s="440"/>
      <c r="F83" s="294"/>
      <c r="G83" s="418"/>
      <c r="H83" s="418"/>
      <c r="I83" s="418"/>
      <c r="J83" s="418"/>
      <c r="K83" s="418"/>
      <c r="L83" s="418"/>
      <c r="M83" s="418"/>
      <c r="N83" s="418"/>
      <c r="O83" s="418"/>
      <c r="P83" s="418"/>
      <c r="Q83" s="418"/>
      <c r="R83" s="418"/>
      <c r="S83" s="418"/>
      <c r="T83" s="418"/>
      <c r="U83" s="418"/>
      <c r="V83" s="418"/>
      <c r="W83" s="418"/>
      <c r="X83" s="418"/>
      <c r="Y83" s="418"/>
      <c r="Z83" s="418"/>
      <c r="AA83" s="418"/>
      <c r="AB83" s="418"/>
      <c r="AC83" s="418"/>
      <c r="AD83" s="418"/>
      <c r="AE83" s="418"/>
      <c r="AF83" s="418"/>
      <c r="AG83" s="418"/>
      <c r="AH83" s="418"/>
      <c r="AI83" s="418"/>
      <c r="AJ83" s="418"/>
      <c r="AK83" s="418"/>
      <c r="AL83" s="418"/>
      <c r="AM83" s="418"/>
      <c r="AN83" s="418"/>
      <c r="AO83" s="418"/>
      <c r="AP83" s="1525"/>
      <c r="AQ83" s="1525"/>
      <c r="AR83" s="1525"/>
      <c r="AS83" s="1525"/>
      <c r="AT83" s="1525"/>
      <c r="AU83" s="1525"/>
      <c r="AV83" s="1525"/>
      <c r="AW83" s="1525"/>
      <c r="AX83" s="1525"/>
      <c r="AY83" s="1525"/>
      <c r="AZ83" s="1525"/>
      <c r="BA83" s="1525"/>
      <c r="BB83" s="1525"/>
      <c r="BC83" s="1525"/>
      <c r="BD83" s="1525"/>
      <c r="BE83" s="1525"/>
      <c r="BF83" s="1525"/>
      <c r="BG83" s="1525"/>
      <c r="BH83" s="1525"/>
      <c r="BI83" s="1525"/>
      <c r="BJ83" s="1525"/>
      <c r="BX83" s="77"/>
      <c r="CB83" s="1525"/>
      <c r="CC83" s="1525"/>
      <c r="CD83" s="147"/>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c r="DW83" s="1525"/>
      <c r="DX83" s="1525"/>
      <c r="DY83" s="1525"/>
      <c r="DZ83" s="1525"/>
      <c r="EA83" s="1525"/>
      <c r="EB83" s="1525"/>
      <c r="EC83" s="1525"/>
      <c r="ED83" s="1525"/>
      <c r="EE83" s="1525"/>
      <c r="EF83" s="1525"/>
      <c r="EG83" s="1525"/>
      <c r="EH83" s="1525"/>
      <c r="EI83" s="1525"/>
      <c r="EJ83" s="1525"/>
      <c r="EK83" s="1525"/>
      <c r="EL83" s="1525"/>
      <c r="EM83" s="1525"/>
      <c r="EN83" s="1525"/>
      <c r="EO83" s="1525"/>
      <c r="EP83" s="1525"/>
      <c r="EQ83" s="1525"/>
      <c r="ER83" s="1525"/>
      <c r="ES83" s="1525"/>
      <c r="ET83" s="1525"/>
      <c r="EU83" s="1525"/>
      <c r="EV83" s="1525"/>
      <c r="EW83" s="1525"/>
      <c r="EX83" s="1525"/>
      <c r="EY83" s="1525"/>
      <c r="EZ83" s="1525"/>
      <c r="FA83" s="1525"/>
      <c r="FB83" s="1525"/>
      <c r="FC83" s="1525"/>
      <c r="FD83" s="1525"/>
      <c r="FE83" s="1525"/>
      <c r="FF83" s="1525"/>
      <c r="FG83" s="1525"/>
      <c r="FH83" s="1525"/>
      <c r="FI83" s="1525"/>
      <c r="FJ83" s="1525"/>
      <c r="FK83" s="1525"/>
    </row>
    <row r="84" spans="2:167" ht="30" customHeight="1">
      <c r="B84" s="89"/>
      <c r="C84" s="358">
        <v>8.9</v>
      </c>
      <c r="D84" s="300" t="s">
        <v>1771</v>
      </c>
      <c r="F84" s="426"/>
      <c r="G84" s="418"/>
      <c r="H84" s="418"/>
      <c r="I84" s="418"/>
      <c r="J84" s="418"/>
      <c r="K84" s="418"/>
      <c r="L84" s="418"/>
      <c r="M84" s="418"/>
      <c r="N84" s="418"/>
      <c r="O84" s="418"/>
      <c r="P84" s="418"/>
      <c r="Q84" s="418"/>
      <c r="R84" s="418"/>
      <c r="S84" s="418"/>
      <c r="T84" s="418"/>
      <c r="U84" s="418"/>
      <c r="V84" s="418"/>
      <c r="W84" s="418"/>
      <c r="X84" s="418"/>
      <c r="Y84" s="418"/>
      <c r="Z84" s="418"/>
      <c r="AA84" s="418"/>
      <c r="AB84" s="418"/>
      <c r="AC84" s="418"/>
      <c r="AD84" s="418"/>
      <c r="AE84" s="418"/>
      <c r="AF84" s="418"/>
      <c r="AG84" s="418"/>
      <c r="AH84" s="418"/>
      <c r="AI84" s="418"/>
      <c r="AJ84" s="418"/>
      <c r="AK84" s="418"/>
      <c r="AL84" s="2306">
        <v>89</v>
      </c>
      <c r="AM84" s="2306"/>
      <c r="AN84" s="2307">
        <f>'P16'!CJ87+AR17+AR20+AR23+AR26+AR29+AR32+AR35+AR38+AR41+AR44+AR48+AR51+AR64+AR72</f>
        <v>0</v>
      </c>
      <c r="AO84" s="2308"/>
      <c r="AP84" s="2308"/>
      <c r="AQ84" s="2308"/>
      <c r="AR84" s="2308"/>
      <c r="AS84" s="2308"/>
      <c r="AT84" s="2308"/>
      <c r="AU84" s="2308"/>
      <c r="AV84" s="2308"/>
      <c r="AW84" s="2308"/>
      <c r="AX84" s="2308"/>
      <c r="AY84" s="2308"/>
      <c r="AZ84" s="2308"/>
      <c r="BA84" s="2308"/>
      <c r="BB84" s="2308"/>
      <c r="BC84" s="2308"/>
      <c r="BD84" s="2308"/>
      <c r="BE84" s="2308"/>
      <c r="BF84" s="2308"/>
      <c r="BG84" s="2308"/>
      <c r="BH84" s="2308"/>
      <c r="BI84" s="2308"/>
      <c r="BJ84" s="2308"/>
      <c r="BK84" s="2308"/>
      <c r="BL84" s="2308"/>
      <c r="BM84" s="2308"/>
      <c r="BN84" s="2308"/>
      <c r="BO84" s="2308"/>
      <c r="BP84" s="2308"/>
      <c r="BQ84" s="2308"/>
      <c r="BR84" s="2308"/>
      <c r="BS84" s="2308"/>
      <c r="BT84" s="2308"/>
      <c r="BU84" s="2308"/>
      <c r="BV84" s="2308"/>
      <c r="BW84" s="2309"/>
      <c r="BX84" s="1316"/>
      <c r="CB84" s="1525"/>
      <c r="CC84" s="1525"/>
      <c r="CD84" s="147"/>
      <c r="DW84" s="1525"/>
      <c r="DX84" s="1525"/>
      <c r="DY84" s="1525"/>
      <c r="DZ84" s="1525"/>
      <c r="EA84" s="1525"/>
      <c r="EB84" s="1525"/>
      <c r="EC84" s="1525"/>
      <c r="ED84" s="1525"/>
      <c r="EE84" s="1525"/>
      <c r="EF84" s="1525"/>
      <c r="EG84" s="1525"/>
      <c r="EH84" s="1525"/>
      <c r="EI84" s="1525"/>
      <c r="EJ84" s="1525"/>
      <c r="EK84" s="1525"/>
      <c r="EL84" s="1525"/>
      <c r="EM84" s="1525"/>
      <c r="EN84" s="1525"/>
      <c r="EO84" s="1525"/>
      <c r="EP84" s="1525"/>
      <c r="EQ84" s="1525"/>
      <c r="ER84" s="1525"/>
      <c r="ES84" s="1525"/>
      <c r="ET84" s="1525"/>
      <c r="EU84" s="1525"/>
      <c r="EV84" s="1525"/>
      <c r="EW84" s="1525"/>
      <c r="EX84" s="1525"/>
      <c r="EY84" s="1525"/>
      <c r="EZ84" s="1525"/>
      <c r="FA84" s="1525"/>
      <c r="FB84" s="1525"/>
      <c r="FC84" s="1525"/>
      <c r="FD84" s="1525"/>
      <c r="FE84" s="1525"/>
      <c r="FF84" s="1525"/>
      <c r="FG84" s="1525"/>
      <c r="FH84" s="1525"/>
      <c r="FI84" s="1525"/>
      <c r="FJ84" s="1525"/>
      <c r="FK84" s="1525"/>
    </row>
    <row r="85" spans="2:167" ht="30" customHeight="1">
      <c r="B85" s="89"/>
      <c r="C85" s="300"/>
      <c r="D85" s="247" t="s">
        <v>1772</v>
      </c>
      <c r="F85" s="446"/>
      <c r="G85" s="295"/>
      <c r="H85" s="296"/>
      <c r="I85" s="296"/>
      <c r="J85" s="296"/>
      <c r="K85" s="296"/>
      <c r="L85" s="296"/>
      <c r="M85" s="227"/>
      <c r="N85" s="296"/>
      <c r="O85" s="296"/>
      <c r="P85" s="296"/>
      <c r="Q85" s="296"/>
      <c r="R85" s="296"/>
      <c r="S85" s="296"/>
      <c r="T85" s="227"/>
      <c r="U85" s="227"/>
      <c r="V85" s="227"/>
      <c r="W85" s="227"/>
      <c r="X85" s="227"/>
      <c r="Y85" s="227"/>
      <c r="Z85" s="227"/>
      <c r="AA85" s="227"/>
      <c r="AB85" s="227"/>
      <c r="AC85" s="227"/>
      <c r="AD85" s="297"/>
      <c r="AE85" s="297"/>
      <c r="AF85" s="297"/>
      <c r="AG85" s="297"/>
      <c r="AH85" s="297"/>
      <c r="AI85" s="297"/>
      <c r="AJ85" s="297"/>
      <c r="AK85" s="186"/>
      <c r="AL85" s="2306"/>
      <c r="AM85" s="2306"/>
      <c r="AN85" s="2310"/>
      <c r="AO85" s="2311"/>
      <c r="AP85" s="2311"/>
      <c r="AQ85" s="2311"/>
      <c r="AR85" s="2311"/>
      <c r="AS85" s="2311"/>
      <c r="AT85" s="2311"/>
      <c r="AU85" s="2311"/>
      <c r="AV85" s="2311"/>
      <c r="AW85" s="2311"/>
      <c r="AX85" s="2311"/>
      <c r="AY85" s="2311"/>
      <c r="AZ85" s="2311"/>
      <c r="BA85" s="2311"/>
      <c r="BB85" s="2311"/>
      <c r="BC85" s="2311"/>
      <c r="BD85" s="2311"/>
      <c r="BE85" s="2311"/>
      <c r="BF85" s="2311"/>
      <c r="BG85" s="2311"/>
      <c r="BH85" s="2311"/>
      <c r="BI85" s="2311"/>
      <c r="BJ85" s="2311"/>
      <c r="BK85" s="2311"/>
      <c r="BL85" s="2311"/>
      <c r="BM85" s="2311"/>
      <c r="BN85" s="2311"/>
      <c r="BO85" s="2311"/>
      <c r="BP85" s="2311"/>
      <c r="BQ85" s="2311"/>
      <c r="BR85" s="2311"/>
      <c r="BS85" s="2311"/>
      <c r="BT85" s="2311"/>
      <c r="BU85" s="2311"/>
      <c r="BV85" s="2311"/>
      <c r="BW85" s="2312"/>
      <c r="CB85" s="1525"/>
      <c r="CC85" s="1525"/>
      <c r="CD85" s="147"/>
      <c r="DW85" s="1525"/>
      <c r="DX85" s="1525"/>
      <c r="DY85" s="1525"/>
      <c r="DZ85" s="1525"/>
      <c r="EA85" s="1525"/>
      <c r="EB85" s="1525"/>
      <c r="EC85" s="1525"/>
      <c r="ED85" s="1525"/>
      <c r="EE85" s="1525"/>
      <c r="EF85" s="1525"/>
      <c r="EG85" s="1525"/>
      <c r="EH85" s="1525"/>
      <c r="EI85" s="1525"/>
      <c r="EJ85" s="1525"/>
      <c r="EK85" s="1525"/>
      <c r="EL85" s="1525"/>
      <c r="EM85" s="1525"/>
      <c r="EN85" s="1525"/>
      <c r="EO85" s="1525"/>
      <c r="EP85" s="1525"/>
      <c r="EQ85" s="1525"/>
      <c r="ER85" s="1525"/>
      <c r="ES85" s="1525"/>
      <c r="ET85" s="1525"/>
      <c r="EU85" s="1525"/>
      <c r="EV85" s="1525"/>
      <c r="EW85" s="1525"/>
      <c r="EX85" s="1525"/>
      <c r="EY85" s="1525"/>
      <c r="EZ85" s="1525"/>
      <c r="FA85" s="1525"/>
      <c r="FB85" s="1525"/>
      <c r="FC85" s="1525"/>
      <c r="FD85" s="1525"/>
      <c r="FE85" s="1525"/>
      <c r="FF85" s="1525"/>
      <c r="FG85" s="1525"/>
      <c r="FH85" s="1525"/>
      <c r="FI85" s="1525"/>
      <c r="FJ85" s="1525"/>
      <c r="FK85" s="1525"/>
    </row>
    <row r="86" spans="2:167" ht="20.100000000000001" customHeight="1">
      <c r="B86" s="89"/>
      <c r="C86" s="293"/>
      <c r="D86" s="293"/>
      <c r="E86" s="294"/>
      <c r="F86" s="293"/>
      <c r="G86" s="295"/>
      <c r="H86" s="296"/>
      <c r="I86" s="296"/>
      <c r="J86" s="296"/>
      <c r="K86" s="296"/>
      <c r="L86" s="296"/>
      <c r="M86" s="227"/>
      <c r="N86" s="296"/>
      <c r="O86" s="296"/>
      <c r="P86" s="296"/>
      <c r="Q86" s="296"/>
      <c r="R86" s="296"/>
      <c r="S86" s="296"/>
      <c r="T86" s="227"/>
      <c r="U86" s="227"/>
      <c r="V86" s="227"/>
      <c r="W86" s="227"/>
      <c r="X86" s="227"/>
      <c r="Y86" s="227"/>
      <c r="Z86" s="227"/>
      <c r="AA86" s="227"/>
      <c r="AB86" s="227"/>
      <c r="AC86" s="227"/>
      <c r="AD86" s="297"/>
      <c r="AE86" s="297"/>
      <c r="AF86" s="297"/>
      <c r="AG86" s="297"/>
      <c r="AH86" s="297"/>
      <c r="AI86" s="297"/>
      <c r="AJ86" s="297"/>
      <c r="AK86" s="186"/>
      <c r="AL86" s="186"/>
      <c r="AM86" s="186"/>
      <c r="AN86" s="189"/>
      <c r="AO86" s="189"/>
      <c r="AP86" s="1525"/>
      <c r="AQ86" s="1525"/>
      <c r="AR86" s="1525"/>
      <c r="AS86" s="1525"/>
      <c r="AT86" s="1525"/>
      <c r="AU86" s="1525"/>
      <c r="AV86" s="1525"/>
      <c r="AW86" s="1525"/>
      <c r="AX86" s="1525"/>
      <c r="AY86" s="1525"/>
      <c r="AZ86" s="1525"/>
      <c r="BA86" s="1525"/>
      <c r="BB86" s="1525"/>
      <c r="BC86" s="1525"/>
      <c r="BD86" s="1525"/>
      <c r="BE86" s="1525"/>
      <c r="BF86" s="1525"/>
      <c r="BG86" s="1525"/>
      <c r="BH86" s="1525"/>
      <c r="BI86" s="1525"/>
      <c r="BJ86" s="1525"/>
      <c r="BK86" s="189"/>
      <c r="BL86" s="189"/>
      <c r="BM86" s="189"/>
      <c r="BN86" s="189"/>
      <c r="BO86" s="298"/>
      <c r="BP86" s="298"/>
      <c r="BQ86" s="1525"/>
      <c r="BR86" s="1525"/>
      <c r="BS86" s="1525"/>
      <c r="BT86" s="1525"/>
      <c r="BU86" s="1525"/>
      <c r="BV86" s="1525"/>
      <c r="BW86" s="1525"/>
      <c r="BX86" s="1525"/>
      <c r="BY86" s="1525"/>
      <c r="BZ86" s="1525"/>
      <c r="CA86" s="1525"/>
      <c r="CB86" s="1525"/>
      <c r="CC86" s="1525"/>
      <c r="CD86" s="147"/>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c r="DW86" s="1525"/>
      <c r="DX86" s="1525"/>
      <c r="DY86" s="1525"/>
      <c r="DZ86" s="1525"/>
      <c r="EA86" s="1525"/>
      <c r="EB86" s="1525"/>
      <c r="EC86" s="1525"/>
      <c r="ED86" s="1525"/>
      <c r="EE86" s="1525"/>
      <c r="EF86" s="1525"/>
      <c r="EG86" s="1525"/>
      <c r="EH86" s="1525"/>
      <c r="EI86" s="1525"/>
      <c r="EJ86" s="1525"/>
      <c r="EK86" s="1525"/>
      <c r="EL86" s="1525"/>
      <c r="EM86" s="1525"/>
      <c r="EN86" s="1525"/>
      <c r="EO86" s="1525"/>
      <c r="EP86" s="1525"/>
      <c r="EQ86" s="1525"/>
      <c r="ER86" s="1525"/>
      <c r="ES86" s="1525"/>
      <c r="ET86" s="1525"/>
      <c r="EU86" s="1525"/>
      <c r="EV86" s="1525"/>
      <c r="EW86" s="1525"/>
      <c r="EX86" s="1525"/>
      <c r="EY86" s="1525"/>
      <c r="EZ86" s="1525"/>
      <c r="FA86" s="1525"/>
      <c r="FB86" s="1525"/>
      <c r="FC86" s="1525"/>
      <c r="FD86" s="1525"/>
      <c r="FE86" s="1525"/>
      <c r="FF86" s="1525"/>
      <c r="FG86" s="1525"/>
      <c r="FH86" s="1525"/>
      <c r="FI86" s="1525"/>
      <c r="FJ86" s="1525"/>
      <c r="FK86" s="1525"/>
    </row>
    <row r="87" spans="2:167" ht="20.100000000000001" customHeight="1" thickBot="1">
      <c r="B87" s="116"/>
      <c r="C87" s="449"/>
      <c r="D87" s="450"/>
      <c r="E87" s="429"/>
      <c r="F87" s="451"/>
      <c r="G87" s="412"/>
      <c r="H87" s="412"/>
      <c r="I87" s="412"/>
      <c r="J87" s="412"/>
      <c r="K87" s="412"/>
      <c r="L87" s="412"/>
      <c r="M87" s="412"/>
      <c r="N87" s="412"/>
      <c r="O87" s="412"/>
      <c r="P87" s="412"/>
      <c r="Q87" s="412"/>
      <c r="R87" s="412"/>
      <c r="S87" s="412"/>
      <c r="T87" s="412"/>
      <c r="U87" s="412"/>
      <c r="V87" s="412"/>
      <c r="W87" s="412"/>
      <c r="X87" s="412"/>
      <c r="Y87" s="412"/>
      <c r="Z87" s="412"/>
      <c r="AA87" s="412"/>
      <c r="AB87" s="412"/>
      <c r="AC87" s="412"/>
      <c r="AD87" s="412"/>
      <c r="AE87" s="412"/>
      <c r="AF87" s="412"/>
      <c r="AG87" s="412"/>
      <c r="AH87" s="412"/>
      <c r="AI87" s="412"/>
      <c r="AJ87" s="412"/>
      <c r="AK87" s="412"/>
      <c r="AL87" s="412"/>
      <c r="AM87" s="412"/>
      <c r="AN87" s="412"/>
      <c r="AO87" s="412"/>
      <c r="AP87" s="136"/>
      <c r="AQ87" s="136"/>
      <c r="AR87" s="136"/>
      <c r="AS87" s="136"/>
      <c r="AT87" s="136"/>
      <c r="AU87" s="136"/>
      <c r="AV87" s="136"/>
      <c r="AW87" s="136"/>
      <c r="AX87" s="136"/>
      <c r="AY87" s="136"/>
      <c r="AZ87" s="136"/>
      <c r="BA87" s="136"/>
      <c r="BB87" s="136"/>
      <c r="BC87" s="136"/>
      <c r="BD87" s="136"/>
      <c r="BE87" s="136"/>
      <c r="BF87" s="136"/>
      <c r="BG87" s="136"/>
      <c r="BH87" s="136"/>
      <c r="BI87" s="136"/>
      <c r="BJ87" s="136"/>
      <c r="BK87" s="436"/>
      <c r="BL87" s="436"/>
      <c r="BM87" s="436"/>
      <c r="BN87" s="436"/>
      <c r="BO87" s="437"/>
      <c r="BP87" s="437"/>
      <c r="BQ87" s="136"/>
      <c r="BR87" s="136"/>
      <c r="BS87" s="136"/>
      <c r="BT87" s="136"/>
      <c r="BU87" s="136"/>
      <c r="BV87" s="136"/>
      <c r="BW87" s="136"/>
      <c r="BX87" s="136"/>
      <c r="BY87" s="136"/>
      <c r="BZ87" s="136"/>
      <c r="CA87" s="136"/>
      <c r="CB87" s="136"/>
      <c r="CC87" s="136"/>
      <c r="CD87" s="373"/>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c r="DW87" s="1525"/>
      <c r="DX87" s="1525"/>
      <c r="DY87" s="1525"/>
      <c r="DZ87" s="1525"/>
      <c r="EA87" s="1525"/>
      <c r="EB87" s="1525"/>
      <c r="EC87" s="1525"/>
      <c r="ED87" s="1525"/>
      <c r="EE87" s="1525"/>
      <c r="EF87" s="1525"/>
      <c r="EG87" s="1525"/>
      <c r="EH87" s="1525"/>
      <c r="EI87" s="1525"/>
      <c r="EJ87" s="1525"/>
      <c r="EK87" s="1525"/>
      <c r="EL87" s="1525"/>
      <c r="EM87" s="1525"/>
      <c r="EN87" s="1525"/>
      <c r="EO87" s="1525"/>
      <c r="EP87" s="1525"/>
      <c r="EQ87" s="1525"/>
      <c r="ER87" s="1525"/>
      <c r="ES87" s="1525"/>
      <c r="ET87" s="1525"/>
      <c r="EU87" s="1525"/>
      <c r="EV87" s="1525"/>
      <c r="EW87" s="1525"/>
      <c r="EX87" s="1525"/>
      <c r="EY87" s="1525"/>
      <c r="EZ87" s="1525"/>
      <c r="FA87" s="1525"/>
      <c r="FB87" s="1525"/>
      <c r="FC87" s="1525"/>
      <c r="FD87" s="1525"/>
      <c r="FE87" s="1525"/>
      <c r="FF87" s="1525"/>
      <c r="FG87" s="1525"/>
      <c r="FH87" s="1525"/>
      <c r="FI87" s="1525"/>
      <c r="FJ87" s="1525"/>
      <c r="FK87" s="1525"/>
    </row>
    <row r="88" spans="2:167" ht="20.100000000000001" customHeight="1">
      <c r="B88" s="89"/>
      <c r="CB88" s="1525"/>
      <c r="CC88" s="1525"/>
      <c r="CD88" s="147"/>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c r="DW88" s="1525"/>
      <c r="DX88" s="1525"/>
      <c r="DY88" s="1525"/>
      <c r="DZ88" s="1525"/>
      <c r="EA88" s="1525"/>
      <c r="EB88" s="1525"/>
      <c r="EC88" s="1525"/>
      <c r="ED88" s="1525"/>
      <c r="EE88" s="1525"/>
      <c r="EF88" s="1525"/>
      <c r="EG88" s="1525"/>
      <c r="EH88" s="1525"/>
      <c r="EI88" s="1525"/>
      <c r="EJ88" s="1525"/>
      <c r="EK88" s="1525"/>
      <c r="EL88" s="1525"/>
      <c r="EM88" s="1525"/>
      <c r="EN88" s="1525"/>
      <c r="EO88" s="1525"/>
      <c r="EP88" s="1525"/>
      <c r="EQ88" s="1525"/>
      <c r="ER88" s="1525"/>
      <c r="ES88" s="1525"/>
      <c r="ET88" s="1525"/>
      <c r="EU88" s="1525"/>
      <c r="EV88" s="1525"/>
      <c r="EW88" s="1525"/>
      <c r="EX88" s="1525"/>
      <c r="EY88" s="1525"/>
      <c r="EZ88" s="1525"/>
      <c r="FA88" s="1525"/>
      <c r="FB88" s="1525"/>
      <c r="FC88" s="1525"/>
      <c r="FD88" s="1525"/>
      <c r="FE88" s="1525"/>
      <c r="FF88" s="1525"/>
      <c r="FG88" s="1525"/>
      <c r="FH88" s="1525"/>
      <c r="FI88" s="1525"/>
      <c r="FJ88" s="1525"/>
      <c r="FK88" s="1525"/>
    </row>
    <row r="89" spans="2:167" ht="20.100000000000001" customHeight="1">
      <c r="B89" s="89"/>
      <c r="C89" s="293"/>
      <c r="D89" s="440"/>
      <c r="F89" s="294"/>
      <c r="G89" s="418"/>
      <c r="H89" s="418"/>
      <c r="I89" s="418"/>
      <c r="J89" s="418"/>
      <c r="K89" s="418"/>
      <c r="L89" s="418"/>
      <c r="M89" s="418"/>
      <c r="N89" s="418"/>
      <c r="O89" s="418"/>
      <c r="P89" s="418"/>
      <c r="Q89" s="418"/>
      <c r="R89" s="418"/>
      <c r="S89" s="418"/>
      <c r="T89" s="418"/>
      <c r="U89" s="418"/>
      <c r="V89" s="418"/>
      <c r="W89" s="418"/>
      <c r="X89" s="418"/>
      <c r="Y89" s="418"/>
      <c r="Z89" s="418"/>
      <c r="AA89" s="418"/>
      <c r="AB89" s="418"/>
      <c r="AC89" s="418"/>
      <c r="AD89" s="418"/>
      <c r="AE89" s="418"/>
      <c r="AF89" s="418"/>
      <c r="AG89" s="418"/>
      <c r="AH89" s="418"/>
      <c r="AI89" s="418"/>
      <c r="AJ89" s="418"/>
      <c r="AK89" s="418"/>
      <c r="AL89" s="418"/>
      <c r="AM89" s="418"/>
      <c r="AN89" s="418"/>
      <c r="AO89" s="418"/>
      <c r="AP89" s="1525"/>
      <c r="AQ89" s="1525"/>
      <c r="AR89" s="1525"/>
      <c r="AS89" s="1525"/>
      <c r="AT89" s="1525"/>
      <c r="AU89" s="1525"/>
      <c r="AV89" s="1525"/>
      <c r="AW89" s="1525"/>
      <c r="AX89" s="1525"/>
      <c r="AY89" s="1525"/>
      <c r="AZ89" s="1525"/>
      <c r="BA89" s="1525"/>
      <c r="BB89" s="1525"/>
      <c r="BC89" s="1525"/>
      <c r="BD89" s="1525"/>
      <c r="BE89" s="1525"/>
      <c r="BF89" s="1525"/>
      <c r="BG89" s="1525"/>
      <c r="BH89" s="1525"/>
      <c r="BI89" s="1525"/>
      <c r="BJ89" s="1525"/>
      <c r="BX89" s="162"/>
      <c r="CB89" s="1525"/>
      <c r="CC89" s="1525"/>
      <c r="CD89" s="147"/>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c r="DW89" s="1525"/>
      <c r="DX89" s="1525"/>
      <c r="DY89" s="1525"/>
      <c r="DZ89" s="1525"/>
      <c r="EA89" s="1525"/>
      <c r="EB89" s="1525"/>
      <c r="EC89" s="1525"/>
      <c r="ED89" s="1525"/>
      <c r="EE89" s="1525"/>
      <c r="EF89" s="1525"/>
      <c r="EG89" s="1525"/>
      <c r="EH89" s="1525"/>
      <c r="EI89" s="1525"/>
      <c r="EJ89" s="1525"/>
      <c r="EK89" s="1525"/>
      <c r="EL89" s="1525"/>
      <c r="EM89" s="1525"/>
      <c r="EN89" s="1525"/>
      <c r="EO89" s="1525"/>
      <c r="EP89" s="1525"/>
      <c r="EQ89" s="1525"/>
      <c r="ER89" s="1525"/>
      <c r="ES89" s="1525"/>
      <c r="ET89" s="1525"/>
      <c r="EU89" s="1525"/>
      <c r="EV89" s="1525"/>
      <c r="EW89" s="1525"/>
      <c r="EX89" s="1525"/>
      <c r="EY89" s="1525"/>
      <c r="EZ89" s="1525"/>
      <c r="FA89" s="1525"/>
      <c r="FB89" s="1525"/>
      <c r="FC89" s="1525"/>
      <c r="FD89" s="1525"/>
      <c r="FE89" s="1525"/>
      <c r="FF89" s="1525"/>
      <c r="FG89" s="1525"/>
      <c r="FH89" s="1525"/>
      <c r="FI89" s="1525"/>
      <c r="FJ89" s="1525"/>
      <c r="FK89" s="1525"/>
    </row>
    <row r="90" spans="2:167" ht="30" customHeight="1">
      <c r="B90" s="89"/>
      <c r="C90" s="394">
        <v>8.1</v>
      </c>
      <c r="D90" s="244" t="s">
        <v>1773</v>
      </c>
      <c r="F90" s="426"/>
      <c r="G90" s="418"/>
      <c r="H90" s="418"/>
      <c r="I90" s="418"/>
      <c r="J90" s="418"/>
      <c r="K90" s="418"/>
      <c r="L90" s="418"/>
      <c r="M90" s="418"/>
      <c r="N90" s="418"/>
      <c r="O90" s="418"/>
      <c r="P90" s="418"/>
      <c r="Q90" s="418"/>
      <c r="R90" s="418"/>
      <c r="S90" s="418"/>
      <c r="T90" s="418"/>
      <c r="U90" s="418"/>
      <c r="V90" s="418"/>
      <c r="W90" s="418"/>
      <c r="X90" s="418"/>
      <c r="Y90" s="418"/>
      <c r="Z90" s="418"/>
      <c r="AA90" s="418"/>
      <c r="AB90" s="418"/>
      <c r="AC90" s="418"/>
      <c r="AD90" s="418"/>
      <c r="AE90" s="418"/>
      <c r="AF90" s="418"/>
      <c r="AG90" s="418"/>
      <c r="AH90" s="418"/>
      <c r="AI90" s="418"/>
      <c r="AJ90" s="418"/>
      <c r="AK90" s="418"/>
      <c r="AL90" s="418"/>
      <c r="AM90" s="418"/>
      <c r="AN90" s="418"/>
      <c r="AO90" s="418"/>
      <c r="AP90" s="2306">
        <v>17</v>
      </c>
      <c r="AQ90" s="2306"/>
      <c r="AR90" s="2307"/>
      <c r="AS90" s="2308"/>
      <c r="AT90" s="2308"/>
      <c r="AU90" s="2308"/>
      <c r="AV90" s="2308"/>
      <c r="AW90" s="2308"/>
      <c r="AX90" s="2308"/>
      <c r="AY90" s="2308"/>
      <c r="AZ90" s="2308"/>
      <c r="BA90" s="2308"/>
      <c r="BB90" s="2308"/>
      <c r="BC90" s="2308"/>
      <c r="BD90" s="2308"/>
      <c r="BE90" s="2308"/>
      <c r="BF90" s="2308"/>
      <c r="BG90" s="2308"/>
      <c r="BH90" s="2308"/>
      <c r="BI90" s="2308"/>
      <c r="BJ90" s="2308"/>
      <c r="BK90" s="2308"/>
      <c r="BL90" s="2308"/>
      <c r="BM90" s="2308"/>
      <c r="BN90" s="2308"/>
      <c r="BO90" s="2308"/>
      <c r="BP90" s="2308"/>
      <c r="BQ90" s="2308"/>
      <c r="BR90" s="2308"/>
      <c r="BS90" s="2308"/>
      <c r="BT90" s="2308"/>
      <c r="BU90" s="2308"/>
      <c r="BV90" s="2308"/>
      <c r="BW90" s="2308"/>
      <c r="BX90" s="2308"/>
      <c r="BY90" s="2308"/>
      <c r="BZ90" s="2308"/>
      <c r="CA90" s="2309"/>
      <c r="CB90" s="1525"/>
      <c r="CC90" s="1525"/>
      <c r="CD90" s="147"/>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c r="DW90" s="1525"/>
      <c r="DX90" s="1525"/>
      <c r="DY90" s="1525"/>
      <c r="DZ90" s="1525"/>
      <c r="EA90" s="1525"/>
      <c r="EB90" s="1525"/>
      <c r="EC90" s="1525"/>
      <c r="ED90" s="1525"/>
      <c r="EE90" s="1525"/>
      <c r="EF90" s="1525"/>
      <c r="EG90" s="1525"/>
      <c r="EH90" s="1525"/>
      <c r="EI90" s="1525"/>
      <c r="EJ90" s="1525"/>
      <c r="EK90" s="1525"/>
      <c r="EL90" s="1525"/>
      <c r="EM90" s="1525"/>
      <c r="EN90" s="1525"/>
      <c r="EO90" s="1525"/>
      <c r="EP90" s="1525"/>
      <c r="EQ90" s="1525"/>
      <c r="ER90" s="1525"/>
      <c r="ES90" s="1525"/>
      <c r="ET90" s="1525"/>
      <c r="EU90" s="1525"/>
      <c r="EV90" s="1525"/>
      <c r="EW90" s="1525"/>
      <c r="EX90" s="1525"/>
      <c r="EY90" s="1525"/>
      <c r="EZ90" s="1525"/>
      <c r="FA90" s="1525"/>
      <c r="FB90" s="1525"/>
      <c r="FC90" s="1525"/>
      <c r="FD90" s="1525"/>
      <c r="FE90" s="1525"/>
      <c r="FF90" s="1525"/>
      <c r="FG90" s="1525"/>
      <c r="FH90" s="1525"/>
      <c r="FI90" s="1525"/>
      <c r="FJ90" s="1525"/>
      <c r="FK90" s="1525"/>
    </row>
    <row r="91" spans="2:167" ht="30" customHeight="1">
      <c r="B91" s="89"/>
      <c r="C91" s="442"/>
      <c r="D91" s="247" t="s">
        <v>1774</v>
      </c>
      <c r="F91" s="446"/>
      <c r="G91" s="295"/>
      <c r="H91" s="296"/>
      <c r="I91" s="296"/>
      <c r="J91" s="296"/>
      <c r="K91" s="296"/>
      <c r="L91" s="296"/>
      <c r="M91" s="227"/>
      <c r="N91" s="296"/>
      <c r="O91" s="296"/>
      <c r="P91" s="296"/>
      <c r="Q91" s="296"/>
      <c r="R91" s="296"/>
      <c r="S91" s="296"/>
      <c r="T91" s="227"/>
      <c r="U91" s="227"/>
      <c r="V91" s="227"/>
      <c r="W91" s="227"/>
      <c r="X91" s="227"/>
      <c r="Y91" s="227"/>
      <c r="Z91" s="227"/>
      <c r="AA91" s="227"/>
      <c r="AB91" s="227"/>
      <c r="AC91" s="227"/>
      <c r="AD91" s="297"/>
      <c r="AE91" s="297"/>
      <c r="AF91" s="297"/>
      <c r="AG91" s="297"/>
      <c r="AH91" s="297"/>
      <c r="AI91" s="297"/>
      <c r="AJ91" s="297"/>
      <c r="AK91" s="186"/>
      <c r="AL91" s="186"/>
      <c r="AM91" s="186"/>
      <c r="AN91" s="189"/>
      <c r="AO91" s="189"/>
      <c r="AP91" s="2306"/>
      <c r="AQ91" s="2306"/>
      <c r="AR91" s="2310"/>
      <c r="AS91" s="2311"/>
      <c r="AT91" s="2311"/>
      <c r="AU91" s="2311"/>
      <c r="AV91" s="2311"/>
      <c r="AW91" s="2311"/>
      <c r="AX91" s="2311"/>
      <c r="AY91" s="2311"/>
      <c r="AZ91" s="2311"/>
      <c r="BA91" s="2311"/>
      <c r="BB91" s="2311"/>
      <c r="BC91" s="2311"/>
      <c r="BD91" s="2311"/>
      <c r="BE91" s="2311"/>
      <c r="BF91" s="2311"/>
      <c r="BG91" s="2311"/>
      <c r="BH91" s="2311"/>
      <c r="BI91" s="2311"/>
      <c r="BJ91" s="2311"/>
      <c r="BK91" s="2311"/>
      <c r="BL91" s="2311"/>
      <c r="BM91" s="2311"/>
      <c r="BN91" s="2311"/>
      <c r="BO91" s="2311"/>
      <c r="BP91" s="2311"/>
      <c r="BQ91" s="2311"/>
      <c r="BR91" s="2311"/>
      <c r="BS91" s="2311"/>
      <c r="BT91" s="2311"/>
      <c r="BU91" s="2311"/>
      <c r="BV91" s="2311"/>
      <c r="BW91" s="2311"/>
      <c r="BX91" s="2311"/>
      <c r="BY91" s="2311"/>
      <c r="BZ91" s="2311"/>
      <c r="CA91" s="2312"/>
      <c r="CB91" s="1525"/>
      <c r="CC91" s="1525"/>
      <c r="CD91" s="147"/>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c r="DW91" s="1525"/>
      <c r="DX91" s="1525"/>
      <c r="DY91" s="1525"/>
      <c r="DZ91" s="1525"/>
      <c r="EA91" s="1525"/>
      <c r="EB91" s="1525"/>
      <c r="EC91" s="1525"/>
      <c r="ED91" s="1525"/>
      <c r="EE91" s="1525"/>
      <c r="EF91" s="1525"/>
      <c r="EG91" s="1525"/>
      <c r="EH91" s="1525"/>
      <c r="EI91" s="1525"/>
      <c r="EJ91" s="1525"/>
      <c r="EK91" s="1525"/>
      <c r="EL91" s="1525"/>
      <c r="EM91" s="1525"/>
      <c r="EN91" s="1525"/>
      <c r="EO91" s="1525"/>
      <c r="EP91" s="1525"/>
      <c r="EQ91" s="1525"/>
      <c r="ER91" s="1525"/>
      <c r="ES91" s="1525"/>
      <c r="ET91" s="1525"/>
      <c r="EU91" s="1525"/>
      <c r="EV91" s="1525"/>
      <c r="EW91" s="1525"/>
      <c r="EX91" s="1525"/>
      <c r="EY91" s="1525"/>
      <c r="EZ91" s="1525"/>
      <c r="FA91" s="1525"/>
      <c r="FB91" s="1525"/>
      <c r="FC91" s="1525"/>
      <c r="FD91" s="1525"/>
      <c r="FE91" s="1525"/>
      <c r="FF91" s="1525"/>
      <c r="FG91" s="1525"/>
      <c r="FH91" s="1525"/>
      <c r="FI91" s="1525"/>
      <c r="FJ91" s="1525"/>
      <c r="FK91" s="1525"/>
    </row>
    <row r="92" spans="2:167" ht="20.100000000000001" customHeight="1">
      <c r="B92" s="89"/>
      <c r="C92" s="293"/>
      <c r="D92" s="293"/>
      <c r="E92" s="294"/>
      <c r="F92" s="293"/>
      <c r="G92" s="295"/>
      <c r="H92" s="296"/>
      <c r="I92" s="296"/>
      <c r="J92" s="296"/>
      <c r="K92" s="296"/>
      <c r="L92" s="296"/>
      <c r="M92" s="227"/>
      <c r="N92" s="296"/>
      <c r="O92" s="296"/>
      <c r="P92" s="296"/>
      <c r="Q92" s="296"/>
      <c r="R92" s="296"/>
      <c r="S92" s="296"/>
      <c r="T92" s="227"/>
      <c r="U92" s="227"/>
      <c r="V92" s="227"/>
      <c r="W92" s="227"/>
      <c r="X92" s="227"/>
      <c r="Y92" s="227"/>
      <c r="Z92" s="227"/>
      <c r="AA92" s="227"/>
      <c r="AB92" s="227"/>
      <c r="AC92" s="227"/>
      <c r="AD92" s="297"/>
      <c r="AE92" s="297"/>
      <c r="AF92" s="297"/>
      <c r="AG92" s="297"/>
      <c r="AH92" s="297"/>
      <c r="AI92" s="297"/>
      <c r="AJ92" s="297"/>
      <c r="AK92" s="186"/>
      <c r="AL92" s="186"/>
      <c r="AM92" s="186"/>
      <c r="AN92" s="189"/>
      <c r="AO92" s="189"/>
      <c r="AP92" s="1525"/>
      <c r="AQ92" s="1525"/>
      <c r="AR92" s="1525"/>
      <c r="AS92" s="1525"/>
      <c r="AT92" s="1525"/>
      <c r="AU92" s="1525"/>
      <c r="AV92" s="1525"/>
      <c r="AW92" s="1525"/>
      <c r="AX92" s="1525"/>
      <c r="AY92" s="1525"/>
      <c r="AZ92" s="1525"/>
      <c r="BA92" s="1525"/>
      <c r="BB92" s="1525"/>
      <c r="BC92" s="1525"/>
      <c r="BD92" s="1525"/>
      <c r="BE92" s="1525"/>
      <c r="BF92" s="1525"/>
      <c r="BG92" s="1525"/>
      <c r="BH92" s="1525"/>
      <c r="BI92" s="1525"/>
      <c r="BJ92" s="1525"/>
      <c r="BK92" s="189"/>
      <c r="BL92" s="189"/>
      <c r="BM92" s="189"/>
      <c r="BN92" s="189"/>
      <c r="BO92" s="298"/>
      <c r="BP92" s="298"/>
      <c r="BQ92" s="1525"/>
      <c r="BR92" s="1525"/>
      <c r="BS92" s="1525"/>
      <c r="BT92" s="1525"/>
      <c r="BU92" s="1525"/>
      <c r="BV92" s="1525"/>
      <c r="BW92" s="1525"/>
      <c r="BX92" s="1525"/>
      <c r="BY92" s="1525"/>
      <c r="BZ92" s="1525"/>
      <c r="CA92" s="1525"/>
      <c r="CB92" s="1525"/>
      <c r="CC92" s="1525"/>
      <c r="CD92" s="147"/>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c r="DW92" s="1525"/>
      <c r="DX92" s="1525"/>
      <c r="DY92" s="1525"/>
      <c r="DZ92" s="1525"/>
      <c r="EA92" s="1525"/>
      <c r="EB92" s="1525"/>
      <c r="EC92" s="1525"/>
      <c r="ED92" s="1525"/>
      <c r="EE92" s="1525"/>
      <c r="EF92" s="1525"/>
      <c r="EG92" s="1525"/>
      <c r="EH92" s="1525"/>
      <c r="EI92" s="1525"/>
      <c r="EJ92" s="1525"/>
      <c r="EK92" s="1525"/>
      <c r="EL92" s="1525"/>
      <c r="EM92" s="1525"/>
      <c r="EN92" s="1525"/>
      <c r="EO92" s="1525"/>
      <c r="EP92" s="1525"/>
      <c r="EQ92" s="1525"/>
      <c r="ER92" s="1525"/>
      <c r="ES92" s="1525"/>
      <c r="ET92" s="1525"/>
      <c r="EU92" s="1525"/>
      <c r="EV92" s="1525"/>
      <c r="EW92" s="1525"/>
      <c r="EX92" s="1525"/>
      <c r="EY92" s="1525"/>
      <c r="EZ92" s="1525"/>
      <c r="FA92" s="1525"/>
      <c r="FB92" s="1525"/>
      <c r="FC92" s="1525"/>
      <c r="FD92" s="1525"/>
      <c r="FE92" s="1525"/>
      <c r="FF92" s="1525"/>
      <c r="FG92" s="1525"/>
      <c r="FH92" s="1525"/>
      <c r="FI92" s="1525"/>
      <c r="FJ92" s="1525"/>
      <c r="FK92" s="1525"/>
    </row>
    <row r="93" spans="2:167" ht="20.100000000000001" customHeight="1" thickBot="1">
      <c r="B93" s="116"/>
      <c r="C93" s="449"/>
      <c r="D93" s="450"/>
      <c r="E93" s="429"/>
      <c r="F93" s="451"/>
      <c r="G93" s="412"/>
      <c r="H93" s="412"/>
      <c r="I93" s="412"/>
      <c r="J93" s="412"/>
      <c r="K93" s="412"/>
      <c r="L93" s="412"/>
      <c r="M93" s="412"/>
      <c r="N93" s="412"/>
      <c r="O93" s="412"/>
      <c r="P93" s="412"/>
      <c r="Q93" s="412"/>
      <c r="R93" s="412"/>
      <c r="S93" s="412"/>
      <c r="T93" s="412"/>
      <c r="U93" s="412"/>
      <c r="V93" s="412"/>
      <c r="W93" s="412"/>
      <c r="X93" s="412"/>
      <c r="Y93" s="412"/>
      <c r="Z93" s="412"/>
      <c r="AA93" s="412"/>
      <c r="AB93" s="412"/>
      <c r="AC93" s="412"/>
      <c r="AD93" s="412"/>
      <c r="AE93" s="412"/>
      <c r="AF93" s="412"/>
      <c r="AG93" s="412"/>
      <c r="AH93" s="412"/>
      <c r="AI93" s="412"/>
      <c r="AJ93" s="412"/>
      <c r="AK93" s="412"/>
      <c r="AL93" s="412"/>
      <c r="AM93" s="412"/>
      <c r="AN93" s="412"/>
      <c r="AO93" s="412"/>
      <c r="AP93" s="136"/>
      <c r="AQ93" s="136"/>
      <c r="AR93" s="136"/>
      <c r="AS93" s="136"/>
      <c r="AT93" s="136"/>
      <c r="AU93" s="136"/>
      <c r="AV93" s="136"/>
      <c r="AW93" s="136"/>
      <c r="AX93" s="136"/>
      <c r="AY93" s="136"/>
      <c r="AZ93" s="136"/>
      <c r="BA93" s="136"/>
      <c r="BB93" s="136"/>
      <c r="BC93" s="136"/>
      <c r="BD93" s="136"/>
      <c r="BE93" s="136"/>
      <c r="BF93" s="136"/>
      <c r="BG93" s="136"/>
      <c r="BH93" s="136"/>
      <c r="BI93" s="136"/>
      <c r="BJ93" s="136"/>
      <c r="BK93" s="436"/>
      <c r="BL93" s="436"/>
      <c r="BM93" s="436"/>
      <c r="BN93" s="436"/>
      <c r="BO93" s="437"/>
      <c r="BP93" s="437"/>
      <c r="BQ93" s="136"/>
      <c r="BR93" s="136"/>
      <c r="BS93" s="136"/>
      <c r="BT93" s="136"/>
      <c r="BU93" s="136"/>
      <c r="BV93" s="136"/>
      <c r="BW93" s="136"/>
      <c r="BX93" s="136"/>
      <c r="BY93" s="136"/>
      <c r="BZ93" s="136"/>
      <c r="CA93" s="136"/>
      <c r="CB93" s="136"/>
      <c r="CC93" s="136"/>
      <c r="CD93" s="373"/>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c r="DW93" s="1525"/>
      <c r="DX93" s="1525"/>
      <c r="DY93" s="1525"/>
      <c r="DZ93" s="1525"/>
      <c r="EA93" s="1525"/>
      <c r="EB93" s="1525"/>
      <c r="EC93" s="1525"/>
      <c r="ED93" s="1525"/>
      <c r="EE93" s="1525"/>
      <c r="EF93" s="1525"/>
      <c r="EG93" s="1525"/>
      <c r="EH93" s="1525"/>
      <c r="EI93" s="1525"/>
      <c r="EJ93" s="1525"/>
      <c r="EK93" s="1525"/>
      <c r="EL93" s="1525"/>
      <c r="EM93" s="1525"/>
      <c r="EN93" s="1525"/>
      <c r="EO93" s="1525"/>
      <c r="EP93" s="1525"/>
      <c r="EQ93" s="1525"/>
      <c r="ER93" s="1525"/>
      <c r="ES93" s="1525"/>
      <c r="ET93" s="1525"/>
      <c r="EU93" s="1525"/>
      <c r="EV93" s="1525"/>
      <c r="EW93" s="1525"/>
      <c r="EX93" s="1525"/>
      <c r="EY93" s="1525"/>
      <c r="EZ93" s="1525"/>
      <c r="FA93" s="1525"/>
      <c r="FB93" s="1525"/>
      <c r="FC93" s="1525"/>
      <c r="FD93" s="1525"/>
      <c r="FE93" s="1525"/>
      <c r="FF93" s="1525"/>
      <c r="FG93" s="1525"/>
      <c r="FH93" s="1525"/>
      <c r="FI93" s="1525"/>
      <c r="FJ93" s="1525"/>
      <c r="FK93" s="1525"/>
    </row>
    <row r="94" spans="2:167" ht="20.100000000000001" customHeight="1">
      <c r="B94" s="89"/>
      <c r="CB94" s="1525"/>
      <c r="CC94" s="1525"/>
      <c r="CD94" s="147"/>
    </row>
    <row r="95" spans="2:167" ht="20.100000000000001" customHeight="1">
      <c r="B95" s="89"/>
      <c r="C95" s="293"/>
      <c r="D95" s="440"/>
      <c r="F95" s="294"/>
      <c r="G95" s="418"/>
      <c r="H95" s="418"/>
      <c r="I95" s="418"/>
      <c r="J95" s="418"/>
      <c r="K95" s="418"/>
      <c r="L95" s="418"/>
      <c r="M95" s="418"/>
      <c r="N95" s="418"/>
      <c r="O95" s="418"/>
      <c r="P95" s="418"/>
      <c r="Q95" s="418"/>
      <c r="R95" s="418"/>
      <c r="S95" s="418"/>
      <c r="T95" s="418"/>
      <c r="U95" s="418"/>
      <c r="V95" s="418"/>
      <c r="W95" s="418"/>
      <c r="X95" s="418"/>
      <c r="Y95" s="418"/>
      <c r="Z95" s="418"/>
      <c r="AA95" s="418"/>
      <c r="AB95" s="418"/>
      <c r="AC95" s="418"/>
      <c r="AD95" s="418"/>
      <c r="AE95" s="418"/>
      <c r="AF95" s="418"/>
      <c r="AG95" s="418"/>
      <c r="AH95" s="418"/>
      <c r="AI95" s="418"/>
      <c r="AJ95" s="418"/>
      <c r="AK95" s="418"/>
      <c r="AL95" s="418"/>
      <c r="AM95" s="418"/>
      <c r="AN95" s="418"/>
      <c r="AO95" s="418"/>
      <c r="AP95" s="1525"/>
      <c r="AQ95" s="1525"/>
      <c r="AR95" s="1525"/>
      <c r="AS95" s="1525"/>
      <c r="AT95" s="1525"/>
      <c r="AU95" s="1525"/>
      <c r="AV95" s="1525"/>
      <c r="AW95" s="1525"/>
      <c r="AX95" s="1525"/>
      <c r="AY95" s="1525"/>
      <c r="AZ95" s="1525"/>
      <c r="BA95" s="1525"/>
      <c r="BB95" s="1525"/>
      <c r="BC95" s="1525"/>
      <c r="BD95" s="1525"/>
      <c r="BE95" s="1525"/>
      <c r="BF95" s="1525"/>
      <c r="BG95" s="1525"/>
      <c r="BH95" s="1525"/>
      <c r="BI95" s="1525"/>
      <c r="BJ95" s="1525"/>
      <c r="BX95" s="77"/>
      <c r="CB95" s="1525"/>
      <c r="CC95" s="1525"/>
      <c r="CD95" s="147"/>
    </row>
    <row r="96" spans="2:167" ht="30" customHeight="1">
      <c r="B96" s="89"/>
      <c r="C96" s="452">
        <v>8.11</v>
      </c>
      <c r="D96" s="300" t="s">
        <v>1775</v>
      </c>
      <c r="F96" s="426"/>
      <c r="G96" s="418"/>
      <c r="H96" s="418"/>
      <c r="I96" s="418"/>
      <c r="J96" s="418"/>
      <c r="K96" s="418"/>
      <c r="L96" s="418"/>
      <c r="M96" s="418"/>
      <c r="N96" s="418"/>
      <c r="O96" s="418"/>
      <c r="P96" s="418"/>
      <c r="Q96" s="418"/>
      <c r="R96" s="418"/>
      <c r="S96" s="418"/>
      <c r="T96" s="418"/>
      <c r="U96" s="418"/>
      <c r="V96" s="418"/>
      <c r="W96" s="418"/>
      <c r="X96" s="418"/>
      <c r="Y96" s="418"/>
      <c r="Z96" s="418"/>
      <c r="AA96" s="418"/>
      <c r="AB96" s="418"/>
      <c r="AC96" s="418"/>
      <c r="AD96" s="418"/>
      <c r="AE96" s="418"/>
      <c r="AF96" s="418"/>
      <c r="AG96" s="418"/>
      <c r="AH96" s="418"/>
      <c r="AI96" s="418"/>
      <c r="AJ96" s="418"/>
      <c r="AK96" s="418"/>
      <c r="AL96" s="2306">
        <v>99</v>
      </c>
      <c r="AM96" s="2306"/>
      <c r="AN96" s="2307">
        <f>AN84+AR90</f>
        <v>0</v>
      </c>
      <c r="AO96" s="2308"/>
      <c r="AP96" s="2308"/>
      <c r="AQ96" s="2308"/>
      <c r="AR96" s="2308"/>
      <c r="AS96" s="2308"/>
      <c r="AT96" s="2308"/>
      <c r="AU96" s="2308"/>
      <c r="AV96" s="2308"/>
      <c r="AW96" s="2308"/>
      <c r="AX96" s="2308"/>
      <c r="AY96" s="2308"/>
      <c r="AZ96" s="2308"/>
      <c r="BA96" s="2308"/>
      <c r="BB96" s="2308"/>
      <c r="BC96" s="2308"/>
      <c r="BD96" s="2308"/>
      <c r="BE96" s="2308"/>
      <c r="BF96" s="2308"/>
      <c r="BG96" s="2308"/>
      <c r="BH96" s="2308"/>
      <c r="BI96" s="2308"/>
      <c r="BJ96" s="2308"/>
      <c r="BK96" s="2308"/>
      <c r="BL96" s="2308"/>
      <c r="BM96" s="2308"/>
      <c r="BN96" s="2308"/>
      <c r="BO96" s="2308"/>
      <c r="BP96" s="2308"/>
      <c r="BQ96" s="2308"/>
      <c r="BR96" s="2308"/>
      <c r="BS96" s="2308"/>
      <c r="BT96" s="2308"/>
      <c r="BU96" s="2308"/>
      <c r="BV96" s="2308"/>
      <c r="BW96" s="2309"/>
      <c r="BX96" s="1316"/>
      <c r="CB96" s="1525"/>
      <c r="CC96" s="1525"/>
      <c r="CD96" s="147"/>
    </row>
    <row r="97" spans="2:82" ht="30" customHeight="1">
      <c r="B97" s="89"/>
      <c r="C97" s="309"/>
      <c r="D97" s="304" t="s">
        <v>1776</v>
      </c>
      <c r="F97" s="446"/>
      <c r="G97" s="295"/>
      <c r="H97" s="296"/>
      <c r="I97" s="296"/>
      <c r="J97" s="296"/>
      <c r="K97" s="296"/>
      <c r="L97" s="296"/>
      <c r="M97" s="227"/>
      <c r="N97" s="296"/>
      <c r="O97" s="296"/>
      <c r="P97" s="296"/>
      <c r="Q97" s="296"/>
      <c r="R97" s="296"/>
      <c r="S97" s="296"/>
      <c r="T97" s="227"/>
      <c r="U97" s="227"/>
      <c r="V97" s="227"/>
      <c r="W97" s="227"/>
      <c r="X97" s="227"/>
      <c r="Y97" s="227"/>
      <c r="Z97" s="227"/>
      <c r="AA97" s="227"/>
      <c r="AB97" s="227"/>
      <c r="AC97" s="227"/>
      <c r="AD97" s="297"/>
      <c r="AE97" s="297"/>
      <c r="AF97" s="297"/>
      <c r="AG97" s="297"/>
      <c r="AH97" s="297"/>
      <c r="AI97" s="297"/>
      <c r="AJ97" s="297"/>
      <c r="AK97" s="186"/>
      <c r="AL97" s="2306"/>
      <c r="AM97" s="2306"/>
      <c r="AN97" s="2310"/>
      <c r="AO97" s="2311"/>
      <c r="AP97" s="2311"/>
      <c r="AQ97" s="2311"/>
      <c r="AR97" s="2311"/>
      <c r="AS97" s="2311"/>
      <c r="AT97" s="2311"/>
      <c r="AU97" s="2311"/>
      <c r="AV97" s="2311"/>
      <c r="AW97" s="2311"/>
      <c r="AX97" s="2311"/>
      <c r="AY97" s="2311"/>
      <c r="AZ97" s="2311"/>
      <c r="BA97" s="2311"/>
      <c r="BB97" s="2311"/>
      <c r="BC97" s="2311"/>
      <c r="BD97" s="2311"/>
      <c r="BE97" s="2311"/>
      <c r="BF97" s="2311"/>
      <c r="BG97" s="2311"/>
      <c r="BH97" s="2311"/>
      <c r="BI97" s="2311"/>
      <c r="BJ97" s="2311"/>
      <c r="BK97" s="2311"/>
      <c r="BL97" s="2311"/>
      <c r="BM97" s="2311"/>
      <c r="BN97" s="2311"/>
      <c r="BO97" s="2311"/>
      <c r="BP97" s="2311"/>
      <c r="BQ97" s="2311"/>
      <c r="BR97" s="2311"/>
      <c r="BS97" s="2311"/>
      <c r="BT97" s="2311"/>
      <c r="BU97" s="2311"/>
      <c r="BV97" s="2311"/>
      <c r="BW97" s="2312"/>
      <c r="CB97" s="1525"/>
      <c r="CC97" s="1525"/>
      <c r="CD97" s="147"/>
    </row>
    <row r="98" spans="2:82" ht="30" customHeight="1">
      <c r="B98" s="89"/>
      <c r="C98" s="293"/>
      <c r="D98" s="293"/>
      <c r="E98" s="294"/>
      <c r="F98" s="293"/>
      <c r="G98" s="295"/>
      <c r="H98" s="296"/>
      <c r="I98" s="296"/>
      <c r="J98" s="296"/>
      <c r="K98" s="296"/>
      <c r="L98" s="296"/>
      <c r="M98" s="227"/>
      <c r="N98" s="296"/>
      <c r="O98" s="296"/>
      <c r="P98" s="296"/>
      <c r="Q98" s="296"/>
      <c r="R98" s="296"/>
      <c r="S98" s="296"/>
      <c r="T98" s="227"/>
      <c r="U98" s="227"/>
      <c r="V98" s="227"/>
      <c r="W98" s="227"/>
      <c r="X98" s="227"/>
      <c r="Y98" s="227"/>
      <c r="Z98" s="227"/>
      <c r="AA98" s="227"/>
      <c r="AB98" s="227"/>
      <c r="AC98" s="227"/>
      <c r="AD98" s="297"/>
      <c r="AE98" s="297"/>
      <c r="AF98" s="297"/>
      <c r="AG98" s="297"/>
      <c r="AH98" s="297"/>
      <c r="AI98" s="297"/>
      <c r="AJ98" s="297"/>
      <c r="AK98" s="186"/>
      <c r="AL98" s="186"/>
      <c r="AM98" s="186"/>
      <c r="AN98" s="189"/>
      <c r="AO98" s="189"/>
      <c r="AP98" s="1525"/>
      <c r="AQ98" s="1525"/>
      <c r="AR98" s="1525"/>
      <c r="AS98" s="1525"/>
      <c r="AT98" s="1525"/>
      <c r="AU98" s="1525"/>
      <c r="AV98" s="1525"/>
      <c r="AW98" s="1525"/>
      <c r="AX98" s="1525"/>
      <c r="AY98" s="1525"/>
      <c r="AZ98" s="1525"/>
      <c r="BA98" s="1525"/>
      <c r="BB98" s="1525"/>
      <c r="BC98" s="1525"/>
      <c r="BD98" s="1525"/>
      <c r="BE98" s="1525"/>
      <c r="BF98" s="1525"/>
      <c r="BG98" s="1525"/>
      <c r="BH98" s="1525"/>
      <c r="BI98" s="1525"/>
      <c r="BJ98" s="1525"/>
      <c r="BK98" s="189"/>
      <c r="BL98" s="189"/>
      <c r="BM98" s="189"/>
      <c r="BN98" s="189"/>
      <c r="BO98" s="298"/>
      <c r="BP98" s="298"/>
      <c r="BQ98" s="1525"/>
      <c r="BR98" s="1525"/>
      <c r="BS98" s="1525"/>
      <c r="BT98" s="1525"/>
      <c r="BU98" s="1525"/>
      <c r="BV98" s="1525"/>
      <c r="BW98" s="1525"/>
      <c r="BX98" s="1525"/>
      <c r="BY98" s="1525"/>
      <c r="BZ98" s="1525"/>
      <c r="CA98" s="1525"/>
      <c r="CB98" s="1525"/>
      <c r="CC98" s="1525"/>
      <c r="CD98" s="147"/>
    </row>
    <row r="99" spans="2:82" ht="30" customHeight="1">
      <c r="B99" s="284"/>
      <c r="C99" s="1525"/>
      <c r="D99" s="1525"/>
      <c r="E99" s="1525"/>
      <c r="F99" s="1525"/>
      <c r="G99" s="1525"/>
      <c r="H99" s="1525"/>
      <c r="I99" s="1525"/>
      <c r="J99" s="1525"/>
      <c r="K99" s="1525"/>
      <c r="L99" s="1525"/>
      <c r="M99" s="1525"/>
      <c r="N99" s="1525"/>
      <c r="O99" s="1525"/>
      <c r="P99" s="1525"/>
      <c r="Q99" s="1525"/>
      <c r="R99" s="1525"/>
      <c r="S99" s="1525"/>
      <c r="T99" s="1525"/>
      <c r="U99" s="1525"/>
      <c r="V99" s="1525"/>
      <c r="W99" s="1525"/>
      <c r="X99" s="1525"/>
      <c r="Y99" s="1525"/>
      <c r="Z99" s="1525"/>
      <c r="AA99" s="1525"/>
      <c r="AB99" s="1525"/>
      <c r="AC99" s="1525"/>
      <c r="AD99" s="1525"/>
      <c r="AE99" s="1525"/>
      <c r="AF99" s="1525"/>
      <c r="AG99" s="1525"/>
      <c r="AH99" s="1525"/>
      <c r="AI99" s="1525"/>
      <c r="AJ99" s="1525"/>
      <c r="AK99" s="1525"/>
      <c r="AL99" s="1525"/>
      <c r="AM99" s="1525"/>
      <c r="AN99" s="1525"/>
      <c r="AO99" s="1525"/>
      <c r="AP99" s="1525"/>
      <c r="AQ99" s="1525"/>
      <c r="AR99" s="1525"/>
      <c r="AS99" s="1525"/>
      <c r="AT99" s="1525"/>
      <c r="AU99" s="1525"/>
      <c r="AV99" s="1525"/>
      <c r="AW99" s="1525"/>
      <c r="AX99" s="1525"/>
      <c r="AY99" s="1525"/>
      <c r="AZ99" s="1525"/>
      <c r="BA99" s="1525"/>
      <c r="BB99" s="1525"/>
      <c r="BC99" s="1525"/>
      <c r="BD99" s="1525"/>
      <c r="BE99" s="1525"/>
      <c r="BF99" s="1525"/>
      <c r="BG99" s="1525"/>
      <c r="BH99" s="1525"/>
      <c r="BI99" s="1525"/>
      <c r="BJ99" s="1525"/>
      <c r="BK99" s="1525"/>
      <c r="BL99" s="1525"/>
      <c r="BM99" s="1525"/>
      <c r="BN99" s="1525"/>
      <c r="BO99" s="1525"/>
      <c r="BP99" s="1525"/>
      <c r="BQ99" s="1525"/>
      <c r="BR99" s="1525"/>
      <c r="BS99" s="1525"/>
      <c r="BT99" s="1525"/>
      <c r="BU99" s="1525"/>
      <c r="BV99" s="1525"/>
      <c r="BW99" s="1525"/>
      <c r="BX99" s="1525"/>
      <c r="BY99" s="1525"/>
      <c r="BZ99" s="1525"/>
      <c r="CA99" s="1525"/>
      <c r="CB99" s="1525"/>
      <c r="CC99" s="1525"/>
      <c r="CD99" s="115"/>
    </row>
    <row r="100" spans="2:82" ht="30" customHeight="1">
      <c r="B100" s="284"/>
      <c r="C100" s="1525"/>
      <c r="D100" s="1525"/>
      <c r="E100" s="1525"/>
      <c r="F100" s="1525"/>
      <c r="G100" s="1525"/>
      <c r="H100" s="1525"/>
      <c r="I100" s="1525"/>
      <c r="J100" s="1525"/>
      <c r="K100" s="1525"/>
      <c r="L100" s="1525"/>
      <c r="M100" s="1525"/>
      <c r="N100" s="1525"/>
      <c r="O100" s="1525"/>
      <c r="P100" s="1525"/>
      <c r="Q100" s="1525"/>
      <c r="R100" s="1525"/>
      <c r="S100" s="1525"/>
      <c r="T100" s="1525"/>
      <c r="U100" s="1525"/>
      <c r="V100" s="1525"/>
      <c r="W100" s="1525"/>
      <c r="X100" s="1525"/>
      <c r="Y100" s="1525"/>
      <c r="Z100" s="1525"/>
      <c r="AA100" s="1525"/>
      <c r="AB100" s="1525"/>
      <c r="AC100" s="1525"/>
      <c r="AD100" s="1525"/>
      <c r="AE100" s="1525"/>
      <c r="AF100" s="1525"/>
      <c r="AG100" s="1525"/>
      <c r="AH100" s="1525"/>
      <c r="AI100" s="1525"/>
      <c r="AJ100" s="1525"/>
      <c r="AK100" s="1525"/>
      <c r="AL100" s="1525"/>
      <c r="AM100" s="1525"/>
      <c r="AN100" s="1525"/>
      <c r="AO100" s="1525"/>
      <c r="AP100" s="1525"/>
      <c r="AQ100" s="1525"/>
      <c r="AR100" s="1525"/>
      <c r="AS100" s="1525"/>
      <c r="AT100" s="1525"/>
      <c r="AU100" s="1525"/>
      <c r="AV100" s="1525"/>
      <c r="AW100" s="1525"/>
      <c r="AX100" s="1525"/>
      <c r="AY100" s="1525"/>
      <c r="AZ100" s="1525"/>
      <c r="BA100" s="1525"/>
      <c r="BB100" s="1525"/>
      <c r="BC100" s="1525"/>
      <c r="BD100" s="1525"/>
      <c r="BE100" s="1525"/>
      <c r="BF100" s="1525"/>
      <c r="BG100" s="1525"/>
      <c r="BH100" s="1525"/>
      <c r="BI100" s="1525"/>
      <c r="BJ100" s="1525"/>
      <c r="BK100" s="1525"/>
      <c r="BL100" s="1525"/>
      <c r="BM100" s="1525"/>
      <c r="BN100" s="1525"/>
      <c r="BO100" s="1525"/>
      <c r="BP100" s="1525"/>
      <c r="BQ100" s="1525"/>
      <c r="BR100" s="1525"/>
      <c r="BS100" s="1525"/>
      <c r="BT100" s="1525"/>
      <c r="BU100" s="1525"/>
      <c r="BV100" s="1525"/>
      <c r="BW100" s="1525"/>
      <c r="BX100" s="1525"/>
      <c r="BY100" s="1525"/>
      <c r="BZ100" s="1525"/>
      <c r="CA100" s="1525"/>
      <c r="CB100" s="1525"/>
      <c r="CC100" s="1525"/>
      <c r="CD100" s="115"/>
    </row>
    <row r="101" spans="2:82" ht="30" customHeight="1">
      <c r="B101" s="89"/>
      <c r="C101" s="224"/>
      <c r="D101" s="224"/>
      <c r="E101" s="224"/>
      <c r="F101" s="224"/>
      <c r="G101" s="224"/>
      <c r="H101" s="224"/>
      <c r="I101" s="224"/>
      <c r="J101" s="224"/>
      <c r="K101" s="224"/>
      <c r="L101" s="224"/>
      <c r="M101" s="224"/>
      <c r="N101" s="224"/>
      <c r="O101" s="224"/>
      <c r="P101" s="224"/>
      <c r="Q101" s="224"/>
      <c r="R101" s="224"/>
      <c r="S101" s="224"/>
      <c r="T101" s="224"/>
      <c r="U101" s="224"/>
      <c r="V101" s="224"/>
      <c r="W101" s="224"/>
      <c r="X101" s="224"/>
      <c r="Y101" s="224"/>
      <c r="Z101" s="224"/>
      <c r="AA101" s="224"/>
      <c r="AB101" s="224"/>
      <c r="AC101" s="224"/>
      <c r="AD101" s="224"/>
      <c r="AE101" s="224"/>
      <c r="AF101" s="224"/>
      <c r="AG101" s="224"/>
      <c r="AH101" s="224"/>
      <c r="AI101" s="224"/>
      <c r="AJ101" s="224"/>
      <c r="AK101" s="224"/>
      <c r="AL101" s="224"/>
      <c r="AM101" s="224"/>
      <c r="AN101" s="224"/>
      <c r="AO101" s="224"/>
      <c r="AP101" s="224"/>
      <c r="AQ101" s="224"/>
      <c r="AR101" s="224"/>
      <c r="AS101" s="224"/>
      <c r="AT101" s="224"/>
      <c r="AU101" s="224"/>
      <c r="AV101" s="224"/>
      <c r="AW101" s="224"/>
      <c r="AX101" s="224"/>
      <c r="AY101" s="224"/>
      <c r="AZ101" s="224"/>
      <c r="BA101" s="224"/>
      <c r="BB101" s="224"/>
      <c r="BC101" s="224"/>
      <c r="BD101" s="224"/>
      <c r="BE101" s="224"/>
      <c r="BF101" s="224"/>
      <c r="BG101" s="224"/>
      <c r="BH101" s="224"/>
      <c r="BI101" s="224"/>
      <c r="BJ101" s="224"/>
      <c r="BK101" s="224"/>
      <c r="BL101" s="224"/>
      <c r="BM101" s="224"/>
      <c r="BN101" s="224"/>
      <c r="BO101" s="224"/>
      <c r="BP101" s="224"/>
      <c r="BQ101" s="224"/>
      <c r="BR101" s="224"/>
      <c r="BS101" s="224"/>
      <c r="BT101" s="224"/>
      <c r="BU101" s="224"/>
      <c r="BV101" s="224"/>
      <c r="BW101" s="224"/>
      <c r="BX101" s="224"/>
      <c r="BY101" s="224"/>
      <c r="BZ101" s="224"/>
      <c r="CA101" s="224"/>
      <c r="CB101" s="224"/>
      <c r="CC101" s="224"/>
      <c r="CD101" s="115"/>
    </row>
    <row r="102" spans="2:82" ht="30" customHeight="1" thickBot="1">
      <c r="B102" s="116"/>
      <c r="C102" s="117"/>
      <c r="D102" s="117"/>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7"/>
      <c r="BM102" s="117"/>
      <c r="BN102" s="117"/>
      <c r="BO102" s="117"/>
      <c r="BP102" s="117"/>
      <c r="BQ102" s="117"/>
      <c r="BR102" s="117"/>
      <c r="BS102" s="117"/>
      <c r="BT102" s="117"/>
      <c r="BU102" s="117"/>
      <c r="BV102" s="117"/>
      <c r="BW102" s="117"/>
      <c r="BX102" s="117"/>
      <c r="BY102" s="117"/>
      <c r="BZ102" s="117"/>
      <c r="CA102" s="117"/>
      <c r="CB102" s="117"/>
      <c r="CC102" s="117"/>
      <c r="CD102" s="124"/>
    </row>
    <row r="103" spans="2:82" ht="20.100000000000001" customHeight="1"/>
    <row r="104" spans="2:82" ht="20.100000000000001" customHeight="1"/>
    <row r="105" spans="2:82" ht="20.100000000000001" customHeight="1">
      <c r="B105" s="2316">
        <v>14</v>
      </c>
      <c r="C105" s="2316"/>
      <c r="D105" s="2316"/>
      <c r="E105" s="2316"/>
      <c r="F105" s="2316"/>
      <c r="G105" s="2316"/>
      <c r="H105" s="2316"/>
      <c r="I105" s="2316"/>
      <c r="J105" s="2316"/>
      <c r="K105" s="2316"/>
      <c r="L105" s="2316"/>
      <c r="M105" s="2316"/>
      <c r="N105" s="2316"/>
      <c r="O105" s="2316"/>
      <c r="P105" s="2316"/>
      <c r="Q105" s="2316"/>
      <c r="R105" s="2316"/>
      <c r="S105" s="2316"/>
      <c r="T105" s="2316"/>
      <c r="U105" s="2316"/>
      <c r="V105" s="2316"/>
      <c r="W105" s="2316"/>
      <c r="X105" s="2316"/>
      <c r="Y105" s="2316"/>
      <c r="Z105" s="2316"/>
      <c r="AA105" s="2316"/>
      <c r="AB105" s="2316"/>
      <c r="AC105" s="2316"/>
      <c r="AD105" s="2316"/>
      <c r="AE105" s="2316"/>
      <c r="AF105" s="2316"/>
      <c r="AG105" s="2316"/>
      <c r="AH105" s="2316"/>
      <c r="AI105" s="2316"/>
      <c r="AJ105" s="2316"/>
      <c r="AK105" s="2316"/>
      <c r="AL105" s="2316"/>
      <c r="AM105" s="2316"/>
      <c r="AN105" s="2316"/>
      <c r="AO105" s="2316"/>
      <c r="AP105" s="2316"/>
      <c r="AQ105" s="2316"/>
      <c r="AR105" s="2316"/>
      <c r="AS105" s="2316"/>
      <c r="AT105" s="2316"/>
      <c r="AU105" s="2316"/>
      <c r="AV105" s="2316"/>
      <c r="AW105" s="2316"/>
      <c r="AX105" s="2316"/>
      <c r="AY105" s="2316"/>
      <c r="AZ105" s="2316"/>
      <c r="BA105" s="2316"/>
      <c r="BB105" s="2316"/>
      <c r="BC105" s="2316"/>
      <c r="BD105" s="2316"/>
      <c r="BE105" s="2316"/>
      <c r="BF105" s="2316"/>
      <c r="BG105" s="2316"/>
      <c r="BH105" s="2316"/>
      <c r="BI105" s="2316"/>
      <c r="BJ105" s="2316"/>
      <c r="BK105" s="2316"/>
      <c r="BL105" s="2316"/>
      <c r="BM105" s="2316"/>
      <c r="BN105" s="2316"/>
      <c r="BO105" s="2316"/>
      <c r="BP105" s="2316"/>
      <c r="BQ105" s="2316"/>
      <c r="BR105" s="2316"/>
      <c r="BS105" s="2316"/>
      <c r="BT105" s="2316"/>
      <c r="BU105" s="2316"/>
      <c r="BV105" s="2316"/>
      <c r="BW105" s="2316"/>
      <c r="BX105" s="2316"/>
      <c r="BY105" s="2316"/>
      <c r="BZ105" s="2316"/>
      <c r="CA105" s="2316"/>
      <c r="CB105" s="2316"/>
      <c r="CC105" s="2316"/>
      <c r="CD105" s="2316"/>
    </row>
    <row r="106" spans="2:82" ht="20.100000000000001" customHeight="1"/>
    <row r="107" spans="2:82" ht="20.100000000000001" customHeight="1"/>
  </sheetData>
  <mergeCells count="52">
    <mergeCell ref="D10:G12"/>
    <mergeCell ref="I10:BG11"/>
    <mergeCell ref="AT14:CB14"/>
    <mergeCell ref="AT15:CA15"/>
    <mergeCell ref="AP17:AQ18"/>
    <mergeCell ref="AR17:CA18"/>
    <mergeCell ref="DO20:DO21"/>
    <mergeCell ref="DP20:DP21"/>
    <mergeCell ref="CY22:CZ22"/>
    <mergeCell ref="AP26:AQ27"/>
    <mergeCell ref="AR26:CA27"/>
    <mergeCell ref="AP23:AQ24"/>
    <mergeCell ref="AR23:CA24"/>
    <mergeCell ref="AP20:AQ21"/>
    <mergeCell ref="AR20:CA21"/>
    <mergeCell ref="AP29:AQ30"/>
    <mergeCell ref="AR29:CA30"/>
    <mergeCell ref="AP32:AQ33"/>
    <mergeCell ref="AR32:CA33"/>
    <mergeCell ref="AP35:AQ36"/>
    <mergeCell ref="AR35:CA36"/>
    <mergeCell ref="AP38:AQ39"/>
    <mergeCell ref="AR38:CA39"/>
    <mergeCell ref="AP41:AQ42"/>
    <mergeCell ref="AR41:CA42"/>
    <mergeCell ref="AP44:AQ45"/>
    <mergeCell ref="AR44:CA45"/>
    <mergeCell ref="AP48:AQ49"/>
    <mergeCell ref="AR48:CA49"/>
    <mergeCell ref="AP51:AQ52"/>
    <mergeCell ref="AR51:CA52"/>
    <mergeCell ref="D74:AJ75"/>
    <mergeCell ref="AN54:AO55"/>
    <mergeCell ref="AP54:BY55"/>
    <mergeCell ref="AN57:AO58"/>
    <mergeCell ref="AP57:BY58"/>
    <mergeCell ref="AN60:AO61"/>
    <mergeCell ref="AP60:BY61"/>
    <mergeCell ref="AP64:AQ65"/>
    <mergeCell ref="AR64:CA65"/>
    <mergeCell ref="F66:AJ67"/>
    <mergeCell ref="AP72:AQ73"/>
    <mergeCell ref="AR72:CA73"/>
    <mergeCell ref="AL96:AM97"/>
    <mergeCell ref="AN96:BW97"/>
    <mergeCell ref="B105:CD105"/>
    <mergeCell ref="C79:S80"/>
    <mergeCell ref="T79:CA80"/>
    <mergeCell ref="AL84:AM85"/>
    <mergeCell ref="AN84:BW85"/>
    <mergeCell ref="AP90:AQ91"/>
    <mergeCell ref="AR90:CA91"/>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39997558519241921"/>
  </sheetPr>
  <dimension ref="A1:FK108"/>
  <sheetViews>
    <sheetView view="pageBreakPreview" topLeftCell="A67" zoomScale="40" zoomScaleNormal="25" zoomScaleSheetLayoutView="40" workbookViewId="0">
      <selection activeCell="CI68" sqref="CI68"/>
    </sheetView>
  </sheetViews>
  <sheetFormatPr defaultColWidth="2.375" defaultRowHeight="15"/>
  <cols>
    <col min="1" max="1" width="2.375" style="2"/>
    <col min="2" max="2" width="3.875" style="2" customWidth="1"/>
    <col min="3" max="3" width="12" style="2" bestFit="1" customWidth="1"/>
    <col min="4" max="82" width="3.875" style="2" customWidth="1"/>
    <col min="83" max="83" width="3" style="2" customWidth="1"/>
    <col min="84" max="88" width="2.375" style="2"/>
    <col min="89" max="89" width="2.375" style="2" customWidth="1"/>
    <col min="90" max="90" width="9" style="2"/>
    <col min="91" max="91" width="23.5" style="2" customWidth="1"/>
    <col min="92" max="249" width="2.375" style="2"/>
    <col min="250" max="250" width="3.875" style="2" customWidth="1"/>
    <col min="251" max="251" width="9.125" style="2" customWidth="1"/>
    <col min="252" max="252" width="3.875" style="2" customWidth="1"/>
    <col min="253" max="256" width="1.375" style="2" customWidth="1"/>
    <col min="257" max="338" width="3.875" style="2" customWidth="1"/>
    <col min="339" max="505" width="2.375" style="2"/>
    <col min="506" max="506" width="3.875" style="2" customWidth="1"/>
    <col min="507" max="507" width="9.125" style="2" customWidth="1"/>
    <col min="508" max="508" width="3.875" style="2" customWidth="1"/>
    <col min="509" max="512" width="1.375" style="2" customWidth="1"/>
    <col min="513" max="594" width="3.875" style="2" customWidth="1"/>
    <col min="595" max="761" width="2.375" style="2"/>
    <col min="762" max="762" width="3.875" style="2" customWidth="1"/>
    <col min="763" max="763" width="9.125" style="2" customWidth="1"/>
    <col min="764" max="764" width="3.875" style="2" customWidth="1"/>
    <col min="765" max="768" width="1.375" style="2" customWidth="1"/>
    <col min="769" max="850" width="3.875" style="2" customWidth="1"/>
    <col min="851" max="1017" width="2.375" style="2"/>
    <col min="1018" max="1018" width="3.875" style="2" customWidth="1"/>
    <col min="1019" max="1019" width="9.125" style="2" customWidth="1"/>
    <col min="1020" max="1020" width="3.875" style="2" customWidth="1"/>
    <col min="1021" max="1024" width="1.375" style="2" customWidth="1"/>
    <col min="1025" max="1106" width="3.875" style="2" customWidth="1"/>
    <col min="1107" max="1273" width="2.375" style="2"/>
    <col min="1274" max="1274" width="3.875" style="2" customWidth="1"/>
    <col min="1275" max="1275" width="9.125" style="2" customWidth="1"/>
    <col min="1276" max="1276" width="3.875" style="2" customWidth="1"/>
    <col min="1277" max="1280" width="1.375" style="2" customWidth="1"/>
    <col min="1281" max="1362" width="3.875" style="2" customWidth="1"/>
    <col min="1363" max="1529" width="2.375" style="2"/>
    <col min="1530" max="1530" width="3.875" style="2" customWidth="1"/>
    <col min="1531" max="1531" width="9.125" style="2" customWidth="1"/>
    <col min="1532" max="1532" width="3.875" style="2" customWidth="1"/>
    <col min="1533" max="1536" width="1.375" style="2" customWidth="1"/>
    <col min="1537" max="1618" width="3.875" style="2" customWidth="1"/>
    <col min="1619" max="1785" width="2.375" style="2"/>
    <col min="1786" max="1786" width="3.875" style="2" customWidth="1"/>
    <col min="1787" max="1787" width="9.125" style="2" customWidth="1"/>
    <col min="1788" max="1788" width="3.875" style="2" customWidth="1"/>
    <col min="1789" max="1792" width="1.375" style="2" customWidth="1"/>
    <col min="1793" max="1874" width="3.875" style="2" customWidth="1"/>
    <col min="1875" max="2041" width="2.375" style="2"/>
    <col min="2042" max="2042" width="3.875" style="2" customWidth="1"/>
    <col min="2043" max="2043" width="9.125" style="2" customWidth="1"/>
    <col min="2044" max="2044" width="3.875" style="2" customWidth="1"/>
    <col min="2045" max="2048" width="1.375" style="2" customWidth="1"/>
    <col min="2049" max="2130" width="3.875" style="2" customWidth="1"/>
    <col min="2131" max="2297" width="2.375" style="2"/>
    <col min="2298" max="2298" width="3.875" style="2" customWidth="1"/>
    <col min="2299" max="2299" width="9.125" style="2" customWidth="1"/>
    <col min="2300" max="2300" width="3.875" style="2" customWidth="1"/>
    <col min="2301" max="2304" width="1.375" style="2" customWidth="1"/>
    <col min="2305" max="2386" width="3.875" style="2" customWidth="1"/>
    <col min="2387" max="2553" width="2.375" style="2"/>
    <col min="2554" max="2554" width="3.875" style="2" customWidth="1"/>
    <col min="2555" max="2555" width="9.125" style="2" customWidth="1"/>
    <col min="2556" max="2556" width="3.875" style="2" customWidth="1"/>
    <col min="2557" max="2560" width="1.375" style="2" customWidth="1"/>
    <col min="2561" max="2642" width="3.875" style="2" customWidth="1"/>
    <col min="2643" max="2809" width="2.375" style="2"/>
    <col min="2810" max="2810" width="3.875" style="2" customWidth="1"/>
    <col min="2811" max="2811" width="9.125" style="2" customWidth="1"/>
    <col min="2812" max="2812" width="3.875" style="2" customWidth="1"/>
    <col min="2813" max="2816" width="1.375" style="2" customWidth="1"/>
    <col min="2817" max="2898" width="3.875" style="2" customWidth="1"/>
    <col min="2899" max="3065" width="2.375" style="2"/>
    <col min="3066" max="3066" width="3.875" style="2" customWidth="1"/>
    <col min="3067" max="3067" width="9.125" style="2" customWidth="1"/>
    <col min="3068" max="3068" width="3.875" style="2" customWidth="1"/>
    <col min="3069" max="3072" width="1.375" style="2" customWidth="1"/>
    <col min="3073" max="3154" width="3.875" style="2" customWidth="1"/>
    <col min="3155" max="3321" width="2.375" style="2"/>
    <col min="3322" max="3322" width="3.875" style="2" customWidth="1"/>
    <col min="3323" max="3323" width="9.125" style="2" customWidth="1"/>
    <col min="3324" max="3324" width="3.875" style="2" customWidth="1"/>
    <col min="3325" max="3328" width="1.375" style="2" customWidth="1"/>
    <col min="3329" max="3410" width="3.875" style="2" customWidth="1"/>
    <col min="3411" max="3577" width="2.375" style="2"/>
    <col min="3578" max="3578" width="3.875" style="2" customWidth="1"/>
    <col min="3579" max="3579" width="9.125" style="2" customWidth="1"/>
    <col min="3580" max="3580" width="3.875" style="2" customWidth="1"/>
    <col min="3581" max="3584" width="1.375" style="2" customWidth="1"/>
    <col min="3585" max="3666" width="3.875" style="2" customWidth="1"/>
    <col min="3667" max="3833" width="2.375" style="2"/>
    <col min="3834" max="3834" width="3.875" style="2" customWidth="1"/>
    <col min="3835" max="3835" width="9.125" style="2" customWidth="1"/>
    <col min="3836" max="3836" width="3.875" style="2" customWidth="1"/>
    <col min="3837" max="3840" width="1.375" style="2" customWidth="1"/>
    <col min="3841" max="3922" width="3.875" style="2" customWidth="1"/>
    <col min="3923" max="4089" width="2.375" style="2"/>
    <col min="4090" max="4090" width="3.875" style="2" customWidth="1"/>
    <col min="4091" max="4091" width="9.125" style="2" customWidth="1"/>
    <col min="4092" max="4092" width="3.875" style="2" customWidth="1"/>
    <col min="4093" max="4096" width="1.375" style="2" customWidth="1"/>
    <col min="4097" max="4178" width="3.875" style="2" customWidth="1"/>
    <col min="4179" max="4345" width="2.375" style="2"/>
    <col min="4346" max="4346" width="3.875" style="2" customWidth="1"/>
    <col min="4347" max="4347" width="9.125" style="2" customWidth="1"/>
    <col min="4348" max="4348" width="3.875" style="2" customWidth="1"/>
    <col min="4349" max="4352" width="1.375" style="2" customWidth="1"/>
    <col min="4353" max="4434" width="3.875" style="2" customWidth="1"/>
    <col min="4435" max="4601" width="2.375" style="2"/>
    <col min="4602" max="4602" width="3.875" style="2" customWidth="1"/>
    <col min="4603" max="4603" width="9.125" style="2" customWidth="1"/>
    <col min="4604" max="4604" width="3.875" style="2" customWidth="1"/>
    <col min="4605" max="4608" width="1.375" style="2" customWidth="1"/>
    <col min="4609" max="4690" width="3.875" style="2" customWidth="1"/>
    <col min="4691" max="4857" width="2.375" style="2"/>
    <col min="4858" max="4858" width="3.875" style="2" customWidth="1"/>
    <col min="4859" max="4859" width="9.125" style="2" customWidth="1"/>
    <col min="4860" max="4860" width="3.875" style="2" customWidth="1"/>
    <col min="4861" max="4864" width="1.375" style="2" customWidth="1"/>
    <col min="4865" max="4946" width="3.875" style="2" customWidth="1"/>
    <col min="4947" max="5113" width="2.375" style="2"/>
    <col min="5114" max="5114" width="3.875" style="2" customWidth="1"/>
    <col min="5115" max="5115" width="9.125" style="2" customWidth="1"/>
    <col min="5116" max="5116" width="3.875" style="2" customWidth="1"/>
    <col min="5117" max="5120" width="1.375" style="2" customWidth="1"/>
    <col min="5121" max="5202" width="3.875" style="2" customWidth="1"/>
    <col min="5203" max="5369" width="2.375" style="2"/>
    <col min="5370" max="5370" width="3.875" style="2" customWidth="1"/>
    <col min="5371" max="5371" width="9.125" style="2" customWidth="1"/>
    <col min="5372" max="5372" width="3.875" style="2" customWidth="1"/>
    <col min="5373" max="5376" width="1.375" style="2" customWidth="1"/>
    <col min="5377" max="5458" width="3.875" style="2" customWidth="1"/>
    <col min="5459" max="5625" width="2.375" style="2"/>
    <col min="5626" max="5626" width="3.875" style="2" customWidth="1"/>
    <col min="5627" max="5627" width="9.125" style="2" customWidth="1"/>
    <col min="5628" max="5628" width="3.875" style="2" customWidth="1"/>
    <col min="5629" max="5632" width="1.375" style="2" customWidth="1"/>
    <col min="5633" max="5714" width="3.875" style="2" customWidth="1"/>
    <col min="5715" max="5881" width="2.375" style="2"/>
    <col min="5882" max="5882" width="3.875" style="2" customWidth="1"/>
    <col min="5883" max="5883" width="9.125" style="2" customWidth="1"/>
    <col min="5884" max="5884" width="3.875" style="2" customWidth="1"/>
    <col min="5885" max="5888" width="1.375" style="2" customWidth="1"/>
    <col min="5889" max="5970" width="3.875" style="2" customWidth="1"/>
    <col min="5971" max="6137" width="2.375" style="2"/>
    <col min="6138" max="6138" width="3.875" style="2" customWidth="1"/>
    <col min="6139" max="6139" width="9.125" style="2" customWidth="1"/>
    <col min="6140" max="6140" width="3.875" style="2" customWidth="1"/>
    <col min="6141" max="6144" width="1.375" style="2" customWidth="1"/>
    <col min="6145" max="6226" width="3.875" style="2" customWidth="1"/>
    <col min="6227" max="6393" width="2.375" style="2"/>
    <col min="6394" max="6394" width="3.875" style="2" customWidth="1"/>
    <col min="6395" max="6395" width="9.125" style="2" customWidth="1"/>
    <col min="6396" max="6396" width="3.875" style="2" customWidth="1"/>
    <col min="6397" max="6400" width="1.375" style="2" customWidth="1"/>
    <col min="6401" max="6482" width="3.875" style="2" customWidth="1"/>
    <col min="6483" max="6649" width="2.375" style="2"/>
    <col min="6650" max="6650" width="3.875" style="2" customWidth="1"/>
    <col min="6651" max="6651" width="9.125" style="2" customWidth="1"/>
    <col min="6652" max="6652" width="3.875" style="2" customWidth="1"/>
    <col min="6653" max="6656" width="1.375" style="2" customWidth="1"/>
    <col min="6657" max="6738" width="3.875" style="2" customWidth="1"/>
    <col min="6739" max="6905" width="2.375" style="2"/>
    <col min="6906" max="6906" width="3.875" style="2" customWidth="1"/>
    <col min="6907" max="6907" width="9.125" style="2" customWidth="1"/>
    <col min="6908" max="6908" width="3.875" style="2" customWidth="1"/>
    <col min="6909" max="6912" width="1.375" style="2" customWidth="1"/>
    <col min="6913" max="6994" width="3.875" style="2" customWidth="1"/>
    <col min="6995" max="7161" width="2.375" style="2"/>
    <col min="7162" max="7162" width="3.875" style="2" customWidth="1"/>
    <col min="7163" max="7163" width="9.125" style="2" customWidth="1"/>
    <col min="7164" max="7164" width="3.875" style="2" customWidth="1"/>
    <col min="7165" max="7168" width="1.375" style="2" customWidth="1"/>
    <col min="7169" max="7250" width="3.875" style="2" customWidth="1"/>
    <col min="7251" max="7417" width="2.375" style="2"/>
    <col min="7418" max="7418" width="3.875" style="2" customWidth="1"/>
    <col min="7419" max="7419" width="9.125" style="2" customWidth="1"/>
    <col min="7420" max="7420" width="3.875" style="2" customWidth="1"/>
    <col min="7421" max="7424" width="1.375" style="2" customWidth="1"/>
    <col min="7425" max="7506" width="3.875" style="2" customWidth="1"/>
    <col min="7507" max="7673" width="2.375" style="2"/>
    <col min="7674" max="7674" width="3.875" style="2" customWidth="1"/>
    <col min="7675" max="7675" width="9.125" style="2" customWidth="1"/>
    <col min="7676" max="7676" width="3.875" style="2" customWidth="1"/>
    <col min="7677" max="7680" width="1.375" style="2" customWidth="1"/>
    <col min="7681" max="7762" width="3.875" style="2" customWidth="1"/>
    <col min="7763" max="7929" width="2.375" style="2"/>
    <col min="7930" max="7930" width="3.875" style="2" customWidth="1"/>
    <col min="7931" max="7931" width="9.125" style="2" customWidth="1"/>
    <col min="7932" max="7932" width="3.875" style="2" customWidth="1"/>
    <col min="7933" max="7936" width="1.375" style="2" customWidth="1"/>
    <col min="7937" max="8018" width="3.875" style="2" customWidth="1"/>
    <col min="8019" max="8185" width="2.375" style="2"/>
    <col min="8186" max="8186" width="3.875" style="2" customWidth="1"/>
    <col min="8187" max="8187" width="9.125" style="2" customWidth="1"/>
    <col min="8188" max="8188" width="3.875" style="2" customWidth="1"/>
    <col min="8189" max="8192" width="1.375" style="2" customWidth="1"/>
    <col min="8193" max="8274" width="3.875" style="2" customWidth="1"/>
    <col min="8275" max="8441" width="2.375" style="2"/>
    <col min="8442" max="8442" width="3.875" style="2" customWidth="1"/>
    <col min="8443" max="8443" width="9.125" style="2" customWidth="1"/>
    <col min="8444" max="8444" width="3.875" style="2" customWidth="1"/>
    <col min="8445" max="8448" width="1.375" style="2" customWidth="1"/>
    <col min="8449" max="8530" width="3.875" style="2" customWidth="1"/>
    <col min="8531" max="8697" width="2.375" style="2"/>
    <col min="8698" max="8698" width="3.875" style="2" customWidth="1"/>
    <col min="8699" max="8699" width="9.125" style="2" customWidth="1"/>
    <col min="8700" max="8700" width="3.875" style="2" customWidth="1"/>
    <col min="8701" max="8704" width="1.375" style="2" customWidth="1"/>
    <col min="8705" max="8786" width="3.875" style="2" customWidth="1"/>
    <col min="8787" max="8953" width="2.375" style="2"/>
    <col min="8954" max="8954" width="3.875" style="2" customWidth="1"/>
    <col min="8955" max="8955" width="9.125" style="2" customWidth="1"/>
    <col min="8956" max="8956" width="3.875" style="2" customWidth="1"/>
    <col min="8957" max="8960" width="1.375" style="2" customWidth="1"/>
    <col min="8961" max="9042" width="3.875" style="2" customWidth="1"/>
    <col min="9043" max="9209" width="2.375" style="2"/>
    <col min="9210" max="9210" width="3.875" style="2" customWidth="1"/>
    <col min="9211" max="9211" width="9.125" style="2" customWidth="1"/>
    <col min="9212" max="9212" width="3.875" style="2" customWidth="1"/>
    <col min="9213" max="9216" width="1.375" style="2" customWidth="1"/>
    <col min="9217" max="9298" width="3.875" style="2" customWidth="1"/>
    <col min="9299" max="9465" width="2.375" style="2"/>
    <col min="9466" max="9466" width="3.875" style="2" customWidth="1"/>
    <col min="9467" max="9467" width="9.125" style="2" customWidth="1"/>
    <col min="9468" max="9468" width="3.875" style="2" customWidth="1"/>
    <col min="9469" max="9472" width="1.375" style="2" customWidth="1"/>
    <col min="9473" max="9554" width="3.875" style="2" customWidth="1"/>
    <col min="9555" max="9721" width="2.375" style="2"/>
    <col min="9722" max="9722" width="3.875" style="2" customWidth="1"/>
    <col min="9723" max="9723" width="9.125" style="2" customWidth="1"/>
    <col min="9724" max="9724" width="3.875" style="2" customWidth="1"/>
    <col min="9725" max="9728" width="1.375" style="2" customWidth="1"/>
    <col min="9729" max="9810" width="3.875" style="2" customWidth="1"/>
    <col min="9811" max="9977" width="2.375" style="2"/>
    <col min="9978" max="9978" width="3.875" style="2" customWidth="1"/>
    <col min="9979" max="9979" width="9.125" style="2" customWidth="1"/>
    <col min="9980" max="9980" width="3.875" style="2" customWidth="1"/>
    <col min="9981" max="9984" width="1.375" style="2" customWidth="1"/>
    <col min="9985" max="10066" width="3.875" style="2" customWidth="1"/>
    <col min="10067" max="10233" width="2.375" style="2"/>
    <col min="10234" max="10234" width="3.875" style="2" customWidth="1"/>
    <col min="10235" max="10235" width="9.125" style="2" customWidth="1"/>
    <col min="10236" max="10236" width="3.875" style="2" customWidth="1"/>
    <col min="10237" max="10240" width="1.375" style="2" customWidth="1"/>
    <col min="10241" max="10322" width="3.875" style="2" customWidth="1"/>
    <col min="10323" max="10489" width="2.375" style="2"/>
    <col min="10490" max="10490" width="3.875" style="2" customWidth="1"/>
    <col min="10491" max="10491" width="9.125" style="2" customWidth="1"/>
    <col min="10492" max="10492" width="3.875" style="2" customWidth="1"/>
    <col min="10493" max="10496" width="1.375" style="2" customWidth="1"/>
    <col min="10497" max="10578" width="3.875" style="2" customWidth="1"/>
    <col min="10579" max="10745" width="2.375" style="2"/>
    <col min="10746" max="10746" width="3.875" style="2" customWidth="1"/>
    <col min="10747" max="10747" width="9.125" style="2" customWidth="1"/>
    <col min="10748" max="10748" width="3.875" style="2" customWidth="1"/>
    <col min="10749" max="10752" width="1.375" style="2" customWidth="1"/>
    <col min="10753" max="10834" width="3.875" style="2" customWidth="1"/>
    <col min="10835" max="11001" width="2.375" style="2"/>
    <col min="11002" max="11002" width="3.875" style="2" customWidth="1"/>
    <col min="11003" max="11003" width="9.125" style="2" customWidth="1"/>
    <col min="11004" max="11004" width="3.875" style="2" customWidth="1"/>
    <col min="11005" max="11008" width="1.375" style="2" customWidth="1"/>
    <col min="11009" max="11090" width="3.875" style="2" customWidth="1"/>
    <col min="11091" max="11257" width="2.375" style="2"/>
    <col min="11258" max="11258" width="3.875" style="2" customWidth="1"/>
    <col min="11259" max="11259" width="9.125" style="2" customWidth="1"/>
    <col min="11260" max="11260" width="3.875" style="2" customWidth="1"/>
    <col min="11261" max="11264" width="1.375" style="2" customWidth="1"/>
    <col min="11265" max="11346" width="3.875" style="2" customWidth="1"/>
    <col min="11347" max="11513" width="2.375" style="2"/>
    <col min="11514" max="11514" width="3.875" style="2" customWidth="1"/>
    <col min="11515" max="11515" width="9.125" style="2" customWidth="1"/>
    <col min="11516" max="11516" width="3.875" style="2" customWidth="1"/>
    <col min="11517" max="11520" width="1.375" style="2" customWidth="1"/>
    <col min="11521" max="11602" width="3.875" style="2" customWidth="1"/>
    <col min="11603" max="11769" width="2.375" style="2"/>
    <col min="11770" max="11770" width="3.875" style="2" customWidth="1"/>
    <col min="11771" max="11771" width="9.125" style="2" customWidth="1"/>
    <col min="11772" max="11772" width="3.875" style="2" customWidth="1"/>
    <col min="11773" max="11776" width="1.375" style="2" customWidth="1"/>
    <col min="11777" max="11858" width="3.875" style="2" customWidth="1"/>
    <col min="11859" max="12025" width="2.375" style="2"/>
    <col min="12026" max="12026" width="3.875" style="2" customWidth="1"/>
    <col min="12027" max="12027" width="9.125" style="2" customWidth="1"/>
    <col min="12028" max="12028" width="3.875" style="2" customWidth="1"/>
    <col min="12029" max="12032" width="1.375" style="2" customWidth="1"/>
    <col min="12033" max="12114" width="3.875" style="2" customWidth="1"/>
    <col min="12115" max="12281" width="2.375" style="2"/>
    <col min="12282" max="12282" width="3.875" style="2" customWidth="1"/>
    <col min="12283" max="12283" width="9.125" style="2" customWidth="1"/>
    <col min="12284" max="12284" width="3.875" style="2" customWidth="1"/>
    <col min="12285" max="12288" width="1.375" style="2" customWidth="1"/>
    <col min="12289" max="12370" width="3.875" style="2" customWidth="1"/>
    <col min="12371" max="12537" width="2.375" style="2"/>
    <col min="12538" max="12538" width="3.875" style="2" customWidth="1"/>
    <col min="12539" max="12539" width="9.125" style="2" customWidth="1"/>
    <col min="12540" max="12540" width="3.875" style="2" customWidth="1"/>
    <col min="12541" max="12544" width="1.375" style="2" customWidth="1"/>
    <col min="12545" max="12626" width="3.875" style="2" customWidth="1"/>
    <col min="12627" max="12793" width="2.375" style="2"/>
    <col min="12794" max="12794" width="3.875" style="2" customWidth="1"/>
    <col min="12795" max="12795" width="9.125" style="2" customWidth="1"/>
    <col min="12796" max="12796" width="3.875" style="2" customWidth="1"/>
    <col min="12797" max="12800" width="1.375" style="2" customWidth="1"/>
    <col min="12801" max="12882" width="3.875" style="2" customWidth="1"/>
    <col min="12883" max="13049" width="2.375" style="2"/>
    <col min="13050" max="13050" width="3.875" style="2" customWidth="1"/>
    <col min="13051" max="13051" width="9.125" style="2" customWidth="1"/>
    <col min="13052" max="13052" width="3.875" style="2" customWidth="1"/>
    <col min="13053" max="13056" width="1.375" style="2" customWidth="1"/>
    <col min="13057" max="13138" width="3.875" style="2" customWidth="1"/>
    <col min="13139" max="13305" width="2.375" style="2"/>
    <col min="13306" max="13306" width="3.875" style="2" customWidth="1"/>
    <col min="13307" max="13307" width="9.125" style="2" customWidth="1"/>
    <col min="13308" max="13308" width="3.875" style="2" customWidth="1"/>
    <col min="13309" max="13312" width="1.375" style="2" customWidth="1"/>
    <col min="13313" max="13394" width="3.875" style="2" customWidth="1"/>
    <col min="13395" max="13561" width="2.375" style="2"/>
    <col min="13562" max="13562" width="3.875" style="2" customWidth="1"/>
    <col min="13563" max="13563" width="9.125" style="2" customWidth="1"/>
    <col min="13564" max="13564" width="3.875" style="2" customWidth="1"/>
    <col min="13565" max="13568" width="1.375" style="2" customWidth="1"/>
    <col min="13569" max="13650" width="3.875" style="2" customWidth="1"/>
    <col min="13651" max="13817" width="2.375" style="2"/>
    <col min="13818" max="13818" width="3.875" style="2" customWidth="1"/>
    <col min="13819" max="13819" width="9.125" style="2" customWidth="1"/>
    <col min="13820" max="13820" width="3.875" style="2" customWidth="1"/>
    <col min="13821" max="13824" width="1.375" style="2" customWidth="1"/>
    <col min="13825" max="13906" width="3.875" style="2" customWidth="1"/>
    <col min="13907" max="14073" width="2.375" style="2"/>
    <col min="14074" max="14074" width="3.875" style="2" customWidth="1"/>
    <col min="14075" max="14075" width="9.125" style="2" customWidth="1"/>
    <col min="14076" max="14076" width="3.875" style="2" customWidth="1"/>
    <col min="14077" max="14080" width="1.375" style="2" customWidth="1"/>
    <col min="14081" max="14162" width="3.875" style="2" customWidth="1"/>
    <col min="14163" max="14329" width="2.375" style="2"/>
    <col min="14330" max="14330" width="3.875" style="2" customWidth="1"/>
    <col min="14331" max="14331" width="9.125" style="2" customWidth="1"/>
    <col min="14332" max="14332" width="3.875" style="2" customWidth="1"/>
    <col min="14333" max="14336" width="1.375" style="2" customWidth="1"/>
    <col min="14337" max="14418" width="3.875" style="2" customWidth="1"/>
    <col min="14419" max="14585" width="2.375" style="2"/>
    <col min="14586" max="14586" width="3.875" style="2" customWidth="1"/>
    <col min="14587" max="14587" width="9.125" style="2" customWidth="1"/>
    <col min="14588" max="14588" width="3.875" style="2" customWidth="1"/>
    <col min="14589" max="14592" width="1.375" style="2" customWidth="1"/>
    <col min="14593" max="14674" width="3.875" style="2" customWidth="1"/>
    <col min="14675" max="14841" width="2.375" style="2"/>
    <col min="14842" max="14842" width="3.875" style="2" customWidth="1"/>
    <col min="14843" max="14843" width="9.125" style="2" customWidth="1"/>
    <col min="14844" max="14844" width="3.875" style="2" customWidth="1"/>
    <col min="14845" max="14848" width="1.375" style="2" customWidth="1"/>
    <col min="14849" max="14930" width="3.875" style="2" customWidth="1"/>
    <col min="14931" max="15097" width="2.375" style="2"/>
    <col min="15098" max="15098" width="3.875" style="2" customWidth="1"/>
    <col min="15099" max="15099" width="9.125" style="2" customWidth="1"/>
    <col min="15100" max="15100" width="3.875" style="2" customWidth="1"/>
    <col min="15101" max="15104" width="1.375" style="2" customWidth="1"/>
    <col min="15105" max="15186" width="3.875" style="2" customWidth="1"/>
    <col min="15187" max="15353" width="2.375" style="2"/>
    <col min="15354" max="15354" width="3.875" style="2" customWidth="1"/>
    <col min="15355" max="15355" width="9.125" style="2" customWidth="1"/>
    <col min="15356" max="15356" width="3.875" style="2" customWidth="1"/>
    <col min="15357" max="15360" width="1.375" style="2" customWidth="1"/>
    <col min="15361" max="15442" width="3.875" style="2" customWidth="1"/>
    <col min="15443" max="15609" width="2.375" style="2"/>
    <col min="15610" max="15610" width="3.875" style="2" customWidth="1"/>
    <col min="15611" max="15611" width="9.125" style="2" customWidth="1"/>
    <col min="15612" max="15612" width="3.875" style="2" customWidth="1"/>
    <col min="15613" max="15616" width="1.375" style="2" customWidth="1"/>
    <col min="15617" max="15698" width="3.875" style="2" customWidth="1"/>
    <col min="15699" max="15865" width="2.375" style="2"/>
    <col min="15866" max="15866" width="3.875" style="2" customWidth="1"/>
    <col min="15867" max="15867" width="9.125" style="2" customWidth="1"/>
    <col min="15868" max="15868" width="3.875" style="2" customWidth="1"/>
    <col min="15869" max="15872" width="1.375" style="2" customWidth="1"/>
    <col min="15873" max="15954" width="3.875" style="2" customWidth="1"/>
    <col min="15955" max="16121" width="2.375" style="2"/>
    <col min="16122" max="16122" width="3.875" style="2" customWidth="1"/>
    <col min="16123" max="16123" width="9.125" style="2" customWidth="1"/>
    <col min="16124" max="16124" width="3.875" style="2" customWidth="1"/>
    <col min="16125" max="16128" width="1.375" style="2" customWidth="1"/>
    <col min="16129" max="16210" width="3.875" style="2" customWidth="1"/>
    <col min="16211" max="16384" width="2.375" style="2"/>
  </cols>
  <sheetData>
    <row r="1" spans="2:85" ht="15.95" customHeight="1"/>
    <row r="2" spans="2:85" ht="15.95" customHeight="1"/>
    <row r="3" spans="2:85" ht="15.95" customHeight="1"/>
    <row r="4" spans="2:85" ht="15.95" customHeight="1">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row>
    <row r="5" spans="2:85" ht="15.95" customHeight="1">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row>
    <row r="6" spans="2:85" ht="15.95" customHeight="1">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row>
    <row r="7" spans="2:85" ht="42" customHeight="1">
      <c r="B7" s="346"/>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c r="BZ7" s="275"/>
      <c r="CA7" s="275"/>
      <c r="CB7" s="275"/>
      <c r="CC7" s="275"/>
      <c r="CD7" s="369"/>
    </row>
    <row r="8" spans="2:85" ht="18.75" customHeight="1">
      <c r="B8" s="347"/>
      <c r="C8" s="274"/>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274"/>
      <c r="BN8" s="274"/>
      <c r="BO8" s="274"/>
      <c r="BP8" s="274"/>
      <c r="BQ8" s="274"/>
      <c r="BR8" s="274"/>
      <c r="BS8" s="274"/>
      <c r="BT8" s="274"/>
      <c r="BU8" s="274"/>
      <c r="BV8" s="274"/>
      <c r="BW8" s="274"/>
      <c r="BX8" s="274"/>
      <c r="BY8" s="274"/>
      <c r="BZ8" s="274"/>
      <c r="CA8" s="274"/>
      <c r="CB8" s="274"/>
      <c r="CC8" s="274"/>
      <c r="CD8" s="312"/>
    </row>
    <row r="9" spans="2:85" ht="39.950000000000003" customHeight="1">
      <c r="B9" s="347"/>
      <c r="C9" s="274"/>
      <c r="D9" s="274"/>
      <c r="E9" s="274"/>
      <c r="F9" s="274"/>
      <c r="G9" s="274"/>
      <c r="H9" s="274"/>
      <c r="I9" s="364" t="s">
        <v>1777</v>
      </c>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E9" s="274"/>
      <c r="BF9" s="274"/>
      <c r="BG9" s="274"/>
      <c r="BH9" s="274"/>
      <c r="BI9" s="274"/>
      <c r="BJ9" s="274"/>
      <c r="BK9" s="274"/>
      <c r="BL9" s="274"/>
      <c r="BM9" s="274"/>
      <c r="BN9" s="274"/>
      <c r="BO9" s="274"/>
      <c r="BP9" s="274"/>
      <c r="BQ9" s="274"/>
      <c r="BR9" s="274"/>
      <c r="BS9" s="274"/>
      <c r="BT9" s="274"/>
      <c r="BU9" s="274"/>
      <c r="BV9" s="274"/>
      <c r="BW9" s="274"/>
      <c r="BX9" s="274"/>
      <c r="BY9" s="274"/>
      <c r="BZ9" s="274"/>
      <c r="CA9" s="274"/>
      <c r="CB9" s="274"/>
      <c r="CC9" s="274"/>
      <c r="CD9" s="312"/>
    </row>
    <row r="10" spans="2:85" ht="39.950000000000003" customHeight="1">
      <c r="B10" s="347"/>
      <c r="C10" s="274"/>
      <c r="D10" s="274"/>
      <c r="E10" s="274"/>
      <c r="F10" s="274"/>
      <c r="G10" s="274"/>
      <c r="H10" s="274"/>
      <c r="I10" s="365" t="s">
        <v>1778</v>
      </c>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4"/>
      <c r="BS10" s="274"/>
      <c r="BT10" s="274"/>
      <c r="BU10" s="274"/>
      <c r="BV10" s="274"/>
      <c r="BW10" s="274"/>
      <c r="BX10" s="274"/>
      <c r="BY10" s="274"/>
      <c r="BZ10" s="274"/>
      <c r="CA10" s="274"/>
      <c r="CB10" s="274"/>
      <c r="CC10" s="274"/>
      <c r="CD10" s="312"/>
    </row>
    <row r="11" spans="2:85" ht="30">
      <c r="B11" s="348"/>
      <c r="C11" s="219"/>
      <c r="D11" s="219"/>
      <c r="E11" s="349"/>
      <c r="F11" s="349"/>
      <c r="G11" s="349"/>
      <c r="H11" s="349"/>
      <c r="I11" s="349"/>
      <c r="J11" s="349"/>
      <c r="K11" s="349"/>
      <c r="L11" s="349"/>
      <c r="M11" s="349"/>
      <c r="N11" s="349"/>
      <c r="O11" s="349"/>
      <c r="P11" s="349"/>
      <c r="Q11" s="349"/>
      <c r="R11" s="349"/>
      <c r="S11" s="349"/>
      <c r="T11" s="349"/>
      <c r="U11" s="349"/>
      <c r="V11" s="349"/>
      <c r="W11" s="349"/>
      <c r="X11" s="349"/>
      <c r="Y11" s="349"/>
      <c r="Z11" s="349"/>
      <c r="AA11" s="349"/>
      <c r="AB11" s="349"/>
      <c r="AC11" s="349"/>
      <c r="AD11" s="349"/>
      <c r="AE11" s="349"/>
      <c r="AF11" s="349"/>
      <c r="AG11" s="349"/>
      <c r="AH11" s="349"/>
      <c r="AI11" s="349"/>
      <c r="AJ11" s="349"/>
      <c r="AK11" s="349"/>
      <c r="AL11" s="349"/>
      <c r="AM11" s="349"/>
      <c r="AN11" s="349"/>
      <c r="AO11" s="349"/>
      <c r="AP11" s="349"/>
      <c r="AQ11" s="349"/>
      <c r="AR11" s="349"/>
      <c r="AS11" s="349"/>
      <c r="AT11" s="349"/>
      <c r="AU11" s="349"/>
      <c r="AV11" s="349"/>
      <c r="AW11" s="349"/>
      <c r="AX11" s="349"/>
      <c r="AY11" s="349"/>
      <c r="AZ11" s="349"/>
      <c r="BA11" s="349"/>
      <c r="BB11" s="349"/>
      <c r="BC11" s="349"/>
      <c r="BD11" s="349"/>
      <c r="BE11" s="349"/>
      <c r="BF11" s="349"/>
      <c r="BG11" s="349"/>
      <c r="BH11" s="349"/>
      <c r="BI11" s="349"/>
      <c r="BJ11" s="349"/>
      <c r="BK11" s="349"/>
      <c r="BL11" s="349"/>
      <c r="BM11" s="349"/>
      <c r="BN11" s="349"/>
      <c r="BO11" s="349"/>
      <c r="BP11" s="349"/>
      <c r="BQ11" s="349"/>
      <c r="BR11" s="349"/>
      <c r="BS11" s="349"/>
      <c r="BT11" s="349"/>
      <c r="BU11" s="349"/>
      <c r="BV11" s="349"/>
      <c r="BW11" s="349"/>
      <c r="BX11" s="349"/>
      <c r="BY11" s="349"/>
      <c r="BZ11" s="349"/>
      <c r="CA11" s="349"/>
      <c r="CB11" s="349"/>
      <c r="CC11" s="276"/>
      <c r="CD11" s="313"/>
    </row>
    <row r="12" spans="2:85" ht="30">
      <c r="B12" s="387"/>
      <c r="C12" s="396"/>
      <c r="D12" s="439"/>
      <c r="E12" s="396"/>
      <c r="F12" s="396"/>
      <c r="G12" s="396"/>
      <c r="H12" s="396"/>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I12" s="396"/>
      <c r="AJ12" s="396"/>
      <c r="AK12" s="396"/>
      <c r="AL12" s="396"/>
      <c r="AM12" s="396"/>
      <c r="AN12" s="396"/>
      <c r="AO12" s="396"/>
      <c r="AP12" s="396"/>
      <c r="AQ12" s="396"/>
      <c r="AR12" s="396"/>
      <c r="AS12" s="396"/>
      <c r="CC12" s="349"/>
      <c r="CD12" s="398"/>
    </row>
    <row r="13" spans="2:85" ht="30" customHeight="1">
      <c r="B13" s="388"/>
      <c r="C13" s="1627"/>
      <c r="D13" s="440"/>
      <c r="E13" s="220"/>
      <c r="F13" s="220"/>
      <c r="G13" s="220"/>
      <c r="H13" s="220"/>
      <c r="I13" s="220"/>
      <c r="J13" s="220"/>
      <c r="K13" s="220"/>
      <c r="L13" s="220"/>
      <c r="M13" s="220"/>
      <c r="N13" s="220"/>
      <c r="O13" s="220"/>
      <c r="P13" s="220"/>
      <c r="Q13" s="220"/>
      <c r="R13" s="1627"/>
      <c r="S13" s="1627"/>
      <c r="T13" s="1627"/>
      <c r="U13" s="1627"/>
      <c r="V13" s="1627"/>
      <c r="W13" s="1627"/>
      <c r="X13" s="1627"/>
      <c r="Y13" s="1627"/>
      <c r="Z13" s="1627"/>
      <c r="AA13" s="1627"/>
      <c r="AB13" s="1627"/>
      <c r="AC13" s="1627"/>
      <c r="AD13" s="1627"/>
      <c r="AE13" s="1627"/>
      <c r="AF13" s="1627"/>
      <c r="AG13" s="1627"/>
      <c r="AH13" s="1627"/>
      <c r="AI13" s="1627"/>
      <c r="AJ13" s="1627"/>
      <c r="AK13" s="1627"/>
      <c r="AL13" s="1627"/>
      <c r="AM13" s="1627"/>
      <c r="AN13" s="1627"/>
      <c r="AO13" s="1627"/>
      <c r="AP13" s="1627"/>
      <c r="AQ13" s="1627"/>
      <c r="AR13" s="1627"/>
      <c r="AS13" s="1627"/>
      <c r="CC13" s="396"/>
      <c r="CD13" s="399"/>
    </row>
    <row r="14" spans="2:85" ht="30" customHeight="1">
      <c r="B14" s="72"/>
      <c r="C14" s="417">
        <v>9.1</v>
      </c>
      <c r="D14" s="325" t="s">
        <v>1779</v>
      </c>
      <c r="E14" s="391"/>
      <c r="F14" s="392"/>
      <c r="G14" s="391"/>
      <c r="H14" s="391"/>
      <c r="I14" s="391"/>
      <c r="J14" s="391"/>
      <c r="K14" s="391"/>
      <c r="L14" s="297"/>
      <c r="M14" s="391"/>
      <c r="N14" s="391"/>
      <c r="O14" s="391"/>
      <c r="P14" s="391"/>
      <c r="Q14" s="391"/>
      <c r="R14" s="391"/>
      <c r="S14" s="297"/>
      <c r="T14" s="297"/>
      <c r="U14" s="297"/>
      <c r="V14" s="297"/>
      <c r="W14" s="297"/>
      <c r="X14" s="297"/>
      <c r="Y14" s="297"/>
      <c r="Z14" s="297"/>
      <c r="AA14" s="297"/>
      <c r="AB14" s="297"/>
      <c r="AC14" s="297"/>
      <c r="AD14" s="297"/>
      <c r="AE14" s="297"/>
      <c r="AF14" s="297"/>
      <c r="AG14" s="297"/>
      <c r="AH14" s="297"/>
      <c r="AI14" s="297"/>
      <c r="AJ14" s="186"/>
      <c r="AK14" s="186"/>
      <c r="AL14" s="186"/>
      <c r="AM14" s="189"/>
      <c r="AN14" s="189"/>
      <c r="AO14" s="189"/>
      <c r="AP14" s="189"/>
      <c r="AQ14" s="189"/>
      <c r="AR14" s="189"/>
      <c r="AS14" s="189"/>
      <c r="AT14" s="2327" t="s">
        <v>1671</v>
      </c>
      <c r="AU14" s="2327"/>
      <c r="AV14" s="2327"/>
      <c r="AW14" s="2327"/>
      <c r="AX14" s="2327"/>
      <c r="AY14" s="2327"/>
      <c r="AZ14" s="2327"/>
      <c r="BA14" s="2327"/>
      <c r="BB14" s="2327"/>
      <c r="BC14" s="2327"/>
      <c r="BD14" s="2327"/>
      <c r="BE14" s="2327"/>
      <c r="BF14" s="2327"/>
      <c r="BG14" s="2327"/>
      <c r="BH14" s="2327"/>
      <c r="BI14" s="2327"/>
      <c r="BJ14" s="2327"/>
      <c r="BK14" s="2327"/>
      <c r="BL14" s="2327"/>
      <c r="BM14" s="2327"/>
      <c r="BN14" s="2327"/>
      <c r="BO14" s="2327"/>
      <c r="BP14" s="2327"/>
      <c r="BQ14" s="2327"/>
      <c r="BR14" s="2327"/>
      <c r="BS14" s="2327"/>
      <c r="BT14" s="2327"/>
      <c r="BU14" s="2327"/>
      <c r="BV14" s="2327"/>
      <c r="BW14" s="2327"/>
      <c r="BX14" s="2327"/>
      <c r="BY14" s="2327"/>
      <c r="BZ14" s="2327"/>
      <c r="CA14" s="2327"/>
      <c r="CB14" s="2327"/>
      <c r="CC14" s="1627"/>
      <c r="CD14" s="400"/>
      <c r="CE14" s="281"/>
      <c r="CF14" s="281"/>
      <c r="CG14" s="281"/>
    </row>
    <row r="15" spans="2:85" ht="30" customHeight="1">
      <c r="B15" s="389"/>
      <c r="C15" s="304"/>
      <c r="D15" s="325" t="s">
        <v>1780</v>
      </c>
      <c r="E15" s="74"/>
      <c r="F15" s="418"/>
      <c r="G15" s="418"/>
      <c r="H15" s="418"/>
      <c r="I15" s="418"/>
      <c r="J15" s="418"/>
      <c r="K15" s="418"/>
      <c r="L15" s="418"/>
      <c r="M15" s="418"/>
      <c r="N15" s="418"/>
      <c r="O15" s="418"/>
      <c r="P15" s="418"/>
      <c r="Q15" s="418"/>
      <c r="R15" s="418"/>
      <c r="S15" s="418"/>
      <c r="T15" s="418"/>
      <c r="U15" s="418"/>
      <c r="V15" s="418"/>
      <c r="W15" s="418"/>
      <c r="X15" s="418"/>
      <c r="Y15" s="418"/>
      <c r="Z15" s="418"/>
      <c r="AA15" s="418"/>
      <c r="AB15" s="418"/>
      <c r="AC15" s="418"/>
      <c r="AD15" s="418"/>
      <c r="AE15" s="418"/>
      <c r="AF15" s="418"/>
      <c r="AG15" s="418"/>
      <c r="AH15" s="418"/>
      <c r="AI15" s="418"/>
      <c r="AJ15" s="418"/>
      <c r="AK15" s="418"/>
      <c r="AL15" s="418"/>
      <c r="AM15" s="418"/>
      <c r="AN15" s="418"/>
      <c r="AO15" s="418"/>
      <c r="AT15" s="2327" t="s">
        <v>1344</v>
      </c>
      <c r="AU15" s="2327"/>
      <c r="AV15" s="2327"/>
      <c r="AW15" s="2327"/>
      <c r="AX15" s="2327"/>
      <c r="AY15" s="2327"/>
      <c r="AZ15" s="2327"/>
      <c r="BA15" s="2327"/>
      <c r="BB15" s="2327"/>
      <c r="BC15" s="2327"/>
      <c r="BD15" s="2327"/>
      <c r="BE15" s="2327"/>
      <c r="BF15" s="2327"/>
      <c r="BG15" s="2327"/>
      <c r="BH15" s="2327"/>
      <c r="BI15" s="2327"/>
      <c r="BJ15" s="2327"/>
      <c r="BK15" s="2327"/>
      <c r="BL15" s="2327"/>
      <c r="BM15" s="2327"/>
      <c r="BN15" s="2327"/>
      <c r="BO15" s="2327"/>
      <c r="BP15" s="2327"/>
      <c r="BQ15" s="2327"/>
      <c r="BR15" s="2327"/>
      <c r="BS15" s="2327"/>
      <c r="BT15" s="2327"/>
      <c r="BU15" s="2327"/>
      <c r="BV15" s="2327"/>
      <c r="BW15" s="2327"/>
      <c r="BX15" s="2327"/>
      <c r="BY15" s="2327"/>
      <c r="BZ15" s="2327"/>
      <c r="CA15" s="2327"/>
      <c r="CB15" s="311"/>
      <c r="CC15" s="1"/>
      <c r="CD15" s="53"/>
    </row>
    <row r="16" spans="2:85" ht="30" customHeight="1">
      <c r="B16" s="301"/>
      <c r="C16" s="304"/>
      <c r="D16" s="247" t="s">
        <v>1781</v>
      </c>
      <c r="E16" s="269"/>
      <c r="F16" s="295"/>
      <c r="G16" s="418"/>
      <c r="H16" s="418"/>
      <c r="I16" s="418"/>
      <c r="J16" s="418"/>
      <c r="K16" s="418"/>
      <c r="L16" s="418"/>
      <c r="M16" s="418"/>
      <c r="N16" s="418"/>
      <c r="O16" s="418"/>
      <c r="P16" s="418"/>
      <c r="Q16" s="418"/>
      <c r="R16" s="418"/>
      <c r="S16" s="418"/>
      <c r="T16" s="418"/>
      <c r="U16" s="418"/>
      <c r="V16" s="418"/>
      <c r="W16" s="418"/>
      <c r="X16" s="418"/>
      <c r="Y16" s="418"/>
      <c r="Z16" s="418"/>
      <c r="AA16" s="418"/>
      <c r="AB16" s="418"/>
      <c r="AC16" s="418"/>
      <c r="AD16" s="418"/>
      <c r="AE16" s="418"/>
      <c r="AF16" s="418"/>
      <c r="AG16" s="418"/>
      <c r="AH16" s="418"/>
      <c r="AI16" s="418"/>
      <c r="AJ16" s="418"/>
      <c r="AK16" s="418"/>
      <c r="AL16" s="418"/>
      <c r="AM16" s="418"/>
      <c r="AN16" s="418"/>
      <c r="AO16" s="418"/>
      <c r="CB16" s="1525"/>
      <c r="CC16" s="283"/>
      <c r="CD16" s="53"/>
    </row>
    <row r="17" spans="1:164" ht="30" customHeight="1">
      <c r="B17" s="301"/>
      <c r="C17" s="304"/>
      <c r="D17" s="247"/>
      <c r="E17" s="269"/>
      <c r="F17" s="295"/>
      <c r="G17" s="418"/>
      <c r="H17" s="418"/>
      <c r="I17" s="418"/>
      <c r="J17" s="418"/>
      <c r="K17" s="418"/>
      <c r="L17" s="418"/>
      <c r="M17" s="418"/>
      <c r="N17" s="418"/>
      <c r="O17" s="418"/>
      <c r="P17" s="418"/>
      <c r="Q17" s="418"/>
      <c r="R17" s="418"/>
      <c r="S17" s="418"/>
      <c r="T17" s="418"/>
      <c r="U17" s="418"/>
      <c r="V17" s="418"/>
      <c r="W17" s="418"/>
      <c r="X17" s="418"/>
      <c r="Y17" s="418"/>
      <c r="Z17" s="418"/>
      <c r="AA17" s="418"/>
      <c r="AB17" s="418"/>
      <c r="AC17" s="418"/>
      <c r="AD17" s="418"/>
      <c r="AE17" s="418"/>
      <c r="AF17" s="418"/>
      <c r="AG17" s="418"/>
      <c r="AH17" s="418"/>
      <c r="AI17" s="418"/>
      <c r="AJ17" s="418"/>
      <c r="AK17" s="418"/>
      <c r="AL17" s="418"/>
      <c r="AM17" s="418"/>
      <c r="AN17" s="418"/>
      <c r="AO17" s="418"/>
      <c r="AP17" s="1587"/>
      <c r="AQ17" s="1587"/>
      <c r="AR17" s="1591"/>
      <c r="AS17" s="1591"/>
      <c r="AT17" s="1591"/>
      <c r="AU17" s="1591"/>
      <c r="AV17" s="1591"/>
      <c r="AW17" s="1591"/>
      <c r="AX17" s="1591"/>
      <c r="AY17" s="1591"/>
      <c r="AZ17" s="1591"/>
      <c r="BA17" s="1591"/>
      <c r="BB17" s="1591"/>
      <c r="BC17" s="1591"/>
      <c r="BD17" s="1591"/>
      <c r="BE17" s="1591"/>
      <c r="BF17" s="1591"/>
      <c r="BG17" s="1591"/>
      <c r="BH17" s="1591"/>
      <c r="BI17" s="1591"/>
      <c r="BJ17" s="1591"/>
      <c r="BK17" s="1591"/>
      <c r="BL17" s="1591"/>
      <c r="BM17" s="1591"/>
      <c r="BN17" s="1591"/>
      <c r="BO17" s="1591"/>
      <c r="BP17" s="1591"/>
      <c r="BQ17" s="1591"/>
      <c r="BR17" s="1591"/>
      <c r="BS17" s="1591"/>
      <c r="BT17" s="1591"/>
      <c r="BU17" s="1591"/>
      <c r="BV17" s="1591"/>
      <c r="BW17" s="1591"/>
      <c r="BX17" s="1591"/>
      <c r="BY17" s="481" t="s">
        <v>1782</v>
      </c>
      <c r="BZ17" s="1591"/>
      <c r="CA17" s="1591"/>
      <c r="CB17" s="1525"/>
      <c r="CC17" s="283"/>
      <c r="CD17" s="53"/>
    </row>
    <row r="18" spans="1:164" ht="30" customHeight="1">
      <c r="B18" s="301"/>
      <c r="C18" s="304"/>
      <c r="D18" s="244" t="s">
        <v>1227</v>
      </c>
      <c r="E18" s="269"/>
      <c r="F18" s="418" t="s">
        <v>1783</v>
      </c>
      <c r="G18" s="418"/>
      <c r="H18" s="418"/>
      <c r="I18" s="418"/>
      <c r="J18" s="418"/>
      <c r="K18" s="418"/>
      <c r="L18" s="418"/>
      <c r="M18" s="418"/>
      <c r="N18" s="418"/>
      <c r="O18" s="418"/>
      <c r="P18" s="418"/>
      <c r="Q18" s="418"/>
      <c r="R18" s="418"/>
      <c r="S18" s="418"/>
      <c r="T18" s="418"/>
      <c r="U18" s="418"/>
      <c r="V18" s="418"/>
      <c r="W18" s="418"/>
      <c r="X18" s="418"/>
      <c r="Y18" s="418"/>
      <c r="Z18" s="418"/>
      <c r="AA18" s="418"/>
      <c r="AB18" s="418"/>
      <c r="AC18" s="418"/>
      <c r="AD18" s="418"/>
      <c r="AE18" s="418"/>
      <c r="AF18" s="418"/>
      <c r="AG18" s="418"/>
      <c r="AH18" s="418"/>
      <c r="AI18" s="418"/>
      <c r="AJ18" s="418"/>
      <c r="AK18" s="418"/>
      <c r="AL18" s="418"/>
      <c r="AM18" s="418"/>
      <c r="AN18" s="418"/>
      <c r="AO18" s="418"/>
      <c r="AP18" s="2317" t="s">
        <v>1784</v>
      </c>
      <c r="AQ18" s="2306"/>
      <c r="AR18" s="2307"/>
      <c r="AS18" s="2308"/>
      <c r="AT18" s="2308"/>
      <c r="AU18" s="2308"/>
      <c r="AV18" s="2308"/>
      <c r="AW18" s="2308"/>
      <c r="AX18" s="2308"/>
      <c r="AY18" s="2308"/>
      <c r="AZ18" s="2308"/>
      <c r="BA18" s="2308"/>
      <c r="BB18" s="2308"/>
      <c r="BC18" s="2308"/>
      <c r="BD18" s="2308"/>
      <c r="BE18" s="2308"/>
      <c r="BF18" s="2308"/>
      <c r="BG18" s="2308"/>
      <c r="BH18" s="2308"/>
      <c r="BI18" s="2308"/>
      <c r="BJ18" s="2308"/>
      <c r="BK18" s="2308"/>
      <c r="BL18" s="2308"/>
      <c r="BM18" s="2308"/>
      <c r="BN18" s="2308"/>
      <c r="BO18" s="2308"/>
      <c r="BP18" s="2308"/>
      <c r="BQ18" s="2308"/>
      <c r="BR18" s="2308"/>
      <c r="BS18" s="2308"/>
      <c r="BT18" s="2308"/>
      <c r="BU18" s="2308"/>
      <c r="BV18" s="2308"/>
      <c r="BW18" s="2308"/>
      <c r="BX18" s="2308"/>
      <c r="BY18" s="2308"/>
      <c r="BZ18" s="2308"/>
      <c r="CA18" s="2309"/>
      <c r="CB18" s="1525"/>
      <c r="CC18" s="283"/>
      <c r="CD18" s="53"/>
    </row>
    <row r="19" spans="1:164" ht="30" customHeight="1">
      <c r="B19" s="301"/>
      <c r="C19" s="304"/>
      <c r="D19" s="247"/>
      <c r="E19" s="269"/>
      <c r="F19" s="295" t="s">
        <v>1785</v>
      </c>
      <c r="G19" s="418"/>
      <c r="H19" s="418"/>
      <c r="I19" s="418"/>
      <c r="J19" s="418"/>
      <c r="K19" s="418"/>
      <c r="L19" s="418"/>
      <c r="M19" s="418"/>
      <c r="N19" s="418"/>
      <c r="O19" s="418"/>
      <c r="P19" s="418"/>
      <c r="Q19" s="418"/>
      <c r="R19" s="418"/>
      <c r="S19" s="418"/>
      <c r="T19" s="418"/>
      <c r="U19" s="418"/>
      <c r="V19" s="418"/>
      <c r="W19" s="418"/>
      <c r="X19" s="418"/>
      <c r="Y19" s="418"/>
      <c r="Z19" s="418"/>
      <c r="AA19" s="418"/>
      <c r="AB19" s="418"/>
      <c r="AC19" s="418"/>
      <c r="AD19" s="418"/>
      <c r="AE19" s="418"/>
      <c r="AF19" s="418"/>
      <c r="AG19" s="418"/>
      <c r="AH19" s="418"/>
      <c r="AI19" s="418"/>
      <c r="AJ19" s="418"/>
      <c r="AK19" s="418"/>
      <c r="AL19" s="418"/>
      <c r="AM19" s="418"/>
      <c r="AN19" s="418"/>
      <c r="AO19" s="418"/>
      <c r="AP19" s="2306"/>
      <c r="AQ19" s="2306"/>
      <c r="AR19" s="2310"/>
      <c r="AS19" s="2311"/>
      <c r="AT19" s="2311"/>
      <c r="AU19" s="2311"/>
      <c r="AV19" s="2311"/>
      <c r="AW19" s="2311"/>
      <c r="AX19" s="2311"/>
      <c r="AY19" s="2311"/>
      <c r="AZ19" s="2311"/>
      <c r="BA19" s="2311"/>
      <c r="BB19" s="2311"/>
      <c r="BC19" s="2311"/>
      <c r="BD19" s="2311"/>
      <c r="BE19" s="2311"/>
      <c r="BF19" s="2311"/>
      <c r="BG19" s="2311"/>
      <c r="BH19" s="2311"/>
      <c r="BI19" s="2311"/>
      <c r="BJ19" s="2311"/>
      <c r="BK19" s="2311"/>
      <c r="BL19" s="2311"/>
      <c r="BM19" s="2311"/>
      <c r="BN19" s="2311"/>
      <c r="BO19" s="2311"/>
      <c r="BP19" s="2311"/>
      <c r="BQ19" s="2311"/>
      <c r="BR19" s="2311"/>
      <c r="BS19" s="2311"/>
      <c r="BT19" s="2311"/>
      <c r="BU19" s="2311"/>
      <c r="BV19" s="2311"/>
      <c r="BW19" s="2311"/>
      <c r="BX19" s="2311"/>
      <c r="BY19" s="2311"/>
      <c r="BZ19" s="2311"/>
      <c r="CA19" s="2312"/>
      <c r="CB19" s="1525"/>
      <c r="CC19" s="283"/>
      <c r="CD19" s="53"/>
    </row>
    <row r="20" spans="1:164" ht="30" customHeight="1">
      <c r="B20" s="301"/>
      <c r="C20" s="304"/>
      <c r="D20" s="247"/>
      <c r="E20" s="269"/>
      <c r="F20" s="295"/>
      <c r="G20" s="418"/>
      <c r="H20" s="418"/>
      <c r="I20" s="418"/>
      <c r="J20" s="418"/>
      <c r="K20" s="418"/>
      <c r="L20" s="418"/>
      <c r="M20" s="418"/>
      <c r="N20" s="418"/>
      <c r="O20" s="418"/>
      <c r="P20" s="418"/>
      <c r="Q20" s="418"/>
      <c r="R20" s="418"/>
      <c r="S20" s="418"/>
      <c r="T20" s="418"/>
      <c r="U20" s="418"/>
      <c r="V20" s="418"/>
      <c r="W20" s="418"/>
      <c r="X20" s="418"/>
      <c r="Y20" s="418"/>
      <c r="Z20" s="418"/>
      <c r="AA20" s="418"/>
      <c r="AB20" s="418"/>
      <c r="AC20" s="418"/>
      <c r="AD20" s="418"/>
      <c r="AE20" s="418"/>
      <c r="AF20" s="418"/>
      <c r="AG20" s="418"/>
      <c r="AH20" s="418"/>
      <c r="AI20" s="418"/>
      <c r="AJ20" s="418"/>
      <c r="AK20" s="418"/>
      <c r="AL20" s="418"/>
      <c r="AM20" s="418"/>
      <c r="AN20" s="418"/>
      <c r="AO20" s="418"/>
      <c r="AP20" s="1587"/>
      <c r="AQ20" s="1587"/>
      <c r="AR20" s="1591"/>
      <c r="AS20" s="1591"/>
      <c r="AT20" s="1591"/>
      <c r="AU20" s="1591"/>
      <c r="AV20" s="1591"/>
      <c r="AW20" s="1591"/>
      <c r="AX20" s="1591"/>
      <c r="AY20" s="1591"/>
      <c r="AZ20" s="1591"/>
      <c r="BA20" s="1591"/>
      <c r="BB20" s="1591"/>
      <c r="BC20" s="1591"/>
      <c r="BD20" s="1591"/>
      <c r="BE20" s="1591"/>
      <c r="BF20" s="1591"/>
      <c r="BG20" s="1591"/>
      <c r="BH20" s="1591"/>
      <c r="BI20" s="1591"/>
      <c r="BJ20" s="1591"/>
      <c r="BK20" s="1591"/>
      <c r="BL20" s="1591"/>
      <c r="BM20" s="1591"/>
      <c r="BN20" s="1591"/>
      <c r="BO20" s="1591"/>
      <c r="BP20" s="1591"/>
      <c r="BQ20" s="1591"/>
      <c r="BR20" s="1591"/>
      <c r="BS20" s="1591"/>
      <c r="BT20" s="1591"/>
      <c r="BU20" s="1591"/>
      <c r="BV20" s="1591"/>
      <c r="BW20" s="1591"/>
      <c r="BX20" s="1591"/>
      <c r="BY20" s="1591"/>
      <c r="BZ20" s="1591"/>
      <c r="CA20" s="1591"/>
      <c r="CB20" s="1525"/>
      <c r="CC20" s="283"/>
      <c r="CD20" s="53"/>
    </row>
    <row r="21" spans="1:164" ht="30" customHeight="1">
      <c r="B21" s="301"/>
      <c r="C21" s="304"/>
      <c r="D21" s="244" t="s">
        <v>1786</v>
      </c>
      <c r="E21" s="269"/>
      <c r="F21" s="418" t="s">
        <v>1787</v>
      </c>
      <c r="G21" s="418"/>
      <c r="H21" s="418"/>
      <c r="I21" s="418"/>
      <c r="J21" s="418"/>
      <c r="K21" s="418"/>
      <c r="L21" s="418"/>
      <c r="M21" s="418"/>
      <c r="N21" s="418"/>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2317" t="s">
        <v>1788</v>
      </c>
      <c r="AQ21" s="2306"/>
      <c r="AR21" s="2307"/>
      <c r="AS21" s="2308"/>
      <c r="AT21" s="2308"/>
      <c r="AU21" s="2308"/>
      <c r="AV21" s="2308"/>
      <c r="AW21" s="2308"/>
      <c r="AX21" s="2308"/>
      <c r="AY21" s="2308"/>
      <c r="AZ21" s="2308"/>
      <c r="BA21" s="2308"/>
      <c r="BB21" s="2308"/>
      <c r="BC21" s="2308"/>
      <c r="BD21" s="2308"/>
      <c r="BE21" s="2308"/>
      <c r="BF21" s="2308"/>
      <c r="BG21" s="2308"/>
      <c r="BH21" s="2308"/>
      <c r="BI21" s="2308"/>
      <c r="BJ21" s="2308"/>
      <c r="BK21" s="2308"/>
      <c r="BL21" s="2308"/>
      <c r="BM21" s="2308"/>
      <c r="BN21" s="2308"/>
      <c r="BO21" s="2308"/>
      <c r="BP21" s="2308"/>
      <c r="BQ21" s="2308"/>
      <c r="BR21" s="2308"/>
      <c r="BS21" s="2308"/>
      <c r="BT21" s="2308"/>
      <c r="BU21" s="2308"/>
      <c r="BV21" s="2308"/>
      <c r="BW21" s="2308"/>
      <c r="BX21" s="2308"/>
      <c r="BY21" s="2308"/>
      <c r="BZ21" s="2308"/>
      <c r="CA21" s="2309"/>
      <c r="CB21" s="1525"/>
      <c r="CC21" s="283"/>
      <c r="CD21" s="53"/>
    </row>
    <row r="22" spans="1:164" ht="30" customHeight="1">
      <c r="B22" s="301"/>
      <c r="C22" s="304"/>
      <c r="D22" s="247"/>
      <c r="E22" s="269"/>
      <c r="F22" s="418" t="s">
        <v>1789</v>
      </c>
      <c r="G22" s="418"/>
      <c r="H22" s="418"/>
      <c r="I22" s="418"/>
      <c r="J22" s="418"/>
      <c r="K22" s="418"/>
      <c r="L22" s="418"/>
      <c r="M22" s="418"/>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8"/>
      <c r="AN22" s="418"/>
      <c r="AO22" s="418"/>
      <c r="AP22" s="2306"/>
      <c r="AQ22" s="2306"/>
      <c r="AR22" s="2310"/>
      <c r="AS22" s="2311"/>
      <c r="AT22" s="2311"/>
      <c r="AU22" s="2311"/>
      <c r="AV22" s="2311"/>
      <c r="AW22" s="2311"/>
      <c r="AX22" s="2311"/>
      <c r="AY22" s="2311"/>
      <c r="AZ22" s="2311"/>
      <c r="BA22" s="2311"/>
      <c r="BB22" s="2311"/>
      <c r="BC22" s="2311"/>
      <c r="BD22" s="2311"/>
      <c r="BE22" s="2311"/>
      <c r="BF22" s="2311"/>
      <c r="BG22" s="2311"/>
      <c r="BH22" s="2311"/>
      <c r="BI22" s="2311"/>
      <c r="BJ22" s="2311"/>
      <c r="BK22" s="2311"/>
      <c r="BL22" s="2311"/>
      <c r="BM22" s="2311"/>
      <c r="BN22" s="2311"/>
      <c r="BO22" s="2311"/>
      <c r="BP22" s="2311"/>
      <c r="BQ22" s="2311"/>
      <c r="BR22" s="2311"/>
      <c r="BS22" s="2311"/>
      <c r="BT22" s="2311"/>
      <c r="BU22" s="2311"/>
      <c r="BV22" s="2311"/>
      <c r="BW22" s="2311"/>
      <c r="BX22" s="2311"/>
      <c r="BY22" s="2311"/>
      <c r="BZ22" s="2311"/>
      <c r="CA22" s="2312"/>
      <c r="CB22" s="1525"/>
      <c r="CC22" s="283"/>
      <c r="CD22" s="53"/>
    </row>
    <row r="23" spans="1:164" ht="30" customHeight="1">
      <c r="B23" s="301"/>
      <c r="C23" s="304"/>
      <c r="D23" s="247"/>
      <c r="E23" s="269"/>
      <c r="F23" s="295" t="s">
        <v>1790</v>
      </c>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8"/>
      <c r="AH23" s="418"/>
      <c r="AI23" s="418"/>
      <c r="AJ23" s="418"/>
      <c r="AK23" s="418"/>
      <c r="AL23" s="418"/>
      <c r="AM23" s="418"/>
      <c r="AN23" s="418"/>
      <c r="AO23" s="418"/>
      <c r="AP23" s="1587"/>
      <c r="AQ23" s="1587"/>
      <c r="AR23" s="1591"/>
      <c r="AS23" s="1591"/>
      <c r="AT23" s="1591"/>
      <c r="AU23" s="1591"/>
      <c r="AV23" s="1591"/>
      <c r="AW23" s="1591"/>
      <c r="AX23" s="1591"/>
      <c r="AY23" s="1591"/>
      <c r="AZ23" s="1591"/>
      <c r="BA23" s="1591"/>
      <c r="BB23" s="1591"/>
      <c r="BC23" s="1591"/>
      <c r="BD23" s="1591"/>
      <c r="BE23" s="1591"/>
      <c r="BF23" s="1591"/>
      <c r="BG23" s="1591"/>
      <c r="BH23" s="1591"/>
      <c r="BI23" s="1591"/>
      <c r="BJ23" s="1591"/>
      <c r="BK23" s="1591"/>
      <c r="BL23" s="1591"/>
      <c r="BM23" s="1591"/>
      <c r="BN23" s="1591"/>
      <c r="BO23" s="1591"/>
      <c r="BP23" s="1591"/>
      <c r="BQ23" s="1591"/>
      <c r="BR23" s="1591"/>
      <c r="BS23" s="1591"/>
      <c r="BT23" s="1591"/>
      <c r="BU23" s="1591"/>
      <c r="BV23" s="1591"/>
      <c r="BW23" s="1591"/>
      <c r="BX23" s="1591"/>
      <c r="BY23" s="1591"/>
      <c r="BZ23" s="1591"/>
      <c r="CA23" s="1591"/>
      <c r="CB23" s="1525"/>
      <c r="CC23" s="283"/>
      <c r="CD23" s="53"/>
    </row>
    <row r="24" spans="1:164" ht="30" customHeight="1">
      <c r="B24" s="301"/>
      <c r="C24" s="304"/>
      <c r="D24" s="247"/>
      <c r="E24" s="269"/>
      <c r="F24" s="295" t="s">
        <v>1791</v>
      </c>
      <c r="G24" s="418"/>
      <c r="H24" s="418"/>
      <c r="I24" s="418"/>
      <c r="J24" s="418"/>
      <c r="K24" s="418"/>
      <c r="L24" s="418"/>
      <c r="M24" s="418"/>
      <c r="N24" s="418"/>
      <c r="O24" s="418"/>
      <c r="P24" s="418"/>
      <c r="Q24" s="418"/>
      <c r="R24" s="418"/>
      <c r="S24" s="418"/>
      <c r="T24" s="418"/>
      <c r="U24" s="418"/>
      <c r="V24" s="418"/>
      <c r="W24" s="418"/>
      <c r="X24" s="418"/>
      <c r="Y24" s="418"/>
      <c r="Z24" s="418"/>
      <c r="AA24" s="418"/>
      <c r="AB24" s="418"/>
      <c r="AC24" s="418"/>
      <c r="AD24" s="418"/>
      <c r="AE24" s="418"/>
      <c r="AF24" s="418"/>
      <c r="AG24" s="418"/>
      <c r="AH24" s="418"/>
      <c r="AI24" s="418"/>
      <c r="AJ24" s="418"/>
      <c r="AK24" s="418"/>
      <c r="AL24" s="418"/>
      <c r="AM24" s="418"/>
      <c r="AN24" s="418"/>
      <c r="AO24" s="418"/>
      <c r="AP24" s="1587"/>
      <c r="AQ24" s="1587"/>
      <c r="AR24" s="1591"/>
      <c r="AS24" s="1591"/>
      <c r="AT24" s="1591"/>
      <c r="AU24" s="1591"/>
      <c r="AV24" s="1591"/>
      <c r="AW24" s="1591"/>
      <c r="AX24" s="1591"/>
      <c r="AY24" s="1591"/>
      <c r="AZ24" s="1591"/>
      <c r="BA24" s="1591"/>
      <c r="BB24" s="1591"/>
      <c r="BC24" s="1591"/>
      <c r="BD24" s="1591"/>
      <c r="BE24" s="1591"/>
      <c r="BF24" s="1591"/>
      <c r="BG24" s="1591"/>
      <c r="BH24" s="1591"/>
      <c r="BI24" s="1591"/>
      <c r="BJ24" s="1591"/>
      <c r="BK24" s="1591"/>
      <c r="BL24" s="1591"/>
      <c r="BM24" s="1591"/>
      <c r="BN24" s="1591"/>
      <c r="BO24" s="1591"/>
      <c r="BP24" s="1591"/>
      <c r="BQ24" s="1591"/>
      <c r="BR24" s="1591"/>
      <c r="BS24" s="1591"/>
      <c r="BT24" s="1591"/>
      <c r="BU24" s="1591"/>
      <c r="BV24" s="1591"/>
      <c r="BW24" s="1591"/>
      <c r="BX24" s="1591"/>
      <c r="BY24" s="481" t="s">
        <v>1792</v>
      </c>
      <c r="BZ24" s="1591"/>
      <c r="CA24" s="1591"/>
      <c r="CB24" s="1525"/>
      <c r="CC24" s="283"/>
      <c r="CD24" s="53"/>
    </row>
    <row r="25" spans="1:164" ht="30" customHeight="1">
      <c r="B25" s="301"/>
      <c r="C25" s="304"/>
      <c r="D25" s="247"/>
      <c r="E25" s="269"/>
      <c r="F25" s="295"/>
      <c r="G25" s="418"/>
      <c r="H25" s="418"/>
      <c r="I25" s="418"/>
      <c r="J25" s="418"/>
      <c r="K25" s="418"/>
      <c r="L25" s="418"/>
      <c r="M25" s="418"/>
      <c r="N25" s="418"/>
      <c r="O25" s="418"/>
      <c r="P25" s="418"/>
      <c r="Q25" s="418"/>
      <c r="R25" s="418"/>
      <c r="S25" s="418"/>
      <c r="T25" s="418"/>
      <c r="U25" s="418"/>
      <c r="V25" s="418"/>
      <c r="W25" s="418"/>
      <c r="X25" s="418"/>
      <c r="Y25" s="418"/>
      <c r="Z25" s="418"/>
      <c r="AA25" s="418"/>
      <c r="AB25" s="418"/>
      <c r="AC25" s="418"/>
      <c r="AD25" s="418"/>
      <c r="AE25" s="418"/>
      <c r="AF25" s="418"/>
      <c r="AG25" s="418"/>
      <c r="AH25" s="418"/>
      <c r="AI25" s="418"/>
      <c r="AJ25" s="418"/>
      <c r="AK25" s="418"/>
      <c r="AL25" s="418"/>
      <c r="AM25" s="418"/>
      <c r="AN25" s="418"/>
      <c r="AO25" s="418"/>
      <c r="AP25" s="2343" t="s">
        <v>1793</v>
      </c>
      <c r="AQ25" s="2344"/>
      <c r="AR25" s="2307"/>
      <c r="AS25" s="2308"/>
      <c r="AT25" s="2308"/>
      <c r="AU25" s="2308"/>
      <c r="AV25" s="2308"/>
      <c r="AW25" s="2308"/>
      <c r="AX25" s="2308"/>
      <c r="AY25" s="2308"/>
      <c r="AZ25" s="2308"/>
      <c r="BA25" s="2308"/>
      <c r="BB25" s="2308"/>
      <c r="BC25" s="2308"/>
      <c r="BD25" s="2308"/>
      <c r="BE25" s="2308"/>
      <c r="BF25" s="2308"/>
      <c r="BG25" s="2308"/>
      <c r="BH25" s="2308"/>
      <c r="BI25" s="2308"/>
      <c r="BJ25" s="2308"/>
      <c r="BK25" s="2308"/>
      <c r="BL25" s="2308"/>
      <c r="BM25" s="2308"/>
      <c r="BN25" s="2308"/>
      <c r="BO25" s="2308"/>
      <c r="BP25" s="2308"/>
      <c r="BQ25" s="2308"/>
      <c r="BR25" s="2308"/>
      <c r="BS25" s="2308"/>
      <c r="BT25" s="2308"/>
      <c r="BU25" s="2308"/>
      <c r="BV25" s="2308"/>
      <c r="BW25" s="2308"/>
      <c r="BX25" s="2308"/>
      <c r="BY25" s="2308"/>
      <c r="BZ25" s="2308"/>
      <c r="CA25" s="2309"/>
      <c r="CB25" s="1525"/>
      <c r="CC25" s="283"/>
      <c r="CD25" s="53"/>
    </row>
    <row r="26" spans="1:164" ht="30" customHeight="1">
      <c r="B26" s="301"/>
      <c r="C26" s="304"/>
      <c r="D26" s="244" t="s">
        <v>1794</v>
      </c>
      <c r="E26" s="269"/>
      <c r="F26" s="418" t="s">
        <v>1795</v>
      </c>
      <c r="G26" s="418"/>
      <c r="H26" s="418"/>
      <c r="I26" s="418"/>
      <c r="J26" s="418"/>
      <c r="K26" s="418"/>
      <c r="L26" s="418"/>
      <c r="M26" s="418"/>
      <c r="N26" s="418"/>
      <c r="O26" s="418"/>
      <c r="P26" s="418"/>
      <c r="Q26" s="418"/>
      <c r="R26" s="418"/>
      <c r="S26" s="418"/>
      <c r="T26" s="418"/>
      <c r="U26" s="418"/>
      <c r="V26" s="418"/>
      <c r="W26" s="418"/>
      <c r="X26" s="418"/>
      <c r="Y26" s="418"/>
      <c r="Z26" s="418"/>
      <c r="AA26" s="418"/>
      <c r="AB26" s="418"/>
      <c r="AC26" s="418"/>
      <c r="AD26" s="418"/>
      <c r="AE26" s="418"/>
      <c r="AF26" s="418"/>
      <c r="AG26" s="418"/>
      <c r="AH26" s="418"/>
      <c r="AI26" s="418"/>
      <c r="AJ26" s="418"/>
      <c r="AK26" s="418"/>
      <c r="AL26" s="418"/>
      <c r="AM26" s="418"/>
      <c r="AN26" s="418"/>
      <c r="AO26" s="418"/>
      <c r="AP26" s="2343"/>
      <c r="AQ26" s="2344"/>
      <c r="AR26" s="2310"/>
      <c r="AS26" s="2311"/>
      <c r="AT26" s="2311"/>
      <c r="AU26" s="2311"/>
      <c r="AV26" s="2311"/>
      <c r="AW26" s="2311"/>
      <c r="AX26" s="2311"/>
      <c r="AY26" s="2311"/>
      <c r="AZ26" s="2311"/>
      <c r="BA26" s="2311"/>
      <c r="BB26" s="2311"/>
      <c r="BC26" s="2311"/>
      <c r="BD26" s="2311"/>
      <c r="BE26" s="2311"/>
      <c r="BF26" s="2311"/>
      <c r="BG26" s="2311"/>
      <c r="BH26" s="2311"/>
      <c r="BI26" s="2311"/>
      <c r="BJ26" s="2311"/>
      <c r="BK26" s="2311"/>
      <c r="BL26" s="2311"/>
      <c r="BM26" s="2311"/>
      <c r="BN26" s="2311"/>
      <c r="BO26" s="2311"/>
      <c r="BP26" s="2311"/>
      <c r="BQ26" s="2311"/>
      <c r="BR26" s="2311"/>
      <c r="BS26" s="2311"/>
      <c r="BT26" s="2311"/>
      <c r="BU26" s="2311"/>
      <c r="BV26" s="2311"/>
      <c r="BW26" s="2311"/>
      <c r="BX26" s="2311"/>
      <c r="BY26" s="2311"/>
      <c r="BZ26" s="2311"/>
      <c r="CA26" s="2312"/>
      <c r="CB26" s="1525"/>
      <c r="CC26" s="283"/>
      <c r="CD26" s="53"/>
    </row>
    <row r="27" spans="1:164" ht="30" customHeight="1">
      <c r="B27" s="301"/>
      <c r="C27" s="304"/>
      <c r="D27" s="244"/>
      <c r="E27" s="269"/>
      <c r="F27" s="82" t="s">
        <v>1796</v>
      </c>
      <c r="G27" s="418"/>
      <c r="H27" s="418"/>
      <c r="I27" s="418"/>
      <c r="J27" s="418"/>
      <c r="K27" s="418"/>
      <c r="L27" s="418"/>
      <c r="M27" s="418"/>
      <c r="N27" s="418"/>
      <c r="O27" s="418"/>
      <c r="P27" s="418"/>
      <c r="Q27" s="418"/>
      <c r="R27" s="418"/>
      <c r="S27" s="418"/>
      <c r="T27" s="418"/>
      <c r="U27" s="418"/>
      <c r="V27" s="418"/>
      <c r="W27" s="418"/>
      <c r="X27" s="418"/>
      <c r="Y27" s="418"/>
      <c r="Z27" s="418"/>
      <c r="AA27" s="418"/>
      <c r="AB27" s="418"/>
      <c r="AC27" s="418"/>
      <c r="AD27" s="418"/>
      <c r="AE27" s="418"/>
      <c r="AF27" s="418"/>
      <c r="AG27" s="418"/>
      <c r="AH27" s="418"/>
      <c r="AI27" s="418"/>
      <c r="AJ27" s="418"/>
      <c r="AK27" s="418"/>
      <c r="AL27" s="418"/>
      <c r="AM27" s="418"/>
      <c r="AN27" s="418"/>
      <c r="AO27" s="418"/>
      <c r="AP27" s="482"/>
      <c r="AQ27" s="1593"/>
      <c r="AR27" s="1593"/>
      <c r="AS27" s="1593"/>
      <c r="AT27" s="1593"/>
      <c r="AU27" s="1593"/>
      <c r="AV27" s="1593"/>
      <c r="AW27" s="1593"/>
      <c r="AX27" s="1593"/>
      <c r="AY27" s="1593"/>
      <c r="AZ27" s="1593"/>
      <c r="BA27" s="1593"/>
      <c r="BB27" s="1593"/>
      <c r="BC27" s="1593"/>
      <c r="BD27" s="1593"/>
      <c r="BE27" s="1593"/>
      <c r="BF27" s="1593"/>
      <c r="BG27" s="1593"/>
      <c r="BH27" s="1593"/>
      <c r="BI27" s="1593"/>
      <c r="BJ27" s="1593"/>
      <c r="BK27" s="1593"/>
      <c r="BL27" s="1593"/>
      <c r="BM27" s="1593"/>
      <c r="BN27" s="1593"/>
      <c r="BO27" s="1593"/>
      <c r="BP27" s="1593"/>
      <c r="BQ27" s="1593"/>
      <c r="BR27" s="1593"/>
      <c r="BS27" s="1593"/>
      <c r="BT27" s="1593"/>
      <c r="BU27" s="1593"/>
      <c r="BV27" s="1593"/>
      <c r="BW27" s="1593"/>
      <c r="BX27" s="1593"/>
      <c r="BY27" s="1593"/>
      <c r="BZ27" s="1593"/>
      <c r="CA27" s="1593"/>
      <c r="CB27" s="1525"/>
      <c r="CC27" s="283"/>
      <c r="CD27" s="53"/>
    </row>
    <row r="28" spans="1:164" ht="30" customHeight="1">
      <c r="B28" s="301"/>
      <c r="C28" s="300"/>
      <c r="D28" s="304"/>
      <c r="F28" s="501" t="s">
        <v>1797</v>
      </c>
      <c r="AP28" s="1593"/>
      <c r="AQ28" s="1593"/>
      <c r="AR28" s="1593"/>
      <c r="AS28" s="1593"/>
      <c r="AT28" s="1593"/>
      <c r="AU28" s="1593"/>
      <c r="AV28" s="1593"/>
      <c r="AW28" s="1593"/>
      <c r="AX28" s="1593"/>
      <c r="AY28" s="1593"/>
      <c r="AZ28" s="1593"/>
      <c r="BA28" s="1593"/>
      <c r="BB28" s="1593"/>
      <c r="BC28" s="1593"/>
      <c r="BD28" s="1593"/>
      <c r="BE28" s="1593"/>
      <c r="BF28" s="1593"/>
      <c r="BG28" s="1593"/>
      <c r="BH28" s="1593"/>
      <c r="BI28" s="1593"/>
      <c r="BJ28" s="1593"/>
      <c r="BK28" s="1593"/>
      <c r="BL28" s="1593"/>
      <c r="BM28" s="1593"/>
      <c r="BN28" s="1593"/>
      <c r="BO28" s="1593"/>
      <c r="BP28" s="1593"/>
      <c r="BQ28" s="1593"/>
      <c r="BR28" s="1593"/>
      <c r="BS28" s="1593"/>
      <c r="BT28" s="1593"/>
      <c r="BU28" s="1593"/>
      <c r="BV28" s="1593"/>
      <c r="BW28" s="1593"/>
      <c r="BX28" s="1593"/>
      <c r="BY28" s="1593"/>
      <c r="BZ28" s="1593"/>
      <c r="CA28" s="1593"/>
      <c r="CC28" s="283"/>
      <c r="CD28" s="53"/>
    </row>
    <row r="29" spans="1:164" ht="30" customHeight="1">
      <c r="B29" s="301"/>
      <c r="C29" s="300"/>
      <c r="D29" s="304"/>
      <c r="AP29" s="1593"/>
      <c r="AQ29" s="1593"/>
      <c r="AR29" s="1593"/>
      <c r="AS29" s="1593"/>
      <c r="AT29" s="1593"/>
      <c r="AU29" s="1593"/>
      <c r="AV29" s="1593"/>
      <c r="AW29" s="1593"/>
      <c r="AX29" s="1593"/>
      <c r="AY29" s="1593"/>
      <c r="AZ29" s="1593"/>
      <c r="BA29" s="1593"/>
      <c r="BB29" s="1593"/>
      <c r="BC29" s="1593"/>
      <c r="BD29" s="1593"/>
      <c r="BE29" s="1593"/>
      <c r="BF29" s="1593"/>
      <c r="BG29" s="1593"/>
      <c r="BH29" s="1593"/>
      <c r="BI29" s="1593"/>
      <c r="BJ29" s="1593"/>
      <c r="BK29" s="1593"/>
      <c r="BL29" s="1593"/>
      <c r="BM29" s="1593"/>
      <c r="BN29" s="1593"/>
      <c r="BO29" s="1593"/>
      <c r="BP29" s="1593"/>
      <c r="BQ29" s="1593"/>
      <c r="BR29" s="1593"/>
      <c r="BS29" s="1593"/>
      <c r="BT29" s="1593"/>
      <c r="BU29" s="1593"/>
      <c r="BV29" s="1593"/>
      <c r="BW29" s="1593"/>
      <c r="BX29" s="1593"/>
      <c r="BY29" s="1593"/>
      <c r="BZ29" s="1593"/>
      <c r="CA29" s="1593"/>
      <c r="CC29" s="283"/>
      <c r="CD29" s="53"/>
    </row>
    <row r="30" spans="1:164" ht="30" customHeight="1" thickBot="1">
      <c r="B30" s="406"/>
      <c r="C30" s="427"/>
      <c r="D30" s="324"/>
      <c r="E30" s="412"/>
      <c r="F30" s="432"/>
      <c r="G30" s="431"/>
      <c r="H30" s="432"/>
      <c r="I30" s="432"/>
      <c r="J30" s="432"/>
      <c r="K30" s="432"/>
      <c r="L30" s="432"/>
      <c r="M30" s="433"/>
      <c r="N30" s="432"/>
      <c r="O30" s="432"/>
      <c r="P30" s="432"/>
      <c r="Q30" s="432"/>
      <c r="R30" s="432"/>
      <c r="S30" s="432"/>
      <c r="T30" s="433"/>
      <c r="U30" s="433"/>
      <c r="V30" s="433"/>
      <c r="W30" s="433"/>
      <c r="X30" s="433"/>
      <c r="Y30" s="433"/>
      <c r="Z30" s="433"/>
      <c r="AA30" s="433"/>
      <c r="AB30" s="433"/>
      <c r="AC30" s="433"/>
      <c r="AD30" s="434"/>
      <c r="AE30" s="434"/>
      <c r="AF30" s="434"/>
      <c r="AG30" s="434"/>
      <c r="AH30" s="434"/>
      <c r="AI30" s="434"/>
      <c r="AJ30" s="434"/>
      <c r="AK30" s="435"/>
      <c r="AL30" s="435"/>
      <c r="AM30" s="435"/>
      <c r="AN30" s="436"/>
      <c r="AO30" s="436"/>
      <c r="AP30" s="436"/>
      <c r="AQ30" s="436"/>
      <c r="AR30" s="436"/>
      <c r="AS30" s="436"/>
      <c r="AT30" s="436"/>
      <c r="AU30" s="436"/>
      <c r="AV30" s="436"/>
      <c r="AW30" s="436"/>
      <c r="AX30" s="436"/>
      <c r="AY30" s="436"/>
      <c r="AZ30" s="436"/>
      <c r="BA30" s="436"/>
      <c r="BB30" s="436"/>
      <c r="BC30" s="436"/>
      <c r="BD30" s="436"/>
      <c r="BE30" s="436"/>
      <c r="BF30" s="436"/>
      <c r="BG30" s="436"/>
      <c r="BH30" s="436"/>
      <c r="BI30" s="436"/>
      <c r="BJ30" s="436"/>
      <c r="BK30" s="436"/>
      <c r="BL30" s="436"/>
      <c r="BM30" s="436"/>
      <c r="BN30" s="436"/>
      <c r="BO30" s="437"/>
      <c r="BP30" s="437"/>
      <c r="BQ30" s="136"/>
      <c r="BR30" s="136"/>
      <c r="BS30" s="136"/>
      <c r="BT30" s="136"/>
      <c r="BU30" s="136"/>
      <c r="BV30" s="136"/>
      <c r="BW30" s="136"/>
      <c r="BX30" s="136"/>
      <c r="BY30" s="136"/>
      <c r="BZ30" s="136"/>
      <c r="CA30" s="136"/>
      <c r="CB30" s="136"/>
      <c r="CC30" s="443"/>
      <c r="CD30" s="375"/>
      <c r="CM30" s="401"/>
      <c r="CN30" s="219"/>
      <c r="CO30" s="219"/>
      <c r="CP30" s="219"/>
      <c r="CQ30" s="219"/>
      <c r="CR30" s="219"/>
      <c r="CS30" s="219"/>
      <c r="CT30" s="219"/>
      <c r="CU30" s="219"/>
      <c r="CV30" s="219"/>
      <c r="CW30" s="219"/>
      <c r="CX30" s="219"/>
      <c r="CY30" s="2319"/>
      <c r="CZ30" s="2319"/>
      <c r="DA30" s="402"/>
      <c r="DB30" s="403"/>
      <c r="DC30" s="403"/>
      <c r="DD30" s="401"/>
      <c r="DE30" s="401"/>
      <c r="DF30" s="401"/>
      <c r="DG30" s="401"/>
      <c r="DH30" s="401"/>
      <c r="DI30" s="401"/>
      <c r="DJ30" s="401"/>
      <c r="DK30" s="401"/>
      <c r="DL30" s="401"/>
      <c r="DM30" s="401"/>
      <c r="DN30" s="401"/>
      <c r="DO30" s="401"/>
      <c r="DP30" s="401"/>
      <c r="DQ30" s="404"/>
      <c r="DR30" s="376"/>
      <c r="DS30" s="376"/>
      <c r="DT30" s="376"/>
      <c r="DU30" s="376"/>
      <c r="DV30" s="376"/>
      <c r="DW30" s="376"/>
      <c r="DX30" s="376"/>
      <c r="DY30" s="376"/>
      <c r="DZ30" s="376"/>
      <c r="EA30" s="376"/>
      <c r="EB30" s="376"/>
      <c r="EC30" s="376"/>
      <c r="ED30" s="376"/>
      <c r="EE30" s="376"/>
      <c r="EF30" s="376"/>
      <c r="EG30" s="376"/>
      <c r="EH30" s="376"/>
      <c r="EI30" s="376"/>
      <c r="EJ30" s="376"/>
      <c r="EK30" s="376"/>
      <c r="EL30" s="376"/>
      <c r="EM30" s="376"/>
      <c r="EN30" s="376"/>
      <c r="EO30" s="376"/>
      <c r="EP30" s="376"/>
      <c r="EQ30" s="376"/>
      <c r="ER30" s="376"/>
      <c r="ES30" s="376"/>
      <c r="ET30" s="376"/>
      <c r="EU30" s="376"/>
      <c r="EV30" s="376"/>
      <c r="EW30" s="376"/>
      <c r="EX30" s="376"/>
      <c r="EY30" s="376"/>
      <c r="EZ30" s="376"/>
      <c r="FA30" s="376"/>
      <c r="FB30" s="376"/>
      <c r="FC30" s="376"/>
      <c r="FD30" s="376"/>
      <c r="FE30" s="376"/>
      <c r="FF30" s="376"/>
      <c r="FG30" s="376"/>
      <c r="FH30" s="376"/>
    </row>
    <row r="31" spans="1:164" ht="30" customHeight="1">
      <c r="A31" s="1"/>
      <c r="B31" s="89"/>
      <c r="C31" s="1525"/>
      <c r="D31" s="1525"/>
      <c r="E31" s="1525"/>
      <c r="F31" s="1525"/>
      <c r="G31" s="1525"/>
      <c r="H31" s="1525"/>
      <c r="I31" s="1525"/>
      <c r="J31" s="1525"/>
      <c r="K31" s="1525"/>
      <c r="L31" s="1525"/>
      <c r="M31" s="1525"/>
      <c r="N31" s="1525"/>
      <c r="O31" s="1525"/>
      <c r="P31" s="1525"/>
      <c r="Q31" s="1525"/>
      <c r="R31" s="1525"/>
      <c r="S31" s="1525"/>
      <c r="T31" s="1525"/>
      <c r="U31" s="1525"/>
      <c r="V31" s="1525"/>
      <c r="W31" s="1525"/>
      <c r="X31" s="1525"/>
      <c r="Y31" s="1525"/>
      <c r="Z31" s="1525"/>
      <c r="AA31" s="1525"/>
      <c r="AB31" s="1525"/>
      <c r="AC31" s="1525"/>
      <c r="AD31" s="1525"/>
      <c r="AE31" s="1525"/>
      <c r="AF31" s="1525"/>
      <c r="AG31" s="1525"/>
      <c r="AH31" s="1525"/>
      <c r="AI31" s="1525"/>
      <c r="AJ31" s="1525"/>
      <c r="AK31" s="1525"/>
      <c r="AL31" s="1525"/>
      <c r="AM31" s="1525"/>
      <c r="AN31" s="1525"/>
      <c r="AO31" s="1525"/>
      <c r="AP31" s="1525"/>
      <c r="AQ31" s="1525"/>
      <c r="AR31" s="1525"/>
      <c r="AS31" s="1525"/>
      <c r="AT31" s="1525"/>
      <c r="AU31" s="1525"/>
      <c r="AV31" s="1525"/>
      <c r="AW31" s="1525"/>
      <c r="AX31" s="1525"/>
      <c r="AY31" s="1525"/>
      <c r="AZ31" s="1525"/>
      <c r="BA31" s="1525"/>
      <c r="BB31" s="1525"/>
      <c r="BC31" s="1525"/>
      <c r="BD31" s="1525"/>
      <c r="BE31" s="1525"/>
      <c r="BF31" s="1525"/>
      <c r="BG31" s="1525"/>
      <c r="BH31" s="1525"/>
      <c r="BI31" s="1525"/>
      <c r="BJ31" s="1525"/>
      <c r="BK31" s="1525"/>
      <c r="BL31" s="1525"/>
      <c r="BM31" s="1525"/>
      <c r="BN31" s="1525"/>
      <c r="BO31" s="1525"/>
      <c r="BP31" s="1525"/>
      <c r="BQ31" s="1525"/>
      <c r="BR31" s="1525"/>
      <c r="BS31" s="1525"/>
      <c r="BT31" s="1525"/>
      <c r="BU31" s="1525"/>
      <c r="BV31" s="1525"/>
      <c r="BW31" s="1525"/>
      <c r="BX31" s="1525"/>
      <c r="BY31" s="1525"/>
      <c r="BZ31" s="1525"/>
      <c r="CA31" s="1525"/>
      <c r="CB31" s="1525"/>
      <c r="CC31" s="1525"/>
      <c r="CD31" s="147"/>
    </row>
    <row r="32" spans="1:164" ht="30" customHeight="1">
      <c r="A32" s="1"/>
      <c r="B32" s="89"/>
      <c r="C32" s="1614">
        <v>9.1999999999999993</v>
      </c>
      <c r="D32" s="244" t="s">
        <v>1798</v>
      </c>
      <c r="E32" s="248"/>
      <c r="F32" s="1525"/>
      <c r="G32" s="1525"/>
      <c r="H32" s="1525"/>
      <c r="I32" s="1525"/>
      <c r="J32" s="1525"/>
      <c r="K32" s="1525"/>
      <c r="L32" s="1525"/>
      <c r="M32" s="1525"/>
      <c r="N32" s="1525"/>
      <c r="O32" s="1525"/>
      <c r="P32" s="1525"/>
      <c r="Q32" s="1525"/>
      <c r="R32" s="1525"/>
      <c r="S32" s="1525"/>
      <c r="T32" s="1525"/>
      <c r="U32" s="1525"/>
      <c r="V32" s="1525"/>
      <c r="W32" s="1525"/>
      <c r="X32" s="1525"/>
      <c r="Y32" s="1525"/>
      <c r="Z32" s="1525"/>
      <c r="AA32" s="1525"/>
      <c r="AB32" s="1525"/>
      <c r="AC32" s="1525"/>
      <c r="AD32" s="1525"/>
      <c r="AE32" s="1525"/>
      <c r="AF32" s="1525"/>
      <c r="AG32" s="1525"/>
      <c r="AH32" s="1525"/>
      <c r="AI32" s="1525"/>
      <c r="AJ32" s="1525"/>
      <c r="AK32" s="1525"/>
      <c r="AL32" s="1525"/>
      <c r="AM32" s="1525"/>
      <c r="AN32" s="1525"/>
      <c r="AO32" s="1525"/>
      <c r="AP32" s="1525"/>
      <c r="AQ32" s="1525"/>
      <c r="AR32" s="1525"/>
      <c r="AS32" s="1525"/>
      <c r="AT32" s="1525"/>
      <c r="AU32" s="1525"/>
      <c r="AV32" s="1525"/>
      <c r="AW32" s="1525"/>
      <c r="AX32" s="1525"/>
      <c r="AY32" s="1525"/>
      <c r="AZ32" s="1525"/>
      <c r="BA32" s="1525"/>
      <c r="BB32" s="1525"/>
      <c r="BC32" s="1525"/>
      <c r="BD32" s="1525"/>
      <c r="BE32" s="1525"/>
      <c r="BF32" s="1525"/>
      <c r="BG32" s="1525"/>
      <c r="BH32" s="1525"/>
      <c r="BI32" s="1525"/>
      <c r="BJ32" s="1525"/>
      <c r="BK32" s="1525"/>
      <c r="BL32" s="1525"/>
      <c r="BM32" s="1525"/>
      <c r="BN32" s="1525"/>
      <c r="BO32" s="1525"/>
      <c r="BP32" s="1525"/>
      <c r="BQ32" s="1525"/>
      <c r="BR32" s="1525"/>
      <c r="BS32" s="1525"/>
      <c r="BT32" s="1525"/>
      <c r="BU32" s="1525"/>
      <c r="BV32" s="1525"/>
      <c r="BW32" s="1525"/>
      <c r="BX32" s="1525"/>
      <c r="BY32" s="1525"/>
      <c r="BZ32" s="1525"/>
      <c r="CA32" s="1525"/>
      <c r="CB32" s="1525"/>
      <c r="CC32" s="93"/>
      <c r="CD32" s="147"/>
      <c r="CM32" s="286"/>
      <c r="CN32" s="286"/>
      <c r="CO32" s="286"/>
      <c r="CP32" s="286"/>
      <c r="CQ32" s="286"/>
      <c r="CR32" s="286"/>
      <c r="CS32" s="286"/>
      <c r="CT32" s="286"/>
      <c r="CU32" s="286"/>
      <c r="CV32" s="286"/>
      <c r="CW32" s="286"/>
      <c r="CX32" s="286"/>
      <c r="CY32" s="286"/>
      <c r="CZ32" s="286"/>
      <c r="DA32" s="286"/>
      <c r="DB32" s="286"/>
      <c r="DC32" s="286"/>
      <c r="DD32" s="286"/>
      <c r="DE32" s="286"/>
      <c r="DF32" s="286"/>
      <c r="DG32" s="286"/>
      <c r="DH32" s="286"/>
      <c r="DI32" s="286"/>
      <c r="DJ32" s="286"/>
      <c r="DK32" s="286"/>
    </row>
    <row r="33" spans="1:129" ht="30" customHeight="1">
      <c r="A33" s="1"/>
      <c r="B33" s="89"/>
      <c r="C33" s="300"/>
      <c r="D33" s="247" t="s">
        <v>1799</v>
      </c>
      <c r="E33" s="248"/>
      <c r="F33" s="1525"/>
      <c r="G33" s="1525"/>
      <c r="H33" s="1525"/>
      <c r="I33" s="1525"/>
      <c r="J33" s="1525"/>
      <c r="K33" s="1525"/>
      <c r="L33" s="1525"/>
      <c r="M33" s="1525"/>
      <c r="N33" s="1525"/>
      <c r="O33" s="1525"/>
      <c r="P33" s="1525"/>
      <c r="Q33" s="1525"/>
      <c r="R33" s="1525"/>
      <c r="S33" s="1525"/>
      <c r="T33" s="1525"/>
      <c r="U33" s="1525"/>
      <c r="V33" s="1525"/>
      <c r="W33" s="1525"/>
      <c r="X33" s="1525"/>
      <c r="Y33" s="1525"/>
      <c r="Z33" s="1525"/>
      <c r="AA33" s="1525"/>
      <c r="AB33" s="1525"/>
      <c r="AC33" s="1525"/>
      <c r="AD33" s="1525"/>
      <c r="AE33" s="1525"/>
      <c r="AF33" s="1525"/>
      <c r="AG33" s="1525"/>
      <c r="AH33" s="1525"/>
      <c r="AI33" s="1525"/>
      <c r="AJ33" s="1525"/>
      <c r="AK33" s="1525"/>
      <c r="AL33" s="1525"/>
      <c r="AM33" s="1525"/>
      <c r="AN33" s="1525"/>
      <c r="AO33" s="1525"/>
      <c r="AP33" s="1525"/>
      <c r="AQ33" s="1525"/>
      <c r="AR33" s="1525"/>
      <c r="AS33" s="1525"/>
      <c r="AT33" s="1525"/>
      <c r="AU33" s="1525"/>
      <c r="AV33" s="1525"/>
      <c r="AW33" s="1525"/>
      <c r="AX33" s="1525"/>
      <c r="AY33" s="1525"/>
      <c r="AZ33" s="1525"/>
      <c r="BA33" s="1525"/>
      <c r="BB33" s="1525"/>
      <c r="BC33" s="1525"/>
      <c r="BD33" s="1525"/>
      <c r="BE33" s="1525"/>
      <c r="BF33" s="1525"/>
      <c r="BG33" s="1525"/>
      <c r="BH33" s="1525"/>
      <c r="BI33" s="1525"/>
      <c r="BJ33" s="1525"/>
      <c r="BK33" s="1525"/>
      <c r="BL33" s="1525"/>
      <c r="BM33" s="1525"/>
      <c r="BN33" s="1525"/>
      <c r="BO33" s="1525"/>
      <c r="BP33" s="1525"/>
      <c r="BQ33" s="1525"/>
      <c r="BR33" s="1525"/>
      <c r="BS33" s="1525"/>
      <c r="BT33" s="1525"/>
      <c r="BU33" s="1525"/>
      <c r="BV33" s="1525"/>
      <c r="BW33" s="1525"/>
      <c r="BX33" s="1525"/>
      <c r="BY33" s="1525"/>
      <c r="BZ33" s="1525"/>
      <c r="CA33" s="1525"/>
      <c r="CB33" s="1525"/>
      <c r="CC33" s="1525"/>
      <c r="CD33" s="147"/>
      <c r="CK33" s="269"/>
      <c r="CL33" s="269"/>
      <c r="CM33" s="444"/>
      <c r="CN33" s="286"/>
      <c r="CO33" s="286"/>
      <c r="CP33" s="286"/>
      <c r="CQ33" s="286"/>
      <c r="CR33" s="286"/>
      <c r="CS33" s="286"/>
      <c r="CT33" s="286"/>
      <c r="CU33" s="286"/>
      <c r="CV33" s="286"/>
      <c r="CW33" s="286"/>
      <c r="CX33" s="286"/>
      <c r="CY33" s="286"/>
      <c r="CZ33" s="286"/>
      <c r="DA33" s="286"/>
      <c r="DB33" s="286"/>
      <c r="DC33" s="286"/>
      <c r="DD33" s="286"/>
      <c r="DE33" s="286"/>
      <c r="DF33" s="286"/>
      <c r="DG33" s="286"/>
      <c r="DH33" s="286"/>
      <c r="DI33" s="286"/>
      <c r="DJ33" s="286"/>
      <c r="DK33" s="286"/>
    </row>
    <row r="34" spans="1:129" ht="24.95" customHeight="1">
      <c r="A34" s="1"/>
      <c r="B34" s="89"/>
      <c r="C34" s="300"/>
      <c r="F34" s="1525"/>
      <c r="G34" s="1525"/>
      <c r="H34" s="1525"/>
      <c r="I34" s="1525"/>
      <c r="J34" s="1525"/>
      <c r="K34" s="1525"/>
      <c r="L34" s="1525"/>
      <c r="M34" s="1525"/>
      <c r="N34" s="1525"/>
      <c r="O34" s="1525"/>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BX34" s="162"/>
      <c r="BY34" s="481" t="s">
        <v>1800</v>
      </c>
      <c r="CB34" s="1525"/>
      <c r="CC34" s="1525"/>
      <c r="CD34" s="147"/>
    </row>
    <row r="35" spans="1:129" ht="30" customHeight="1">
      <c r="A35" s="1"/>
      <c r="B35" s="89"/>
      <c r="C35" s="300"/>
      <c r="D35" s="302" t="s">
        <v>1171</v>
      </c>
      <c r="E35" s="246"/>
      <c r="F35" s="302" t="s">
        <v>1801</v>
      </c>
      <c r="G35" s="1525"/>
      <c r="H35" s="1525"/>
      <c r="I35" s="1525"/>
      <c r="J35" s="1525"/>
      <c r="K35" s="1525"/>
      <c r="L35" s="1525"/>
      <c r="M35" s="1525"/>
      <c r="N35" s="1525"/>
      <c r="O35" s="1525"/>
      <c r="P35" s="1525"/>
      <c r="Q35" s="1525"/>
      <c r="R35" s="1525"/>
      <c r="S35" s="1525"/>
      <c r="T35" s="1525"/>
      <c r="U35" s="1525"/>
      <c r="V35" s="1525"/>
      <c r="W35" s="1525"/>
      <c r="X35" s="1525"/>
      <c r="Y35" s="1525"/>
      <c r="Z35" s="1525"/>
      <c r="AA35" s="1525"/>
      <c r="AB35" s="1525"/>
      <c r="AC35" s="1525"/>
      <c r="AD35" s="1525"/>
      <c r="AE35" s="1525"/>
      <c r="AF35" s="1525"/>
      <c r="AG35" s="1525"/>
      <c r="AH35" s="1525"/>
      <c r="AI35" s="1525"/>
      <c r="AJ35" s="1525"/>
      <c r="AK35" s="1525"/>
      <c r="AL35" s="1525"/>
      <c r="AM35" s="1525"/>
      <c r="AN35" s="1525"/>
      <c r="AO35" s="1525"/>
      <c r="AP35" s="2317" t="s">
        <v>1415</v>
      </c>
      <c r="AQ35" s="2306"/>
      <c r="AR35" s="2307"/>
      <c r="AS35" s="2308"/>
      <c r="AT35" s="2308"/>
      <c r="AU35" s="2308"/>
      <c r="AV35" s="2308"/>
      <c r="AW35" s="2308"/>
      <c r="AX35" s="2308"/>
      <c r="AY35" s="2308"/>
      <c r="AZ35" s="2308"/>
      <c r="BA35" s="2308"/>
      <c r="BB35" s="2308"/>
      <c r="BC35" s="2308"/>
      <c r="BD35" s="2308"/>
      <c r="BE35" s="2308"/>
      <c r="BF35" s="2308"/>
      <c r="BG35" s="2308"/>
      <c r="BH35" s="2308"/>
      <c r="BI35" s="2308"/>
      <c r="BJ35" s="2308"/>
      <c r="BK35" s="2308"/>
      <c r="BL35" s="2308"/>
      <c r="BM35" s="2308"/>
      <c r="BN35" s="2308"/>
      <c r="BO35" s="2308"/>
      <c r="BP35" s="2308"/>
      <c r="BQ35" s="2308"/>
      <c r="BR35" s="2308"/>
      <c r="BS35" s="2308"/>
      <c r="BT35" s="2308"/>
      <c r="BU35" s="2308"/>
      <c r="BV35" s="2308"/>
      <c r="BW35" s="2308"/>
      <c r="BX35" s="2308"/>
      <c r="BY35" s="2308"/>
      <c r="BZ35" s="2308"/>
      <c r="CA35" s="2309"/>
      <c r="CB35" s="1525"/>
      <c r="CC35" s="1525"/>
      <c r="CD35" s="147"/>
    </row>
    <row r="36" spans="1:129" ht="30" customHeight="1">
      <c r="A36" s="1"/>
      <c r="B36" s="89"/>
      <c r="C36" s="300"/>
      <c r="D36" s="262"/>
      <c r="E36" s="248"/>
      <c r="F36" s="262" t="s">
        <v>1802</v>
      </c>
      <c r="G36" s="1525"/>
      <c r="H36" s="1525"/>
      <c r="I36" s="1525"/>
      <c r="J36" s="1525"/>
      <c r="K36" s="1525"/>
      <c r="L36" s="1525"/>
      <c r="M36" s="1525"/>
      <c r="N36" s="1525"/>
      <c r="O36" s="1525"/>
      <c r="P36" s="1525"/>
      <c r="Q36" s="1525"/>
      <c r="R36" s="1525"/>
      <c r="S36" s="1525"/>
      <c r="T36" s="1525"/>
      <c r="U36" s="1525"/>
      <c r="V36" s="1525"/>
      <c r="W36" s="1525"/>
      <c r="X36" s="1525"/>
      <c r="Y36" s="1525"/>
      <c r="Z36" s="1525"/>
      <c r="AA36" s="1525"/>
      <c r="AB36" s="1525"/>
      <c r="AC36" s="1525"/>
      <c r="AD36" s="1525"/>
      <c r="AE36" s="1525"/>
      <c r="AF36" s="1525"/>
      <c r="AG36" s="1525"/>
      <c r="AH36" s="1525"/>
      <c r="AI36" s="1525"/>
      <c r="AJ36" s="1525"/>
      <c r="AK36" s="1525"/>
      <c r="AL36" s="1525"/>
      <c r="AM36" s="1525"/>
      <c r="AN36" s="1525"/>
      <c r="AO36" s="1525"/>
      <c r="AP36" s="2306"/>
      <c r="AQ36" s="2306"/>
      <c r="AR36" s="2310"/>
      <c r="AS36" s="2311"/>
      <c r="AT36" s="2311"/>
      <c r="AU36" s="2311"/>
      <c r="AV36" s="2311"/>
      <c r="AW36" s="2311"/>
      <c r="AX36" s="2311"/>
      <c r="AY36" s="2311"/>
      <c r="AZ36" s="2311"/>
      <c r="BA36" s="2311"/>
      <c r="BB36" s="2311"/>
      <c r="BC36" s="2311"/>
      <c r="BD36" s="2311"/>
      <c r="BE36" s="2311"/>
      <c r="BF36" s="2311"/>
      <c r="BG36" s="2311"/>
      <c r="BH36" s="2311"/>
      <c r="BI36" s="2311"/>
      <c r="BJ36" s="2311"/>
      <c r="BK36" s="2311"/>
      <c r="BL36" s="2311"/>
      <c r="BM36" s="2311"/>
      <c r="BN36" s="2311"/>
      <c r="BO36" s="2311"/>
      <c r="BP36" s="2311"/>
      <c r="BQ36" s="2311"/>
      <c r="BR36" s="2311"/>
      <c r="BS36" s="2311"/>
      <c r="BT36" s="2311"/>
      <c r="BU36" s="2311"/>
      <c r="BV36" s="2311"/>
      <c r="BW36" s="2311"/>
      <c r="BX36" s="2311"/>
      <c r="BY36" s="2311"/>
      <c r="BZ36" s="2311"/>
      <c r="CA36" s="2312"/>
      <c r="CB36" s="1525"/>
      <c r="CC36" s="1525"/>
      <c r="CD36" s="147"/>
    </row>
    <row r="37" spans="1:129" ht="20.100000000000001" customHeight="1">
      <c r="A37" s="1"/>
      <c r="B37" s="89"/>
      <c r="C37" s="289"/>
      <c r="D37" s="262"/>
      <c r="E37" s="248"/>
      <c r="F37" s="245"/>
      <c r="G37" s="1525"/>
      <c r="H37" s="1525"/>
      <c r="I37" s="1525"/>
      <c r="J37" s="1525"/>
      <c r="K37" s="1525"/>
      <c r="L37" s="1525"/>
      <c r="M37" s="1525"/>
      <c r="N37" s="1525"/>
      <c r="O37" s="1525"/>
      <c r="P37" s="1525"/>
      <c r="Q37" s="1525"/>
      <c r="R37" s="1525"/>
      <c r="S37" s="1525"/>
      <c r="T37" s="1525"/>
      <c r="U37" s="1525"/>
      <c r="V37" s="1525"/>
      <c r="W37" s="1525"/>
      <c r="X37" s="1525"/>
      <c r="Y37" s="1525"/>
      <c r="Z37" s="1525"/>
      <c r="AA37" s="1525"/>
      <c r="AB37" s="1525"/>
      <c r="AC37" s="1525"/>
      <c r="AD37" s="1525"/>
      <c r="AE37" s="1525"/>
      <c r="AF37" s="1525"/>
      <c r="AG37" s="1525"/>
      <c r="AH37" s="1525"/>
      <c r="AI37" s="1525"/>
      <c r="AJ37" s="1525"/>
      <c r="AK37" s="1525"/>
      <c r="AL37" s="1525"/>
      <c r="AM37" s="1525"/>
      <c r="AN37" s="1525"/>
      <c r="AO37" s="1525"/>
      <c r="AP37" s="1525"/>
      <c r="AQ37" s="1525"/>
      <c r="AR37" s="1525"/>
      <c r="AS37" s="1525"/>
      <c r="AT37" s="1525"/>
      <c r="AU37" s="1525"/>
      <c r="AV37" s="1525"/>
      <c r="AW37" s="1525"/>
      <c r="AX37" s="1525"/>
      <c r="AY37" s="1525"/>
      <c r="AZ37" s="1525"/>
      <c r="BA37" s="1525"/>
      <c r="BB37" s="1525"/>
      <c r="BC37" s="1525"/>
      <c r="BD37" s="1525"/>
      <c r="BE37" s="1525"/>
      <c r="BF37" s="1525"/>
      <c r="BG37" s="1525"/>
      <c r="BH37" s="1525"/>
      <c r="BI37" s="1525"/>
      <c r="BJ37" s="1525"/>
      <c r="BK37" s="1525"/>
      <c r="BL37" s="1525"/>
      <c r="BM37" s="1525"/>
      <c r="BN37" s="1525"/>
      <c r="BO37" s="1525"/>
      <c r="BP37" s="1525"/>
      <c r="BQ37" s="1525"/>
      <c r="BR37" s="1525"/>
      <c r="BS37" s="1525"/>
      <c r="BT37" s="1525"/>
      <c r="BU37" s="1525"/>
      <c r="BV37" s="1525"/>
      <c r="BW37" s="1525"/>
      <c r="BX37" s="1525"/>
      <c r="BY37" s="1525"/>
      <c r="BZ37" s="1525"/>
      <c r="CA37" s="1525"/>
      <c r="CB37" s="1525"/>
      <c r="CC37" s="1525"/>
      <c r="CD37" s="147"/>
    </row>
    <row r="38" spans="1:129" ht="30" customHeight="1">
      <c r="A38" s="1"/>
      <c r="B38" s="89"/>
      <c r="C38" s="1614"/>
      <c r="D38" s="244" t="s">
        <v>1175</v>
      </c>
      <c r="F38" s="246" t="s">
        <v>1803</v>
      </c>
      <c r="G38" s="1525"/>
      <c r="H38" s="1525"/>
      <c r="I38" s="1525"/>
      <c r="J38" s="1525"/>
      <c r="K38" s="1525"/>
      <c r="L38" s="1525"/>
      <c r="M38" s="1525"/>
      <c r="N38" s="1525"/>
      <c r="O38" s="1525"/>
      <c r="P38" s="1525"/>
      <c r="Q38" s="1525"/>
      <c r="R38" s="1525"/>
      <c r="S38" s="1525"/>
      <c r="T38" s="1525"/>
      <c r="U38" s="1525"/>
      <c r="V38" s="1525"/>
      <c r="W38" s="1525"/>
      <c r="X38" s="1525"/>
      <c r="Y38" s="1525"/>
      <c r="Z38" s="1525"/>
      <c r="AA38" s="1525"/>
      <c r="AB38" s="1525"/>
      <c r="AC38" s="1525"/>
      <c r="AD38" s="1525"/>
      <c r="AE38" s="1525"/>
      <c r="AF38" s="1525"/>
      <c r="AG38" s="1525"/>
      <c r="AH38" s="1525"/>
      <c r="AI38" s="1525"/>
      <c r="AJ38" s="1525"/>
      <c r="AK38" s="1525"/>
      <c r="AL38" s="1525"/>
      <c r="AM38" s="1525"/>
      <c r="AN38" s="1525"/>
      <c r="AO38" s="1525"/>
      <c r="AP38" s="2317" t="s">
        <v>1421</v>
      </c>
      <c r="AQ38" s="2306"/>
      <c r="AR38" s="2307"/>
      <c r="AS38" s="2308"/>
      <c r="AT38" s="2308"/>
      <c r="AU38" s="2308"/>
      <c r="AV38" s="2308"/>
      <c r="AW38" s="2308"/>
      <c r="AX38" s="2308"/>
      <c r="AY38" s="2308"/>
      <c r="AZ38" s="2308"/>
      <c r="BA38" s="2308"/>
      <c r="BB38" s="2308"/>
      <c r="BC38" s="2308"/>
      <c r="BD38" s="2308"/>
      <c r="BE38" s="2308"/>
      <c r="BF38" s="2308"/>
      <c r="BG38" s="2308"/>
      <c r="BH38" s="2308"/>
      <c r="BI38" s="2308"/>
      <c r="BJ38" s="2308"/>
      <c r="BK38" s="2308"/>
      <c r="BL38" s="2308"/>
      <c r="BM38" s="2308"/>
      <c r="BN38" s="2308"/>
      <c r="BO38" s="2308"/>
      <c r="BP38" s="2308"/>
      <c r="BQ38" s="2308"/>
      <c r="BR38" s="2308"/>
      <c r="BS38" s="2308"/>
      <c r="BT38" s="2308"/>
      <c r="BU38" s="2308"/>
      <c r="BV38" s="2308"/>
      <c r="BW38" s="2308"/>
      <c r="BX38" s="2308"/>
      <c r="BY38" s="2308"/>
      <c r="BZ38" s="2308"/>
      <c r="CA38" s="2309"/>
      <c r="CB38" s="1525"/>
      <c r="CC38" s="1525"/>
      <c r="CD38" s="147"/>
    </row>
    <row r="39" spans="1:129" s="264" customFormat="1" ht="30" customHeight="1">
      <c r="A39" s="360"/>
      <c r="B39" s="89"/>
      <c r="C39" s="304"/>
      <c r="D39" s="244"/>
      <c r="E39" s="2"/>
      <c r="F39" s="248" t="s">
        <v>1804</v>
      </c>
      <c r="G39" s="1525"/>
      <c r="H39" s="1525"/>
      <c r="I39" s="1525"/>
      <c r="J39" s="1525"/>
      <c r="K39" s="1525"/>
      <c r="L39" s="1525"/>
      <c r="M39" s="1525"/>
      <c r="N39" s="1525"/>
      <c r="O39" s="1525"/>
      <c r="P39" s="1525"/>
      <c r="Q39" s="1525"/>
      <c r="R39" s="1525"/>
      <c r="S39" s="1525"/>
      <c r="T39" s="1525"/>
      <c r="U39" s="1525"/>
      <c r="V39" s="1525"/>
      <c r="W39" s="1525"/>
      <c r="X39" s="1525"/>
      <c r="Y39" s="1525"/>
      <c r="Z39" s="1525"/>
      <c r="AA39" s="1525"/>
      <c r="AB39" s="1525"/>
      <c r="AC39" s="1525"/>
      <c r="AD39" s="1525"/>
      <c r="AE39" s="1525"/>
      <c r="AF39" s="1525"/>
      <c r="AG39" s="1525"/>
      <c r="AH39" s="1525"/>
      <c r="AI39" s="1525"/>
      <c r="AJ39" s="1525"/>
      <c r="AK39" s="1525"/>
      <c r="AL39" s="1525"/>
      <c r="AM39" s="1525"/>
      <c r="AN39" s="1525"/>
      <c r="AO39" s="1525"/>
      <c r="AP39" s="2306"/>
      <c r="AQ39" s="2306"/>
      <c r="AR39" s="2310"/>
      <c r="AS39" s="2311"/>
      <c r="AT39" s="2311"/>
      <c r="AU39" s="2311"/>
      <c r="AV39" s="2311"/>
      <c r="AW39" s="2311"/>
      <c r="AX39" s="2311"/>
      <c r="AY39" s="2311"/>
      <c r="AZ39" s="2311"/>
      <c r="BA39" s="2311"/>
      <c r="BB39" s="2311"/>
      <c r="BC39" s="2311"/>
      <c r="BD39" s="2311"/>
      <c r="BE39" s="2311"/>
      <c r="BF39" s="2311"/>
      <c r="BG39" s="2311"/>
      <c r="BH39" s="2311"/>
      <c r="BI39" s="2311"/>
      <c r="BJ39" s="2311"/>
      <c r="BK39" s="2311"/>
      <c r="BL39" s="2311"/>
      <c r="BM39" s="2311"/>
      <c r="BN39" s="2311"/>
      <c r="BO39" s="2311"/>
      <c r="BP39" s="2311"/>
      <c r="BQ39" s="2311"/>
      <c r="BR39" s="2311"/>
      <c r="BS39" s="2311"/>
      <c r="BT39" s="2311"/>
      <c r="BU39" s="2311"/>
      <c r="BV39" s="2311"/>
      <c r="BW39" s="2311"/>
      <c r="BX39" s="2311"/>
      <c r="BY39" s="2311"/>
      <c r="BZ39" s="2311"/>
      <c r="CA39" s="2312"/>
      <c r="CB39" s="1525"/>
      <c r="CC39" s="1525"/>
      <c r="CD39" s="147"/>
    </row>
    <row r="40" spans="1:129" ht="20.100000000000001" customHeight="1">
      <c r="A40" s="1"/>
      <c r="B40" s="89"/>
      <c r="C40" s="304"/>
      <c r="G40" s="1525"/>
      <c r="H40" s="1525"/>
      <c r="I40" s="1525"/>
      <c r="J40" s="1525"/>
      <c r="K40" s="1525"/>
      <c r="L40" s="1525"/>
      <c r="M40" s="1525"/>
      <c r="N40" s="1525"/>
      <c r="O40" s="1525"/>
      <c r="P40" s="1525"/>
      <c r="Q40" s="1525"/>
      <c r="R40" s="1525"/>
      <c r="S40" s="1525"/>
      <c r="T40" s="1525"/>
      <c r="U40" s="1525"/>
      <c r="V40" s="1525"/>
      <c r="W40" s="1525"/>
      <c r="X40" s="1525"/>
      <c r="Y40" s="1525"/>
      <c r="Z40" s="1525"/>
      <c r="AA40" s="1525"/>
      <c r="AB40" s="1525"/>
      <c r="AC40" s="1525"/>
      <c r="AD40" s="1525"/>
      <c r="AE40" s="1525"/>
      <c r="AF40" s="1525"/>
      <c r="AG40" s="1525"/>
      <c r="AH40" s="1525"/>
      <c r="AI40" s="1525"/>
      <c r="AJ40" s="1525"/>
      <c r="AK40" s="1525"/>
      <c r="AL40" s="1525"/>
      <c r="AM40" s="1525"/>
      <c r="AN40" s="1525"/>
      <c r="AO40" s="1525"/>
      <c r="AP40" s="1525"/>
      <c r="AQ40" s="1525"/>
      <c r="AR40" s="1525"/>
      <c r="AS40" s="1525"/>
      <c r="AT40" s="1525"/>
      <c r="AU40" s="1525"/>
      <c r="AV40" s="1525"/>
      <c r="AW40" s="1525"/>
      <c r="AX40" s="1525"/>
      <c r="AY40" s="1525"/>
      <c r="AZ40" s="1525"/>
      <c r="BA40" s="1525"/>
      <c r="BB40" s="1525"/>
      <c r="BC40" s="1525"/>
      <c r="BD40" s="1525"/>
      <c r="BE40" s="1525"/>
      <c r="BF40" s="1525"/>
      <c r="BG40" s="1525"/>
      <c r="BH40" s="1525"/>
      <c r="BI40" s="1525"/>
      <c r="BJ40" s="1525"/>
      <c r="BK40" s="1525"/>
      <c r="BL40" s="1525"/>
      <c r="BM40" s="1525"/>
      <c r="BN40" s="1525"/>
      <c r="BO40" s="1525"/>
      <c r="BP40" s="1525"/>
      <c r="BQ40" s="1525"/>
      <c r="BR40" s="1525"/>
      <c r="BS40" s="1525"/>
      <c r="BT40" s="1525"/>
      <c r="BU40" s="1525"/>
      <c r="BV40" s="1525"/>
      <c r="BW40" s="1525"/>
      <c r="BX40" s="1525"/>
      <c r="BY40" s="1525"/>
      <c r="BZ40" s="1525"/>
      <c r="CA40" s="1525"/>
      <c r="CB40" s="1525"/>
      <c r="CC40" s="1525"/>
      <c r="CD40" s="147"/>
    </row>
    <row r="41" spans="1:129" ht="30" customHeight="1">
      <c r="A41" s="1"/>
      <c r="B41" s="89"/>
      <c r="C41" s="289"/>
      <c r="D41" s="244" t="s">
        <v>1221</v>
      </c>
      <c r="F41" s="246" t="s">
        <v>1721</v>
      </c>
      <c r="G41" s="1525"/>
      <c r="H41" s="1525"/>
      <c r="I41" s="1525"/>
      <c r="J41" s="1525"/>
      <c r="K41" s="1525"/>
      <c r="L41" s="1525"/>
      <c r="M41" s="1525"/>
      <c r="N41" s="1525"/>
      <c r="O41" s="1525"/>
      <c r="P41" s="1525"/>
      <c r="Q41" s="1525"/>
      <c r="R41" s="1525"/>
      <c r="S41" s="1525"/>
      <c r="T41" s="1525"/>
      <c r="U41" s="1525"/>
      <c r="V41" s="1525"/>
      <c r="W41" s="1525"/>
      <c r="X41" s="1525"/>
      <c r="Y41" s="1525"/>
      <c r="Z41" s="1525"/>
      <c r="AA41" s="1525"/>
      <c r="AB41" s="1525"/>
      <c r="AC41" s="1525"/>
      <c r="AD41" s="1525"/>
      <c r="AE41" s="1525"/>
      <c r="AF41" s="1525"/>
      <c r="AG41" s="1525"/>
      <c r="AH41" s="1525"/>
      <c r="AI41" s="1525"/>
      <c r="AJ41" s="1525"/>
      <c r="AK41" s="1525"/>
      <c r="AL41" s="1525"/>
      <c r="AM41" s="1525"/>
      <c r="AN41" s="1525"/>
      <c r="AO41" s="1525"/>
      <c r="AP41" s="2306">
        <v>57</v>
      </c>
      <c r="AQ41" s="2306"/>
      <c r="AR41" s="2307"/>
      <c r="AS41" s="2308"/>
      <c r="AT41" s="2308"/>
      <c r="AU41" s="2308"/>
      <c r="AV41" s="2308"/>
      <c r="AW41" s="2308"/>
      <c r="AX41" s="2308"/>
      <c r="AY41" s="2308"/>
      <c r="AZ41" s="2308"/>
      <c r="BA41" s="2308"/>
      <c r="BB41" s="2308"/>
      <c r="BC41" s="2308"/>
      <c r="BD41" s="2308"/>
      <c r="BE41" s="2308"/>
      <c r="BF41" s="2308"/>
      <c r="BG41" s="2308"/>
      <c r="BH41" s="2308"/>
      <c r="BI41" s="2308"/>
      <c r="BJ41" s="2308"/>
      <c r="BK41" s="2308"/>
      <c r="BL41" s="2308"/>
      <c r="BM41" s="2308"/>
      <c r="BN41" s="2308"/>
      <c r="BO41" s="2308"/>
      <c r="BP41" s="2308"/>
      <c r="BQ41" s="2308"/>
      <c r="BR41" s="2308"/>
      <c r="BS41" s="2308"/>
      <c r="BT41" s="2308"/>
      <c r="BU41" s="2308"/>
      <c r="BV41" s="2308"/>
      <c r="BW41" s="2308"/>
      <c r="BX41" s="2308"/>
      <c r="BY41" s="2308"/>
      <c r="BZ41" s="2308"/>
      <c r="CA41" s="2309"/>
      <c r="CB41" s="1525"/>
      <c r="CC41" s="1525"/>
      <c r="CD41" s="147"/>
    </row>
    <row r="42" spans="1:129" ht="30" customHeight="1">
      <c r="A42" s="1"/>
      <c r="B42" s="89"/>
      <c r="C42" s="300"/>
      <c r="D42" s="244"/>
      <c r="F42" s="248" t="s">
        <v>1805</v>
      </c>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1525"/>
      <c r="AJ42" s="1525"/>
      <c r="AK42" s="1525"/>
      <c r="AL42" s="1525"/>
      <c r="AM42" s="1525"/>
      <c r="AN42" s="1525"/>
      <c r="AO42" s="1525"/>
      <c r="AP42" s="2306"/>
      <c r="AQ42" s="2306"/>
      <c r="AR42" s="2310"/>
      <c r="AS42" s="2311"/>
      <c r="AT42" s="2311"/>
      <c r="AU42" s="2311"/>
      <c r="AV42" s="2311"/>
      <c r="AW42" s="2311"/>
      <c r="AX42" s="2311"/>
      <c r="AY42" s="2311"/>
      <c r="AZ42" s="2311"/>
      <c r="BA42" s="2311"/>
      <c r="BB42" s="2311"/>
      <c r="BC42" s="2311"/>
      <c r="BD42" s="2311"/>
      <c r="BE42" s="2311"/>
      <c r="BF42" s="2311"/>
      <c r="BG42" s="2311"/>
      <c r="BH42" s="2311"/>
      <c r="BI42" s="2311"/>
      <c r="BJ42" s="2311"/>
      <c r="BK42" s="2311"/>
      <c r="BL42" s="2311"/>
      <c r="BM42" s="2311"/>
      <c r="BN42" s="2311"/>
      <c r="BO42" s="2311"/>
      <c r="BP42" s="2311"/>
      <c r="BQ42" s="2311"/>
      <c r="BR42" s="2311"/>
      <c r="BS42" s="2311"/>
      <c r="BT42" s="2311"/>
      <c r="BU42" s="2311"/>
      <c r="BV42" s="2311"/>
      <c r="BW42" s="2311"/>
      <c r="BX42" s="2311"/>
      <c r="BY42" s="2311"/>
      <c r="BZ42" s="2311"/>
      <c r="CA42" s="2312"/>
      <c r="CB42" s="1525"/>
      <c r="CC42" s="1525"/>
      <c r="CD42" s="147"/>
    </row>
    <row r="43" spans="1:129" ht="35.1" customHeight="1">
      <c r="A43" s="1"/>
      <c r="B43" s="116"/>
      <c r="C43" s="441"/>
      <c r="D43" s="428"/>
      <c r="E43" s="324"/>
      <c r="F43" s="324"/>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373"/>
    </row>
    <row r="44" spans="1:129" ht="30" customHeight="1">
      <c r="A44" s="1"/>
      <c r="B44" s="89"/>
      <c r="C44" s="300"/>
      <c r="D44" s="247"/>
      <c r="F44" s="248"/>
      <c r="G44" s="1525"/>
      <c r="H44" s="1525"/>
      <c r="I44" s="1525"/>
      <c r="J44" s="1525"/>
      <c r="K44" s="1525"/>
      <c r="L44" s="1525"/>
      <c r="M44" s="1525"/>
      <c r="N44" s="1525"/>
      <c r="O44" s="1525"/>
      <c r="P44" s="1525"/>
      <c r="Q44" s="1525"/>
      <c r="R44" s="1525"/>
      <c r="S44" s="1525"/>
      <c r="T44" s="1525"/>
      <c r="U44" s="1525"/>
      <c r="V44" s="1525"/>
      <c r="W44" s="1525"/>
      <c r="X44" s="1525"/>
      <c r="Y44" s="1525"/>
      <c r="Z44" s="1525"/>
      <c r="AA44" s="1525"/>
      <c r="AB44" s="1525"/>
      <c r="AC44" s="1525"/>
      <c r="AD44" s="1525"/>
      <c r="AE44" s="1525"/>
      <c r="AF44" s="1525"/>
      <c r="AG44" s="1525"/>
      <c r="AH44" s="1525"/>
      <c r="AI44" s="1525"/>
      <c r="AJ44" s="1525"/>
      <c r="AK44" s="1525"/>
      <c r="AL44" s="1525"/>
      <c r="AM44" s="1525"/>
      <c r="AN44" s="1525"/>
      <c r="AO44" s="1525"/>
      <c r="AP44" s="1525"/>
      <c r="AQ44" s="1525"/>
      <c r="AR44" s="1525"/>
      <c r="AS44" s="1525"/>
      <c r="AT44" s="1525"/>
      <c r="AU44" s="1525"/>
      <c r="AV44" s="1525"/>
      <c r="AW44" s="1525"/>
      <c r="AX44" s="1525"/>
      <c r="AY44" s="1525"/>
      <c r="AZ44" s="1525"/>
      <c r="BA44" s="1525"/>
      <c r="BB44" s="1525"/>
      <c r="BC44" s="1525"/>
      <c r="BD44" s="1525"/>
      <c r="BE44" s="1525"/>
      <c r="BF44" s="1525"/>
      <c r="BG44" s="1525"/>
      <c r="BH44" s="1525"/>
      <c r="BI44" s="1525"/>
      <c r="BJ44" s="1525"/>
      <c r="BK44" s="1525"/>
      <c r="BL44" s="1525"/>
      <c r="BM44" s="1525"/>
      <c r="BN44" s="1525"/>
      <c r="BO44" s="1525"/>
      <c r="BP44" s="1525"/>
      <c r="BQ44" s="1525"/>
      <c r="BR44" s="1525"/>
      <c r="BS44" s="1525"/>
      <c r="BT44" s="1525"/>
      <c r="BU44" s="1525"/>
      <c r="BV44" s="1525"/>
      <c r="BW44" s="1525"/>
      <c r="BX44" s="1525"/>
      <c r="BY44" s="1525"/>
      <c r="BZ44" s="1525"/>
      <c r="CA44" s="1525"/>
      <c r="CB44" s="1525"/>
      <c r="CC44" s="1525"/>
      <c r="CD44" s="147"/>
    </row>
    <row r="45" spans="1:129" ht="30" customHeight="1">
      <c r="A45" s="1"/>
      <c r="B45" s="89"/>
      <c r="C45" s="1614">
        <v>9.3000000000000007</v>
      </c>
      <c r="D45" s="300" t="s">
        <v>1806</v>
      </c>
      <c r="G45" s="1525"/>
      <c r="H45" s="1525"/>
      <c r="I45" s="1525"/>
      <c r="J45" s="1525"/>
      <c r="K45" s="1525"/>
      <c r="L45" s="1525"/>
      <c r="M45" s="1525"/>
      <c r="N45" s="1525"/>
      <c r="O45" s="1525"/>
      <c r="P45" s="1525"/>
      <c r="Q45" s="1525"/>
      <c r="R45" s="1525"/>
      <c r="S45" s="1525"/>
      <c r="T45" s="1525"/>
      <c r="U45" s="1525"/>
      <c r="V45" s="1525"/>
      <c r="W45" s="1525"/>
      <c r="X45" s="1525"/>
      <c r="Y45" s="1525"/>
      <c r="Z45" s="1525"/>
      <c r="AA45" s="1525"/>
      <c r="AB45" s="1525"/>
      <c r="AC45" s="1525"/>
      <c r="AD45" s="1525"/>
      <c r="AE45" s="1525"/>
      <c r="AF45" s="1525"/>
      <c r="AG45" s="1525"/>
      <c r="AH45" s="1525"/>
      <c r="AI45" s="1525"/>
      <c r="AJ45" s="1525"/>
      <c r="AK45" s="1525"/>
      <c r="AL45" s="1525"/>
      <c r="AM45" s="1525"/>
      <c r="AN45" s="1525"/>
      <c r="AO45" s="1525"/>
      <c r="AP45" s="2306">
        <v>58</v>
      </c>
      <c r="AQ45" s="2306"/>
      <c r="AR45" s="2307"/>
      <c r="AS45" s="2308"/>
      <c r="AT45" s="2308"/>
      <c r="AU45" s="2308"/>
      <c r="AV45" s="2308"/>
      <c r="AW45" s="2308"/>
      <c r="AX45" s="2308"/>
      <c r="AY45" s="2308"/>
      <c r="AZ45" s="2308"/>
      <c r="BA45" s="2308"/>
      <c r="BB45" s="2308"/>
      <c r="BC45" s="2308"/>
      <c r="BD45" s="2308"/>
      <c r="BE45" s="2308"/>
      <c r="BF45" s="2308"/>
      <c r="BG45" s="2308"/>
      <c r="BH45" s="2308"/>
      <c r="BI45" s="2308"/>
      <c r="BJ45" s="2308"/>
      <c r="BK45" s="2308"/>
      <c r="BL45" s="2308"/>
      <c r="BM45" s="2308"/>
      <c r="BN45" s="2308"/>
      <c r="BO45" s="2308"/>
      <c r="BP45" s="2308"/>
      <c r="BQ45" s="2308"/>
      <c r="BR45" s="2308"/>
      <c r="BS45" s="2308"/>
      <c r="BT45" s="2308"/>
      <c r="BU45" s="2308"/>
      <c r="BV45" s="2308"/>
      <c r="BW45" s="2308"/>
      <c r="BX45" s="2308"/>
      <c r="BY45" s="2308"/>
      <c r="BZ45" s="2308"/>
      <c r="CA45" s="2309"/>
      <c r="CB45" s="1525"/>
      <c r="CC45" s="1525"/>
      <c r="CD45" s="147"/>
    </row>
    <row r="46" spans="1:129" ht="30" customHeight="1">
      <c r="A46" s="1"/>
      <c r="B46" s="89"/>
      <c r="C46" s="309"/>
      <c r="D46" s="304" t="s">
        <v>1807</v>
      </c>
      <c r="F46" s="1525"/>
      <c r="G46" s="1525"/>
      <c r="H46" s="1525"/>
      <c r="I46" s="1525"/>
      <c r="J46" s="1525"/>
      <c r="K46" s="1525"/>
      <c r="L46" s="1525"/>
      <c r="M46" s="1525"/>
      <c r="N46" s="1525"/>
      <c r="O46" s="1525"/>
      <c r="P46" s="1525"/>
      <c r="Q46" s="1525"/>
      <c r="R46" s="1525"/>
      <c r="S46" s="1525"/>
      <c r="T46" s="1525"/>
      <c r="U46" s="1525"/>
      <c r="V46" s="1525"/>
      <c r="W46" s="1525"/>
      <c r="X46" s="1525"/>
      <c r="Y46" s="1525"/>
      <c r="Z46" s="1525"/>
      <c r="AA46" s="1525"/>
      <c r="AB46" s="1525"/>
      <c r="AC46" s="1525"/>
      <c r="AD46" s="1525"/>
      <c r="AE46" s="1525"/>
      <c r="AF46" s="1525"/>
      <c r="AG46" s="1525"/>
      <c r="AH46" s="1525"/>
      <c r="AI46" s="1525"/>
      <c r="AJ46" s="1525"/>
      <c r="AK46" s="1525"/>
      <c r="AL46" s="1525"/>
      <c r="AM46" s="1525"/>
      <c r="AN46" s="1525"/>
      <c r="AO46" s="1525"/>
      <c r="AP46" s="2306"/>
      <c r="AQ46" s="2306"/>
      <c r="AR46" s="2310"/>
      <c r="AS46" s="2311"/>
      <c r="AT46" s="2311"/>
      <c r="AU46" s="2311"/>
      <c r="AV46" s="2311"/>
      <c r="AW46" s="2311"/>
      <c r="AX46" s="2311"/>
      <c r="AY46" s="2311"/>
      <c r="AZ46" s="2311"/>
      <c r="BA46" s="2311"/>
      <c r="BB46" s="2311"/>
      <c r="BC46" s="2311"/>
      <c r="BD46" s="2311"/>
      <c r="BE46" s="2311"/>
      <c r="BF46" s="2311"/>
      <c r="BG46" s="2311"/>
      <c r="BH46" s="2311"/>
      <c r="BI46" s="2311"/>
      <c r="BJ46" s="2311"/>
      <c r="BK46" s="2311"/>
      <c r="BL46" s="2311"/>
      <c r="BM46" s="2311"/>
      <c r="BN46" s="2311"/>
      <c r="BO46" s="2311"/>
      <c r="BP46" s="2311"/>
      <c r="BQ46" s="2311"/>
      <c r="BR46" s="2311"/>
      <c r="BS46" s="2311"/>
      <c r="BT46" s="2311"/>
      <c r="BU46" s="2311"/>
      <c r="BV46" s="2311"/>
      <c r="BW46" s="2311"/>
      <c r="BX46" s="2311"/>
      <c r="BY46" s="2311"/>
      <c r="BZ46" s="2311"/>
      <c r="CA46" s="2312"/>
      <c r="CB46" s="1525"/>
      <c r="CC46" s="1525"/>
      <c r="CD46" s="147"/>
      <c r="CE46" s="1"/>
    </row>
    <row r="47" spans="1:129" ht="30" customHeight="1">
      <c r="A47" s="1"/>
      <c r="B47" s="116"/>
      <c r="C47" s="427"/>
      <c r="D47" s="324"/>
      <c r="E47" s="324"/>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6"/>
      <c r="BQ47" s="136"/>
      <c r="BR47" s="136"/>
      <c r="BS47" s="136"/>
      <c r="BT47" s="136"/>
      <c r="BU47" s="136"/>
      <c r="BV47" s="136"/>
      <c r="BW47" s="136"/>
      <c r="BX47" s="136"/>
      <c r="BY47" s="136"/>
      <c r="BZ47" s="136"/>
      <c r="CA47" s="136"/>
      <c r="CB47" s="136"/>
      <c r="CC47" s="136"/>
      <c r="CD47" s="373"/>
    </row>
    <row r="48" spans="1:129" ht="30" customHeight="1">
      <c r="A48" s="1"/>
      <c r="B48" s="89"/>
      <c r="C48" s="300"/>
      <c r="D48" s="247"/>
      <c r="F48" s="248"/>
      <c r="G48" s="1525"/>
      <c r="H48" s="1525"/>
      <c r="I48" s="1525"/>
      <c r="J48" s="1525"/>
      <c r="K48" s="1525"/>
      <c r="L48" s="1525"/>
      <c r="M48" s="1525"/>
      <c r="N48" s="1525"/>
      <c r="O48" s="1525"/>
      <c r="P48" s="1525"/>
      <c r="Q48" s="1525"/>
      <c r="R48" s="1525"/>
      <c r="S48" s="1525"/>
      <c r="T48" s="1525"/>
      <c r="U48" s="1525"/>
      <c r="V48" s="1525"/>
      <c r="W48" s="1525"/>
      <c r="X48" s="1525"/>
      <c r="Y48" s="1525"/>
      <c r="Z48" s="1525"/>
      <c r="AA48" s="1525"/>
      <c r="AB48" s="1525"/>
      <c r="AC48" s="1525"/>
      <c r="AD48" s="1525"/>
      <c r="AE48" s="1525"/>
      <c r="AF48" s="1525"/>
      <c r="AG48" s="1525"/>
      <c r="AH48" s="1525"/>
      <c r="AI48" s="1525"/>
      <c r="AJ48" s="1525"/>
      <c r="AK48" s="1525"/>
      <c r="AL48" s="1525"/>
      <c r="AM48" s="1525"/>
      <c r="AN48" s="1525"/>
      <c r="AO48" s="1525"/>
      <c r="AP48" s="1525"/>
      <c r="AQ48" s="1525"/>
      <c r="AR48" s="1525"/>
      <c r="AS48" s="1525"/>
      <c r="AT48" s="1525"/>
      <c r="AU48" s="1525"/>
      <c r="AV48" s="1525"/>
      <c r="AW48" s="1525"/>
      <c r="AX48" s="1525"/>
      <c r="AY48" s="1525"/>
      <c r="AZ48" s="1525"/>
      <c r="BA48" s="1525"/>
      <c r="BB48" s="1525"/>
      <c r="BC48" s="1525"/>
      <c r="BD48" s="1525"/>
      <c r="BE48" s="1525"/>
      <c r="BF48" s="1525"/>
      <c r="BG48" s="1525"/>
      <c r="BH48" s="1525"/>
      <c r="BI48" s="1525"/>
      <c r="BJ48" s="1525"/>
      <c r="BK48" s="1525"/>
      <c r="BL48" s="1525"/>
      <c r="BM48" s="1525"/>
      <c r="BN48" s="1525"/>
      <c r="BO48" s="1525"/>
      <c r="BP48" s="1525"/>
      <c r="BQ48" s="1525"/>
      <c r="BR48" s="1525"/>
      <c r="BS48" s="1525"/>
      <c r="BT48" s="1525"/>
      <c r="BU48" s="1525"/>
      <c r="BV48" s="1525"/>
      <c r="BW48" s="1525"/>
      <c r="BX48" s="1525"/>
      <c r="BY48" s="1525"/>
      <c r="BZ48" s="1525"/>
      <c r="CA48" s="1525"/>
      <c r="CB48" s="1525"/>
      <c r="CC48" s="1525"/>
      <c r="CD48" s="147"/>
      <c r="CL48" s="1525"/>
      <c r="CM48" s="1525"/>
      <c r="CN48" s="1525"/>
      <c r="CO48" s="1525"/>
      <c r="CP48" s="1525"/>
      <c r="CQ48" s="1525"/>
      <c r="CR48" s="1525"/>
      <c r="CS48" s="1525"/>
      <c r="CT48" s="1525"/>
      <c r="CU48" s="1525"/>
      <c r="CV48" s="1525"/>
      <c r="CW48" s="1525"/>
      <c r="CX48" s="1525"/>
      <c r="CY48" s="1525"/>
      <c r="CZ48" s="1525"/>
      <c r="DA48" s="1525"/>
      <c r="DB48" s="1525"/>
      <c r="DC48" s="1525"/>
      <c r="DD48" s="1525"/>
      <c r="DE48" s="1525"/>
      <c r="DF48" s="1525"/>
      <c r="DG48" s="1525"/>
      <c r="DH48" s="1525"/>
      <c r="DI48" s="1525"/>
      <c r="DJ48" s="1525"/>
      <c r="DK48" s="1525"/>
      <c r="DL48" s="1525"/>
      <c r="DM48" s="1525"/>
      <c r="DN48" s="1525"/>
      <c r="DO48" s="1525"/>
      <c r="DP48" s="1525"/>
      <c r="DQ48" s="1525"/>
      <c r="DR48" s="1525"/>
      <c r="DS48" s="1525"/>
      <c r="DT48" s="1525"/>
      <c r="DU48" s="1525"/>
      <c r="DV48" s="1525"/>
      <c r="DW48" s="1525"/>
      <c r="DX48" s="1525"/>
      <c r="DY48" s="1525"/>
    </row>
    <row r="49" spans="1:167" ht="30" customHeight="1">
      <c r="A49" s="1"/>
      <c r="B49" s="89"/>
      <c r="C49" s="1614">
        <v>9.4</v>
      </c>
      <c r="D49" s="300" t="s">
        <v>1808</v>
      </c>
      <c r="G49" s="1525"/>
      <c r="H49" s="1525"/>
      <c r="I49" s="1525"/>
      <c r="J49" s="1525"/>
      <c r="K49" s="1525"/>
      <c r="L49" s="1525"/>
      <c r="M49" s="1525"/>
      <c r="N49" s="1525"/>
      <c r="O49" s="1525"/>
      <c r="P49" s="1525"/>
      <c r="Q49" s="1525"/>
      <c r="R49" s="1525"/>
      <c r="S49" s="1525"/>
      <c r="T49" s="1525"/>
      <c r="U49" s="1525"/>
      <c r="V49" s="1525"/>
      <c r="W49" s="1525"/>
      <c r="X49" s="1525"/>
      <c r="Y49" s="1525"/>
      <c r="Z49" s="1525"/>
      <c r="AA49" s="1525"/>
      <c r="AB49" s="1525"/>
      <c r="AC49" s="1525"/>
      <c r="AD49" s="1525"/>
      <c r="AE49" s="1525"/>
      <c r="AF49" s="1525"/>
      <c r="AG49" s="1525"/>
      <c r="AH49" s="1525"/>
      <c r="AI49" s="1525"/>
      <c r="AJ49" s="1525"/>
      <c r="AK49" s="1525"/>
      <c r="AL49" s="1525"/>
      <c r="AM49" s="1525"/>
      <c r="AN49" s="1525"/>
      <c r="AO49" s="1525"/>
      <c r="AP49" s="2317" t="s">
        <v>1425</v>
      </c>
      <c r="AQ49" s="2306"/>
      <c r="AR49" s="2307"/>
      <c r="AS49" s="2308"/>
      <c r="AT49" s="2308"/>
      <c r="AU49" s="2308"/>
      <c r="AV49" s="2308"/>
      <c r="AW49" s="2308"/>
      <c r="AX49" s="2308"/>
      <c r="AY49" s="2308"/>
      <c r="AZ49" s="2308"/>
      <c r="BA49" s="2308"/>
      <c r="BB49" s="2308"/>
      <c r="BC49" s="2308"/>
      <c r="BD49" s="2308"/>
      <c r="BE49" s="2308"/>
      <c r="BF49" s="2308"/>
      <c r="BG49" s="2308"/>
      <c r="BH49" s="2308"/>
      <c r="BI49" s="2308"/>
      <c r="BJ49" s="2308"/>
      <c r="BK49" s="2308"/>
      <c r="BL49" s="2308"/>
      <c r="BM49" s="2308"/>
      <c r="BN49" s="2308"/>
      <c r="BO49" s="2308"/>
      <c r="BP49" s="2308"/>
      <c r="BQ49" s="2308"/>
      <c r="BR49" s="2308"/>
      <c r="BS49" s="2308"/>
      <c r="BT49" s="2308"/>
      <c r="BU49" s="2308"/>
      <c r="BV49" s="2308"/>
      <c r="BW49" s="2308"/>
      <c r="BX49" s="2308"/>
      <c r="BY49" s="2308"/>
      <c r="BZ49" s="2308"/>
      <c r="CA49" s="2309"/>
      <c r="CB49" s="1525"/>
      <c r="CC49" s="1525"/>
      <c r="CD49" s="147"/>
      <c r="CL49" s="1525"/>
      <c r="CM49" s="1525"/>
      <c r="CN49" s="1525"/>
      <c r="CO49" s="1525"/>
      <c r="CP49" s="1525"/>
      <c r="CQ49" s="1525"/>
      <c r="CR49" s="1525"/>
      <c r="CS49" s="1525"/>
      <c r="CT49" s="1525"/>
      <c r="CU49" s="1525"/>
      <c r="CV49" s="1525"/>
      <c r="CW49" s="1525"/>
      <c r="CX49" s="1525"/>
      <c r="CY49" s="1525"/>
      <c r="CZ49" s="1525"/>
      <c r="DA49" s="1525"/>
      <c r="DB49" s="1525"/>
      <c r="DC49" s="1525"/>
      <c r="DD49" s="1525"/>
      <c r="DE49" s="1525"/>
      <c r="DF49" s="1525"/>
      <c r="DG49" s="1525"/>
      <c r="DH49" s="1525"/>
      <c r="DI49" s="1525"/>
      <c r="DJ49" s="1525"/>
      <c r="DK49" s="1525"/>
      <c r="DL49" s="1525"/>
      <c r="DM49" s="1525"/>
      <c r="DN49" s="1525"/>
      <c r="DO49" s="1525"/>
      <c r="DP49" s="1525"/>
      <c r="DQ49" s="1525"/>
      <c r="DR49" s="1525"/>
      <c r="DS49" s="1525"/>
      <c r="DT49" s="1525"/>
      <c r="DU49" s="1525"/>
      <c r="DV49" s="1525"/>
      <c r="DW49" s="1525"/>
      <c r="DX49" s="1525"/>
      <c r="DY49" s="1525"/>
    </row>
    <row r="50" spans="1:167" ht="30" customHeight="1">
      <c r="A50" s="1"/>
      <c r="B50" s="89"/>
      <c r="C50" s="300"/>
      <c r="D50" s="247" t="s">
        <v>1809</v>
      </c>
      <c r="F50" s="1525"/>
      <c r="G50" s="1525"/>
      <c r="H50" s="1525"/>
      <c r="I50" s="1525"/>
      <c r="J50" s="1525"/>
      <c r="K50" s="1525"/>
      <c r="L50" s="1525"/>
      <c r="M50" s="1525"/>
      <c r="N50" s="1525"/>
      <c r="O50" s="1525"/>
      <c r="P50" s="1525"/>
      <c r="Q50" s="1525"/>
      <c r="R50" s="1525"/>
      <c r="S50" s="1525"/>
      <c r="T50" s="1525"/>
      <c r="U50" s="1525"/>
      <c r="V50" s="1525"/>
      <c r="W50" s="1525"/>
      <c r="X50" s="1525"/>
      <c r="Y50" s="1525"/>
      <c r="Z50" s="1525"/>
      <c r="AA50" s="1525"/>
      <c r="AB50" s="1525"/>
      <c r="AC50" s="1525"/>
      <c r="AD50" s="1525"/>
      <c r="AE50" s="1525"/>
      <c r="AF50" s="1525"/>
      <c r="AG50" s="1525"/>
      <c r="AH50" s="1525"/>
      <c r="AI50" s="1525"/>
      <c r="AJ50" s="1525"/>
      <c r="AK50" s="1525"/>
      <c r="AL50" s="1525"/>
      <c r="AM50" s="1525"/>
      <c r="AN50" s="1525"/>
      <c r="AO50" s="1525"/>
      <c r="AP50" s="2306"/>
      <c r="AQ50" s="2306"/>
      <c r="AR50" s="2310"/>
      <c r="AS50" s="2311"/>
      <c r="AT50" s="2311"/>
      <c r="AU50" s="2311"/>
      <c r="AV50" s="2311"/>
      <c r="AW50" s="2311"/>
      <c r="AX50" s="2311"/>
      <c r="AY50" s="2311"/>
      <c r="AZ50" s="2311"/>
      <c r="BA50" s="2311"/>
      <c r="BB50" s="2311"/>
      <c r="BC50" s="2311"/>
      <c r="BD50" s="2311"/>
      <c r="BE50" s="2311"/>
      <c r="BF50" s="2311"/>
      <c r="BG50" s="2311"/>
      <c r="BH50" s="2311"/>
      <c r="BI50" s="2311"/>
      <c r="BJ50" s="2311"/>
      <c r="BK50" s="2311"/>
      <c r="BL50" s="2311"/>
      <c r="BM50" s="2311"/>
      <c r="BN50" s="2311"/>
      <c r="BO50" s="2311"/>
      <c r="BP50" s="2311"/>
      <c r="BQ50" s="2311"/>
      <c r="BR50" s="2311"/>
      <c r="BS50" s="2311"/>
      <c r="BT50" s="2311"/>
      <c r="BU50" s="2311"/>
      <c r="BV50" s="2311"/>
      <c r="BW50" s="2311"/>
      <c r="BX50" s="2311"/>
      <c r="BY50" s="2311"/>
      <c r="BZ50" s="2311"/>
      <c r="CA50" s="2312"/>
      <c r="CB50" s="1525"/>
      <c r="CC50" s="1525"/>
      <c r="CD50" s="147"/>
      <c r="CL50" s="1525"/>
      <c r="CM50" s="1525"/>
      <c r="CN50" s="1525"/>
      <c r="CO50" s="1525"/>
      <c r="CP50" s="1525"/>
      <c r="CQ50" s="1525"/>
      <c r="CR50" s="1525"/>
      <c r="CS50" s="1525"/>
      <c r="CT50" s="1525"/>
      <c r="CU50" s="1525"/>
      <c r="CV50" s="1525"/>
      <c r="CW50" s="1525"/>
      <c r="CX50" s="1525"/>
      <c r="CY50" s="1525"/>
      <c r="CZ50" s="1525"/>
      <c r="DA50" s="1525"/>
      <c r="DB50" s="1525"/>
      <c r="DC50" s="1525"/>
      <c r="DD50" s="1525"/>
      <c r="DE50" s="1525"/>
      <c r="DF50" s="1525"/>
      <c r="DG50" s="1525"/>
      <c r="DH50" s="1525"/>
      <c r="DI50" s="1525"/>
      <c r="DJ50" s="1525"/>
      <c r="DK50" s="1525"/>
      <c r="DL50" s="1525"/>
      <c r="DM50" s="1525"/>
      <c r="DN50" s="1525"/>
      <c r="DO50" s="1525"/>
      <c r="DP50" s="1525"/>
      <c r="DQ50" s="1525"/>
      <c r="DR50" s="1525"/>
      <c r="DS50" s="1525"/>
      <c r="DT50" s="1525"/>
      <c r="DU50" s="1525"/>
      <c r="DV50" s="1525"/>
      <c r="DW50" s="1525"/>
      <c r="DX50" s="1525"/>
      <c r="DY50" s="1525"/>
    </row>
    <row r="51" spans="1:167" ht="30" customHeight="1">
      <c r="A51" s="1"/>
      <c r="B51" s="116"/>
      <c r="C51" s="427"/>
      <c r="D51" s="324"/>
      <c r="E51" s="324"/>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c r="BI51" s="136"/>
      <c r="BJ51" s="136"/>
      <c r="BK51" s="136"/>
      <c r="BL51" s="136"/>
      <c r="BM51" s="136"/>
      <c r="BN51" s="136"/>
      <c r="BO51" s="136"/>
      <c r="BP51" s="136"/>
      <c r="BQ51" s="136"/>
      <c r="BR51" s="136"/>
      <c r="BS51" s="136"/>
      <c r="BT51" s="136"/>
      <c r="BU51" s="136"/>
      <c r="BV51" s="136"/>
      <c r="BW51" s="136"/>
      <c r="BX51" s="136"/>
      <c r="BY51" s="136"/>
      <c r="BZ51" s="136"/>
      <c r="CA51" s="136"/>
      <c r="CB51" s="136"/>
      <c r="CC51" s="136"/>
      <c r="CD51" s="373"/>
      <c r="CX51" s="1525"/>
      <c r="CY51" s="1525"/>
      <c r="CZ51" s="1525"/>
      <c r="DA51" s="1525"/>
      <c r="DB51" s="1525"/>
      <c r="DC51" s="1525"/>
      <c r="DD51" s="1525"/>
      <c r="DE51" s="1525"/>
      <c r="DF51" s="1525"/>
      <c r="DG51" s="1525"/>
      <c r="DH51" s="1525"/>
      <c r="DI51" s="1525"/>
      <c r="DJ51" s="1525"/>
      <c r="DK51" s="1525"/>
      <c r="DL51" s="1525"/>
      <c r="DM51" s="1525"/>
      <c r="DN51" s="1525"/>
      <c r="DO51" s="1525"/>
      <c r="DP51" s="1525"/>
      <c r="DQ51" s="1525"/>
      <c r="DR51" s="1525"/>
      <c r="DS51" s="1525"/>
      <c r="DT51" s="1525"/>
      <c r="DU51" s="1525"/>
      <c r="DV51" s="1525"/>
      <c r="DW51" s="1525"/>
      <c r="DX51" s="1525"/>
      <c r="DY51" s="1525"/>
    </row>
    <row r="52" spans="1:167" ht="30" customHeight="1">
      <c r="A52" s="1"/>
      <c r="B52" s="89"/>
      <c r="C52" s="300"/>
      <c r="D52" s="247"/>
      <c r="F52" s="248"/>
      <c r="G52" s="1525"/>
      <c r="H52" s="1525"/>
      <c r="I52" s="1525"/>
      <c r="J52" s="1525"/>
      <c r="K52" s="1525"/>
      <c r="L52" s="1525"/>
      <c r="M52" s="1525"/>
      <c r="N52" s="1525"/>
      <c r="O52" s="1525"/>
      <c r="P52" s="1525"/>
      <c r="Q52" s="1525"/>
      <c r="R52" s="1525"/>
      <c r="S52" s="1525"/>
      <c r="T52" s="1525"/>
      <c r="U52" s="1525"/>
      <c r="V52" s="1525"/>
      <c r="W52" s="1525"/>
      <c r="X52" s="1525"/>
      <c r="Y52" s="1525"/>
      <c r="Z52" s="1525"/>
      <c r="AA52" s="1525"/>
      <c r="AB52" s="1525"/>
      <c r="AC52" s="1525"/>
      <c r="AD52" s="1525"/>
      <c r="AE52" s="1525"/>
      <c r="AF52" s="1525"/>
      <c r="AG52" s="1525"/>
      <c r="AH52" s="1525"/>
      <c r="AI52" s="1525"/>
      <c r="AJ52" s="1525"/>
      <c r="AK52" s="1525"/>
      <c r="AL52" s="1525"/>
      <c r="AM52" s="1525"/>
      <c r="AN52" s="1525"/>
      <c r="AO52" s="1525"/>
      <c r="AP52" s="1525"/>
      <c r="AQ52" s="1525"/>
      <c r="AR52" s="1525"/>
      <c r="AS52" s="1525"/>
      <c r="AT52" s="1525"/>
      <c r="AU52" s="1525"/>
      <c r="AV52" s="1525"/>
      <c r="AW52" s="1525"/>
      <c r="AX52" s="1525"/>
      <c r="AY52" s="1525"/>
      <c r="AZ52" s="1525"/>
      <c r="BA52" s="1525"/>
      <c r="BB52" s="1525"/>
      <c r="BC52" s="1525"/>
      <c r="BD52" s="1525"/>
      <c r="BE52" s="1525"/>
      <c r="BF52" s="1525"/>
      <c r="BG52" s="1525"/>
      <c r="BH52" s="1525"/>
      <c r="BI52" s="1525"/>
      <c r="BJ52" s="1525"/>
      <c r="BK52" s="1525"/>
      <c r="BL52" s="1525"/>
      <c r="BM52" s="1525"/>
      <c r="BN52" s="1525"/>
      <c r="BO52" s="1525"/>
      <c r="BP52" s="1525"/>
      <c r="BQ52" s="1525"/>
      <c r="BR52" s="1525"/>
      <c r="BS52" s="1525"/>
      <c r="BT52" s="1525"/>
      <c r="BU52" s="1525"/>
      <c r="BV52" s="1525"/>
      <c r="BW52" s="1525"/>
      <c r="BX52" s="1525"/>
      <c r="BY52" s="1525"/>
      <c r="BZ52" s="1525"/>
      <c r="CA52" s="1525"/>
      <c r="CB52" s="1525"/>
      <c r="CC52" s="1525"/>
      <c r="CD52" s="147"/>
      <c r="CX52" s="1525"/>
      <c r="CY52" s="1525"/>
      <c r="CZ52" s="1525"/>
      <c r="DA52" s="1525"/>
      <c r="DB52" s="1525"/>
      <c r="DC52" s="1525"/>
      <c r="DD52" s="1525"/>
      <c r="DE52" s="1525"/>
      <c r="DF52" s="1525"/>
      <c r="DG52" s="1525"/>
      <c r="DH52" s="1525"/>
      <c r="DI52" s="1525"/>
      <c r="DJ52" s="1525"/>
      <c r="DK52" s="1525"/>
      <c r="DL52" s="1525"/>
      <c r="DM52" s="1525"/>
      <c r="DN52" s="1525"/>
      <c r="DO52" s="1525"/>
      <c r="DP52" s="1525"/>
      <c r="DQ52" s="1525"/>
      <c r="DR52" s="1525"/>
      <c r="DS52" s="1525"/>
      <c r="DT52" s="1525"/>
      <c r="DU52" s="1525"/>
      <c r="DV52" s="1525"/>
      <c r="DW52" s="1525"/>
      <c r="DX52" s="1525"/>
      <c r="DY52" s="1525"/>
    </row>
    <row r="53" spans="1:167" ht="30" customHeight="1">
      <c r="A53" s="1"/>
      <c r="B53" s="89"/>
      <c r="C53" s="1614">
        <v>9.5</v>
      </c>
      <c r="D53" s="244" t="s">
        <v>1810</v>
      </c>
      <c r="G53" s="1525"/>
      <c r="H53" s="1525"/>
      <c r="I53" s="1525"/>
      <c r="J53" s="1525"/>
      <c r="K53" s="1525"/>
      <c r="L53" s="1525"/>
      <c r="M53" s="1525"/>
      <c r="N53" s="1525"/>
      <c r="O53" s="1525"/>
      <c r="P53" s="1525"/>
      <c r="Q53" s="1525"/>
      <c r="R53" s="1525"/>
      <c r="S53" s="1525"/>
      <c r="T53" s="1525"/>
      <c r="U53" s="1525"/>
      <c r="V53" s="1525"/>
      <c r="W53" s="1525"/>
      <c r="X53" s="1525"/>
      <c r="Y53" s="1525"/>
      <c r="Z53" s="1525"/>
      <c r="AA53" s="1525"/>
      <c r="AB53" s="1525"/>
      <c r="AC53" s="1525"/>
      <c r="AD53" s="1525"/>
      <c r="AE53" s="1525"/>
      <c r="AF53" s="1525"/>
      <c r="AG53" s="1525"/>
      <c r="AH53" s="1525"/>
      <c r="AI53" s="1525"/>
      <c r="AJ53" s="1525"/>
      <c r="AK53" s="1525"/>
      <c r="AL53" s="1525"/>
      <c r="AM53" s="1525"/>
      <c r="AN53" s="1525"/>
      <c r="AO53" s="1525"/>
      <c r="AP53" s="2317" t="s">
        <v>1431</v>
      </c>
      <c r="AQ53" s="2306"/>
      <c r="AR53" s="2307"/>
      <c r="AS53" s="2308"/>
      <c r="AT53" s="2308"/>
      <c r="AU53" s="2308"/>
      <c r="AV53" s="2308"/>
      <c r="AW53" s="2308"/>
      <c r="AX53" s="2308"/>
      <c r="AY53" s="2308"/>
      <c r="AZ53" s="2308"/>
      <c r="BA53" s="2308"/>
      <c r="BB53" s="2308"/>
      <c r="BC53" s="2308"/>
      <c r="BD53" s="2308"/>
      <c r="BE53" s="2308"/>
      <c r="BF53" s="2308"/>
      <c r="BG53" s="2308"/>
      <c r="BH53" s="2308"/>
      <c r="BI53" s="2308"/>
      <c r="BJ53" s="2308"/>
      <c r="BK53" s="2308"/>
      <c r="BL53" s="2308"/>
      <c r="BM53" s="2308"/>
      <c r="BN53" s="2308"/>
      <c r="BO53" s="2308"/>
      <c r="BP53" s="2308"/>
      <c r="BQ53" s="2308"/>
      <c r="BR53" s="2308"/>
      <c r="BS53" s="2308"/>
      <c r="BT53" s="2308"/>
      <c r="BU53" s="2308"/>
      <c r="BV53" s="2308"/>
      <c r="BW53" s="2308"/>
      <c r="BX53" s="2308"/>
      <c r="BY53" s="2308"/>
      <c r="BZ53" s="2308"/>
      <c r="CA53" s="2309"/>
      <c r="CB53" s="1525"/>
      <c r="CC53" s="1525"/>
      <c r="CD53" s="147"/>
      <c r="CX53" s="1525"/>
      <c r="CY53" s="1525"/>
      <c r="CZ53" s="1525"/>
      <c r="DA53" s="1525"/>
      <c r="DB53" s="1525"/>
      <c r="DC53" s="1525"/>
      <c r="DD53" s="1525"/>
      <c r="DE53" s="1525"/>
      <c r="DF53" s="1525"/>
      <c r="DG53" s="1525"/>
      <c r="DH53" s="1525"/>
      <c r="DI53" s="1525"/>
      <c r="DJ53" s="1525"/>
      <c r="DK53" s="1525"/>
      <c r="DL53" s="1525"/>
      <c r="DM53" s="1525"/>
      <c r="DN53" s="1525"/>
      <c r="DO53" s="1525"/>
      <c r="DP53" s="1525"/>
      <c r="DQ53" s="1525"/>
      <c r="DR53" s="1525"/>
      <c r="DS53" s="1525"/>
      <c r="DT53" s="1525"/>
      <c r="DU53" s="1525"/>
      <c r="DV53" s="1525"/>
      <c r="DW53" s="1525"/>
      <c r="DX53" s="1525"/>
      <c r="DY53" s="1525"/>
    </row>
    <row r="54" spans="1:167" ht="30" customHeight="1">
      <c r="A54" s="1"/>
      <c r="B54" s="89"/>
      <c r="C54" s="442"/>
      <c r="D54" s="247" t="s">
        <v>1811</v>
      </c>
      <c r="F54" s="1525"/>
      <c r="G54" s="1525"/>
      <c r="H54" s="1525"/>
      <c r="I54" s="1525"/>
      <c r="J54" s="1525"/>
      <c r="K54" s="1525"/>
      <c r="L54" s="1525"/>
      <c r="M54" s="1525"/>
      <c r="N54" s="1525"/>
      <c r="O54" s="1525"/>
      <c r="P54" s="1525"/>
      <c r="Q54" s="1525"/>
      <c r="R54" s="1525"/>
      <c r="S54" s="1525"/>
      <c r="T54" s="1525"/>
      <c r="U54" s="1525"/>
      <c r="V54" s="1525"/>
      <c r="W54" s="1525"/>
      <c r="X54" s="1525"/>
      <c r="Y54" s="1525"/>
      <c r="Z54" s="1525"/>
      <c r="AA54" s="1525"/>
      <c r="AB54" s="1525"/>
      <c r="AC54" s="1525"/>
      <c r="AD54" s="1525"/>
      <c r="AE54" s="1525"/>
      <c r="AF54" s="1525"/>
      <c r="AG54" s="1525"/>
      <c r="AH54" s="1525"/>
      <c r="AI54" s="1525"/>
      <c r="AJ54" s="1525"/>
      <c r="AK54" s="1525"/>
      <c r="AL54" s="1525"/>
      <c r="AM54" s="1525"/>
      <c r="AN54" s="1525"/>
      <c r="AO54" s="1525"/>
      <c r="AP54" s="2306"/>
      <c r="AQ54" s="2306"/>
      <c r="AR54" s="2310"/>
      <c r="AS54" s="2311"/>
      <c r="AT54" s="2311"/>
      <c r="AU54" s="2311"/>
      <c r="AV54" s="2311"/>
      <c r="AW54" s="2311"/>
      <c r="AX54" s="2311"/>
      <c r="AY54" s="2311"/>
      <c r="AZ54" s="2311"/>
      <c r="BA54" s="2311"/>
      <c r="BB54" s="2311"/>
      <c r="BC54" s="2311"/>
      <c r="BD54" s="2311"/>
      <c r="BE54" s="2311"/>
      <c r="BF54" s="2311"/>
      <c r="BG54" s="2311"/>
      <c r="BH54" s="2311"/>
      <c r="BI54" s="2311"/>
      <c r="BJ54" s="2311"/>
      <c r="BK54" s="2311"/>
      <c r="BL54" s="2311"/>
      <c r="BM54" s="2311"/>
      <c r="BN54" s="2311"/>
      <c r="BO54" s="2311"/>
      <c r="BP54" s="2311"/>
      <c r="BQ54" s="2311"/>
      <c r="BR54" s="2311"/>
      <c r="BS54" s="2311"/>
      <c r="BT54" s="2311"/>
      <c r="BU54" s="2311"/>
      <c r="BV54" s="2311"/>
      <c r="BW54" s="2311"/>
      <c r="BX54" s="2311"/>
      <c r="BY54" s="2311"/>
      <c r="BZ54" s="2311"/>
      <c r="CA54" s="2312"/>
      <c r="CB54" s="1525"/>
      <c r="CC54" s="1525"/>
      <c r="CD54" s="147"/>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c r="DW54" s="1525"/>
      <c r="DX54" s="1525"/>
      <c r="DY54" s="1525"/>
    </row>
    <row r="55" spans="1:167" ht="30" customHeight="1">
      <c r="A55" s="1"/>
      <c r="B55" s="116"/>
      <c r="C55" s="427"/>
      <c r="D55" s="324"/>
      <c r="E55" s="324"/>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c r="AV55" s="136"/>
      <c r="AW55" s="136"/>
      <c r="AX55" s="136"/>
      <c r="AY55" s="136"/>
      <c r="AZ55" s="136"/>
      <c r="BA55" s="136"/>
      <c r="BB55" s="136"/>
      <c r="BC55" s="136"/>
      <c r="BD55" s="136"/>
      <c r="BE55" s="136"/>
      <c r="BF55" s="136"/>
      <c r="BG55" s="136"/>
      <c r="BH55" s="136"/>
      <c r="BI55" s="136"/>
      <c r="BJ55" s="136"/>
      <c r="BK55" s="136"/>
      <c r="BL55" s="136"/>
      <c r="BM55" s="136"/>
      <c r="BN55" s="136"/>
      <c r="BO55" s="136"/>
      <c r="BP55" s="136"/>
      <c r="BQ55" s="136"/>
      <c r="BR55" s="136"/>
      <c r="BS55" s="136"/>
      <c r="BT55" s="136"/>
      <c r="BU55" s="136"/>
      <c r="BV55" s="136"/>
      <c r="BW55" s="136"/>
      <c r="BX55" s="136"/>
      <c r="BY55" s="136"/>
      <c r="BZ55" s="136"/>
      <c r="CA55" s="136"/>
      <c r="CB55" s="136"/>
      <c r="CC55" s="136"/>
      <c r="CD55" s="373"/>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c r="DW55" s="1525"/>
      <c r="DX55" s="1525"/>
      <c r="DY55" s="1525"/>
    </row>
    <row r="56" spans="1:167" ht="30" customHeight="1">
      <c r="A56" s="1"/>
      <c r="B56" s="89"/>
      <c r="C56" s="300"/>
      <c r="D56" s="247"/>
      <c r="F56" s="248"/>
      <c r="G56" s="1525"/>
      <c r="H56" s="1525"/>
      <c r="I56" s="1525"/>
      <c r="J56" s="1525"/>
      <c r="K56" s="1525"/>
      <c r="L56" s="1525"/>
      <c r="M56" s="1525"/>
      <c r="N56" s="1525"/>
      <c r="O56" s="1525"/>
      <c r="P56" s="1525"/>
      <c r="Q56" s="1525"/>
      <c r="R56" s="1525"/>
      <c r="S56" s="1525"/>
      <c r="T56" s="1525"/>
      <c r="U56" s="1525"/>
      <c r="V56" s="1525"/>
      <c r="W56" s="1525"/>
      <c r="X56" s="1525"/>
      <c r="Y56" s="1525"/>
      <c r="Z56" s="1525"/>
      <c r="AA56" s="1525"/>
      <c r="AB56" s="1525"/>
      <c r="AC56" s="1525"/>
      <c r="AD56" s="1525"/>
      <c r="AE56" s="1525"/>
      <c r="AF56" s="1525"/>
      <c r="AG56" s="1525"/>
      <c r="AH56" s="1525"/>
      <c r="AI56" s="1525"/>
      <c r="AJ56" s="1525"/>
      <c r="AK56" s="1525"/>
      <c r="AL56" s="1525"/>
      <c r="AM56" s="1525"/>
      <c r="AN56" s="1525"/>
      <c r="AO56" s="1525"/>
      <c r="AP56" s="1525"/>
      <c r="AQ56" s="1525"/>
      <c r="AR56" s="1525"/>
      <c r="AS56" s="1525"/>
      <c r="AT56" s="1525"/>
      <c r="AU56" s="1525"/>
      <c r="AV56" s="1525"/>
      <c r="AW56" s="1525"/>
      <c r="AX56" s="1525"/>
      <c r="AY56" s="1525"/>
      <c r="AZ56" s="1525"/>
      <c r="BA56" s="1525"/>
      <c r="BB56" s="1525"/>
      <c r="BC56" s="1525"/>
      <c r="BD56" s="1525"/>
      <c r="BE56" s="1525"/>
      <c r="BF56" s="1525"/>
      <c r="BG56" s="1525"/>
      <c r="BH56" s="1525"/>
      <c r="BI56" s="1525"/>
      <c r="BJ56" s="1525"/>
      <c r="BK56" s="1525"/>
      <c r="BL56" s="1525"/>
      <c r="BM56" s="1525"/>
      <c r="BN56" s="1525"/>
      <c r="BO56" s="1525"/>
      <c r="BP56" s="1525"/>
      <c r="BQ56" s="1525"/>
      <c r="BR56" s="1525"/>
      <c r="BS56" s="1525"/>
      <c r="BT56" s="1525"/>
      <c r="BU56" s="1525"/>
      <c r="BV56" s="1525"/>
      <c r="BW56" s="1525"/>
      <c r="BX56" s="1525"/>
      <c r="BY56" s="1525"/>
      <c r="BZ56" s="1525"/>
      <c r="CA56" s="1525"/>
      <c r="CB56" s="1525"/>
      <c r="CC56" s="1525"/>
      <c r="CD56" s="147"/>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c r="DW56" s="1525"/>
      <c r="DX56" s="1525"/>
      <c r="DY56" s="1525"/>
    </row>
    <row r="57" spans="1:167" ht="30" customHeight="1">
      <c r="A57" s="1"/>
      <c r="B57" s="89"/>
      <c r="C57" s="1614">
        <v>9.6</v>
      </c>
      <c r="D57" s="300" t="s">
        <v>1812</v>
      </c>
      <c r="G57" s="1525"/>
      <c r="H57" s="1525"/>
      <c r="I57" s="1525"/>
      <c r="J57" s="1525"/>
      <c r="K57" s="1525"/>
      <c r="L57" s="1525"/>
      <c r="M57" s="1525"/>
      <c r="N57" s="1525"/>
      <c r="O57" s="1525"/>
      <c r="P57" s="1525"/>
      <c r="Q57" s="1525"/>
      <c r="R57" s="1525"/>
      <c r="S57" s="1525"/>
      <c r="T57" s="1525"/>
      <c r="U57" s="1525"/>
      <c r="V57" s="1525"/>
      <c r="W57" s="1525"/>
      <c r="X57" s="1525"/>
      <c r="Y57" s="1525"/>
      <c r="Z57" s="1525"/>
      <c r="AA57" s="1525"/>
      <c r="AB57" s="1525"/>
      <c r="AC57" s="1525"/>
      <c r="AD57" s="1525"/>
      <c r="AE57" s="1525"/>
      <c r="AF57" s="1525"/>
      <c r="AG57" s="1525"/>
      <c r="AH57" s="1525"/>
      <c r="AI57" s="1525"/>
      <c r="AJ57" s="1525"/>
      <c r="AK57" s="1525"/>
      <c r="AL57" s="1525"/>
      <c r="AM57" s="1525"/>
      <c r="AN57" s="1525"/>
      <c r="AO57" s="1525"/>
      <c r="AP57" s="2317" t="s">
        <v>1370</v>
      </c>
      <c r="AQ57" s="2306"/>
      <c r="AR57" s="2307"/>
      <c r="AS57" s="2308"/>
      <c r="AT57" s="2308"/>
      <c r="AU57" s="2308"/>
      <c r="AV57" s="2308"/>
      <c r="AW57" s="2308"/>
      <c r="AX57" s="2308"/>
      <c r="AY57" s="2308"/>
      <c r="AZ57" s="2308"/>
      <c r="BA57" s="2308"/>
      <c r="BB57" s="2308"/>
      <c r="BC57" s="2308"/>
      <c r="BD57" s="2308"/>
      <c r="BE57" s="2308"/>
      <c r="BF57" s="2308"/>
      <c r="BG57" s="2308"/>
      <c r="BH57" s="2308"/>
      <c r="BI57" s="2308"/>
      <c r="BJ57" s="2308"/>
      <c r="BK57" s="2308"/>
      <c r="BL57" s="2308"/>
      <c r="BM57" s="2308"/>
      <c r="BN57" s="2308"/>
      <c r="BO57" s="2308"/>
      <c r="BP57" s="2308"/>
      <c r="BQ57" s="2308"/>
      <c r="BR57" s="2308"/>
      <c r="BS57" s="2308"/>
      <c r="BT57" s="2308"/>
      <c r="BU57" s="2308"/>
      <c r="BV57" s="2308"/>
      <c r="BW57" s="2308"/>
      <c r="BX57" s="2308"/>
      <c r="BY57" s="2308"/>
      <c r="BZ57" s="2308"/>
      <c r="CA57" s="2309"/>
      <c r="CB57" s="1525"/>
      <c r="CC57" s="1525"/>
      <c r="CD57" s="147"/>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c r="DW57" s="1525"/>
      <c r="DX57" s="1525"/>
      <c r="DY57" s="1525"/>
    </row>
    <row r="58" spans="1:167" ht="30" customHeight="1">
      <c r="A58" s="53"/>
      <c r="B58" s="89"/>
      <c r="C58" s="309"/>
      <c r="D58" s="304" t="s">
        <v>1813</v>
      </c>
      <c r="F58" s="1525"/>
      <c r="G58" s="1525"/>
      <c r="H58" s="1525"/>
      <c r="I58" s="1525"/>
      <c r="J58" s="1525"/>
      <c r="K58" s="1525"/>
      <c r="L58" s="1525"/>
      <c r="M58" s="1525"/>
      <c r="N58" s="1525"/>
      <c r="O58" s="1525"/>
      <c r="P58" s="1525"/>
      <c r="Q58" s="1525"/>
      <c r="R58" s="1525"/>
      <c r="S58" s="1525"/>
      <c r="T58" s="1525"/>
      <c r="U58" s="1525"/>
      <c r="V58" s="1525"/>
      <c r="W58" s="1525"/>
      <c r="X58" s="1525"/>
      <c r="Y58" s="1525"/>
      <c r="Z58" s="1525"/>
      <c r="AA58" s="1525"/>
      <c r="AB58" s="1525"/>
      <c r="AC58" s="1525"/>
      <c r="AD58" s="1525"/>
      <c r="AE58" s="1525"/>
      <c r="AF58" s="1525"/>
      <c r="AG58" s="1525"/>
      <c r="AH58" s="1525"/>
      <c r="AI58" s="1525"/>
      <c r="AJ58" s="1525"/>
      <c r="AK58" s="1525"/>
      <c r="AL58" s="1525"/>
      <c r="AM58" s="1525"/>
      <c r="AN58" s="1525"/>
      <c r="AO58" s="1525"/>
      <c r="AP58" s="2306"/>
      <c r="AQ58" s="2306"/>
      <c r="AR58" s="2310"/>
      <c r="AS58" s="2311"/>
      <c r="AT58" s="2311"/>
      <c r="AU58" s="2311"/>
      <c r="AV58" s="2311"/>
      <c r="AW58" s="2311"/>
      <c r="AX58" s="2311"/>
      <c r="AY58" s="2311"/>
      <c r="AZ58" s="2311"/>
      <c r="BA58" s="2311"/>
      <c r="BB58" s="2311"/>
      <c r="BC58" s="2311"/>
      <c r="BD58" s="2311"/>
      <c r="BE58" s="2311"/>
      <c r="BF58" s="2311"/>
      <c r="BG58" s="2311"/>
      <c r="BH58" s="2311"/>
      <c r="BI58" s="2311"/>
      <c r="BJ58" s="2311"/>
      <c r="BK58" s="2311"/>
      <c r="BL58" s="2311"/>
      <c r="BM58" s="2311"/>
      <c r="BN58" s="2311"/>
      <c r="BO58" s="2311"/>
      <c r="BP58" s="2311"/>
      <c r="BQ58" s="2311"/>
      <c r="BR58" s="2311"/>
      <c r="BS58" s="2311"/>
      <c r="BT58" s="2311"/>
      <c r="BU58" s="2311"/>
      <c r="BV58" s="2311"/>
      <c r="BW58" s="2311"/>
      <c r="BX58" s="2311"/>
      <c r="BY58" s="2311"/>
      <c r="BZ58" s="2311"/>
      <c r="CA58" s="2312"/>
      <c r="CB58" s="1525"/>
      <c r="CC58" s="1525"/>
      <c r="CD58" s="147"/>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c r="DW58" s="1525"/>
      <c r="DX58" s="1525"/>
      <c r="DY58" s="1525"/>
    </row>
    <row r="59" spans="1:167" ht="30" customHeight="1">
      <c r="A59" s="53"/>
      <c r="B59" s="116"/>
      <c r="C59" s="427"/>
      <c r="D59" s="324"/>
      <c r="E59" s="324"/>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36"/>
      <c r="BM59" s="136"/>
      <c r="BN59" s="136"/>
      <c r="BO59" s="136"/>
      <c r="BP59" s="136"/>
      <c r="BQ59" s="136"/>
      <c r="BR59" s="136"/>
      <c r="BS59" s="136"/>
      <c r="BT59" s="136"/>
      <c r="BU59" s="136"/>
      <c r="BV59" s="136"/>
      <c r="BW59" s="136"/>
      <c r="BX59" s="136"/>
      <c r="BY59" s="136"/>
      <c r="BZ59" s="136"/>
      <c r="CA59" s="136"/>
      <c r="CB59" s="136"/>
      <c r="CC59" s="136"/>
      <c r="CD59" s="373"/>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c r="DW59" s="1525"/>
      <c r="DX59" s="1525"/>
      <c r="DY59" s="1525"/>
    </row>
    <row r="60" spans="1:167" ht="30" customHeight="1">
      <c r="A60" s="53"/>
      <c r="B60" s="89"/>
      <c r="C60" s="300"/>
      <c r="D60" s="247"/>
      <c r="F60" s="248"/>
      <c r="G60" s="1525"/>
      <c r="H60" s="1525"/>
      <c r="I60" s="1525"/>
      <c r="J60" s="1525"/>
      <c r="K60" s="1525"/>
      <c r="L60" s="1525"/>
      <c r="M60" s="1525"/>
      <c r="N60" s="1525"/>
      <c r="O60" s="1525"/>
      <c r="P60" s="1525"/>
      <c r="Q60" s="1525"/>
      <c r="R60" s="1525"/>
      <c r="S60" s="1525"/>
      <c r="T60" s="1525"/>
      <c r="U60" s="1525"/>
      <c r="V60" s="1525"/>
      <c r="W60" s="1525"/>
      <c r="X60" s="1525"/>
      <c r="Y60" s="1525"/>
      <c r="Z60" s="1525"/>
      <c r="AA60" s="1525"/>
      <c r="AB60" s="1525"/>
      <c r="AC60" s="1525"/>
      <c r="AD60" s="1525"/>
      <c r="AE60" s="1525"/>
      <c r="AF60" s="1525"/>
      <c r="AG60" s="1525"/>
      <c r="AH60" s="1525"/>
      <c r="AI60" s="1525"/>
      <c r="AJ60" s="1525"/>
      <c r="AK60" s="1525"/>
      <c r="AL60" s="1525"/>
      <c r="AM60" s="1525"/>
      <c r="AN60" s="1525"/>
      <c r="AO60" s="1525"/>
      <c r="AP60" s="1525"/>
      <c r="AQ60" s="1525"/>
      <c r="AR60" s="1525"/>
      <c r="AS60" s="1525"/>
      <c r="AT60" s="1525"/>
      <c r="AU60" s="1525"/>
      <c r="AV60" s="1525"/>
      <c r="AW60" s="1525"/>
      <c r="AX60" s="1525"/>
      <c r="AY60" s="1525"/>
      <c r="AZ60" s="1525"/>
      <c r="BA60" s="1525"/>
      <c r="BB60" s="1525"/>
      <c r="BC60" s="1525"/>
      <c r="BD60" s="1525"/>
      <c r="BE60" s="1525"/>
      <c r="BF60" s="1525"/>
      <c r="BG60" s="1525"/>
      <c r="BH60" s="1525"/>
      <c r="BI60" s="1525"/>
      <c r="BJ60" s="1525"/>
      <c r="BK60" s="1525"/>
      <c r="BL60" s="1525"/>
      <c r="BM60" s="1525"/>
      <c r="BN60" s="1525"/>
      <c r="BO60" s="1525"/>
      <c r="BP60" s="1525"/>
      <c r="BQ60" s="1525"/>
      <c r="BR60" s="1525"/>
      <c r="BS60" s="1525"/>
      <c r="BT60" s="1525"/>
      <c r="BU60" s="1525"/>
      <c r="BV60" s="1525"/>
      <c r="BW60" s="1525"/>
      <c r="BX60" s="1525"/>
      <c r="BY60" s="1525"/>
      <c r="BZ60" s="1525"/>
      <c r="CA60" s="1525"/>
      <c r="CB60" s="1525"/>
      <c r="CC60" s="1525"/>
      <c r="CD60" s="147"/>
    </row>
    <row r="61" spans="1:167" ht="30" customHeight="1">
      <c r="A61" s="53"/>
      <c r="B61" s="89"/>
      <c r="C61" s="1614">
        <v>9.6999999999999993</v>
      </c>
      <c r="D61" s="300" t="s">
        <v>1814</v>
      </c>
      <c r="G61" s="1525"/>
      <c r="H61" s="1525"/>
      <c r="I61" s="1525"/>
      <c r="J61" s="1525"/>
      <c r="K61" s="1525"/>
      <c r="L61" s="1525"/>
      <c r="M61" s="1525"/>
      <c r="N61" s="1525"/>
      <c r="O61" s="1525"/>
      <c r="P61" s="1525"/>
      <c r="Q61" s="1525"/>
      <c r="R61" s="1525"/>
      <c r="S61" s="1525"/>
      <c r="T61" s="1525"/>
      <c r="U61" s="1525"/>
      <c r="V61" s="1525"/>
      <c r="W61" s="1525"/>
      <c r="X61" s="1525"/>
      <c r="Y61" s="1525"/>
      <c r="Z61" s="1525"/>
      <c r="AA61" s="1525"/>
      <c r="AB61" s="1525"/>
      <c r="AC61" s="1525"/>
      <c r="AD61" s="1525"/>
      <c r="AE61" s="1525"/>
      <c r="AF61" s="1525"/>
      <c r="AG61" s="1525"/>
      <c r="AH61" s="1525"/>
      <c r="AI61" s="1525"/>
      <c r="AJ61" s="1525"/>
      <c r="AK61" s="1525"/>
      <c r="AL61" s="1525"/>
      <c r="AM61" s="1525"/>
      <c r="AN61" s="1525"/>
      <c r="AO61" s="1525"/>
      <c r="AP61" s="2317" t="s">
        <v>1372</v>
      </c>
      <c r="AQ61" s="2306"/>
      <c r="AR61" s="2307"/>
      <c r="AS61" s="2308"/>
      <c r="AT61" s="2308"/>
      <c r="AU61" s="2308"/>
      <c r="AV61" s="2308"/>
      <c r="AW61" s="2308"/>
      <c r="AX61" s="2308"/>
      <c r="AY61" s="2308"/>
      <c r="AZ61" s="2308"/>
      <c r="BA61" s="2308"/>
      <c r="BB61" s="2308"/>
      <c r="BC61" s="2308"/>
      <c r="BD61" s="2308"/>
      <c r="BE61" s="2308"/>
      <c r="BF61" s="2308"/>
      <c r="BG61" s="2308"/>
      <c r="BH61" s="2308"/>
      <c r="BI61" s="2308"/>
      <c r="BJ61" s="2308"/>
      <c r="BK61" s="2308"/>
      <c r="BL61" s="2308"/>
      <c r="BM61" s="2308"/>
      <c r="BN61" s="2308"/>
      <c r="BO61" s="2308"/>
      <c r="BP61" s="2308"/>
      <c r="BQ61" s="2308"/>
      <c r="BR61" s="2308"/>
      <c r="BS61" s="2308"/>
      <c r="BT61" s="2308"/>
      <c r="BU61" s="2308"/>
      <c r="BV61" s="2308"/>
      <c r="BW61" s="2308"/>
      <c r="BX61" s="2308"/>
      <c r="BY61" s="2308"/>
      <c r="BZ61" s="2308"/>
      <c r="CA61" s="2309"/>
      <c r="CB61" s="1525"/>
      <c r="CC61" s="1525"/>
      <c r="CD61" s="147"/>
    </row>
    <row r="62" spans="1:167" ht="30" customHeight="1">
      <c r="A62" s="53"/>
      <c r="B62" s="89"/>
      <c r="C62" s="309"/>
      <c r="D62" s="300" t="s">
        <v>1815</v>
      </c>
      <c r="F62" s="1525"/>
      <c r="G62" s="1525"/>
      <c r="H62" s="1525"/>
      <c r="I62" s="1525"/>
      <c r="J62" s="1525"/>
      <c r="K62" s="1525"/>
      <c r="L62" s="1525"/>
      <c r="M62" s="1525"/>
      <c r="N62" s="1525"/>
      <c r="O62" s="1525"/>
      <c r="P62" s="1525"/>
      <c r="Q62" s="1525"/>
      <c r="R62" s="1525"/>
      <c r="S62" s="1525"/>
      <c r="T62" s="1525"/>
      <c r="U62" s="1525"/>
      <c r="V62" s="1525"/>
      <c r="W62" s="1525"/>
      <c r="X62" s="1525"/>
      <c r="Y62" s="1525"/>
      <c r="Z62" s="1525"/>
      <c r="AA62" s="1525"/>
      <c r="AB62" s="1525"/>
      <c r="AC62" s="1525"/>
      <c r="AD62" s="1525"/>
      <c r="AE62" s="1525"/>
      <c r="AF62" s="1525"/>
      <c r="AG62" s="1525"/>
      <c r="AH62" s="1525"/>
      <c r="AI62" s="1525"/>
      <c r="AJ62" s="1525"/>
      <c r="AK62" s="1525"/>
      <c r="AL62" s="1525"/>
      <c r="AM62" s="1525"/>
      <c r="AN62" s="1525"/>
      <c r="AO62" s="1525"/>
      <c r="AP62" s="2306"/>
      <c r="AQ62" s="2306"/>
      <c r="AR62" s="2310"/>
      <c r="AS62" s="2311"/>
      <c r="AT62" s="2311"/>
      <c r="AU62" s="2311"/>
      <c r="AV62" s="2311"/>
      <c r="AW62" s="2311"/>
      <c r="AX62" s="2311"/>
      <c r="AY62" s="2311"/>
      <c r="AZ62" s="2311"/>
      <c r="BA62" s="2311"/>
      <c r="BB62" s="2311"/>
      <c r="BC62" s="2311"/>
      <c r="BD62" s="2311"/>
      <c r="BE62" s="2311"/>
      <c r="BF62" s="2311"/>
      <c r="BG62" s="2311"/>
      <c r="BH62" s="2311"/>
      <c r="BI62" s="2311"/>
      <c r="BJ62" s="2311"/>
      <c r="BK62" s="2311"/>
      <c r="BL62" s="2311"/>
      <c r="BM62" s="2311"/>
      <c r="BN62" s="2311"/>
      <c r="BO62" s="2311"/>
      <c r="BP62" s="2311"/>
      <c r="BQ62" s="2311"/>
      <c r="BR62" s="2311"/>
      <c r="BS62" s="2311"/>
      <c r="BT62" s="2311"/>
      <c r="BU62" s="2311"/>
      <c r="BV62" s="2311"/>
      <c r="BW62" s="2311"/>
      <c r="BX62" s="2311"/>
      <c r="BY62" s="2311"/>
      <c r="BZ62" s="2311"/>
      <c r="CA62" s="2312"/>
      <c r="CB62" s="1525"/>
      <c r="CC62" s="1525"/>
      <c r="CD62" s="147"/>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c r="DW62" s="1525"/>
      <c r="DX62" s="1525"/>
      <c r="DY62" s="1525"/>
      <c r="DZ62" s="1525"/>
      <c r="EA62" s="1525"/>
      <c r="EB62" s="1525"/>
      <c r="EC62" s="1525"/>
      <c r="ED62" s="1525"/>
      <c r="EE62" s="1525"/>
      <c r="EF62" s="1525"/>
      <c r="EG62" s="1525"/>
      <c r="EH62" s="1525"/>
      <c r="EI62" s="1525"/>
      <c r="EJ62" s="1525"/>
      <c r="EK62" s="1525"/>
      <c r="EL62" s="1525"/>
      <c r="EM62" s="1525"/>
      <c r="EN62" s="1525"/>
      <c r="EO62" s="1525"/>
      <c r="EP62" s="1525"/>
      <c r="EQ62" s="1525"/>
      <c r="ER62" s="1525"/>
      <c r="ES62" s="1525"/>
      <c r="ET62" s="1525"/>
      <c r="EU62" s="1525"/>
      <c r="EV62" s="1525"/>
      <c r="EW62" s="1525"/>
      <c r="EX62" s="1525"/>
      <c r="EY62" s="1525"/>
      <c r="EZ62" s="1525"/>
      <c r="FA62" s="1525"/>
      <c r="FB62" s="1525"/>
      <c r="FC62" s="1525"/>
      <c r="FD62" s="1525"/>
      <c r="FE62" s="1525"/>
      <c r="FF62" s="1525"/>
      <c r="FG62" s="1525"/>
      <c r="FH62" s="1525"/>
      <c r="FI62" s="1525"/>
      <c r="FJ62" s="1525"/>
      <c r="FK62" s="1525"/>
    </row>
    <row r="63" spans="1:167" ht="30" customHeight="1">
      <c r="A63" s="53"/>
      <c r="B63" s="89"/>
      <c r="C63" s="309"/>
      <c r="D63" s="304" t="s">
        <v>1816</v>
      </c>
      <c r="F63" s="1525"/>
      <c r="G63" s="1525"/>
      <c r="H63" s="1525"/>
      <c r="I63" s="1525"/>
      <c r="J63" s="1525"/>
      <c r="K63" s="1525"/>
      <c r="L63" s="1525"/>
      <c r="M63" s="1525"/>
      <c r="N63" s="1525"/>
      <c r="O63" s="1525"/>
      <c r="P63" s="1525"/>
      <c r="Q63" s="1525"/>
      <c r="R63" s="1525"/>
      <c r="S63" s="1525"/>
      <c r="T63" s="1525"/>
      <c r="U63" s="1525"/>
      <c r="V63" s="1525"/>
      <c r="W63" s="1525"/>
      <c r="X63" s="1525"/>
      <c r="Y63" s="1525"/>
      <c r="Z63" s="1525"/>
      <c r="AA63" s="1525"/>
      <c r="AB63" s="1525"/>
      <c r="AC63" s="1525"/>
      <c r="AD63" s="1525"/>
      <c r="AE63" s="1525"/>
      <c r="AF63" s="1525"/>
      <c r="AG63" s="1525"/>
      <c r="AH63" s="1525"/>
      <c r="AI63" s="1525"/>
      <c r="AJ63" s="1525"/>
      <c r="AK63" s="1525"/>
      <c r="AL63" s="1525"/>
      <c r="AM63" s="1525"/>
      <c r="AN63" s="1525"/>
      <c r="AO63" s="1525"/>
      <c r="AP63" s="1587"/>
      <c r="AQ63" s="1587"/>
      <c r="AR63" s="1591"/>
      <c r="AS63" s="1591"/>
      <c r="AT63" s="1591"/>
      <c r="AU63" s="1591"/>
      <c r="AV63" s="1591"/>
      <c r="AW63" s="1591"/>
      <c r="AX63" s="1591"/>
      <c r="AY63" s="1591"/>
      <c r="AZ63" s="1591"/>
      <c r="BA63" s="1591"/>
      <c r="BB63" s="1591"/>
      <c r="BC63" s="1591"/>
      <c r="BD63" s="1591"/>
      <c r="BE63" s="1591"/>
      <c r="BF63" s="1591"/>
      <c r="BG63" s="1591"/>
      <c r="BH63" s="1591"/>
      <c r="BI63" s="1591"/>
      <c r="BJ63" s="1591"/>
      <c r="BK63" s="1591"/>
      <c r="BL63" s="1591"/>
      <c r="BM63" s="1591"/>
      <c r="BN63" s="1591"/>
      <c r="BO63" s="1591"/>
      <c r="BP63" s="1591"/>
      <c r="BQ63" s="1591"/>
      <c r="BR63" s="1591"/>
      <c r="BS63" s="1591"/>
      <c r="BT63" s="1591"/>
      <c r="BU63" s="1591"/>
      <c r="BV63" s="1591"/>
      <c r="BW63" s="1591"/>
      <c r="BX63" s="1591"/>
      <c r="BY63" s="1591"/>
      <c r="BZ63" s="1591"/>
      <c r="CA63" s="1591"/>
      <c r="CB63" s="1525"/>
      <c r="CC63" s="1525"/>
      <c r="CD63" s="147"/>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c r="DW63" s="1525"/>
      <c r="DX63" s="1525"/>
      <c r="DY63" s="1525"/>
      <c r="DZ63" s="1525"/>
      <c r="EA63" s="1525"/>
      <c r="EB63" s="1525"/>
      <c r="EC63" s="1525"/>
      <c r="ED63" s="1525"/>
      <c r="EE63" s="1525"/>
      <c r="EF63" s="1525"/>
      <c r="EG63" s="1525"/>
      <c r="EH63" s="1525"/>
      <c r="EI63" s="1525"/>
      <c r="EJ63" s="1525"/>
      <c r="EK63" s="1525"/>
      <c r="EL63" s="1525"/>
      <c r="EM63" s="1525"/>
      <c r="EN63" s="1525"/>
      <c r="EO63" s="1525"/>
      <c r="EP63" s="1525"/>
      <c r="EQ63" s="1525"/>
      <c r="ER63" s="1525"/>
      <c r="ES63" s="1525"/>
      <c r="ET63" s="1525"/>
      <c r="EU63" s="1525"/>
      <c r="EV63" s="1525"/>
      <c r="EW63" s="1525"/>
      <c r="EX63" s="1525"/>
      <c r="EY63" s="1525"/>
      <c r="EZ63" s="1525"/>
      <c r="FA63" s="1525"/>
      <c r="FB63" s="1525"/>
      <c r="FC63" s="1525"/>
      <c r="FD63" s="1525"/>
      <c r="FE63" s="1525"/>
      <c r="FF63" s="1525"/>
      <c r="FG63" s="1525"/>
      <c r="FH63" s="1525"/>
      <c r="FI63" s="1525"/>
      <c r="FJ63" s="1525"/>
      <c r="FK63" s="1525"/>
    </row>
    <row r="64" spans="1:167" ht="30" customHeight="1">
      <c r="A64" s="53"/>
      <c r="B64" s="89"/>
      <c r="C64" s="309"/>
      <c r="D64" s="304" t="s">
        <v>1817</v>
      </c>
      <c r="F64" s="1525"/>
      <c r="G64" s="1525"/>
      <c r="H64" s="1525"/>
      <c r="I64" s="1525"/>
      <c r="J64" s="1525"/>
      <c r="K64" s="1525"/>
      <c r="L64" s="1525"/>
      <c r="M64" s="1525"/>
      <c r="N64" s="1525"/>
      <c r="O64" s="1525"/>
      <c r="P64" s="1525"/>
      <c r="Q64" s="1525"/>
      <c r="R64" s="1525"/>
      <c r="S64" s="1525"/>
      <c r="T64" s="1525"/>
      <c r="U64" s="1525"/>
      <c r="V64" s="1525"/>
      <c r="W64" s="1525"/>
      <c r="X64" s="1525"/>
      <c r="Y64" s="1525"/>
      <c r="Z64" s="1525"/>
      <c r="AA64" s="1525"/>
      <c r="AB64" s="1525"/>
      <c r="AC64" s="1525"/>
      <c r="AD64" s="1525"/>
      <c r="AE64" s="1525"/>
      <c r="AF64" s="1525"/>
      <c r="AG64" s="1525"/>
      <c r="AH64" s="1525"/>
      <c r="AI64" s="1525"/>
      <c r="AJ64" s="1525"/>
      <c r="AK64" s="1525"/>
      <c r="AL64" s="1525"/>
      <c r="AM64" s="1525"/>
      <c r="AN64" s="1525"/>
      <c r="AO64" s="1525"/>
      <c r="AP64" s="1587"/>
      <c r="AQ64" s="1587"/>
      <c r="AR64" s="1591"/>
      <c r="AS64" s="1591"/>
      <c r="AT64" s="1591"/>
      <c r="AU64" s="1591"/>
      <c r="AV64" s="1591"/>
      <c r="AW64" s="1591"/>
      <c r="AX64" s="1591"/>
      <c r="AY64" s="1591"/>
      <c r="AZ64" s="1591"/>
      <c r="BA64" s="1591"/>
      <c r="BB64" s="1591"/>
      <c r="BC64" s="1591"/>
      <c r="BD64" s="1591"/>
      <c r="BE64" s="1591"/>
      <c r="BF64" s="1591"/>
      <c r="BG64" s="1591"/>
      <c r="BH64" s="1591"/>
      <c r="BI64" s="1591"/>
      <c r="BJ64" s="1591"/>
      <c r="BK64" s="1591"/>
      <c r="BL64" s="1591"/>
      <c r="BM64" s="1591"/>
      <c r="BN64" s="1591"/>
      <c r="BO64" s="1591"/>
      <c r="BP64" s="1591"/>
      <c r="BQ64" s="1591"/>
      <c r="BR64" s="1591"/>
      <c r="BS64" s="1591"/>
      <c r="BT64" s="1591"/>
      <c r="BU64" s="1591"/>
      <c r="BV64" s="1591"/>
      <c r="BW64" s="1591"/>
      <c r="BX64" s="1591"/>
      <c r="BY64" s="1591"/>
      <c r="BZ64" s="1591"/>
      <c r="CA64" s="1591"/>
      <c r="CB64" s="1525"/>
      <c r="CC64" s="1525"/>
      <c r="CD64" s="147"/>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c r="DW64" s="1525"/>
      <c r="DX64" s="1525"/>
      <c r="DY64" s="1525"/>
      <c r="DZ64" s="1525"/>
      <c r="EA64" s="1525"/>
      <c r="EB64" s="1525"/>
      <c r="EC64" s="1525"/>
      <c r="ED64" s="1525"/>
      <c r="EE64" s="1525"/>
      <c r="EF64" s="1525"/>
      <c r="EG64" s="1525"/>
      <c r="EH64" s="1525"/>
      <c r="EI64" s="1525"/>
      <c r="EJ64" s="1525"/>
      <c r="EK64" s="1525"/>
      <c r="EL64" s="1525"/>
      <c r="EM64" s="1525"/>
      <c r="EN64" s="1525"/>
      <c r="EO64" s="1525"/>
      <c r="EP64" s="1525"/>
      <c r="EQ64" s="1525"/>
      <c r="ER64" s="1525"/>
      <c r="ES64" s="1525"/>
      <c r="ET64" s="1525"/>
      <c r="EU64" s="1525"/>
      <c r="EV64" s="1525"/>
      <c r="EW64" s="1525"/>
      <c r="EX64" s="1525"/>
      <c r="EY64" s="1525"/>
      <c r="EZ64" s="1525"/>
      <c r="FA64" s="1525"/>
      <c r="FB64" s="1525"/>
      <c r="FC64" s="1525"/>
      <c r="FD64" s="1525"/>
      <c r="FE64" s="1525"/>
      <c r="FF64" s="1525"/>
      <c r="FG64" s="1525"/>
      <c r="FH64" s="1525"/>
      <c r="FI64" s="1525"/>
      <c r="FJ64" s="1525"/>
      <c r="FK64" s="1525"/>
    </row>
    <row r="65" spans="1:167" ht="30" customHeight="1" thickBot="1">
      <c r="A65" s="53"/>
      <c r="B65" s="116"/>
      <c r="C65" s="427"/>
      <c r="D65" s="324"/>
      <c r="E65" s="324"/>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6"/>
      <c r="BR65" s="136"/>
      <c r="BS65" s="136"/>
      <c r="BT65" s="136"/>
      <c r="BU65" s="136"/>
      <c r="BV65" s="136"/>
      <c r="BW65" s="136"/>
      <c r="BX65" s="136"/>
      <c r="BY65" s="136"/>
      <c r="BZ65" s="136"/>
      <c r="CA65" s="136"/>
      <c r="CB65" s="136"/>
      <c r="CC65" s="136"/>
      <c r="CD65" s="373"/>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c r="DW65" s="1525"/>
      <c r="DX65" s="1525"/>
      <c r="DY65" s="1525"/>
      <c r="DZ65" s="1525"/>
      <c r="EA65" s="1525"/>
      <c r="EB65" s="1525"/>
      <c r="EC65" s="1525"/>
      <c r="ED65" s="1525"/>
      <c r="EE65" s="1525"/>
      <c r="EF65" s="1525"/>
      <c r="EG65" s="1525"/>
      <c r="EH65" s="1525"/>
      <c r="EI65" s="1525"/>
      <c r="EJ65" s="1525"/>
      <c r="EK65" s="1525"/>
      <c r="EL65" s="1525"/>
      <c r="EM65" s="1525"/>
      <c r="EN65" s="1525"/>
      <c r="EO65" s="1525"/>
      <c r="EP65" s="1525"/>
      <c r="EQ65" s="1525"/>
      <c r="ER65" s="1525"/>
      <c r="ES65" s="1525"/>
      <c r="ET65" s="1525"/>
      <c r="EU65" s="1525"/>
      <c r="EV65" s="1525"/>
      <c r="EW65" s="1525"/>
      <c r="EX65" s="1525"/>
      <c r="EY65" s="1525"/>
      <c r="EZ65" s="1525"/>
      <c r="FA65" s="1525"/>
      <c r="FB65" s="1525"/>
      <c r="FC65" s="1525"/>
      <c r="FD65" s="1525"/>
      <c r="FE65" s="1525"/>
      <c r="FF65" s="1525"/>
      <c r="FG65" s="1525"/>
      <c r="FH65" s="1525"/>
      <c r="FI65" s="1525"/>
      <c r="FJ65" s="1525"/>
      <c r="FK65" s="1525"/>
    </row>
    <row r="66" spans="1:167" ht="30" customHeight="1">
      <c r="A66" s="53"/>
      <c r="B66" s="120"/>
      <c r="C66" s="300"/>
      <c r="D66" s="1"/>
      <c r="E66" s="1"/>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93"/>
      <c r="AX66" s="93"/>
      <c r="AY66" s="93"/>
      <c r="AZ66" s="93"/>
      <c r="BA66" s="93"/>
      <c r="BB66" s="93"/>
      <c r="BC66" s="93"/>
      <c r="BD66" s="93"/>
      <c r="BE66" s="93"/>
      <c r="BF66" s="93"/>
      <c r="BG66" s="93"/>
      <c r="BH66" s="93"/>
      <c r="BI66" s="93"/>
      <c r="BJ66" s="93"/>
      <c r="BK66" s="93"/>
      <c r="BL66" s="93"/>
      <c r="BM66" s="93"/>
      <c r="BN66" s="93"/>
      <c r="BO66" s="93"/>
      <c r="BP66" s="93"/>
      <c r="BQ66" s="93"/>
      <c r="BR66" s="93"/>
      <c r="BS66" s="93"/>
      <c r="BT66" s="93"/>
      <c r="BU66" s="93"/>
      <c r="BV66" s="93"/>
      <c r="BW66" s="93"/>
      <c r="BX66" s="93"/>
      <c r="BY66" s="93"/>
      <c r="BZ66" s="93"/>
      <c r="CA66" s="93"/>
      <c r="CB66" s="93"/>
      <c r="CC66" s="93"/>
      <c r="CD66" s="147"/>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c r="DW66" s="1525"/>
      <c r="DX66" s="1525"/>
      <c r="DY66" s="1525"/>
      <c r="DZ66" s="1525"/>
      <c r="EA66" s="1525"/>
      <c r="EB66" s="1525"/>
      <c r="EC66" s="1525"/>
      <c r="ED66" s="1525"/>
      <c r="EE66" s="1525"/>
      <c r="EF66" s="1525"/>
      <c r="EG66" s="1525"/>
      <c r="EH66" s="1525"/>
      <c r="EI66" s="1525"/>
      <c r="EJ66" s="1525"/>
      <c r="EK66" s="1525"/>
      <c r="EL66" s="1525"/>
      <c r="EM66" s="1525"/>
      <c r="EN66" s="1525"/>
      <c r="EO66" s="1525"/>
      <c r="EP66" s="1525"/>
      <c r="EQ66" s="1525"/>
      <c r="ER66" s="1525"/>
      <c r="ES66" s="1525"/>
      <c r="ET66" s="1525"/>
      <c r="EU66" s="1525"/>
      <c r="EV66" s="1525"/>
      <c r="EW66" s="1525"/>
      <c r="EX66" s="1525"/>
      <c r="EY66" s="1525"/>
      <c r="EZ66" s="1525"/>
      <c r="FA66" s="1525"/>
      <c r="FB66" s="1525"/>
      <c r="FC66" s="1525"/>
      <c r="FD66" s="1525"/>
      <c r="FE66" s="1525"/>
      <c r="FF66" s="1525"/>
      <c r="FG66" s="1525"/>
      <c r="FH66" s="1525"/>
      <c r="FI66" s="1525"/>
      <c r="FJ66" s="1525"/>
      <c r="FK66" s="1525"/>
    </row>
    <row r="67" spans="1:167" ht="30" customHeight="1">
      <c r="A67" s="53"/>
      <c r="B67" s="1525"/>
      <c r="C67" s="1525"/>
      <c r="D67" s="1525"/>
      <c r="E67" s="1525"/>
      <c r="F67" s="1525"/>
      <c r="G67" s="1525"/>
      <c r="H67" s="1525"/>
      <c r="I67" s="1525"/>
      <c r="J67" s="1525"/>
      <c r="K67" s="1525"/>
      <c r="L67" s="1525"/>
      <c r="M67" s="1525"/>
      <c r="N67" s="1525"/>
      <c r="O67" s="1525"/>
      <c r="P67" s="1525"/>
      <c r="Q67" s="1525"/>
      <c r="R67" s="1525"/>
      <c r="S67" s="1525"/>
      <c r="T67" s="1525"/>
      <c r="U67" s="1525"/>
      <c r="V67" s="1525"/>
      <c r="W67" s="1525"/>
      <c r="X67" s="1525"/>
      <c r="Y67" s="1525"/>
      <c r="Z67" s="1525"/>
      <c r="AA67" s="1525"/>
      <c r="AB67" s="1525"/>
      <c r="AC67" s="1525"/>
      <c r="AD67" s="1525"/>
      <c r="AE67" s="1525"/>
      <c r="AF67" s="1525"/>
      <c r="AG67" s="1525"/>
      <c r="AH67" s="1525"/>
      <c r="AI67" s="1525"/>
      <c r="AJ67" s="1525"/>
      <c r="AK67" s="1525"/>
      <c r="AL67" s="1525"/>
      <c r="AM67" s="1525"/>
      <c r="AN67" s="1525"/>
      <c r="AO67" s="1525"/>
      <c r="AP67" s="1525"/>
      <c r="AQ67" s="1525"/>
      <c r="AR67" s="1525"/>
      <c r="AS67" s="1525"/>
      <c r="AT67" s="1525"/>
      <c r="AU67" s="1525"/>
      <c r="AV67" s="1525"/>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1525"/>
      <c r="BR67" s="1525"/>
      <c r="BS67" s="1525"/>
      <c r="BT67" s="1525"/>
      <c r="BU67" s="1525"/>
      <c r="BV67" s="1525"/>
      <c r="BW67" s="1525"/>
      <c r="BX67" s="1525"/>
      <c r="BY67" s="481" t="s">
        <v>1818</v>
      </c>
      <c r="CB67" s="1525"/>
      <c r="CC67" s="1525"/>
      <c r="CD67" s="147"/>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c r="DW67" s="1525"/>
      <c r="DX67" s="1525"/>
      <c r="DY67" s="1525"/>
      <c r="DZ67" s="1525"/>
      <c r="EA67" s="1525"/>
      <c r="EB67" s="1525"/>
      <c r="EC67" s="1525"/>
      <c r="ED67" s="1525"/>
      <c r="EE67" s="1525"/>
      <c r="EF67" s="1525"/>
      <c r="EG67" s="1525"/>
      <c r="EH67" s="1525"/>
      <c r="EI67" s="1525"/>
      <c r="EJ67" s="1525"/>
      <c r="EK67" s="1525"/>
      <c r="EL67" s="1525"/>
      <c r="EM67" s="1525"/>
      <c r="EN67" s="1525"/>
      <c r="EO67" s="1525"/>
      <c r="EP67" s="1525"/>
      <c r="EQ67" s="1525"/>
      <c r="ER67" s="1525"/>
      <c r="ES67" s="1525"/>
      <c r="ET67" s="1525"/>
      <c r="EU67" s="1525"/>
      <c r="EV67" s="1525"/>
      <c r="EW67" s="1525"/>
      <c r="EX67" s="1525"/>
      <c r="EY67" s="1525"/>
      <c r="EZ67" s="1525"/>
      <c r="FA67" s="1525"/>
      <c r="FB67" s="1525"/>
      <c r="FC67" s="1525"/>
      <c r="FD67" s="1525"/>
      <c r="FE67" s="1525"/>
      <c r="FF67" s="1525"/>
      <c r="FG67" s="1525"/>
      <c r="FH67" s="1525"/>
      <c r="FI67" s="1525"/>
      <c r="FJ67" s="1525"/>
      <c r="FK67" s="1525"/>
    </row>
    <row r="68" spans="1:167" ht="30" customHeight="1">
      <c r="A68" s="53"/>
      <c r="B68" s="1525"/>
      <c r="C68" s="1614">
        <v>9.8000000000000007</v>
      </c>
      <c r="D68" s="300" t="s">
        <v>1819</v>
      </c>
      <c r="E68" s="1525"/>
      <c r="F68" s="1525"/>
      <c r="G68" s="1525"/>
      <c r="H68" s="1525"/>
      <c r="I68" s="1525"/>
      <c r="J68" s="1525"/>
      <c r="K68" s="1525"/>
      <c r="L68" s="1525"/>
      <c r="M68" s="1525"/>
      <c r="N68" s="1525"/>
      <c r="O68" s="1525"/>
      <c r="P68" s="1525"/>
      <c r="Q68" s="1525"/>
      <c r="R68" s="1525"/>
      <c r="S68" s="1525"/>
      <c r="T68" s="1525"/>
      <c r="U68" s="1525"/>
      <c r="V68" s="1525"/>
      <c r="W68" s="1525"/>
      <c r="X68" s="1525"/>
      <c r="Y68" s="1525"/>
      <c r="Z68" s="1525"/>
      <c r="AA68" s="1525"/>
      <c r="AB68" s="1525"/>
      <c r="AC68" s="1525"/>
      <c r="AD68" s="1525"/>
      <c r="AE68" s="1525"/>
      <c r="AF68" s="1525"/>
      <c r="AG68" s="1525"/>
      <c r="AH68" s="1525"/>
      <c r="AI68" s="1525"/>
      <c r="AJ68" s="1525"/>
      <c r="AK68" s="1525"/>
      <c r="AL68" s="1525"/>
      <c r="AM68" s="1525"/>
      <c r="AN68" s="1525"/>
      <c r="AO68" s="1525"/>
      <c r="AP68" s="2345" t="s">
        <v>1347</v>
      </c>
      <c r="AQ68" s="2346"/>
      <c r="AR68" s="2307"/>
      <c r="AS68" s="2308"/>
      <c r="AT68" s="2308"/>
      <c r="AU68" s="2308"/>
      <c r="AV68" s="2308"/>
      <c r="AW68" s="2308"/>
      <c r="AX68" s="2308"/>
      <c r="AY68" s="2308"/>
      <c r="AZ68" s="2308"/>
      <c r="BA68" s="2308"/>
      <c r="BB68" s="2308"/>
      <c r="BC68" s="2308"/>
      <c r="BD68" s="2308"/>
      <c r="BE68" s="2308"/>
      <c r="BF68" s="2308"/>
      <c r="BG68" s="2308"/>
      <c r="BH68" s="2308"/>
      <c r="BI68" s="2308"/>
      <c r="BJ68" s="2308"/>
      <c r="BK68" s="2308"/>
      <c r="BL68" s="2308"/>
      <c r="BM68" s="2308"/>
      <c r="BN68" s="2308"/>
      <c r="BO68" s="2308"/>
      <c r="BP68" s="2308"/>
      <c r="BQ68" s="2308"/>
      <c r="BR68" s="2308"/>
      <c r="BS68" s="2308"/>
      <c r="BT68" s="2308"/>
      <c r="BU68" s="2308"/>
      <c r="BV68" s="2308"/>
      <c r="BW68" s="2308"/>
      <c r="BX68" s="2308"/>
      <c r="BY68" s="2308"/>
      <c r="BZ68" s="2308"/>
      <c r="CA68" s="2309"/>
      <c r="CB68" s="1525"/>
      <c r="CC68" s="1525"/>
      <c r="CD68" s="147"/>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c r="DW68" s="1525"/>
      <c r="DX68" s="1525"/>
      <c r="DY68" s="1525"/>
      <c r="DZ68" s="1525"/>
      <c r="EA68" s="1525"/>
      <c r="EB68" s="1525"/>
      <c r="EC68" s="1525"/>
      <c r="ED68" s="1525"/>
      <c r="EE68" s="1525"/>
      <c r="EF68" s="1525"/>
      <c r="EG68" s="1525"/>
      <c r="EH68" s="1525"/>
      <c r="EI68" s="1525"/>
      <c r="EJ68" s="1525"/>
      <c r="EK68" s="1525"/>
      <c r="EL68" s="1525"/>
      <c r="EM68" s="1525"/>
      <c r="EN68" s="1525"/>
      <c r="EO68" s="1525"/>
      <c r="EP68" s="1525"/>
      <c r="EQ68" s="1525"/>
      <c r="ER68" s="1525"/>
      <c r="ES68" s="1525"/>
      <c r="ET68" s="1525"/>
      <c r="EU68" s="1525"/>
      <c r="EV68" s="1525"/>
      <c r="EW68" s="1525"/>
      <c r="EX68" s="1525"/>
      <c r="EY68" s="1525"/>
      <c r="EZ68" s="1525"/>
      <c r="FA68" s="1525"/>
      <c r="FB68" s="1525"/>
      <c r="FC68" s="1525"/>
      <c r="FD68" s="1525"/>
      <c r="FE68" s="1525"/>
      <c r="FF68" s="1525"/>
      <c r="FG68" s="1525"/>
      <c r="FH68" s="1525"/>
      <c r="FI68" s="1525"/>
      <c r="FJ68" s="1525"/>
      <c r="FK68" s="1525"/>
    </row>
    <row r="69" spans="1:167" ht="30" customHeight="1">
      <c r="A69" s="53"/>
      <c r="B69" s="1525"/>
      <c r="C69" s="300"/>
      <c r="D69" s="300" t="s">
        <v>1820</v>
      </c>
      <c r="E69" s="1525"/>
      <c r="F69" s="1525"/>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2345"/>
      <c r="AQ69" s="2346"/>
      <c r="AR69" s="2310"/>
      <c r="AS69" s="2311"/>
      <c r="AT69" s="2311"/>
      <c r="AU69" s="2311"/>
      <c r="AV69" s="2311"/>
      <c r="AW69" s="2311"/>
      <c r="AX69" s="2311"/>
      <c r="AY69" s="2311"/>
      <c r="AZ69" s="2311"/>
      <c r="BA69" s="2311"/>
      <c r="BB69" s="2311"/>
      <c r="BC69" s="2311"/>
      <c r="BD69" s="2311"/>
      <c r="BE69" s="2311"/>
      <c r="BF69" s="2311"/>
      <c r="BG69" s="2311"/>
      <c r="BH69" s="2311"/>
      <c r="BI69" s="2311"/>
      <c r="BJ69" s="2311"/>
      <c r="BK69" s="2311"/>
      <c r="BL69" s="2311"/>
      <c r="BM69" s="2311"/>
      <c r="BN69" s="2311"/>
      <c r="BO69" s="2311"/>
      <c r="BP69" s="2311"/>
      <c r="BQ69" s="2311"/>
      <c r="BR69" s="2311"/>
      <c r="BS69" s="2311"/>
      <c r="BT69" s="2311"/>
      <c r="BU69" s="2311"/>
      <c r="BV69" s="2311"/>
      <c r="BW69" s="2311"/>
      <c r="BX69" s="2311"/>
      <c r="BY69" s="2311"/>
      <c r="BZ69" s="2311"/>
      <c r="CA69" s="2312"/>
      <c r="CB69" s="1525"/>
      <c r="CC69" s="1525"/>
      <c r="CD69" s="147"/>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c r="DW69" s="1525"/>
      <c r="DX69" s="1525"/>
      <c r="DY69" s="1525"/>
      <c r="DZ69" s="1525"/>
      <c r="EA69" s="1525"/>
      <c r="EB69" s="1525"/>
      <c r="EC69" s="1525"/>
      <c r="ED69" s="1525"/>
      <c r="EE69" s="1525"/>
      <c r="EF69" s="1525"/>
      <c r="EG69" s="1525"/>
      <c r="EH69" s="1525"/>
      <c r="EI69" s="1525"/>
      <c r="EJ69" s="1525"/>
      <c r="EK69" s="1525"/>
      <c r="EL69" s="1525"/>
      <c r="EM69" s="1525"/>
      <c r="EN69" s="1525"/>
      <c r="EO69" s="1525"/>
      <c r="EP69" s="1525"/>
      <c r="EQ69" s="1525"/>
      <c r="ER69" s="1525"/>
      <c r="ES69" s="1525"/>
      <c r="ET69" s="1525"/>
      <c r="EU69" s="1525"/>
      <c r="EV69" s="1525"/>
      <c r="EW69" s="1525"/>
      <c r="EX69" s="1525"/>
      <c r="EY69" s="1525"/>
      <c r="EZ69" s="1525"/>
      <c r="FA69" s="1525"/>
      <c r="FB69" s="1525"/>
      <c r="FC69" s="1525"/>
      <c r="FD69" s="1525"/>
      <c r="FE69" s="1525"/>
      <c r="FF69" s="1525"/>
      <c r="FG69" s="1525"/>
      <c r="FH69" s="1525"/>
      <c r="FI69" s="1525"/>
      <c r="FJ69" s="1525"/>
      <c r="FK69" s="1525"/>
    </row>
    <row r="70" spans="1:167" ht="30" customHeight="1" thickBot="1">
      <c r="A70" s="53"/>
      <c r="B70" s="377"/>
      <c r="C70" s="427"/>
      <c r="D70" s="324"/>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503"/>
      <c r="AQ70" s="503"/>
      <c r="AR70" s="50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136"/>
      <c r="CC70" s="136"/>
      <c r="CD70" s="373"/>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c r="DW70" s="1525"/>
      <c r="DX70" s="1525"/>
      <c r="DY70" s="1525"/>
      <c r="DZ70" s="1525"/>
      <c r="EA70" s="1525"/>
      <c r="EB70" s="1525"/>
      <c r="EC70" s="1525"/>
      <c r="ED70" s="1525"/>
      <c r="EE70" s="1525"/>
      <c r="EF70" s="1525"/>
      <c r="EG70" s="1525"/>
      <c r="EH70" s="1525"/>
      <c r="EI70" s="1525"/>
      <c r="EJ70" s="1525"/>
      <c r="EK70" s="1525"/>
      <c r="EL70" s="1525"/>
      <c r="EM70" s="1525"/>
      <c r="EN70" s="1525"/>
      <c r="EO70" s="1525"/>
      <c r="EP70" s="1525"/>
      <c r="EQ70" s="1525"/>
      <c r="ER70" s="1525"/>
      <c r="ES70" s="1525"/>
      <c r="ET70" s="1525"/>
      <c r="EU70" s="1525"/>
      <c r="EV70" s="1525"/>
      <c r="EW70" s="1525"/>
      <c r="EX70" s="1525"/>
      <c r="EY70" s="1525"/>
      <c r="EZ70" s="1525"/>
      <c r="FA70" s="1525"/>
      <c r="FB70" s="1525"/>
      <c r="FC70" s="1525"/>
      <c r="FD70" s="1525"/>
      <c r="FE70" s="1525"/>
      <c r="FF70" s="1525"/>
      <c r="FG70" s="1525"/>
      <c r="FH70" s="1525"/>
      <c r="FI70" s="1525"/>
      <c r="FJ70" s="1525"/>
      <c r="FK70" s="1525"/>
    </row>
    <row r="71" spans="1:167" ht="30" customHeight="1">
      <c r="A71" s="53"/>
      <c r="B71" s="93"/>
      <c r="C71" s="300"/>
      <c r="D71" s="1"/>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1593"/>
      <c r="AQ71" s="1593"/>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93"/>
      <c r="CC71" s="93"/>
      <c r="CD71" s="147"/>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c r="DW71" s="1525"/>
      <c r="DX71" s="1525"/>
      <c r="DY71" s="1525"/>
      <c r="DZ71" s="1525"/>
      <c r="EA71" s="1525"/>
      <c r="EB71" s="1525"/>
      <c r="EC71" s="1525"/>
      <c r="ED71" s="1525"/>
      <c r="EE71" s="1525"/>
      <c r="EF71" s="1525"/>
      <c r="EG71" s="1525"/>
      <c r="EH71" s="1525"/>
      <c r="EI71" s="1525"/>
      <c r="EJ71" s="1525"/>
      <c r="EK71" s="1525"/>
      <c r="EL71" s="1525"/>
      <c r="EM71" s="1525"/>
      <c r="EN71" s="1525"/>
      <c r="EO71" s="1525"/>
      <c r="EP71" s="1525"/>
      <c r="EQ71" s="1525"/>
      <c r="ER71" s="1525"/>
      <c r="ES71" s="1525"/>
      <c r="ET71" s="1525"/>
      <c r="EU71" s="1525"/>
      <c r="EV71" s="1525"/>
      <c r="EW71" s="1525"/>
      <c r="EX71" s="1525"/>
      <c r="EY71" s="1525"/>
      <c r="EZ71" s="1525"/>
      <c r="FA71" s="1525"/>
      <c r="FB71" s="1525"/>
      <c r="FC71" s="1525"/>
      <c r="FD71" s="1525"/>
      <c r="FE71" s="1525"/>
      <c r="FF71" s="1525"/>
      <c r="FG71" s="1525"/>
      <c r="FH71" s="1525"/>
      <c r="FI71" s="1525"/>
      <c r="FJ71" s="1525"/>
      <c r="FK71" s="1525"/>
    </row>
    <row r="72" spans="1:167" ht="30" customHeight="1">
      <c r="A72" s="53"/>
      <c r="B72" s="141"/>
      <c r="C72" s="1614">
        <v>9.9</v>
      </c>
      <c r="D72" s="74" t="s">
        <v>1821</v>
      </c>
      <c r="E72" s="93"/>
      <c r="F72" s="93"/>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2345" t="s">
        <v>1822</v>
      </c>
      <c r="AQ72" s="2346"/>
      <c r="AR72" s="2307"/>
      <c r="AS72" s="2308"/>
      <c r="AT72" s="2308"/>
      <c r="AU72" s="2308"/>
      <c r="AV72" s="2308"/>
      <c r="AW72" s="2308"/>
      <c r="AX72" s="2308"/>
      <c r="AY72" s="2308"/>
      <c r="AZ72" s="2308"/>
      <c r="BA72" s="2308"/>
      <c r="BB72" s="2308"/>
      <c r="BC72" s="2308"/>
      <c r="BD72" s="2308"/>
      <c r="BE72" s="2308"/>
      <c r="BF72" s="2308"/>
      <c r="BG72" s="2308"/>
      <c r="BH72" s="2308"/>
      <c r="BI72" s="2308"/>
      <c r="BJ72" s="2308"/>
      <c r="BK72" s="2308"/>
      <c r="BL72" s="2308"/>
      <c r="BM72" s="2308"/>
      <c r="BN72" s="2308"/>
      <c r="BO72" s="2308"/>
      <c r="BP72" s="2308"/>
      <c r="BQ72" s="2308"/>
      <c r="BR72" s="2308"/>
      <c r="BS72" s="2308"/>
      <c r="BT72" s="2308"/>
      <c r="BU72" s="2308"/>
      <c r="BV72" s="2308"/>
      <c r="BW72" s="2308"/>
      <c r="BX72" s="2308"/>
      <c r="BY72" s="2308"/>
      <c r="BZ72" s="2308"/>
      <c r="CA72" s="2309"/>
      <c r="CB72" s="93"/>
      <c r="CC72" s="93"/>
      <c r="CD72" s="147"/>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c r="DW72" s="1525"/>
      <c r="DX72" s="1525"/>
      <c r="DY72" s="1525"/>
      <c r="DZ72" s="1525"/>
      <c r="EA72" s="1525"/>
      <c r="EB72" s="1525"/>
      <c r="EC72" s="1525"/>
      <c r="ED72" s="1525"/>
      <c r="EE72" s="1525"/>
      <c r="EF72" s="1525"/>
      <c r="EG72" s="1525"/>
      <c r="EH72" s="1525"/>
      <c r="EI72" s="1525"/>
      <c r="EJ72" s="1525"/>
      <c r="EK72" s="1525"/>
      <c r="EL72" s="1525"/>
      <c r="EM72" s="1525"/>
      <c r="EN72" s="1525"/>
      <c r="EO72" s="1525"/>
      <c r="EP72" s="1525"/>
      <c r="EQ72" s="1525"/>
      <c r="ER72" s="1525"/>
      <c r="ES72" s="1525"/>
      <c r="ET72" s="1525"/>
      <c r="EU72" s="1525"/>
      <c r="EV72" s="1525"/>
      <c r="EW72" s="1525"/>
      <c r="EX72" s="1525"/>
      <c r="EY72" s="1525"/>
      <c r="EZ72" s="1525"/>
      <c r="FA72" s="1525"/>
      <c r="FB72" s="1525"/>
      <c r="FC72" s="1525"/>
      <c r="FD72" s="1525"/>
      <c r="FE72" s="1525"/>
      <c r="FF72" s="1525"/>
      <c r="FG72" s="1525"/>
      <c r="FH72" s="1525"/>
      <c r="FI72" s="1525"/>
      <c r="FJ72" s="1525"/>
      <c r="FK72" s="1525"/>
    </row>
    <row r="73" spans="1:167" ht="30" customHeight="1">
      <c r="A73" s="53"/>
      <c r="B73" s="1525"/>
      <c r="C73" s="1525"/>
      <c r="D73" s="505" t="s">
        <v>1823</v>
      </c>
      <c r="E73" s="1525"/>
      <c r="F73" s="1525"/>
      <c r="G73" s="1525"/>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1525"/>
      <c r="AK73" s="1525"/>
      <c r="AL73" s="1525"/>
      <c r="AM73" s="1525"/>
      <c r="AN73" s="1525"/>
      <c r="AO73" s="1525"/>
      <c r="AP73" s="2345"/>
      <c r="AQ73" s="2346"/>
      <c r="AR73" s="2310"/>
      <c r="AS73" s="2311"/>
      <c r="AT73" s="2311"/>
      <c r="AU73" s="2311"/>
      <c r="AV73" s="2311"/>
      <c r="AW73" s="2311"/>
      <c r="AX73" s="2311"/>
      <c r="AY73" s="2311"/>
      <c r="AZ73" s="2311"/>
      <c r="BA73" s="2311"/>
      <c r="BB73" s="2311"/>
      <c r="BC73" s="2311"/>
      <c r="BD73" s="2311"/>
      <c r="BE73" s="2311"/>
      <c r="BF73" s="2311"/>
      <c r="BG73" s="2311"/>
      <c r="BH73" s="2311"/>
      <c r="BI73" s="2311"/>
      <c r="BJ73" s="2311"/>
      <c r="BK73" s="2311"/>
      <c r="BL73" s="2311"/>
      <c r="BM73" s="2311"/>
      <c r="BN73" s="2311"/>
      <c r="BO73" s="2311"/>
      <c r="BP73" s="2311"/>
      <c r="BQ73" s="2311"/>
      <c r="BR73" s="2311"/>
      <c r="BS73" s="2311"/>
      <c r="BT73" s="2311"/>
      <c r="BU73" s="2311"/>
      <c r="BV73" s="2311"/>
      <c r="BW73" s="2311"/>
      <c r="BX73" s="2311"/>
      <c r="BY73" s="2311"/>
      <c r="BZ73" s="2311"/>
      <c r="CA73" s="2312"/>
      <c r="CB73" s="1525"/>
      <c r="CC73" s="1525"/>
      <c r="CD73" s="147"/>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c r="DW73" s="1525"/>
      <c r="DX73" s="1525"/>
      <c r="DY73" s="1525"/>
      <c r="DZ73" s="1525"/>
      <c r="EA73" s="1525"/>
      <c r="EB73" s="1525"/>
      <c r="EC73" s="1525"/>
      <c r="ED73" s="1525"/>
      <c r="EE73" s="1525"/>
      <c r="EF73" s="1525"/>
      <c r="EG73" s="1525"/>
      <c r="EH73" s="1525"/>
      <c r="EI73" s="1525"/>
      <c r="EJ73" s="1525"/>
      <c r="EK73" s="1525"/>
      <c r="EL73" s="1525"/>
      <c r="EM73" s="1525"/>
      <c r="EN73" s="1525"/>
      <c r="EO73" s="1525"/>
      <c r="EP73" s="1525"/>
      <c r="EQ73" s="1525"/>
      <c r="ER73" s="1525"/>
      <c r="ES73" s="1525"/>
      <c r="ET73" s="1525"/>
      <c r="EU73" s="1525"/>
      <c r="EV73" s="1525"/>
      <c r="EW73" s="1525"/>
      <c r="EX73" s="1525"/>
      <c r="EY73" s="1525"/>
      <c r="EZ73" s="1525"/>
      <c r="FA73" s="1525"/>
      <c r="FB73" s="1525"/>
      <c r="FC73" s="1525"/>
      <c r="FD73" s="1525"/>
      <c r="FE73" s="1525"/>
      <c r="FF73" s="1525"/>
      <c r="FG73" s="1525"/>
      <c r="FH73" s="1525"/>
      <c r="FI73" s="1525"/>
      <c r="FJ73" s="1525"/>
      <c r="FK73" s="1525"/>
    </row>
    <row r="74" spans="1:167" s="264" customFormat="1" ht="30" customHeight="1">
      <c r="B74" s="141"/>
      <c r="C74" s="1525"/>
      <c r="D74" s="304" t="s">
        <v>1824</v>
      </c>
      <c r="E74" s="1525"/>
      <c r="F74" s="1525"/>
      <c r="G74" s="1525"/>
      <c r="H74" s="1525"/>
      <c r="I74" s="1525"/>
      <c r="J74" s="1525"/>
      <c r="K74" s="1525"/>
      <c r="L74" s="1525"/>
      <c r="M74" s="1525"/>
      <c r="N74" s="1525"/>
      <c r="O74" s="1525"/>
      <c r="P74" s="1525"/>
      <c r="Q74" s="1525"/>
      <c r="R74" s="1525"/>
      <c r="S74" s="1525"/>
      <c r="T74" s="1525"/>
      <c r="U74" s="1525"/>
      <c r="V74" s="1525"/>
      <c r="W74" s="1525"/>
      <c r="X74" s="1525"/>
      <c r="Y74" s="1525"/>
      <c r="Z74" s="1525"/>
      <c r="AA74" s="1525"/>
      <c r="AB74" s="1525"/>
      <c r="AC74" s="1525"/>
      <c r="AD74" s="1525"/>
      <c r="AE74" s="1525"/>
      <c r="AF74" s="1525"/>
      <c r="AG74" s="1525"/>
      <c r="AH74" s="1525"/>
      <c r="AI74" s="1525"/>
      <c r="AJ74" s="1525"/>
      <c r="AK74" s="1525"/>
      <c r="AL74" s="1525"/>
      <c r="AM74" s="1525"/>
      <c r="AN74" s="1525"/>
      <c r="AO74" s="1525"/>
      <c r="AP74" s="1525"/>
      <c r="AQ74" s="1525"/>
      <c r="AR74" s="1525"/>
      <c r="AS74" s="1525"/>
      <c r="AT74" s="1525"/>
      <c r="AU74" s="1525"/>
      <c r="AV74" s="1525"/>
      <c r="AW74" s="1525"/>
      <c r="AX74" s="1525"/>
      <c r="AY74" s="1525"/>
      <c r="AZ74" s="1525"/>
      <c r="BA74" s="1525"/>
      <c r="BB74" s="1525"/>
      <c r="BC74" s="1525"/>
      <c r="BD74" s="1525"/>
      <c r="BE74" s="1525"/>
      <c r="BF74" s="1525"/>
      <c r="BG74" s="1525"/>
      <c r="BH74" s="1525"/>
      <c r="BI74" s="1525"/>
      <c r="BJ74" s="1525"/>
      <c r="BK74" s="1525"/>
      <c r="BL74" s="1525"/>
      <c r="BM74" s="1525"/>
      <c r="BN74" s="1525"/>
      <c r="BO74" s="1525"/>
      <c r="BP74" s="1525"/>
      <c r="BQ74" s="1525"/>
      <c r="BR74" s="1525"/>
      <c r="BS74" s="1525"/>
      <c r="BT74" s="1525"/>
      <c r="BU74" s="1525"/>
      <c r="BV74" s="1525"/>
      <c r="BW74" s="1525"/>
      <c r="BX74" s="1525"/>
      <c r="BY74" s="1525"/>
      <c r="BZ74" s="1525"/>
      <c r="CA74" s="1525"/>
      <c r="CB74" s="1525"/>
      <c r="CC74" s="1525"/>
      <c r="CD74" s="147"/>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c r="DW74" s="1525"/>
      <c r="DX74" s="1525"/>
      <c r="DY74" s="1525"/>
      <c r="DZ74" s="1525"/>
      <c r="EA74" s="1525"/>
      <c r="EB74" s="1525"/>
      <c r="EC74" s="1525"/>
      <c r="ED74" s="1525"/>
      <c r="EE74" s="1525"/>
      <c r="EF74" s="1525"/>
      <c r="EG74" s="1525"/>
      <c r="EH74" s="1525"/>
      <c r="EI74" s="1525"/>
      <c r="EJ74" s="1525"/>
      <c r="EK74" s="1525"/>
      <c r="EL74" s="1525"/>
      <c r="EM74" s="1525"/>
      <c r="EN74" s="1525"/>
      <c r="EO74" s="1525"/>
      <c r="EP74" s="1525"/>
      <c r="EQ74" s="1525"/>
      <c r="ER74" s="1525"/>
      <c r="ES74" s="1525"/>
      <c r="ET74" s="1525"/>
      <c r="EU74" s="1525"/>
      <c r="EV74" s="1525"/>
      <c r="EW74" s="1525"/>
      <c r="EX74" s="1525"/>
      <c r="EY74" s="1525"/>
      <c r="EZ74" s="1525"/>
      <c r="FA74" s="1525"/>
      <c r="FB74" s="1525"/>
      <c r="FC74" s="1525"/>
      <c r="FD74" s="1525"/>
      <c r="FE74" s="1525"/>
      <c r="FF74" s="1525"/>
      <c r="FG74" s="1525"/>
      <c r="FH74" s="1525"/>
      <c r="FI74" s="1525"/>
      <c r="FJ74" s="1525"/>
      <c r="FK74" s="1525"/>
    </row>
    <row r="75" spans="1:167" ht="30.75" customHeight="1">
      <c r="B75" s="141"/>
      <c r="C75" s="1525"/>
      <c r="D75" s="304" t="s">
        <v>1825</v>
      </c>
      <c r="E75" s="1525"/>
      <c r="F75" s="1525"/>
      <c r="G75" s="1525"/>
      <c r="H75" s="1525"/>
      <c r="I75" s="1525"/>
      <c r="J75" s="1525"/>
      <c r="K75" s="1525"/>
      <c r="L75" s="1525"/>
      <c r="M75" s="1525"/>
      <c r="N75" s="1525"/>
      <c r="O75" s="1525"/>
      <c r="P75" s="1525"/>
      <c r="Q75" s="1525"/>
      <c r="R75" s="1525"/>
      <c r="S75" s="1525"/>
      <c r="T75" s="1525"/>
      <c r="U75" s="1525"/>
      <c r="V75" s="1525"/>
      <c r="W75" s="1525"/>
      <c r="X75" s="1525"/>
      <c r="Y75" s="1525"/>
      <c r="Z75" s="1525"/>
      <c r="AA75" s="1525"/>
      <c r="AB75" s="1525"/>
      <c r="AC75" s="1525"/>
      <c r="AD75" s="1525"/>
      <c r="AE75" s="1525"/>
      <c r="AF75" s="1525"/>
      <c r="AG75" s="1525"/>
      <c r="AH75" s="1525"/>
      <c r="AI75" s="1525"/>
      <c r="AJ75" s="1525"/>
      <c r="AK75" s="1525"/>
      <c r="AL75" s="1525"/>
      <c r="AM75" s="1525"/>
      <c r="AN75" s="1525"/>
      <c r="AO75" s="1525"/>
      <c r="AP75" s="1525"/>
      <c r="AQ75" s="1525"/>
      <c r="AR75" s="1525"/>
      <c r="AS75" s="1525"/>
      <c r="AT75" s="1525"/>
      <c r="AU75" s="1525"/>
      <c r="AV75" s="1525"/>
      <c r="AW75" s="1525"/>
      <c r="AX75" s="1525"/>
      <c r="AY75" s="1525"/>
      <c r="AZ75" s="1525"/>
      <c r="BA75" s="1525"/>
      <c r="BB75" s="1525"/>
      <c r="BC75" s="1525"/>
      <c r="BD75" s="1525"/>
      <c r="BE75" s="1525"/>
      <c r="BF75" s="1525"/>
      <c r="BG75" s="1525"/>
      <c r="BH75" s="1525"/>
      <c r="BI75" s="1525"/>
      <c r="BJ75" s="1525"/>
      <c r="BK75" s="1525"/>
      <c r="BL75" s="1525"/>
      <c r="BM75" s="1525"/>
      <c r="BN75" s="1525"/>
      <c r="BO75" s="1525"/>
      <c r="BP75" s="1525"/>
      <c r="BQ75" s="1525"/>
      <c r="BR75" s="1525"/>
      <c r="BS75" s="1525"/>
      <c r="BT75" s="1525"/>
      <c r="BU75" s="1525"/>
      <c r="BV75" s="1525"/>
      <c r="BW75" s="1525"/>
      <c r="BX75" s="1525"/>
      <c r="BY75" s="1525"/>
      <c r="BZ75" s="1525"/>
      <c r="CA75" s="1525"/>
      <c r="CB75" s="1525"/>
      <c r="CC75" s="1525"/>
      <c r="CD75" s="147"/>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c r="DW75" s="1525"/>
      <c r="DX75" s="1525"/>
      <c r="DY75" s="1525"/>
      <c r="DZ75" s="1525"/>
      <c r="EA75" s="1525"/>
      <c r="EB75" s="1525"/>
      <c r="EC75" s="1525"/>
      <c r="ED75" s="1525"/>
      <c r="EE75" s="1525"/>
      <c r="EF75" s="1525"/>
      <c r="EG75" s="1525"/>
      <c r="EH75" s="1525"/>
      <c r="EI75" s="1525"/>
      <c r="EJ75" s="1525"/>
      <c r="EK75" s="1525"/>
      <c r="EL75" s="1525"/>
      <c r="EM75" s="1525"/>
      <c r="EN75" s="1525"/>
      <c r="EO75" s="1525"/>
      <c r="EP75" s="1525"/>
      <c r="EQ75" s="1525"/>
      <c r="ER75" s="1525"/>
      <c r="ES75" s="1525"/>
      <c r="ET75" s="1525"/>
      <c r="EU75" s="1525"/>
      <c r="EV75" s="1525"/>
      <c r="EW75" s="1525"/>
      <c r="EX75" s="1525"/>
      <c r="EY75" s="1525"/>
      <c r="EZ75" s="1525"/>
      <c r="FA75" s="1525"/>
      <c r="FB75" s="1525"/>
      <c r="FC75" s="1525"/>
      <c r="FD75" s="1525"/>
      <c r="FE75" s="1525"/>
      <c r="FF75" s="1525"/>
      <c r="FG75" s="1525"/>
      <c r="FH75" s="1525"/>
      <c r="FI75" s="1525"/>
      <c r="FJ75" s="1525"/>
      <c r="FK75" s="1525"/>
    </row>
    <row r="76" spans="1:167" ht="30" customHeight="1" thickBot="1">
      <c r="B76" s="141"/>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c r="BE76" s="93"/>
      <c r="BF76" s="93"/>
      <c r="BG76" s="93"/>
      <c r="BH76" s="93"/>
      <c r="BI76" s="93"/>
      <c r="BJ76" s="93"/>
      <c r="BK76" s="93"/>
      <c r="BL76" s="93"/>
      <c r="BM76" s="93"/>
      <c r="BN76" s="93"/>
      <c r="BO76" s="93"/>
      <c r="BP76" s="93"/>
      <c r="BQ76" s="93"/>
      <c r="BR76" s="93"/>
      <c r="BS76" s="93"/>
      <c r="BT76" s="93"/>
      <c r="BU76" s="93"/>
      <c r="BV76" s="93"/>
      <c r="BW76" s="93"/>
      <c r="BX76" s="93"/>
      <c r="BY76" s="93"/>
      <c r="BZ76" s="93"/>
      <c r="CA76" s="93"/>
      <c r="CB76" s="93"/>
      <c r="CC76" s="93"/>
      <c r="CD76" s="147"/>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c r="DW76" s="1525"/>
      <c r="DX76" s="1525"/>
      <c r="DY76" s="1525"/>
      <c r="DZ76" s="1525"/>
      <c r="EA76" s="1525"/>
      <c r="EB76" s="1525"/>
      <c r="EC76" s="1525"/>
      <c r="ED76" s="1525"/>
      <c r="EE76" s="1525"/>
      <c r="EF76" s="1525"/>
      <c r="EG76" s="1525"/>
      <c r="EH76" s="1525"/>
      <c r="EI76" s="1525"/>
      <c r="EJ76" s="1525"/>
      <c r="EK76" s="1525"/>
      <c r="EL76" s="1525"/>
      <c r="EM76" s="1525"/>
      <c r="EN76" s="1525"/>
      <c r="EO76" s="1525"/>
      <c r="EP76" s="1525"/>
      <c r="EQ76" s="1525"/>
      <c r="ER76" s="1525"/>
      <c r="ES76" s="1525"/>
      <c r="ET76" s="1525"/>
      <c r="EU76" s="1525"/>
      <c r="EV76" s="1525"/>
      <c r="EW76" s="1525"/>
      <c r="EX76" s="1525"/>
      <c r="EY76" s="1525"/>
      <c r="EZ76" s="1525"/>
      <c r="FA76" s="1525"/>
      <c r="FB76" s="1525"/>
      <c r="FC76" s="1525"/>
      <c r="FD76" s="1525"/>
      <c r="FE76" s="1525"/>
      <c r="FF76" s="1525"/>
      <c r="FG76" s="1525"/>
      <c r="FH76" s="1525"/>
      <c r="FI76" s="1525"/>
      <c r="FJ76" s="1525"/>
      <c r="FK76" s="1525"/>
    </row>
    <row r="77" spans="1:167" ht="15" customHeight="1">
      <c r="B77" s="89"/>
      <c r="C77" s="1525"/>
      <c r="D77" s="1317"/>
      <c r="E77" s="1318"/>
      <c r="F77" s="1319"/>
      <c r="G77" s="1319"/>
      <c r="H77" s="1319"/>
      <c r="I77" s="1319"/>
      <c r="J77" s="1319"/>
      <c r="K77" s="1319"/>
      <c r="L77" s="1319"/>
      <c r="M77" s="1319"/>
      <c r="N77" s="1319"/>
      <c r="O77" s="1319"/>
      <c r="P77" s="1319"/>
      <c r="Q77" s="1319"/>
      <c r="R77" s="1319"/>
      <c r="S77" s="1319"/>
      <c r="T77" s="1319"/>
      <c r="U77" s="1319"/>
      <c r="V77" s="1319"/>
      <c r="W77" s="1319"/>
      <c r="X77" s="1319"/>
      <c r="Y77" s="1319"/>
      <c r="Z77" s="1319"/>
      <c r="AA77" s="1319"/>
      <c r="AB77" s="1319"/>
      <c r="AC77" s="1319"/>
      <c r="AD77" s="1319"/>
      <c r="AE77" s="1319"/>
      <c r="AF77" s="1319"/>
      <c r="AG77" s="1319"/>
      <c r="AH77" s="1319"/>
      <c r="AI77" s="1319"/>
      <c r="AJ77" s="1319"/>
      <c r="AK77" s="1319"/>
      <c r="AL77" s="1319"/>
      <c r="AM77" s="1319"/>
      <c r="AN77" s="1319"/>
      <c r="AO77" s="1319"/>
      <c r="AP77" s="1319"/>
      <c r="AQ77" s="1319"/>
      <c r="AR77" s="1319"/>
      <c r="AS77" s="1319"/>
      <c r="AT77" s="1319"/>
      <c r="AU77" s="1319"/>
      <c r="AV77" s="1319"/>
      <c r="AW77" s="1319"/>
      <c r="AX77" s="1319"/>
      <c r="AY77" s="1319"/>
      <c r="AZ77" s="1319"/>
      <c r="BA77" s="1320"/>
      <c r="BB77" s="1320"/>
      <c r="BC77" s="1320"/>
      <c r="BD77" s="1320"/>
      <c r="BE77" s="1320"/>
      <c r="BF77" s="1320"/>
      <c r="BG77" s="1320"/>
      <c r="BH77" s="1320"/>
      <c r="BI77" s="1321"/>
      <c r="BJ77" s="1525"/>
      <c r="BK77" s="1525"/>
      <c r="BL77" s="1525"/>
      <c r="BM77" s="1525"/>
      <c r="BN77" s="1525"/>
      <c r="BO77" s="1525"/>
      <c r="BP77" s="1525"/>
      <c r="BQ77" s="1525"/>
      <c r="BR77" s="1525"/>
      <c r="BS77" s="1525"/>
      <c r="BT77" s="1525"/>
      <c r="BU77" s="1525"/>
      <c r="BV77" s="1525"/>
      <c r="BW77" s="1525"/>
      <c r="BX77" s="1525"/>
      <c r="BY77" s="1525"/>
      <c r="BZ77" s="1525"/>
      <c r="CA77" s="1525"/>
      <c r="CB77" s="1525"/>
      <c r="CC77" s="1525"/>
      <c r="CD77" s="147"/>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c r="DW77" s="1525"/>
      <c r="DX77" s="1525"/>
      <c r="DY77" s="1525"/>
      <c r="DZ77" s="1525"/>
      <c r="EA77" s="1525"/>
      <c r="EB77" s="1525"/>
      <c r="EC77" s="1525"/>
      <c r="ED77" s="1525"/>
      <c r="EE77" s="1525"/>
      <c r="EF77" s="1525"/>
      <c r="EG77" s="1525"/>
      <c r="EH77" s="1525"/>
      <c r="EI77" s="1525"/>
      <c r="EJ77" s="1525"/>
      <c r="EK77" s="1525"/>
      <c r="EL77" s="1525"/>
      <c r="EM77" s="1525"/>
      <c r="EN77" s="1525"/>
      <c r="EO77" s="1525"/>
      <c r="EP77" s="1525"/>
      <c r="EQ77" s="1525"/>
      <c r="ER77" s="1525"/>
      <c r="ES77" s="1525"/>
      <c r="ET77" s="1525"/>
      <c r="EU77" s="1525"/>
      <c r="EV77" s="1525"/>
      <c r="EW77" s="1525"/>
      <c r="EX77" s="1525"/>
      <c r="EY77" s="1525"/>
      <c r="EZ77" s="1525"/>
      <c r="FA77" s="1525"/>
      <c r="FB77" s="1525"/>
      <c r="FC77" s="1525"/>
      <c r="FD77" s="1525"/>
      <c r="FE77" s="1525"/>
      <c r="FF77" s="1525"/>
      <c r="FG77" s="1525"/>
      <c r="FH77" s="1525"/>
      <c r="FI77" s="1525"/>
      <c r="FJ77" s="1525"/>
      <c r="FK77" s="1525"/>
    </row>
    <row r="78" spans="1:167" ht="30" customHeight="1">
      <c r="B78" s="89"/>
      <c r="D78" s="1322"/>
      <c r="E78" s="1323" t="s">
        <v>1826</v>
      </c>
      <c r="F78" s="1324"/>
      <c r="G78" s="1325"/>
      <c r="H78" s="1325"/>
      <c r="I78" s="1325"/>
      <c r="J78" s="1325"/>
      <c r="K78" s="1325"/>
      <c r="L78" s="1325"/>
      <c r="M78" s="1325"/>
      <c r="N78" s="1325"/>
      <c r="O78" s="1325"/>
      <c r="P78" s="1325"/>
      <c r="Q78" s="1325"/>
      <c r="R78" s="1325"/>
      <c r="S78" s="1325"/>
      <c r="T78" s="1325"/>
      <c r="U78" s="1325"/>
      <c r="V78" s="1325"/>
      <c r="W78" s="1325"/>
      <c r="X78" s="1325"/>
      <c r="Y78" s="1325"/>
      <c r="Z78" s="1325"/>
      <c r="AA78" s="1325"/>
      <c r="AB78" s="1325"/>
      <c r="AC78" s="1325"/>
      <c r="AD78" s="1325"/>
      <c r="AE78" s="1325"/>
      <c r="AF78" s="1325"/>
      <c r="AG78" s="1325"/>
      <c r="AH78" s="1325"/>
      <c r="AI78" s="1325"/>
      <c r="AJ78" s="1325"/>
      <c r="AK78" s="1325"/>
      <c r="AL78" s="1325"/>
      <c r="AM78" s="1325"/>
      <c r="AN78" s="1325"/>
      <c r="AO78" s="1325"/>
      <c r="AP78" s="1326"/>
      <c r="AQ78" s="1326"/>
      <c r="AR78" s="1326"/>
      <c r="AS78" s="1326"/>
      <c r="AT78" s="1326"/>
      <c r="AU78" s="1326"/>
      <c r="AV78" s="1326"/>
      <c r="AW78" s="1326"/>
      <c r="AX78" s="1326"/>
      <c r="AY78" s="1326"/>
      <c r="AZ78" s="1326"/>
      <c r="BA78" s="1326"/>
      <c r="BB78" s="1326"/>
      <c r="BC78" s="1326"/>
      <c r="BD78" s="1326"/>
      <c r="BE78" s="1326"/>
      <c r="BF78" s="1326"/>
      <c r="BG78" s="1326"/>
      <c r="BH78" s="1326"/>
      <c r="BI78" s="1327"/>
      <c r="CB78" s="1525"/>
      <c r="CC78" s="1525"/>
      <c r="CD78" s="147"/>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c r="DW78" s="1525"/>
      <c r="DX78" s="1525"/>
      <c r="DY78" s="1525"/>
      <c r="DZ78" s="1525"/>
      <c r="EA78" s="1525"/>
      <c r="EB78" s="1525"/>
      <c r="EC78" s="1525"/>
      <c r="ED78" s="1525"/>
      <c r="EE78" s="1525"/>
      <c r="EF78" s="1525"/>
      <c r="EG78" s="1525"/>
      <c r="EH78" s="1525"/>
      <c r="EI78" s="1525"/>
      <c r="EJ78" s="1525"/>
      <c r="EK78" s="1525"/>
      <c r="EL78" s="1525"/>
      <c r="EM78" s="1525"/>
      <c r="EN78" s="1525"/>
      <c r="EO78" s="1525"/>
      <c r="EP78" s="1525"/>
      <c r="EQ78" s="1525"/>
      <c r="ER78" s="1525"/>
      <c r="ES78" s="1525"/>
      <c r="ET78" s="1525"/>
      <c r="EU78" s="1525"/>
      <c r="EV78" s="1525"/>
      <c r="EW78" s="1525"/>
      <c r="EX78" s="1525"/>
      <c r="EY78" s="1525"/>
      <c r="EZ78" s="1525"/>
      <c r="FA78" s="1525"/>
      <c r="FB78" s="1525"/>
      <c r="FC78" s="1525"/>
      <c r="FD78" s="1525"/>
      <c r="FE78" s="1525"/>
      <c r="FF78" s="1525"/>
      <c r="FG78" s="1525"/>
      <c r="FH78" s="1525"/>
      <c r="FI78" s="1525"/>
      <c r="FJ78" s="1525"/>
      <c r="FK78" s="1525"/>
    </row>
    <row r="79" spans="1:167" ht="30" customHeight="1">
      <c r="B79" s="89"/>
      <c r="D79" s="1328"/>
      <c r="E79" s="1323" t="s">
        <v>1827</v>
      </c>
      <c r="F79" s="1329"/>
      <c r="G79" s="1325"/>
      <c r="H79" s="1325"/>
      <c r="I79" s="1325"/>
      <c r="J79" s="1325"/>
      <c r="K79" s="1325"/>
      <c r="L79" s="1325"/>
      <c r="M79" s="1325"/>
      <c r="N79" s="1325"/>
      <c r="O79" s="1325"/>
      <c r="P79" s="1325"/>
      <c r="Q79" s="1325"/>
      <c r="R79" s="1325"/>
      <c r="S79" s="1325"/>
      <c r="T79" s="1325"/>
      <c r="U79" s="1325"/>
      <c r="V79" s="1325"/>
      <c r="W79" s="1325"/>
      <c r="X79" s="1325"/>
      <c r="Y79" s="1325"/>
      <c r="Z79" s="1325"/>
      <c r="AA79" s="1325"/>
      <c r="AB79" s="1325"/>
      <c r="AC79" s="1325"/>
      <c r="AD79" s="1325"/>
      <c r="AE79" s="1325"/>
      <c r="AF79" s="1325"/>
      <c r="AG79" s="1325"/>
      <c r="AH79" s="1325"/>
      <c r="AI79" s="1325"/>
      <c r="AJ79" s="1325"/>
      <c r="AK79" s="1325"/>
      <c r="AL79" s="1325"/>
      <c r="AM79" s="1325"/>
      <c r="AN79" s="1325"/>
      <c r="AO79" s="1325"/>
      <c r="AP79" s="1326"/>
      <c r="AQ79" s="1326"/>
      <c r="AR79" s="1326"/>
      <c r="AS79" s="1326"/>
      <c r="AT79" s="1326"/>
      <c r="AU79" s="1326"/>
      <c r="AV79" s="1326"/>
      <c r="AW79" s="1326"/>
      <c r="AX79" s="1326"/>
      <c r="AY79" s="1326"/>
      <c r="AZ79" s="1326"/>
      <c r="BA79" s="1326"/>
      <c r="BB79" s="1326"/>
      <c r="BC79" s="1326"/>
      <c r="BD79" s="1326"/>
      <c r="BE79" s="1326"/>
      <c r="BF79" s="1326"/>
      <c r="BG79" s="1326"/>
      <c r="BH79" s="1326"/>
      <c r="BI79" s="1327"/>
      <c r="CB79" s="1525"/>
      <c r="CC79" s="1525"/>
      <c r="CD79" s="147"/>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c r="DW79" s="1525"/>
      <c r="DX79" s="1525"/>
      <c r="DY79" s="1525"/>
      <c r="DZ79" s="1525"/>
      <c r="EA79" s="1525"/>
      <c r="EB79" s="1525"/>
      <c r="EC79" s="1525"/>
      <c r="ED79" s="1525"/>
      <c r="EE79" s="1525"/>
      <c r="EF79" s="1525"/>
      <c r="EG79" s="1525"/>
      <c r="EH79" s="1525"/>
      <c r="EI79" s="1525"/>
      <c r="EJ79" s="1525"/>
      <c r="EK79" s="1525"/>
      <c r="EL79" s="1525"/>
      <c r="EM79" s="1525"/>
      <c r="EN79" s="1525"/>
      <c r="EO79" s="1525"/>
      <c r="EP79" s="1525"/>
      <c r="EQ79" s="1525"/>
      <c r="ER79" s="1525"/>
      <c r="ES79" s="1525"/>
      <c r="ET79" s="1525"/>
      <c r="EU79" s="1525"/>
      <c r="EV79" s="1525"/>
      <c r="EW79" s="1525"/>
      <c r="EX79" s="1525"/>
      <c r="EY79" s="1525"/>
      <c r="EZ79" s="1525"/>
      <c r="FA79" s="1525"/>
      <c r="FB79" s="1525"/>
      <c r="FC79" s="1525"/>
      <c r="FD79" s="1525"/>
      <c r="FE79" s="1525"/>
      <c r="FF79" s="1525"/>
      <c r="FG79" s="1525"/>
      <c r="FH79" s="1525"/>
      <c r="FI79" s="1525"/>
      <c r="FJ79" s="1525"/>
      <c r="FK79" s="1525"/>
    </row>
    <row r="80" spans="1:167" ht="30" customHeight="1">
      <c r="B80" s="89"/>
      <c r="C80" s="300"/>
      <c r="D80" s="1330"/>
      <c r="E80" s="1331" t="s">
        <v>1828</v>
      </c>
      <c r="F80" s="1325"/>
      <c r="G80" s="1325"/>
      <c r="H80" s="1325"/>
      <c r="I80" s="1325"/>
      <c r="J80" s="1325"/>
      <c r="K80" s="1325"/>
      <c r="L80" s="1325"/>
      <c r="M80" s="1325"/>
      <c r="N80" s="1325"/>
      <c r="O80" s="1325"/>
      <c r="P80" s="1325"/>
      <c r="Q80" s="1325"/>
      <c r="R80" s="1325"/>
      <c r="S80" s="1325"/>
      <c r="T80" s="1325"/>
      <c r="U80" s="1325"/>
      <c r="V80" s="1325"/>
      <c r="W80" s="1325"/>
      <c r="X80" s="1325"/>
      <c r="Y80" s="1325"/>
      <c r="Z80" s="1325"/>
      <c r="AA80" s="1325"/>
      <c r="AB80" s="1325"/>
      <c r="AC80" s="1325"/>
      <c r="AD80" s="1325"/>
      <c r="AE80" s="1325"/>
      <c r="AF80" s="1325"/>
      <c r="AG80" s="1325"/>
      <c r="AH80" s="1325"/>
      <c r="AI80" s="1325"/>
      <c r="AJ80" s="1325"/>
      <c r="AK80" s="1325"/>
      <c r="AL80" s="1325"/>
      <c r="AM80" s="1325"/>
      <c r="AN80" s="1325"/>
      <c r="AO80" s="1325"/>
      <c r="AP80" s="1325"/>
      <c r="AQ80" s="1325"/>
      <c r="AR80" s="1325"/>
      <c r="AS80" s="1325"/>
      <c r="AT80" s="1325"/>
      <c r="AU80" s="1325"/>
      <c r="AV80" s="1325"/>
      <c r="AW80" s="1325"/>
      <c r="AX80" s="1325"/>
      <c r="AY80" s="1325"/>
      <c r="AZ80" s="1325"/>
      <c r="BA80" s="1325"/>
      <c r="BB80" s="1325"/>
      <c r="BC80" s="1325"/>
      <c r="BD80" s="1325"/>
      <c r="BE80" s="1325"/>
      <c r="BF80" s="1325"/>
      <c r="BG80" s="1325"/>
      <c r="BH80" s="1325"/>
      <c r="BI80" s="1332"/>
      <c r="BX80" s="77"/>
      <c r="BY80" s="77"/>
      <c r="CB80" s="1525"/>
      <c r="CC80" s="1525"/>
      <c r="CD80" s="147"/>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c r="DW80" s="1525"/>
      <c r="DX80" s="1525"/>
      <c r="DY80" s="1525"/>
      <c r="DZ80" s="1525"/>
      <c r="EA80" s="1525"/>
      <c r="EB80" s="1525"/>
      <c r="EC80" s="1525"/>
      <c r="ED80" s="1525"/>
      <c r="EE80" s="1525"/>
      <c r="EF80" s="1525"/>
      <c r="EG80" s="1525"/>
      <c r="EH80" s="1525"/>
      <c r="EI80" s="1525"/>
      <c r="EJ80" s="1525"/>
      <c r="EK80" s="1525"/>
      <c r="EL80" s="1525"/>
      <c r="EM80" s="1525"/>
      <c r="EN80" s="1525"/>
      <c r="EO80" s="1525"/>
      <c r="EP80" s="1525"/>
      <c r="EQ80" s="1525"/>
      <c r="ER80" s="1525"/>
      <c r="ES80" s="1525"/>
      <c r="ET80" s="1525"/>
      <c r="EU80" s="1525"/>
      <c r="EV80" s="1525"/>
      <c r="EW80" s="1525"/>
      <c r="EX80" s="1525"/>
      <c r="EY80" s="1525"/>
      <c r="EZ80" s="1525"/>
      <c r="FA80" s="1525"/>
      <c r="FB80" s="1525"/>
      <c r="FC80" s="1525"/>
      <c r="FD80" s="1525"/>
      <c r="FE80" s="1525"/>
      <c r="FF80" s="1525"/>
      <c r="FG80" s="1525"/>
      <c r="FH80" s="1525"/>
      <c r="FI80" s="1525"/>
      <c r="FJ80" s="1525"/>
      <c r="FK80" s="1525"/>
    </row>
    <row r="81" spans="2:167" ht="15" customHeight="1" thickBot="1">
      <c r="B81" s="89"/>
      <c r="C81" s="300"/>
      <c r="D81" s="1333"/>
      <c r="E81" s="1334"/>
      <c r="F81" s="1335"/>
      <c r="G81" s="1334"/>
      <c r="H81" s="1334"/>
      <c r="I81" s="1334"/>
      <c r="J81" s="1334"/>
      <c r="K81" s="1334"/>
      <c r="L81" s="1336"/>
      <c r="M81" s="1334"/>
      <c r="N81" s="1334"/>
      <c r="O81" s="1334"/>
      <c r="P81" s="1334"/>
      <c r="Q81" s="1334"/>
      <c r="R81" s="1334"/>
      <c r="S81" s="1336"/>
      <c r="T81" s="1336"/>
      <c r="U81" s="1336"/>
      <c r="V81" s="1336"/>
      <c r="W81" s="1336"/>
      <c r="X81" s="1336"/>
      <c r="Y81" s="1336"/>
      <c r="Z81" s="1336"/>
      <c r="AA81" s="1336"/>
      <c r="AB81" s="1336"/>
      <c r="AC81" s="1336"/>
      <c r="AD81" s="1336"/>
      <c r="AE81" s="1336"/>
      <c r="AF81" s="1336"/>
      <c r="AG81" s="1336"/>
      <c r="AH81" s="1336"/>
      <c r="AI81" s="1336"/>
      <c r="AJ81" s="1337"/>
      <c r="AK81" s="1337"/>
      <c r="AL81" s="1337"/>
      <c r="AM81" s="1338"/>
      <c r="AN81" s="1338"/>
      <c r="AO81" s="1338"/>
      <c r="AP81" s="1338"/>
      <c r="AQ81" s="1338"/>
      <c r="AR81" s="1338"/>
      <c r="AS81" s="1338"/>
      <c r="AT81" s="1338"/>
      <c r="AU81" s="1338"/>
      <c r="AV81" s="1338"/>
      <c r="AW81" s="1338"/>
      <c r="AX81" s="1338"/>
      <c r="AY81" s="1338"/>
      <c r="AZ81" s="1338"/>
      <c r="BA81" s="1338"/>
      <c r="BB81" s="1338"/>
      <c r="BC81" s="1338"/>
      <c r="BD81" s="1338"/>
      <c r="BE81" s="1338"/>
      <c r="BF81" s="1338"/>
      <c r="BG81" s="1338"/>
      <c r="BH81" s="1338"/>
      <c r="BI81" s="1339"/>
      <c r="BX81" s="77"/>
      <c r="BY81" s="77"/>
      <c r="CB81" s="1525"/>
      <c r="CC81" s="1525"/>
      <c r="CD81" s="147"/>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c r="DW81" s="1525"/>
      <c r="DX81" s="1525"/>
      <c r="DY81" s="1525"/>
      <c r="DZ81" s="1525"/>
      <c r="EA81" s="1525"/>
      <c r="EB81" s="1525"/>
      <c r="EC81" s="1525"/>
      <c r="ED81" s="1525"/>
      <c r="EE81" s="1525"/>
      <c r="EF81" s="1525"/>
      <c r="EG81" s="1525"/>
      <c r="EH81" s="1525"/>
      <c r="EI81" s="1525"/>
      <c r="EJ81" s="1525"/>
      <c r="EK81" s="1525"/>
      <c r="EL81" s="1525"/>
      <c r="EM81" s="1525"/>
      <c r="EN81" s="1525"/>
      <c r="EO81" s="1525"/>
      <c r="EP81" s="1525"/>
      <c r="EQ81" s="1525"/>
      <c r="ER81" s="1525"/>
      <c r="ES81" s="1525"/>
      <c r="ET81" s="1525"/>
      <c r="EU81" s="1525"/>
      <c r="EV81" s="1525"/>
      <c r="EW81" s="1525"/>
      <c r="EX81" s="1525"/>
      <c r="EY81" s="1525"/>
      <c r="EZ81" s="1525"/>
      <c r="FA81" s="1525"/>
      <c r="FB81" s="1525"/>
      <c r="FC81" s="1525"/>
      <c r="FD81" s="1525"/>
      <c r="FE81" s="1525"/>
      <c r="FF81" s="1525"/>
      <c r="FG81" s="1525"/>
      <c r="FH81" s="1525"/>
      <c r="FI81" s="1525"/>
      <c r="FJ81" s="1525"/>
      <c r="FK81" s="1525"/>
    </row>
    <row r="82" spans="2:167" ht="30" customHeight="1" thickBot="1">
      <c r="B82" s="116"/>
      <c r="C82" s="427"/>
      <c r="D82" s="324"/>
      <c r="E82" s="324"/>
      <c r="F82" s="324"/>
      <c r="G82" s="324"/>
      <c r="H82" s="324"/>
      <c r="I82" s="324"/>
      <c r="J82" s="324"/>
      <c r="K82" s="324"/>
      <c r="L82" s="324"/>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4"/>
      <c r="AL82" s="324"/>
      <c r="AM82" s="324"/>
      <c r="AN82" s="324"/>
      <c r="AO82" s="324"/>
      <c r="AP82" s="324"/>
      <c r="AQ82" s="324"/>
      <c r="AR82" s="324"/>
      <c r="AS82" s="324"/>
      <c r="AT82" s="324"/>
      <c r="AU82" s="324"/>
      <c r="AV82" s="324"/>
      <c r="AW82" s="324"/>
      <c r="AX82" s="324"/>
      <c r="AY82" s="324"/>
      <c r="AZ82" s="324"/>
      <c r="BA82" s="324"/>
      <c r="BB82" s="324"/>
      <c r="BC82" s="503"/>
      <c r="BD82" s="503"/>
      <c r="BE82" s="503"/>
      <c r="BF82" s="503"/>
      <c r="BG82" s="503"/>
      <c r="BH82" s="503"/>
      <c r="BI82" s="503"/>
      <c r="BJ82" s="503"/>
      <c r="BK82" s="503"/>
      <c r="BL82" s="503"/>
      <c r="BM82" s="503"/>
      <c r="BN82" s="503"/>
      <c r="BO82" s="503"/>
      <c r="BP82" s="503"/>
      <c r="BQ82" s="503"/>
      <c r="BR82" s="503"/>
      <c r="BS82" s="503"/>
      <c r="BT82" s="503"/>
      <c r="BU82" s="503"/>
      <c r="BV82" s="503"/>
      <c r="BW82" s="503"/>
      <c r="BX82" s="503"/>
      <c r="BY82" s="503"/>
      <c r="BZ82" s="503"/>
      <c r="CA82" s="503"/>
      <c r="CB82" s="136"/>
      <c r="CC82" s="136"/>
      <c r="CD82" s="373"/>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c r="DW82" s="1525"/>
      <c r="DX82" s="1525"/>
      <c r="DY82" s="1525"/>
      <c r="DZ82" s="1525"/>
      <c r="EA82" s="1525"/>
      <c r="EB82" s="1525"/>
      <c r="EC82" s="1525"/>
      <c r="ED82" s="1525"/>
      <c r="EE82" s="1525"/>
      <c r="EF82" s="1525"/>
      <c r="EG82" s="1525"/>
      <c r="EH82" s="1525"/>
      <c r="EI82" s="1525"/>
      <c r="EJ82" s="1525"/>
      <c r="EK82" s="1525"/>
      <c r="EL82" s="1525"/>
      <c r="EM82" s="1525"/>
      <c r="EN82" s="1525"/>
      <c r="EO82" s="1525"/>
      <c r="EP82" s="1525"/>
      <c r="EQ82" s="1525"/>
      <c r="ER82" s="1525"/>
      <c r="ES82" s="1525"/>
      <c r="ET82" s="1525"/>
      <c r="EU82" s="1525"/>
      <c r="EV82" s="1525"/>
      <c r="EW82" s="1525"/>
      <c r="EX82" s="1525"/>
      <c r="EY82" s="1525"/>
      <c r="EZ82" s="1525"/>
      <c r="FA82" s="1525"/>
      <c r="FB82" s="1525"/>
      <c r="FC82" s="1525"/>
      <c r="FD82" s="1525"/>
      <c r="FE82" s="1525"/>
      <c r="FF82" s="1525"/>
      <c r="FG82" s="1525"/>
      <c r="FH82" s="1525"/>
      <c r="FI82" s="1525"/>
      <c r="FJ82" s="1525"/>
      <c r="FK82" s="1525"/>
    </row>
    <row r="83" spans="2:167" ht="30" customHeight="1">
      <c r="B83" s="89"/>
      <c r="C83" s="300"/>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593"/>
      <c r="BD83" s="1593"/>
      <c r="BE83" s="1593"/>
      <c r="BF83" s="1593"/>
      <c r="BG83" s="1593"/>
      <c r="BH83" s="1593"/>
      <c r="BI83" s="1593"/>
      <c r="BJ83" s="1593"/>
      <c r="BK83" s="1593"/>
      <c r="BL83" s="1593"/>
      <c r="BM83" s="1593"/>
      <c r="BN83" s="1593"/>
      <c r="BO83" s="1593"/>
      <c r="BP83" s="1593"/>
      <c r="BQ83" s="1593"/>
      <c r="BR83" s="1593"/>
      <c r="BS83" s="1593"/>
      <c r="BT83" s="1593"/>
      <c r="BU83" s="1593"/>
      <c r="BV83" s="1593"/>
      <c r="BW83" s="1593"/>
      <c r="BX83" s="1593"/>
      <c r="BY83" s="1593"/>
      <c r="BZ83" s="1593"/>
      <c r="CA83" s="1593"/>
      <c r="CB83" s="93"/>
      <c r="CC83" s="93"/>
      <c r="CD83" s="147"/>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c r="DW83" s="1525"/>
      <c r="DX83" s="1525"/>
      <c r="DY83" s="1525"/>
      <c r="DZ83" s="1525"/>
      <c r="EA83" s="1525"/>
      <c r="EB83" s="1525"/>
      <c r="EC83" s="1525"/>
      <c r="ED83" s="1525"/>
      <c r="EE83" s="1525"/>
      <c r="EF83" s="1525"/>
      <c r="EG83" s="1525"/>
      <c r="EH83" s="1525"/>
      <c r="EI83" s="1525"/>
      <c r="EJ83" s="1525"/>
      <c r="EK83" s="1525"/>
      <c r="EL83" s="1525"/>
      <c r="EM83" s="1525"/>
      <c r="EN83" s="1525"/>
      <c r="EO83" s="1525"/>
      <c r="EP83" s="1525"/>
      <c r="EQ83" s="1525"/>
      <c r="ER83" s="1525"/>
      <c r="ES83" s="1525"/>
      <c r="ET83" s="1525"/>
      <c r="EU83" s="1525"/>
      <c r="EV83" s="1525"/>
      <c r="EW83" s="1525"/>
      <c r="EX83" s="1525"/>
      <c r="EY83" s="1525"/>
      <c r="EZ83" s="1525"/>
      <c r="FA83" s="1525"/>
      <c r="FB83" s="1525"/>
      <c r="FC83" s="1525"/>
      <c r="FD83" s="1525"/>
      <c r="FE83" s="1525"/>
      <c r="FF83" s="1525"/>
      <c r="FG83" s="1525"/>
      <c r="FH83" s="1525"/>
      <c r="FI83" s="1525"/>
      <c r="FJ83" s="1525"/>
      <c r="FK83" s="1525"/>
    </row>
    <row r="84" spans="2:167" ht="30" customHeight="1">
      <c r="B84" s="89"/>
      <c r="C84" s="1614"/>
      <c r="BC84" s="1593"/>
      <c r="BD84" s="1593"/>
      <c r="BE84" s="1593"/>
      <c r="BF84" s="1593"/>
      <c r="BG84" s="1593"/>
      <c r="BH84" s="1593"/>
      <c r="BI84" s="1593"/>
      <c r="BJ84" s="1593"/>
      <c r="BK84" s="1593"/>
      <c r="BL84" s="1593"/>
      <c r="BM84" s="1593"/>
      <c r="BN84" s="1593"/>
      <c r="BO84" s="1593"/>
      <c r="BP84" s="1593"/>
      <c r="BQ84" s="1593"/>
      <c r="BR84" s="1593"/>
      <c r="BS84" s="1593"/>
      <c r="BT84" s="1593"/>
      <c r="BU84" s="1593"/>
      <c r="BV84" s="1593"/>
      <c r="BW84" s="1593"/>
      <c r="BX84" s="1593"/>
      <c r="BY84" s="481" t="s">
        <v>1800</v>
      </c>
      <c r="BZ84" s="1593"/>
      <c r="CA84" s="1593"/>
      <c r="CB84" s="1525"/>
      <c r="CC84" s="1525"/>
      <c r="CD84" s="147"/>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c r="DW84" s="1525"/>
      <c r="DX84" s="1525"/>
      <c r="DY84" s="1525"/>
      <c r="DZ84" s="1525"/>
      <c r="EA84" s="1525"/>
      <c r="EB84" s="1525"/>
      <c r="EC84" s="1525"/>
      <c r="ED84" s="1525"/>
      <c r="EE84" s="1525"/>
      <c r="EF84" s="1525"/>
      <c r="EG84" s="1525"/>
      <c r="EH84" s="1525"/>
      <c r="EI84" s="1525"/>
      <c r="EJ84" s="1525"/>
      <c r="EK84" s="1525"/>
      <c r="EL84" s="1525"/>
      <c r="EM84" s="1525"/>
      <c r="EN84" s="1525"/>
      <c r="EO84" s="1525"/>
      <c r="EP84" s="1525"/>
      <c r="EQ84" s="1525"/>
      <c r="ER84" s="1525"/>
      <c r="ES84" s="1525"/>
      <c r="ET84" s="1525"/>
      <c r="EU84" s="1525"/>
      <c r="EV84" s="1525"/>
      <c r="EW84" s="1525"/>
      <c r="EX84" s="1525"/>
      <c r="EY84" s="1525"/>
      <c r="EZ84" s="1525"/>
      <c r="FA84" s="1525"/>
      <c r="FB84" s="1525"/>
      <c r="FC84" s="1525"/>
      <c r="FD84" s="1525"/>
      <c r="FE84" s="1525"/>
      <c r="FF84" s="1525"/>
      <c r="FG84" s="1525"/>
      <c r="FH84" s="1525"/>
      <c r="FI84" s="1525"/>
      <c r="FJ84" s="1525"/>
      <c r="FK84" s="1525"/>
    </row>
    <row r="85" spans="2:167" ht="30" customHeight="1">
      <c r="B85" s="89"/>
      <c r="C85" s="506" t="s">
        <v>1829</v>
      </c>
      <c r="D85" s="244" t="s">
        <v>1830</v>
      </c>
      <c r="F85" s="248"/>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AP85" s="2306">
        <v>12</v>
      </c>
      <c r="AQ85" s="2306"/>
      <c r="AR85" s="2307"/>
      <c r="AS85" s="2308"/>
      <c r="AT85" s="2308"/>
      <c r="AU85" s="2308"/>
      <c r="AV85" s="2308"/>
      <c r="AW85" s="2308"/>
      <c r="AX85" s="2308"/>
      <c r="AY85" s="2308"/>
      <c r="AZ85" s="2308"/>
      <c r="BA85" s="2308"/>
      <c r="BB85" s="2308"/>
      <c r="BC85" s="2308"/>
      <c r="BD85" s="2308"/>
      <c r="BE85" s="2308"/>
      <c r="BF85" s="2308"/>
      <c r="BG85" s="2308"/>
      <c r="BH85" s="2308"/>
      <c r="BI85" s="2308"/>
      <c r="BJ85" s="2308"/>
      <c r="BK85" s="2308"/>
      <c r="BL85" s="2308"/>
      <c r="BM85" s="2308"/>
      <c r="BN85" s="2308"/>
      <c r="BO85" s="2308"/>
      <c r="BP85" s="2308"/>
      <c r="BQ85" s="2308"/>
      <c r="BR85" s="2308"/>
      <c r="BS85" s="2308"/>
      <c r="BT85" s="2308"/>
      <c r="BU85" s="2308"/>
      <c r="BV85" s="2308"/>
      <c r="BW85" s="2308"/>
      <c r="BX85" s="2308"/>
      <c r="BY85" s="2308"/>
      <c r="BZ85" s="2308"/>
      <c r="CA85" s="2309"/>
      <c r="CC85" s="1525"/>
      <c r="CD85" s="147"/>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c r="DW85" s="1525"/>
      <c r="DX85" s="1525"/>
      <c r="DY85" s="1525"/>
      <c r="DZ85" s="1525"/>
      <c r="EA85" s="1525"/>
      <c r="EB85" s="1525"/>
      <c r="EC85" s="1525"/>
      <c r="ED85" s="1525"/>
      <c r="EE85" s="1525"/>
      <c r="EF85" s="1525"/>
      <c r="EG85" s="1525"/>
      <c r="EH85" s="1525"/>
      <c r="EI85" s="1525"/>
      <c r="EJ85" s="1525"/>
      <c r="EK85" s="1525"/>
      <c r="EL85" s="1525"/>
      <c r="EM85" s="1525"/>
      <c r="EN85" s="1525"/>
      <c r="EO85" s="1525"/>
      <c r="EP85" s="1525"/>
      <c r="EQ85" s="1525"/>
      <c r="ER85" s="1525"/>
      <c r="ES85" s="1525"/>
      <c r="ET85" s="1525"/>
      <c r="EU85" s="1525"/>
      <c r="EV85" s="1525"/>
      <c r="EW85" s="1525"/>
      <c r="EX85" s="1525"/>
      <c r="EY85" s="1525"/>
      <c r="EZ85" s="1525"/>
      <c r="FA85" s="1525"/>
      <c r="FB85" s="1525"/>
      <c r="FC85" s="1525"/>
      <c r="FD85" s="1525"/>
      <c r="FE85" s="1525"/>
      <c r="FF85" s="1525"/>
      <c r="FG85" s="1525"/>
      <c r="FH85" s="1525"/>
      <c r="FI85" s="1525"/>
      <c r="FJ85" s="1525"/>
      <c r="FK85" s="1525"/>
    </row>
    <row r="86" spans="2:167" ht="30" customHeight="1">
      <c r="B86" s="89"/>
      <c r="C86" s="300"/>
      <c r="D86" s="247" t="s">
        <v>1831</v>
      </c>
      <c r="F86" s="248"/>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AP86" s="2306"/>
      <c r="AQ86" s="2306"/>
      <c r="AR86" s="2310"/>
      <c r="AS86" s="2311"/>
      <c r="AT86" s="2311"/>
      <c r="AU86" s="2311"/>
      <c r="AV86" s="2311"/>
      <c r="AW86" s="2311"/>
      <c r="AX86" s="2311"/>
      <c r="AY86" s="2311"/>
      <c r="AZ86" s="2311"/>
      <c r="BA86" s="2311"/>
      <c r="BB86" s="2311"/>
      <c r="BC86" s="2311"/>
      <c r="BD86" s="2311"/>
      <c r="BE86" s="2311"/>
      <c r="BF86" s="2311"/>
      <c r="BG86" s="2311"/>
      <c r="BH86" s="2311"/>
      <c r="BI86" s="2311"/>
      <c r="BJ86" s="2311"/>
      <c r="BK86" s="2311"/>
      <c r="BL86" s="2311"/>
      <c r="BM86" s="2311"/>
      <c r="BN86" s="2311"/>
      <c r="BO86" s="2311"/>
      <c r="BP86" s="2311"/>
      <c r="BQ86" s="2311"/>
      <c r="BR86" s="2311"/>
      <c r="BS86" s="2311"/>
      <c r="BT86" s="2311"/>
      <c r="BU86" s="2311"/>
      <c r="BV86" s="2311"/>
      <c r="BW86" s="2311"/>
      <c r="BX86" s="2311"/>
      <c r="BY86" s="2311"/>
      <c r="BZ86" s="2311"/>
      <c r="CA86" s="2312"/>
      <c r="CC86" s="1525"/>
      <c r="CD86" s="147"/>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c r="DW86" s="1525"/>
      <c r="DX86" s="1525"/>
      <c r="DY86" s="1525"/>
      <c r="DZ86" s="1525"/>
      <c r="EA86" s="1525"/>
      <c r="EB86" s="1525"/>
      <c r="EC86" s="1525"/>
      <c r="ED86" s="1525"/>
      <c r="EE86" s="1525"/>
      <c r="EF86" s="1525"/>
      <c r="EG86" s="1525"/>
      <c r="EH86" s="1525"/>
      <c r="EI86" s="1525"/>
      <c r="EJ86" s="1525"/>
      <c r="EK86" s="1525"/>
      <c r="EL86" s="1525"/>
      <c r="EM86" s="1525"/>
      <c r="EN86" s="1525"/>
      <c r="EO86" s="1525"/>
      <c r="EP86" s="1525"/>
      <c r="EQ86" s="1525"/>
      <c r="ER86" s="1525"/>
      <c r="ES86" s="1525"/>
      <c r="ET86" s="1525"/>
      <c r="EU86" s="1525"/>
      <c r="EV86" s="1525"/>
      <c r="EW86" s="1525"/>
      <c r="EX86" s="1525"/>
      <c r="EY86" s="1525"/>
      <c r="EZ86" s="1525"/>
      <c r="FA86" s="1525"/>
      <c r="FB86" s="1525"/>
      <c r="FC86" s="1525"/>
      <c r="FD86" s="1525"/>
      <c r="FE86" s="1525"/>
      <c r="FF86" s="1525"/>
      <c r="FG86" s="1525"/>
      <c r="FH86" s="1525"/>
      <c r="FI86" s="1525"/>
      <c r="FJ86" s="1525"/>
      <c r="FK86" s="1525"/>
    </row>
    <row r="87" spans="2:167" ht="30" customHeight="1">
      <c r="B87" s="89"/>
      <c r="C87" s="300"/>
      <c r="BC87" s="1593"/>
      <c r="BD87" s="1593"/>
      <c r="BE87" s="1593"/>
      <c r="BF87" s="1593"/>
      <c r="BG87" s="1593"/>
      <c r="BH87" s="1593"/>
      <c r="BI87" s="1593"/>
      <c r="BJ87" s="1593"/>
      <c r="BK87" s="1593"/>
      <c r="BL87" s="1593"/>
      <c r="BM87" s="1593"/>
      <c r="BN87" s="1593"/>
      <c r="BO87" s="1593"/>
      <c r="BP87" s="1593"/>
      <c r="BQ87" s="1593"/>
      <c r="BR87" s="1593"/>
      <c r="BS87" s="1593"/>
      <c r="BT87" s="1593"/>
      <c r="BU87" s="1593"/>
      <c r="BV87" s="1593"/>
      <c r="BW87" s="1593"/>
      <c r="BX87" s="1593"/>
      <c r="BY87" s="1593"/>
      <c r="BZ87" s="1593"/>
      <c r="CA87" s="1593"/>
      <c r="CB87" s="1525"/>
      <c r="CC87" s="1525"/>
      <c r="CD87" s="147"/>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c r="DW87" s="1525"/>
      <c r="DX87" s="1525"/>
      <c r="DY87" s="1525"/>
      <c r="DZ87" s="1525"/>
      <c r="EA87" s="1525"/>
      <c r="EB87" s="1525"/>
      <c r="EC87" s="1525"/>
      <c r="ED87" s="1525"/>
      <c r="EE87" s="1525"/>
      <c r="EF87" s="1525"/>
      <c r="EG87" s="1525"/>
      <c r="EH87" s="1525"/>
      <c r="EI87" s="1525"/>
      <c r="EJ87" s="1525"/>
      <c r="EK87" s="1525"/>
      <c r="EL87" s="1525"/>
      <c r="EM87" s="1525"/>
      <c r="EN87" s="1525"/>
      <c r="EO87" s="1525"/>
      <c r="EP87" s="1525"/>
      <c r="EQ87" s="1525"/>
      <c r="ER87" s="1525"/>
      <c r="ES87" s="1525"/>
      <c r="ET87" s="1525"/>
      <c r="EU87" s="1525"/>
      <c r="EV87" s="1525"/>
      <c r="EW87" s="1525"/>
      <c r="EX87" s="1525"/>
      <c r="EY87" s="1525"/>
      <c r="EZ87" s="1525"/>
      <c r="FA87" s="1525"/>
      <c r="FB87" s="1525"/>
      <c r="FC87" s="1525"/>
      <c r="FD87" s="1525"/>
      <c r="FE87" s="1525"/>
      <c r="FF87" s="1525"/>
      <c r="FG87" s="1525"/>
      <c r="FH87" s="1525"/>
      <c r="FI87" s="1525"/>
      <c r="FJ87" s="1525"/>
      <c r="FK87" s="1525"/>
    </row>
    <row r="88" spans="2:167" ht="30" customHeight="1">
      <c r="B88" s="141"/>
      <c r="C88" s="93"/>
      <c r="D88" s="244" t="s">
        <v>1171</v>
      </c>
      <c r="F88" s="246" t="s">
        <v>1832</v>
      </c>
      <c r="G88" s="1525"/>
      <c r="H88" s="1525"/>
      <c r="I88" s="1525"/>
      <c r="J88" s="1525"/>
      <c r="K88" s="1525"/>
      <c r="L88" s="1525"/>
      <c r="M88" s="1525"/>
      <c r="N88" s="1525"/>
      <c r="O88" s="1525"/>
      <c r="P88" s="1525"/>
      <c r="Q88" s="1525"/>
      <c r="R88" s="1525"/>
      <c r="S88" s="1525"/>
      <c r="T88" s="1525"/>
      <c r="U88" s="1525"/>
      <c r="V88" s="1525"/>
      <c r="W88" s="1525"/>
      <c r="X88" s="1525"/>
      <c r="Y88" s="1525"/>
      <c r="Z88" s="1525"/>
      <c r="AA88" s="1525"/>
      <c r="AB88" s="1525"/>
      <c r="AC88" s="1525"/>
      <c r="AD88" s="1525"/>
      <c r="AE88" s="1525"/>
      <c r="AF88" s="1525"/>
      <c r="AG88" s="1525"/>
      <c r="AH88" s="1525"/>
      <c r="AI88" s="1525"/>
      <c r="AJ88" s="1525"/>
      <c r="AK88" s="1525"/>
      <c r="AL88" s="1525"/>
      <c r="AM88" s="1525"/>
      <c r="AN88" s="1525"/>
      <c r="AO88" s="1525"/>
      <c r="AP88" s="2306">
        <v>13</v>
      </c>
      <c r="AQ88" s="2306"/>
      <c r="AR88" s="2307"/>
      <c r="AS88" s="2308"/>
      <c r="AT88" s="2308"/>
      <c r="AU88" s="2308"/>
      <c r="AV88" s="2308"/>
      <c r="AW88" s="2308"/>
      <c r="AX88" s="2308"/>
      <c r="AY88" s="2308"/>
      <c r="AZ88" s="2309"/>
      <c r="BA88" s="2313" t="s">
        <v>1229</v>
      </c>
      <c r="BB88" s="2314"/>
      <c r="BC88" s="93"/>
      <c r="BD88" s="93"/>
      <c r="BE88" s="93"/>
      <c r="BF88" s="93"/>
      <c r="BG88" s="93"/>
      <c r="BH88" s="93"/>
      <c r="BI88" s="93"/>
      <c r="BJ88" s="93"/>
      <c r="BK88" s="93"/>
      <c r="BL88" s="93"/>
      <c r="BM88" s="93"/>
      <c r="BN88" s="93"/>
      <c r="BO88" s="93"/>
      <c r="BP88" s="93"/>
      <c r="BQ88" s="93"/>
      <c r="BR88" s="93"/>
      <c r="BS88" s="93"/>
      <c r="BT88" s="93"/>
      <c r="BU88" s="93"/>
      <c r="BV88" s="93"/>
      <c r="BW88" s="93"/>
      <c r="BX88" s="93"/>
      <c r="BY88" s="93"/>
      <c r="BZ88" s="93"/>
      <c r="CA88" s="93"/>
      <c r="CB88" s="93"/>
      <c r="CC88" s="93"/>
      <c r="CD88" s="147"/>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c r="DW88" s="1525"/>
      <c r="DX88" s="1525"/>
      <c r="DY88" s="1525"/>
      <c r="DZ88" s="1525"/>
      <c r="EA88" s="1525"/>
      <c r="EB88" s="1525"/>
      <c r="EC88" s="1525"/>
      <c r="ED88" s="1525"/>
      <c r="EE88" s="1525"/>
      <c r="EF88" s="1525"/>
      <c r="EG88" s="1525"/>
      <c r="EH88" s="1525"/>
      <c r="EI88" s="1525"/>
      <c r="EJ88" s="1525"/>
      <c r="EK88" s="1525"/>
      <c r="EL88" s="1525"/>
      <c r="EM88" s="1525"/>
      <c r="EN88" s="1525"/>
      <c r="EO88" s="1525"/>
      <c r="EP88" s="1525"/>
      <c r="EQ88" s="1525"/>
      <c r="ER88" s="1525"/>
      <c r="ES88" s="1525"/>
      <c r="ET88" s="1525"/>
      <c r="EU88" s="1525"/>
      <c r="EV88" s="1525"/>
      <c r="EW88" s="1525"/>
      <c r="EX88" s="1525"/>
      <c r="EY88" s="1525"/>
      <c r="EZ88" s="1525"/>
      <c r="FA88" s="1525"/>
      <c r="FB88" s="1525"/>
      <c r="FC88" s="1525"/>
      <c r="FD88" s="1525"/>
      <c r="FE88" s="1525"/>
      <c r="FF88" s="1525"/>
      <c r="FG88" s="1525"/>
      <c r="FH88" s="1525"/>
      <c r="FI88" s="1525"/>
      <c r="FJ88" s="1525"/>
      <c r="FK88" s="1525"/>
    </row>
    <row r="89" spans="2:167" ht="30" customHeight="1">
      <c r="B89" s="141"/>
      <c r="C89" s="1525"/>
      <c r="D89" s="247"/>
      <c r="F89" s="248" t="s">
        <v>1833</v>
      </c>
      <c r="G89" s="1525"/>
      <c r="H89" s="1525"/>
      <c r="I89" s="1525"/>
      <c r="J89" s="1525"/>
      <c r="K89" s="1525"/>
      <c r="L89" s="1525"/>
      <c r="M89" s="1525"/>
      <c r="N89" s="1525"/>
      <c r="O89" s="1525"/>
      <c r="P89" s="1525"/>
      <c r="Q89" s="1525"/>
      <c r="R89" s="1525"/>
      <c r="S89" s="1525"/>
      <c r="T89" s="1525"/>
      <c r="U89" s="1525"/>
      <c r="V89" s="1525"/>
      <c r="W89" s="1525"/>
      <c r="X89" s="1525"/>
      <c r="Y89" s="1525"/>
      <c r="Z89" s="1525"/>
      <c r="AA89" s="1525"/>
      <c r="AB89" s="1525"/>
      <c r="AC89" s="1525"/>
      <c r="AD89" s="1525"/>
      <c r="AE89" s="1525"/>
      <c r="AF89" s="1525"/>
      <c r="AG89" s="1525"/>
      <c r="AH89" s="1525"/>
      <c r="AI89" s="1525"/>
      <c r="AJ89" s="1525"/>
      <c r="AK89" s="1525"/>
      <c r="AL89" s="1525"/>
      <c r="AM89" s="1525"/>
      <c r="AN89" s="1525"/>
      <c r="AO89" s="1525"/>
      <c r="AP89" s="2306"/>
      <c r="AQ89" s="2306"/>
      <c r="AR89" s="2310"/>
      <c r="AS89" s="2311"/>
      <c r="AT89" s="2311"/>
      <c r="AU89" s="2311"/>
      <c r="AV89" s="2311"/>
      <c r="AW89" s="2311"/>
      <c r="AX89" s="2311"/>
      <c r="AY89" s="2311"/>
      <c r="AZ89" s="2312"/>
      <c r="BA89" s="2313"/>
      <c r="BB89" s="2314"/>
      <c r="BC89" s="1525"/>
      <c r="BD89" s="1525"/>
      <c r="BE89" s="1525"/>
      <c r="BF89" s="1525"/>
      <c r="BG89" s="1525"/>
      <c r="BH89" s="1525"/>
      <c r="BI89" s="1525"/>
      <c r="BJ89" s="1525"/>
      <c r="BK89" s="1525"/>
      <c r="BL89" s="1525"/>
      <c r="BM89" s="1525"/>
      <c r="BN89" s="1525"/>
      <c r="BO89" s="1525"/>
      <c r="BP89" s="1525"/>
      <c r="BQ89" s="1525"/>
      <c r="BR89" s="1525"/>
      <c r="BS89" s="1525"/>
      <c r="BT89" s="1525"/>
      <c r="BU89" s="1525"/>
      <c r="BV89" s="1525"/>
      <c r="BW89" s="1525"/>
      <c r="BX89" s="1525"/>
      <c r="BY89" s="1525"/>
      <c r="BZ89" s="1525"/>
      <c r="CA89" s="1525"/>
      <c r="CB89" s="1525"/>
      <c r="CC89" s="1525"/>
      <c r="CD89" s="147"/>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c r="DW89" s="1525"/>
      <c r="DX89" s="1525"/>
      <c r="DY89" s="1525"/>
      <c r="DZ89" s="1525"/>
      <c r="EA89" s="1525"/>
      <c r="EB89" s="1525"/>
      <c r="EC89" s="1525"/>
      <c r="ED89" s="1525"/>
      <c r="EE89" s="1525"/>
      <c r="EF89" s="1525"/>
      <c r="EG89" s="1525"/>
      <c r="EH89" s="1525"/>
      <c r="EI89" s="1525"/>
      <c r="EJ89" s="1525"/>
      <c r="EK89" s="1525"/>
      <c r="EL89" s="1525"/>
      <c r="EM89" s="1525"/>
      <c r="EN89" s="1525"/>
      <c r="EO89" s="1525"/>
      <c r="EP89" s="1525"/>
      <c r="EQ89" s="1525"/>
      <c r="ER89" s="1525"/>
      <c r="ES89" s="1525"/>
      <c r="ET89" s="1525"/>
      <c r="EU89" s="1525"/>
      <c r="EV89" s="1525"/>
      <c r="EW89" s="1525"/>
      <c r="EX89" s="1525"/>
      <c r="EY89" s="1525"/>
      <c r="EZ89" s="1525"/>
      <c r="FA89" s="1525"/>
      <c r="FB89" s="1525"/>
      <c r="FC89" s="1525"/>
      <c r="FD89" s="1525"/>
      <c r="FE89" s="1525"/>
      <c r="FF89" s="1525"/>
      <c r="FG89" s="1525"/>
      <c r="FH89" s="1525"/>
      <c r="FI89" s="1525"/>
      <c r="FJ89" s="1525"/>
      <c r="FK89" s="1525"/>
    </row>
    <row r="90" spans="2:167" ht="30" customHeight="1">
      <c r="B90" s="72"/>
      <c r="CB90" s="1"/>
      <c r="CC90" s="1627"/>
      <c r="CD90" s="147"/>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c r="DW90" s="1525"/>
      <c r="DX90" s="1525"/>
      <c r="DY90" s="1525"/>
      <c r="DZ90" s="1525"/>
      <c r="EA90" s="1525"/>
      <c r="EB90" s="1525"/>
      <c r="EC90" s="1525"/>
      <c r="ED90" s="1525"/>
      <c r="EE90" s="1525"/>
      <c r="EF90" s="1525"/>
      <c r="EG90" s="1525"/>
      <c r="EH90" s="1525"/>
      <c r="EI90" s="1525"/>
      <c r="EJ90" s="1525"/>
      <c r="EK90" s="1525"/>
      <c r="EL90" s="1525"/>
      <c r="EM90" s="1525"/>
      <c r="EN90" s="1525"/>
      <c r="EO90" s="1525"/>
      <c r="EP90" s="1525"/>
      <c r="EQ90" s="1525"/>
      <c r="ER90" s="1525"/>
      <c r="ES90" s="1525"/>
      <c r="ET90" s="1525"/>
      <c r="EU90" s="1525"/>
      <c r="EV90" s="1525"/>
      <c r="EW90" s="1525"/>
      <c r="EX90" s="1525"/>
      <c r="EY90" s="1525"/>
      <c r="EZ90" s="1525"/>
      <c r="FA90" s="1525"/>
      <c r="FB90" s="1525"/>
      <c r="FC90" s="1525"/>
      <c r="FD90" s="1525"/>
      <c r="FE90" s="1525"/>
      <c r="FF90" s="1525"/>
      <c r="FG90" s="1525"/>
      <c r="FH90" s="1525"/>
      <c r="FI90" s="1525"/>
      <c r="FJ90" s="1525"/>
      <c r="FK90" s="1525"/>
    </row>
    <row r="91" spans="2:167" ht="30" customHeight="1">
      <c r="B91" s="389"/>
      <c r="D91" s="302" t="s">
        <v>1175</v>
      </c>
      <c r="E91" s="246"/>
      <c r="F91" s="302" t="s">
        <v>1834</v>
      </c>
      <c r="G91" s="1525"/>
      <c r="H91" s="1525"/>
      <c r="I91" s="1525"/>
      <c r="J91" s="1525"/>
      <c r="K91" s="1525"/>
      <c r="L91" s="1525"/>
      <c r="M91" s="1525"/>
      <c r="N91" s="1525"/>
      <c r="O91" s="1525"/>
      <c r="P91" s="1525"/>
      <c r="Q91" s="1525"/>
      <c r="R91" s="1525"/>
      <c r="S91" s="1525"/>
      <c r="T91" s="1525"/>
      <c r="U91" s="1525"/>
      <c r="V91" s="1525"/>
      <c r="W91" s="1525"/>
      <c r="X91" s="1525"/>
      <c r="Y91" s="1525"/>
      <c r="Z91" s="1525"/>
      <c r="AA91" s="1525"/>
      <c r="AB91" s="1525"/>
      <c r="AC91" s="1525"/>
      <c r="AD91" s="1525"/>
      <c r="AE91" s="1525"/>
      <c r="AF91" s="1525"/>
      <c r="AG91" s="1525"/>
      <c r="AH91" s="1525"/>
      <c r="AI91" s="1525"/>
      <c r="AJ91" s="1525"/>
      <c r="AK91" s="1525"/>
      <c r="AL91" s="1525"/>
      <c r="AM91" s="1525"/>
      <c r="AN91" s="1525"/>
      <c r="AO91" s="1525"/>
      <c r="AP91" s="2306">
        <v>14</v>
      </c>
      <c r="AQ91" s="2306"/>
      <c r="AR91" s="2307"/>
      <c r="AS91" s="2308"/>
      <c r="AT91" s="2308"/>
      <c r="AU91" s="2308"/>
      <c r="AV91" s="2308"/>
      <c r="AW91" s="2308"/>
      <c r="AX91" s="2308"/>
      <c r="AY91" s="2308"/>
      <c r="AZ91" s="2309"/>
      <c r="BA91" s="2313" t="s">
        <v>1229</v>
      </c>
      <c r="BB91" s="2314"/>
      <c r="CB91" s="1525"/>
      <c r="CC91" s="1"/>
      <c r="CD91" s="147"/>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c r="DW91" s="1525"/>
      <c r="DX91" s="1525"/>
      <c r="DY91" s="1525"/>
      <c r="DZ91" s="1525"/>
      <c r="EA91" s="1525"/>
      <c r="EB91" s="1525"/>
      <c r="EC91" s="1525"/>
      <c r="ED91" s="1525"/>
      <c r="EE91" s="1525"/>
      <c r="EF91" s="1525"/>
      <c r="EG91" s="1525"/>
      <c r="EH91" s="1525"/>
      <c r="EI91" s="1525"/>
      <c r="EJ91" s="1525"/>
      <c r="EK91" s="1525"/>
      <c r="EL91" s="1525"/>
      <c r="EM91" s="1525"/>
      <c r="EN91" s="1525"/>
      <c r="EO91" s="1525"/>
      <c r="EP91" s="1525"/>
      <c r="EQ91" s="1525"/>
      <c r="ER91" s="1525"/>
      <c r="ES91" s="1525"/>
      <c r="ET91" s="1525"/>
      <c r="EU91" s="1525"/>
      <c r="EV91" s="1525"/>
      <c r="EW91" s="1525"/>
      <c r="EX91" s="1525"/>
      <c r="EY91" s="1525"/>
      <c r="EZ91" s="1525"/>
      <c r="FA91" s="1525"/>
      <c r="FB91" s="1525"/>
      <c r="FC91" s="1525"/>
      <c r="FD91" s="1525"/>
      <c r="FE91" s="1525"/>
      <c r="FF91" s="1525"/>
      <c r="FG91" s="1525"/>
      <c r="FH91" s="1525"/>
      <c r="FI91" s="1525"/>
      <c r="FJ91" s="1525"/>
      <c r="FK91" s="1525"/>
    </row>
    <row r="92" spans="2:167" ht="30" customHeight="1">
      <c r="B92" s="301"/>
      <c r="D92" s="262"/>
      <c r="E92" s="248"/>
      <c r="F92" s="262" t="s">
        <v>1835</v>
      </c>
      <c r="G92" s="1525"/>
      <c r="H92" s="1525"/>
      <c r="I92" s="1525"/>
      <c r="J92" s="1525"/>
      <c r="K92" s="1525"/>
      <c r="L92" s="1525"/>
      <c r="M92" s="1525"/>
      <c r="N92" s="1525"/>
      <c r="O92" s="1525"/>
      <c r="P92" s="1525"/>
      <c r="Q92" s="1525"/>
      <c r="R92" s="1525"/>
      <c r="S92" s="1525"/>
      <c r="T92" s="1525"/>
      <c r="U92" s="1525"/>
      <c r="V92" s="1525"/>
      <c r="W92" s="1525"/>
      <c r="X92" s="1525"/>
      <c r="Y92" s="1525"/>
      <c r="Z92" s="1525"/>
      <c r="AA92" s="1525"/>
      <c r="AB92" s="1525"/>
      <c r="AC92" s="1525"/>
      <c r="AD92" s="1525"/>
      <c r="AE92" s="1525"/>
      <c r="AF92" s="1525"/>
      <c r="AG92" s="1525"/>
      <c r="AH92" s="1525"/>
      <c r="AI92" s="1525"/>
      <c r="AJ92" s="1525"/>
      <c r="AK92" s="1525"/>
      <c r="AL92" s="1525"/>
      <c r="AM92" s="1525"/>
      <c r="AN92" s="1525"/>
      <c r="AO92" s="1525"/>
      <c r="AP92" s="2306"/>
      <c r="AQ92" s="2306"/>
      <c r="AR92" s="2310"/>
      <c r="AS92" s="2311"/>
      <c r="AT92" s="2311"/>
      <c r="AU92" s="2311"/>
      <c r="AV92" s="2311"/>
      <c r="AW92" s="2311"/>
      <c r="AX92" s="2311"/>
      <c r="AY92" s="2311"/>
      <c r="AZ92" s="2312"/>
      <c r="BA92" s="2313"/>
      <c r="BB92" s="2314"/>
      <c r="CB92" s="1525"/>
      <c r="CC92" s="283"/>
      <c r="CD92" s="147"/>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c r="DW92" s="1525"/>
      <c r="DX92" s="1525"/>
      <c r="DY92" s="1525"/>
      <c r="DZ92" s="1525"/>
      <c r="EA92" s="1525"/>
      <c r="EB92" s="1525"/>
      <c r="EC92" s="1525"/>
      <c r="ED92" s="1525"/>
      <c r="EE92" s="1525"/>
      <c r="EF92" s="1525"/>
      <c r="EG92" s="1525"/>
      <c r="EH92" s="1525"/>
      <c r="EI92" s="1525"/>
      <c r="EJ92" s="1525"/>
      <c r="EK92" s="1525"/>
      <c r="EL92" s="1525"/>
      <c r="EM92" s="1525"/>
      <c r="EN92" s="1525"/>
      <c r="EO92" s="1525"/>
      <c r="EP92" s="1525"/>
      <c r="EQ92" s="1525"/>
      <c r="ER92" s="1525"/>
      <c r="ES92" s="1525"/>
      <c r="ET92" s="1525"/>
      <c r="EU92" s="1525"/>
      <c r="EV92" s="1525"/>
      <c r="EW92" s="1525"/>
      <c r="EX92" s="1525"/>
      <c r="EY92" s="1525"/>
      <c r="EZ92" s="1525"/>
      <c r="FA92" s="1525"/>
      <c r="FB92" s="1525"/>
      <c r="FC92" s="1525"/>
      <c r="FD92" s="1525"/>
      <c r="FE92" s="1525"/>
      <c r="FF92" s="1525"/>
      <c r="FG92" s="1525"/>
      <c r="FH92" s="1525"/>
      <c r="FI92" s="1525"/>
      <c r="FJ92" s="1525"/>
      <c r="FK92" s="1525"/>
    </row>
    <row r="93" spans="2:167" ht="30" customHeight="1" thickBot="1">
      <c r="B93" s="406"/>
      <c r="C93" s="324"/>
      <c r="D93" s="324"/>
      <c r="E93" s="324"/>
      <c r="F93" s="324"/>
      <c r="G93" s="324"/>
      <c r="H93" s="324"/>
      <c r="I93" s="324"/>
      <c r="J93" s="324"/>
      <c r="K93" s="324"/>
      <c r="L93" s="324"/>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443"/>
      <c r="CD93" s="373"/>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c r="DW93" s="1525"/>
      <c r="DX93" s="1525"/>
      <c r="DY93" s="1525"/>
      <c r="DZ93" s="1525"/>
      <c r="EA93" s="1525"/>
      <c r="EB93" s="1525"/>
      <c r="EC93" s="1525"/>
      <c r="ED93" s="1525"/>
      <c r="EE93" s="1525"/>
      <c r="EF93" s="1525"/>
      <c r="EG93" s="1525"/>
      <c r="EH93" s="1525"/>
      <c r="EI93" s="1525"/>
      <c r="EJ93" s="1525"/>
      <c r="EK93" s="1525"/>
      <c r="EL93" s="1525"/>
      <c r="EM93" s="1525"/>
      <c r="EN93" s="1525"/>
      <c r="EO93" s="1525"/>
      <c r="EP93" s="1525"/>
      <c r="EQ93" s="1525"/>
      <c r="ER93" s="1525"/>
      <c r="ES93" s="1525"/>
      <c r="ET93" s="1525"/>
      <c r="EU93" s="1525"/>
      <c r="EV93" s="1525"/>
      <c r="EW93" s="1525"/>
      <c r="EX93" s="1525"/>
      <c r="EY93" s="1525"/>
      <c r="EZ93" s="1525"/>
      <c r="FA93" s="1525"/>
      <c r="FB93" s="1525"/>
      <c r="FC93" s="1525"/>
      <c r="FD93" s="1525"/>
      <c r="FE93" s="1525"/>
      <c r="FF93" s="1525"/>
      <c r="FG93" s="1525"/>
      <c r="FH93" s="1525"/>
      <c r="FI93" s="1525"/>
      <c r="FJ93" s="1525"/>
      <c r="FK93" s="1525"/>
    </row>
    <row r="94" spans="2:167" ht="30" customHeight="1">
      <c r="B94" s="18"/>
      <c r="CD94" s="53"/>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c r="DL94" s="1525"/>
      <c r="DM94" s="1525"/>
      <c r="DN94" s="1525"/>
      <c r="DO94" s="1525"/>
      <c r="DP94" s="1525"/>
      <c r="DQ94" s="1525"/>
      <c r="DR94" s="1525"/>
      <c r="DS94" s="1525"/>
      <c r="DT94" s="1525"/>
      <c r="DU94" s="1525"/>
      <c r="DV94" s="1525"/>
      <c r="DW94" s="1525"/>
      <c r="DX94" s="1525"/>
      <c r="DY94" s="1525"/>
      <c r="DZ94" s="1525"/>
      <c r="EA94" s="1525"/>
      <c r="EB94" s="1525"/>
      <c r="EC94" s="1525"/>
      <c r="ED94" s="1525"/>
      <c r="EE94" s="1525"/>
      <c r="EF94" s="1525"/>
      <c r="EG94" s="1525"/>
      <c r="EH94" s="1525"/>
      <c r="EI94" s="1525"/>
      <c r="EJ94" s="1525"/>
      <c r="EK94" s="1525"/>
      <c r="EL94" s="1525"/>
      <c r="EM94" s="1525"/>
      <c r="EN94" s="1525"/>
      <c r="EO94" s="1525"/>
      <c r="EP94" s="1525"/>
      <c r="EQ94" s="1525"/>
      <c r="ER94" s="1525"/>
      <c r="ES94" s="1525"/>
      <c r="ET94" s="1525"/>
      <c r="EU94" s="1525"/>
      <c r="EV94" s="1525"/>
      <c r="EW94" s="1525"/>
      <c r="EX94" s="1525"/>
      <c r="EY94" s="1525"/>
      <c r="EZ94" s="1525"/>
      <c r="FA94" s="1525"/>
      <c r="FB94" s="1525"/>
      <c r="FC94" s="1525"/>
      <c r="FD94" s="1525"/>
      <c r="FE94" s="1525"/>
      <c r="FF94" s="1525"/>
      <c r="FG94" s="1525"/>
      <c r="FH94" s="1525"/>
      <c r="FI94" s="1525"/>
      <c r="FJ94" s="1525"/>
      <c r="FK94" s="1525"/>
    </row>
    <row r="95" spans="2:167" ht="30" customHeight="1">
      <c r="B95" s="89"/>
      <c r="C95" s="445">
        <v>9.11</v>
      </c>
      <c r="D95" s="325" t="s">
        <v>1836</v>
      </c>
      <c r="E95" s="391"/>
      <c r="F95" s="392"/>
      <c r="G95" s="391"/>
      <c r="H95" s="391"/>
      <c r="I95" s="391"/>
      <c r="J95" s="391"/>
      <c r="K95" s="391"/>
      <c r="L95" s="297"/>
      <c r="M95" s="391"/>
      <c r="N95" s="391"/>
      <c r="O95" s="391"/>
      <c r="P95" s="391"/>
      <c r="Q95" s="391"/>
      <c r="R95" s="391"/>
      <c r="S95" s="297"/>
      <c r="T95" s="297"/>
      <c r="U95" s="297"/>
      <c r="V95" s="297"/>
      <c r="W95" s="297"/>
      <c r="X95" s="297"/>
      <c r="Y95" s="297"/>
      <c r="Z95" s="297"/>
      <c r="AA95" s="297"/>
      <c r="AB95" s="297"/>
      <c r="AC95" s="297"/>
      <c r="AD95" s="297"/>
      <c r="AE95" s="297"/>
      <c r="AF95" s="297"/>
      <c r="AG95" s="297"/>
      <c r="AH95" s="297"/>
      <c r="AI95" s="297"/>
      <c r="AJ95" s="186"/>
      <c r="AK95" s="186"/>
      <c r="AL95" s="186"/>
      <c r="AM95" s="189"/>
      <c r="AN95" s="189"/>
      <c r="AO95" s="189"/>
      <c r="AP95" s="189"/>
      <c r="AQ95" s="189"/>
      <c r="AR95" s="189"/>
      <c r="AS95" s="189"/>
      <c r="AT95" s="189"/>
      <c r="AU95" s="189"/>
      <c r="AV95" s="189"/>
      <c r="AW95" s="189"/>
      <c r="AX95" s="189"/>
      <c r="AY95" s="189"/>
      <c r="AZ95" s="189"/>
      <c r="BA95" s="189"/>
      <c r="BB95" s="189"/>
      <c r="BC95" s="189"/>
      <c r="BD95" s="189"/>
      <c r="BE95" s="189"/>
      <c r="BF95" s="189"/>
      <c r="BG95" s="189"/>
      <c r="BH95" s="189"/>
      <c r="BI95" s="189"/>
      <c r="BJ95" s="189"/>
      <c r="BK95" s="189"/>
      <c r="BL95" s="189"/>
      <c r="BX95" s="162"/>
      <c r="BY95" s="481" t="s">
        <v>1800</v>
      </c>
      <c r="CB95" s="1525"/>
      <c r="CC95" s="1525"/>
      <c r="CD95" s="147"/>
    </row>
    <row r="96" spans="2:167" ht="30" customHeight="1">
      <c r="B96" s="89"/>
      <c r="C96" s="304"/>
      <c r="D96" s="325" t="s">
        <v>1837</v>
      </c>
      <c r="E96" s="74"/>
      <c r="F96" s="418"/>
      <c r="G96" s="418"/>
      <c r="H96" s="418"/>
      <c r="I96" s="418"/>
      <c r="J96" s="418"/>
      <c r="K96" s="418"/>
      <c r="L96" s="418"/>
      <c r="M96" s="418"/>
      <c r="N96" s="418"/>
      <c r="O96" s="418"/>
      <c r="P96" s="418"/>
      <c r="Q96" s="418"/>
      <c r="R96" s="418"/>
      <c r="S96" s="418"/>
      <c r="T96" s="418"/>
      <c r="U96" s="418"/>
      <c r="V96" s="418"/>
      <c r="W96" s="418"/>
      <c r="X96" s="418"/>
      <c r="Y96" s="418"/>
      <c r="Z96" s="418"/>
      <c r="AA96" s="418"/>
      <c r="AB96" s="418"/>
      <c r="AC96" s="418"/>
      <c r="AD96" s="418"/>
      <c r="AE96" s="418"/>
      <c r="AF96" s="418"/>
      <c r="AG96" s="418"/>
      <c r="AH96" s="418"/>
      <c r="AI96" s="418"/>
      <c r="AJ96" s="418"/>
      <c r="AK96" s="418"/>
      <c r="AL96" s="418"/>
      <c r="AM96" s="418"/>
      <c r="AN96" s="418"/>
      <c r="AO96" s="418"/>
      <c r="AP96" s="2306">
        <v>16</v>
      </c>
      <c r="AQ96" s="2348"/>
      <c r="AR96" s="2307"/>
      <c r="AS96" s="2308"/>
      <c r="AT96" s="2308"/>
      <c r="AU96" s="2308"/>
      <c r="AV96" s="2308"/>
      <c r="AW96" s="2308"/>
      <c r="AX96" s="2308"/>
      <c r="AY96" s="2308"/>
      <c r="AZ96" s="2308"/>
      <c r="BA96" s="2308"/>
      <c r="BB96" s="2308"/>
      <c r="BC96" s="2308"/>
      <c r="BD96" s="2308"/>
      <c r="BE96" s="2308"/>
      <c r="BF96" s="2308"/>
      <c r="BG96" s="2308"/>
      <c r="BH96" s="2308"/>
      <c r="BI96" s="2308"/>
      <c r="BJ96" s="2308"/>
      <c r="BK96" s="2308"/>
      <c r="BL96" s="2308"/>
      <c r="BM96" s="2308"/>
      <c r="BN96" s="2308"/>
      <c r="BO96" s="2308"/>
      <c r="BP96" s="2308"/>
      <c r="BQ96" s="2308"/>
      <c r="BR96" s="2308"/>
      <c r="BS96" s="2308"/>
      <c r="BT96" s="2308"/>
      <c r="BU96" s="2308"/>
      <c r="BV96" s="2308"/>
      <c r="BW96" s="2308"/>
      <c r="BX96" s="2308"/>
      <c r="BY96" s="2308"/>
      <c r="BZ96" s="2308"/>
      <c r="CA96" s="2309"/>
      <c r="CB96" s="1525"/>
      <c r="CC96" s="1525"/>
      <c r="CD96" s="147"/>
      <c r="CI96" s="2347"/>
      <c r="CJ96" s="2347"/>
      <c r="CK96" s="2347"/>
      <c r="CL96" s="2347"/>
      <c r="CM96" s="2347"/>
    </row>
    <row r="97" spans="2:91" ht="30" customHeight="1">
      <c r="B97" s="89"/>
      <c r="C97" s="304"/>
      <c r="D97" s="247" t="s">
        <v>1838</v>
      </c>
      <c r="E97" s="269"/>
      <c r="F97" s="295"/>
      <c r="G97" s="418"/>
      <c r="H97" s="418"/>
      <c r="I97" s="418"/>
      <c r="J97" s="418"/>
      <c r="K97" s="418"/>
      <c r="L97" s="418"/>
      <c r="M97" s="418"/>
      <c r="N97" s="418"/>
      <c r="O97" s="418"/>
      <c r="P97" s="418"/>
      <c r="Q97" s="418"/>
      <c r="R97" s="418"/>
      <c r="S97" s="418"/>
      <c r="T97" s="418"/>
      <c r="U97" s="418"/>
      <c r="V97" s="418"/>
      <c r="W97" s="418"/>
      <c r="X97" s="418"/>
      <c r="Y97" s="418"/>
      <c r="Z97" s="418"/>
      <c r="AA97" s="418"/>
      <c r="AB97" s="418"/>
      <c r="AC97" s="418"/>
      <c r="AD97" s="418"/>
      <c r="AE97" s="418"/>
      <c r="AF97" s="418"/>
      <c r="AG97" s="418"/>
      <c r="AH97" s="418"/>
      <c r="AI97" s="418"/>
      <c r="AJ97" s="418"/>
      <c r="AK97" s="418"/>
      <c r="AL97" s="418"/>
      <c r="AM97" s="418"/>
      <c r="AN97" s="418"/>
      <c r="AO97" s="418"/>
      <c r="AP97" s="2306"/>
      <c r="AQ97" s="2348"/>
      <c r="AR97" s="2310"/>
      <c r="AS97" s="2311"/>
      <c r="AT97" s="2311"/>
      <c r="AU97" s="2311"/>
      <c r="AV97" s="2311"/>
      <c r="AW97" s="2311"/>
      <c r="AX97" s="2311"/>
      <c r="AY97" s="2311"/>
      <c r="AZ97" s="2311"/>
      <c r="BA97" s="2311"/>
      <c r="BB97" s="2311"/>
      <c r="BC97" s="2311"/>
      <c r="BD97" s="2311"/>
      <c r="BE97" s="2311"/>
      <c r="BF97" s="2311"/>
      <c r="BG97" s="2311"/>
      <c r="BH97" s="2311"/>
      <c r="BI97" s="2311"/>
      <c r="BJ97" s="2311"/>
      <c r="BK97" s="2311"/>
      <c r="BL97" s="2311"/>
      <c r="BM97" s="2311"/>
      <c r="BN97" s="2311"/>
      <c r="BO97" s="2311"/>
      <c r="BP97" s="2311"/>
      <c r="BQ97" s="2311"/>
      <c r="BR97" s="2311"/>
      <c r="BS97" s="2311"/>
      <c r="BT97" s="2311"/>
      <c r="BU97" s="2311"/>
      <c r="BV97" s="2311"/>
      <c r="BW97" s="2311"/>
      <c r="BX97" s="2311"/>
      <c r="BY97" s="2311"/>
      <c r="BZ97" s="2311"/>
      <c r="CA97" s="2312"/>
      <c r="CB97" s="1525"/>
      <c r="CC97" s="1525"/>
      <c r="CD97" s="147"/>
      <c r="CI97" s="2347"/>
      <c r="CJ97" s="2347"/>
      <c r="CK97" s="2347"/>
      <c r="CL97" s="2347"/>
      <c r="CM97" s="2347"/>
    </row>
    <row r="98" spans="2:91" ht="30" customHeight="1">
      <c r="B98" s="141"/>
      <c r="C98" s="300"/>
      <c r="D98" s="304" t="s">
        <v>1839</v>
      </c>
      <c r="CB98" s="1525"/>
      <c r="CC98" s="1525"/>
      <c r="CD98" s="147"/>
    </row>
    <row r="99" spans="2:91" ht="30" customHeight="1" thickBot="1">
      <c r="B99" s="406"/>
      <c r="C99" s="427"/>
      <c r="D99" s="324"/>
      <c r="E99" s="412"/>
      <c r="F99" s="432"/>
      <c r="G99" s="431"/>
      <c r="H99" s="432"/>
      <c r="I99" s="432"/>
      <c r="J99" s="432"/>
      <c r="K99" s="432"/>
      <c r="L99" s="432"/>
      <c r="M99" s="433"/>
      <c r="N99" s="432"/>
      <c r="O99" s="432"/>
      <c r="P99" s="432"/>
      <c r="Q99" s="432"/>
      <c r="R99" s="432"/>
      <c r="S99" s="432"/>
      <c r="T99" s="433"/>
      <c r="U99" s="433"/>
      <c r="V99" s="433"/>
      <c r="W99" s="433"/>
      <c r="X99" s="433"/>
      <c r="Y99" s="433"/>
      <c r="Z99" s="433"/>
      <c r="AA99" s="433"/>
      <c r="AB99" s="433"/>
      <c r="AC99" s="433"/>
      <c r="AD99" s="434"/>
      <c r="AE99" s="434"/>
      <c r="AF99" s="434"/>
      <c r="AG99" s="434"/>
      <c r="AH99" s="434"/>
      <c r="AI99" s="434"/>
      <c r="AJ99" s="434"/>
      <c r="AK99" s="435"/>
      <c r="AL99" s="435"/>
      <c r="AM99" s="435"/>
      <c r="AN99" s="436"/>
      <c r="AO99" s="436"/>
      <c r="AP99" s="436"/>
      <c r="AQ99" s="436"/>
      <c r="AR99" s="436"/>
      <c r="AS99" s="436"/>
      <c r="AT99" s="436"/>
      <c r="AU99" s="436"/>
      <c r="AV99" s="436"/>
      <c r="AW99" s="436"/>
      <c r="AX99" s="436"/>
      <c r="AY99" s="436"/>
      <c r="AZ99" s="436"/>
      <c r="BA99" s="436"/>
      <c r="BB99" s="436"/>
      <c r="BC99" s="436"/>
      <c r="BD99" s="436"/>
      <c r="BE99" s="436"/>
      <c r="BF99" s="436"/>
      <c r="BG99" s="436"/>
      <c r="BH99" s="436"/>
      <c r="BI99" s="436"/>
      <c r="BJ99" s="436"/>
      <c r="BK99" s="436"/>
      <c r="BL99" s="436"/>
      <c r="BM99" s="436"/>
      <c r="BN99" s="436"/>
      <c r="BO99" s="437"/>
      <c r="BP99" s="437"/>
      <c r="BQ99" s="136"/>
      <c r="BR99" s="136"/>
      <c r="BS99" s="136"/>
      <c r="BT99" s="136"/>
      <c r="BU99" s="136"/>
      <c r="BV99" s="136"/>
      <c r="BW99" s="136"/>
      <c r="BX99" s="136"/>
      <c r="BY99" s="136"/>
      <c r="BZ99" s="136"/>
      <c r="CA99" s="136"/>
      <c r="CB99" s="136"/>
      <c r="CC99" s="443"/>
      <c r="CD99" s="373"/>
    </row>
    <row r="100" spans="2:91" ht="20.100000000000001" customHeight="1" thickBot="1">
      <c r="B100" s="141"/>
      <c r="C100" s="1525"/>
      <c r="D100" s="1525"/>
      <c r="E100" s="1525"/>
      <c r="F100" s="1525"/>
      <c r="G100" s="1525"/>
      <c r="H100" s="1525"/>
      <c r="I100" s="1525"/>
      <c r="J100" s="1525"/>
      <c r="K100" s="1525"/>
      <c r="L100" s="1525"/>
      <c r="M100" s="1525"/>
      <c r="N100" s="1525"/>
      <c r="O100" s="1525"/>
      <c r="P100" s="1525"/>
      <c r="Q100" s="1525"/>
      <c r="R100" s="1525"/>
      <c r="S100" s="1525"/>
      <c r="T100" s="1525"/>
      <c r="U100" s="1525"/>
      <c r="V100" s="1525"/>
      <c r="W100" s="1525"/>
      <c r="X100" s="1525"/>
      <c r="Y100" s="1525"/>
      <c r="Z100" s="1525"/>
      <c r="AA100" s="1525"/>
      <c r="AB100" s="1525"/>
      <c r="AC100" s="1525"/>
      <c r="AD100" s="1525"/>
      <c r="AE100" s="1525"/>
      <c r="AF100" s="1525"/>
      <c r="AG100" s="1525"/>
      <c r="AH100" s="1525"/>
      <c r="AI100" s="1525"/>
      <c r="AJ100" s="1525"/>
      <c r="AK100" s="1525"/>
      <c r="AL100" s="1525"/>
      <c r="AM100" s="1525"/>
      <c r="AN100" s="1525"/>
      <c r="AO100" s="1525"/>
      <c r="AP100" s="1525"/>
      <c r="AQ100" s="1525"/>
      <c r="AR100" s="1525"/>
      <c r="AS100" s="1525"/>
      <c r="AT100" s="1525"/>
      <c r="AU100" s="1525"/>
      <c r="AV100" s="1525"/>
      <c r="AW100" s="1525"/>
      <c r="AX100" s="1525"/>
      <c r="AY100" s="1525"/>
      <c r="AZ100" s="1525"/>
      <c r="BA100" s="1525"/>
      <c r="BB100" s="1525"/>
      <c r="BC100" s="1525"/>
      <c r="BD100" s="1525"/>
      <c r="BE100" s="1525"/>
      <c r="BF100" s="1525"/>
      <c r="BG100" s="1525"/>
      <c r="BH100" s="1525"/>
      <c r="BI100" s="1525"/>
      <c r="BJ100" s="1525"/>
      <c r="BK100" s="1525"/>
      <c r="BL100" s="1525"/>
      <c r="BM100" s="1525"/>
      <c r="BN100" s="1525"/>
      <c r="BO100" s="1525"/>
      <c r="BP100" s="1525"/>
      <c r="BQ100" s="1525"/>
      <c r="BR100" s="1525"/>
      <c r="BS100" s="1525"/>
      <c r="BT100" s="1525"/>
      <c r="BU100" s="1525"/>
      <c r="BV100" s="1525"/>
      <c r="BW100" s="1525"/>
      <c r="BX100" s="1525"/>
      <c r="BY100" s="1525"/>
      <c r="BZ100" s="1525"/>
      <c r="CA100" s="1525"/>
      <c r="CB100" s="1525"/>
      <c r="CC100" s="1525"/>
      <c r="CD100" s="147"/>
    </row>
    <row r="101" spans="2:91" ht="30" customHeight="1">
      <c r="B101" s="141"/>
      <c r="C101" s="394">
        <v>9.1199999999999992</v>
      </c>
      <c r="D101" s="300" t="s">
        <v>1840</v>
      </c>
      <c r="G101" s="1525"/>
      <c r="H101" s="1525"/>
      <c r="I101" s="1525"/>
      <c r="J101" s="1525"/>
      <c r="K101" s="1525"/>
      <c r="L101" s="1525"/>
      <c r="M101" s="1525"/>
      <c r="N101" s="1525"/>
      <c r="O101" s="1525"/>
      <c r="P101" s="1525"/>
      <c r="Q101" s="1525"/>
      <c r="R101" s="1525"/>
      <c r="S101" s="1525"/>
      <c r="T101" s="1525"/>
      <c r="U101" s="1525"/>
      <c r="V101" s="1525"/>
      <c r="W101" s="1525"/>
      <c r="X101" s="1525"/>
      <c r="Y101" s="1525"/>
      <c r="Z101" s="1525"/>
      <c r="AA101" s="1525"/>
      <c r="AB101" s="1525"/>
      <c r="AC101" s="1525"/>
      <c r="AD101" s="1525"/>
      <c r="AE101" s="1525"/>
      <c r="AF101" s="1525"/>
      <c r="AG101" s="1525"/>
      <c r="AH101" s="1525"/>
      <c r="AI101" s="1525"/>
      <c r="AJ101" s="1525"/>
      <c r="AK101" s="1525"/>
      <c r="AL101" s="1525"/>
      <c r="AM101" s="1525"/>
      <c r="AN101" s="1525"/>
      <c r="AO101" s="1525"/>
      <c r="AP101" s="2306">
        <v>17</v>
      </c>
      <c r="AQ101" s="2306"/>
      <c r="AR101" s="2307"/>
      <c r="AS101" s="2308"/>
      <c r="AT101" s="2308"/>
      <c r="AU101" s="2308"/>
      <c r="AV101" s="2308"/>
      <c r="AW101" s="2308"/>
      <c r="AX101" s="2308"/>
      <c r="AY101" s="2308"/>
      <c r="AZ101" s="2308"/>
      <c r="BA101" s="2308"/>
      <c r="BB101" s="2308"/>
      <c r="BC101" s="2308"/>
      <c r="BD101" s="2308"/>
      <c r="BE101" s="2308"/>
      <c r="BF101" s="2308"/>
      <c r="BG101" s="2308"/>
      <c r="BH101" s="2308"/>
      <c r="BI101" s="2308"/>
      <c r="BJ101" s="2308"/>
      <c r="BK101" s="2308"/>
      <c r="BL101" s="2308"/>
      <c r="BM101" s="2308"/>
      <c r="BN101" s="2308"/>
      <c r="BO101" s="2308"/>
      <c r="BP101" s="2308"/>
      <c r="BQ101" s="2308"/>
      <c r="BR101" s="2308"/>
      <c r="BS101" s="2308"/>
      <c r="BT101" s="2308"/>
      <c r="BU101" s="2308"/>
      <c r="BV101" s="2308"/>
      <c r="BW101" s="2308"/>
      <c r="BX101" s="2308"/>
      <c r="BY101" s="2308"/>
      <c r="BZ101" s="2308"/>
      <c r="CA101" s="2309"/>
      <c r="CB101" s="1525"/>
      <c r="CC101" s="1525"/>
      <c r="CD101" s="147"/>
      <c r="CK101" s="2349">
        <f>AR18+AR21+AR25+AR35+AR38+AR41+AR45+AR49+AR53+AR57+AR61+AR68+AR72+AR85+AR96+AR101</f>
        <v>0</v>
      </c>
      <c r="CL101" s="2350"/>
      <c r="CM101" s="2351"/>
    </row>
    <row r="102" spans="2:91" ht="30" customHeight="1" thickBot="1">
      <c r="B102" s="141"/>
      <c r="C102" s="309"/>
      <c r="D102" s="304" t="s">
        <v>1841</v>
      </c>
      <c r="F102" s="1525"/>
      <c r="G102" s="1525"/>
      <c r="H102" s="1525"/>
      <c r="I102" s="1525"/>
      <c r="J102" s="1525"/>
      <c r="K102" s="1525"/>
      <c r="L102" s="1525"/>
      <c r="M102" s="1525"/>
      <c r="N102" s="1525"/>
      <c r="O102" s="1525"/>
      <c r="P102" s="1525"/>
      <c r="Q102" s="1525"/>
      <c r="R102" s="1525"/>
      <c r="S102" s="1525"/>
      <c r="T102" s="1525"/>
      <c r="U102" s="1525"/>
      <c r="V102" s="1525"/>
      <c r="W102" s="1525"/>
      <c r="X102" s="1525"/>
      <c r="Y102" s="1525"/>
      <c r="Z102" s="1525"/>
      <c r="AA102" s="1525"/>
      <c r="AB102" s="1525"/>
      <c r="AC102" s="1525"/>
      <c r="AD102" s="1525"/>
      <c r="AE102" s="1525"/>
      <c r="AF102" s="1525"/>
      <c r="AG102" s="1525"/>
      <c r="AH102" s="1525"/>
      <c r="AI102" s="1525"/>
      <c r="AJ102" s="1525"/>
      <c r="AK102" s="1525"/>
      <c r="AL102" s="1525"/>
      <c r="AM102" s="1525"/>
      <c r="AN102" s="1525"/>
      <c r="AO102" s="1525"/>
      <c r="AP102" s="2306"/>
      <c r="AQ102" s="2306"/>
      <c r="AR102" s="2310"/>
      <c r="AS102" s="2311"/>
      <c r="AT102" s="2311"/>
      <c r="AU102" s="2311"/>
      <c r="AV102" s="2311"/>
      <c r="AW102" s="2311"/>
      <c r="AX102" s="2311"/>
      <c r="AY102" s="2311"/>
      <c r="AZ102" s="2311"/>
      <c r="BA102" s="2311"/>
      <c r="BB102" s="2311"/>
      <c r="BC102" s="2311"/>
      <c r="BD102" s="2311"/>
      <c r="BE102" s="2311"/>
      <c r="BF102" s="2311"/>
      <c r="BG102" s="2311"/>
      <c r="BH102" s="2311"/>
      <c r="BI102" s="2311"/>
      <c r="BJ102" s="2311"/>
      <c r="BK102" s="2311"/>
      <c r="BL102" s="2311"/>
      <c r="BM102" s="2311"/>
      <c r="BN102" s="2311"/>
      <c r="BO102" s="2311"/>
      <c r="BP102" s="2311"/>
      <c r="BQ102" s="2311"/>
      <c r="BR102" s="2311"/>
      <c r="BS102" s="2311"/>
      <c r="BT102" s="2311"/>
      <c r="BU102" s="2311"/>
      <c r="BV102" s="2311"/>
      <c r="BW102" s="2311"/>
      <c r="BX102" s="2311"/>
      <c r="BY102" s="2311"/>
      <c r="BZ102" s="2311"/>
      <c r="CA102" s="2312"/>
      <c r="CB102" s="1525"/>
      <c r="CC102" s="1525"/>
      <c r="CD102" s="147"/>
      <c r="CK102" s="2352"/>
      <c r="CL102" s="2353"/>
      <c r="CM102" s="2354"/>
    </row>
    <row r="103" spans="2:91" ht="20.100000000000001" customHeight="1">
      <c r="B103" s="141"/>
      <c r="C103" s="1525"/>
      <c r="D103" s="1525"/>
      <c r="E103" s="1525"/>
      <c r="F103" s="1525"/>
      <c r="G103" s="1525"/>
      <c r="H103" s="1525"/>
      <c r="I103" s="1525"/>
      <c r="J103" s="1525"/>
      <c r="K103" s="1525"/>
      <c r="L103" s="1525"/>
      <c r="M103" s="1525"/>
      <c r="N103" s="1525"/>
      <c r="O103" s="1525"/>
      <c r="P103" s="1525"/>
      <c r="Q103" s="1525"/>
      <c r="R103" s="1525"/>
      <c r="S103" s="1525"/>
      <c r="T103" s="1525"/>
      <c r="U103" s="1525"/>
      <c r="V103" s="1525"/>
      <c r="W103" s="1525"/>
      <c r="X103" s="1525"/>
      <c r="Y103" s="1525"/>
      <c r="Z103" s="1525"/>
      <c r="AA103" s="1525"/>
      <c r="AB103" s="1525"/>
      <c r="AC103" s="1525"/>
      <c r="AD103" s="1525"/>
      <c r="AE103" s="1525"/>
      <c r="AF103" s="1525"/>
      <c r="AG103" s="1525"/>
      <c r="AH103" s="1525"/>
      <c r="AI103" s="1525"/>
      <c r="AJ103" s="1525"/>
      <c r="AK103" s="1525"/>
      <c r="AL103" s="1525"/>
      <c r="AM103" s="1525"/>
      <c r="AN103" s="1525"/>
      <c r="AO103" s="1525"/>
      <c r="AP103" s="1525"/>
      <c r="AQ103" s="1525"/>
      <c r="AR103" s="1525"/>
      <c r="AS103" s="1525"/>
      <c r="AT103" s="1525"/>
      <c r="AU103" s="1525"/>
      <c r="AV103" s="1525"/>
      <c r="AW103" s="1525"/>
      <c r="AX103" s="1525"/>
      <c r="AY103" s="1525"/>
      <c r="AZ103" s="1525"/>
      <c r="BA103" s="1525"/>
      <c r="BB103" s="1525"/>
      <c r="BC103" s="1525"/>
      <c r="BD103" s="1525"/>
      <c r="BE103" s="1525"/>
      <c r="BF103" s="1525"/>
      <c r="BG103" s="1525"/>
      <c r="BH103" s="1525"/>
      <c r="BI103" s="1525"/>
      <c r="BJ103" s="1525"/>
      <c r="BK103" s="1525"/>
      <c r="BL103" s="1525"/>
      <c r="BM103" s="1525"/>
      <c r="BN103" s="1525"/>
      <c r="BO103" s="1525"/>
      <c r="BP103" s="1525"/>
      <c r="BQ103" s="1525"/>
      <c r="BR103" s="1525"/>
      <c r="BS103" s="1525"/>
      <c r="BT103" s="1525"/>
      <c r="BU103" s="1525"/>
      <c r="BV103" s="1525"/>
      <c r="BW103" s="1525"/>
      <c r="BX103" s="1525"/>
      <c r="BY103" s="1525"/>
      <c r="BZ103" s="1525"/>
      <c r="CA103" s="1525"/>
      <c r="CB103" s="1525"/>
      <c r="CC103" s="1525"/>
      <c r="CD103" s="147"/>
    </row>
    <row r="104" spans="2:91" ht="30" customHeight="1">
      <c r="B104" s="141"/>
      <c r="C104" s="1525"/>
      <c r="D104" s="1525"/>
      <c r="E104" s="1525"/>
      <c r="F104" s="1525"/>
      <c r="G104" s="1525"/>
      <c r="H104" s="1525"/>
      <c r="I104" s="1525"/>
      <c r="J104" s="1525"/>
      <c r="K104" s="1525"/>
      <c r="L104" s="1525"/>
      <c r="M104" s="1525"/>
      <c r="N104" s="1525"/>
      <c r="O104" s="1525"/>
      <c r="P104" s="1525"/>
      <c r="Q104" s="1525"/>
      <c r="R104" s="1525"/>
      <c r="S104" s="1525"/>
      <c r="T104" s="1525"/>
      <c r="U104" s="1525"/>
      <c r="V104" s="1525"/>
      <c r="W104" s="1525"/>
      <c r="X104" s="1525"/>
      <c r="Y104" s="1525"/>
      <c r="Z104" s="1525"/>
      <c r="AA104" s="1525"/>
      <c r="AB104" s="1525"/>
      <c r="AC104" s="1525"/>
      <c r="AD104" s="1525"/>
      <c r="AE104" s="1525"/>
      <c r="AF104" s="1525"/>
      <c r="AG104" s="1525"/>
      <c r="AH104" s="1525"/>
      <c r="AI104" s="1525"/>
      <c r="AJ104" s="1525"/>
      <c r="AK104" s="1525"/>
      <c r="AL104" s="1525"/>
      <c r="AM104" s="1525"/>
      <c r="AN104" s="1525"/>
      <c r="AO104" s="1525"/>
      <c r="AP104" s="1525"/>
      <c r="AQ104" s="1525"/>
      <c r="AR104" s="1525"/>
      <c r="AS104" s="1525"/>
      <c r="AT104" s="1525"/>
      <c r="AU104" s="1525"/>
      <c r="AV104" s="1525"/>
      <c r="AW104" s="1525"/>
      <c r="AX104" s="1525"/>
      <c r="AY104" s="1525"/>
      <c r="AZ104" s="1525"/>
      <c r="BA104" s="1525"/>
      <c r="BB104" s="1525"/>
      <c r="BC104" s="1525"/>
      <c r="BD104" s="1525"/>
      <c r="BE104" s="1525"/>
      <c r="BF104" s="1525"/>
      <c r="BG104" s="1525"/>
      <c r="BH104" s="1525"/>
      <c r="BI104" s="1525"/>
      <c r="BJ104" s="1525"/>
      <c r="BK104" s="1525"/>
      <c r="BL104" s="1525"/>
      <c r="BM104" s="1525"/>
      <c r="BN104" s="1525"/>
      <c r="BO104" s="1525"/>
      <c r="BP104" s="1525"/>
      <c r="BQ104" s="1525"/>
      <c r="BR104" s="1525"/>
      <c r="BS104" s="1525"/>
      <c r="BT104" s="1525"/>
      <c r="BU104" s="1525"/>
      <c r="BV104" s="1525"/>
      <c r="BW104" s="1525"/>
      <c r="BX104" s="1525"/>
      <c r="BY104" s="1525"/>
      <c r="BZ104" s="1525"/>
      <c r="CA104" s="1525"/>
      <c r="CB104" s="1525"/>
      <c r="CC104" s="1525"/>
      <c r="CD104" s="147"/>
    </row>
    <row r="105" spans="2:91" ht="20.100000000000001" customHeight="1" thickBot="1">
      <c r="B105" s="116"/>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c r="BO105" s="117"/>
      <c r="BP105" s="117"/>
      <c r="BQ105" s="117"/>
      <c r="BR105" s="117"/>
      <c r="BS105" s="117"/>
      <c r="BT105" s="117"/>
      <c r="BU105" s="117"/>
      <c r="BV105" s="117"/>
      <c r="BW105" s="117"/>
      <c r="BX105" s="117"/>
      <c r="BY105" s="117"/>
      <c r="BZ105" s="117"/>
      <c r="CA105" s="117"/>
      <c r="CB105" s="117"/>
      <c r="CC105" s="117"/>
      <c r="CD105" s="124"/>
    </row>
    <row r="108" spans="2:91" ht="28.15">
      <c r="B108" s="2316">
        <v>18</v>
      </c>
      <c r="C108" s="2316"/>
      <c r="D108" s="2316"/>
      <c r="E108" s="2316"/>
      <c r="F108" s="2316"/>
      <c r="G108" s="2316"/>
      <c r="H108" s="2316"/>
      <c r="I108" s="2316"/>
      <c r="J108" s="2316"/>
      <c r="K108" s="2316"/>
      <c r="L108" s="2316"/>
      <c r="M108" s="2316"/>
      <c r="N108" s="2316"/>
      <c r="O108" s="2316"/>
      <c r="P108" s="2316"/>
      <c r="Q108" s="2316"/>
      <c r="R108" s="2316"/>
      <c r="S108" s="2316"/>
      <c r="T108" s="2316"/>
      <c r="U108" s="2316"/>
      <c r="V108" s="2316"/>
      <c r="W108" s="2316"/>
      <c r="X108" s="2316"/>
      <c r="Y108" s="2316"/>
      <c r="Z108" s="2316"/>
      <c r="AA108" s="2316"/>
      <c r="AB108" s="2316"/>
      <c r="AC108" s="2316"/>
      <c r="AD108" s="2316"/>
      <c r="AE108" s="2316"/>
      <c r="AF108" s="2316"/>
      <c r="AG108" s="2316"/>
      <c r="AH108" s="2316"/>
      <c r="AI108" s="2316"/>
      <c r="AJ108" s="2316"/>
      <c r="AK108" s="2316"/>
      <c r="AL108" s="2316"/>
      <c r="AM108" s="2316"/>
      <c r="AN108" s="2316"/>
      <c r="AO108" s="2316"/>
      <c r="AP108" s="2316"/>
      <c r="AQ108" s="2316"/>
      <c r="AR108" s="2316"/>
      <c r="AS108" s="2316"/>
      <c r="AT108" s="2316"/>
      <c r="AU108" s="2316"/>
      <c r="AV108" s="2316"/>
      <c r="AW108" s="2316"/>
      <c r="AX108" s="2316"/>
      <c r="AY108" s="2316"/>
      <c r="AZ108" s="2316"/>
      <c r="BA108" s="2316"/>
      <c r="BB108" s="2316"/>
      <c r="BC108" s="2316"/>
      <c r="BD108" s="2316"/>
      <c r="BE108" s="2316"/>
      <c r="BF108" s="2316"/>
      <c r="BG108" s="2316"/>
      <c r="BH108" s="2316"/>
      <c r="BI108" s="2316"/>
      <c r="BJ108" s="2316"/>
      <c r="BK108" s="2316"/>
      <c r="BL108" s="2316"/>
      <c r="BM108" s="2316"/>
      <c r="BN108" s="2316"/>
      <c r="BO108" s="2316"/>
      <c r="BP108" s="2316"/>
      <c r="BQ108" s="2316"/>
      <c r="BR108" s="2316"/>
      <c r="BS108" s="2316"/>
      <c r="BT108" s="2316"/>
      <c r="BU108" s="2316"/>
      <c r="BV108" s="2316"/>
      <c r="BW108" s="2316"/>
      <c r="BX108" s="2316"/>
      <c r="BY108" s="2316"/>
      <c r="BZ108" s="2316"/>
      <c r="CA108" s="2316"/>
      <c r="CB108" s="2316"/>
      <c r="CC108" s="2316"/>
      <c r="CD108" s="2316"/>
    </row>
  </sheetData>
  <mergeCells count="44">
    <mergeCell ref="AP72:AQ73"/>
    <mergeCell ref="AR72:CA73"/>
    <mergeCell ref="AP85:AQ86"/>
    <mergeCell ref="AR85:CA86"/>
    <mergeCell ref="BA88:BB89"/>
    <mergeCell ref="AP88:AQ89"/>
    <mergeCell ref="AR91:AZ92"/>
    <mergeCell ref="AR88:AZ89"/>
    <mergeCell ref="AR101:CA102"/>
    <mergeCell ref="CI96:CM97"/>
    <mergeCell ref="AP96:AQ97"/>
    <mergeCell ref="AP101:AQ102"/>
    <mergeCell ref="BA91:BB92"/>
    <mergeCell ref="CK101:CM102"/>
    <mergeCell ref="CY30:CZ30"/>
    <mergeCell ref="AR18:CA19"/>
    <mergeCell ref="B108:CD108"/>
    <mergeCell ref="AP18:AQ19"/>
    <mergeCell ref="AP35:AQ36"/>
    <mergeCell ref="AP38:AQ39"/>
    <mergeCell ref="AP41:AQ42"/>
    <mergeCell ref="AP45:AQ46"/>
    <mergeCell ref="AP49:AQ50"/>
    <mergeCell ref="AP53:AQ54"/>
    <mergeCell ref="AP57:AQ58"/>
    <mergeCell ref="AP61:AQ62"/>
    <mergeCell ref="AR96:CA97"/>
    <mergeCell ref="AP91:AQ92"/>
    <mergeCell ref="AR68:CA69"/>
    <mergeCell ref="AP68:AQ69"/>
    <mergeCell ref="AP21:AQ22"/>
    <mergeCell ref="AR21:CA22"/>
    <mergeCell ref="AT14:CB14"/>
    <mergeCell ref="AT15:CA15"/>
    <mergeCell ref="AR53:CA54"/>
    <mergeCell ref="AR25:CA26"/>
    <mergeCell ref="AP25:AQ26"/>
    <mergeCell ref="AR57:CA58"/>
    <mergeCell ref="AR61:CA62"/>
    <mergeCell ref="AR35:CA36"/>
    <mergeCell ref="AR38:CA39"/>
    <mergeCell ref="AR41:CA42"/>
    <mergeCell ref="AR45:CA46"/>
    <mergeCell ref="AR49:CA50"/>
  </mergeCells>
  <printOptions horizontalCentered="1"/>
  <pageMargins left="0.23622047244094499" right="0.23622047244094499" top="0.23622047244094499" bottom="0.23622047244094499" header="0" footer="0"/>
  <pageSetup paperSize="9" scale="2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39997558519241921"/>
  </sheetPr>
  <dimension ref="A1:DF100"/>
  <sheetViews>
    <sheetView showGridLines="0" view="pageBreakPreview" topLeftCell="A56" zoomScale="40" zoomScaleNormal="25" zoomScaleSheetLayoutView="40" workbookViewId="0">
      <selection activeCell="CI68" sqref="CI68"/>
    </sheetView>
  </sheetViews>
  <sheetFormatPr defaultColWidth="2.375" defaultRowHeight="15"/>
  <cols>
    <col min="1" max="1" width="2.375" style="2"/>
    <col min="2" max="2" width="3.875" style="2" customWidth="1"/>
    <col min="3" max="3" width="10.5" style="2" customWidth="1"/>
    <col min="4" max="82" width="3.875" style="2" customWidth="1"/>
    <col min="83" max="83" width="3" style="2" customWidth="1"/>
    <col min="84" max="88" width="2.375" style="2"/>
    <col min="89" max="89" width="2.375" style="2" customWidth="1"/>
    <col min="90" max="192" width="2.375" style="2"/>
    <col min="193" max="193" width="3.875" style="2" customWidth="1"/>
    <col min="194" max="194" width="9.125" style="2" customWidth="1"/>
    <col min="195" max="195" width="3.875" style="2" customWidth="1"/>
    <col min="196" max="199" width="1.375" style="2" customWidth="1"/>
    <col min="200" max="281" width="3.875" style="2" customWidth="1"/>
    <col min="282" max="448" width="2.375" style="2"/>
    <col min="449" max="449" width="3.875" style="2" customWidth="1"/>
    <col min="450" max="450" width="9.125" style="2" customWidth="1"/>
    <col min="451" max="451" width="3.875" style="2" customWidth="1"/>
    <col min="452" max="455" width="1.375" style="2" customWidth="1"/>
    <col min="456" max="537" width="3.875" style="2" customWidth="1"/>
    <col min="538" max="704" width="2.375" style="2"/>
    <col min="705" max="705" width="3.875" style="2" customWidth="1"/>
    <col min="706" max="706" width="9.125" style="2" customWidth="1"/>
    <col min="707" max="707" width="3.875" style="2" customWidth="1"/>
    <col min="708" max="711" width="1.375" style="2" customWidth="1"/>
    <col min="712" max="793" width="3.875" style="2" customWidth="1"/>
    <col min="794" max="960" width="2.375" style="2"/>
    <col min="961" max="961" width="3.875" style="2" customWidth="1"/>
    <col min="962" max="962" width="9.125" style="2" customWidth="1"/>
    <col min="963" max="963" width="3.875" style="2" customWidth="1"/>
    <col min="964" max="967" width="1.375" style="2" customWidth="1"/>
    <col min="968" max="1049" width="3.875" style="2" customWidth="1"/>
    <col min="1050" max="1216" width="2.375" style="2"/>
    <col min="1217" max="1217" width="3.875" style="2" customWidth="1"/>
    <col min="1218" max="1218" width="9.125" style="2" customWidth="1"/>
    <col min="1219" max="1219" width="3.875" style="2" customWidth="1"/>
    <col min="1220" max="1223" width="1.375" style="2" customWidth="1"/>
    <col min="1224" max="1305" width="3.875" style="2" customWidth="1"/>
    <col min="1306" max="1472" width="2.375" style="2"/>
    <col min="1473" max="1473" width="3.875" style="2" customWidth="1"/>
    <col min="1474" max="1474" width="9.125" style="2" customWidth="1"/>
    <col min="1475" max="1475" width="3.875" style="2" customWidth="1"/>
    <col min="1476" max="1479" width="1.375" style="2" customWidth="1"/>
    <col min="1480" max="1561" width="3.875" style="2" customWidth="1"/>
    <col min="1562" max="1728" width="2.375" style="2"/>
    <col min="1729" max="1729" width="3.875" style="2" customWidth="1"/>
    <col min="1730" max="1730" width="9.125" style="2" customWidth="1"/>
    <col min="1731" max="1731" width="3.875" style="2" customWidth="1"/>
    <col min="1732" max="1735" width="1.375" style="2" customWidth="1"/>
    <col min="1736" max="1817" width="3.875" style="2" customWidth="1"/>
    <col min="1818" max="1984" width="2.375" style="2"/>
    <col min="1985" max="1985" width="3.875" style="2" customWidth="1"/>
    <col min="1986" max="1986" width="9.125" style="2" customWidth="1"/>
    <col min="1987" max="1987" width="3.875" style="2" customWidth="1"/>
    <col min="1988" max="1991" width="1.375" style="2" customWidth="1"/>
    <col min="1992" max="2073" width="3.875" style="2" customWidth="1"/>
    <col min="2074" max="2240" width="2.375" style="2"/>
    <col min="2241" max="2241" width="3.875" style="2" customWidth="1"/>
    <col min="2242" max="2242" width="9.125" style="2" customWidth="1"/>
    <col min="2243" max="2243" width="3.875" style="2" customWidth="1"/>
    <col min="2244" max="2247" width="1.375" style="2" customWidth="1"/>
    <col min="2248" max="2329" width="3.875" style="2" customWidth="1"/>
    <col min="2330" max="2496" width="2.375" style="2"/>
    <col min="2497" max="2497" width="3.875" style="2" customWidth="1"/>
    <col min="2498" max="2498" width="9.125" style="2" customWidth="1"/>
    <col min="2499" max="2499" width="3.875" style="2" customWidth="1"/>
    <col min="2500" max="2503" width="1.375" style="2" customWidth="1"/>
    <col min="2504" max="2585" width="3.875" style="2" customWidth="1"/>
    <col min="2586" max="2752" width="2.375" style="2"/>
    <col min="2753" max="2753" width="3.875" style="2" customWidth="1"/>
    <col min="2754" max="2754" width="9.125" style="2" customWidth="1"/>
    <col min="2755" max="2755" width="3.875" style="2" customWidth="1"/>
    <col min="2756" max="2759" width="1.375" style="2" customWidth="1"/>
    <col min="2760" max="2841" width="3.875" style="2" customWidth="1"/>
    <col min="2842" max="3008" width="2.375" style="2"/>
    <col min="3009" max="3009" width="3.875" style="2" customWidth="1"/>
    <col min="3010" max="3010" width="9.125" style="2" customWidth="1"/>
    <col min="3011" max="3011" width="3.875" style="2" customWidth="1"/>
    <col min="3012" max="3015" width="1.375" style="2" customWidth="1"/>
    <col min="3016" max="3097" width="3.875" style="2" customWidth="1"/>
    <col min="3098" max="3264" width="2.375" style="2"/>
    <col min="3265" max="3265" width="3.875" style="2" customWidth="1"/>
    <col min="3266" max="3266" width="9.125" style="2" customWidth="1"/>
    <col min="3267" max="3267" width="3.875" style="2" customWidth="1"/>
    <col min="3268" max="3271" width="1.375" style="2" customWidth="1"/>
    <col min="3272" max="3353" width="3.875" style="2" customWidth="1"/>
    <col min="3354" max="3520" width="2.375" style="2"/>
    <col min="3521" max="3521" width="3.875" style="2" customWidth="1"/>
    <col min="3522" max="3522" width="9.125" style="2" customWidth="1"/>
    <col min="3523" max="3523" width="3.875" style="2" customWidth="1"/>
    <col min="3524" max="3527" width="1.375" style="2" customWidth="1"/>
    <col min="3528" max="3609" width="3.875" style="2" customWidth="1"/>
    <col min="3610" max="3776" width="2.375" style="2"/>
    <col min="3777" max="3777" width="3.875" style="2" customWidth="1"/>
    <col min="3778" max="3778" width="9.125" style="2" customWidth="1"/>
    <col min="3779" max="3779" width="3.875" style="2" customWidth="1"/>
    <col min="3780" max="3783" width="1.375" style="2" customWidth="1"/>
    <col min="3784" max="3865" width="3.875" style="2" customWidth="1"/>
    <col min="3866" max="4032" width="2.375" style="2"/>
    <col min="4033" max="4033" width="3.875" style="2" customWidth="1"/>
    <col min="4034" max="4034" width="9.125" style="2" customWidth="1"/>
    <col min="4035" max="4035" width="3.875" style="2" customWidth="1"/>
    <col min="4036" max="4039" width="1.375" style="2" customWidth="1"/>
    <col min="4040" max="4121" width="3.875" style="2" customWidth="1"/>
    <col min="4122" max="4288" width="2.375" style="2"/>
    <col min="4289" max="4289" width="3.875" style="2" customWidth="1"/>
    <col min="4290" max="4290" width="9.125" style="2" customWidth="1"/>
    <col min="4291" max="4291" width="3.875" style="2" customWidth="1"/>
    <col min="4292" max="4295" width="1.375" style="2" customWidth="1"/>
    <col min="4296" max="4377" width="3.875" style="2" customWidth="1"/>
    <col min="4378" max="4544" width="2.375" style="2"/>
    <col min="4545" max="4545" width="3.875" style="2" customWidth="1"/>
    <col min="4546" max="4546" width="9.125" style="2" customWidth="1"/>
    <col min="4547" max="4547" width="3.875" style="2" customWidth="1"/>
    <col min="4548" max="4551" width="1.375" style="2" customWidth="1"/>
    <col min="4552" max="4633" width="3.875" style="2" customWidth="1"/>
    <col min="4634" max="4800" width="2.375" style="2"/>
    <col min="4801" max="4801" width="3.875" style="2" customWidth="1"/>
    <col min="4802" max="4802" width="9.125" style="2" customWidth="1"/>
    <col min="4803" max="4803" width="3.875" style="2" customWidth="1"/>
    <col min="4804" max="4807" width="1.375" style="2" customWidth="1"/>
    <col min="4808" max="4889" width="3.875" style="2" customWidth="1"/>
    <col min="4890" max="5056" width="2.375" style="2"/>
    <col min="5057" max="5057" width="3.875" style="2" customWidth="1"/>
    <col min="5058" max="5058" width="9.125" style="2" customWidth="1"/>
    <col min="5059" max="5059" width="3.875" style="2" customWidth="1"/>
    <col min="5060" max="5063" width="1.375" style="2" customWidth="1"/>
    <col min="5064" max="5145" width="3.875" style="2" customWidth="1"/>
    <col min="5146" max="5312" width="2.375" style="2"/>
    <col min="5313" max="5313" width="3.875" style="2" customWidth="1"/>
    <col min="5314" max="5314" width="9.125" style="2" customWidth="1"/>
    <col min="5315" max="5315" width="3.875" style="2" customWidth="1"/>
    <col min="5316" max="5319" width="1.375" style="2" customWidth="1"/>
    <col min="5320" max="5401" width="3.875" style="2" customWidth="1"/>
    <col min="5402" max="5568" width="2.375" style="2"/>
    <col min="5569" max="5569" width="3.875" style="2" customWidth="1"/>
    <col min="5570" max="5570" width="9.125" style="2" customWidth="1"/>
    <col min="5571" max="5571" width="3.875" style="2" customWidth="1"/>
    <col min="5572" max="5575" width="1.375" style="2" customWidth="1"/>
    <col min="5576" max="5657" width="3.875" style="2" customWidth="1"/>
    <col min="5658" max="5824" width="2.375" style="2"/>
    <col min="5825" max="5825" width="3.875" style="2" customWidth="1"/>
    <col min="5826" max="5826" width="9.125" style="2" customWidth="1"/>
    <col min="5827" max="5827" width="3.875" style="2" customWidth="1"/>
    <col min="5828" max="5831" width="1.375" style="2" customWidth="1"/>
    <col min="5832" max="5913" width="3.875" style="2" customWidth="1"/>
    <col min="5914" max="6080" width="2.375" style="2"/>
    <col min="6081" max="6081" width="3.875" style="2" customWidth="1"/>
    <col min="6082" max="6082" width="9.125" style="2" customWidth="1"/>
    <col min="6083" max="6083" width="3.875" style="2" customWidth="1"/>
    <col min="6084" max="6087" width="1.375" style="2" customWidth="1"/>
    <col min="6088" max="6169" width="3.875" style="2" customWidth="1"/>
    <col min="6170" max="6336" width="2.375" style="2"/>
    <col min="6337" max="6337" width="3.875" style="2" customWidth="1"/>
    <col min="6338" max="6338" width="9.125" style="2" customWidth="1"/>
    <col min="6339" max="6339" width="3.875" style="2" customWidth="1"/>
    <col min="6340" max="6343" width="1.375" style="2" customWidth="1"/>
    <col min="6344" max="6425" width="3.875" style="2" customWidth="1"/>
    <col min="6426" max="6592" width="2.375" style="2"/>
    <col min="6593" max="6593" width="3.875" style="2" customWidth="1"/>
    <col min="6594" max="6594" width="9.125" style="2" customWidth="1"/>
    <col min="6595" max="6595" width="3.875" style="2" customWidth="1"/>
    <col min="6596" max="6599" width="1.375" style="2" customWidth="1"/>
    <col min="6600" max="6681" width="3.875" style="2" customWidth="1"/>
    <col min="6682" max="6848" width="2.375" style="2"/>
    <col min="6849" max="6849" width="3.875" style="2" customWidth="1"/>
    <col min="6850" max="6850" width="9.125" style="2" customWidth="1"/>
    <col min="6851" max="6851" width="3.875" style="2" customWidth="1"/>
    <col min="6852" max="6855" width="1.375" style="2" customWidth="1"/>
    <col min="6856" max="6937" width="3.875" style="2" customWidth="1"/>
    <col min="6938" max="7104" width="2.375" style="2"/>
    <col min="7105" max="7105" width="3.875" style="2" customWidth="1"/>
    <col min="7106" max="7106" width="9.125" style="2" customWidth="1"/>
    <col min="7107" max="7107" width="3.875" style="2" customWidth="1"/>
    <col min="7108" max="7111" width="1.375" style="2" customWidth="1"/>
    <col min="7112" max="7193" width="3.875" style="2" customWidth="1"/>
    <col min="7194" max="7360" width="2.375" style="2"/>
    <col min="7361" max="7361" width="3.875" style="2" customWidth="1"/>
    <col min="7362" max="7362" width="9.125" style="2" customWidth="1"/>
    <col min="7363" max="7363" width="3.875" style="2" customWidth="1"/>
    <col min="7364" max="7367" width="1.375" style="2" customWidth="1"/>
    <col min="7368" max="7449" width="3.875" style="2" customWidth="1"/>
    <col min="7450" max="7616" width="2.375" style="2"/>
    <col min="7617" max="7617" width="3.875" style="2" customWidth="1"/>
    <col min="7618" max="7618" width="9.125" style="2" customWidth="1"/>
    <col min="7619" max="7619" width="3.875" style="2" customWidth="1"/>
    <col min="7620" max="7623" width="1.375" style="2" customWidth="1"/>
    <col min="7624" max="7705" width="3.875" style="2" customWidth="1"/>
    <col min="7706" max="7872" width="2.375" style="2"/>
    <col min="7873" max="7873" width="3.875" style="2" customWidth="1"/>
    <col min="7874" max="7874" width="9.125" style="2" customWidth="1"/>
    <col min="7875" max="7875" width="3.875" style="2" customWidth="1"/>
    <col min="7876" max="7879" width="1.375" style="2" customWidth="1"/>
    <col min="7880" max="7961" width="3.875" style="2" customWidth="1"/>
    <col min="7962" max="8128" width="2.375" style="2"/>
    <col min="8129" max="8129" width="3.875" style="2" customWidth="1"/>
    <col min="8130" max="8130" width="9.125" style="2" customWidth="1"/>
    <col min="8131" max="8131" width="3.875" style="2" customWidth="1"/>
    <col min="8132" max="8135" width="1.375" style="2" customWidth="1"/>
    <col min="8136" max="8217" width="3.875" style="2" customWidth="1"/>
    <col min="8218" max="8384" width="2.375" style="2"/>
    <col min="8385" max="8385" width="3.875" style="2" customWidth="1"/>
    <col min="8386" max="8386" width="9.125" style="2" customWidth="1"/>
    <col min="8387" max="8387" width="3.875" style="2" customWidth="1"/>
    <col min="8388" max="8391" width="1.375" style="2" customWidth="1"/>
    <col min="8392" max="8473" width="3.875" style="2" customWidth="1"/>
    <col min="8474" max="8640" width="2.375" style="2"/>
    <col min="8641" max="8641" width="3.875" style="2" customWidth="1"/>
    <col min="8642" max="8642" width="9.125" style="2" customWidth="1"/>
    <col min="8643" max="8643" width="3.875" style="2" customWidth="1"/>
    <col min="8644" max="8647" width="1.375" style="2" customWidth="1"/>
    <col min="8648" max="8729" width="3.875" style="2" customWidth="1"/>
    <col min="8730" max="8896" width="2.375" style="2"/>
    <col min="8897" max="8897" width="3.875" style="2" customWidth="1"/>
    <col min="8898" max="8898" width="9.125" style="2" customWidth="1"/>
    <col min="8899" max="8899" width="3.875" style="2" customWidth="1"/>
    <col min="8900" max="8903" width="1.375" style="2" customWidth="1"/>
    <col min="8904" max="8985" width="3.875" style="2" customWidth="1"/>
    <col min="8986" max="9152" width="2.375" style="2"/>
    <col min="9153" max="9153" width="3.875" style="2" customWidth="1"/>
    <col min="9154" max="9154" width="9.125" style="2" customWidth="1"/>
    <col min="9155" max="9155" width="3.875" style="2" customWidth="1"/>
    <col min="9156" max="9159" width="1.375" style="2" customWidth="1"/>
    <col min="9160" max="9241" width="3.875" style="2" customWidth="1"/>
    <col min="9242" max="9408" width="2.375" style="2"/>
    <col min="9409" max="9409" width="3.875" style="2" customWidth="1"/>
    <col min="9410" max="9410" width="9.125" style="2" customWidth="1"/>
    <col min="9411" max="9411" width="3.875" style="2" customWidth="1"/>
    <col min="9412" max="9415" width="1.375" style="2" customWidth="1"/>
    <col min="9416" max="9497" width="3.875" style="2" customWidth="1"/>
    <col min="9498" max="9664" width="2.375" style="2"/>
    <col min="9665" max="9665" width="3.875" style="2" customWidth="1"/>
    <col min="9666" max="9666" width="9.125" style="2" customWidth="1"/>
    <col min="9667" max="9667" width="3.875" style="2" customWidth="1"/>
    <col min="9668" max="9671" width="1.375" style="2" customWidth="1"/>
    <col min="9672" max="9753" width="3.875" style="2" customWidth="1"/>
    <col min="9754" max="9920" width="2.375" style="2"/>
    <col min="9921" max="9921" width="3.875" style="2" customWidth="1"/>
    <col min="9922" max="9922" width="9.125" style="2" customWidth="1"/>
    <col min="9923" max="9923" width="3.875" style="2" customWidth="1"/>
    <col min="9924" max="9927" width="1.375" style="2" customWidth="1"/>
    <col min="9928" max="10009" width="3.875" style="2" customWidth="1"/>
    <col min="10010" max="10176" width="2.375" style="2"/>
    <col min="10177" max="10177" width="3.875" style="2" customWidth="1"/>
    <col min="10178" max="10178" width="9.125" style="2" customWidth="1"/>
    <col min="10179" max="10179" width="3.875" style="2" customWidth="1"/>
    <col min="10180" max="10183" width="1.375" style="2" customWidth="1"/>
    <col min="10184" max="10265" width="3.875" style="2" customWidth="1"/>
    <col min="10266" max="10432" width="2.375" style="2"/>
    <col min="10433" max="10433" width="3.875" style="2" customWidth="1"/>
    <col min="10434" max="10434" width="9.125" style="2" customWidth="1"/>
    <col min="10435" max="10435" width="3.875" style="2" customWidth="1"/>
    <col min="10436" max="10439" width="1.375" style="2" customWidth="1"/>
    <col min="10440" max="10521" width="3.875" style="2" customWidth="1"/>
    <col min="10522" max="10688" width="2.375" style="2"/>
    <col min="10689" max="10689" width="3.875" style="2" customWidth="1"/>
    <col min="10690" max="10690" width="9.125" style="2" customWidth="1"/>
    <col min="10691" max="10691" width="3.875" style="2" customWidth="1"/>
    <col min="10692" max="10695" width="1.375" style="2" customWidth="1"/>
    <col min="10696" max="10777" width="3.875" style="2" customWidth="1"/>
    <col min="10778" max="10944" width="2.375" style="2"/>
    <col min="10945" max="10945" width="3.875" style="2" customWidth="1"/>
    <col min="10946" max="10946" width="9.125" style="2" customWidth="1"/>
    <col min="10947" max="10947" width="3.875" style="2" customWidth="1"/>
    <col min="10948" max="10951" width="1.375" style="2" customWidth="1"/>
    <col min="10952" max="11033" width="3.875" style="2" customWidth="1"/>
    <col min="11034" max="11200" width="2.375" style="2"/>
    <col min="11201" max="11201" width="3.875" style="2" customWidth="1"/>
    <col min="11202" max="11202" width="9.125" style="2" customWidth="1"/>
    <col min="11203" max="11203" width="3.875" style="2" customWidth="1"/>
    <col min="11204" max="11207" width="1.375" style="2" customWidth="1"/>
    <col min="11208" max="11289" width="3.875" style="2" customWidth="1"/>
    <col min="11290" max="11456" width="2.375" style="2"/>
    <col min="11457" max="11457" width="3.875" style="2" customWidth="1"/>
    <col min="11458" max="11458" width="9.125" style="2" customWidth="1"/>
    <col min="11459" max="11459" width="3.875" style="2" customWidth="1"/>
    <col min="11460" max="11463" width="1.375" style="2" customWidth="1"/>
    <col min="11464" max="11545" width="3.875" style="2" customWidth="1"/>
    <col min="11546" max="11712" width="2.375" style="2"/>
    <col min="11713" max="11713" width="3.875" style="2" customWidth="1"/>
    <col min="11714" max="11714" width="9.125" style="2" customWidth="1"/>
    <col min="11715" max="11715" width="3.875" style="2" customWidth="1"/>
    <col min="11716" max="11719" width="1.375" style="2" customWidth="1"/>
    <col min="11720" max="11801" width="3.875" style="2" customWidth="1"/>
    <col min="11802" max="11968" width="2.375" style="2"/>
    <col min="11969" max="11969" width="3.875" style="2" customWidth="1"/>
    <col min="11970" max="11970" width="9.125" style="2" customWidth="1"/>
    <col min="11971" max="11971" width="3.875" style="2" customWidth="1"/>
    <col min="11972" max="11975" width="1.375" style="2" customWidth="1"/>
    <col min="11976" max="12057" width="3.875" style="2" customWidth="1"/>
    <col min="12058" max="12224" width="2.375" style="2"/>
    <col min="12225" max="12225" width="3.875" style="2" customWidth="1"/>
    <col min="12226" max="12226" width="9.125" style="2" customWidth="1"/>
    <col min="12227" max="12227" width="3.875" style="2" customWidth="1"/>
    <col min="12228" max="12231" width="1.375" style="2" customWidth="1"/>
    <col min="12232" max="12313" width="3.875" style="2" customWidth="1"/>
    <col min="12314" max="12480" width="2.375" style="2"/>
    <col min="12481" max="12481" width="3.875" style="2" customWidth="1"/>
    <col min="12482" max="12482" width="9.125" style="2" customWidth="1"/>
    <col min="12483" max="12483" width="3.875" style="2" customWidth="1"/>
    <col min="12484" max="12487" width="1.375" style="2" customWidth="1"/>
    <col min="12488" max="12569" width="3.875" style="2" customWidth="1"/>
    <col min="12570" max="12736" width="2.375" style="2"/>
    <col min="12737" max="12737" width="3.875" style="2" customWidth="1"/>
    <col min="12738" max="12738" width="9.125" style="2" customWidth="1"/>
    <col min="12739" max="12739" width="3.875" style="2" customWidth="1"/>
    <col min="12740" max="12743" width="1.375" style="2" customWidth="1"/>
    <col min="12744" max="12825" width="3.875" style="2" customWidth="1"/>
    <col min="12826" max="12992" width="2.375" style="2"/>
    <col min="12993" max="12993" width="3.875" style="2" customWidth="1"/>
    <col min="12994" max="12994" width="9.125" style="2" customWidth="1"/>
    <col min="12995" max="12995" width="3.875" style="2" customWidth="1"/>
    <col min="12996" max="12999" width="1.375" style="2" customWidth="1"/>
    <col min="13000" max="13081" width="3.875" style="2" customWidth="1"/>
    <col min="13082" max="13248" width="2.375" style="2"/>
    <col min="13249" max="13249" width="3.875" style="2" customWidth="1"/>
    <col min="13250" max="13250" width="9.125" style="2" customWidth="1"/>
    <col min="13251" max="13251" width="3.875" style="2" customWidth="1"/>
    <col min="13252" max="13255" width="1.375" style="2" customWidth="1"/>
    <col min="13256" max="13337" width="3.875" style="2" customWidth="1"/>
    <col min="13338" max="13504" width="2.375" style="2"/>
    <col min="13505" max="13505" width="3.875" style="2" customWidth="1"/>
    <col min="13506" max="13506" width="9.125" style="2" customWidth="1"/>
    <col min="13507" max="13507" width="3.875" style="2" customWidth="1"/>
    <col min="13508" max="13511" width="1.375" style="2" customWidth="1"/>
    <col min="13512" max="13593" width="3.875" style="2" customWidth="1"/>
    <col min="13594" max="13760" width="2.375" style="2"/>
    <col min="13761" max="13761" width="3.875" style="2" customWidth="1"/>
    <col min="13762" max="13762" width="9.125" style="2" customWidth="1"/>
    <col min="13763" max="13763" width="3.875" style="2" customWidth="1"/>
    <col min="13764" max="13767" width="1.375" style="2" customWidth="1"/>
    <col min="13768" max="13849" width="3.875" style="2" customWidth="1"/>
    <col min="13850" max="14016" width="2.375" style="2"/>
    <col min="14017" max="14017" width="3.875" style="2" customWidth="1"/>
    <col min="14018" max="14018" width="9.125" style="2" customWidth="1"/>
    <col min="14019" max="14019" width="3.875" style="2" customWidth="1"/>
    <col min="14020" max="14023" width="1.375" style="2" customWidth="1"/>
    <col min="14024" max="14105" width="3.875" style="2" customWidth="1"/>
    <col min="14106" max="14272" width="2.375" style="2"/>
    <col min="14273" max="14273" width="3.875" style="2" customWidth="1"/>
    <col min="14274" max="14274" width="9.125" style="2" customWidth="1"/>
    <col min="14275" max="14275" width="3.875" style="2" customWidth="1"/>
    <col min="14276" max="14279" width="1.375" style="2" customWidth="1"/>
    <col min="14280" max="14361" width="3.875" style="2" customWidth="1"/>
    <col min="14362" max="14528" width="2.375" style="2"/>
    <col min="14529" max="14529" width="3.875" style="2" customWidth="1"/>
    <col min="14530" max="14530" width="9.125" style="2" customWidth="1"/>
    <col min="14531" max="14531" width="3.875" style="2" customWidth="1"/>
    <col min="14532" max="14535" width="1.375" style="2" customWidth="1"/>
    <col min="14536" max="14617" width="3.875" style="2" customWidth="1"/>
    <col min="14618" max="14784" width="2.375" style="2"/>
    <col min="14785" max="14785" width="3.875" style="2" customWidth="1"/>
    <col min="14786" max="14786" width="9.125" style="2" customWidth="1"/>
    <col min="14787" max="14787" width="3.875" style="2" customWidth="1"/>
    <col min="14788" max="14791" width="1.375" style="2" customWidth="1"/>
    <col min="14792" max="14873" width="3.875" style="2" customWidth="1"/>
    <col min="14874" max="15040" width="2.375" style="2"/>
    <col min="15041" max="15041" width="3.875" style="2" customWidth="1"/>
    <col min="15042" max="15042" width="9.125" style="2" customWidth="1"/>
    <col min="15043" max="15043" width="3.875" style="2" customWidth="1"/>
    <col min="15044" max="15047" width="1.375" style="2" customWidth="1"/>
    <col min="15048" max="15129" width="3.875" style="2" customWidth="1"/>
    <col min="15130" max="15296" width="2.375" style="2"/>
    <col min="15297" max="15297" width="3.875" style="2" customWidth="1"/>
    <col min="15298" max="15298" width="9.125" style="2" customWidth="1"/>
    <col min="15299" max="15299" width="3.875" style="2" customWidth="1"/>
    <col min="15300" max="15303" width="1.375" style="2" customWidth="1"/>
    <col min="15304" max="15385" width="3.875" style="2" customWidth="1"/>
    <col min="15386" max="15552" width="2.375" style="2"/>
    <col min="15553" max="15553" width="3.875" style="2" customWidth="1"/>
    <col min="15554" max="15554" width="9.125" style="2" customWidth="1"/>
    <col min="15555" max="15555" width="3.875" style="2" customWidth="1"/>
    <col min="15556" max="15559" width="1.375" style="2" customWidth="1"/>
    <col min="15560" max="15641" width="3.875" style="2" customWidth="1"/>
    <col min="15642" max="15808" width="2.375" style="2"/>
    <col min="15809" max="15809" width="3.875" style="2" customWidth="1"/>
    <col min="15810" max="15810" width="9.125" style="2" customWidth="1"/>
    <col min="15811" max="15811" width="3.875" style="2" customWidth="1"/>
    <col min="15812" max="15815" width="1.375" style="2" customWidth="1"/>
    <col min="15816" max="15897" width="3.875" style="2" customWidth="1"/>
    <col min="15898" max="16064" width="2.375" style="2"/>
    <col min="16065" max="16065" width="3.875" style="2" customWidth="1"/>
    <col min="16066" max="16066" width="9.125" style="2" customWidth="1"/>
    <col min="16067" max="16067" width="3.875" style="2" customWidth="1"/>
    <col min="16068" max="16071" width="1.375" style="2" customWidth="1"/>
    <col min="16072" max="16153" width="3.875" style="2" customWidth="1"/>
    <col min="16154" max="16384" width="2.375" style="2"/>
  </cols>
  <sheetData>
    <row r="1" spans="1:107" ht="15.95" customHeight="1">
      <c r="A1" s="1"/>
      <c r="B1" s="1"/>
      <c r="C1" s="1"/>
    </row>
    <row r="2" spans="1:107" ht="15.95" customHeight="1">
      <c r="A2" s="1"/>
      <c r="B2" s="1"/>
      <c r="C2" s="1"/>
    </row>
    <row r="3" spans="1:107" ht="15.95" customHeight="1">
      <c r="A3" s="1"/>
      <c r="B3" s="1"/>
      <c r="C3" s="1"/>
    </row>
    <row r="4" spans="1:107" ht="15.95" customHeight="1">
      <c r="A4" s="1"/>
      <c r="B4" s="271"/>
      <c r="C4" s="271"/>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row>
    <row r="5" spans="1:107" ht="15.95" customHeight="1">
      <c r="A5" s="1"/>
      <c r="B5" s="271"/>
      <c r="C5" s="271"/>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row>
    <row r="6" spans="1:107" ht="15.95" customHeight="1">
      <c r="A6" s="1"/>
      <c r="B6" s="273"/>
      <c r="C6" s="273"/>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row>
    <row r="7" spans="1:107" ht="30" customHeight="1">
      <c r="A7" s="53"/>
      <c r="B7" s="274"/>
      <c r="C7" s="274"/>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138"/>
      <c r="BN7" s="138"/>
      <c r="BO7" s="138"/>
      <c r="BP7" s="138"/>
      <c r="BQ7" s="138"/>
      <c r="BR7" s="138"/>
      <c r="BS7" s="138"/>
      <c r="BT7" s="138"/>
      <c r="BU7" s="138"/>
      <c r="BV7" s="138"/>
      <c r="BW7" s="138"/>
      <c r="BX7" s="138"/>
      <c r="BY7" s="138"/>
      <c r="BZ7" s="138"/>
      <c r="CA7" s="138"/>
      <c r="CB7" s="138"/>
      <c r="CC7" s="138"/>
      <c r="CD7" s="280"/>
    </row>
    <row r="8" spans="1:107" ht="24.95" customHeight="1">
      <c r="A8" s="53"/>
      <c r="B8" s="274"/>
      <c r="C8" s="274"/>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1525"/>
      <c r="BN8" s="1525"/>
      <c r="BO8" s="1525"/>
      <c r="BP8" s="1525"/>
      <c r="BQ8" s="1525"/>
      <c r="BR8" s="1525"/>
      <c r="BS8" s="1525"/>
      <c r="BT8" s="1525"/>
      <c r="BU8" s="1525"/>
      <c r="BV8" s="1525"/>
      <c r="BW8" s="1525"/>
      <c r="BX8" s="1525"/>
      <c r="BY8" s="1525"/>
      <c r="BZ8" s="1525"/>
      <c r="CA8" s="1525"/>
      <c r="CB8" s="1525"/>
      <c r="CC8" s="1525"/>
      <c r="CD8" s="147"/>
    </row>
    <row r="9" spans="1:107" ht="12" customHeight="1">
      <c r="A9" s="53"/>
      <c r="B9" s="274"/>
      <c r="C9" s="274"/>
      <c r="D9" s="274"/>
      <c r="E9" s="274"/>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1525"/>
      <c r="BN9" s="1525"/>
      <c r="BO9" s="1525"/>
      <c r="BP9" s="1525"/>
      <c r="BQ9" s="1525"/>
      <c r="BR9" s="1525"/>
      <c r="BS9" s="1525"/>
      <c r="BT9" s="1525"/>
      <c r="BU9" s="1525"/>
      <c r="BV9" s="1525"/>
      <c r="BW9" s="1525"/>
      <c r="BX9" s="1525"/>
      <c r="BY9" s="1525"/>
      <c r="BZ9" s="1525"/>
      <c r="CA9" s="1525"/>
      <c r="CB9" s="1525"/>
      <c r="CC9" s="1525"/>
      <c r="CD9" s="147"/>
    </row>
    <row r="10" spans="1:107" ht="23.1" customHeight="1">
      <c r="A10" s="53"/>
      <c r="B10" s="274"/>
      <c r="C10" s="274"/>
      <c r="D10" s="274"/>
      <c r="E10" s="274"/>
      <c r="F10" s="274"/>
      <c r="G10" s="274"/>
      <c r="H10" s="274"/>
      <c r="I10" s="2342" t="s">
        <v>1842</v>
      </c>
      <c r="J10" s="2342"/>
      <c r="K10" s="2342"/>
      <c r="L10" s="2342"/>
      <c r="M10" s="2342"/>
      <c r="N10" s="2342"/>
      <c r="O10" s="2342"/>
      <c r="P10" s="2342"/>
      <c r="Q10" s="2342"/>
      <c r="R10" s="2342"/>
      <c r="S10" s="2342"/>
      <c r="T10" s="2342"/>
      <c r="U10" s="2342"/>
      <c r="V10" s="2342"/>
      <c r="W10" s="2342"/>
      <c r="X10" s="2342"/>
      <c r="Y10" s="2342"/>
      <c r="Z10" s="2342"/>
      <c r="AA10" s="2342"/>
      <c r="AB10" s="2342"/>
      <c r="AC10" s="2342"/>
      <c r="AD10" s="2342"/>
      <c r="AE10" s="2342"/>
      <c r="AF10" s="2342"/>
      <c r="AG10" s="2342"/>
      <c r="AH10" s="2342"/>
      <c r="AI10" s="2342"/>
      <c r="AJ10" s="2342"/>
      <c r="AK10" s="2342"/>
      <c r="AL10" s="2342"/>
      <c r="AM10" s="2342"/>
      <c r="AN10" s="2342"/>
      <c r="AO10" s="2342"/>
      <c r="AP10" s="2342"/>
      <c r="AQ10" s="2342"/>
      <c r="AR10" s="2342"/>
      <c r="AS10" s="2342"/>
      <c r="AT10" s="2342"/>
      <c r="AU10" s="2342"/>
      <c r="AV10" s="2342"/>
      <c r="AW10" s="2342"/>
      <c r="AX10" s="2342"/>
      <c r="AY10" s="2342"/>
      <c r="AZ10" s="2342"/>
      <c r="BA10" s="2342"/>
      <c r="BB10" s="2342"/>
      <c r="BC10" s="2342"/>
      <c r="BD10" s="2342"/>
      <c r="BE10" s="2342"/>
      <c r="BF10" s="2342"/>
      <c r="BG10" s="2342"/>
      <c r="BH10" s="274"/>
      <c r="BI10" s="274"/>
      <c r="BJ10" s="274"/>
      <c r="BK10" s="274"/>
      <c r="BL10" s="274"/>
      <c r="BM10" s="1525"/>
      <c r="BN10" s="1525"/>
      <c r="BO10" s="1525"/>
      <c r="BP10" s="1525"/>
      <c r="BQ10" s="1525"/>
      <c r="BR10" s="1525"/>
      <c r="BS10" s="1525"/>
      <c r="BT10" s="1525"/>
      <c r="BU10" s="1525"/>
      <c r="BV10" s="1525"/>
      <c r="BW10" s="1525"/>
      <c r="BX10" s="1525"/>
      <c r="BY10" s="1525"/>
      <c r="BZ10" s="1525"/>
      <c r="CA10" s="1525"/>
      <c r="CB10" s="1525"/>
      <c r="CC10" s="1525"/>
      <c r="CD10" s="147"/>
    </row>
    <row r="11" spans="1:107" ht="23.1" customHeight="1">
      <c r="A11" s="53"/>
      <c r="B11" s="274"/>
      <c r="C11" s="274"/>
      <c r="D11" s="274"/>
      <c r="E11" s="274"/>
      <c r="F11" s="274"/>
      <c r="G11" s="274"/>
      <c r="H11" s="274"/>
      <c r="I11" s="2342"/>
      <c r="J11" s="2342"/>
      <c r="K11" s="2342"/>
      <c r="L11" s="2342"/>
      <c r="M11" s="2342"/>
      <c r="N11" s="2342"/>
      <c r="O11" s="2342"/>
      <c r="P11" s="2342"/>
      <c r="Q11" s="2342"/>
      <c r="R11" s="2342"/>
      <c r="S11" s="2342"/>
      <c r="T11" s="2342"/>
      <c r="U11" s="2342"/>
      <c r="V11" s="2342"/>
      <c r="W11" s="2342"/>
      <c r="X11" s="2342"/>
      <c r="Y11" s="2342"/>
      <c r="Z11" s="2342"/>
      <c r="AA11" s="2342"/>
      <c r="AB11" s="2342"/>
      <c r="AC11" s="2342"/>
      <c r="AD11" s="2342"/>
      <c r="AE11" s="2342"/>
      <c r="AF11" s="2342"/>
      <c r="AG11" s="2342"/>
      <c r="AH11" s="2342"/>
      <c r="AI11" s="2342"/>
      <c r="AJ11" s="2342"/>
      <c r="AK11" s="2342"/>
      <c r="AL11" s="2342"/>
      <c r="AM11" s="2342"/>
      <c r="AN11" s="2342"/>
      <c r="AO11" s="2342"/>
      <c r="AP11" s="2342"/>
      <c r="AQ11" s="2342"/>
      <c r="AR11" s="2342"/>
      <c r="AS11" s="2342"/>
      <c r="AT11" s="2342"/>
      <c r="AU11" s="2342"/>
      <c r="AV11" s="2342"/>
      <c r="AW11" s="2342"/>
      <c r="AX11" s="2342"/>
      <c r="AY11" s="2342"/>
      <c r="AZ11" s="2342"/>
      <c r="BA11" s="2342"/>
      <c r="BB11" s="2342"/>
      <c r="BC11" s="2342"/>
      <c r="BD11" s="2342"/>
      <c r="BE11" s="2342"/>
      <c r="BF11" s="2342"/>
      <c r="BG11" s="2342"/>
      <c r="BH11" s="274"/>
      <c r="BI11" s="274"/>
      <c r="BJ11" s="274"/>
      <c r="BK11" s="274"/>
      <c r="BL11" s="274"/>
      <c r="BM11" s="1525"/>
      <c r="BN11" s="1525"/>
      <c r="BO11" s="1525"/>
      <c r="BP11" s="1525"/>
      <c r="BQ11" s="1525"/>
      <c r="BR11" s="1525"/>
      <c r="BS11" s="1525"/>
      <c r="BT11" s="1525"/>
      <c r="BU11" s="1525"/>
      <c r="BV11" s="1525"/>
      <c r="BW11" s="1525"/>
      <c r="BX11" s="1525"/>
      <c r="BY11" s="1525"/>
      <c r="BZ11" s="1525"/>
      <c r="CA11" s="1525"/>
      <c r="CB11" s="1525"/>
      <c r="CC11" s="1525"/>
      <c r="CD11" s="147"/>
    </row>
    <row r="12" spans="1:107" ht="39.950000000000003" customHeight="1">
      <c r="A12" s="53"/>
      <c r="B12" s="274"/>
      <c r="C12" s="274"/>
      <c r="D12" s="274"/>
      <c r="E12" s="274"/>
      <c r="F12" s="274"/>
      <c r="G12" s="274"/>
      <c r="H12" s="274"/>
      <c r="I12" s="365" t="s">
        <v>1843</v>
      </c>
      <c r="J12" s="274"/>
      <c r="K12" s="274"/>
      <c r="L12" s="274"/>
      <c r="M12" s="274"/>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74"/>
      <c r="BG12" s="274"/>
      <c r="BH12" s="274"/>
      <c r="BI12" s="274"/>
      <c r="BJ12" s="274"/>
      <c r="BK12" s="274"/>
      <c r="BL12" s="274"/>
      <c r="BM12" s="274"/>
      <c r="BN12" s="274"/>
      <c r="BO12" s="274"/>
      <c r="BP12" s="274"/>
      <c r="BQ12" s="274"/>
      <c r="BR12" s="274"/>
      <c r="BS12" s="274"/>
      <c r="BT12" s="274"/>
      <c r="BU12" s="274"/>
      <c r="BV12" s="274"/>
      <c r="BW12" s="274"/>
      <c r="BX12" s="274"/>
      <c r="BY12" s="274"/>
      <c r="BZ12" s="274"/>
      <c r="CA12" s="274"/>
      <c r="CB12" s="274"/>
      <c r="CC12" s="274"/>
      <c r="CD12" s="312"/>
    </row>
    <row r="13" spans="1:107" ht="30">
      <c r="A13" s="53"/>
      <c r="B13" s="276"/>
      <c r="C13" s="276"/>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76"/>
      <c r="BC13" s="276"/>
      <c r="BD13" s="276"/>
      <c r="BE13" s="276"/>
      <c r="BF13" s="276"/>
      <c r="BG13" s="276"/>
      <c r="BH13" s="276"/>
      <c r="BI13" s="276"/>
      <c r="BJ13" s="276"/>
      <c r="BK13" s="276"/>
      <c r="BL13" s="276"/>
      <c r="BM13" s="276"/>
      <c r="BN13" s="276"/>
      <c r="BO13" s="276"/>
      <c r="BP13" s="276"/>
      <c r="BQ13" s="276"/>
      <c r="BR13" s="276"/>
      <c r="BS13" s="276"/>
      <c r="BT13" s="276"/>
      <c r="BU13" s="276"/>
      <c r="BV13" s="276"/>
      <c r="BW13" s="276"/>
      <c r="BX13" s="276"/>
      <c r="BY13" s="276"/>
      <c r="BZ13" s="276"/>
      <c r="CA13" s="276"/>
      <c r="CB13" s="276"/>
      <c r="CC13" s="276"/>
      <c r="CD13" s="313"/>
    </row>
    <row r="14" spans="1:107" ht="30" customHeight="1">
      <c r="A14" s="53"/>
      <c r="B14" s="276"/>
      <c r="C14" s="1525"/>
      <c r="D14" s="1525"/>
      <c r="E14" s="1525"/>
      <c r="F14" s="1525"/>
      <c r="G14" s="1525"/>
      <c r="H14" s="1525"/>
      <c r="I14" s="1525"/>
      <c r="J14" s="1525"/>
      <c r="K14" s="1525"/>
      <c r="L14" s="1525"/>
      <c r="M14" s="1525"/>
      <c r="N14" s="1525"/>
      <c r="O14" s="1525"/>
      <c r="P14" s="1525"/>
      <c r="Q14" s="1525"/>
      <c r="R14" s="1525"/>
      <c r="S14" s="1525"/>
      <c r="T14" s="1525"/>
      <c r="U14" s="1525"/>
      <c r="V14" s="1525"/>
      <c r="W14" s="1525"/>
      <c r="X14" s="1525"/>
      <c r="Y14" s="1525"/>
      <c r="Z14" s="1525"/>
      <c r="AA14" s="1525"/>
      <c r="AB14" s="1525"/>
      <c r="AC14" s="1525"/>
      <c r="AD14" s="1525"/>
      <c r="AE14" s="1525"/>
      <c r="AF14" s="1525"/>
      <c r="AG14" s="1525"/>
      <c r="AH14" s="1525"/>
      <c r="AI14" s="396"/>
      <c r="AJ14" s="396"/>
      <c r="AK14" s="396"/>
      <c r="AL14" s="396"/>
      <c r="AM14" s="396"/>
      <c r="AN14" s="396"/>
      <c r="AO14" s="396"/>
      <c r="AP14" s="396"/>
      <c r="AQ14" s="396"/>
      <c r="AR14" s="396"/>
      <c r="AS14" s="396"/>
      <c r="AT14" s="2327" t="s">
        <v>1671</v>
      </c>
      <c r="AU14" s="2327"/>
      <c r="AV14" s="2327"/>
      <c r="AW14" s="2327"/>
      <c r="AX14" s="2327"/>
      <c r="AY14" s="2327"/>
      <c r="AZ14" s="2327"/>
      <c r="BA14" s="2327"/>
      <c r="BB14" s="2327"/>
      <c r="BC14" s="2327"/>
      <c r="BD14" s="2327"/>
      <c r="BE14" s="2327"/>
      <c r="BF14" s="2327"/>
      <c r="BG14" s="2327"/>
      <c r="BH14" s="2327"/>
      <c r="BI14" s="2327"/>
      <c r="BJ14" s="2327"/>
      <c r="BK14" s="2327"/>
      <c r="BL14" s="2327"/>
      <c r="BM14" s="2327"/>
      <c r="BN14" s="2327"/>
      <c r="BO14" s="2327"/>
      <c r="BP14" s="2327"/>
      <c r="BQ14" s="2327"/>
      <c r="BR14" s="2327"/>
      <c r="BS14" s="2327"/>
      <c r="BT14" s="2327"/>
      <c r="BU14" s="2327"/>
      <c r="BV14" s="2327"/>
      <c r="BW14" s="2327"/>
      <c r="BX14" s="2327"/>
      <c r="BY14" s="2327"/>
      <c r="BZ14" s="2327"/>
      <c r="CA14" s="2327"/>
      <c r="CB14" s="2327"/>
      <c r="CC14" s="1525"/>
      <c r="CD14" s="313"/>
    </row>
    <row r="15" spans="1:107" ht="30" customHeight="1">
      <c r="A15" s="53"/>
      <c r="B15" s="276"/>
      <c r="C15" s="1525"/>
      <c r="D15" s="1525"/>
      <c r="E15" s="1525"/>
      <c r="F15" s="1525"/>
      <c r="G15" s="1525"/>
      <c r="H15" s="1525"/>
      <c r="I15" s="1525"/>
      <c r="J15" s="1525"/>
      <c r="K15" s="1525"/>
      <c r="L15" s="1525"/>
      <c r="M15" s="1525"/>
      <c r="N15" s="1525"/>
      <c r="O15" s="1525"/>
      <c r="P15" s="1525"/>
      <c r="Q15" s="1525"/>
      <c r="R15" s="1525"/>
      <c r="S15" s="1525"/>
      <c r="T15" s="1525"/>
      <c r="U15" s="1525"/>
      <c r="V15" s="1525"/>
      <c r="W15" s="1525"/>
      <c r="X15" s="1525"/>
      <c r="Y15" s="1525"/>
      <c r="Z15" s="1525"/>
      <c r="AA15" s="1525"/>
      <c r="AB15" s="1525"/>
      <c r="AC15" s="1525"/>
      <c r="AD15" s="1525"/>
      <c r="AE15" s="1525"/>
      <c r="AF15" s="1525"/>
      <c r="AG15" s="1525"/>
      <c r="AH15" s="1525"/>
      <c r="AI15" s="1627"/>
      <c r="AJ15" s="1627"/>
      <c r="AK15" s="1627"/>
      <c r="AL15" s="1627"/>
      <c r="AM15" s="1627"/>
      <c r="AN15" s="1627"/>
      <c r="AO15" s="1627"/>
      <c r="AP15" s="1627"/>
      <c r="AQ15" s="1627"/>
      <c r="AR15" s="1627"/>
      <c r="AS15" s="1627"/>
      <c r="AT15" s="2327" t="s">
        <v>1344</v>
      </c>
      <c r="AU15" s="2327"/>
      <c r="AV15" s="2327"/>
      <c r="AW15" s="2327"/>
      <c r="AX15" s="2327"/>
      <c r="AY15" s="2327"/>
      <c r="AZ15" s="2327"/>
      <c r="BA15" s="2327"/>
      <c r="BB15" s="2327"/>
      <c r="BC15" s="2327"/>
      <c r="BD15" s="2327"/>
      <c r="BE15" s="2327"/>
      <c r="BF15" s="2327"/>
      <c r="BG15" s="2327"/>
      <c r="BH15" s="2327"/>
      <c r="BI15" s="2327"/>
      <c r="BJ15" s="2327"/>
      <c r="BK15" s="2327"/>
      <c r="BL15" s="2327"/>
      <c r="BM15" s="2327"/>
      <c r="BN15" s="2327"/>
      <c r="BO15" s="2327"/>
      <c r="BP15" s="2327"/>
      <c r="BQ15" s="2327"/>
      <c r="BR15" s="2327"/>
      <c r="BS15" s="2327"/>
      <c r="BT15" s="2327"/>
      <c r="BU15" s="2327"/>
      <c r="BV15" s="2327"/>
      <c r="BW15" s="2327"/>
      <c r="BX15" s="2327"/>
      <c r="BY15" s="2327"/>
      <c r="BZ15" s="2327"/>
      <c r="CA15" s="2327"/>
      <c r="CB15" s="311"/>
      <c r="CC15" s="1525"/>
      <c r="CD15" s="313"/>
    </row>
    <row r="16" spans="1:107" ht="28.15">
      <c r="A16" s="53"/>
      <c r="B16" s="120"/>
      <c r="C16" s="1525"/>
      <c r="D16" s="1525"/>
      <c r="E16" s="1525"/>
      <c r="F16" s="1525"/>
      <c r="G16" s="1525"/>
      <c r="H16" s="1525"/>
      <c r="I16" s="1525"/>
      <c r="J16" s="1525"/>
      <c r="K16" s="1525"/>
      <c r="L16" s="1525"/>
      <c r="M16" s="1525"/>
      <c r="N16" s="1525"/>
      <c r="O16" s="1525"/>
      <c r="P16" s="1525"/>
      <c r="Q16" s="1525"/>
      <c r="R16" s="1525"/>
      <c r="S16" s="1525"/>
      <c r="T16" s="1525"/>
      <c r="U16" s="1525"/>
      <c r="V16" s="1525"/>
      <c r="W16" s="1525"/>
      <c r="X16" s="1525"/>
      <c r="Y16" s="1525"/>
      <c r="Z16" s="1525"/>
      <c r="AA16" s="1525"/>
      <c r="AB16" s="1525"/>
      <c r="AC16" s="1525"/>
      <c r="AD16" s="1525"/>
      <c r="AE16" s="1525"/>
      <c r="AF16" s="1525"/>
      <c r="AG16" s="1525"/>
      <c r="AH16" s="1525"/>
      <c r="AI16" s="297"/>
      <c r="AJ16" s="186"/>
      <c r="AK16" s="186"/>
      <c r="AL16" s="186"/>
      <c r="AM16" s="189"/>
      <c r="AN16" s="189"/>
      <c r="AO16" s="189"/>
      <c r="AP16" s="189"/>
      <c r="AQ16" s="189"/>
      <c r="AR16" s="189"/>
      <c r="AS16" s="189"/>
      <c r="AT16" s="189"/>
      <c r="AU16" s="189"/>
      <c r="AV16" s="189"/>
      <c r="AW16" s="189"/>
      <c r="AX16" s="189"/>
      <c r="AY16" s="189"/>
      <c r="AZ16" s="189"/>
      <c r="BA16" s="189"/>
      <c r="BB16" s="189"/>
      <c r="BC16" s="189"/>
      <c r="BD16" s="189"/>
      <c r="BE16" s="189"/>
      <c r="BF16" s="189"/>
      <c r="BG16" s="189"/>
      <c r="BH16" s="189"/>
      <c r="BI16" s="189"/>
      <c r="BJ16" s="189"/>
      <c r="BK16" s="189"/>
      <c r="BL16" s="189"/>
      <c r="BX16" s="162"/>
      <c r="BY16" s="481" t="s">
        <v>1800</v>
      </c>
      <c r="CB16" s="1"/>
      <c r="CC16" s="1525"/>
      <c r="CD16" s="115"/>
      <c r="CM16" s="376"/>
      <c r="CN16" s="376"/>
      <c r="CO16" s="376"/>
      <c r="CP16" s="376"/>
      <c r="CQ16" s="376"/>
      <c r="CR16" s="376"/>
      <c r="CS16" s="376"/>
      <c r="CT16" s="376"/>
      <c r="CU16" s="376"/>
      <c r="CV16" s="376"/>
      <c r="CW16" s="376"/>
      <c r="CX16" s="376"/>
      <c r="CY16" s="376"/>
      <c r="CZ16" s="376"/>
      <c r="DA16" s="376"/>
      <c r="DB16" s="376"/>
      <c r="DC16" s="376"/>
    </row>
    <row r="17" spans="1:107" ht="30" customHeight="1">
      <c r="A17" s="53"/>
      <c r="B17" s="120"/>
      <c r="C17" s="502">
        <v>9.1300000000000008</v>
      </c>
      <c r="D17" s="325" t="s">
        <v>1844</v>
      </c>
      <c r="E17" s="1525"/>
      <c r="F17" s="1525"/>
      <c r="G17" s="1525"/>
      <c r="H17" s="1525"/>
      <c r="I17" s="1525"/>
      <c r="J17" s="1525"/>
      <c r="K17" s="1525"/>
      <c r="L17" s="1525"/>
      <c r="M17" s="1525"/>
      <c r="N17" s="1525"/>
      <c r="O17" s="1525"/>
      <c r="P17" s="1525"/>
      <c r="Q17" s="1525"/>
      <c r="R17" s="1525"/>
      <c r="S17" s="1525"/>
      <c r="T17" s="1525"/>
      <c r="U17" s="1525"/>
      <c r="V17" s="1525"/>
      <c r="W17" s="1525"/>
      <c r="X17" s="1525"/>
      <c r="Y17" s="1525"/>
      <c r="Z17" s="1525"/>
      <c r="AA17" s="1525"/>
      <c r="AB17" s="1525"/>
      <c r="AC17" s="1525"/>
      <c r="AD17" s="1525"/>
      <c r="AE17" s="1525"/>
      <c r="AF17" s="1525"/>
      <c r="AG17" s="1525"/>
      <c r="AH17" s="1525"/>
      <c r="AI17" s="418"/>
      <c r="AJ17" s="418"/>
      <c r="AK17" s="418"/>
      <c r="AL17" s="418"/>
      <c r="AM17" s="418"/>
      <c r="AN17" s="418"/>
      <c r="AO17" s="418"/>
      <c r="AP17" s="2317" t="s">
        <v>1845</v>
      </c>
      <c r="AQ17" s="2306"/>
      <c r="AR17" s="2307"/>
      <c r="AS17" s="2308"/>
      <c r="AT17" s="2308"/>
      <c r="AU17" s="2308"/>
      <c r="AV17" s="2308"/>
      <c r="AW17" s="2308"/>
      <c r="AX17" s="2308"/>
      <c r="AY17" s="2308"/>
      <c r="AZ17" s="2308"/>
      <c r="BA17" s="2308"/>
      <c r="BB17" s="2308"/>
      <c r="BC17" s="2308"/>
      <c r="BD17" s="2308"/>
      <c r="BE17" s="2308"/>
      <c r="BF17" s="2308"/>
      <c r="BG17" s="2308"/>
      <c r="BH17" s="2308"/>
      <c r="BI17" s="2308"/>
      <c r="BJ17" s="2308"/>
      <c r="BK17" s="2308"/>
      <c r="BL17" s="2308"/>
      <c r="BM17" s="2308"/>
      <c r="BN17" s="2308"/>
      <c r="BO17" s="2308"/>
      <c r="BP17" s="2308"/>
      <c r="BQ17" s="2308"/>
      <c r="BR17" s="2308"/>
      <c r="BS17" s="2308"/>
      <c r="BT17" s="2308"/>
      <c r="BU17" s="2308"/>
      <c r="BV17" s="2308"/>
      <c r="BW17" s="2308"/>
      <c r="BX17" s="2308"/>
      <c r="BY17" s="2308"/>
      <c r="BZ17" s="2308"/>
      <c r="CA17" s="2309"/>
      <c r="CB17" s="1525"/>
      <c r="CC17" s="1525"/>
      <c r="CD17" s="115"/>
      <c r="CM17" s="219"/>
      <c r="CN17" s="219"/>
      <c r="CO17" s="219"/>
      <c r="CP17" s="219"/>
      <c r="CQ17" s="219"/>
      <c r="CR17" s="219"/>
      <c r="CS17" s="219"/>
      <c r="CT17" s="219"/>
      <c r="CU17" s="219"/>
      <c r="CV17" s="219"/>
      <c r="CW17" s="219"/>
      <c r="CX17" s="219"/>
      <c r="CY17" s="376"/>
      <c r="CZ17" s="376"/>
      <c r="DA17" s="376"/>
      <c r="DB17" s="376"/>
      <c r="DC17" s="376"/>
    </row>
    <row r="18" spans="1:107" ht="30" customHeight="1">
      <c r="A18" s="53"/>
      <c r="B18" s="220"/>
      <c r="C18" s="300"/>
      <c r="D18" s="303" t="s">
        <v>1846</v>
      </c>
      <c r="E18" s="1525"/>
      <c r="F18" s="1525"/>
      <c r="G18" s="1525"/>
      <c r="H18" s="1525"/>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418"/>
      <c r="AJ18" s="418"/>
      <c r="AK18" s="418"/>
      <c r="AL18" s="418"/>
      <c r="AM18" s="418"/>
      <c r="AN18" s="418"/>
      <c r="AO18" s="418"/>
      <c r="AP18" s="2306"/>
      <c r="AQ18" s="2306"/>
      <c r="AR18" s="2310"/>
      <c r="AS18" s="2311"/>
      <c r="AT18" s="2311"/>
      <c r="AU18" s="2311"/>
      <c r="AV18" s="2311"/>
      <c r="AW18" s="2311"/>
      <c r="AX18" s="2311"/>
      <c r="AY18" s="2311"/>
      <c r="AZ18" s="2311"/>
      <c r="BA18" s="2311"/>
      <c r="BB18" s="2311"/>
      <c r="BC18" s="2311"/>
      <c r="BD18" s="2311"/>
      <c r="BE18" s="2311"/>
      <c r="BF18" s="2311"/>
      <c r="BG18" s="2311"/>
      <c r="BH18" s="2311"/>
      <c r="BI18" s="2311"/>
      <c r="BJ18" s="2311"/>
      <c r="BK18" s="2311"/>
      <c r="BL18" s="2311"/>
      <c r="BM18" s="2311"/>
      <c r="BN18" s="2311"/>
      <c r="BO18" s="2311"/>
      <c r="BP18" s="2311"/>
      <c r="BQ18" s="2311"/>
      <c r="BR18" s="2311"/>
      <c r="BS18" s="2311"/>
      <c r="BT18" s="2311"/>
      <c r="BU18" s="2311"/>
      <c r="BV18" s="2311"/>
      <c r="BW18" s="2311"/>
      <c r="BX18" s="2311"/>
      <c r="BY18" s="2311"/>
      <c r="BZ18" s="2311"/>
      <c r="CA18" s="2312"/>
      <c r="CB18" s="1525"/>
      <c r="CC18" s="1525"/>
      <c r="CD18" s="314"/>
      <c r="CE18" s="281"/>
      <c r="CF18" s="281"/>
      <c r="CG18" s="281"/>
      <c r="CM18" s="219"/>
      <c r="CN18" s="219"/>
      <c r="CO18" s="219"/>
      <c r="CP18" s="219"/>
      <c r="CQ18" s="219"/>
      <c r="CR18" s="219"/>
      <c r="CS18" s="219"/>
      <c r="CT18" s="219"/>
      <c r="CU18" s="219"/>
      <c r="CV18" s="219"/>
      <c r="CW18" s="219"/>
      <c r="CX18" s="219"/>
      <c r="CY18" s="376"/>
      <c r="CZ18" s="376"/>
      <c r="DA18" s="376"/>
      <c r="DB18" s="376"/>
      <c r="DC18" s="376"/>
    </row>
    <row r="19" spans="1:107" ht="39.950000000000003" customHeight="1" thickBot="1">
      <c r="A19" s="53"/>
      <c r="B19" s="323"/>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c r="BW19" s="136"/>
      <c r="BX19" s="136"/>
      <c r="BY19" s="136"/>
      <c r="BZ19" s="136"/>
      <c r="CA19" s="136"/>
      <c r="CB19" s="136"/>
      <c r="CC19" s="136"/>
      <c r="CD19" s="335"/>
      <c r="CM19" s="376"/>
      <c r="CN19" s="376"/>
      <c r="CO19" s="376"/>
      <c r="CP19" s="376"/>
      <c r="CQ19" s="376"/>
      <c r="CR19" s="376"/>
      <c r="CS19" s="376"/>
      <c r="CT19" s="376"/>
      <c r="CU19" s="376"/>
      <c r="CV19" s="376"/>
      <c r="CW19" s="376"/>
      <c r="CX19" s="376"/>
      <c r="CY19" s="376"/>
      <c r="CZ19" s="376"/>
      <c r="DA19" s="376"/>
      <c r="DB19" s="376"/>
      <c r="DC19" s="376"/>
    </row>
    <row r="20" spans="1:107" ht="39.950000000000003" customHeight="1">
      <c r="A20" s="53"/>
      <c r="B20" s="277"/>
      <c r="C20" s="1525"/>
      <c r="D20" s="1525"/>
      <c r="E20" s="1525"/>
      <c r="F20" s="1525"/>
      <c r="G20" s="1525"/>
      <c r="H20" s="1525"/>
      <c r="I20" s="1525"/>
      <c r="J20" s="1525"/>
      <c r="K20" s="1525"/>
      <c r="L20" s="1525"/>
      <c r="M20" s="1525"/>
      <c r="N20" s="1525"/>
      <c r="O20" s="1525"/>
      <c r="P20" s="1525"/>
      <c r="Q20" s="1525"/>
      <c r="R20" s="1525"/>
      <c r="S20" s="1525"/>
      <c r="T20" s="1525"/>
      <c r="U20" s="1525"/>
      <c r="V20" s="1525"/>
      <c r="W20" s="1525"/>
      <c r="X20" s="1525"/>
      <c r="Y20" s="1525"/>
      <c r="Z20" s="1525"/>
      <c r="AA20" s="1525"/>
      <c r="AB20" s="1525"/>
      <c r="AC20" s="1525"/>
      <c r="AD20" s="1525"/>
      <c r="AE20" s="1525"/>
      <c r="AF20" s="1525"/>
      <c r="AG20" s="1525"/>
      <c r="AH20" s="1525"/>
      <c r="AI20" s="1525"/>
      <c r="AJ20" s="1525"/>
      <c r="AK20" s="1525"/>
      <c r="AL20" s="1525"/>
      <c r="AM20" s="1525"/>
      <c r="AN20" s="1525"/>
      <c r="AO20" s="1525"/>
      <c r="AP20" s="1525"/>
      <c r="AQ20" s="1525"/>
      <c r="AR20" s="1525"/>
      <c r="AS20" s="1525"/>
      <c r="AT20" s="1525"/>
      <c r="AU20" s="1525"/>
      <c r="AV20" s="1525"/>
      <c r="AW20" s="1525"/>
      <c r="AX20" s="1525"/>
      <c r="AY20" s="1525"/>
      <c r="AZ20" s="1525"/>
      <c r="BA20" s="1525"/>
      <c r="BB20" s="1525"/>
      <c r="BC20" s="1525"/>
      <c r="BD20" s="1525"/>
      <c r="BE20" s="1525"/>
      <c r="BF20" s="1525"/>
      <c r="BG20" s="1525"/>
      <c r="BH20" s="1525"/>
      <c r="BI20" s="1525"/>
      <c r="BJ20" s="1525"/>
      <c r="BK20" s="1525"/>
      <c r="BL20" s="1525"/>
      <c r="BM20" s="1525"/>
      <c r="BN20" s="1525"/>
      <c r="BO20" s="1525"/>
      <c r="BP20" s="1525"/>
      <c r="BQ20" s="1525"/>
      <c r="BR20" s="1525"/>
      <c r="BS20" s="1525"/>
      <c r="BT20" s="1525"/>
      <c r="BU20" s="1525"/>
      <c r="BV20" s="1525"/>
      <c r="BW20" s="1525"/>
      <c r="BX20" s="1525"/>
      <c r="BY20" s="484" t="s">
        <v>1782</v>
      </c>
      <c r="BZ20" s="1525"/>
      <c r="CA20" s="1525"/>
      <c r="CB20" s="1525"/>
      <c r="CC20" s="1525"/>
      <c r="CD20" s="315"/>
      <c r="CM20" s="376"/>
      <c r="CN20" s="376"/>
      <c r="CO20" s="376"/>
      <c r="CP20" s="376"/>
      <c r="CQ20" s="376"/>
      <c r="CR20" s="376"/>
      <c r="CS20" s="376"/>
      <c r="CT20" s="376"/>
      <c r="CU20" s="376"/>
      <c r="CV20" s="376"/>
      <c r="CW20" s="376"/>
      <c r="CX20" s="376"/>
      <c r="CY20" s="376"/>
      <c r="CZ20" s="376"/>
      <c r="DA20" s="376"/>
      <c r="DB20" s="376"/>
      <c r="DC20" s="376"/>
    </row>
    <row r="21" spans="1:107" ht="30" customHeight="1">
      <c r="A21" s="53"/>
      <c r="B21" s="120"/>
      <c r="C21" s="502">
        <v>9.14</v>
      </c>
      <c r="D21" s="246" t="s">
        <v>1847</v>
      </c>
      <c r="E21" s="1525"/>
      <c r="F21" s="1525"/>
      <c r="G21" s="1525"/>
      <c r="H21" s="1525"/>
      <c r="I21" s="1525"/>
      <c r="J21" s="1525"/>
      <c r="K21" s="1525"/>
      <c r="L21" s="1525"/>
      <c r="M21" s="1525"/>
      <c r="N21" s="1525"/>
      <c r="O21" s="1525"/>
      <c r="P21" s="1525"/>
      <c r="Q21" s="1525"/>
      <c r="R21" s="1525"/>
      <c r="S21" s="1525"/>
      <c r="T21" s="1525"/>
      <c r="U21" s="1525"/>
      <c r="V21" s="1525"/>
      <c r="W21" s="1525"/>
      <c r="X21" s="1525"/>
      <c r="Y21" s="1525"/>
      <c r="Z21" s="1525"/>
      <c r="AA21" s="1525"/>
      <c r="AB21" s="1525"/>
      <c r="AC21" s="1525"/>
      <c r="AD21" s="1525"/>
      <c r="AE21" s="1525"/>
      <c r="AF21" s="1525"/>
      <c r="AG21" s="1525"/>
      <c r="AH21" s="1525"/>
      <c r="AI21" s="418"/>
      <c r="AJ21" s="418"/>
      <c r="AK21" s="418"/>
      <c r="AL21" s="418"/>
      <c r="AM21" s="418"/>
      <c r="AN21" s="418"/>
      <c r="AO21" s="418"/>
      <c r="AP21" s="2306">
        <v>19</v>
      </c>
      <c r="AQ21" s="2306"/>
      <c r="AR21" s="2307"/>
      <c r="AS21" s="2308"/>
      <c r="AT21" s="2308"/>
      <c r="AU21" s="2308"/>
      <c r="AV21" s="2308"/>
      <c r="AW21" s="2308"/>
      <c r="AX21" s="2308"/>
      <c r="AY21" s="2308"/>
      <c r="AZ21" s="2308"/>
      <c r="BA21" s="2308"/>
      <c r="BB21" s="2308"/>
      <c r="BC21" s="2308"/>
      <c r="BD21" s="2308"/>
      <c r="BE21" s="2308"/>
      <c r="BF21" s="2308"/>
      <c r="BG21" s="2308"/>
      <c r="BH21" s="2308"/>
      <c r="BI21" s="2308"/>
      <c r="BJ21" s="2308"/>
      <c r="BK21" s="2308"/>
      <c r="BL21" s="2308"/>
      <c r="BM21" s="2308"/>
      <c r="BN21" s="2308"/>
      <c r="BO21" s="2308"/>
      <c r="BP21" s="2308"/>
      <c r="BQ21" s="2308"/>
      <c r="BR21" s="2308"/>
      <c r="BS21" s="2308"/>
      <c r="BT21" s="2308"/>
      <c r="BU21" s="2308"/>
      <c r="BV21" s="2308"/>
      <c r="BW21" s="2308"/>
      <c r="BX21" s="2308"/>
      <c r="BY21" s="2308"/>
      <c r="BZ21" s="2308"/>
      <c r="CA21" s="2309"/>
      <c r="CB21" s="1525"/>
      <c r="CC21" s="1525"/>
      <c r="CD21" s="115"/>
      <c r="CM21" s="376"/>
      <c r="CN21" s="376"/>
      <c r="CO21" s="376"/>
      <c r="CP21" s="376"/>
      <c r="CQ21" s="376"/>
      <c r="CR21" s="376"/>
      <c r="CS21" s="376"/>
      <c r="CT21" s="376"/>
      <c r="CU21" s="376"/>
      <c r="CV21" s="376"/>
      <c r="CW21" s="376"/>
      <c r="CX21" s="376"/>
      <c r="CY21" s="376"/>
      <c r="CZ21" s="376"/>
      <c r="DA21" s="376"/>
      <c r="DB21" s="376"/>
      <c r="DC21" s="376"/>
    </row>
    <row r="22" spans="1:107" ht="30" customHeight="1">
      <c r="A22" s="53"/>
      <c r="B22" s="220"/>
      <c r="C22" s="300"/>
      <c r="D22" s="247" t="s">
        <v>1848</v>
      </c>
      <c r="E22" s="1525"/>
      <c r="F22" s="1525"/>
      <c r="G22" s="1525"/>
      <c r="H22" s="1525"/>
      <c r="I22" s="1525"/>
      <c r="J22" s="1525"/>
      <c r="K22" s="1525"/>
      <c r="L22" s="1525"/>
      <c r="M22" s="1525"/>
      <c r="N22" s="1525"/>
      <c r="O22" s="1525"/>
      <c r="P22" s="1525"/>
      <c r="Q22" s="1525"/>
      <c r="R22" s="1525"/>
      <c r="S22" s="1525"/>
      <c r="T22" s="1525"/>
      <c r="U22" s="1525"/>
      <c r="V22" s="1525"/>
      <c r="W22" s="1525"/>
      <c r="X22" s="1525"/>
      <c r="Y22" s="1525"/>
      <c r="Z22" s="1525"/>
      <c r="AA22" s="1525"/>
      <c r="AB22" s="1525"/>
      <c r="AC22" s="1525"/>
      <c r="AD22" s="1525"/>
      <c r="AE22" s="1525"/>
      <c r="AF22" s="1525"/>
      <c r="AG22" s="1525"/>
      <c r="AH22" s="1525"/>
      <c r="AI22" s="418"/>
      <c r="AJ22" s="418"/>
      <c r="AK22" s="418"/>
      <c r="AL22" s="418"/>
      <c r="AM22" s="418"/>
      <c r="AN22" s="418"/>
      <c r="AO22" s="418"/>
      <c r="AP22" s="2306"/>
      <c r="AQ22" s="2306"/>
      <c r="AR22" s="2310"/>
      <c r="AS22" s="2311"/>
      <c r="AT22" s="2311"/>
      <c r="AU22" s="2311"/>
      <c r="AV22" s="2311"/>
      <c r="AW22" s="2311"/>
      <c r="AX22" s="2311"/>
      <c r="AY22" s="2311"/>
      <c r="AZ22" s="2311"/>
      <c r="BA22" s="2311"/>
      <c r="BB22" s="2311"/>
      <c r="BC22" s="2311"/>
      <c r="BD22" s="2311"/>
      <c r="BE22" s="2311"/>
      <c r="BF22" s="2311"/>
      <c r="BG22" s="2311"/>
      <c r="BH22" s="2311"/>
      <c r="BI22" s="2311"/>
      <c r="BJ22" s="2311"/>
      <c r="BK22" s="2311"/>
      <c r="BL22" s="2311"/>
      <c r="BM22" s="2311"/>
      <c r="BN22" s="2311"/>
      <c r="BO22" s="2311"/>
      <c r="BP22" s="2311"/>
      <c r="BQ22" s="2311"/>
      <c r="BR22" s="2311"/>
      <c r="BS22" s="2311"/>
      <c r="BT22" s="2311"/>
      <c r="BU22" s="2311"/>
      <c r="BV22" s="2311"/>
      <c r="BW22" s="2311"/>
      <c r="BX22" s="2311"/>
      <c r="BY22" s="2311"/>
      <c r="BZ22" s="2311"/>
      <c r="CA22" s="2312"/>
      <c r="CB22" s="1525"/>
      <c r="CC22" s="1525"/>
      <c r="CD22" s="314"/>
      <c r="CM22" s="376"/>
      <c r="CN22" s="376"/>
      <c r="CO22" s="376"/>
      <c r="CP22" s="376"/>
      <c r="CQ22" s="376"/>
      <c r="CR22" s="376"/>
      <c r="CS22" s="376"/>
      <c r="CT22" s="376"/>
      <c r="CU22" s="376"/>
      <c r="CV22" s="376"/>
      <c r="CW22" s="376"/>
      <c r="CX22" s="376"/>
      <c r="CY22" s="376"/>
      <c r="CZ22" s="376"/>
      <c r="DA22" s="376"/>
      <c r="DB22" s="376"/>
      <c r="DC22" s="376"/>
    </row>
    <row r="23" spans="1:107" s="269" customFormat="1" ht="39.950000000000003" customHeight="1">
      <c r="A23" s="133"/>
      <c r="B23" s="323"/>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6"/>
      <c r="BK23" s="136"/>
      <c r="BL23" s="136"/>
      <c r="BM23" s="136"/>
      <c r="BN23" s="136"/>
      <c r="BO23" s="136"/>
      <c r="BP23" s="136"/>
      <c r="BQ23" s="136"/>
      <c r="BR23" s="136"/>
      <c r="BS23" s="136"/>
      <c r="BT23" s="136"/>
      <c r="BU23" s="136"/>
      <c r="BV23" s="136"/>
      <c r="BW23" s="136"/>
      <c r="BX23" s="136"/>
      <c r="BY23" s="136"/>
      <c r="BZ23" s="136"/>
      <c r="CA23" s="136"/>
      <c r="CB23" s="136"/>
      <c r="CC23" s="136"/>
      <c r="CD23" s="335"/>
      <c r="CM23" s="376"/>
      <c r="CN23" s="376"/>
      <c r="CO23" s="376"/>
      <c r="CP23" s="376"/>
      <c r="CQ23" s="376"/>
      <c r="CR23" s="376"/>
      <c r="CS23" s="376"/>
      <c r="CT23" s="376"/>
      <c r="CU23" s="376"/>
      <c r="CV23" s="376"/>
      <c r="CW23" s="376"/>
      <c r="CX23" s="376"/>
      <c r="CY23" s="376"/>
      <c r="CZ23" s="376"/>
      <c r="DA23" s="376"/>
      <c r="DB23" s="376"/>
      <c r="DC23" s="376"/>
    </row>
    <row r="24" spans="1:107" ht="39.950000000000003" customHeight="1">
      <c r="A24" s="53"/>
      <c r="B24" s="301"/>
      <c r="CB24" s="1525"/>
      <c r="CC24" s="283"/>
      <c r="CD24" s="53"/>
      <c r="CM24" s="376"/>
      <c r="CN24" s="376"/>
      <c r="CO24" s="376"/>
      <c r="CP24" s="376"/>
      <c r="CQ24" s="376"/>
      <c r="CR24" s="376"/>
      <c r="CS24" s="376"/>
      <c r="CT24" s="376"/>
      <c r="CU24" s="376"/>
      <c r="CV24" s="376"/>
      <c r="CW24" s="376"/>
      <c r="CX24" s="376"/>
      <c r="CY24" s="376"/>
      <c r="CZ24" s="376"/>
      <c r="DA24" s="376"/>
      <c r="DB24" s="376"/>
      <c r="DC24" s="376"/>
    </row>
    <row r="25" spans="1:107" ht="30" customHeight="1">
      <c r="A25" s="53"/>
      <c r="B25" s="301"/>
      <c r="C25" s="502">
        <v>9.15</v>
      </c>
      <c r="D25" s="246" t="s">
        <v>1849</v>
      </c>
      <c r="BX25" s="162"/>
      <c r="BY25" s="481" t="s">
        <v>1850</v>
      </c>
      <c r="CB25" s="1525"/>
      <c r="CC25" s="283"/>
      <c r="CD25" s="53"/>
      <c r="CM25" s="376"/>
      <c r="CN25" s="376"/>
      <c r="CO25" s="376"/>
      <c r="CP25" s="376"/>
      <c r="CQ25" s="376"/>
      <c r="CR25" s="376"/>
      <c r="CS25" s="376"/>
      <c r="CT25" s="376"/>
      <c r="CU25" s="376"/>
      <c r="CV25" s="376"/>
      <c r="CW25" s="376"/>
      <c r="CX25" s="376"/>
      <c r="CY25" s="376"/>
      <c r="CZ25" s="376"/>
      <c r="DA25" s="376"/>
      <c r="DB25" s="376"/>
      <c r="DC25" s="376"/>
    </row>
    <row r="26" spans="1:107" ht="30" customHeight="1">
      <c r="A26" s="53"/>
      <c r="B26" s="419"/>
      <c r="D26" s="246" t="s">
        <v>1851</v>
      </c>
      <c r="E26" s="294"/>
      <c r="F26" s="426"/>
      <c r="G26" s="418"/>
      <c r="H26" s="418"/>
      <c r="I26" s="418"/>
      <c r="J26" s="418"/>
      <c r="K26" s="418"/>
      <c r="L26" s="418"/>
      <c r="M26" s="418"/>
      <c r="N26" s="418"/>
      <c r="O26" s="418"/>
      <c r="P26" s="418"/>
      <c r="Q26" s="418"/>
      <c r="R26" s="418"/>
      <c r="S26" s="418"/>
      <c r="T26" s="418"/>
      <c r="U26" s="418"/>
      <c r="V26" s="418"/>
      <c r="W26" s="418"/>
      <c r="X26" s="418"/>
      <c r="Y26" s="418"/>
      <c r="Z26" s="418"/>
      <c r="AA26" s="418"/>
      <c r="AB26" s="418"/>
      <c r="AC26" s="418"/>
      <c r="AD26" s="418"/>
      <c r="AE26" s="418"/>
      <c r="AF26" s="418"/>
      <c r="AG26" s="418"/>
      <c r="AH26" s="418"/>
      <c r="AI26" s="418"/>
      <c r="AJ26" s="418"/>
      <c r="AK26" s="418"/>
      <c r="AL26" s="418"/>
      <c r="AM26" s="418"/>
      <c r="AN26" s="418"/>
      <c r="AO26" s="418"/>
      <c r="AP26" s="2317" t="s">
        <v>1349</v>
      </c>
      <c r="AQ26" s="2306"/>
      <c r="AR26" s="2307"/>
      <c r="AS26" s="2308"/>
      <c r="AT26" s="2308"/>
      <c r="AU26" s="2308"/>
      <c r="AV26" s="2308"/>
      <c r="AW26" s="2308"/>
      <c r="AX26" s="2308"/>
      <c r="AY26" s="2308"/>
      <c r="AZ26" s="2308"/>
      <c r="BA26" s="2308"/>
      <c r="BB26" s="2308"/>
      <c r="BC26" s="2308"/>
      <c r="BD26" s="2308"/>
      <c r="BE26" s="2308"/>
      <c r="BF26" s="2308"/>
      <c r="BG26" s="2308"/>
      <c r="BH26" s="2308"/>
      <c r="BI26" s="2308"/>
      <c r="BJ26" s="2308"/>
      <c r="BK26" s="2308"/>
      <c r="BL26" s="2308"/>
      <c r="BM26" s="2308"/>
      <c r="BN26" s="2308"/>
      <c r="BO26" s="2308"/>
      <c r="BP26" s="2308"/>
      <c r="BQ26" s="2308"/>
      <c r="BR26" s="2308"/>
      <c r="BS26" s="2308"/>
      <c r="BT26" s="2308"/>
      <c r="BU26" s="2308"/>
      <c r="BV26" s="2308"/>
      <c r="BW26" s="2308"/>
      <c r="BX26" s="2308"/>
      <c r="BY26" s="2308"/>
      <c r="BZ26" s="2308"/>
      <c r="CA26" s="2309"/>
      <c r="CB26" s="1525"/>
      <c r="CC26" s="1525"/>
      <c r="CD26" s="147"/>
      <c r="CK26" s="339"/>
      <c r="CL26" s="286"/>
    </row>
    <row r="27" spans="1:107" ht="30" customHeight="1">
      <c r="A27" s="53"/>
      <c r="B27" s="89"/>
      <c r="C27" s="300"/>
      <c r="D27" s="247" t="s">
        <v>1852</v>
      </c>
      <c r="E27" s="294"/>
      <c r="F27" s="293"/>
      <c r="G27" s="418"/>
      <c r="H27" s="418"/>
      <c r="I27" s="418"/>
      <c r="J27" s="418"/>
      <c r="K27" s="418"/>
      <c r="L27" s="418"/>
      <c r="M27" s="418"/>
      <c r="N27" s="418"/>
      <c r="O27" s="418"/>
      <c r="P27" s="418"/>
      <c r="Q27" s="418"/>
      <c r="R27" s="418"/>
      <c r="S27" s="418"/>
      <c r="T27" s="418"/>
      <c r="U27" s="418"/>
      <c r="V27" s="418"/>
      <c r="W27" s="418"/>
      <c r="X27" s="418"/>
      <c r="Y27" s="418"/>
      <c r="Z27" s="418"/>
      <c r="AA27" s="418"/>
      <c r="AB27" s="418"/>
      <c r="AC27" s="418"/>
      <c r="AD27" s="418"/>
      <c r="AE27" s="418"/>
      <c r="AF27" s="418"/>
      <c r="AG27" s="418"/>
      <c r="AH27" s="418"/>
      <c r="AI27" s="418"/>
      <c r="AJ27" s="418"/>
      <c r="AK27" s="418"/>
      <c r="AL27" s="418"/>
      <c r="AM27" s="418"/>
      <c r="AN27" s="418"/>
      <c r="AO27" s="418"/>
      <c r="AP27" s="2306"/>
      <c r="AQ27" s="2306"/>
      <c r="AR27" s="2310"/>
      <c r="AS27" s="2311"/>
      <c r="AT27" s="2311"/>
      <c r="AU27" s="2311"/>
      <c r="AV27" s="2311"/>
      <c r="AW27" s="2311"/>
      <c r="AX27" s="2311"/>
      <c r="AY27" s="2311"/>
      <c r="AZ27" s="2311"/>
      <c r="BA27" s="2311"/>
      <c r="BB27" s="2311"/>
      <c r="BC27" s="2311"/>
      <c r="BD27" s="2311"/>
      <c r="BE27" s="2311"/>
      <c r="BF27" s="2311"/>
      <c r="BG27" s="2311"/>
      <c r="BH27" s="2311"/>
      <c r="BI27" s="2311"/>
      <c r="BJ27" s="2311"/>
      <c r="BK27" s="2311"/>
      <c r="BL27" s="2311"/>
      <c r="BM27" s="2311"/>
      <c r="BN27" s="2311"/>
      <c r="BO27" s="2311"/>
      <c r="BP27" s="2311"/>
      <c r="BQ27" s="2311"/>
      <c r="BR27" s="2311"/>
      <c r="BS27" s="2311"/>
      <c r="BT27" s="2311"/>
      <c r="BU27" s="2311"/>
      <c r="BV27" s="2311"/>
      <c r="BW27" s="2311"/>
      <c r="BX27" s="2311"/>
      <c r="BY27" s="2311"/>
      <c r="BZ27" s="2311"/>
      <c r="CA27" s="2312"/>
      <c r="CB27" s="1525"/>
      <c r="CC27" s="1525"/>
      <c r="CD27" s="147"/>
      <c r="CK27" s="340"/>
      <c r="CL27" s="286"/>
    </row>
    <row r="28" spans="1:107" ht="39.950000000000003" customHeight="1">
      <c r="A28" s="53"/>
      <c r="B28" s="89"/>
      <c r="C28" s="300"/>
      <c r="D28" s="247" t="s">
        <v>1853</v>
      </c>
      <c r="E28" s="294"/>
      <c r="F28" s="293"/>
      <c r="G28" s="295"/>
      <c r="H28" s="296"/>
      <c r="I28" s="296"/>
      <c r="J28" s="296"/>
      <c r="K28" s="296"/>
      <c r="L28" s="296"/>
      <c r="M28" s="227"/>
      <c r="N28" s="296"/>
      <c r="O28" s="296"/>
      <c r="P28" s="296"/>
      <c r="Q28" s="296"/>
      <c r="R28" s="296"/>
      <c r="S28" s="296"/>
      <c r="T28" s="227"/>
      <c r="U28" s="227"/>
      <c r="V28" s="227"/>
      <c r="W28" s="227"/>
      <c r="X28" s="227"/>
      <c r="Y28" s="227"/>
      <c r="Z28" s="227"/>
      <c r="AA28" s="227"/>
      <c r="AB28" s="227"/>
      <c r="AC28" s="227"/>
      <c r="AD28" s="297"/>
      <c r="AE28" s="297"/>
      <c r="AF28" s="297"/>
      <c r="AG28" s="297"/>
      <c r="AH28" s="297"/>
      <c r="AI28" s="297"/>
      <c r="AJ28" s="297"/>
      <c r="AK28" s="186"/>
      <c r="AL28" s="186"/>
      <c r="AM28" s="186"/>
      <c r="AN28" s="189"/>
      <c r="AO28" s="189"/>
      <c r="AP28" s="189"/>
      <c r="AQ28" s="189"/>
      <c r="AR28" s="189"/>
      <c r="AS28" s="189"/>
      <c r="AT28" s="189"/>
      <c r="AU28" s="189"/>
      <c r="AV28" s="189"/>
      <c r="AW28" s="189"/>
      <c r="AX28" s="189"/>
      <c r="AY28" s="189"/>
      <c r="AZ28" s="189"/>
      <c r="BA28" s="189"/>
      <c r="BB28" s="189"/>
      <c r="BC28" s="189"/>
      <c r="BD28" s="189"/>
      <c r="BE28" s="189"/>
      <c r="BF28" s="189"/>
      <c r="BG28" s="189"/>
      <c r="BH28" s="189"/>
      <c r="BI28" s="189"/>
      <c r="BJ28" s="189"/>
      <c r="BK28" s="189"/>
      <c r="BL28" s="189"/>
      <c r="BM28" s="189"/>
      <c r="BN28" s="189"/>
      <c r="BO28" s="298"/>
      <c r="BP28" s="298"/>
      <c r="BQ28" s="1525"/>
      <c r="BR28" s="1525"/>
      <c r="BS28" s="1525"/>
      <c r="BT28" s="1525"/>
      <c r="BU28" s="1525"/>
      <c r="BV28" s="1525"/>
      <c r="BW28" s="1525"/>
      <c r="BX28" s="1525"/>
      <c r="BY28" s="1525"/>
      <c r="BZ28" s="1525"/>
      <c r="CA28" s="1525"/>
      <c r="CB28" s="1525"/>
      <c r="CC28" s="1525"/>
      <c r="CD28" s="147"/>
      <c r="CK28" s="286"/>
      <c r="CL28" s="286"/>
    </row>
    <row r="29" spans="1:107" ht="39.950000000000003" customHeight="1">
      <c r="A29" s="53"/>
      <c r="B29" s="116"/>
      <c r="C29" s="427"/>
      <c r="D29" s="428"/>
      <c r="E29" s="429"/>
      <c r="F29" s="430"/>
      <c r="G29" s="431"/>
      <c r="H29" s="432"/>
      <c r="I29" s="432"/>
      <c r="J29" s="432"/>
      <c r="K29" s="432"/>
      <c r="L29" s="432"/>
      <c r="M29" s="433"/>
      <c r="N29" s="432"/>
      <c r="O29" s="432"/>
      <c r="P29" s="432"/>
      <c r="Q29" s="432"/>
      <c r="R29" s="432"/>
      <c r="S29" s="432"/>
      <c r="T29" s="433"/>
      <c r="U29" s="433"/>
      <c r="V29" s="433"/>
      <c r="W29" s="433"/>
      <c r="X29" s="433"/>
      <c r="Y29" s="433"/>
      <c r="Z29" s="433"/>
      <c r="AA29" s="433"/>
      <c r="AB29" s="433"/>
      <c r="AC29" s="433"/>
      <c r="AD29" s="434"/>
      <c r="AE29" s="434"/>
      <c r="AF29" s="434"/>
      <c r="AG29" s="434"/>
      <c r="AH29" s="434"/>
      <c r="AI29" s="434"/>
      <c r="AJ29" s="434"/>
      <c r="AK29" s="435"/>
      <c r="AL29" s="435"/>
      <c r="AM29" s="435"/>
      <c r="AN29" s="436"/>
      <c r="AO29" s="436"/>
      <c r="AP29" s="436"/>
      <c r="AQ29" s="436"/>
      <c r="AR29" s="436"/>
      <c r="AS29" s="436"/>
      <c r="AT29" s="436"/>
      <c r="AU29" s="436"/>
      <c r="AV29" s="436"/>
      <c r="AW29" s="436"/>
      <c r="AX29" s="436"/>
      <c r="AY29" s="436"/>
      <c r="AZ29" s="436"/>
      <c r="BA29" s="436"/>
      <c r="BB29" s="436"/>
      <c r="BC29" s="436"/>
      <c r="BD29" s="436"/>
      <c r="BE29" s="436"/>
      <c r="BF29" s="436"/>
      <c r="BG29" s="436"/>
      <c r="BH29" s="436"/>
      <c r="BI29" s="436"/>
      <c r="BJ29" s="436"/>
      <c r="BK29" s="436"/>
      <c r="BL29" s="436"/>
      <c r="BM29" s="436"/>
      <c r="BN29" s="436"/>
      <c r="BO29" s="437"/>
      <c r="BP29" s="437"/>
      <c r="BQ29" s="136"/>
      <c r="BR29" s="136"/>
      <c r="BS29" s="136"/>
      <c r="BT29" s="136"/>
      <c r="BU29" s="136"/>
      <c r="BV29" s="136"/>
      <c r="BW29" s="136"/>
      <c r="BX29" s="136"/>
      <c r="BY29" s="136"/>
      <c r="BZ29" s="136"/>
      <c r="CA29" s="136"/>
      <c r="CB29" s="136"/>
      <c r="CC29" s="136"/>
      <c r="CD29" s="373"/>
      <c r="CK29" s="286"/>
      <c r="CL29" s="286"/>
    </row>
    <row r="30" spans="1:107" ht="39.950000000000003" customHeight="1">
      <c r="A30" s="53"/>
      <c r="B30" s="277"/>
      <c r="C30" s="1525"/>
      <c r="D30" s="1525"/>
      <c r="E30" s="1525"/>
      <c r="F30" s="1525"/>
      <c r="G30" s="1525"/>
      <c r="H30" s="1525"/>
      <c r="I30" s="1525"/>
      <c r="J30" s="1525"/>
      <c r="K30" s="1525"/>
      <c r="L30" s="1525"/>
      <c r="M30" s="1525"/>
      <c r="N30" s="1525"/>
      <c r="O30" s="1525"/>
      <c r="P30" s="1525"/>
      <c r="Q30" s="1525"/>
      <c r="R30" s="1525"/>
      <c r="S30" s="1525"/>
      <c r="T30" s="1525"/>
      <c r="U30" s="1525"/>
      <c r="V30" s="1525"/>
      <c r="W30" s="1525"/>
      <c r="X30" s="1525"/>
      <c r="Y30" s="1525"/>
      <c r="Z30" s="1525"/>
      <c r="AA30" s="1525"/>
      <c r="AB30" s="1525"/>
      <c r="AC30" s="1525"/>
      <c r="AD30" s="1525"/>
      <c r="AE30" s="1525"/>
      <c r="AF30" s="1525"/>
      <c r="AG30" s="1525"/>
      <c r="AH30" s="1525"/>
      <c r="AI30" s="1525"/>
      <c r="AJ30" s="1525"/>
      <c r="AK30" s="1525"/>
      <c r="AL30" s="1525"/>
      <c r="AM30" s="1525"/>
      <c r="AN30" s="1525"/>
      <c r="AO30" s="1525"/>
      <c r="AP30" s="1525"/>
      <c r="AQ30" s="1525"/>
      <c r="AR30" s="1525"/>
      <c r="AS30" s="1525"/>
      <c r="AT30" s="1525"/>
      <c r="AU30" s="1525"/>
      <c r="AV30" s="1525"/>
      <c r="AW30" s="1525"/>
      <c r="AX30" s="1525"/>
      <c r="AY30" s="1525"/>
      <c r="AZ30" s="1525"/>
      <c r="BA30" s="1525"/>
      <c r="BB30" s="1525"/>
      <c r="BC30" s="1525"/>
      <c r="BD30" s="1525"/>
      <c r="BE30" s="1525"/>
      <c r="BF30" s="1525"/>
      <c r="BG30" s="1525"/>
      <c r="BH30" s="1525"/>
      <c r="BI30" s="1525"/>
      <c r="BJ30" s="1525"/>
      <c r="BK30" s="1525"/>
      <c r="BL30" s="1525"/>
      <c r="BM30" s="1525"/>
      <c r="BN30" s="1525"/>
      <c r="BO30" s="1525"/>
      <c r="BP30" s="1525"/>
      <c r="BQ30" s="1525"/>
      <c r="BR30" s="1525"/>
      <c r="BS30" s="1525"/>
      <c r="BT30" s="1525"/>
      <c r="BU30" s="1525"/>
      <c r="BV30" s="1525"/>
      <c r="BW30" s="1525"/>
      <c r="BX30" s="1525"/>
      <c r="BY30" s="1525"/>
      <c r="BZ30" s="1525"/>
      <c r="CA30" s="1525"/>
      <c r="CB30" s="1525"/>
      <c r="CC30" s="1525"/>
      <c r="CD30" s="315"/>
      <c r="CL30" s="415"/>
    </row>
    <row r="31" spans="1:107" ht="30" customHeight="1">
      <c r="A31" s="53"/>
      <c r="B31" s="120"/>
      <c r="C31" s="502">
        <v>9.16</v>
      </c>
      <c r="D31" s="246" t="s">
        <v>1854</v>
      </c>
      <c r="E31" s="1525"/>
      <c r="F31" s="1525"/>
      <c r="G31" s="1525"/>
      <c r="H31" s="1525"/>
      <c r="I31" s="1525"/>
      <c r="J31" s="1525"/>
      <c r="K31" s="1525"/>
      <c r="L31" s="1525"/>
      <c r="M31" s="1525"/>
      <c r="N31" s="1525"/>
      <c r="O31" s="1525"/>
      <c r="P31" s="1525"/>
      <c r="Q31" s="1525"/>
      <c r="R31" s="1525"/>
      <c r="S31" s="1525"/>
      <c r="T31" s="1525"/>
      <c r="U31" s="1525"/>
      <c r="V31" s="1525"/>
      <c r="W31" s="1525"/>
      <c r="X31" s="1525"/>
      <c r="Y31" s="1525"/>
      <c r="Z31" s="1525"/>
      <c r="AA31" s="1525"/>
      <c r="AB31" s="1525"/>
      <c r="AC31" s="1525"/>
      <c r="AD31" s="1525"/>
      <c r="AE31" s="1525"/>
      <c r="AF31" s="1525"/>
      <c r="AG31" s="1525"/>
      <c r="AH31" s="1525"/>
      <c r="AI31" s="418"/>
      <c r="AJ31" s="418"/>
      <c r="AK31" s="418"/>
      <c r="AL31" s="418"/>
      <c r="AM31" s="418"/>
      <c r="AN31" s="418"/>
      <c r="AO31" s="418"/>
      <c r="AP31" s="2317" t="s">
        <v>1425</v>
      </c>
      <c r="AQ31" s="2306"/>
      <c r="AR31" s="2307"/>
      <c r="AS31" s="2308"/>
      <c r="AT31" s="2308"/>
      <c r="AU31" s="2308"/>
      <c r="AV31" s="2308"/>
      <c r="AW31" s="2308"/>
      <c r="AX31" s="2308"/>
      <c r="AY31" s="2308"/>
      <c r="AZ31" s="2308"/>
      <c r="BA31" s="2308"/>
      <c r="BB31" s="2308"/>
      <c r="BC31" s="2308"/>
      <c r="BD31" s="2308"/>
      <c r="BE31" s="2308"/>
      <c r="BF31" s="2308"/>
      <c r="BG31" s="2308"/>
      <c r="BH31" s="2308"/>
      <c r="BI31" s="2308"/>
      <c r="BJ31" s="2308"/>
      <c r="BK31" s="2308"/>
      <c r="BL31" s="2308"/>
      <c r="BM31" s="2308"/>
      <c r="BN31" s="2308"/>
      <c r="BO31" s="2308"/>
      <c r="BP31" s="2308"/>
      <c r="BQ31" s="2308"/>
      <c r="BR31" s="2308"/>
      <c r="BS31" s="2308"/>
      <c r="BT31" s="2308"/>
      <c r="BU31" s="2308"/>
      <c r="BV31" s="2308"/>
      <c r="BW31" s="2308"/>
      <c r="BX31" s="2308"/>
      <c r="BY31" s="2308"/>
      <c r="BZ31" s="2308"/>
      <c r="CA31" s="2309"/>
      <c r="CB31" s="1525"/>
      <c r="CC31" s="1525"/>
      <c r="CD31" s="115"/>
    </row>
    <row r="32" spans="1:107" ht="30" customHeight="1">
      <c r="A32" s="53"/>
      <c r="B32" s="220"/>
      <c r="C32" s="300"/>
      <c r="D32" s="247" t="s">
        <v>1855</v>
      </c>
      <c r="E32" s="1525"/>
      <c r="F32" s="1525"/>
      <c r="G32" s="1525"/>
      <c r="H32" s="1525"/>
      <c r="I32" s="1525"/>
      <c r="J32" s="1525"/>
      <c r="K32" s="1525"/>
      <c r="L32" s="1525"/>
      <c r="M32" s="1525"/>
      <c r="N32" s="1525"/>
      <c r="O32" s="1525"/>
      <c r="P32" s="1525"/>
      <c r="Q32" s="1525"/>
      <c r="R32" s="1525"/>
      <c r="S32" s="1525"/>
      <c r="T32" s="1525"/>
      <c r="U32" s="1525"/>
      <c r="V32" s="1525"/>
      <c r="W32" s="1525"/>
      <c r="X32" s="1525"/>
      <c r="Y32" s="1525"/>
      <c r="Z32" s="1525"/>
      <c r="AA32" s="1525"/>
      <c r="AB32" s="1525"/>
      <c r="AC32" s="1525"/>
      <c r="AD32" s="1525"/>
      <c r="AE32" s="1525"/>
      <c r="AF32" s="1525"/>
      <c r="AG32" s="1525"/>
      <c r="AH32" s="1525"/>
      <c r="AI32" s="418"/>
      <c r="AJ32" s="418"/>
      <c r="AK32" s="418"/>
      <c r="AL32" s="418"/>
      <c r="AM32" s="418"/>
      <c r="AN32" s="418"/>
      <c r="AO32" s="418"/>
      <c r="AP32" s="2306"/>
      <c r="AQ32" s="2306"/>
      <c r="AR32" s="2310"/>
      <c r="AS32" s="2311"/>
      <c r="AT32" s="2311"/>
      <c r="AU32" s="2311"/>
      <c r="AV32" s="2311"/>
      <c r="AW32" s="2311"/>
      <c r="AX32" s="2311"/>
      <c r="AY32" s="2311"/>
      <c r="AZ32" s="2311"/>
      <c r="BA32" s="2311"/>
      <c r="BB32" s="2311"/>
      <c r="BC32" s="2311"/>
      <c r="BD32" s="2311"/>
      <c r="BE32" s="2311"/>
      <c r="BF32" s="2311"/>
      <c r="BG32" s="2311"/>
      <c r="BH32" s="2311"/>
      <c r="BI32" s="2311"/>
      <c r="BJ32" s="2311"/>
      <c r="BK32" s="2311"/>
      <c r="BL32" s="2311"/>
      <c r="BM32" s="2311"/>
      <c r="BN32" s="2311"/>
      <c r="BO32" s="2311"/>
      <c r="BP32" s="2311"/>
      <c r="BQ32" s="2311"/>
      <c r="BR32" s="2311"/>
      <c r="BS32" s="2311"/>
      <c r="BT32" s="2311"/>
      <c r="BU32" s="2311"/>
      <c r="BV32" s="2311"/>
      <c r="BW32" s="2311"/>
      <c r="BX32" s="2311"/>
      <c r="BY32" s="2311"/>
      <c r="BZ32" s="2311"/>
      <c r="CA32" s="2312"/>
      <c r="CB32" s="1525"/>
      <c r="CC32" s="1525"/>
      <c r="CD32" s="314"/>
      <c r="CK32" s="269"/>
      <c r="CL32" s="269"/>
    </row>
    <row r="33" spans="1:82" ht="39.950000000000003" customHeight="1">
      <c r="A33" s="53"/>
      <c r="B33" s="323"/>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335"/>
    </row>
    <row r="34" spans="1:82" ht="39.950000000000003" customHeight="1">
      <c r="A34" s="53"/>
      <c r="B34" s="277"/>
      <c r="C34" s="1525"/>
      <c r="D34" s="1525"/>
      <c r="E34" s="1525"/>
      <c r="F34" s="1525"/>
      <c r="G34" s="1525"/>
      <c r="H34" s="1525"/>
      <c r="I34" s="1525"/>
      <c r="J34" s="1525"/>
      <c r="K34" s="1525"/>
      <c r="L34" s="1525"/>
      <c r="M34" s="1525"/>
      <c r="N34" s="1525"/>
      <c r="O34" s="1525"/>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AP34" s="1525"/>
      <c r="AQ34" s="1525"/>
      <c r="AR34" s="1525"/>
      <c r="AS34" s="1525"/>
      <c r="AT34" s="1525"/>
      <c r="AU34" s="1525"/>
      <c r="AV34" s="1525"/>
      <c r="AW34" s="1525"/>
      <c r="AX34" s="1525"/>
      <c r="AY34" s="1525"/>
      <c r="AZ34" s="1525"/>
      <c r="BA34" s="1525"/>
      <c r="BB34" s="1525"/>
      <c r="BC34" s="1525"/>
      <c r="BD34" s="1525"/>
      <c r="BE34" s="1525"/>
      <c r="BF34" s="1525"/>
      <c r="BG34" s="1525"/>
      <c r="BH34" s="1525"/>
      <c r="BI34" s="1525"/>
      <c r="BJ34" s="1525"/>
      <c r="BK34" s="1525"/>
      <c r="BL34" s="1525"/>
      <c r="BM34" s="1525"/>
      <c r="BN34" s="1525"/>
      <c r="BO34" s="1525"/>
      <c r="BP34" s="1525"/>
      <c r="BQ34" s="1525"/>
      <c r="BR34" s="1525"/>
      <c r="BS34" s="1525"/>
      <c r="BT34" s="1525"/>
      <c r="BU34" s="1525"/>
      <c r="BV34" s="1525"/>
      <c r="BW34" s="1525"/>
      <c r="BX34" s="1525"/>
      <c r="BY34" s="1525"/>
      <c r="BZ34" s="1525"/>
      <c r="CA34" s="1525"/>
      <c r="CB34" s="1525"/>
      <c r="CC34" s="1525"/>
      <c r="CD34" s="315"/>
    </row>
    <row r="35" spans="1:82" ht="30" customHeight="1">
      <c r="A35" s="53"/>
      <c r="B35" s="120"/>
      <c r="C35" s="502">
        <v>9.17</v>
      </c>
      <c r="D35" s="246" t="s">
        <v>1856</v>
      </c>
      <c r="E35" s="1525"/>
      <c r="F35" s="1525"/>
      <c r="G35" s="1525"/>
      <c r="H35" s="1525"/>
      <c r="I35" s="1525"/>
      <c r="J35" s="1525"/>
      <c r="K35" s="1525"/>
      <c r="L35" s="1525"/>
      <c r="M35" s="1525"/>
      <c r="N35" s="1525"/>
      <c r="O35" s="1525"/>
      <c r="P35" s="1525"/>
      <c r="Q35" s="1525"/>
      <c r="R35" s="1525"/>
      <c r="S35" s="1525"/>
      <c r="T35" s="1525"/>
      <c r="U35" s="1525"/>
      <c r="V35" s="1525"/>
      <c r="W35" s="1525"/>
      <c r="X35" s="1525"/>
      <c r="Y35" s="1525"/>
      <c r="Z35" s="1525"/>
      <c r="AA35" s="1525"/>
      <c r="AB35" s="1525"/>
      <c r="AC35" s="1525"/>
      <c r="AD35" s="1525"/>
      <c r="AE35" s="1525"/>
      <c r="AF35" s="1525"/>
      <c r="AG35" s="1525"/>
      <c r="AH35" s="1525"/>
      <c r="AI35" s="418"/>
      <c r="AJ35" s="418"/>
      <c r="AK35" s="418"/>
      <c r="AL35" s="418"/>
      <c r="AM35" s="418"/>
      <c r="AN35" s="418"/>
      <c r="AO35" s="418"/>
      <c r="AP35" s="2317" t="s">
        <v>1415</v>
      </c>
      <c r="AQ35" s="2306"/>
      <c r="AR35" s="2307"/>
      <c r="AS35" s="2308"/>
      <c r="AT35" s="2308"/>
      <c r="AU35" s="2308"/>
      <c r="AV35" s="2308"/>
      <c r="AW35" s="2308"/>
      <c r="AX35" s="2308"/>
      <c r="AY35" s="2308"/>
      <c r="AZ35" s="2308"/>
      <c r="BA35" s="2308"/>
      <c r="BB35" s="2308"/>
      <c r="BC35" s="2308"/>
      <c r="BD35" s="2308"/>
      <c r="BE35" s="2308"/>
      <c r="BF35" s="2308"/>
      <c r="BG35" s="2308"/>
      <c r="BH35" s="2308"/>
      <c r="BI35" s="2308"/>
      <c r="BJ35" s="2308"/>
      <c r="BK35" s="2308"/>
      <c r="BL35" s="2308"/>
      <c r="BM35" s="2308"/>
      <c r="BN35" s="2308"/>
      <c r="BO35" s="2308"/>
      <c r="BP35" s="2308"/>
      <c r="BQ35" s="2308"/>
      <c r="BR35" s="2308"/>
      <c r="BS35" s="2308"/>
      <c r="BT35" s="2308"/>
      <c r="BU35" s="2308"/>
      <c r="BV35" s="2308"/>
      <c r="BW35" s="2308"/>
      <c r="BX35" s="2308"/>
      <c r="BY35" s="2308"/>
      <c r="BZ35" s="2308"/>
      <c r="CA35" s="2309"/>
      <c r="CB35" s="1525"/>
      <c r="CC35" s="1525"/>
      <c r="CD35" s="115"/>
    </row>
    <row r="36" spans="1:82" ht="30" customHeight="1">
      <c r="A36" s="53"/>
      <c r="B36" s="220"/>
      <c r="C36" s="300"/>
      <c r="D36" s="247" t="s">
        <v>1857</v>
      </c>
      <c r="E36" s="1525"/>
      <c r="F36" s="1525"/>
      <c r="G36" s="1525"/>
      <c r="H36" s="1525"/>
      <c r="I36" s="1525"/>
      <c r="J36" s="1525"/>
      <c r="K36" s="1525"/>
      <c r="L36" s="1525"/>
      <c r="M36" s="1525"/>
      <c r="N36" s="1525"/>
      <c r="O36" s="1525"/>
      <c r="P36" s="1525"/>
      <c r="Q36" s="1525"/>
      <c r="R36" s="1525"/>
      <c r="S36" s="1525"/>
      <c r="T36" s="1525"/>
      <c r="U36" s="1525"/>
      <c r="V36" s="1525"/>
      <c r="W36" s="1525"/>
      <c r="X36" s="1525"/>
      <c r="Y36" s="1525"/>
      <c r="Z36" s="1525"/>
      <c r="AA36" s="1525"/>
      <c r="AB36" s="1525"/>
      <c r="AC36" s="1525"/>
      <c r="AD36" s="1525"/>
      <c r="AE36" s="1525"/>
      <c r="AF36" s="1525"/>
      <c r="AG36" s="1525"/>
      <c r="AH36" s="1525"/>
      <c r="AI36" s="418"/>
      <c r="AJ36" s="418"/>
      <c r="AK36" s="418"/>
      <c r="AL36" s="418"/>
      <c r="AM36" s="418"/>
      <c r="AN36" s="418"/>
      <c r="AO36" s="418"/>
      <c r="AP36" s="2306"/>
      <c r="AQ36" s="2306"/>
      <c r="AR36" s="2310"/>
      <c r="AS36" s="2311"/>
      <c r="AT36" s="2311"/>
      <c r="AU36" s="2311"/>
      <c r="AV36" s="2311"/>
      <c r="AW36" s="2311"/>
      <c r="AX36" s="2311"/>
      <c r="AY36" s="2311"/>
      <c r="AZ36" s="2311"/>
      <c r="BA36" s="2311"/>
      <c r="BB36" s="2311"/>
      <c r="BC36" s="2311"/>
      <c r="BD36" s="2311"/>
      <c r="BE36" s="2311"/>
      <c r="BF36" s="2311"/>
      <c r="BG36" s="2311"/>
      <c r="BH36" s="2311"/>
      <c r="BI36" s="2311"/>
      <c r="BJ36" s="2311"/>
      <c r="BK36" s="2311"/>
      <c r="BL36" s="2311"/>
      <c r="BM36" s="2311"/>
      <c r="BN36" s="2311"/>
      <c r="BO36" s="2311"/>
      <c r="BP36" s="2311"/>
      <c r="BQ36" s="2311"/>
      <c r="BR36" s="2311"/>
      <c r="BS36" s="2311"/>
      <c r="BT36" s="2311"/>
      <c r="BU36" s="2311"/>
      <c r="BV36" s="2311"/>
      <c r="BW36" s="2311"/>
      <c r="BX36" s="2311"/>
      <c r="BY36" s="2311"/>
      <c r="BZ36" s="2311"/>
      <c r="CA36" s="2312"/>
      <c r="CB36" s="1525"/>
      <c r="CC36" s="1525"/>
      <c r="CD36" s="314"/>
    </row>
    <row r="37" spans="1:82" ht="39.950000000000003" customHeight="1" thickBot="1">
      <c r="A37" s="53"/>
      <c r="B37" s="323"/>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335"/>
    </row>
    <row r="38" spans="1:82" ht="39.950000000000003" customHeight="1">
      <c r="A38" s="53"/>
      <c r="B38" s="277"/>
      <c r="C38" s="1525"/>
      <c r="D38" s="1525"/>
      <c r="E38" s="1525"/>
      <c r="F38" s="1525"/>
      <c r="G38" s="1525"/>
      <c r="H38" s="1525"/>
      <c r="I38" s="1525"/>
      <c r="J38" s="1525"/>
      <c r="K38" s="1525"/>
      <c r="L38" s="1525"/>
      <c r="M38" s="1525"/>
      <c r="N38" s="1525"/>
      <c r="O38" s="1525"/>
      <c r="P38" s="1525"/>
      <c r="Q38" s="1525"/>
      <c r="R38" s="1525"/>
      <c r="S38" s="1525"/>
      <c r="T38" s="1525"/>
      <c r="U38" s="1525"/>
      <c r="V38" s="1525"/>
      <c r="W38" s="1525"/>
      <c r="X38" s="1525"/>
      <c r="Y38" s="1525"/>
      <c r="Z38" s="1525"/>
      <c r="AA38" s="1525"/>
      <c r="AB38" s="1525"/>
      <c r="AC38" s="1525"/>
      <c r="AD38" s="1525"/>
      <c r="AE38" s="1525"/>
      <c r="AF38" s="1525"/>
      <c r="AG38" s="1525"/>
      <c r="AH38" s="1525"/>
      <c r="AI38" s="1525"/>
      <c r="AJ38" s="1525"/>
      <c r="AK38" s="1525"/>
      <c r="AL38" s="1525"/>
      <c r="AM38" s="1525"/>
      <c r="AN38" s="1525"/>
      <c r="AO38" s="1525"/>
      <c r="AP38" s="1525"/>
      <c r="AQ38" s="1525"/>
      <c r="AR38" s="1525"/>
      <c r="AS38" s="1525"/>
      <c r="AT38" s="1525"/>
      <c r="AU38" s="1525"/>
      <c r="AV38" s="1525"/>
      <c r="AW38" s="1525"/>
      <c r="AX38" s="1525"/>
      <c r="AY38" s="1525"/>
      <c r="AZ38" s="1525"/>
      <c r="BA38" s="1525"/>
      <c r="BB38" s="1525"/>
      <c r="BC38" s="1525"/>
      <c r="BD38" s="1525"/>
      <c r="BE38" s="1525"/>
      <c r="BF38" s="1525"/>
      <c r="BG38" s="1525"/>
      <c r="BH38" s="1525"/>
      <c r="BI38" s="1525"/>
      <c r="BJ38" s="1525"/>
      <c r="BK38" s="1525"/>
      <c r="BL38" s="1525"/>
      <c r="BM38" s="1525"/>
      <c r="BN38" s="1525"/>
      <c r="BO38" s="1525"/>
      <c r="BP38" s="1525"/>
      <c r="BQ38" s="1525"/>
      <c r="BR38" s="1525"/>
      <c r="BS38" s="1525"/>
      <c r="BT38" s="1525"/>
      <c r="BU38" s="1525"/>
      <c r="BV38" s="1525"/>
      <c r="BW38" s="1525"/>
      <c r="BX38" s="1525"/>
      <c r="BY38" s="1525"/>
      <c r="BZ38" s="1525"/>
      <c r="CA38" s="1525"/>
      <c r="CB38" s="1525"/>
      <c r="CC38" s="1525"/>
      <c r="CD38" s="315"/>
    </row>
    <row r="39" spans="1:82" ht="30" customHeight="1">
      <c r="A39" s="53"/>
      <c r="B39" s="120"/>
      <c r="C39" s="502">
        <v>9.18</v>
      </c>
      <c r="D39" s="246" t="s">
        <v>1858</v>
      </c>
      <c r="E39" s="1525"/>
      <c r="F39" s="1525"/>
      <c r="G39" s="1525"/>
      <c r="H39" s="1525"/>
      <c r="I39" s="1525"/>
      <c r="J39" s="1525"/>
      <c r="K39" s="1525"/>
      <c r="L39" s="1525"/>
      <c r="M39" s="1525"/>
      <c r="N39" s="1525"/>
      <c r="O39" s="1525"/>
      <c r="P39" s="1525"/>
      <c r="Q39" s="1525"/>
      <c r="R39" s="1525"/>
      <c r="S39" s="300"/>
      <c r="T39" s="1525"/>
      <c r="U39" s="1525"/>
      <c r="V39" s="1525"/>
      <c r="W39" s="1525"/>
      <c r="X39" s="1525"/>
      <c r="Y39" s="1525"/>
      <c r="Z39" s="1525"/>
      <c r="AA39" s="1525"/>
      <c r="AB39" s="1525"/>
      <c r="AC39" s="1525"/>
      <c r="AD39" s="1525"/>
      <c r="AE39" s="1525"/>
      <c r="AF39" s="1525"/>
      <c r="AG39" s="1525"/>
      <c r="AH39" s="1525"/>
      <c r="AI39" s="418"/>
      <c r="AJ39" s="418"/>
      <c r="AK39" s="418"/>
      <c r="AL39" s="418"/>
      <c r="AM39" s="418"/>
      <c r="AN39" s="418"/>
      <c r="AO39" s="418"/>
      <c r="AP39" s="2317" t="s">
        <v>1418</v>
      </c>
      <c r="AQ39" s="2306"/>
      <c r="AR39" s="2307"/>
      <c r="AS39" s="2308"/>
      <c r="AT39" s="2308"/>
      <c r="AU39" s="2308"/>
      <c r="AV39" s="2308"/>
      <c r="AW39" s="2308"/>
      <c r="AX39" s="2308"/>
      <c r="AY39" s="2308"/>
      <c r="AZ39" s="2308"/>
      <c r="BA39" s="2308"/>
      <c r="BB39" s="2308"/>
      <c r="BC39" s="2308"/>
      <c r="BD39" s="2308"/>
      <c r="BE39" s="2308"/>
      <c r="BF39" s="2308"/>
      <c r="BG39" s="2308"/>
      <c r="BH39" s="2308"/>
      <c r="BI39" s="2308"/>
      <c r="BJ39" s="2308"/>
      <c r="BK39" s="2308"/>
      <c r="BL39" s="2308"/>
      <c r="BM39" s="2308"/>
      <c r="BN39" s="2308"/>
      <c r="BO39" s="2308"/>
      <c r="BP39" s="2308"/>
      <c r="BQ39" s="2308"/>
      <c r="BR39" s="2308"/>
      <c r="BS39" s="2308"/>
      <c r="BT39" s="2308"/>
      <c r="BU39" s="2308"/>
      <c r="BV39" s="2308"/>
      <c r="BW39" s="2308"/>
      <c r="BX39" s="2308"/>
      <c r="BY39" s="2308"/>
      <c r="BZ39" s="2308"/>
      <c r="CA39" s="2309"/>
      <c r="CB39" s="1525"/>
      <c r="CC39" s="1525"/>
      <c r="CD39" s="115"/>
    </row>
    <row r="40" spans="1:82" ht="30" customHeight="1">
      <c r="A40" s="53"/>
      <c r="B40" s="220"/>
      <c r="C40" s="300"/>
      <c r="D40" s="247" t="s">
        <v>1859</v>
      </c>
      <c r="E40" s="1525"/>
      <c r="F40" s="1525"/>
      <c r="G40" s="1525"/>
      <c r="H40" s="1525"/>
      <c r="I40" s="1525"/>
      <c r="J40" s="1525"/>
      <c r="K40" s="1525"/>
      <c r="L40" s="1525"/>
      <c r="M40" s="1525"/>
      <c r="N40" s="1525"/>
      <c r="O40" s="1525"/>
      <c r="P40" s="1525"/>
      <c r="Q40" s="1525"/>
      <c r="R40" s="1525"/>
      <c r="S40" s="1525"/>
      <c r="T40" s="1525"/>
      <c r="U40" s="1525"/>
      <c r="V40" s="1525"/>
      <c r="W40" s="1525"/>
      <c r="X40" s="1525"/>
      <c r="Y40" s="1525"/>
      <c r="Z40" s="1525"/>
      <c r="AA40" s="1525"/>
      <c r="AB40" s="1525"/>
      <c r="AC40" s="1525"/>
      <c r="AD40" s="1525"/>
      <c r="AE40" s="1525"/>
      <c r="AF40" s="1525"/>
      <c r="AG40" s="1525"/>
      <c r="AH40" s="1525"/>
      <c r="AI40" s="418"/>
      <c r="AJ40" s="418"/>
      <c r="AK40" s="418"/>
      <c r="AL40" s="418"/>
      <c r="AM40" s="418"/>
      <c r="AN40" s="418"/>
      <c r="AO40" s="418"/>
      <c r="AP40" s="2306"/>
      <c r="AQ40" s="2306"/>
      <c r="AR40" s="2310"/>
      <c r="AS40" s="2311"/>
      <c r="AT40" s="2311"/>
      <c r="AU40" s="2311"/>
      <c r="AV40" s="2311"/>
      <c r="AW40" s="2311"/>
      <c r="AX40" s="2311"/>
      <c r="AY40" s="2311"/>
      <c r="AZ40" s="2311"/>
      <c r="BA40" s="2311"/>
      <c r="BB40" s="2311"/>
      <c r="BC40" s="2311"/>
      <c r="BD40" s="2311"/>
      <c r="BE40" s="2311"/>
      <c r="BF40" s="2311"/>
      <c r="BG40" s="2311"/>
      <c r="BH40" s="2311"/>
      <c r="BI40" s="2311"/>
      <c r="BJ40" s="2311"/>
      <c r="BK40" s="2311"/>
      <c r="BL40" s="2311"/>
      <c r="BM40" s="2311"/>
      <c r="BN40" s="2311"/>
      <c r="BO40" s="2311"/>
      <c r="BP40" s="2311"/>
      <c r="BQ40" s="2311"/>
      <c r="BR40" s="2311"/>
      <c r="BS40" s="2311"/>
      <c r="BT40" s="2311"/>
      <c r="BU40" s="2311"/>
      <c r="BV40" s="2311"/>
      <c r="BW40" s="2311"/>
      <c r="BX40" s="2311"/>
      <c r="BY40" s="2311"/>
      <c r="BZ40" s="2311"/>
      <c r="CA40" s="2312"/>
      <c r="CB40" s="1525"/>
      <c r="CC40" s="1525"/>
      <c r="CD40" s="314"/>
    </row>
    <row r="41" spans="1:82" ht="39.950000000000003" customHeight="1" thickBot="1">
      <c r="A41" s="53"/>
      <c r="B41" s="323"/>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c r="AX41" s="136"/>
      <c r="AY41" s="136"/>
      <c r="AZ41" s="136"/>
      <c r="BA41" s="136"/>
      <c r="BB41" s="136"/>
      <c r="BC41" s="136"/>
      <c r="BD41" s="136"/>
      <c r="BE41" s="136"/>
      <c r="BF41" s="136"/>
      <c r="BG41" s="136"/>
      <c r="BH41" s="136"/>
      <c r="BI41" s="136"/>
      <c r="BJ41" s="136"/>
      <c r="BK41" s="136"/>
      <c r="BL41" s="136"/>
      <c r="BM41" s="136"/>
      <c r="BN41" s="136"/>
      <c r="BO41" s="136"/>
      <c r="BP41" s="136"/>
      <c r="BQ41" s="136"/>
      <c r="BR41" s="136"/>
      <c r="BS41" s="136"/>
      <c r="BT41" s="136"/>
      <c r="BU41" s="136"/>
      <c r="BV41" s="136"/>
      <c r="BW41" s="136"/>
      <c r="BX41" s="136"/>
      <c r="BY41" s="136"/>
      <c r="BZ41" s="136"/>
      <c r="CA41" s="136"/>
      <c r="CB41" s="136"/>
      <c r="CC41" s="136"/>
      <c r="CD41" s="335"/>
    </row>
    <row r="42" spans="1:82" ht="39.950000000000003" customHeight="1">
      <c r="A42" s="53"/>
      <c r="B42" s="277"/>
      <c r="C42" s="1525"/>
      <c r="D42" s="1525"/>
      <c r="E42" s="1525"/>
      <c r="F42" s="1525"/>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1525"/>
      <c r="AJ42" s="1525"/>
      <c r="AK42" s="1525"/>
      <c r="AL42" s="1525"/>
      <c r="AM42" s="1525"/>
      <c r="AN42" s="1525"/>
      <c r="AO42" s="1525"/>
      <c r="AP42" s="1525"/>
      <c r="AQ42" s="1525"/>
      <c r="AR42" s="1525"/>
      <c r="AS42" s="1525"/>
      <c r="AT42" s="1525"/>
      <c r="AU42" s="1525"/>
      <c r="AV42" s="1525"/>
      <c r="AW42" s="1525"/>
      <c r="AX42" s="1525"/>
      <c r="AY42" s="1525"/>
      <c r="AZ42" s="1525"/>
      <c r="BA42" s="1525"/>
      <c r="BB42" s="1525"/>
      <c r="BC42" s="1525"/>
      <c r="BD42" s="1525"/>
      <c r="BE42" s="1525"/>
      <c r="BF42" s="1525"/>
      <c r="BG42" s="1525"/>
      <c r="BH42" s="1525"/>
      <c r="BI42" s="1525"/>
      <c r="BJ42" s="1525"/>
      <c r="BK42" s="1525"/>
      <c r="BL42" s="1525"/>
      <c r="BM42" s="1525"/>
      <c r="BN42" s="1525"/>
      <c r="BO42" s="1525"/>
      <c r="BP42" s="1525"/>
      <c r="BQ42" s="1525"/>
      <c r="BR42" s="1525"/>
      <c r="BS42" s="1525"/>
      <c r="BT42" s="1525"/>
      <c r="BU42" s="1525"/>
      <c r="BV42" s="1525"/>
      <c r="BW42" s="1525"/>
      <c r="BX42" s="1525"/>
      <c r="BY42" s="1525"/>
      <c r="BZ42" s="1525"/>
      <c r="CA42" s="1525"/>
      <c r="CB42" s="1525"/>
      <c r="CC42" s="1525"/>
      <c r="CD42" s="315"/>
    </row>
    <row r="43" spans="1:82" s="264" customFormat="1" ht="30" customHeight="1">
      <c r="A43" s="279"/>
      <c r="B43" s="120"/>
      <c r="C43" s="502">
        <v>9.19</v>
      </c>
      <c r="D43" s="246" t="s">
        <v>1860</v>
      </c>
      <c r="E43" s="1525"/>
      <c r="F43" s="1525"/>
      <c r="G43" s="1525"/>
      <c r="H43" s="1525"/>
      <c r="I43" s="1525"/>
      <c r="J43" s="1525"/>
      <c r="K43" s="1525"/>
      <c r="L43" s="1525"/>
      <c r="M43" s="1525"/>
      <c r="N43" s="1525"/>
      <c r="O43" s="1525"/>
      <c r="P43" s="1525"/>
      <c r="Q43" s="1525"/>
      <c r="R43" s="1525"/>
      <c r="S43" s="1525"/>
      <c r="T43" s="1525"/>
      <c r="U43" s="1525"/>
      <c r="V43" s="1525"/>
      <c r="W43" s="1525"/>
      <c r="X43" s="1525"/>
      <c r="Y43" s="1525"/>
      <c r="Z43" s="1525"/>
      <c r="AA43" s="1525"/>
      <c r="AB43" s="1525"/>
      <c r="AC43" s="1525"/>
      <c r="AD43" s="1525"/>
      <c r="AE43" s="1525"/>
      <c r="AF43" s="1525"/>
      <c r="AG43" s="1525"/>
      <c r="AH43" s="1525"/>
      <c r="AI43" s="418"/>
      <c r="AJ43" s="418"/>
      <c r="AK43" s="418"/>
      <c r="AL43" s="418"/>
      <c r="AM43" s="418"/>
      <c r="AN43" s="418"/>
      <c r="AO43" s="418"/>
      <c r="AQ43" s="1593"/>
      <c r="AS43" s="333"/>
      <c r="AT43" s="333"/>
      <c r="AU43" s="333"/>
      <c r="AV43" s="333"/>
      <c r="AW43" s="333"/>
      <c r="AX43" s="333"/>
      <c r="AY43" s="333"/>
      <c r="AZ43" s="333"/>
      <c r="BA43" s="333"/>
      <c r="BB43" s="333"/>
      <c r="BC43" s="333"/>
      <c r="BD43" s="333"/>
      <c r="BE43" s="333"/>
      <c r="BF43" s="333"/>
      <c r="BG43" s="333"/>
      <c r="BH43" s="333"/>
      <c r="BI43" s="333"/>
      <c r="BJ43" s="333"/>
      <c r="BK43" s="333"/>
      <c r="BL43" s="333"/>
      <c r="BM43" s="333"/>
      <c r="BN43" s="333"/>
      <c r="BO43" s="333"/>
      <c r="BP43" s="333"/>
      <c r="BQ43" s="333"/>
      <c r="BR43" s="333"/>
      <c r="BS43" s="333"/>
      <c r="BT43" s="333"/>
      <c r="BU43" s="333"/>
      <c r="BV43" s="333"/>
      <c r="BW43" s="333"/>
      <c r="BX43" s="333"/>
      <c r="BY43" s="481" t="s">
        <v>1800</v>
      </c>
      <c r="BZ43" s="333"/>
      <c r="CA43" s="333"/>
      <c r="CB43" s="1525"/>
      <c r="CC43" s="1525"/>
      <c r="CD43" s="115"/>
    </row>
    <row r="44" spans="1:82" ht="30" customHeight="1">
      <c r="A44" s="53"/>
      <c r="B44" s="220"/>
      <c r="C44" s="300"/>
      <c r="D44" s="246" t="s">
        <v>1861</v>
      </c>
      <c r="E44" s="1525"/>
      <c r="F44" s="1525"/>
      <c r="G44" s="1525"/>
      <c r="H44" s="1525"/>
      <c r="I44" s="1525"/>
      <c r="J44" s="1525"/>
      <c r="K44" s="1525"/>
      <c r="L44" s="1525"/>
      <c r="M44" s="1525"/>
      <c r="N44" s="1525"/>
      <c r="O44" s="1525"/>
      <c r="P44" s="1525"/>
      <c r="Q44" s="1525"/>
      <c r="R44" s="1525"/>
      <c r="S44" s="1525"/>
      <c r="T44" s="1525"/>
      <c r="U44" s="1525"/>
      <c r="V44" s="1525"/>
      <c r="W44" s="1525"/>
      <c r="X44" s="1525"/>
      <c r="Y44" s="1525"/>
      <c r="Z44" s="1525"/>
      <c r="AA44" s="1525"/>
      <c r="AB44" s="1525"/>
      <c r="AC44" s="1525"/>
      <c r="AD44" s="1525"/>
      <c r="AE44" s="1525"/>
      <c r="AF44" s="1525"/>
      <c r="AG44" s="1525"/>
      <c r="AH44" s="1525"/>
      <c r="AI44" s="418"/>
      <c r="AJ44" s="418"/>
      <c r="AK44" s="418"/>
      <c r="AL44" s="418"/>
      <c r="AM44" s="418"/>
      <c r="AN44" s="418"/>
      <c r="AO44" s="418"/>
      <c r="AP44" s="2343" t="s">
        <v>1862</v>
      </c>
      <c r="AQ44" s="2344"/>
      <c r="AR44" s="2307"/>
      <c r="AS44" s="2308"/>
      <c r="AT44" s="2308"/>
      <c r="AU44" s="2308"/>
      <c r="AV44" s="2308"/>
      <c r="AW44" s="2308"/>
      <c r="AX44" s="2308"/>
      <c r="AY44" s="2308"/>
      <c r="AZ44" s="2308"/>
      <c r="BA44" s="2308"/>
      <c r="BB44" s="2308"/>
      <c r="BC44" s="2308"/>
      <c r="BD44" s="2308"/>
      <c r="BE44" s="2308"/>
      <c r="BF44" s="2308"/>
      <c r="BG44" s="2308"/>
      <c r="BH44" s="2308"/>
      <c r="BI44" s="2308"/>
      <c r="BJ44" s="2308"/>
      <c r="BK44" s="2308"/>
      <c r="BL44" s="2308"/>
      <c r="BM44" s="2308"/>
      <c r="BN44" s="2308"/>
      <c r="BO44" s="2308"/>
      <c r="BP44" s="2308"/>
      <c r="BQ44" s="2308"/>
      <c r="BR44" s="2308"/>
      <c r="BS44" s="2308"/>
      <c r="BT44" s="2308"/>
      <c r="BU44" s="2308"/>
      <c r="BV44" s="2308"/>
      <c r="BW44" s="2308"/>
      <c r="BX44" s="2308"/>
      <c r="BY44" s="2308"/>
      <c r="BZ44" s="2308"/>
      <c r="CA44" s="2309"/>
      <c r="CB44" s="1525"/>
      <c r="CC44" s="1525"/>
      <c r="CD44" s="314"/>
    </row>
    <row r="45" spans="1:82" ht="30" customHeight="1">
      <c r="A45" s="53"/>
      <c r="B45" s="220"/>
      <c r="C45" s="300"/>
      <c r="D45" s="425" t="s">
        <v>1863</v>
      </c>
      <c r="E45" s="1525"/>
      <c r="F45" s="1525"/>
      <c r="G45" s="1525"/>
      <c r="H45" s="1525"/>
      <c r="I45" s="1525"/>
      <c r="J45" s="1525"/>
      <c r="K45" s="1525"/>
      <c r="L45" s="1525"/>
      <c r="M45" s="1525"/>
      <c r="N45" s="1525"/>
      <c r="O45" s="1525"/>
      <c r="P45" s="1525"/>
      <c r="Q45" s="1525"/>
      <c r="R45" s="1525"/>
      <c r="S45" s="1525"/>
      <c r="T45" s="1525"/>
      <c r="U45" s="1525"/>
      <c r="V45" s="1525"/>
      <c r="W45" s="1525"/>
      <c r="X45" s="1525"/>
      <c r="Y45" s="1525"/>
      <c r="Z45" s="1525"/>
      <c r="AA45" s="1525"/>
      <c r="AB45" s="1525"/>
      <c r="AC45" s="1525"/>
      <c r="AD45" s="1525"/>
      <c r="AE45" s="1525"/>
      <c r="AF45" s="1525"/>
      <c r="AG45" s="1525"/>
      <c r="AH45" s="1525"/>
      <c r="AI45" s="418"/>
      <c r="AJ45" s="418"/>
      <c r="AK45" s="418"/>
      <c r="AL45" s="418"/>
      <c r="AM45" s="418"/>
      <c r="AN45" s="418"/>
      <c r="AO45" s="418"/>
      <c r="AP45" s="2343"/>
      <c r="AQ45" s="2344"/>
      <c r="AR45" s="2310"/>
      <c r="AS45" s="2311"/>
      <c r="AT45" s="2311"/>
      <c r="AU45" s="2311"/>
      <c r="AV45" s="2311"/>
      <c r="AW45" s="2311"/>
      <c r="AX45" s="2311"/>
      <c r="AY45" s="2311"/>
      <c r="AZ45" s="2311"/>
      <c r="BA45" s="2311"/>
      <c r="BB45" s="2311"/>
      <c r="BC45" s="2311"/>
      <c r="BD45" s="2311"/>
      <c r="BE45" s="2311"/>
      <c r="BF45" s="2311"/>
      <c r="BG45" s="2311"/>
      <c r="BH45" s="2311"/>
      <c r="BI45" s="2311"/>
      <c r="BJ45" s="2311"/>
      <c r="BK45" s="2311"/>
      <c r="BL45" s="2311"/>
      <c r="BM45" s="2311"/>
      <c r="BN45" s="2311"/>
      <c r="BO45" s="2311"/>
      <c r="BP45" s="2311"/>
      <c r="BQ45" s="2311"/>
      <c r="BR45" s="2311"/>
      <c r="BS45" s="2311"/>
      <c r="BT45" s="2311"/>
      <c r="BU45" s="2311"/>
      <c r="BV45" s="2311"/>
      <c r="BW45" s="2311"/>
      <c r="BX45" s="2311"/>
      <c r="BY45" s="2311"/>
      <c r="BZ45" s="2311"/>
      <c r="CA45" s="2312"/>
      <c r="CB45" s="1525"/>
      <c r="CC45" s="1525"/>
      <c r="CD45" s="314"/>
    </row>
    <row r="46" spans="1:82" ht="30" customHeight="1">
      <c r="A46" s="53"/>
      <c r="B46" s="220"/>
      <c r="C46" s="300"/>
      <c r="D46" s="247" t="s">
        <v>1864</v>
      </c>
      <c r="E46" s="1525"/>
      <c r="F46" s="1525"/>
      <c r="G46" s="1525"/>
      <c r="H46" s="1525"/>
      <c r="I46" s="1525"/>
      <c r="J46" s="1525"/>
      <c r="K46" s="1525"/>
      <c r="L46" s="1525"/>
      <c r="M46" s="1525"/>
      <c r="N46" s="1525"/>
      <c r="O46" s="1525"/>
      <c r="P46" s="1525"/>
      <c r="Q46" s="1525"/>
      <c r="R46" s="1525"/>
      <c r="S46" s="1525"/>
      <c r="T46" s="1525"/>
      <c r="U46" s="1525"/>
      <c r="V46" s="1525"/>
      <c r="W46" s="1525"/>
      <c r="X46" s="1525"/>
      <c r="Y46" s="1525"/>
      <c r="Z46" s="1525"/>
      <c r="AA46" s="1525"/>
      <c r="AB46" s="1525"/>
      <c r="AC46" s="1525"/>
      <c r="AD46" s="1525"/>
      <c r="AE46" s="1525"/>
      <c r="AF46" s="1525"/>
      <c r="AG46" s="1525"/>
      <c r="AH46" s="1525"/>
      <c r="AI46" s="418"/>
      <c r="AJ46" s="418"/>
      <c r="AK46" s="418"/>
      <c r="AL46" s="418"/>
      <c r="AM46" s="418"/>
      <c r="AN46" s="418"/>
      <c r="AO46" s="418"/>
      <c r="AP46" s="1587"/>
      <c r="AQ46" s="1587"/>
      <c r="AR46" s="1591"/>
      <c r="AS46" s="1591"/>
      <c r="AT46" s="1591"/>
      <c r="AU46" s="1591"/>
      <c r="AV46" s="1591"/>
      <c r="AW46" s="1591"/>
      <c r="AX46" s="1591"/>
      <c r="AY46" s="1591"/>
      <c r="AZ46" s="1591"/>
      <c r="BA46" s="1591"/>
      <c r="BB46" s="1591"/>
      <c r="BC46" s="1591"/>
      <c r="BD46" s="1591"/>
      <c r="BE46" s="1591"/>
      <c r="BF46" s="1591"/>
      <c r="BG46" s="1591"/>
      <c r="BH46" s="1591"/>
      <c r="BI46" s="1591"/>
      <c r="BJ46" s="1591"/>
      <c r="BK46" s="1591"/>
      <c r="BL46" s="1591"/>
      <c r="BM46" s="1591"/>
      <c r="BN46" s="1591"/>
      <c r="BO46" s="1591"/>
      <c r="BP46" s="1591"/>
      <c r="BQ46" s="1591"/>
      <c r="BR46" s="1591"/>
      <c r="BS46" s="1591"/>
      <c r="BT46" s="1591"/>
      <c r="BU46" s="1591"/>
      <c r="BV46" s="1591"/>
      <c r="BW46" s="1591"/>
      <c r="BX46" s="1591"/>
      <c r="BY46" s="1591"/>
      <c r="BZ46" s="1591"/>
      <c r="CA46" s="1591"/>
      <c r="CB46" s="1525"/>
      <c r="CC46" s="1525"/>
      <c r="CD46" s="314"/>
    </row>
    <row r="47" spans="1:82" ht="24.75" customHeight="1" thickBot="1">
      <c r="A47" s="53"/>
      <c r="B47" s="323"/>
      <c r="C47" s="136"/>
      <c r="D47" s="324"/>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6"/>
      <c r="BQ47" s="136"/>
      <c r="BR47" s="136"/>
      <c r="BS47" s="136"/>
      <c r="BT47" s="136"/>
      <c r="BU47" s="136"/>
      <c r="BV47" s="136"/>
      <c r="BW47" s="136"/>
      <c r="BX47" s="136"/>
      <c r="BY47" s="136"/>
      <c r="BZ47" s="136"/>
      <c r="CA47" s="136"/>
      <c r="CB47" s="136"/>
      <c r="CC47" s="136"/>
      <c r="CD47" s="335"/>
    </row>
    <row r="48" spans="1:82" ht="33" customHeight="1">
      <c r="A48" s="53"/>
      <c r="B48" s="277"/>
      <c r="C48" s="1525"/>
      <c r="D48" s="1525"/>
      <c r="E48" s="1525"/>
      <c r="F48" s="1525"/>
      <c r="G48" s="1525"/>
      <c r="H48" s="1525"/>
      <c r="I48" s="1525"/>
      <c r="J48" s="1525"/>
      <c r="K48" s="1525"/>
      <c r="L48" s="1525"/>
      <c r="M48" s="1525"/>
      <c r="N48" s="1525"/>
      <c r="O48" s="1525"/>
      <c r="P48" s="1525"/>
      <c r="Q48" s="1525"/>
      <c r="R48" s="1525"/>
      <c r="S48" s="1525"/>
      <c r="T48" s="1525"/>
      <c r="U48" s="1525"/>
      <c r="V48" s="1525"/>
      <c r="W48" s="1525"/>
      <c r="X48" s="1525"/>
      <c r="Y48" s="1525"/>
      <c r="Z48" s="1525"/>
      <c r="AA48" s="1525"/>
      <c r="AB48" s="1525"/>
      <c r="AC48" s="1525"/>
      <c r="AD48" s="1525"/>
      <c r="AE48" s="1525"/>
      <c r="AF48" s="1525"/>
      <c r="AG48" s="1525"/>
      <c r="AH48" s="1525"/>
      <c r="AI48" s="1525"/>
      <c r="AJ48" s="1525"/>
      <c r="AK48" s="1525"/>
      <c r="AL48" s="1525"/>
      <c r="AM48" s="1525"/>
      <c r="AN48" s="1525"/>
      <c r="AO48" s="1525"/>
      <c r="AP48" s="1525"/>
      <c r="AQ48" s="1525"/>
      <c r="AR48" s="1525"/>
      <c r="AS48" s="1525"/>
      <c r="AT48" s="1525"/>
      <c r="AU48" s="1525"/>
      <c r="AV48" s="1525"/>
      <c r="AW48" s="1525"/>
      <c r="AX48" s="1525"/>
      <c r="AY48" s="1525"/>
      <c r="AZ48" s="1525"/>
      <c r="BA48" s="1525"/>
      <c r="BB48" s="1525"/>
      <c r="BC48" s="1525"/>
      <c r="BD48" s="1525"/>
      <c r="BE48" s="1525"/>
      <c r="BF48" s="1525"/>
      <c r="BG48" s="1525"/>
      <c r="BH48" s="1525"/>
      <c r="BI48" s="1525"/>
      <c r="BJ48" s="1525"/>
      <c r="BK48" s="1525"/>
      <c r="BL48" s="1525"/>
      <c r="BM48" s="1525"/>
      <c r="BN48" s="1525"/>
      <c r="BO48" s="1525"/>
      <c r="BP48" s="1525"/>
      <c r="BQ48" s="1525"/>
      <c r="BR48" s="1525"/>
      <c r="BS48" s="1525"/>
      <c r="BT48" s="1525"/>
      <c r="BU48" s="1525"/>
      <c r="BV48" s="1525"/>
      <c r="BW48" s="1525"/>
      <c r="BX48" s="1525"/>
      <c r="BY48" s="481" t="s">
        <v>1850</v>
      </c>
      <c r="BZ48" s="1525"/>
      <c r="CA48" s="1525"/>
      <c r="CB48" s="1525"/>
      <c r="CC48" s="1525"/>
      <c r="CD48" s="315"/>
    </row>
    <row r="49" spans="1:90" ht="30" customHeight="1">
      <c r="A49" s="53"/>
      <c r="B49" s="120"/>
      <c r="C49" s="502">
        <v>9.1999999999999993</v>
      </c>
      <c r="D49" s="302" t="s">
        <v>1865</v>
      </c>
      <c r="E49" s="1525"/>
      <c r="F49" s="1525"/>
      <c r="G49" s="1525"/>
      <c r="H49" s="1525"/>
      <c r="I49" s="1525"/>
      <c r="J49" s="1525"/>
      <c r="K49" s="1525"/>
      <c r="L49" s="1525"/>
      <c r="M49" s="1525"/>
      <c r="N49" s="1525"/>
      <c r="O49" s="1525"/>
      <c r="P49" s="1525"/>
      <c r="Q49" s="1525"/>
      <c r="R49" s="1525"/>
      <c r="S49" s="1525"/>
      <c r="T49" s="1525"/>
      <c r="U49" s="1525"/>
      <c r="V49" s="1525"/>
      <c r="W49" s="1525"/>
      <c r="X49" s="1525"/>
      <c r="Y49" s="1525"/>
      <c r="Z49" s="1525"/>
      <c r="AA49" s="1525"/>
      <c r="AB49" s="1525"/>
      <c r="AC49" s="1525"/>
      <c r="AD49" s="1525"/>
      <c r="AE49" s="1525"/>
      <c r="AF49" s="1525"/>
      <c r="AG49" s="1525"/>
      <c r="AH49" s="1525"/>
      <c r="AI49" s="418"/>
      <c r="AJ49" s="418"/>
      <c r="AK49" s="418"/>
      <c r="AL49" s="418"/>
      <c r="AM49" s="418"/>
      <c r="AN49" s="418"/>
      <c r="AO49" s="418"/>
      <c r="AP49" s="2317" t="s">
        <v>1421</v>
      </c>
      <c r="AQ49" s="2306"/>
      <c r="AR49" s="2307"/>
      <c r="AS49" s="2308"/>
      <c r="AT49" s="2308"/>
      <c r="AU49" s="2308"/>
      <c r="AV49" s="2308"/>
      <c r="AW49" s="2308"/>
      <c r="AX49" s="2308"/>
      <c r="AY49" s="2308"/>
      <c r="AZ49" s="2308"/>
      <c r="BA49" s="2308"/>
      <c r="BB49" s="2308"/>
      <c r="BC49" s="2308"/>
      <c r="BD49" s="2308"/>
      <c r="BE49" s="2308"/>
      <c r="BF49" s="2308"/>
      <c r="BG49" s="2308"/>
      <c r="BH49" s="2308"/>
      <c r="BI49" s="2308"/>
      <c r="BJ49" s="2308"/>
      <c r="BK49" s="2308"/>
      <c r="BL49" s="2308"/>
      <c r="BM49" s="2308"/>
      <c r="BN49" s="2308"/>
      <c r="BO49" s="2308"/>
      <c r="BP49" s="2308"/>
      <c r="BQ49" s="2308"/>
      <c r="BR49" s="2308"/>
      <c r="BS49" s="2308"/>
      <c r="BT49" s="2308"/>
      <c r="BU49" s="2308"/>
      <c r="BV49" s="2308"/>
      <c r="BW49" s="2308"/>
      <c r="BX49" s="2308"/>
      <c r="BY49" s="2308"/>
      <c r="BZ49" s="2308"/>
      <c r="CA49" s="2309"/>
      <c r="CB49" s="1525"/>
      <c r="CC49" s="1525"/>
      <c r="CD49" s="115"/>
    </row>
    <row r="50" spans="1:90" ht="30" customHeight="1">
      <c r="A50" s="53"/>
      <c r="B50" s="220"/>
      <c r="C50" s="300"/>
      <c r="D50" s="262" t="s">
        <v>1866</v>
      </c>
      <c r="E50" s="1525"/>
      <c r="F50" s="1525"/>
      <c r="G50" s="1525"/>
      <c r="H50" s="1525"/>
      <c r="I50" s="1525"/>
      <c r="J50" s="1525"/>
      <c r="K50" s="1525"/>
      <c r="L50" s="1525"/>
      <c r="M50" s="1525"/>
      <c r="N50" s="1525"/>
      <c r="O50" s="1525"/>
      <c r="P50" s="1525"/>
      <c r="Q50" s="1525"/>
      <c r="R50" s="1525"/>
      <c r="S50" s="1525"/>
      <c r="T50" s="1525"/>
      <c r="U50" s="1525"/>
      <c r="V50" s="1525"/>
      <c r="W50" s="1525"/>
      <c r="X50" s="1525"/>
      <c r="Y50" s="1525"/>
      <c r="Z50" s="1525"/>
      <c r="AA50" s="1525"/>
      <c r="AB50" s="1525"/>
      <c r="AC50" s="1525"/>
      <c r="AD50" s="1525"/>
      <c r="AE50" s="1525"/>
      <c r="AF50" s="1525"/>
      <c r="AG50" s="1525"/>
      <c r="AH50" s="1525"/>
      <c r="AI50" s="418"/>
      <c r="AJ50" s="418"/>
      <c r="AK50" s="418"/>
      <c r="AL50" s="418"/>
      <c r="AM50" s="418"/>
      <c r="AN50" s="418"/>
      <c r="AO50" s="418"/>
      <c r="AP50" s="2306"/>
      <c r="AQ50" s="2306"/>
      <c r="AR50" s="2310"/>
      <c r="AS50" s="2311"/>
      <c r="AT50" s="2311"/>
      <c r="AU50" s="2311"/>
      <c r="AV50" s="2311"/>
      <c r="AW50" s="2311"/>
      <c r="AX50" s="2311"/>
      <c r="AY50" s="2311"/>
      <c r="AZ50" s="2311"/>
      <c r="BA50" s="2311"/>
      <c r="BB50" s="2311"/>
      <c r="BC50" s="2311"/>
      <c r="BD50" s="2311"/>
      <c r="BE50" s="2311"/>
      <c r="BF50" s="2311"/>
      <c r="BG50" s="2311"/>
      <c r="BH50" s="2311"/>
      <c r="BI50" s="2311"/>
      <c r="BJ50" s="2311"/>
      <c r="BK50" s="2311"/>
      <c r="BL50" s="2311"/>
      <c r="BM50" s="2311"/>
      <c r="BN50" s="2311"/>
      <c r="BO50" s="2311"/>
      <c r="BP50" s="2311"/>
      <c r="BQ50" s="2311"/>
      <c r="BR50" s="2311"/>
      <c r="BS50" s="2311"/>
      <c r="BT50" s="2311"/>
      <c r="BU50" s="2311"/>
      <c r="BV50" s="2311"/>
      <c r="BW50" s="2311"/>
      <c r="BX50" s="2311"/>
      <c r="BY50" s="2311"/>
      <c r="BZ50" s="2311"/>
      <c r="CA50" s="2312"/>
      <c r="CB50" s="1525"/>
      <c r="CC50" s="1525"/>
      <c r="CD50" s="314"/>
    </row>
    <row r="51" spans="1:90" ht="30" customHeight="1">
      <c r="A51" s="53"/>
      <c r="B51" s="323"/>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c r="BI51" s="136"/>
      <c r="BJ51" s="136"/>
      <c r="BK51" s="136"/>
      <c r="BL51" s="136"/>
      <c r="BM51" s="136"/>
      <c r="BN51" s="136"/>
      <c r="BO51" s="136"/>
      <c r="BP51" s="136"/>
      <c r="BQ51" s="136"/>
      <c r="BR51" s="136"/>
      <c r="BS51" s="136"/>
      <c r="BT51" s="136"/>
      <c r="BU51" s="136"/>
      <c r="BV51" s="136"/>
      <c r="BW51" s="136"/>
      <c r="BX51" s="136"/>
      <c r="BY51" s="136"/>
      <c r="BZ51" s="136"/>
      <c r="CA51" s="136"/>
      <c r="CB51" s="136"/>
      <c r="CC51" s="136"/>
      <c r="CD51" s="335"/>
    </row>
    <row r="52" spans="1:90" ht="39.950000000000003" customHeight="1">
      <c r="A52" s="53"/>
      <c r="B52" s="277"/>
      <c r="C52" s="1525"/>
      <c r="D52" s="1525"/>
      <c r="E52" s="1525"/>
      <c r="F52" s="1525"/>
      <c r="G52" s="1525"/>
      <c r="H52" s="1525"/>
      <c r="I52" s="1525"/>
      <c r="J52" s="1525"/>
      <c r="K52" s="1525"/>
      <c r="L52" s="1525"/>
      <c r="M52" s="1525"/>
      <c r="N52" s="1525"/>
      <c r="O52" s="1525"/>
      <c r="P52" s="1525"/>
      <c r="Q52" s="1525"/>
      <c r="R52" s="1525"/>
      <c r="S52" s="1525"/>
      <c r="T52" s="1525"/>
      <c r="U52" s="1525"/>
      <c r="V52" s="1525"/>
      <c r="W52" s="1525"/>
      <c r="X52" s="1525"/>
      <c r="Y52" s="1525"/>
      <c r="Z52" s="1525"/>
      <c r="AA52" s="1525"/>
      <c r="AB52" s="1525"/>
      <c r="AC52" s="1525"/>
      <c r="AD52" s="1525"/>
      <c r="AE52" s="1525"/>
      <c r="AF52" s="1525"/>
      <c r="AG52" s="1525"/>
      <c r="AH52" s="1525"/>
      <c r="AI52" s="1525"/>
      <c r="AJ52" s="1525"/>
      <c r="AK52" s="1525"/>
      <c r="AL52" s="1525"/>
      <c r="AM52" s="1525"/>
      <c r="AN52" s="1525"/>
      <c r="AO52" s="1525"/>
      <c r="AP52" s="1525"/>
      <c r="AQ52" s="1525"/>
      <c r="AR52" s="1525"/>
      <c r="AS52" s="1525"/>
      <c r="AT52" s="1525"/>
      <c r="AU52" s="1525"/>
      <c r="AV52" s="1525"/>
      <c r="AW52" s="1525"/>
      <c r="AX52" s="1525"/>
      <c r="AY52" s="1525"/>
      <c r="AZ52" s="1525"/>
      <c r="BA52" s="1525"/>
      <c r="BB52" s="1525"/>
      <c r="BC52" s="1525"/>
      <c r="BD52" s="1525"/>
      <c r="BE52" s="1525"/>
      <c r="BF52" s="1525"/>
      <c r="BG52" s="1525"/>
      <c r="BH52" s="1525"/>
      <c r="BI52" s="1525"/>
      <c r="BJ52" s="1525"/>
      <c r="BK52" s="1525"/>
      <c r="BL52" s="1525"/>
      <c r="BM52" s="1525"/>
      <c r="BN52" s="1525"/>
      <c r="BO52" s="1525"/>
      <c r="BP52" s="1525"/>
      <c r="BQ52" s="1525"/>
      <c r="BR52" s="1525"/>
      <c r="BS52" s="1525"/>
      <c r="BT52" s="1525"/>
      <c r="BU52" s="1525"/>
      <c r="BV52" s="1525"/>
      <c r="BW52" s="1525"/>
      <c r="BX52" s="1525"/>
      <c r="BY52" s="481" t="s">
        <v>1782</v>
      </c>
      <c r="BZ52" s="1525"/>
      <c r="CA52" s="1525"/>
      <c r="CB52" s="1525"/>
      <c r="CC52" s="1525"/>
      <c r="CD52" s="315"/>
    </row>
    <row r="53" spans="1:90" ht="30" customHeight="1">
      <c r="A53" s="53"/>
      <c r="B53" s="120"/>
      <c r="C53" s="502">
        <v>9.2100000000000009</v>
      </c>
      <c r="D53" s="246" t="s">
        <v>1867</v>
      </c>
      <c r="E53" s="1525"/>
      <c r="F53" s="1525"/>
      <c r="G53" s="1525"/>
      <c r="H53" s="1525"/>
      <c r="I53" s="1525"/>
      <c r="J53" s="1525"/>
      <c r="K53" s="1525"/>
      <c r="L53" s="1525"/>
      <c r="M53" s="1525"/>
      <c r="N53" s="1525"/>
      <c r="O53" s="1525"/>
      <c r="P53" s="1525"/>
      <c r="Q53" s="1525"/>
      <c r="R53" s="1525"/>
      <c r="S53" s="1525"/>
      <c r="T53" s="1525"/>
      <c r="U53" s="1525"/>
      <c r="V53" s="1525"/>
      <c r="W53" s="1525"/>
      <c r="X53" s="1525"/>
      <c r="Y53" s="1525"/>
      <c r="Z53" s="1525"/>
      <c r="AA53" s="1525"/>
      <c r="AB53" s="1525"/>
      <c r="AC53" s="1525"/>
      <c r="AD53" s="1525"/>
      <c r="AE53" s="1525"/>
      <c r="AF53" s="1525"/>
      <c r="AG53" s="1525"/>
      <c r="AH53" s="1525"/>
      <c r="AI53" s="418"/>
      <c r="AJ53" s="418"/>
      <c r="AK53" s="418"/>
      <c r="AL53" s="418"/>
      <c r="AM53" s="418"/>
      <c r="AN53" s="418"/>
      <c r="AO53" s="418"/>
      <c r="AP53" s="2317" t="s">
        <v>1372</v>
      </c>
      <c r="AQ53" s="2306"/>
      <c r="AR53" s="2307"/>
      <c r="AS53" s="2308"/>
      <c r="AT53" s="2308"/>
      <c r="AU53" s="2308"/>
      <c r="AV53" s="2308"/>
      <c r="AW53" s="2308"/>
      <c r="AX53" s="2308"/>
      <c r="AY53" s="2308"/>
      <c r="AZ53" s="2308"/>
      <c r="BA53" s="2308"/>
      <c r="BB53" s="2308"/>
      <c r="BC53" s="2308"/>
      <c r="BD53" s="2308"/>
      <c r="BE53" s="2308"/>
      <c r="BF53" s="2308"/>
      <c r="BG53" s="2308"/>
      <c r="BH53" s="2308"/>
      <c r="BI53" s="2308"/>
      <c r="BJ53" s="2308"/>
      <c r="BK53" s="2308"/>
      <c r="BL53" s="2308"/>
      <c r="BM53" s="2308"/>
      <c r="BN53" s="2308"/>
      <c r="BO53" s="2308"/>
      <c r="BP53" s="2308"/>
      <c r="BQ53" s="2308"/>
      <c r="BR53" s="2308"/>
      <c r="BS53" s="2308"/>
      <c r="BT53" s="2308"/>
      <c r="BU53" s="2308"/>
      <c r="BV53" s="2308"/>
      <c r="BW53" s="2308"/>
      <c r="BX53" s="2308"/>
      <c r="BY53" s="2308"/>
      <c r="BZ53" s="2308"/>
      <c r="CA53" s="2309"/>
      <c r="CB53" s="1525"/>
      <c r="CC53" s="1525"/>
      <c r="CD53" s="115"/>
      <c r="CL53" s="1525"/>
    </row>
    <row r="54" spans="1:90" ht="30" customHeight="1">
      <c r="A54" s="53"/>
      <c r="B54" s="220"/>
      <c r="C54" s="300"/>
      <c r="D54" s="247" t="s">
        <v>1868</v>
      </c>
      <c r="E54" s="1525"/>
      <c r="F54" s="1525"/>
      <c r="G54" s="1525"/>
      <c r="H54" s="1525"/>
      <c r="I54" s="1525"/>
      <c r="J54" s="1525"/>
      <c r="K54" s="1525"/>
      <c r="L54" s="1525"/>
      <c r="M54" s="1525"/>
      <c r="N54" s="1525"/>
      <c r="O54" s="1525"/>
      <c r="P54" s="1525"/>
      <c r="Q54" s="1525"/>
      <c r="R54" s="1525"/>
      <c r="S54" s="1525"/>
      <c r="T54" s="1525"/>
      <c r="U54" s="1525"/>
      <c r="V54" s="1525"/>
      <c r="W54" s="1525"/>
      <c r="X54" s="1525"/>
      <c r="Y54" s="1525"/>
      <c r="Z54" s="1525"/>
      <c r="AA54" s="1525"/>
      <c r="AB54" s="1525"/>
      <c r="AC54" s="1525"/>
      <c r="AD54" s="1525"/>
      <c r="AE54" s="1525"/>
      <c r="AF54" s="1525"/>
      <c r="AG54" s="1525"/>
      <c r="AH54" s="1525"/>
      <c r="AI54" s="418"/>
      <c r="AJ54" s="418"/>
      <c r="AK54" s="418"/>
      <c r="AL54" s="418"/>
      <c r="AM54" s="418"/>
      <c r="AN54" s="418"/>
      <c r="AO54" s="418"/>
      <c r="AP54" s="2306"/>
      <c r="AQ54" s="2306"/>
      <c r="AR54" s="2310"/>
      <c r="AS54" s="2311"/>
      <c r="AT54" s="2311"/>
      <c r="AU54" s="2311"/>
      <c r="AV54" s="2311"/>
      <c r="AW54" s="2311"/>
      <c r="AX54" s="2311"/>
      <c r="AY54" s="2311"/>
      <c r="AZ54" s="2311"/>
      <c r="BA54" s="2311"/>
      <c r="BB54" s="2311"/>
      <c r="BC54" s="2311"/>
      <c r="BD54" s="2311"/>
      <c r="BE54" s="2311"/>
      <c r="BF54" s="2311"/>
      <c r="BG54" s="2311"/>
      <c r="BH54" s="2311"/>
      <c r="BI54" s="2311"/>
      <c r="BJ54" s="2311"/>
      <c r="BK54" s="2311"/>
      <c r="BL54" s="2311"/>
      <c r="BM54" s="2311"/>
      <c r="BN54" s="2311"/>
      <c r="BO54" s="2311"/>
      <c r="BP54" s="2311"/>
      <c r="BQ54" s="2311"/>
      <c r="BR54" s="2311"/>
      <c r="BS54" s="2311"/>
      <c r="BT54" s="2311"/>
      <c r="BU54" s="2311"/>
      <c r="BV54" s="2311"/>
      <c r="BW54" s="2311"/>
      <c r="BX54" s="2311"/>
      <c r="BY54" s="2311"/>
      <c r="BZ54" s="2311"/>
      <c r="CA54" s="2312"/>
      <c r="CB54" s="1525"/>
      <c r="CC54" s="1525"/>
      <c r="CD54" s="314"/>
      <c r="CL54" s="1525"/>
    </row>
    <row r="55" spans="1:90" ht="39.950000000000003" customHeight="1">
      <c r="A55" s="53"/>
      <c r="B55" s="323"/>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c r="AV55" s="136"/>
      <c r="AW55" s="136"/>
      <c r="AX55" s="136"/>
      <c r="AY55" s="136"/>
      <c r="AZ55" s="136"/>
      <c r="BA55" s="136"/>
      <c r="BB55" s="136"/>
      <c r="BC55" s="136"/>
      <c r="BD55" s="136"/>
      <c r="BE55" s="136"/>
      <c r="BF55" s="136"/>
      <c r="BG55" s="136"/>
      <c r="BH55" s="136"/>
      <c r="BI55" s="136"/>
      <c r="BJ55" s="136"/>
      <c r="BK55" s="136"/>
      <c r="BL55" s="136"/>
      <c r="BM55" s="136"/>
      <c r="BN55" s="136"/>
      <c r="BO55" s="136"/>
      <c r="BP55" s="136"/>
      <c r="BQ55" s="136"/>
      <c r="BR55" s="136"/>
      <c r="BS55" s="136"/>
      <c r="BT55" s="136"/>
      <c r="BU55" s="136"/>
      <c r="BV55" s="136"/>
      <c r="BW55" s="136"/>
      <c r="BX55" s="136"/>
      <c r="BY55" s="136"/>
      <c r="BZ55" s="136"/>
      <c r="CA55" s="136"/>
      <c r="CB55" s="136"/>
      <c r="CC55" s="136"/>
      <c r="CD55" s="335"/>
      <c r="CL55" s="1525"/>
    </row>
    <row r="56" spans="1:90" ht="37.5" customHeight="1">
      <c r="A56" s="53"/>
      <c r="B56" s="277"/>
      <c r="C56" s="1525"/>
      <c r="D56" s="1525"/>
      <c r="E56" s="1525"/>
      <c r="F56" s="1525"/>
      <c r="G56" s="1525"/>
      <c r="H56" s="1525"/>
      <c r="I56" s="1525"/>
      <c r="J56" s="1525"/>
      <c r="K56" s="1525"/>
      <c r="L56" s="1525"/>
      <c r="M56" s="1525"/>
      <c r="N56" s="1525"/>
      <c r="O56" s="1525"/>
      <c r="P56" s="1525"/>
      <c r="Q56" s="1525"/>
      <c r="R56" s="1525"/>
      <c r="S56" s="1525"/>
      <c r="T56" s="1525"/>
      <c r="U56" s="1525"/>
      <c r="V56" s="1525"/>
      <c r="W56" s="1525"/>
      <c r="X56" s="1525"/>
      <c r="Y56" s="1525"/>
      <c r="Z56" s="1525"/>
      <c r="AA56" s="1525"/>
      <c r="AB56" s="1525"/>
      <c r="AC56" s="1525"/>
      <c r="AD56" s="1525"/>
      <c r="AE56" s="1525"/>
      <c r="AF56" s="1525"/>
      <c r="AG56" s="1525"/>
      <c r="AH56" s="1525"/>
      <c r="AI56" s="1525"/>
      <c r="AJ56" s="1525"/>
      <c r="AK56" s="1525"/>
      <c r="AL56" s="1525"/>
      <c r="AM56" s="1525"/>
      <c r="AN56" s="1525"/>
      <c r="AO56" s="1525"/>
      <c r="AP56" s="1525"/>
      <c r="AQ56" s="1525"/>
      <c r="AR56" s="1525"/>
      <c r="AS56" s="1525"/>
      <c r="AT56" s="1525"/>
      <c r="AU56" s="1525"/>
      <c r="AV56" s="1525"/>
      <c r="AW56" s="1525"/>
      <c r="AX56" s="1525"/>
      <c r="AY56" s="1525"/>
      <c r="AZ56" s="1525"/>
      <c r="BA56" s="1525"/>
      <c r="BB56" s="1525"/>
      <c r="BC56" s="1525"/>
      <c r="BD56" s="1525"/>
      <c r="BE56" s="1525"/>
      <c r="BF56" s="1525"/>
      <c r="BG56" s="1525"/>
      <c r="BH56" s="1525"/>
      <c r="BI56" s="1525"/>
      <c r="BJ56" s="1525"/>
      <c r="BK56" s="1525"/>
      <c r="BL56" s="1525"/>
      <c r="BM56" s="1525"/>
      <c r="BN56" s="1525"/>
      <c r="BO56" s="1525"/>
      <c r="BP56" s="1525"/>
      <c r="BQ56" s="1525"/>
      <c r="BR56" s="1525"/>
      <c r="BS56" s="1525"/>
      <c r="BT56" s="1525"/>
      <c r="BU56" s="1525"/>
      <c r="BV56" s="1525"/>
      <c r="BW56" s="1525"/>
      <c r="BX56" s="1525"/>
      <c r="BY56" s="481" t="s">
        <v>1850</v>
      </c>
      <c r="BZ56" s="1525"/>
      <c r="CA56" s="1525"/>
      <c r="CB56" s="1525"/>
      <c r="CC56" s="1525"/>
      <c r="CD56" s="315"/>
    </row>
    <row r="57" spans="1:90" ht="27.75" customHeight="1">
      <c r="A57" s="53"/>
      <c r="B57" s="277"/>
      <c r="C57" s="1522">
        <v>9.2200000000000006</v>
      </c>
      <c r="D57" s="1521" t="s">
        <v>1869</v>
      </c>
      <c r="E57" s="1525"/>
      <c r="F57" s="1525"/>
      <c r="G57" s="1525"/>
      <c r="H57" s="1525"/>
      <c r="I57" s="1525"/>
      <c r="J57" s="1525"/>
      <c r="K57" s="1525"/>
      <c r="L57" s="1525"/>
      <c r="M57" s="1525"/>
      <c r="N57" s="1525"/>
      <c r="O57" s="1525"/>
      <c r="P57" s="1525"/>
      <c r="Q57" s="1525"/>
      <c r="R57" s="1525"/>
      <c r="S57" s="1525"/>
      <c r="T57" s="1525"/>
      <c r="U57" s="1525"/>
      <c r="V57" s="1525"/>
      <c r="W57" s="1525"/>
      <c r="X57" s="1525"/>
      <c r="Y57" s="1525"/>
      <c r="Z57" s="1525"/>
      <c r="AA57" s="1525"/>
      <c r="AB57" s="1525"/>
      <c r="AC57" s="1525"/>
      <c r="AD57" s="1525"/>
      <c r="AE57" s="1525"/>
      <c r="AF57" s="1525"/>
      <c r="AG57" s="1525"/>
      <c r="AH57" s="1525"/>
      <c r="AI57" s="1525"/>
      <c r="AJ57" s="1525"/>
      <c r="AK57" s="1525"/>
      <c r="AL57" s="1525"/>
      <c r="AM57" s="1525"/>
      <c r="AN57" s="1525"/>
      <c r="AO57" s="1525"/>
      <c r="AP57" s="2317" t="s">
        <v>1431</v>
      </c>
      <c r="AQ57" s="2306"/>
      <c r="AR57" s="2307"/>
      <c r="AS57" s="2308"/>
      <c r="AT57" s="2308"/>
      <c r="AU57" s="2308"/>
      <c r="AV57" s="2308"/>
      <c r="AW57" s="2308"/>
      <c r="AX57" s="2308"/>
      <c r="AY57" s="2308"/>
      <c r="AZ57" s="2308"/>
      <c r="BA57" s="2308"/>
      <c r="BB57" s="2308"/>
      <c r="BC57" s="2308"/>
      <c r="BD57" s="2308"/>
      <c r="BE57" s="2308"/>
      <c r="BF57" s="2308"/>
      <c r="BG57" s="2308"/>
      <c r="BH57" s="2308"/>
      <c r="BI57" s="2308"/>
      <c r="BJ57" s="2308"/>
      <c r="BK57" s="2308"/>
      <c r="BL57" s="2308"/>
      <c r="BM57" s="2308"/>
      <c r="BN57" s="2308"/>
      <c r="BO57" s="2308"/>
      <c r="BP57" s="2308"/>
      <c r="BQ57" s="2308"/>
      <c r="BR57" s="2308"/>
      <c r="BS57" s="2308"/>
      <c r="BT57" s="2308"/>
      <c r="BU57" s="2308"/>
      <c r="BV57" s="2308"/>
      <c r="BW57" s="2308"/>
      <c r="BX57" s="2308"/>
      <c r="BY57" s="2308"/>
      <c r="BZ57" s="2308"/>
      <c r="CA57" s="2309"/>
      <c r="CB57" s="1525"/>
      <c r="CC57" s="1525"/>
      <c r="CD57" s="315"/>
    </row>
    <row r="58" spans="1:90" ht="30" customHeight="1">
      <c r="A58" s="53"/>
      <c r="B58" s="120"/>
      <c r="D58" s="262" t="s">
        <v>1870</v>
      </c>
      <c r="E58" s="1525"/>
      <c r="F58" s="1525"/>
      <c r="G58" s="1525"/>
      <c r="H58" s="1525"/>
      <c r="I58" s="1525"/>
      <c r="J58" s="1525"/>
      <c r="K58" s="1525"/>
      <c r="L58" s="1525"/>
      <c r="M58" s="1525"/>
      <c r="N58" s="1525"/>
      <c r="O58" s="1525"/>
      <c r="P58" s="1525"/>
      <c r="Q58" s="1525"/>
      <c r="R58" s="1525"/>
      <c r="S58" s="1525"/>
      <c r="T58" s="1525"/>
      <c r="U58" s="1525"/>
      <c r="V58" s="1525"/>
      <c r="W58" s="1525"/>
      <c r="X58" s="1525"/>
      <c r="Y58" s="1525"/>
      <c r="Z58" s="1525"/>
      <c r="AA58" s="1525"/>
      <c r="AB58" s="1525"/>
      <c r="AC58" s="1525"/>
      <c r="AD58" s="1525"/>
      <c r="AE58" s="1525"/>
      <c r="AF58" s="1525"/>
      <c r="AG58" s="1525"/>
      <c r="AH58" s="1525"/>
      <c r="AI58" s="418"/>
      <c r="AJ58" s="418"/>
      <c r="AK58" s="418"/>
      <c r="AL58" s="418"/>
      <c r="AM58" s="418"/>
      <c r="AN58" s="418"/>
      <c r="AO58" s="418"/>
      <c r="AR58" s="2310"/>
      <c r="AS58" s="2311"/>
      <c r="AT58" s="2311"/>
      <c r="AU58" s="2311"/>
      <c r="AV58" s="2311"/>
      <c r="AW58" s="2311"/>
      <c r="AX58" s="2311"/>
      <c r="AY58" s="2311"/>
      <c r="AZ58" s="2311"/>
      <c r="BA58" s="2311"/>
      <c r="BB58" s="2311"/>
      <c r="BC58" s="2311"/>
      <c r="BD58" s="2311"/>
      <c r="BE58" s="2311"/>
      <c r="BF58" s="2311"/>
      <c r="BG58" s="2311"/>
      <c r="BH58" s="2311"/>
      <c r="BI58" s="2311"/>
      <c r="BJ58" s="2311"/>
      <c r="BK58" s="2311"/>
      <c r="BL58" s="2311"/>
      <c r="BM58" s="2311"/>
      <c r="BN58" s="2311"/>
      <c r="BO58" s="2311"/>
      <c r="BP58" s="2311"/>
      <c r="BQ58" s="2311"/>
      <c r="BR58" s="2311"/>
      <c r="BS58" s="2311"/>
      <c r="BT58" s="2311"/>
      <c r="BU58" s="2311"/>
      <c r="BV58" s="2311"/>
      <c r="BW58" s="2311"/>
      <c r="BX58" s="2311"/>
      <c r="BY58" s="2311"/>
      <c r="BZ58" s="2311"/>
      <c r="CA58" s="2312"/>
      <c r="CB58" s="1525"/>
      <c r="CC58" s="1525"/>
      <c r="CD58" s="115"/>
    </row>
    <row r="59" spans="1:90" ht="30" customHeight="1" thickBot="1">
      <c r="A59" s="53"/>
      <c r="B59" s="323"/>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36"/>
      <c r="BM59" s="136"/>
      <c r="BN59" s="136"/>
      <c r="BO59" s="136"/>
      <c r="BP59" s="136"/>
      <c r="BQ59" s="136"/>
      <c r="BR59" s="136"/>
      <c r="BS59" s="136"/>
      <c r="BT59" s="136"/>
      <c r="BU59" s="136"/>
      <c r="BV59" s="136"/>
      <c r="BW59" s="136"/>
      <c r="BX59" s="136"/>
      <c r="BY59" s="136"/>
      <c r="BZ59" s="136"/>
      <c r="CA59" s="136"/>
      <c r="CB59" s="136"/>
      <c r="CC59" s="136"/>
      <c r="CD59" s="335"/>
    </row>
    <row r="60" spans="1:90" ht="15" customHeight="1">
      <c r="A60" s="1"/>
      <c r="B60" s="301"/>
      <c r="CB60" s="1525"/>
      <c r="CC60" s="283"/>
      <c r="CD60" s="53"/>
    </row>
    <row r="61" spans="1:90" ht="30" customHeight="1">
      <c r="A61" s="1"/>
      <c r="B61" s="301"/>
      <c r="C61" s="502"/>
      <c r="D61" s="246"/>
      <c r="BX61" s="162"/>
      <c r="BY61" s="481" t="s">
        <v>1800</v>
      </c>
      <c r="CB61" s="1525"/>
      <c r="CC61" s="283"/>
      <c r="CD61" s="53"/>
    </row>
    <row r="62" spans="1:90" ht="30" customHeight="1">
      <c r="A62" s="1"/>
      <c r="B62" s="419"/>
      <c r="C62" s="502">
        <v>9.23</v>
      </c>
      <c r="D62" s="246" t="s">
        <v>1871</v>
      </c>
      <c r="E62" s="246"/>
      <c r="F62" s="426"/>
      <c r="G62" s="418"/>
      <c r="H62" s="418"/>
      <c r="I62" s="418"/>
      <c r="J62" s="418"/>
      <c r="K62" s="418"/>
      <c r="L62" s="418"/>
      <c r="M62" s="418"/>
      <c r="N62" s="418"/>
      <c r="O62" s="418"/>
      <c r="P62" s="418"/>
      <c r="Q62" s="418"/>
      <c r="R62" s="418"/>
      <c r="S62" s="418"/>
      <c r="T62" s="418"/>
      <c r="U62" s="418"/>
      <c r="V62" s="418"/>
      <c r="W62" s="418"/>
      <c r="X62" s="418"/>
      <c r="Y62" s="418"/>
      <c r="Z62" s="418"/>
      <c r="AA62" s="418"/>
      <c r="AB62" s="418"/>
      <c r="AC62" s="418"/>
      <c r="AD62" s="418"/>
      <c r="AE62" s="418"/>
      <c r="AF62" s="418"/>
      <c r="AG62" s="418"/>
      <c r="AH62" s="418"/>
      <c r="AI62" s="418"/>
      <c r="AJ62" s="418"/>
      <c r="AK62" s="418"/>
      <c r="AL62" s="418"/>
      <c r="AM62" s="418"/>
      <c r="AN62" s="418"/>
      <c r="AO62" s="418"/>
      <c r="AP62" s="2306">
        <v>63</v>
      </c>
      <c r="AQ62" s="2306"/>
      <c r="AR62" s="2307"/>
      <c r="AS62" s="2308"/>
      <c r="AT62" s="2308"/>
      <c r="AU62" s="2308"/>
      <c r="AV62" s="2308"/>
      <c r="AW62" s="2308"/>
      <c r="AX62" s="2308"/>
      <c r="AY62" s="2308"/>
      <c r="AZ62" s="2308"/>
      <c r="BA62" s="2308"/>
      <c r="BB62" s="2308"/>
      <c r="BC62" s="2308"/>
      <c r="BD62" s="2308"/>
      <c r="BE62" s="2308"/>
      <c r="BF62" s="2308"/>
      <c r="BG62" s="2308"/>
      <c r="BH62" s="2308"/>
      <c r="BI62" s="2308"/>
      <c r="BJ62" s="2308"/>
      <c r="BK62" s="2308"/>
      <c r="BL62" s="2308"/>
      <c r="BM62" s="2308"/>
      <c r="BN62" s="2308"/>
      <c r="BO62" s="2308"/>
      <c r="BP62" s="2308"/>
      <c r="BQ62" s="2308"/>
      <c r="BR62" s="2308"/>
      <c r="BS62" s="2308"/>
      <c r="BT62" s="2308"/>
      <c r="BU62" s="2308"/>
      <c r="BV62" s="2308"/>
      <c r="BW62" s="2308"/>
      <c r="BX62" s="2308"/>
      <c r="BY62" s="2308"/>
      <c r="BZ62" s="2308"/>
      <c r="CA62" s="2309"/>
      <c r="CB62" s="1525"/>
      <c r="CC62" s="1525"/>
      <c r="CD62" s="147"/>
    </row>
    <row r="63" spans="1:90" ht="30" customHeight="1">
      <c r="A63" s="1"/>
      <c r="B63" s="419"/>
      <c r="D63" s="247" t="s">
        <v>1872</v>
      </c>
      <c r="E63" s="246"/>
      <c r="F63" s="426"/>
      <c r="G63" s="418"/>
      <c r="H63" s="418"/>
      <c r="I63" s="418"/>
      <c r="J63" s="418"/>
      <c r="K63" s="418"/>
      <c r="L63" s="418"/>
      <c r="M63" s="418"/>
      <c r="N63" s="418"/>
      <c r="O63" s="418"/>
      <c r="P63" s="418"/>
      <c r="Q63" s="418"/>
      <c r="R63" s="418"/>
      <c r="S63" s="418"/>
      <c r="T63" s="418"/>
      <c r="U63" s="418"/>
      <c r="V63" s="418"/>
      <c r="W63" s="418"/>
      <c r="X63" s="418"/>
      <c r="Y63" s="418"/>
      <c r="Z63" s="418"/>
      <c r="AA63" s="418"/>
      <c r="AB63" s="418"/>
      <c r="AC63" s="418"/>
      <c r="AD63" s="418"/>
      <c r="AE63" s="418"/>
      <c r="AF63" s="418"/>
      <c r="AG63" s="418"/>
      <c r="AH63" s="418"/>
      <c r="AI63" s="418"/>
      <c r="AJ63" s="418"/>
      <c r="AK63" s="418"/>
      <c r="AL63" s="418"/>
      <c r="AM63" s="418"/>
      <c r="AN63" s="418"/>
      <c r="AO63" s="418"/>
      <c r="AP63" s="1587"/>
      <c r="AQ63" s="1587"/>
      <c r="AR63" s="2310"/>
      <c r="AS63" s="2311"/>
      <c r="AT63" s="2311"/>
      <c r="AU63" s="2311"/>
      <c r="AV63" s="2311"/>
      <c r="AW63" s="2311"/>
      <c r="AX63" s="2311"/>
      <c r="AY63" s="2311"/>
      <c r="AZ63" s="2311"/>
      <c r="BA63" s="2311"/>
      <c r="BB63" s="2311"/>
      <c r="BC63" s="2311"/>
      <c r="BD63" s="2311"/>
      <c r="BE63" s="2311"/>
      <c r="BF63" s="2311"/>
      <c r="BG63" s="2311"/>
      <c r="BH63" s="2311"/>
      <c r="BI63" s="2311"/>
      <c r="BJ63" s="2311"/>
      <c r="BK63" s="2311"/>
      <c r="BL63" s="2311"/>
      <c r="BM63" s="2311"/>
      <c r="BN63" s="2311"/>
      <c r="BO63" s="2311"/>
      <c r="BP63" s="2311"/>
      <c r="BQ63" s="2311"/>
      <c r="BR63" s="2311"/>
      <c r="BS63" s="2311"/>
      <c r="BT63" s="2311"/>
      <c r="BU63" s="2311"/>
      <c r="BV63" s="2311"/>
      <c r="BW63" s="2311"/>
      <c r="BX63" s="2311"/>
      <c r="BY63" s="2311"/>
      <c r="BZ63" s="2311"/>
      <c r="CA63" s="2312"/>
      <c r="CB63" s="1525"/>
      <c r="CC63" s="1525"/>
      <c r="CD63" s="147"/>
    </row>
    <row r="64" spans="1:90" ht="36.75" customHeight="1" thickBot="1">
      <c r="A64" s="1"/>
      <c r="B64" s="116"/>
      <c r="C64" s="427"/>
      <c r="D64" s="428"/>
      <c r="E64" s="429"/>
      <c r="F64" s="430"/>
      <c r="G64" s="431"/>
      <c r="H64" s="432"/>
      <c r="I64" s="432"/>
      <c r="J64" s="432"/>
      <c r="K64" s="432"/>
      <c r="L64" s="432"/>
      <c r="M64" s="433"/>
      <c r="N64" s="432"/>
      <c r="O64" s="432"/>
      <c r="P64" s="432"/>
      <c r="Q64" s="432"/>
      <c r="R64" s="432"/>
      <c r="S64" s="432"/>
      <c r="T64" s="433"/>
      <c r="U64" s="433"/>
      <c r="V64" s="433"/>
      <c r="W64" s="433"/>
      <c r="X64" s="433"/>
      <c r="Y64" s="433"/>
      <c r="Z64" s="433"/>
      <c r="AA64" s="433"/>
      <c r="AB64" s="433"/>
      <c r="AC64" s="433"/>
      <c r="AD64" s="434"/>
      <c r="AE64" s="434"/>
      <c r="AF64" s="434"/>
      <c r="AG64" s="434"/>
      <c r="AH64" s="434"/>
      <c r="AI64" s="434"/>
      <c r="AJ64" s="434"/>
      <c r="AK64" s="435"/>
      <c r="AL64" s="435"/>
      <c r="AM64" s="435"/>
      <c r="AN64" s="436"/>
      <c r="AO64" s="436"/>
      <c r="AP64" s="436"/>
      <c r="AQ64" s="436"/>
      <c r="AR64" s="436"/>
      <c r="AS64" s="436"/>
      <c r="AT64" s="436"/>
      <c r="AU64" s="436"/>
      <c r="AV64" s="436"/>
      <c r="AW64" s="436"/>
      <c r="AX64" s="436"/>
      <c r="AY64" s="436"/>
      <c r="AZ64" s="436"/>
      <c r="BA64" s="436"/>
      <c r="BB64" s="436"/>
      <c r="BC64" s="436"/>
      <c r="BD64" s="436"/>
      <c r="BE64" s="436"/>
      <c r="BF64" s="436"/>
      <c r="BG64" s="436"/>
      <c r="BH64" s="436"/>
      <c r="BI64" s="436"/>
      <c r="BJ64" s="436"/>
      <c r="BK64" s="436"/>
      <c r="BL64" s="436"/>
      <c r="BM64" s="436"/>
      <c r="BN64" s="436"/>
      <c r="BO64" s="437"/>
      <c r="BP64" s="437"/>
      <c r="BQ64" s="136"/>
      <c r="BR64" s="136"/>
      <c r="BS64" s="136"/>
      <c r="BT64" s="136"/>
      <c r="BU64" s="136"/>
      <c r="BV64" s="136"/>
      <c r="BW64" s="136"/>
      <c r="BX64" s="136"/>
      <c r="BY64" s="136"/>
      <c r="BZ64" s="136"/>
      <c r="CA64" s="136"/>
      <c r="CB64" s="136"/>
      <c r="CC64" s="136"/>
      <c r="CD64" s="373"/>
      <c r="CL64" s="1525"/>
    </row>
    <row r="65" spans="1:110" ht="39.950000000000003" customHeight="1">
      <c r="A65" s="1"/>
      <c r="B65" s="438"/>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c r="BK65" s="138"/>
      <c r="BL65" s="138"/>
      <c r="BM65" s="138"/>
      <c r="BN65" s="138"/>
      <c r="BO65" s="138"/>
      <c r="BP65" s="138"/>
      <c r="BQ65" s="138"/>
      <c r="BR65" s="138"/>
      <c r="BS65" s="138"/>
      <c r="BT65" s="138"/>
      <c r="BU65" s="138"/>
      <c r="BV65" s="138"/>
      <c r="BW65" s="138"/>
      <c r="BX65" s="138"/>
      <c r="BY65" s="481" t="s">
        <v>1850</v>
      </c>
      <c r="BZ65" s="138"/>
      <c r="CA65" s="138"/>
      <c r="CB65" s="138"/>
      <c r="CC65" s="138"/>
      <c r="CD65" s="414"/>
      <c r="CL65" s="1525"/>
    </row>
    <row r="66" spans="1:110" ht="30" customHeight="1">
      <c r="A66" s="1"/>
      <c r="B66" s="89"/>
      <c r="C66" s="502">
        <v>9.24</v>
      </c>
      <c r="D66" s="246" t="s">
        <v>1873</v>
      </c>
      <c r="E66" s="1525"/>
      <c r="F66" s="1525"/>
      <c r="G66" s="1525"/>
      <c r="H66" s="1525"/>
      <c r="I66" s="1525"/>
      <c r="J66" s="1525"/>
      <c r="K66" s="1525"/>
      <c r="L66" s="1525"/>
      <c r="M66" s="1525"/>
      <c r="N66" s="1525"/>
      <c r="O66" s="1525"/>
      <c r="P66" s="1525"/>
      <c r="Q66" s="1525"/>
      <c r="R66" s="1525"/>
      <c r="S66" s="1525"/>
      <c r="T66" s="1525"/>
      <c r="U66" s="1525"/>
      <c r="V66" s="1525"/>
      <c r="W66" s="1525"/>
      <c r="X66" s="1525"/>
      <c r="Y66" s="1525"/>
      <c r="Z66" s="1525"/>
      <c r="AA66" s="1525"/>
      <c r="AB66" s="1525"/>
      <c r="AC66" s="1525"/>
      <c r="AD66" s="1525"/>
      <c r="AE66" s="1525"/>
      <c r="AF66" s="1525"/>
      <c r="AG66" s="1525"/>
      <c r="AH66" s="1525"/>
      <c r="AI66" s="418"/>
      <c r="AJ66" s="418"/>
      <c r="AK66" s="418"/>
      <c r="AL66" s="418"/>
      <c r="AM66" s="418"/>
      <c r="AN66" s="418"/>
      <c r="AO66" s="418"/>
      <c r="AP66" s="2317" t="s">
        <v>1370</v>
      </c>
      <c r="AQ66" s="2348"/>
      <c r="AR66" s="2307"/>
      <c r="AS66" s="2308"/>
      <c r="AT66" s="2308"/>
      <c r="AU66" s="2308"/>
      <c r="AV66" s="2308"/>
      <c r="AW66" s="2308"/>
      <c r="AX66" s="2308"/>
      <c r="AY66" s="2308"/>
      <c r="AZ66" s="2308"/>
      <c r="BA66" s="2308"/>
      <c r="BB66" s="2308"/>
      <c r="BC66" s="2308"/>
      <c r="BD66" s="2308"/>
      <c r="BE66" s="2308"/>
      <c r="BF66" s="2308"/>
      <c r="BG66" s="2308"/>
      <c r="BH66" s="2308"/>
      <c r="BI66" s="2308"/>
      <c r="BJ66" s="2308"/>
      <c r="BK66" s="2308"/>
      <c r="BL66" s="2308"/>
      <c r="BM66" s="2308"/>
      <c r="BN66" s="2308"/>
      <c r="BO66" s="2308"/>
      <c r="BP66" s="2308"/>
      <c r="BQ66" s="2308"/>
      <c r="BR66" s="2308"/>
      <c r="BS66" s="2308"/>
      <c r="BT66" s="2308"/>
      <c r="BU66" s="2308"/>
      <c r="BV66" s="2308"/>
      <c r="BW66" s="2308"/>
      <c r="BX66" s="2308"/>
      <c r="BY66" s="2308"/>
      <c r="BZ66" s="2308"/>
      <c r="CA66" s="2309"/>
      <c r="CB66" s="1525"/>
      <c r="CC66" s="1525"/>
      <c r="CD66" s="115"/>
    </row>
    <row r="67" spans="1:110" ht="30" customHeight="1">
      <c r="A67" s="1"/>
      <c r="B67" s="407"/>
      <c r="C67" s="300"/>
      <c r="D67" s="247" t="s">
        <v>1874</v>
      </c>
      <c r="E67" s="1525"/>
      <c r="F67" s="1525"/>
      <c r="G67" s="1525"/>
      <c r="H67" s="1525"/>
      <c r="I67" s="1525"/>
      <c r="J67" s="1525"/>
      <c r="K67" s="1525"/>
      <c r="L67" s="1525"/>
      <c r="M67" s="1525"/>
      <c r="N67" s="1525"/>
      <c r="O67" s="1525"/>
      <c r="P67" s="1525"/>
      <c r="Q67" s="1525"/>
      <c r="R67" s="1525"/>
      <c r="S67" s="1525"/>
      <c r="T67" s="1525"/>
      <c r="U67" s="1525"/>
      <c r="V67" s="1525"/>
      <c r="W67" s="1525"/>
      <c r="X67" s="1525"/>
      <c r="Y67" s="1525"/>
      <c r="Z67" s="1525"/>
      <c r="AA67" s="1525"/>
      <c r="AB67" s="1525"/>
      <c r="AC67" s="1525"/>
      <c r="AD67" s="1525"/>
      <c r="AE67" s="1525"/>
      <c r="AF67" s="1525"/>
      <c r="AG67" s="1525"/>
      <c r="AH67" s="1525"/>
      <c r="AI67" s="418"/>
      <c r="AJ67" s="418"/>
      <c r="AK67" s="418"/>
      <c r="AL67" s="418"/>
      <c r="AM67" s="418"/>
      <c r="AN67" s="418"/>
      <c r="AO67" s="418"/>
      <c r="AP67" s="2306"/>
      <c r="AQ67" s="2348"/>
      <c r="AR67" s="2310"/>
      <c r="AS67" s="2311"/>
      <c r="AT67" s="2311"/>
      <c r="AU67" s="2311"/>
      <c r="AV67" s="2311"/>
      <c r="AW67" s="2311"/>
      <c r="AX67" s="2311"/>
      <c r="AY67" s="2311"/>
      <c r="AZ67" s="2311"/>
      <c r="BA67" s="2311"/>
      <c r="BB67" s="2311"/>
      <c r="BC67" s="2311"/>
      <c r="BD67" s="2311"/>
      <c r="BE67" s="2311"/>
      <c r="BF67" s="2311"/>
      <c r="BG67" s="2311"/>
      <c r="BH67" s="2311"/>
      <c r="BI67" s="2311"/>
      <c r="BJ67" s="2311"/>
      <c r="BK67" s="2311"/>
      <c r="BL67" s="2311"/>
      <c r="BM67" s="2311"/>
      <c r="BN67" s="2311"/>
      <c r="BO67" s="2311"/>
      <c r="BP67" s="2311"/>
      <c r="BQ67" s="2311"/>
      <c r="BR67" s="2311"/>
      <c r="BS67" s="2311"/>
      <c r="BT67" s="2311"/>
      <c r="BU67" s="2311"/>
      <c r="BV67" s="2311"/>
      <c r="BW67" s="2311"/>
      <c r="BX67" s="2311"/>
      <c r="BY67" s="2311"/>
      <c r="BZ67" s="2311"/>
      <c r="CA67" s="2312"/>
      <c r="CB67" s="1525"/>
      <c r="CC67" s="1525"/>
      <c r="CD67" s="314"/>
    </row>
    <row r="68" spans="1:110" ht="39.950000000000003" customHeight="1" thickBot="1">
      <c r="A68" s="1"/>
      <c r="B68" s="40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6"/>
      <c r="AZ68" s="136"/>
      <c r="BA68" s="136"/>
      <c r="BB68" s="136"/>
      <c r="BC68" s="136"/>
      <c r="BD68" s="136"/>
      <c r="BE68" s="136"/>
      <c r="BF68" s="136"/>
      <c r="BG68" s="136"/>
      <c r="BH68" s="136"/>
      <c r="BI68" s="136"/>
      <c r="BJ68" s="136"/>
      <c r="BK68" s="136"/>
      <c r="BL68" s="136"/>
      <c r="BM68" s="136"/>
      <c r="BN68" s="136"/>
      <c r="BO68" s="136"/>
      <c r="BP68" s="136"/>
      <c r="BQ68" s="136"/>
      <c r="BR68" s="136"/>
      <c r="BS68" s="136"/>
      <c r="BT68" s="136"/>
      <c r="BU68" s="136"/>
      <c r="BV68" s="136"/>
      <c r="BW68" s="136"/>
      <c r="BX68" s="136"/>
      <c r="BY68" s="136"/>
      <c r="BZ68" s="136"/>
      <c r="CA68" s="136"/>
      <c r="CB68" s="136"/>
      <c r="CC68" s="136"/>
      <c r="CD68" s="33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row>
    <row r="69" spans="1:110" ht="27" customHeight="1" thickBot="1">
      <c r="A69" s="1"/>
      <c r="B69" s="301"/>
      <c r="C69" s="1525"/>
      <c r="D69" s="1525"/>
      <c r="E69" s="1525"/>
      <c r="F69" s="1525"/>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1525"/>
      <c r="BR69" s="1525"/>
      <c r="BS69" s="1525"/>
      <c r="BT69" s="1525"/>
      <c r="BU69" s="1525"/>
      <c r="BV69" s="1525"/>
      <c r="BW69" s="1525"/>
      <c r="BX69" s="1525"/>
      <c r="BY69" s="1525"/>
      <c r="BZ69" s="1525"/>
      <c r="CA69" s="1525"/>
      <c r="CB69" s="1525"/>
      <c r="CC69" s="1525"/>
      <c r="CD69" s="31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row>
    <row r="70" spans="1:110" ht="30" customHeight="1">
      <c r="A70" s="1"/>
      <c r="B70" s="89"/>
      <c r="C70" s="502">
        <v>9.25</v>
      </c>
      <c r="D70" s="300" t="s">
        <v>1875</v>
      </c>
      <c r="E70" s="1525"/>
      <c r="F70" s="1525"/>
      <c r="G70" s="1525"/>
      <c r="H70" s="1525"/>
      <c r="I70" s="1525"/>
      <c r="J70" s="1525"/>
      <c r="K70" s="1525"/>
      <c r="L70" s="1525"/>
      <c r="M70" s="1525"/>
      <c r="N70" s="1525"/>
      <c r="O70" s="1525"/>
      <c r="P70" s="1525"/>
      <c r="Q70" s="1525"/>
      <c r="R70" s="1525"/>
      <c r="S70" s="1525"/>
      <c r="T70" s="1525"/>
      <c r="U70" s="1525"/>
      <c r="V70" s="1525"/>
      <c r="W70" s="1525"/>
      <c r="X70" s="1525"/>
      <c r="Y70" s="1525"/>
      <c r="Z70" s="1525"/>
      <c r="AA70" s="1525"/>
      <c r="AB70" s="1525"/>
      <c r="AC70" s="1525"/>
      <c r="AD70" s="1525"/>
      <c r="AE70" s="1525"/>
      <c r="AF70" s="1525"/>
      <c r="AG70" s="1525"/>
      <c r="AH70" s="1525"/>
      <c r="AI70" s="418"/>
      <c r="AJ70" s="418"/>
      <c r="AK70" s="418"/>
      <c r="AL70" s="418"/>
      <c r="AM70" s="418"/>
      <c r="AN70" s="418"/>
      <c r="AO70" s="418"/>
      <c r="AP70" s="2317" t="s">
        <v>1372</v>
      </c>
      <c r="AQ70" s="2306"/>
      <c r="AR70" s="333"/>
      <c r="AS70" s="333"/>
      <c r="AT70" s="333"/>
      <c r="AU70" s="333"/>
      <c r="AV70" s="333"/>
      <c r="AW70" s="333"/>
      <c r="AX70" s="333"/>
      <c r="AY70" s="333"/>
      <c r="AZ70" s="333"/>
      <c r="BA70" s="333"/>
      <c r="BB70" s="333"/>
      <c r="BC70" s="333"/>
      <c r="BD70" s="333"/>
      <c r="BE70" s="333"/>
      <c r="BF70" s="333"/>
      <c r="BG70" s="333"/>
      <c r="BH70" s="333"/>
      <c r="BI70" s="333"/>
      <c r="BJ70" s="333"/>
      <c r="BK70" s="333"/>
      <c r="BL70" s="333"/>
      <c r="BM70" s="333"/>
      <c r="BN70" s="333"/>
      <c r="BO70" s="333"/>
      <c r="BP70" s="333"/>
      <c r="BQ70" s="333"/>
      <c r="BR70" s="333"/>
      <c r="BS70" s="333"/>
      <c r="BT70" s="333"/>
      <c r="BU70" s="333"/>
      <c r="BV70" s="333"/>
      <c r="BW70" s="333"/>
      <c r="BX70" s="333"/>
      <c r="BY70" s="481" t="s">
        <v>1850</v>
      </c>
      <c r="BZ70" s="333"/>
      <c r="CA70" s="333"/>
      <c r="CB70" s="1525"/>
      <c r="CC70" s="1525"/>
      <c r="CD70" s="115"/>
      <c r="CK70" s="2355">
        <f>AR17+AR21+AR26+AR31+AR35+AR39+AR44+AR49+AR53+AR57+AR62+AR66+AR70+AR77+AR84</f>
        <v>0</v>
      </c>
      <c r="CL70" s="2356"/>
      <c r="CM70" s="2356"/>
      <c r="CN70" s="2356"/>
      <c r="CO70" s="2356"/>
      <c r="CP70" s="2356"/>
      <c r="CQ70" s="2356"/>
      <c r="CR70" s="2356"/>
      <c r="CS70" s="2356"/>
      <c r="CT70" s="2356"/>
      <c r="CU70" s="2356"/>
      <c r="CV70" s="2356"/>
      <c r="CW70" s="2356"/>
      <c r="CX70" s="2356"/>
      <c r="CY70" s="2356"/>
      <c r="CZ70" s="2356"/>
      <c r="DA70" s="2356"/>
      <c r="DB70" s="2356"/>
      <c r="DC70" s="2357"/>
      <c r="DD70" s="1525"/>
      <c r="DE70" s="1525"/>
      <c r="DF70" s="1525"/>
    </row>
    <row r="71" spans="1:110" ht="29.25" customHeight="1">
      <c r="A71" s="1"/>
      <c r="B71" s="89"/>
      <c r="C71" s="502"/>
      <c r="D71" s="300" t="s">
        <v>1876</v>
      </c>
      <c r="E71" s="1525"/>
      <c r="F71" s="1525"/>
      <c r="G71" s="1525"/>
      <c r="H71" s="1525"/>
      <c r="I71" s="1525"/>
      <c r="J71" s="1525"/>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418"/>
      <c r="AJ71" s="418"/>
      <c r="AK71" s="418"/>
      <c r="AL71" s="418"/>
      <c r="AM71" s="418"/>
      <c r="AN71" s="418"/>
      <c r="AO71" s="418"/>
      <c r="AP71" s="2317"/>
      <c r="AQ71" s="2306"/>
      <c r="AR71" s="2307"/>
      <c r="AS71" s="2308"/>
      <c r="AT71" s="2308"/>
      <c r="AU71" s="2308"/>
      <c r="AV71" s="2308"/>
      <c r="AW71" s="2308"/>
      <c r="AX71" s="2308"/>
      <c r="AY71" s="2308"/>
      <c r="AZ71" s="2308"/>
      <c r="BA71" s="2308"/>
      <c r="BB71" s="2308"/>
      <c r="BC71" s="2308"/>
      <c r="BD71" s="2308"/>
      <c r="BE71" s="2308"/>
      <c r="BF71" s="2308"/>
      <c r="BG71" s="2308"/>
      <c r="BH71" s="2308"/>
      <c r="BI71" s="2308"/>
      <c r="BJ71" s="2308"/>
      <c r="BK71" s="2308"/>
      <c r="BL71" s="2308"/>
      <c r="BM71" s="2308"/>
      <c r="BN71" s="2308"/>
      <c r="BO71" s="2308"/>
      <c r="BP71" s="2308"/>
      <c r="BQ71" s="2308"/>
      <c r="BR71" s="2308"/>
      <c r="BS71" s="2308"/>
      <c r="BT71" s="2308"/>
      <c r="BU71" s="2308"/>
      <c r="BV71" s="2308"/>
      <c r="BW71" s="2308"/>
      <c r="BX71" s="2308"/>
      <c r="BY71" s="2308"/>
      <c r="BZ71" s="2308"/>
      <c r="CA71" s="2309"/>
      <c r="CB71" s="1525"/>
      <c r="CC71" s="1525"/>
      <c r="CD71" s="115"/>
      <c r="CK71" s="2358"/>
      <c r="CL71" s="2347"/>
      <c r="CM71" s="2347"/>
      <c r="CN71" s="2347"/>
      <c r="CO71" s="2347"/>
      <c r="CP71" s="2347"/>
      <c r="CQ71" s="2347"/>
      <c r="CR71" s="2347"/>
      <c r="CS71" s="2347"/>
      <c r="CT71" s="2347"/>
      <c r="CU71" s="2347"/>
      <c r="CV71" s="2347"/>
      <c r="CW71" s="2347"/>
      <c r="CX71" s="2347"/>
      <c r="CY71" s="2347"/>
      <c r="CZ71" s="2347"/>
      <c r="DA71" s="2347"/>
      <c r="DB71" s="2347"/>
      <c r="DC71" s="2359"/>
      <c r="DD71" s="1525"/>
      <c r="DE71" s="1525"/>
      <c r="DF71" s="1525"/>
    </row>
    <row r="72" spans="1:110" ht="31.5" customHeight="1" thickBot="1">
      <c r="A72" s="1"/>
      <c r="B72" s="407"/>
      <c r="C72" s="300"/>
      <c r="D72" s="247" t="s">
        <v>1877</v>
      </c>
      <c r="E72" s="1525"/>
      <c r="F72" s="1525"/>
      <c r="G72" s="1525"/>
      <c r="H72" s="1525"/>
      <c r="I72" s="1525"/>
      <c r="J72" s="1525"/>
      <c r="K72" s="1525"/>
      <c r="L72" s="1525"/>
      <c r="M72" s="1525"/>
      <c r="N72" s="1525"/>
      <c r="O72" s="1525"/>
      <c r="P72" s="1525"/>
      <c r="Q72" s="1525"/>
      <c r="R72" s="1525"/>
      <c r="S72" s="1525"/>
      <c r="T72" s="1525"/>
      <c r="U72" s="1525"/>
      <c r="V72" s="1525"/>
      <c r="W72" s="1525"/>
      <c r="X72" s="1525"/>
      <c r="Y72" s="1525"/>
      <c r="Z72" s="1525"/>
      <c r="AA72" s="1525"/>
      <c r="AB72" s="1525"/>
      <c r="AC72" s="1525"/>
      <c r="AD72" s="1525"/>
      <c r="AE72" s="1525"/>
      <c r="AF72" s="1525"/>
      <c r="AG72" s="1525"/>
      <c r="AH72" s="1525"/>
      <c r="AI72" s="418"/>
      <c r="AJ72" s="418"/>
      <c r="AK72" s="418"/>
      <c r="AL72" s="418"/>
      <c r="AM72" s="418"/>
      <c r="AN72" s="418"/>
      <c r="AO72" s="418"/>
      <c r="AP72" s="2306"/>
      <c r="AQ72" s="2306"/>
      <c r="AR72" s="2310"/>
      <c r="AS72" s="2311"/>
      <c r="AT72" s="2311"/>
      <c r="AU72" s="2311"/>
      <c r="AV72" s="2311"/>
      <c r="AW72" s="2311"/>
      <c r="AX72" s="2311"/>
      <c r="AY72" s="2311"/>
      <c r="AZ72" s="2311"/>
      <c r="BA72" s="2311"/>
      <c r="BB72" s="2311"/>
      <c r="BC72" s="2311"/>
      <c r="BD72" s="2311"/>
      <c r="BE72" s="2311"/>
      <c r="BF72" s="2311"/>
      <c r="BG72" s="2311"/>
      <c r="BH72" s="2311"/>
      <c r="BI72" s="2311"/>
      <c r="BJ72" s="2311"/>
      <c r="BK72" s="2311"/>
      <c r="BL72" s="2311"/>
      <c r="BM72" s="2311"/>
      <c r="BN72" s="2311"/>
      <c r="BO72" s="2311"/>
      <c r="BP72" s="2311"/>
      <c r="BQ72" s="2311"/>
      <c r="BR72" s="2311"/>
      <c r="BS72" s="2311"/>
      <c r="BT72" s="2311"/>
      <c r="BU72" s="2311"/>
      <c r="BV72" s="2311"/>
      <c r="BW72" s="2311"/>
      <c r="BX72" s="2311"/>
      <c r="BY72" s="2311"/>
      <c r="BZ72" s="2311"/>
      <c r="CA72" s="2312"/>
      <c r="CB72" s="1525"/>
      <c r="CC72" s="1525"/>
      <c r="CD72" s="314"/>
      <c r="CK72" s="2360"/>
      <c r="CL72" s="2361"/>
      <c r="CM72" s="2361"/>
      <c r="CN72" s="2361"/>
      <c r="CO72" s="2361"/>
      <c r="CP72" s="2361"/>
      <c r="CQ72" s="2361"/>
      <c r="CR72" s="2361"/>
      <c r="CS72" s="2361"/>
      <c r="CT72" s="2361"/>
      <c r="CU72" s="2361"/>
      <c r="CV72" s="2361"/>
      <c r="CW72" s="2361"/>
      <c r="CX72" s="2361"/>
      <c r="CY72" s="2361"/>
      <c r="CZ72" s="2361"/>
      <c r="DA72" s="2361"/>
      <c r="DB72" s="2361"/>
      <c r="DC72" s="2362"/>
      <c r="DD72" s="1525"/>
      <c r="DE72" s="1525"/>
      <c r="DF72" s="1525"/>
    </row>
    <row r="73" spans="1:110" ht="27.75" customHeight="1">
      <c r="A73" s="1"/>
      <c r="B73" s="407"/>
      <c r="C73" s="300"/>
      <c r="D73" s="247" t="s">
        <v>1878</v>
      </c>
      <c r="E73" s="1525"/>
      <c r="F73" s="1525"/>
      <c r="G73" s="1525"/>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418"/>
      <c r="AJ73" s="418"/>
      <c r="AK73" s="418"/>
      <c r="AL73" s="418"/>
      <c r="AM73" s="418"/>
      <c r="AN73" s="418"/>
      <c r="AO73" s="418"/>
      <c r="AP73" s="1587"/>
      <c r="AQ73" s="1587"/>
      <c r="AR73" s="1591"/>
      <c r="AS73" s="1591"/>
      <c r="AT73" s="1591"/>
      <c r="AU73" s="1591"/>
      <c r="AV73" s="1591"/>
      <c r="AW73" s="1591"/>
      <c r="AX73" s="1591"/>
      <c r="AY73" s="1591"/>
      <c r="AZ73" s="1591"/>
      <c r="BA73" s="1591"/>
      <c r="BB73" s="1591"/>
      <c r="BC73" s="1591"/>
      <c r="BD73" s="1591"/>
      <c r="BE73" s="1591"/>
      <c r="BF73" s="1591"/>
      <c r="BG73" s="1591"/>
      <c r="BH73" s="1591"/>
      <c r="BI73" s="1591"/>
      <c r="BJ73" s="1591"/>
      <c r="BK73" s="1591"/>
      <c r="BL73" s="1591"/>
      <c r="BM73" s="1591"/>
      <c r="BN73" s="1591"/>
      <c r="BO73" s="1591"/>
      <c r="BP73" s="1591"/>
      <c r="BQ73" s="1591"/>
      <c r="BR73" s="1591"/>
      <c r="BS73" s="1591"/>
      <c r="BT73" s="1591"/>
      <c r="BU73" s="1591"/>
      <c r="BV73" s="1591"/>
      <c r="BW73" s="1591"/>
      <c r="BX73" s="1591"/>
      <c r="BY73" s="1591"/>
      <c r="BZ73" s="1591"/>
      <c r="CA73" s="1591"/>
      <c r="CB73" s="1525"/>
      <c r="CC73" s="1525"/>
      <c r="CD73" s="314"/>
      <c r="CK73" s="1592"/>
      <c r="CL73" s="1592"/>
      <c r="CM73" s="1592"/>
      <c r="CN73" s="1592"/>
      <c r="CO73" s="1592"/>
      <c r="CP73" s="1592"/>
      <c r="CQ73" s="1592"/>
      <c r="CR73" s="1592"/>
      <c r="CS73" s="1592"/>
      <c r="CT73" s="1592"/>
      <c r="CU73" s="1592"/>
      <c r="CV73" s="1592"/>
      <c r="CW73" s="1592"/>
      <c r="CX73" s="1592"/>
      <c r="CY73" s="1592"/>
      <c r="CZ73" s="1592"/>
      <c r="DA73" s="1592"/>
      <c r="DB73" s="1592"/>
      <c r="DC73" s="1592"/>
      <c r="DD73" s="1525"/>
      <c r="DE73" s="1525"/>
      <c r="DF73" s="1525"/>
    </row>
    <row r="74" spans="1:110" ht="27" customHeight="1" thickBot="1">
      <c r="A74" s="1"/>
      <c r="B74" s="377"/>
      <c r="C74" s="136"/>
      <c r="D74" s="324"/>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6"/>
      <c r="BF74" s="136"/>
      <c r="BG74" s="136"/>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373"/>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row>
    <row r="75" spans="1:110" ht="15" customHeight="1">
      <c r="A75" s="1"/>
      <c r="B75" s="141"/>
      <c r="C75" s="1525"/>
      <c r="D75" s="1525"/>
      <c r="E75" s="1525"/>
      <c r="F75" s="1525"/>
      <c r="G75" s="1525"/>
      <c r="H75" s="1525"/>
      <c r="I75" s="1525"/>
      <c r="J75" s="1525"/>
      <c r="K75" s="1525"/>
      <c r="L75" s="1525"/>
      <c r="M75" s="1525"/>
      <c r="N75" s="1525"/>
      <c r="O75" s="1525"/>
      <c r="P75" s="1525"/>
      <c r="Q75" s="1525"/>
      <c r="R75" s="1525"/>
      <c r="S75" s="1525"/>
      <c r="T75" s="1525"/>
      <c r="U75" s="1525"/>
      <c r="V75" s="1525"/>
      <c r="W75" s="1525"/>
      <c r="X75" s="1525"/>
      <c r="Y75" s="1525"/>
      <c r="Z75" s="1525"/>
      <c r="AA75" s="1525"/>
      <c r="AB75" s="1525"/>
      <c r="AC75" s="1525"/>
      <c r="AD75" s="1525"/>
      <c r="AE75" s="1525"/>
      <c r="AF75" s="1525"/>
      <c r="AG75" s="1525"/>
      <c r="AH75" s="1525"/>
      <c r="AI75" s="1525"/>
      <c r="AJ75" s="1525"/>
      <c r="AK75" s="1525"/>
      <c r="AL75" s="1525"/>
      <c r="AM75" s="1525"/>
      <c r="AN75" s="1525"/>
      <c r="AO75" s="1525"/>
      <c r="AP75" s="1525"/>
      <c r="AQ75" s="1525"/>
      <c r="AR75" s="1525"/>
      <c r="AS75" s="1525"/>
      <c r="AT75" s="1525"/>
      <c r="AU75" s="1525"/>
      <c r="AV75" s="1525"/>
      <c r="AW75" s="1525"/>
      <c r="AX75" s="1525"/>
      <c r="AY75" s="1525"/>
      <c r="AZ75" s="1525"/>
      <c r="BA75" s="1525"/>
      <c r="BB75" s="1525"/>
      <c r="BC75" s="1525"/>
      <c r="BD75" s="1525"/>
      <c r="BE75" s="1525"/>
      <c r="BF75" s="1525"/>
      <c r="BG75" s="1525"/>
      <c r="BH75" s="1525"/>
      <c r="BI75" s="1525"/>
      <c r="BJ75" s="1525"/>
      <c r="BK75" s="1525"/>
      <c r="BL75" s="1525"/>
      <c r="BM75" s="1525"/>
      <c r="BN75" s="1525"/>
      <c r="BO75" s="1525"/>
      <c r="BP75" s="1525"/>
      <c r="BQ75" s="1525"/>
      <c r="BR75" s="1525"/>
      <c r="BS75" s="1525"/>
      <c r="BT75" s="1525"/>
      <c r="BU75" s="1525"/>
      <c r="BV75" s="1525"/>
      <c r="BW75" s="1525"/>
      <c r="BX75" s="1525"/>
      <c r="BY75" s="1525"/>
      <c r="BZ75" s="1525"/>
      <c r="CA75" s="1525"/>
      <c r="CB75" s="1525"/>
      <c r="CC75" s="1525"/>
      <c r="CD75" s="147"/>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row>
    <row r="76" spans="1:110" ht="14.25" customHeight="1">
      <c r="A76" s="1"/>
      <c r="B76" s="141"/>
      <c r="C76" s="1525"/>
      <c r="D76" s="1525"/>
      <c r="E76" s="1525"/>
      <c r="F76" s="1525"/>
      <c r="G76" s="1525"/>
      <c r="H76" s="1525"/>
      <c r="I76" s="1525"/>
      <c r="J76" s="1525"/>
      <c r="K76" s="1525"/>
      <c r="L76" s="1525"/>
      <c r="M76" s="1525"/>
      <c r="N76" s="1525"/>
      <c r="O76" s="1525"/>
      <c r="P76" s="1525"/>
      <c r="Q76" s="1525"/>
      <c r="R76" s="1525"/>
      <c r="S76" s="1525"/>
      <c r="T76" s="1525"/>
      <c r="U76" s="1525"/>
      <c r="V76" s="1525"/>
      <c r="W76" s="1525"/>
      <c r="X76" s="1525"/>
      <c r="Y76" s="1525"/>
      <c r="Z76" s="1525"/>
      <c r="AA76" s="1525"/>
      <c r="AB76" s="1525"/>
      <c r="AC76" s="1525"/>
      <c r="AD76" s="1525"/>
      <c r="AE76" s="1525"/>
      <c r="AF76" s="1525"/>
      <c r="AG76" s="1525"/>
      <c r="AH76" s="1525"/>
      <c r="AI76" s="1525"/>
      <c r="AJ76" s="1525"/>
      <c r="AK76" s="1525"/>
      <c r="AL76" s="1525"/>
      <c r="AM76" s="1525"/>
      <c r="AN76" s="1525"/>
      <c r="AO76" s="1525"/>
      <c r="AP76" s="1525"/>
      <c r="AQ76" s="1525"/>
      <c r="AR76" s="1525"/>
      <c r="AS76" s="1525"/>
      <c r="AT76" s="1525"/>
      <c r="AU76" s="1525"/>
      <c r="AV76" s="1525"/>
      <c r="AW76" s="1525"/>
      <c r="AX76" s="1525"/>
      <c r="AY76" s="1525"/>
      <c r="AZ76" s="1525"/>
      <c r="BA76" s="1525"/>
      <c r="BB76" s="1525"/>
      <c r="BC76" s="1525"/>
      <c r="BD76" s="1525"/>
      <c r="BE76" s="1525"/>
      <c r="BF76" s="1525"/>
      <c r="BG76" s="1525"/>
      <c r="BH76" s="1525"/>
      <c r="BI76" s="1525"/>
      <c r="BJ76" s="1525"/>
      <c r="BK76" s="1525"/>
      <c r="BL76" s="1525"/>
      <c r="BM76" s="1525"/>
      <c r="BN76" s="1525"/>
      <c r="BO76" s="1525"/>
      <c r="BP76" s="1525"/>
      <c r="BQ76" s="1525"/>
      <c r="BR76" s="1525"/>
      <c r="BS76" s="1525"/>
      <c r="BT76" s="1525"/>
      <c r="BU76" s="1525"/>
      <c r="BV76" s="1525"/>
      <c r="BW76" s="1525"/>
      <c r="BX76" s="1525"/>
      <c r="BZ76" s="1525"/>
      <c r="CA76" s="1525"/>
      <c r="CB76" s="1525"/>
      <c r="CC76" s="1525"/>
      <c r="CD76" s="147"/>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row>
    <row r="77" spans="1:110" ht="30" customHeight="1">
      <c r="A77" s="1"/>
      <c r="B77" s="141"/>
      <c r="C77" s="502">
        <v>9.26</v>
      </c>
      <c r="D77" s="326" t="s">
        <v>1879</v>
      </c>
      <c r="E77" s="326"/>
      <c r="F77" s="326"/>
      <c r="G77" s="326"/>
      <c r="H77" s="326"/>
      <c r="I77" s="326"/>
      <c r="J77" s="326"/>
      <c r="K77" s="326"/>
      <c r="L77" s="326"/>
      <c r="M77" s="326"/>
      <c r="N77" s="326"/>
      <c r="O77" s="326"/>
      <c r="P77" s="326"/>
      <c r="Q77" s="326"/>
      <c r="R77" s="326"/>
      <c r="S77" s="326"/>
      <c r="T77" s="326"/>
      <c r="U77" s="326"/>
      <c r="V77" s="326"/>
      <c r="W77" s="326"/>
      <c r="X77" s="326"/>
      <c r="Y77" s="326"/>
      <c r="Z77" s="326"/>
      <c r="AA77" s="326"/>
      <c r="AB77" s="326"/>
      <c r="AC77" s="326"/>
      <c r="AD77" s="326"/>
      <c r="AE77" s="326"/>
      <c r="AF77" s="326"/>
      <c r="AG77" s="326"/>
      <c r="AH77" s="326"/>
      <c r="AI77" s="326"/>
      <c r="AJ77" s="326"/>
      <c r="AK77" s="326"/>
      <c r="AL77" s="326"/>
      <c r="AM77" s="418"/>
      <c r="AN77" s="418"/>
      <c r="AO77" s="418"/>
      <c r="AQ77" s="1593"/>
      <c r="AR77" s="1593"/>
      <c r="AS77" s="1593"/>
      <c r="AT77" s="1593"/>
      <c r="AU77" s="1593"/>
      <c r="AV77" s="1593"/>
      <c r="AW77" s="1593"/>
      <c r="AX77" s="1593"/>
      <c r="AY77" s="1593"/>
      <c r="AZ77" s="1593"/>
      <c r="BA77" s="1593"/>
      <c r="BB77" s="1593"/>
      <c r="BC77" s="1593"/>
      <c r="BD77" s="1593"/>
      <c r="BE77" s="1593"/>
      <c r="BF77" s="1593"/>
      <c r="BG77" s="1593"/>
      <c r="BH77" s="1593"/>
      <c r="BI77" s="1593"/>
      <c r="BJ77" s="1593"/>
      <c r="BK77" s="1593"/>
      <c r="BL77" s="1593"/>
      <c r="BM77" s="1593"/>
      <c r="BN77" s="1593"/>
      <c r="BO77" s="1593"/>
      <c r="BP77" s="1593"/>
      <c r="BQ77" s="1593"/>
      <c r="BR77" s="1593"/>
      <c r="BS77" s="1593"/>
      <c r="BT77" s="1593"/>
      <c r="BU77" s="1593"/>
      <c r="BV77" s="1593"/>
      <c r="BW77" s="1593"/>
      <c r="BX77" s="1593"/>
      <c r="BY77" s="481" t="s">
        <v>1800</v>
      </c>
      <c r="BZ77" s="1593"/>
      <c r="CA77" s="1593"/>
      <c r="CB77" s="1525"/>
      <c r="CC77" s="1525"/>
      <c r="CD77" s="147"/>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row>
    <row r="78" spans="1:110" ht="30" customHeight="1">
      <c r="A78" s="1"/>
      <c r="B78" s="141"/>
      <c r="C78" s="300"/>
      <c r="D78" s="247" t="s">
        <v>1880</v>
      </c>
      <c r="E78" s="1525"/>
      <c r="F78" s="1525"/>
      <c r="G78" s="1525"/>
      <c r="H78" s="1525"/>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418"/>
      <c r="AJ78" s="418"/>
      <c r="AK78" s="418"/>
      <c r="AL78" s="418"/>
      <c r="AM78" s="418"/>
      <c r="AN78" s="418"/>
      <c r="AO78" s="418"/>
      <c r="AP78" s="2343">
        <v>25</v>
      </c>
      <c r="AQ78" s="2344"/>
      <c r="AR78" s="2307"/>
      <c r="AS78" s="2308"/>
      <c r="AT78" s="2308"/>
      <c r="AU78" s="2308"/>
      <c r="AV78" s="2308"/>
      <c r="AW78" s="2308"/>
      <c r="AX78" s="2308"/>
      <c r="AY78" s="2308"/>
      <c r="AZ78" s="2308"/>
      <c r="BA78" s="2308"/>
      <c r="BB78" s="2308"/>
      <c r="BC78" s="2308"/>
      <c r="BD78" s="2308"/>
      <c r="BE78" s="2308"/>
      <c r="BF78" s="2308"/>
      <c r="BG78" s="2308"/>
      <c r="BH78" s="2308"/>
      <c r="BI78" s="2308"/>
      <c r="BJ78" s="2308"/>
      <c r="BK78" s="2308"/>
      <c r="BL78" s="2308"/>
      <c r="BM78" s="2308"/>
      <c r="BN78" s="2308"/>
      <c r="BO78" s="2308"/>
      <c r="BP78" s="2308"/>
      <c r="BQ78" s="2308"/>
      <c r="BR78" s="2308"/>
      <c r="BS78" s="2308"/>
      <c r="BT78" s="2308"/>
      <c r="BU78" s="2308"/>
      <c r="BV78" s="2308"/>
      <c r="BW78" s="2308"/>
      <c r="BX78" s="2308"/>
      <c r="BY78" s="2308"/>
      <c r="BZ78" s="2308"/>
      <c r="CA78" s="2309"/>
      <c r="CB78" s="1525"/>
      <c r="CC78" s="1525"/>
      <c r="CD78" s="147"/>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row>
    <row r="79" spans="1:110" ht="30" customHeight="1">
      <c r="A79" s="1"/>
      <c r="B79" s="141"/>
      <c r="C79" s="300"/>
      <c r="E79" s="1525"/>
      <c r="F79" s="1525"/>
      <c r="G79" s="1525"/>
      <c r="H79" s="1525"/>
      <c r="I79" s="1525"/>
      <c r="J79" s="1525"/>
      <c r="K79" s="1525"/>
      <c r="L79" s="1525"/>
      <c r="M79" s="1525"/>
      <c r="N79" s="1525"/>
      <c r="O79" s="1525"/>
      <c r="P79" s="1525"/>
      <c r="Q79" s="1525"/>
      <c r="R79" s="1525"/>
      <c r="S79" s="1525"/>
      <c r="T79" s="1525"/>
      <c r="U79" s="1525"/>
      <c r="V79" s="1525"/>
      <c r="W79" s="1525"/>
      <c r="X79" s="1525"/>
      <c r="Y79" s="1525"/>
      <c r="Z79" s="1525"/>
      <c r="AA79" s="1525"/>
      <c r="AB79" s="1525"/>
      <c r="AC79" s="1525"/>
      <c r="AD79" s="1525"/>
      <c r="AE79" s="1525"/>
      <c r="AF79" s="1525"/>
      <c r="AG79" s="1525"/>
      <c r="AH79" s="1525"/>
      <c r="AI79" s="418"/>
      <c r="AJ79" s="418"/>
      <c r="AK79" s="418"/>
      <c r="AL79" s="418"/>
      <c r="AM79" s="418"/>
      <c r="AN79" s="418"/>
      <c r="AO79" s="418"/>
      <c r="AP79" s="2343"/>
      <c r="AQ79" s="2344"/>
      <c r="AR79" s="2310"/>
      <c r="AS79" s="2311"/>
      <c r="AT79" s="2311"/>
      <c r="AU79" s="2311"/>
      <c r="AV79" s="2311"/>
      <c r="AW79" s="2311"/>
      <c r="AX79" s="2311"/>
      <c r="AY79" s="2311"/>
      <c r="AZ79" s="2311"/>
      <c r="BA79" s="2311"/>
      <c r="BB79" s="2311"/>
      <c r="BC79" s="2311"/>
      <c r="BD79" s="2311"/>
      <c r="BE79" s="2311"/>
      <c r="BF79" s="2311"/>
      <c r="BG79" s="2311"/>
      <c r="BH79" s="2311"/>
      <c r="BI79" s="2311"/>
      <c r="BJ79" s="2311"/>
      <c r="BK79" s="2311"/>
      <c r="BL79" s="2311"/>
      <c r="BM79" s="2311"/>
      <c r="BN79" s="2311"/>
      <c r="BO79" s="2311"/>
      <c r="BP79" s="2311"/>
      <c r="BQ79" s="2311"/>
      <c r="BR79" s="2311"/>
      <c r="BS79" s="2311"/>
      <c r="BT79" s="2311"/>
      <c r="BU79" s="2311"/>
      <c r="BV79" s="2311"/>
      <c r="BW79" s="2311"/>
      <c r="BX79" s="2311"/>
      <c r="BY79" s="2311"/>
      <c r="BZ79" s="2311"/>
      <c r="CA79" s="2312"/>
      <c r="CB79" s="1525"/>
      <c r="CC79" s="1525"/>
      <c r="CD79" s="147"/>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row>
    <row r="80" spans="1:110" ht="12.75" customHeight="1">
      <c r="A80" s="1"/>
      <c r="B80" s="141"/>
      <c r="C80" s="300"/>
      <c r="E80" s="1525"/>
      <c r="F80" s="1525"/>
      <c r="G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418"/>
      <c r="AJ80" s="418"/>
      <c r="AK80" s="418"/>
      <c r="AL80" s="418"/>
      <c r="AM80" s="418"/>
      <c r="AN80" s="418"/>
      <c r="AO80" s="418"/>
      <c r="AP80" s="1587"/>
      <c r="AQ80" s="1587"/>
      <c r="AR80" s="1591"/>
      <c r="AS80" s="1591"/>
      <c r="AT80" s="1591"/>
      <c r="AU80" s="1591"/>
      <c r="AV80" s="1591"/>
      <c r="AW80" s="1591"/>
      <c r="AX80" s="1591"/>
      <c r="AY80" s="1591"/>
      <c r="AZ80" s="1591"/>
      <c r="BA80" s="1591"/>
      <c r="BB80" s="1591"/>
      <c r="BC80" s="1591"/>
      <c r="BD80" s="1591"/>
      <c r="BE80" s="1591"/>
      <c r="BF80" s="1591"/>
      <c r="BG80" s="1591"/>
      <c r="BH80" s="1591"/>
      <c r="BI80" s="1591"/>
      <c r="BJ80" s="1591"/>
      <c r="BK80" s="1591"/>
      <c r="BL80" s="1591"/>
      <c r="BM80" s="1591"/>
      <c r="BN80" s="1591"/>
      <c r="BO80" s="1591"/>
      <c r="BP80" s="1591"/>
      <c r="BQ80" s="1591"/>
      <c r="BR80" s="1591"/>
      <c r="BS80" s="1591"/>
      <c r="BT80" s="1591"/>
      <c r="BU80" s="1591"/>
      <c r="BV80" s="1591"/>
      <c r="BW80" s="1591"/>
      <c r="BX80" s="1591"/>
      <c r="BY80" s="1591"/>
      <c r="BZ80" s="1591"/>
      <c r="CA80" s="1591"/>
      <c r="CB80" s="1525"/>
      <c r="CC80" s="1525"/>
      <c r="CD80" s="147"/>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row>
    <row r="81" spans="1:110" ht="30" customHeight="1" thickBot="1">
      <c r="A81" s="1"/>
      <c r="B81" s="377"/>
      <c r="C81" s="136"/>
      <c r="D81" s="324"/>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36"/>
      <c r="AP81" s="136"/>
      <c r="AQ81" s="136"/>
      <c r="AR81" s="136"/>
      <c r="AS81" s="136"/>
      <c r="AT81" s="136"/>
      <c r="AU81" s="136"/>
      <c r="AV81" s="136"/>
      <c r="AW81" s="136"/>
      <c r="AX81" s="136"/>
      <c r="AY81" s="136"/>
      <c r="AZ81" s="136"/>
      <c r="BA81" s="136"/>
      <c r="BB81" s="136"/>
      <c r="BC81" s="136"/>
      <c r="BD81" s="136"/>
      <c r="BE81" s="136"/>
      <c r="BF81" s="136"/>
      <c r="BG81" s="136"/>
      <c r="BH81" s="136"/>
      <c r="BI81" s="136"/>
      <c r="BJ81" s="136"/>
      <c r="BK81" s="136"/>
      <c r="BL81" s="136"/>
      <c r="BM81" s="136"/>
      <c r="BN81" s="136"/>
      <c r="BO81" s="136"/>
      <c r="BP81" s="136"/>
      <c r="BQ81" s="136"/>
      <c r="BR81" s="136"/>
      <c r="BS81" s="136"/>
      <c r="BT81" s="136"/>
      <c r="BU81" s="136"/>
      <c r="BV81" s="136"/>
      <c r="BW81" s="136"/>
      <c r="BX81" s="136"/>
      <c r="BY81" s="136"/>
      <c r="BZ81" s="136"/>
      <c r="CA81" s="136"/>
      <c r="CB81" s="136"/>
      <c r="CC81" s="136"/>
      <c r="CD81" s="373"/>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row>
    <row r="82" spans="1:110" ht="15" customHeight="1">
      <c r="A82" s="1"/>
      <c r="B82" s="141"/>
      <c r="C82" s="93"/>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c r="BG82" s="93"/>
      <c r="BH82" s="93"/>
      <c r="BI82" s="93"/>
      <c r="BJ82" s="93"/>
      <c r="BK82" s="93"/>
      <c r="BL82" s="93"/>
      <c r="BM82" s="93"/>
      <c r="BN82" s="93"/>
      <c r="BO82" s="93"/>
      <c r="BP82" s="93"/>
      <c r="BQ82" s="93"/>
      <c r="BR82" s="93"/>
      <c r="BS82" s="93"/>
      <c r="BT82" s="93"/>
      <c r="BU82" s="93"/>
      <c r="BV82" s="93"/>
      <c r="BW82" s="93"/>
      <c r="BX82" s="93"/>
      <c r="BY82" s="93"/>
      <c r="BZ82" s="93"/>
      <c r="CA82" s="93"/>
      <c r="CB82" s="93"/>
      <c r="CC82" s="93"/>
      <c r="CD82" s="147"/>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row>
    <row r="83" spans="1:110" s="264" customFormat="1" ht="30" customHeight="1">
      <c r="B83" s="141"/>
      <c r="C83" s="1525"/>
      <c r="D83" s="1525"/>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AP83" s="1525"/>
      <c r="AQ83" s="1525"/>
      <c r="AR83" s="1525"/>
      <c r="AS83" s="1525"/>
      <c r="AT83" s="1525"/>
      <c r="AU83" s="1525"/>
      <c r="AV83" s="1525"/>
      <c r="AW83" s="1525"/>
      <c r="AX83" s="1525"/>
      <c r="AY83" s="1525"/>
      <c r="AZ83" s="1525"/>
      <c r="BA83" s="1525"/>
      <c r="BB83" s="1525"/>
      <c r="BC83" s="1525"/>
      <c r="BD83" s="1525"/>
      <c r="BE83" s="1525"/>
      <c r="BF83" s="1525"/>
      <c r="BG83" s="1525"/>
      <c r="BH83" s="1525"/>
      <c r="BI83" s="1525"/>
      <c r="BJ83" s="1525"/>
      <c r="BK83" s="1525"/>
      <c r="BL83" s="1525"/>
      <c r="BM83" s="1525"/>
      <c r="BN83" s="1525"/>
      <c r="BO83" s="1525"/>
      <c r="BP83" s="1525"/>
      <c r="BQ83" s="1525"/>
      <c r="BR83" s="1525"/>
      <c r="BS83" s="1525"/>
      <c r="BT83" s="1525"/>
      <c r="BU83" s="1525"/>
      <c r="BV83" s="1525"/>
      <c r="BW83" s="1525"/>
      <c r="BX83" s="1525"/>
      <c r="BY83" s="481"/>
      <c r="BZ83" s="1525"/>
      <c r="CA83" s="1525"/>
      <c r="CB83" s="1525"/>
      <c r="CC83" s="1525"/>
      <c r="CD83" s="147"/>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row>
    <row r="84" spans="1:110" ht="30" customHeight="1">
      <c r="B84" s="141"/>
      <c r="C84" s="502">
        <v>9.27</v>
      </c>
      <c r="D84" s="246" t="s">
        <v>1881</v>
      </c>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418"/>
      <c r="AJ84" s="418"/>
      <c r="AK84" s="418"/>
      <c r="AL84" s="418"/>
      <c r="AM84" s="418"/>
      <c r="AN84" s="418"/>
      <c r="AO84" s="418"/>
      <c r="AP84" s="2306">
        <v>84</v>
      </c>
      <c r="AQ84" s="2306"/>
      <c r="AR84" s="2307"/>
      <c r="AS84" s="2308"/>
      <c r="AT84" s="2308"/>
      <c r="AU84" s="2308"/>
      <c r="AV84" s="2308"/>
      <c r="AW84" s="2308"/>
      <c r="AX84" s="2308"/>
      <c r="AY84" s="2308"/>
      <c r="AZ84" s="2308"/>
      <c r="BA84" s="2308"/>
      <c r="BB84" s="2308"/>
      <c r="BC84" s="2308"/>
      <c r="BD84" s="2308"/>
      <c r="BE84" s="2308"/>
      <c r="BF84" s="2308"/>
      <c r="BG84" s="2308"/>
      <c r="BH84" s="2308"/>
      <c r="BI84" s="2308"/>
      <c r="BJ84" s="2308"/>
      <c r="BK84" s="2308"/>
      <c r="BL84" s="2308"/>
      <c r="BM84" s="2308"/>
      <c r="BN84" s="2308"/>
      <c r="BO84" s="2308"/>
      <c r="BP84" s="2308"/>
      <c r="BQ84" s="2308"/>
      <c r="BR84" s="2308"/>
      <c r="BS84" s="2308"/>
      <c r="BT84" s="2308"/>
      <c r="BU84" s="2308"/>
      <c r="BV84" s="2308"/>
      <c r="BW84" s="2308"/>
      <c r="BX84" s="2308"/>
      <c r="BY84" s="2308"/>
      <c r="BZ84" s="2308"/>
      <c r="CA84" s="2309"/>
      <c r="CB84" s="1525"/>
      <c r="CC84" s="1525"/>
      <c r="CD84" s="147"/>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row>
    <row r="85" spans="1:110" s="270" customFormat="1" ht="29.25" customHeight="1">
      <c r="B85" s="141"/>
      <c r="C85" s="300"/>
      <c r="D85" s="247" t="s">
        <v>1882</v>
      </c>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418"/>
      <c r="AJ85" s="418"/>
      <c r="AK85" s="418"/>
      <c r="AL85" s="418"/>
      <c r="AM85" s="418"/>
      <c r="AN85" s="418"/>
      <c r="AO85" s="418"/>
      <c r="AP85" s="2306"/>
      <c r="AQ85" s="2306"/>
      <c r="AR85" s="2310"/>
      <c r="AS85" s="2311"/>
      <c r="AT85" s="2311"/>
      <c r="AU85" s="2311"/>
      <c r="AV85" s="2311"/>
      <c r="AW85" s="2311"/>
      <c r="AX85" s="2311"/>
      <c r="AY85" s="2311"/>
      <c r="AZ85" s="2311"/>
      <c r="BA85" s="2311"/>
      <c r="BB85" s="2311"/>
      <c r="BC85" s="2311"/>
      <c r="BD85" s="2311"/>
      <c r="BE85" s="2311"/>
      <c r="BF85" s="2311"/>
      <c r="BG85" s="2311"/>
      <c r="BH85" s="2311"/>
      <c r="BI85" s="2311"/>
      <c r="BJ85" s="2311"/>
      <c r="BK85" s="2311"/>
      <c r="BL85" s="2311"/>
      <c r="BM85" s="2311"/>
      <c r="BN85" s="2311"/>
      <c r="BO85" s="2311"/>
      <c r="BP85" s="2311"/>
      <c r="BQ85" s="2311"/>
      <c r="BR85" s="2311"/>
      <c r="BS85" s="2311"/>
      <c r="BT85" s="2311"/>
      <c r="BU85" s="2311"/>
      <c r="BV85" s="2311"/>
      <c r="BW85" s="2311"/>
      <c r="BX85" s="2311"/>
      <c r="BY85" s="2311"/>
      <c r="BZ85" s="2311"/>
      <c r="CA85" s="2312"/>
      <c r="CB85" s="1525"/>
      <c r="CC85" s="1525"/>
      <c r="CD85" s="147"/>
      <c r="CM85" s="416"/>
      <c r="CN85" s="416"/>
      <c r="CO85" s="416"/>
      <c r="CP85" s="416"/>
      <c r="CQ85" s="416"/>
      <c r="CR85" s="416"/>
      <c r="CS85" s="416"/>
      <c r="CT85" s="416"/>
      <c r="CU85" s="416"/>
      <c r="CV85" s="416"/>
      <c r="CW85" s="416"/>
      <c r="CX85" s="416"/>
      <c r="CY85" s="416"/>
      <c r="CZ85" s="416"/>
      <c r="DA85" s="416"/>
      <c r="DB85" s="416"/>
      <c r="DC85" s="416"/>
      <c r="DD85" s="416"/>
      <c r="DE85" s="416"/>
      <c r="DF85" s="416"/>
    </row>
    <row r="86" spans="1:110" s="270" customFormat="1" ht="39.950000000000003" customHeight="1">
      <c r="B86" s="141"/>
      <c r="C86" s="1525"/>
      <c r="D86" s="1525"/>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AP86" s="1525"/>
      <c r="AQ86" s="1525"/>
      <c r="AR86" s="1525"/>
      <c r="AS86" s="1525"/>
      <c r="AT86" s="1525"/>
      <c r="AU86" s="1525"/>
      <c r="AV86" s="1525"/>
      <c r="AW86" s="1525"/>
      <c r="AX86" s="1525"/>
      <c r="AY86" s="1525"/>
      <c r="AZ86" s="1525"/>
      <c r="BA86" s="1525"/>
      <c r="BB86" s="1525"/>
      <c r="BC86" s="1525"/>
      <c r="BD86" s="1525"/>
      <c r="BE86" s="1525"/>
      <c r="BF86" s="1525"/>
      <c r="BG86" s="1525"/>
      <c r="BH86" s="1525"/>
      <c r="BI86" s="1525"/>
      <c r="BJ86" s="1525"/>
      <c r="BK86" s="1525"/>
      <c r="BL86" s="1525"/>
      <c r="BM86" s="1525"/>
      <c r="BN86" s="1525"/>
      <c r="BO86" s="1525"/>
      <c r="BP86" s="1525"/>
      <c r="BQ86" s="1525"/>
      <c r="BR86" s="1525"/>
      <c r="BS86" s="1525"/>
      <c r="BT86" s="1525"/>
      <c r="BU86" s="1525"/>
      <c r="BV86" s="1525"/>
      <c r="BW86" s="1525"/>
      <c r="BX86" s="1525"/>
      <c r="BY86" s="1525"/>
      <c r="BZ86" s="1525"/>
      <c r="CA86" s="1525"/>
      <c r="CB86" s="1525"/>
      <c r="CC86" s="1525"/>
      <c r="CD86" s="147"/>
      <c r="CM86" s="416"/>
      <c r="CN86" s="416"/>
      <c r="CO86" s="416"/>
      <c r="CP86" s="416"/>
      <c r="CQ86" s="416"/>
      <c r="CR86" s="416"/>
      <c r="CS86" s="416"/>
      <c r="CT86" s="416"/>
      <c r="CU86" s="416"/>
      <c r="CV86" s="416"/>
      <c r="CW86" s="416"/>
      <c r="CX86" s="416"/>
      <c r="CY86" s="416"/>
      <c r="CZ86" s="416"/>
      <c r="DA86" s="416"/>
      <c r="DB86" s="416"/>
      <c r="DC86" s="416"/>
      <c r="DD86" s="416"/>
      <c r="DE86" s="416"/>
      <c r="DF86" s="416"/>
    </row>
    <row r="87" spans="1:110" ht="39.950000000000003" customHeight="1">
      <c r="B87" s="141"/>
      <c r="C87" s="1525"/>
      <c r="D87" s="1525"/>
      <c r="F87" s="1525"/>
      <c r="G87" s="1525"/>
      <c r="H87" s="1525"/>
      <c r="I87" s="1525"/>
      <c r="J87" s="1525"/>
      <c r="K87" s="1525"/>
      <c r="L87" s="1525"/>
      <c r="M87" s="1525"/>
      <c r="N87" s="1525"/>
      <c r="O87" s="1525"/>
      <c r="P87" s="1525"/>
      <c r="Q87" s="1525"/>
      <c r="R87" s="1525"/>
      <c r="S87" s="1525"/>
      <c r="T87" s="1525"/>
      <c r="U87" s="1525"/>
      <c r="V87" s="1525"/>
      <c r="W87" s="1525"/>
      <c r="X87" s="1525"/>
      <c r="Y87" s="1525"/>
      <c r="Z87" s="1525"/>
      <c r="AA87" s="1525"/>
      <c r="AB87" s="1525"/>
      <c r="AC87" s="1525"/>
      <c r="AD87" s="1525"/>
      <c r="AE87" s="1525"/>
      <c r="AF87" s="1525"/>
      <c r="AG87" s="1525"/>
      <c r="AH87" s="1525"/>
      <c r="AI87" s="1525"/>
      <c r="AJ87" s="1525"/>
      <c r="AK87" s="1525"/>
      <c r="AL87" s="1525"/>
      <c r="AM87" s="1525"/>
      <c r="AN87" s="1525"/>
      <c r="AO87" s="1525"/>
      <c r="AP87" s="1525"/>
      <c r="AQ87" s="1525"/>
      <c r="AR87" s="1525"/>
      <c r="AS87" s="1525"/>
      <c r="AT87" s="1525"/>
      <c r="AU87" s="1525"/>
      <c r="AV87" s="1525"/>
      <c r="AW87" s="1525"/>
      <c r="AX87" s="1525"/>
      <c r="AY87" s="1525"/>
      <c r="AZ87" s="1525"/>
      <c r="BA87" s="1525"/>
      <c r="BB87" s="1525"/>
      <c r="BC87" s="1525"/>
      <c r="BD87" s="1525"/>
      <c r="BE87" s="1525"/>
      <c r="BF87" s="1525"/>
      <c r="BG87" s="1525"/>
      <c r="BH87" s="1525"/>
      <c r="BI87" s="1525"/>
      <c r="BJ87" s="1525"/>
      <c r="BK87" s="1525"/>
      <c r="BL87" s="1525"/>
      <c r="BM87" s="1525"/>
      <c r="BN87" s="1525"/>
      <c r="BO87" s="1525"/>
      <c r="BP87" s="1525"/>
      <c r="BQ87" s="1525"/>
      <c r="BR87" s="1525"/>
      <c r="BS87" s="1525"/>
      <c r="BT87" s="1525"/>
      <c r="BU87" s="1525"/>
      <c r="BV87" s="1525"/>
      <c r="BW87" s="1525"/>
      <c r="BX87" s="1525"/>
      <c r="BY87" s="1525"/>
      <c r="BZ87" s="1525"/>
      <c r="CA87" s="1525"/>
      <c r="CB87" s="1525"/>
      <c r="CC87" s="1525"/>
      <c r="CD87" s="147"/>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row>
    <row r="88" spans="1:110" ht="20.100000000000001" customHeight="1">
      <c r="B88" s="141"/>
      <c r="C88" s="1525"/>
      <c r="D88" s="1525"/>
      <c r="F88" s="1525"/>
      <c r="G88" s="1525"/>
      <c r="H88" s="1525"/>
      <c r="I88" s="1525"/>
      <c r="J88" s="1525"/>
      <c r="K88" s="1525"/>
      <c r="L88" s="1525"/>
      <c r="M88" s="1525"/>
      <c r="N88" s="1525"/>
      <c r="O88" s="1525"/>
      <c r="P88" s="1525"/>
      <c r="Q88" s="1525"/>
      <c r="R88" s="1525"/>
      <c r="S88" s="1525"/>
      <c r="T88" s="1525"/>
      <c r="U88" s="1525"/>
      <c r="V88" s="1525"/>
      <c r="W88" s="1525"/>
      <c r="X88" s="1525"/>
      <c r="Y88" s="1525"/>
      <c r="Z88" s="1525"/>
      <c r="AA88" s="1525"/>
      <c r="AB88" s="1525"/>
      <c r="AC88" s="1525"/>
      <c r="AD88" s="1525"/>
      <c r="AE88" s="1525"/>
      <c r="AF88" s="1525"/>
      <c r="AG88" s="1525"/>
      <c r="AH88" s="1525"/>
      <c r="AI88" s="1525"/>
      <c r="AJ88" s="1525"/>
      <c r="AK88" s="1525"/>
      <c r="AL88" s="1525"/>
      <c r="AM88" s="1525"/>
      <c r="AN88" s="1525"/>
      <c r="AO88" s="1525"/>
      <c r="AP88" s="1525"/>
      <c r="AQ88" s="1525"/>
      <c r="AR88" s="1525"/>
      <c r="AS88" s="1525"/>
      <c r="AT88" s="1525"/>
      <c r="AU88" s="1525"/>
      <c r="AV88" s="1525"/>
      <c r="AW88" s="1525"/>
      <c r="AX88" s="1525"/>
      <c r="AY88" s="1525"/>
      <c r="AZ88" s="1525"/>
      <c r="BA88" s="1525"/>
      <c r="BB88" s="1525"/>
      <c r="BC88" s="1525"/>
      <c r="BD88" s="1525"/>
      <c r="BE88" s="1525"/>
      <c r="BF88" s="1525"/>
      <c r="BG88" s="1525"/>
      <c r="BH88" s="1525"/>
      <c r="BI88" s="1525"/>
      <c r="BJ88" s="1525"/>
      <c r="BK88" s="1525"/>
      <c r="BL88" s="1525"/>
      <c r="BM88" s="1525"/>
      <c r="BN88" s="1525"/>
      <c r="BO88" s="1525"/>
      <c r="BP88" s="1525"/>
      <c r="BQ88" s="1525"/>
      <c r="BR88" s="1525"/>
      <c r="BS88" s="1525"/>
      <c r="BT88" s="1525"/>
      <c r="BU88" s="1525"/>
      <c r="BV88" s="1525"/>
      <c r="BW88" s="1525"/>
      <c r="BX88" s="1525"/>
      <c r="BY88" s="1525"/>
      <c r="BZ88" s="1525"/>
      <c r="CA88" s="1525"/>
      <c r="CB88" s="1525"/>
      <c r="CC88" s="1525"/>
      <c r="CD88" s="147"/>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row>
    <row r="89" spans="1:110" ht="20.100000000000001" customHeight="1">
      <c r="B89" s="141"/>
      <c r="C89" s="1525"/>
      <c r="D89" s="1525"/>
      <c r="F89" s="1525"/>
      <c r="G89" s="1525"/>
      <c r="H89" s="1525"/>
      <c r="I89" s="1525"/>
      <c r="J89" s="1525"/>
      <c r="K89" s="1525"/>
      <c r="L89" s="1525"/>
      <c r="M89" s="1525"/>
      <c r="N89" s="1525"/>
      <c r="O89" s="1525"/>
      <c r="P89" s="1525"/>
      <c r="Q89" s="1525"/>
      <c r="R89" s="1525"/>
      <c r="S89" s="1525"/>
      <c r="T89" s="1525"/>
      <c r="U89" s="1525"/>
      <c r="V89" s="1525"/>
      <c r="W89" s="1525"/>
      <c r="X89" s="1525"/>
      <c r="Y89" s="1525"/>
      <c r="Z89" s="1525"/>
      <c r="AA89" s="1525"/>
      <c r="AB89" s="1525"/>
      <c r="AC89" s="1525"/>
      <c r="AD89" s="1525"/>
      <c r="AE89" s="1525"/>
      <c r="AF89" s="1525"/>
      <c r="AG89" s="1525"/>
      <c r="AH89" s="1525"/>
      <c r="AI89" s="1525"/>
      <c r="AJ89" s="1525"/>
      <c r="AK89" s="1525"/>
      <c r="AL89" s="1525"/>
      <c r="AM89" s="1525"/>
      <c r="AN89" s="1525"/>
      <c r="AO89" s="1525"/>
      <c r="AP89" s="1525"/>
      <c r="AQ89" s="1525"/>
      <c r="AR89" s="1525"/>
      <c r="AS89" s="1525"/>
      <c r="AT89" s="1525"/>
      <c r="AU89" s="1525"/>
      <c r="AV89" s="1525"/>
      <c r="AW89" s="1525"/>
      <c r="AX89" s="1525"/>
      <c r="AY89" s="1525"/>
      <c r="AZ89" s="1525"/>
      <c r="BA89" s="1525"/>
      <c r="BB89" s="1525"/>
      <c r="BC89" s="1525"/>
      <c r="BD89" s="1525"/>
      <c r="BE89" s="1525"/>
      <c r="BF89" s="1525"/>
      <c r="BG89" s="1525"/>
      <c r="BH89" s="1525"/>
      <c r="BI89" s="1525"/>
      <c r="BJ89" s="1525"/>
      <c r="BK89" s="1525"/>
      <c r="BL89" s="1525"/>
      <c r="BM89" s="1525"/>
      <c r="BN89" s="1525"/>
      <c r="BO89" s="1525"/>
      <c r="BP89" s="1525"/>
      <c r="BQ89" s="1525"/>
      <c r="BR89" s="1525"/>
      <c r="BS89" s="1525"/>
      <c r="BT89" s="1525"/>
      <c r="BU89" s="1525"/>
      <c r="BV89" s="1525"/>
      <c r="BW89" s="1525"/>
      <c r="BX89" s="1525"/>
      <c r="BY89" s="1525"/>
      <c r="BZ89" s="1525"/>
      <c r="CA89" s="1525"/>
      <c r="CB89" s="1525"/>
      <c r="CC89" s="1525"/>
      <c r="CD89" s="147"/>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row>
    <row r="90" spans="1:110" ht="20.100000000000001" customHeight="1">
      <c r="B90" s="141"/>
      <c r="C90" s="1525"/>
      <c r="D90" s="1525"/>
      <c r="F90" s="1525"/>
      <c r="G90" s="1525"/>
      <c r="H90" s="1525"/>
      <c r="I90" s="1525"/>
      <c r="J90" s="1525"/>
      <c r="K90" s="1525"/>
      <c r="L90" s="1525"/>
      <c r="M90" s="1525"/>
      <c r="N90" s="1525"/>
      <c r="O90" s="1525"/>
      <c r="P90" s="1525"/>
      <c r="Q90" s="1525"/>
      <c r="R90" s="1525"/>
      <c r="S90" s="1525"/>
      <c r="T90" s="1525"/>
      <c r="U90" s="1525"/>
      <c r="V90" s="1525"/>
      <c r="W90" s="1525"/>
      <c r="X90" s="1525"/>
      <c r="Y90" s="1525"/>
      <c r="Z90" s="1525"/>
      <c r="AA90" s="1525"/>
      <c r="AB90" s="1525"/>
      <c r="AC90" s="1525"/>
      <c r="AD90" s="1525"/>
      <c r="AE90" s="1525"/>
      <c r="AF90" s="1525"/>
      <c r="AG90" s="1525"/>
      <c r="AH90" s="1525"/>
      <c r="AI90" s="1525"/>
      <c r="AJ90" s="1525"/>
      <c r="AK90" s="1525"/>
      <c r="AL90" s="1525"/>
      <c r="AM90" s="1525"/>
      <c r="AN90" s="1525"/>
      <c r="AO90" s="1525"/>
      <c r="AP90" s="1525"/>
      <c r="AQ90" s="1525"/>
      <c r="AR90" s="1525"/>
      <c r="AS90" s="1525"/>
      <c r="AT90" s="1525"/>
      <c r="AU90" s="1525"/>
      <c r="AV90" s="1525"/>
      <c r="AW90" s="1525"/>
      <c r="AX90" s="1525"/>
      <c r="AY90" s="1525"/>
      <c r="AZ90" s="1525"/>
      <c r="BA90" s="1525"/>
      <c r="BB90" s="1525"/>
      <c r="BC90" s="1525"/>
      <c r="BD90" s="1525"/>
      <c r="BE90" s="1525"/>
      <c r="BF90" s="1525"/>
      <c r="BG90" s="1525"/>
      <c r="BH90" s="1525"/>
      <c r="BI90" s="1525"/>
      <c r="BJ90" s="1525"/>
      <c r="BK90" s="1525"/>
      <c r="BL90" s="1525"/>
      <c r="BM90" s="1525"/>
      <c r="BN90" s="1525"/>
      <c r="BO90" s="1525"/>
      <c r="BP90" s="1525"/>
      <c r="BQ90" s="1525"/>
      <c r="BR90" s="1525"/>
      <c r="BS90" s="1525"/>
      <c r="BT90" s="1525"/>
      <c r="BU90" s="1525"/>
      <c r="BV90" s="1525"/>
      <c r="BW90" s="1525"/>
      <c r="BX90" s="1525"/>
      <c r="BY90" s="1525"/>
      <c r="BZ90" s="1525"/>
      <c r="CA90" s="1525"/>
      <c r="CB90" s="1525"/>
      <c r="CC90" s="1525"/>
      <c r="CD90" s="147"/>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row>
    <row r="91" spans="1:110" ht="30" customHeight="1">
      <c r="B91" s="141"/>
      <c r="C91" s="1525"/>
      <c r="D91" s="1525"/>
      <c r="E91" s="1525"/>
      <c r="F91" s="1525"/>
      <c r="G91" s="1525"/>
      <c r="H91" s="1525"/>
      <c r="I91" s="1525"/>
      <c r="J91" s="1525"/>
      <c r="K91" s="1525"/>
      <c r="L91" s="1525"/>
      <c r="M91" s="1525"/>
      <c r="N91" s="1525"/>
      <c r="O91" s="1525"/>
      <c r="P91" s="1525"/>
      <c r="Q91" s="1525"/>
      <c r="R91" s="1525"/>
      <c r="S91" s="1525"/>
      <c r="T91" s="1525"/>
      <c r="U91" s="1525"/>
      <c r="V91" s="1525"/>
      <c r="W91" s="1525"/>
      <c r="X91" s="1525"/>
      <c r="Y91" s="1525"/>
      <c r="Z91" s="1525"/>
      <c r="AA91" s="1525"/>
      <c r="AB91" s="1525"/>
      <c r="AC91" s="1525"/>
      <c r="AD91" s="1525"/>
      <c r="AE91" s="1525"/>
      <c r="AF91" s="1525"/>
      <c r="AG91" s="1525"/>
      <c r="AH91" s="1525"/>
      <c r="AI91" s="1525"/>
      <c r="AJ91" s="1525"/>
      <c r="AK91" s="1525"/>
      <c r="AL91" s="1525"/>
      <c r="AM91" s="1525"/>
      <c r="AN91" s="1525"/>
      <c r="AO91" s="1525"/>
      <c r="AP91" s="1525"/>
      <c r="AQ91" s="1525"/>
      <c r="AR91" s="1525"/>
      <c r="AS91" s="1525"/>
      <c r="AT91" s="1525"/>
      <c r="AU91" s="1525"/>
      <c r="AV91" s="1525"/>
      <c r="AW91" s="1525"/>
      <c r="AX91" s="1525"/>
      <c r="AY91" s="1525"/>
      <c r="AZ91" s="1525"/>
      <c r="BA91" s="1525"/>
      <c r="BB91" s="1525"/>
      <c r="BC91" s="1525"/>
      <c r="BD91" s="1525"/>
      <c r="BE91" s="1525"/>
      <c r="BF91" s="1525"/>
      <c r="BG91" s="1525"/>
      <c r="BH91" s="1525"/>
      <c r="BI91" s="1525"/>
      <c r="BJ91" s="1525"/>
      <c r="BK91" s="1525"/>
      <c r="BL91" s="1525"/>
      <c r="BM91" s="1525"/>
      <c r="BN91" s="1525"/>
      <c r="BO91" s="1525"/>
      <c r="BP91" s="1525"/>
      <c r="BQ91" s="1525"/>
      <c r="BR91" s="1525"/>
      <c r="BS91" s="1525"/>
      <c r="BT91" s="1525"/>
      <c r="BU91" s="1525"/>
      <c r="BV91" s="1525"/>
      <c r="BW91" s="1525"/>
      <c r="BX91" s="1525"/>
      <c r="BY91" s="1525"/>
      <c r="BZ91" s="1525"/>
      <c r="CA91" s="1525"/>
      <c r="CB91" s="1525"/>
      <c r="CC91" s="1525"/>
      <c r="CD91" s="147"/>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row>
    <row r="92" spans="1:110" ht="30" customHeight="1">
      <c r="B92" s="141"/>
      <c r="C92" s="1525"/>
      <c r="D92" s="1525"/>
      <c r="E92" s="1525"/>
      <c r="F92" s="1525"/>
      <c r="G92" s="1525"/>
      <c r="H92" s="1525"/>
      <c r="I92" s="1525"/>
      <c r="J92" s="1525"/>
      <c r="K92" s="1525"/>
      <c r="L92" s="1525"/>
      <c r="M92" s="1525"/>
      <c r="N92" s="1525"/>
      <c r="O92" s="1525"/>
      <c r="P92" s="1525"/>
      <c r="Q92" s="1525"/>
      <c r="R92" s="1525"/>
      <c r="S92" s="1525"/>
      <c r="T92" s="1525"/>
      <c r="U92" s="1525"/>
      <c r="V92" s="1525"/>
      <c r="W92" s="1525"/>
      <c r="X92" s="1525"/>
      <c r="Y92" s="1525"/>
      <c r="Z92" s="1525"/>
      <c r="AA92" s="1525"/>
      <c r="AB92" s="1525"/>
      <c r="AC92" s="1525"/>
      <c r="AD92" s="1525"/>
      <c r="AE92" s="1525"/>
      <c r="AF92" s="1525"/>
      <c r="AG92" s="1525"/>
      <c r="AH92" s="1525"/>
      <c r="AI92" s="1525"/>
      <c r="AJ92" s="1525"/>
      <c r="AK92" s="1525"/>
      <c r="AL92" s="1525"/>
      <c r="AM92" s="1525"/>
      <c r="AN92" s="1525"/>
      <c r="AO92" s="1525"/>
      <c r="AP92" s="1525"/>
      <c r="AQ92" s="1525"/>
      <c r="AR92" s="1525"/>
      <c r="AS92" s="1525"/>
      <c r="AT92" s="1525"/>
      <c r="AU92" s="1525"/>
      <c r="AV92" s="1525"/>
      <c r="AW92" s="1525"/>
      <c r="AX92" s="1525"/>
      <c r="AY92" s="1525"/>
      <c r="AZ92" s="1525"/>
      <c r="BA92" s="1525"/>
      <c r="BB92" s="1525"/>
      <c r="BC92" s="1525"/>
      <c r="BD92" s="1525"/>
      <c r="BE92" s="1525"/>
      <c r="BF92" s="1525"/>
      <c r="BG92" s="1525"/>
      <c r="BH92" s="1525"/>
      <c r="BI92" s="1525"/>
      <c r="BJ92" s="1525"/>
      <c r="BK92" s="1525"/>
      <c r="BL92" s="1525"/>
      <c r="BM92" s="1525"/>
      <c r="BN92" s="1525"/>
      <c r="BO92" s="1525"/>
      <c r="BP92" s="1525"/>
      <c r="BQ92" s="1525"/>
      <c r="BR92" s="1525"/>
      <c r="BS92" s="1525"/>
      <c r="BT92" s="1525"/>
      <c r="BU92" s="1525"/>
      <c r="BV92" s="1525"/>
      <c r="BW92" s="1525"/>
      <c r="BX92" s="1525"/>
      <c r="BY92" s="1525"/>
      <c r="BZ92" s="1525"/>
      <c r="CA92" s="1525"/>
      <c r="CB92" s="1525"/>
      <c r="CC92" s="1525"/>
      <c r="CD92" s="147"/>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row>
    <row r="93" spans="1:110" ht="20.100000000000001" customHeight="1">
      <c r="B93" s="141"/>
      <c r="C93" s="1525"/>
      <c r="D93" s="1525"/>
      <c r="E93" s="1525"/>
      <c r="F93" s="1525"/>
      <c r="G93" s="1525"/>
      <c r="H93" s="1525"/>
      <c r="I93" s="1525"/>
      <c r="J93" s="1525"/>
      <c r="K93" s="1525"/>
      <c r="L93" s="1525"/>
      <c r="M93" s="1525"/>
      <c r="N93" s="1525"/>
      <c r="O93" s="1525"/>
      <c r="P93" s="1525"/>
      <c r="Q93" s="1525"/>
      <c r="R93" s="1525"/>
      <c r="S93" s="1525"/>
      <c r="T93" s="1525"/>
      <c r="U93" s="1525"/>
      <c r="V93" s="1525"/>
      <c r="W93" s="1525"/>
      <c r="X93" s="1525"/>
      <c r="Y93" s="1525"/>
      <c r="Z93" s="1525"/>
      <c r="AA93" s="1525"/>
      <c r="AB93" s="1525"/>
      <c r="AC93" s="1525"/>
      <c r="AD93" s="1525"/>
      <c r="AE93" s="1525"/>
      <c r="AF93" s="1525"/>
      <c r="AG93" s="1525"/>
      <c r="AH93" s="1525"/>
      <c r="AI93" s="1525"/>
      <c r="AJ93" s="1525"/>
      <c r="AK93" s="1525"/>
      <c r="AL93" s="1525"/>
      <c r="AM93" s="1525"/>
      <c r="AN93" s="1525"/>
      <c r="AO93" s="1525"/>
      <c r="AP93" s="1525"/>
      <c r="AQ93" s="1525"/>
      <c r="AR93" s="1525"/>
      <c r="AS93" s="1525"/>
      <c r="AT93" s="1525"/>
      <c r="AU93" s="1525"/>
      <c r="AV93" s="1525"/>
      <c r="AW93" s="1525"/>
      <c r="AX93" s="1525"/>
      <c r="AY93" s="1525"/>
      <c r="AZ93" s="1525"/>
      <c r="BA93" s="1525"/>
      <c r="BB93" s="1525"/>
      <c r="BC93" s="1525"/>
      <c r="BD93" s="1525"/>
      <c r="BE93" s="1525"/>
      <c r="BF93" s="1525"/>
      <c r="BG93" s="1525"/>
      <c r="BH93" s="1525"/>
      <c r="BI93" s="1525"/>
      <c r="BJ93" s="1525"/>
      <c r="BK93" s="1525"/>
      <c r="BL93" s="1525"/>
      <c r="BM93" s="1525"/>
      <c r="BN93" s="1525"/>
      <c r="BO93" s="1525"/>
      <c r="BP93" s="1525"/>
      <c r="BQ93" s="1525"/>
      <c r="BR93" s="1525"/>
      <c r="BS93" s="1525"/>
      <c r="BT93" s="1525"/>
      <c r="BU93" s="1525"/>
      <c r="BV93" s="1525"/>
      <c r="BW93" s="1525"/>
      <c r="BX93" s="1525"/>
      <c r="BY93" s="1525"/>
      <c r="BZ93" s="1525"/>
      <c r="CA93" s="1525"/>
      <c r="CB93" s="1525"/>
      <c r="CC93" s="1525"/>
      <c r="CD93" s="147"/>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row>
    <row r="94" spans="1:110" ht="20.100000000000001" customHeight="1">
      <c r="B94" s="141"/>
      <c r="C94" s="1525"/>
      <c r="D94" s="1525"/>
      <c r="E94" s="1525"/>
      <c r="F94" s="1525"/>
      <c r="G94" s="1525"/>
      <c r="H94" s="1525"/>
      <c r="I94" s="1525"/>
      <c r="J94" s="1525"/>
      <c r="K94" s="1525"/>
      <c r="L94" s="1525"/>
      <c r="M94" s="1525"/>
      <c r="N94" s="1525"/>
      <c r="O94" s="1525"/>
      <c r="P94" s="1525"/>
      <c r="Q94" s="1525"/>
      <c r="R94" s="1525"/>
      <c r="S94" s="1525"/>
      <c r="T94" s="1525"/>
      <c r="U94" s="1525"/>
      <c r="V94" s="1525"/>
      <c r="W94" s="1525"/>
      <c r="X94" s="1525"/>
      <c r="Y94" s="1525"/>
      <c r="Z94" s="1525"/>
      <c r="AA94" s="1525"/>
      <c r="AB94" s="1525"/>
      <c r="AC94" s="1525"/>
      <c r="AD94" s="1525"/>
      <c r="AE94" s="1525"/>
      <c r="AF94" s="1525"/>
      <c r="AG94" s="1525"/>
      <c r="AH94" s="1525"/>
      <c r="AI94" s="1525"/>
      <c r="AJ94" s="1525"/>
      <c r="AK94" s="1525"/>
      <c r="AL94" s="1525"/>
      <c r="AM94" s="1525"/>
      <c r="AN94" s="1525"/>
      <c r="AO94" s="1525"/>
      <c r="AP94" s="1525"/>
      <c r="AQ94" s="1525"/>
      <c r="AR94" s="1525"/>
      <c r="AS94" s="1525"/>
      <c r="AT94" s="1525"/>
      <c r="AU94" s="1525"/>
      <c r="AV94" s="1525"/>
      <c r="AW94" s="1525"/>
      <c r="AX94" s="1525"/>
      <c r="AY94" s="1525"/>
      <c r="AZ94" s="1525"/>
      <c r="BA94" s="1525"/>
      <c r="BB94" s="1525"/>
      <c r="BC94" s="1525"/>
      <c r="BD94" s="1525"/>
      <c r="BE94" s="1525"/>
      <c r="BF94" s="1525"/>
      <c r="BG94" s="1525"/>
      <c r="BH94" s="1525"/>
      <c r="BI94" s="1525"/>
      <c r="BJ94" s="1525"/>
      <c r="BK94" s="1525"/>
      <c r="BL94" s="1525"/>
      <c r="BM94" s="1525"/>
      <c r="BN94" s="1525"/>
      <c r="BO94" s="1525"/>
      <c r="BP94" s="1525"/>
      <c r="BQ94" s="1525"/>
      <c r="BR94" s="1525"/>
      <c r="BS94" s="1525"/>
      <c r="BT94" s="1525"/>
      <c r="BU94" s="1525"/>
      <c r="BV94" s="1525"/>
      <c r="BW94" s="1525"/>
      <c r="BX94" s="1525"/>
      <c r="BY94" s="1525"/>
      <c r="BZ94" s="1525"/>
      <c r="CA94" s="1525"/>
      <c r="CB94" s="1525"/>
      <c r="CC94" s="1525"/>
      <c r="CD94" s="147"/>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row>
    <row r="95" spans="1:110" ht="30" customHeight="1">
      <c r="B95" s="116"/>
      <c r="C95" s="117"/>
      <c r="D95" s="117"/>
      <c r="E95" s="117"/>
      <c r="F95" s="117"/>
      <c r="G95" s="117"/>
      <c r="H95" s="117"/>
      <c r="I95" s="117"/>
      <c r="J95" s="117"/>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7"/>
      <c r="BV95" s="117"/>
      <c r="BW95" s="117"/>
      <c r="BX95" s="117"/>
      <c r="BY95" s="117"/>
      <c r="BZ95" s="117"/>
      <c r="CA95" s="117"/>
      <c r="CB95" s="117"/>
      <c r="CC95" s="117"/>
      <c r="CD95" s="124"/>
    </row>
    <row r="96" spans="1:110" ht="20.100000000000001" customHeight="1"/>
    <row r="98" spans="2:82" ht="28.15">
      <c r="B98" s="2316">
        <v>19</v>
      </c>
      <c r="C98" s="2316"/>
      <c r="D98" s="2316"/>
      <c r="E98" s="2316"/>
      <c r="F98" s="2316"/>
      <c r="G98" s="2316"/>
      <c r="H98" s="2316"/>
      <c r="I98" s="2316"/>
      <c r="J98" s="2316"/>
      <c r="K98" s="2316"/>
      <c r="L98" s="2316"/>
      <c r="M98" s="2316"/>
      <c r="N98" s="2316"/>
      <c r="O98" s="2316"/>
      <c r="P98" s="2316"/>
      <c r="Q98" s="2316"/>
      <c r="R98" s="2316"/>
      <c r="S98" s="2316"/>
      <c r="T98" s="2316"/>
      <c r="U98" s="2316"/>
      <c r="V98" s="2316"/>
      <c r="W98" s="2316"/>
      <c r="X98" s="2316"/>
      <c r="Y98" s="2316"/>
      <c r="Z98" s="2316"/>
      <c r="AA98" s="2316"/>
      <c r="AB98" s="2316"/>
      <c r="AC98" s="2316"/>
      <c r="AD98" s="2316"/>
      <c r="AE98" s="2316"/>
      <c r="AF98" s="2316"/>
      <c r="AG98" s="2316"/>
      <c r="AH98" s="2316"/>
      <c r="AI98" s="2316"/>
      <c r="AJ98" s="2316"/>
      <c r="AK98" s="2316"/>
      <c r="AL98" s="2316"/>
      <c r="AM98" s="2316"/>
      <c r="AN98" s="2316"/>
      <c r="AO98" s="2316"/>
      <c r="AP98" s="2316"/>
      <c r="AQ98" s="2316"/>
      <c r="AR98" s="2316"/>
      <c r="AS98" s="2316"/>
      <c r="AT98" s="2316"/>
      <c r="AU98" s="2316"/>
      <c r="AV98" s="2316"/>
      <c r="AW98" s="2316"/>
      <c r="AX98" s="2316"/>
      <c r="AY98" s="2316"/>
      <c r="AZ98" s="2316"/>
      <c r="BA98" s="2316"/>
      <c r="BB98" s="2316"/>
      <c r="BC98" s="2316"/>
      <c r="BD98" s="2316"/>
      <c r="BE98" s="2316"/>
      <c r="BF98" s="2316"/>
      <c r="BG98" s="2316"/>
      <c r="BH98" s="2316"/>
      <c r="BI98" s="2316"/>
      <c r="BJ98" s="2316"/>
      <c r="BK98" s="2316"/>
      <c r="BL98" s="2316"/>
      <c r="BM98" s="2316"/>
      <c r="BN98" s="2316"/>
      <c r="BO98" s="2316"/>
      <c r="BP98" s="2316"/>
      <c r="BQ98" s="2316"/>
      <c r="BR98" s="2316"/>
      <c r="BS98" s="2316"/>
      <c r="BT98" s="2316"/>
      <c r="BU98" s="2316"/>
      <c r="BV98" s="2316"/>
      <c r="BW98" s="2316"/>
      <c r="BX98" s="2316"/>
      <c r="BY98" s="2316"/>
      <c r="BZ98" s="2316"/>
      <c r="CA98" s="2316"/>
      <c r="CB98" s="2316"/>
      <c r="CC98" s="2316"/>
      <c r="CD98" s="2316"/>
    </row>
    <row r="100" spans="2:82" ht="20.100000000000001" customHeight="1"/>
  </sheetData>
  <mergeCells count="35">
    <mergeCell ref="CK70:DC72"/>
    <mergeCell ref="AP70:AQ72"/>
    <mergeCell ref="AT14:CB14"/>
    <mergeCell ref="AT15:CA15"/>
    <mergeCell ref="AR39:CA40"/>
    <mergeCell ref="AR49:CA50"/>
    <mergeCell ref="AP84:AQ85"/>
    <mergeCell ref="AR84:CA85"/>
    <mergeCell ref="AR21:CA22"/>
    <mergeCell ref="AR26:CA27"/>
    <mergeCell ref="AR31:CA32"/>
    <mergeCell ref="AR35:CA36"/>
    <mergeCell ref="AR57:CA58"/>
    <mergeCell ref="AR62:CA63"/>
    <mergeCell ref="AR78:CA79"/>
    <mergeCell ref="AP78:AQ79"/>
    <mergeCell ref="AR44:CA45"/>
    <mergeCell ref="AP44:AQ45"/>
    <mergeCell ref="AR71:CA72"/>
    <mergeCell ref="B98:CD98"/>
    <mergeCell ref="I10:BG11"/>
    <mergeCell ref="AP17:AQ18"/>
    <mergeCell ref="AP21:AQ22"/>
    <mergeCell ref="AP26:AQ27"/>
    <mergeCell ref="AP31:AQ32"/>
    <mergeCell ref="AP35:AQ36"/>
    <mergeCell ref="AP39:AQ40"/>
    <mergeCell ref="AP49:AQ50"/>
    <mergeCell ref="AP53:AQ54"/>
    <mergeCell ref="AP57:AQ57"/>
    <mergeCell ref="AP62:AQ62"/>
    <mergeCell ref="AP66:AQ67"/>
    <mergeCell ref="AR66:CA67"/>
    <mergeCell ref="AR53:CA54"/>
    <mergeCell ref="AR17:CA18"/>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39997558519241921"/>
  </sheetPr>
  <dimension ref="A1:EJ107"/>
  <sheetViews>
    <sheetView view="pageBreakPreview" topLeftCell="A68" zoomScale="40" zoomScaleNormal="25" zoomScaleSheetLayoutView="40" workbookViewId="0">
      <selection activeCell="CI68" sqref="CI68"/>
    </sheetView>
  </sheetViews>
  <sheetFormatPr defaultColWidth="2.375" defaultRowHeight="15"/>
  <cols>
    <col min="1" max="1" width="2.375" style="2"/>
    <col min="2" max="2" width="3.875" style="2" customWidth="1"/>
    <col min="3" max="3" width="10.5" style="2" customWidth="1"/>
    <col min="4" max="82" width="3.875" style="2" customWidth="1"/>
    <col min="83" max="83" width="3" style="2" customWidth="1"/>
    <col min="84" max="222" width="2.375" style="2"/>
    <col min="223" max="223" width="3.875" style="2" customWidth="1"/>
    <col min="224" max="224" width="9.125" style="2" customWidth="1"/>
    <col min="225" max="225" width="3.875" style="2" customWidth="1"/>
    <col min="226" max="229" width="1.375" style="2" customWidth="1"/>
    <col min="230" max="311" width="3.875" style="2" customWidth="1"/>
    <col min="312" max="478" width="2.375" style="2"/>
    <col min="479" max="479" width="3.875" style="2" customWidth="1"/>
    <col min="480" max="480" width="9.125" style="2" customWidth="1"/>
    <col min="481" max="481" width="3.875" style="2" customWidth="1"/>
    <col min="482" max="485" width="1.375" style="2" customWidth="1"/>
    <col min="486" max="567" width="3.875" style="2" customWidth="1"/>
    <col min="568" max="734" width="2.375" style="2"/>
    <col min="735" max="735" width="3.875" style="2" customWidth="1"/>
    <col min="736" max="736" width="9.125" style="2" customWidth="1"/>
    <col min="737" max="737" width="3.875" style="2" customWidth="1"/>
    <col min="738" max="741" width="1.375" style="2" customWidth="1"/>
    <col min="742" max="823" width="3.875" style="2" customWidth="1"/>
    <col min="824" max="990" width="2.375" style="2"/>
    <col min="991" max="991" width="3.875" style="2" customWidth="1"/>
    <col min="992" max="992" width="9.125" style="2" customWidth="1"/>
    <col min="993" max="993" width="3.875" style="2" customWidth="1"/>
    <col min="994" max="997" width="1.375" style="2" customWidth="1"/>
    <col min="998" max="1079" width="3.875" style="2" customWidth="1"/>
    <col min="1080" max="1246" width="2.375" style="2"/>
    <col min="1247" max="1247" width="3.875" style="2" customWidth="1"/>
    <col min="1248" max="1248" width="9.125" style="2" customWidth="1"/>
    <col min="1249" max="1249" width="3.875" style="2" customWidth="1"/>
    <col min="1250" max="1253" width="1.375" style="2" customWidth="1"/>
    <col min="1254" max="1335" width="3.875" style="2" customWidth="1"/>
    <col min="1336" max="1502" width="2.375" style="2"/>
    <col min="1503" max="1503" width="3.875" style="2" customWidth="1"/>
    <col min="1504" max="1504" width="9.125" style="2" customWidth="1"/>
    <col min="1505" max="1505" width="3.875" style="2" customWidth="1"/>
    <col min="1506" max="1509" width="1.375" style="2" customWidth="1"/>
    <col min="1510" max="1591" width="3.875" style="2" customWidth="1"/>
    <col min="1592" max="1758" width="2.375" style="2"/>
    <col min="1759" max="1759" width="3.875" style="2" customWidth="1"/>
    <col min="1760" max="1760" width="9.125" style="2" customWidth="1"/>
    <col min="1761" max="1761" width="3.875" style="2" customWidth="1"/>
    <col min="1762" max="1765" width="1.375" style="2" customWidth="1"/>
    <col min="1766" max="1847" width="3.875" style="2" customWidth="1"/>
    <col min="1848" max="2014" width="2.375" style="2"/>
    <col min="2015" max="2015" width="3.875" style="2" customWidth="1"/>
    <col min="2016" max="2016" width="9.125" style="2" customWidth="1"/>
    <col min="2017" max="2017" width="3.875" style="2" customWidth="1"/>
    <col min="2018" max="2021" width="1.375" style="2" customWidth="1"/>
    <col min="2022" max="2103" width="3.875" style="2" customWidth="1"/>
    <col min="2104" max="2270" width="2.375" style="2"/>
    <col min="2271" max="2271" width="3.875" style="2" customWidth="1"/>
    <col min="2272" max="2272" width="9.125" style="2" customWidth="1"/>
    <col min="2273" max="2273" width="3.875" style="2" customWidth="1"/>
    <col min="2274" max="2277" width="1.375" style="2" customWidth="1"/>
    <col min="2278" max="2359" width="3.875" style="2" customWidth="1"/>
    <col min="2360" max="2526" width="2.375" style="2"/>
    <col min="2527" max="2527" width="3.875" style="2" customWidth="1"/>
    <col min="2528" max="2528" width="9.125" style="2" customWidth="1"/>
    <col min="2529" max="2529" width="3.875" style="2" customWidth="1"/>
    <col min="2530" max="2533" width="1.375" style="2" customWidth="1"/>
    <col min="2534" max="2615" width="3.875" style="2" customWidth="1"/>
    <col min="2616" max="2782" width="2.375" style="2"/>
    <col min="2783" max="2783" width="3.875" style="2" customWidth="1"/>
    <col min="2784" max="2784" width="9.125" style="2" customWidth="1"/>
    <col min="2785" max="2785" width="3.875" style="2" customWidth="1"/>
    <col min="2786" max="2789" width="1.375" style="2" customWidth="1"/>
    <col min="2790" max="2871" width="3.875" style="2" customWidth="1"/>
    <col min="2872" max="3038" width="2.375" style="2"/>
    <col min="3039" max="3039" width="3.875" style="2" customWidth="1"/>
    <col min="3040" max="3040" width="9.125" style="2" customWidth="1"/>
    <col min="3041" max="3041" width="3.875" style="2" customWidth="1"/>
    <col min="3042" max="3045" width="1.375" style="2" customWidth="1"/>
    <col min="3046" max="3127" width="3.875" style="2" customWidth="1"/>
    <col min="3128" max="3294" width="2.375" style="2"/>
    <col min="3295" max="3295" width="3.875" style="2" customWidth="1"/>
    <col min="3296" max="3296" width="9.125" style="2" customWidth="1"/>
    <col min="3297" max="3297" width="3.875" style="2" customWidth="1"/>
    <col min="3298" max="3301" width="1.375" style="2" customWidth="1"/>
    <col min="3302" max="3383" width="3.875" style="2" customWidth="1"/>
    <col min="3384" max="3550" width="2.375" style="2"/>
    <col min="3551" max="3551" width="3.875" style="2" customWidth="1"/>
    <col min="3552" max="3552" width="9.125" style="2" customWidth="1"/>
    <col min="3553" max="3553" width="3.875" style="2" customWidth="1"/>
    <col min="3554" max="3557" width="1.375" style="2" customWidth="1"/>
    <col min="3558" max="3639" width="3.875" style="2" customWidth="1"/>
    <col min="3640" max="3806" width="2.375" style="2"/>
    <col min="3807" max="3807" width="3.875" style="2" customWidth="1"/>
    <col min="3808" max="3808" width="9.125" style="2" customWidth="1"/>
    <col min="3809" max="3809" width="3.875" style="2" customWidth="1"/>
    <col min="3810" max="3813" width="1.375" style="2" customWidth="1"/>
    <col min="3814" max="3895" width="3.875" style="2" customWidth="1"/>
    <col min="3896" max="4062" width="2.375" style="2"/>
    <col min="4063" max="4063" width="3.875" style="2" customWidth="1"/>
    <col min="4064" max="4064" width="9.125" style="2" customWidth="1"/>
    <col min="4065" max="4065" width="3.875" style="2" customWidth="1"/>
    <col min="4066" max="4069" width="1.375" style="2" customWidth="1"/>
    <col min="4070" max="4151" width="3.875" style="2" customWidth="1"/>
    <col min="4152" max="4318" width="2.375" style="2"/>
    <col min="4319" max="4319" width="3.875" style="2" customWidth="1"/>
    <col min="4320" max="4320" width="9.125" style="2" customWidth="1"/>
    <col min="4321" max="4321" width="3.875" style="2" customWidth="1"/>
    <col min="4322" max="4325" width="1.375" style="2" customWidth="1"/>
    <col min="4326" max="4407" width="3.875" style="2" customWidth="1"/>
    <col min="4408" max="4574" width="2.375" style="2"/>
    <col min="4575" max="4575" width="3.875" style="2" customWidth="1"/>
    <col min="4576" max="4576" width="9.125" style="2" customWidth="1"/>
    <col min="4577" max="4577" width="3.875" style="2" customWidth="1"/>
    <col min="4578" max="4581" width="1.375" style="2" customWidth="1"/>
    <col min="4582" max="4663" width="3.875" style="2" customWidth="1"/>
    <col min="4664" max="4830" width="2.375" style="2"/>
    <col min="4831" max="4831" width="3.875" style="2" customWidth="1"/>
    <col min="4832" max="4832" width="9.125" style="2" customWidth="1"/>
    <col min="4833" max="4833" width="3.875" style="2" customWidth="1"/>
    <col min="4834" max="4837" width="1.375" style="2" customWidth="1"/>
    <col min="4838" max="4919" width="3.875" style="2" customWidth="1"/>
    <col min="4920" max="5086" width="2.375" style="2"/>
    <col min="5087" max="5087" width="3.875" style="2" customWidth="1"/>
    <col min="5088" max="5088" width="9.125" style="2" customWidth="1"/>
    <col min="5089" max="5089" width="3.875" style="2" customWidth="1"/>
    <col min="5090" max="5093" width="1.375" style="2" customWidth="1"/>
    <col min="5094" max="5175" width="3.875" style="2" customWidth="1"/>
    <col min="5176" max="5342" width="2.375" style="2"/>
    <col min="5343" max="5343" width="3.875" style="2" customWidth="1"/>
    <col min="5344" max="5344" width="9.125" style="2" customWidth="1"/>
    <col min="5345" max="5345" width="3.875" style="2" customWidth="1"/>
    <col min="5346" max="5349" width="1.375" style="2" customWidth="1"/>
    <col min="5350" max="5431" width="3.875" style="2" customWidth="1"/>
    <col min="5432" max="5598" width="2.375" style="2"/>
    <col min="5599" max="5599" width="3.875" style="2" customWidth="1"/>
    <col min="5600" max="5600" width="9.125" style="2" customWidth="1"/>
    <col min="5601" max="5601" width="3.875" style="2" customWidth="1"/>
    <col min="5602" max="5605" width="1.375" style="2" customWidth="1"/>
    <col min="5606" max="5687" width="3.875" style="2" customWidth="1"/>
    <col min="5688" max="5854" width="2.375" style="2"/>
    <col min="5855" max="5855" width="3.875" style="2" customWidth="1"/>
    <col min="5856" max="5856" width="9.125" style="2" customWidth="1"/>
    <col min="5857" max="5857" width="3.875" style="2" customWidth="1"/>
    <col min="5858" max="5861" width="1.375" style="2" customWidth="1"/>
    <col min="5862" max="5943" width="3.875" style="2" customWidth="1"/>
    <col min="5944" max="6110" width="2.375" style="2"/>
    <col min="6111" max="6111" width="3.875" style="2" customWidth="1"/>
    <col min="6112" max="6112" width="9.125" style="2" customWidth="1"/>
    <col min="6113" max="6113" width="3.875" style="2" customWidth="1"/>
    <col min="6114" max="6117" width="1.375" style="2" customWidth="1"/>
    <col min="6118" max="6199" width="3.875" style="2" customWidth="1"/>
    <col min="6200" max="6366" width="2.375" style="2"/>
    <col min="6367" max="6367" width="3.875" style="2" customWidth="1"/>
    <col min="6368" max="6368" width="9.125" style="2" customWidth="1"/>
    <col min="6369" max="6369" width="3.875" style="2" customWidth="1"/>
    <col min="6370" max="6373" width="1.375" style="2" customWidth="1"/>
    <col min="6374" max="6455" width="3.875" style="2" customWidth="1"/>
    <col min="6456" max="6622" width="2.375" style="2"/>
    <col min="6623" max="6623" width="3.875" style="2" customWidth="1"/>
    <col min="6624" max="6624" width="9.125" style="2" customWidth="1"/>
    <col min="6625" max="6625" width="3.875" style="2" customWidth="1"/>
    <col min="6626" max="6629" width="1.375" style="2" customWidth="1"/>
    <col min="6630" max="6711" width="3.875" style="2" customWidth="1"/>
    <col min="6712" max="6878" width="2.375" style="2"/>
    <col min="6879" max="6879" width="3.875" style="2" customWidth="1"/>
    <col min="6880" max="6880" width="9.125" style="2" customWidth="1"/>
    <col min="6881" max="6881" width="3.875" style="2" customWidth="1"/>
    <col min="6882" max="6885" width="1.375" style="2" customWidth="1"/>
    <col min="6886" max="6967" width="3.875" style="2" customWidth="1"/>
    <col min="6968" max="7134" width="2.375" style="2"/>
    <col min="7135" max="7135" width="3.875" style="2" customWidth="1"/>
    <col min="7136" max="7136" width="9.125" style="2" customWidth="1"/>
    <col min="7137" max="7137" width="3.875" style="2" customWidth="1"/>
    <col min="7138" max="7141" width="1.375" style="2" customWidth="1"/>
    <col min="7142" max="7223" width="3.875" style="2" customWidth="1"/>
    <col min="7224" max="7390" width="2.375" style="2"/>
    <col min="7391" max="7391" width="3.875" style="2" customWidth="1"/>
    <col min="7392" max="7392" width="9.125" style="2" customWidth="1"/>
    <col min="7393" max="7393" width="3.875" style="2" customWidth="1"/>
    <col min="7394" max="7397" width="1.375" style="2" customWidth="1"/>
    <col min="7398" max="7479" width="3.875" style="2" customWidth="1"/>
    <col min="7480" max="7646" width="2.375" style="2"/>
    <col min="7647" max="7647" width="3.875" style="2" customWidth="1"/>
    <col min="7648" max="7648" width="9.125" style="2" customWidth="1"/>
    <col min="7649" max="7649" width="3.875" style="2" customWidth="1"/>
    <col min="7650" max="7653" width="1.375" style="2" customWidth="1"/>
    <col min="7654" max="7735" width="3.875" style="2" customWidth="1"/>
    <col min="7736" max="7902" width="2.375" style="2"/>
    <col min="7903" max="7903" width="3.875" style="2" customWidth="1"/>
    <col min="7904" max="7904" width="9.125" style="2" customWidth="1"/>
    <col min="7905" max="7905" width="3.875" style="2" customWidth="1"/>
    <col min="7906" max="7909" width="1.375" style="2" customWidth="1"/>
    <col min="7910" max="7991" width="3.875" style="2" customWidth="1"/>
    <col min="7992" max="8158" width="2.375" style="2"/>
    <col min="8159" max="8159" width="3.875" style="2" customWidth="1"/>
    <col min="8160" max="8160" width="9.125" style="2" customWidth="1"/>
    <col min="8161" max="8161" width="3.875" style="2" customWidth="1"/>
    <col min="8162" max="8165" width="1.375" style="2" customWidth="1"/>
    <col min="8166" max="8247" width="3.875" style="2" customWidth="1"/>
    <col min="8248" max="8414" width="2.375" style="2"/>
    <col min="8415" max="8415" width="3.875" style="2" customWidth="1"/>
    <col min="8416" max="8416" width="9.125" style="2" customWidth="1"/>
    <col min="8417" max="8417" width="3.875" style="2" customWidth="1"/>
    <col min="8418" max="8421" width="1.375" style="2" customWidth="1"/>
    <col min="8422" max="8503" width="3.875" style="2" customWidth="1"/>
    <col min="8504" max="8670" width="2.375" style="2"/>
    <col min="8671" max="8671" width="3.875" style="2" customWidth="1"/>
    <col min="8672" max="8672" width="9.125" style="2" customWidth="1"/>
    <col min="8673" max="8673" width="3.875" style="2" customWidth="1"/>
    <col min="8674" max="8677" width="1.375" style="2" customWidth="1"/>
    <col min="8678" max="8759" width="3.875" style="2" customWidth="1"/>
    <col min="8760" max="8926" width="2.375" style="2"/>
    <col min="8927" max="8927" width="3.875" style="2" customWidth="1"/>
    <col min="8928" max="8928" width="9.125" style="2" customWidth="1"/>
    <col min="8929" max="8929" width="3.875" style="2" customWidth="1"/>
    <col min="8930" max="8933" width="1.375" style="2" customWidth="1"/>
    <col min="8934" max="9015" width="3.875" style="2" customWidth="1"/>
    <col min="9016" max="9182" width="2.375" style="2"/>
    <col min="9183" max="9183" width="3.875" style="2" customWidth="1"/>
    <col min="9184" max="9184" width="9.125" style="2" customWidth="1"/>
    <col min="9185" max="9185" width="3.875" style="2" customWidth="1"/>
    <col min="9186" max="9189" width="1.375" style="2" customWidth="1"/>
    <col min="9190" max="9271" width="3.875" style="2" customWidth="1"/>
    <col min="9272" max="9438" width="2.375" style="2"/>
    <col min="9439" max="9439" width="3.875" style="2" customWidth="1"/>
    <col min="9440" max="9440" width="9.125" style="2" customWidth="1"/>
    <col min="9441" max="9441" width="3.875" style="2" customWidth="1"/>
    <col min="9442" max="9445" width="1.375" style="2" customWidth="1"/>
    <col min="9446" max="9527" width="3.875" style="2" customWidth="1"/>
    <col min="9528" max="9694" width="2.375" style="2"/>
    <col min="9695" max="9695" width="3.875" style="2" customWidth="1"/>
    <col min="9696" max="9696" width="9.125" style="2" customWidth="1"/>
    <col min="9697" max="9697" width="3.875" style="2" customWidth="1"/>
    <col min="9698" max="9701" width="1.375" style="2" customWidth="1"/>
    <col min="9702" max="9783" width="3.875" style="2" customWidth="1"/>
    <col min="9784" max="9950" width="2.375" style="2"/>
    <col min="9951" max="9951" width="3.875" style="2" customWidth="1"/>
    <col min="9952" max="9952" width="9.125" style="2" customWidth="1"/>
    <col min="9953" max="9953" width="3.875" style="2" customWidth="1"/>
    <col min="9954" max="9957" width="1.375" style="2" customWidth="1"/>
    <col min="9958" max="10039" width="3.875" style="2" customWidth="1"/>
    <col min="10040" max="10206" width="2.375" style="2"/>
    <col min="10207" max="10207" width="3.875" style="2" customWidth="1"/>
    <col min="10208" max="10208" width="9.125" style="2" customWidth="1"/>
    <col min="10209" max="10209" width="3.875" style="2" customWidth="1"/>
    <col min="10210" max="10213" width="1.375" style="2" customWidth="1"/>
    <col min="10214" max="10295" width="3.875" style="2" customWidth="1"/>
    <col min="10296" max="10462" width="2.375" style="2"/>
    <col min="10463" max="10463" width="3.875" style="2" customWidth="1"/>
    <col min="10464" max="10464" width="9.125" style="2" customWidth="1"/>
    <col min="10465" max="10465" width="3.875" style="2" customWidth="1"/>
    <col min="10466" max="10469" width="1.375" style="2" customWidth="1"/>
    <col min="10470" max="10551" width="3.875" style="2" customWidth="1"/>
    <col min="10552" max="10718" width="2.375" style="2"/>
    <col min="10719" max="10719" width="3.875" style="2" customWidth="1"/>
    <col min="10720" max="10720" width="9.125" style="2" customWidth="1"/>
    <col min="10721" max="10721" width="3.875" style="2" customWidth="1"/>
    <col min="10722" max="10725" width="1.375" style="2" customWidth="1"/>
    <col min="10726" max="10807" width="3.875" style="2" customWidth="1"/>
    <col min="10808" max="10974" width="2.375" style="2"/>
    <col min="10975" max="10975" width="3.875" style="2" customWidth="1"/>
    <col min="10976" max="10976" width="9.125" style="2" customWidth="1"/>
    <col min="10977" max="10977" width="3.875" style="2" customWidth="1"/>
    <col min="10978" max="10981" width="1.375" style="2" customWidth="1"/>
    <col min="10982" max="11063" width="3.875" style="2" customWidth="1"/>
    <col min="11064" max="11230" width="2.375" style="2"/>
    <col min="11231" max="11231" width="3.875" style="2" customWidth="1"/>
    <col min="11232" max="11232" width="9.125" style="2" customWidth="1"/>
    <col min="11233" max="11233" width="3.875" style="2" customWidth="1"/>
    <col min="11234" max="11237" width="1.375" style="2" customWidth="1"/>
    <col min="11238" max="11319" width="3.875" style="2" customWidth="1"/>
    <col min="11320" max="11486" width="2.375" style="2"/>
    <col min="11487" max="11487" width="3.875" style="2" customWidth="1"/>
    <col min="11488" max="11488" width="9.125" style="2" customWidth="1"/>
    <col min="11489" max="11489" width="3.875" style="2" customWidth="1"/>
    <col min="11490" max="11493" width="1.375" style="2" customWidth="1"/>
    <col min="11494" max="11575" width="3.875" style="2" customWidth="1"/>
    <col min="11576" max="11742" width="2.375" style="2"/>
    <col min="11743" max="11743" width="3.875" style="2" customWidth="1"/>
    <col min="11744" max="11744" width="9.125" style="2" customWidth="1"/>
    <col min="11745" max="11745" width="3.875" style="2" customWidth="1"/>
    <col min="11746" max="11749" width="1.375" style="2" customWidth="1"/>
    <col min="11750" max="11831" width="3.875" style="2" customWidth="1"/>
    <col min="11832" max="11998" width="2.375" style="2"/>
    <col min="11999" max="11999" width="3.875" style="2" customWidth="1"/>
    <col min="12000" max="12000" width="9.125" style="2" customWidth="1"/>
    <col min="12001" max="12001" width="3.875" style="2" customWidth="1"/>
    <col min="12002" max="12005" width="1.375" style="2" customWidth="1"/>
    <col min="12006" max="12087" width="3.875" style="2" customWidth="1"/>
    <col min="12088" max="12254" width="2.375" style="2"/>
    <col min="12255" max="12255" width="3.875" style="2" customWidth="1"/>
    <col min="12256" max="12256" width="9.125" style="2" customWidth="1"/>
    <col min="12257" max="12257" width="3.875" style="2" customWidth="1"/>
    <col min="12258" max="12261" width="1.375" style="2" customWidth="1"/>
    <col min="12262" max="12343" width="3.875" style="2" customWidth="1"/>
    <col min="12344" max="12510" width="2.375" style="2"/>
    <col min="12511" max="12511" width="3.875" style="2" customWidth="1"/>
    <col min="12512" max="12512" width="9.125" style="2" customWidth="1"/>
    <col min="12513" max="12513" width="3.875" style="2" customWidth="1"/>
    <col min="12514" max="12517" width="1.375" style="2" customWidth="1"/>
    <col min="12518" max="12599" width="3.875" style="2" customWidth="1"/>
    <col min="12600" max="12766" width="2.375" style="2"/>
    <col min="12767" max="12767" width="3.875" style="2" customWidth="1"/>
    <col min="12768" max="12768" width="9.125" style="2" customWidth="1"/>
    <col min="12769" max="12769" width="3.875" style="2" customWidth="1"/>
    <col min="12770" max="12773" width="1.375" style="2" customWidth="1"/>
    <col min="12774" max="12855" width="3.875" style="2" customWidth="1"/>
    <col min="12856" max="13022" width="2.375" style="2"/>
    <col min="13023" max="13023" width="3.875" style="2" customWidth="1"/>
    <col min="13024" max="13024" width="9.125" style="2" customWidth="1"/>
    <col min="13025" max="13025" width="3.875" style="2" customWidth="1"/>
    <col min="13026" max="13029" width="1.375" style="2" customWidth="1"/>
    <col min="13030" max="13111" width="3.875" style="2" customWidth="1"/>
    <col min="13112" max="13278" width="2.375" style="2"/>
    <col min="13279" max="13279" width="3.875" style="2" customWidth="1"/>
    <col min="13280" max="13280" width="9.125" style="2" customWidth="1"/>
    <col min="13281" max="13281" width="3.875" style="2" customWidth="1"/>
    <col min="13282" max="13285" width="1.375" style="2" customWidth="1"/>
    <col min="13286" max="13367" width="3.875" style="2" customWidth="1"/>
    <col min="13368" max="13534" width="2.375" style="2"/>
    <col min="13535" max="13535" width="3.875" style="2" customWidth="1"/>
    <col min="13536" max="13536" width="9.125" style="2" customWidth="1"/>
    <col min="13537" max="13537" width="3.875" style="2" customWidth="1"/>
    <col min="13538" max="13541" width="1.375" style="2" customWidth="1"/>
    <col min="13542" max="13623" width="3.875" style="2" customWidth="1"/>
    <col min="13624" max="13790" width="2.375" style="2"/>
    <col min="13791" max="13791" width="3.875" style="2" customWidth="1"/>
    <col min="13792" max="13792" width="9.125" style="2" customWidth="1"/>
    <col min="13793" max="13793" width="3.875" style="2" customWidth="1"/>
    <col min="13794" max="13797" width="1.375" style="2" customWidth="1"/>
    <col min="13798" max="13879" width="3.875" style="2" customWidth="1"/>
    <col min="13880" max="14046" width="2.375" style="2"/>
    <col min="14047" max="14047" width="3.875" style="2" customWidth="1"/>
    <col min="14048" max="14048" width="9.125" style="2" customWidth="1"/>
    <col min="14049" max="14049" width="3.875" style="2" customWidth="1"/>
    <col min="14050" max="14053" width="1.375" style="2" customWidth="1"/>
    <col min="14054" max="14135" width="3.875" style="2" customWidth="1"/>
    <col min="14136" max="14302" width="2.375" style="2"/>
    <col min="14303" max="14303" width="3.875" style="2" customWidth="1"/>
    <col min="14304" max="14304" width="9.125" style="2" customWidth="1"/>
    <col min="14305" max="14305" width="3.875" style="2" customWidth="1"/>
    <col min="14306" max="14309" width="1.375" style="2" customWidth="1"/>
    <col min="14310" max="14391" width="3.875" style="2" customWidth="1"/>
    <col min="14392" max="14558" width="2.375" style="2"/>
    <col min="14559" max="14559" width="3.875" style="2" customWidth="1"/>
    <col min="14560" max="14560" width="9.125" style="2" customWidth="1"/>
    <col min="14561" max="14561" width="3.875" style="2" customWidth="1"/>
    <col min="14562" max="14565" width="1.375" style="2" customWidth="1"/>
    <col min="14566" max="14647" width="3.875" style="2" customWidth="1"/>
    <col min="14648" max="14814" width="2.375" style="2"/>
    <col min="14815" max="14815" width="3.875" style="2" customWidth="1"/>
    <col min="14816" max="14816" width="9.125" style="2" customWidth="1"/>
    <col min="14817" max="14817" width="3.875" style="2" customWidth="1"/>
    <col min="14818" max="14821" width="1.375" style="2" customWidth="1"/>
    <col min="14822" max="14903" width="3.875" style="2" customWidth="1"/>
    <col min="14904" max="15070" width="2.375" style="2"/>
    <col min="15071" max="15071" width="3.875" style="2" customWidth="1"/>
    <col min="15072" max="15072" width="9.125" style="2" customWidth="1"/>
    <col min="15073" max="15073" width="3.875" style="2" customWidth="1"/>
    <col min="15074" max="15077" width="1.375" style="2" customWidth="1"/>
    <col min="15078" max="15159" width="3.875" style="2" customWidth="1"/>
    <col min="15160" max="15326" width="2.375" style="2"/>
    <col min="15327" max="15327" width="3.875" style="2" customWidth="1"/>
    <col min="15328" max="15328" width="9.125" style="2" customWidth="1"/>
    <col min="15329" max="15329" width="3.875" style="2" customWidth="1"/>
    <col min="15330" max="15333" width="1.375" style="2" customWidth="1"/>
    <col min="15334" max="15415" width="3.875" style="2" customWidth="1"/>
    <col min="15416" max="15582" width="2.375" style="2"/>
    <col min="15583" max="15583" width="3.875" style="2" customWidth="1"/>
    <col min="15584" max="15584" width="9.125" style="2" customWidth="1"/>
    <col min="15585" max="15585" width="3.875" style="2" customWidth="1"/>
    <col min="15586" max="15589" width="1.375" style="2" customWidth="1"/>
    <col min="15590" max="15671" width="3.875" style="2" customWidth="1"/>
    <col min="15672" max="15838" width="2.375" style="2"/>
    <col min="15839" max="15839" width="3.875" style="2" customWidth="1"/>
    <col min="15840" max="15840" width="9.125" style="2" customWidth="1"/>
    <col min="15841" max="15841" width="3.875" style="2" customWidth="1"/>
    <col min="15842" max="15845" width="1.375" style="2" customWidth="1"/>
    <col min="15846" max="15927" width="3.875" style="2" customWidth="1"/>
    <col min="15928" max="16094" width="2.375" style="2"/>
    <col min="16095" max="16095" width="3.875" style="2" customWidth="1"/>
    <col min="16096" max="16096" width="9.125" style="2" customWidth="1"/>
    <col min="16097" max="16097" width="3.875" style="2" customWidth="1"/>
    <col min="16098" max="16101" width="1.375" style="2" customWidth="1"/>
    <col min="16102" max="16183" width="3.875" style="2" customWidth="1"/>
    <col min="16184" max="16384" width="2.375" style="2"/>
  </cols>
  <sheetData>
    <row r="1" spans="2:85" ht="15.95" customHeight="1"/>
    <row r="2" spans="2:85" ht="15.95" customHeight="1"/>
    <row r="3" spans="2:85" ht="15.95" customHeight="1"/>
    <row r="4" spans="2:85" ht="15.95" customHeight="1">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row>
    <row r="5" spans="2:85" ht="15.95" customHeight="1">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row>
    <row r="6" spans="2:85" ht="15.95" customHeight="1">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row>
    <row r="7" spans="2:85" ht="30" customHeight="1">
      <c r="B7" s="346"/>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c r="BZ7" s="275"/>
      <c r="CA7" s="275"/>
      <c r="CB7" s="275"/>
      <c r="CC7" s="275"/>
      <c r="CD7" s="369"/>
    </row>
    <row r="8" spans="2:85" ht="30" customHeight="1">
      <c r="B8" s="347"/>
      <c r="C8" s="274"/>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274"/>
      <c r="BN8" s="274"/>
      <c r="BO8" s="274"/>
      <c r="BP8" s="274"/>
      <c r="BQ8" s="274"/>
      <c r="BR8" s="274"/>
      <c r="BS8" s="274"/>
      <c r="BT8" s="274"/>
      <c r="BU8" s="274"/>
      <c r="BV8" s="274"/>
      <c r="BW8" s="274"/>
      <c r="BX8" s="274"/>
      <c r="BY8" s="274"/>
      <c r="BZ8" s="274"/>
      <c r="CA8" s="274"/>
      <c r="CB8" s="274"/>
      <c r="CC8" s="274"/>
      <c r="CD8" s="312"/>
    </row>
    <row r="9" spans="2:85" ht="39.75" customHeight="1">
      <c r="B9" s="347"/>
      <c r="C9" s="274"/>
      <c r="D9" s="274"/>
      <c r="E9" s="274"/>
      <c r="F9" s="274"/>
      <c r="G9" s="274"/>
      <c r="H9" s="274"/>
      <c r="I9" s="364" t="s">
        <v>1842</v>
      </c>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274"/>
      <c r="BN9" s="274"/>
      <c r="BO9" s="274"/>
      <c r="BP9" s="274"/>
      <c r="BQ9" s="274"/>
      <c r="BR9" s="274"/>
      <c r="BS9" s="274"/>
      <c r="BT9" s="274"/>
      <c r="BU9" s="274"/>
      <c r="BV9" s="274"/>
      <c r="BW9" s="274"/>
      <c r="BX9" s="274"/>
      <c r="BY9" s="274"/>
      <c r="BZ9" s="274"/>
      <c r="CA9" s="274"/>
      <c r="CB9" s="274"/>
      <c r="CC9" s="274"/>
      <c r="CD9" s="312"/>
    </row>
    <row r="10" spans="2:85" ht="37.5" customHeight="1">
      <c r="B10" s="347"/>
      <c r="C10" s="274"/>
      <c r="D10" s="274"/>
      <c r="E10" s="274"/>
      <c r="F10" s="274"/>
      <c r="G10" s="274"/>
      <c r="H10" s="274"/>
      <c r="I10" s="365" t="s">
        <v>1843</v>
      </c>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4"/>
      <c r="BS10" s="274"/>
      <c r="BT10" s="274"/>
      <c r="BU10" s="274"/>
      <c r="BV10" s="274"/>
      <c r="BW10" s="274"/>
      <c r="BX10" s="274"/>
      <c r="BY10" s="274"/>
      <c r="BZ10" s="274"/>
      <c r="CA10" s="274"/>
      <c r="CB10" s="274"/>
      <c r="CC10" s="274"/>
      <c r="CD10" s="312"/>
    </row>
    <row r="11" spans="2:85" ht="30" customHeight="1">
      <c r="B11" s="347"/>
      <c r="C11" s="274"/>
      <c r="D11" s="274"/>
      <c r="E11" s="274"/>
      <c r="F11" s="274"/>
      <c r="G11" s="274"/>
      <c r="H11" s="274"/>
      <c r="I11" s="365"/>
      <c r="J11" s="274"/>
      <c r="K11" s="274"/>
      <c r="L11" s="274"/>
      <c r="M11" s="274"/>
      <c r="N11" s="274"/>
      <c r="O11" s="274"/>
      <c r="P11" s="274"/>
      <c r="Q11" s="274"/>
      <c r="R11" s="274"/>
      <c r="S11" s="274"/>
      <c r="T11" s="274"/>
      <c r="U11" s="274"/>
      <c r="V11" s="274"/>
      <c r="W11" s="274"/>
      <c r="X11" s="274"/>
      <c r="Y11" s="274"/>
      <c r="Z11" s="274"/>
      <c r="AA11" s="274"/>
      <c r="AB11" s="274"/>
      <c r="AC11" s="274"/>
      <c r="AD11" s="274"/>
      <c r="AE11" s="274"/>
      <c r="AF11" s="274"/>
      <c r="AG11" s="274"/>
      <c r="AH11" s="274"/>
      <c r="AI11" s="274"/>
      <c r="AJ11" s="274"/>
      <c r="AK11" s="274"/>
      <c r="AL11" s="274"/>
      <c r="AM11" s="274"/>
      <c r="AN11" s="274"/>
      <c r="AO11" s="274"/>
      <c r="AP11" s="274"/>
      <c r="AQ11" s="274"/>
      <c r="AR11" s="274"/>
      <c r="AS11" s="274"/>
      <c r="AT11" s="274"/>
      <c r="AU11" s="274"/>
      <c r="AV11" s="274"/>
      <c r="AW11" s="274"/>
      <c r="AX11" s="274"/>
      <c r="AY11" s="274"/>
      <c r="AZ11" s="274"/>
      <c r="BA11" s="274"/>
      <c r="BB11" s="274"/>
      <c r="BC11" s="274"/>
      <c r="BD11" s="274"/>
      <c r="BE11" s="274"/>
      <c r="BF11" s="274"/>
      <c r="BG11" s="274"/>
      <c r="BH11" s="274"/>
      <c r="BI11" s="274"/>
      <c r="BJ11" s="274"/>
      <c r="BK11" s="274"/>
      <c r="BL11" s="274"/>
      <c r="BM11" s="274"/>
      <c r="BN11" s="274"/>
      <c r="BO11" s="274"/>
      <c r="BP11" s="274"/>
      <c r="BQ11" s="274"/>
      <c r="BR11" s="274"/>
      <c r="BS11" s="274"/>
      <c r="BT11" s="274"/>
      <c r="BU11" s="274"/>
      <c r="BV11" s="274"/>
      <c r="BW11" s="274"/>
      <c r="BX11" s="274"/>
      <c r="BY11" s="274"/>
      <c r="BZ11" s="274"/>
      <c r="CA11" s="274"/>
      <c r="CB11" s="274"/>
      <c r="CC11" s="274"/>
      <c r="CD11" s="312"/>
    </row>
    <row r="12" spans="2:85" ht="30" customHeight="1">
      <c r="B12" s="348"/>
      <c r="C12" s="219"/>
      <c r="D12" s="219"/>
      <c r="E12" s="349"/>
      <c r="F12" s="349"/>
      <c r="G12" s="349"/>
      <c r="H12" s="349"/>
      <c r="I12" s="349"/>
      <c r="J12" s="349"/>
      <c r="K12" s="349"/>
      <c r="L12" s="349"/>
      <c r="M12" s="349"/>
      <c r="N12" s="349"/>
      <c r="O12" s="349"/>
      <c r="P12" s="349"/>
      <c r="Q12" s="349"/>
      <c r="R12" s="349"/>
      <c r="S12" s="349"/>
      <c r="T12" s="349"/>
      <c r="U12" s="349"/>
      <c r="V12" s="349"/>
      <c r="W12" s="349"/>
      <c r="X12" s="349"/>
      <c r="Y12" s="349"/>
      <c r="Z12" s="349"/>
      <c r="AA12" s="349"/>
      <c r="AB12" s="349"/>
      <c r="AC12" s="349"/>
      <c r="AD12" s="349"/>
      <c r="AE12" s="349"/>
      <c r="AF12" s="349"/>
      <c r="AG12" s="349"/>
      <c r="AH12" s="349"/>
      <c r="AI12" s="349"/>
      <c r="AJ12" s="349"/>
      <c r="AK12" s="349"/>
      <c r="AL12" s="349"/>
      <c r="AM12" s="349"/>
      <c r="AN12" s="349"/>
      <c r="AO12" s="349"/>
      <c r="AP12" s="349"/>
      <c r="AQ12" s="349"/>
      <c r="AR12" s="349"/>
      <c r="AS12" s="349"/>
      <c r="AT12" s="349"/>
      <c r="AU12" s="349"/>
      <c r="AV12" s="349"/>
      <c r="AW12" s="349"/>
      <c r="AX12" s="349"/>
      <c r="AY12" s="349"/>
      <c r="AZ12" s="349"/>
      <c r="BA12" s="349"/>
      <c r="BB12" s="349"/>
      <c r="BC12" s="349"/>
      <c r="BD12" s="349"/>
      <c r="BE12" s="349"/>
      <c r="BF12" s="349"/>
      <c r="BG12" s="349"/>
      <c r="BH12" s="349"/>
      <c r="BI12" s="349"/>
      <c r="BJ12" s="349"/>
      <c r="BK12" s="349"/>
      <c r="BL12" s="349"/>
      <c r="BM12" s="349"/>
      <c r="BN12" s="349"/>
      <c r="BO12" s="349"/>
      <c r="BP12" s="349"/>
      <c r="BQ12" s="349"/>
      <c r="BR12" s="349"/>
      <c r="BS12" s="349"/>
      <c r="BT12" s="349"/>
      <c r="BU12" s="349"/>
      <c r="BV12" s="349"/>
      <c r="BW12" s="349"/>
      <c r="BX12" s="349"/>
      <c r="BY12" s="349"/>
      <c r="BZ12" s="349"/>
      <c r="CA12" s="349"/>
      <c r="CB12" s="349"/>
      <c r="CC12" s="276"/>
      <c r="CD12" s="313"/>
    </row>
    <row r="13" spans="2:85" ht="30" customHeight="1">
      <c r="B13" s="387"/>
      <c r="C13" s="502">
        <v>9.2799999999999994</v>
      </c>
      <c r="D13" s="246" t="s">
        <v>1883</v>
      </c>
      <c r="E13" s="248"/>
      <c r="F13" s="1525"/>
      <c r="G13" s="396"/>
      <c r="H13" s="396"/>
      <c r="I13" s="396"/>
      <c r="J13" s="396"/>
      <c r="K13" s="396"/>
      <c r="L13" s="396"/>
      <c r="M13" s="396"/>
      <c r="N13" s="396"/>
      <c r="O13" s="396"/>
      <c r="P13" s="396"/>
      <c r="Q13" s="396"/>
      <c r="R13" s="396"/>
      <c r="S13" s="396"/>
      <c r="T13" s="396"/>
      <c r="U13" s="396"/>
      <c r="V13" s="396"/>
      <c r="W13" s="396"/>
      <c r="X13" s="396"/>
      <c r="Y13" s="396"/>
      <c r="Z13" s="396"/>
      <c r="AA13" s="396"/>
      <c r="AB13" s="396"/>
      <c r="AC13" s="396"/>
      <c r="AD13" s="396"/>
      <c r="AE13" s="396"/>
      <c r="AF13" s="396"/>
      <c r="AG13" s="396"/>
      <c r="AH13" s="396"/>
      <c r="AI13" s="396"/>
      <c r="AJ13" s="396"/>
      <c r="AK13" s="396"/>
      <c r="AL13" s="396"/>
      <c r="AM13" s="396"/>
      <c r="AN13" s="396"/>
      <c r="AO13" s="396"/>
      <c r="AP13" s="396"/>
      <c r="AQ13" s="396"/>
      <c r="AR13" s="2327" t="s">
        <v>1671</v>
      </c>
      <c r="AS13" s="2327"/>
      <c r="AT13" s="2327"/>
      <c r="AU13" s="2327"/>
      <c r="AV13" s="2327"/>
      <c r="AW13" s="2327"/>
      <c r="AX13" s="2327"/>
      <c r="AY13" s="2327"/>
      <c r="AZ13" s="2327"/>
      <c r="BA13" s="2327"/>
      <c r="BB13" s="2327"/>
      <c r="BC13" s="2327"/>
      <c r="BD13" s="2327"/>
      <c r="BE13" s="2327"/>
      <c r="BF13" s="2327"/>
      <c r="BG13" s="2327"/>
      <c r="BH13" s="2327"/>
      <c r="BI13" s="2327"/>
      <c r="BJ13" s="2327"/>
      <c r="BK13" s="2327"/>
      <c r="BL13" s="2327"/>
      <c r="BM13" s="2327"/>
      <c r="BN13" s="2327"/>
      <c r="BO13" s="2327"/>
      <c r="BP13" s="2327"/>
      <c r="BQ13" s="2327"/>
      <c r="BR13" s="2327"/>
      <c r="BS13" s="2327"/>
      <c r="BT13" s="2327"/>
      <c r="BU13" s="2327"/>
      <c r="BV13" s="2327"/>
      <c r="BW13" s="2327"/>
      <c r="BX13" s="2327"/>
      <c r="BY13" s="2327"/>
      <c r="BZ13" s="2327"/>
      <c r="CA13" s="2327"/>
      <c r="CB13" s="282"/>
      <c r="CC13" s="349"/>
      <c r="CD13" s="398"/>
    </row>
    <row r="14" spans="2:85" ht="30" customHeight="1">
      <c r="B14" s="388"/>
      <c r="C14" s="288"/>
      <c r="D14" s="248" t="s">
        <v>1884</v>
      </c>
      <c r="E14" s="248"/>
      <c r="F14" s="1525"/>
      <c r="G14" s="220"/>
      <c r="H14" s="220"/>
      <c r="I14" s="220"/>
      <c r="J14" s="220"/>
      <c r="K14" s="220"/>
      <c r="L14" s="220"/>
      <c r="M14" s="220"/>
      <c r="N14" s="220"/>
      <c r="O14" s="220"/>
      <c r="P14" s="220"/>
      <c r="Q14" s="220"/>
      <c r="R14" s="1627"/>
      <c r="S14" s="1627"/>
      <c r="T14" s="1627"/>
      <c r="U14" s="1627"/>
      <c r="V14" s="1627"/>
      <c r="W14" s="1627"/>
      <c r="X14" s="1627"/>
      <c r="Y14" s="1627"/>
      <c r="Z14" s="1627"/>
      <c r="AA14" s="1627"/>
      <c r="AB14" s="1627"/>
      <c r="AC14" s="1627"/>
      <c r="AD14" s="1627"/>
      <c r="AE14" s="1627"/>
      <c r="AF14" s="1627"/>
      <c r="AG14" s="1627"/>
      <c r="AH14" s="1627"/>
      <c r="AI14" s="1627"/>
      <c r="AJ14" s="1627"/>
      <c r="AK14" s="1627"/>
      <c r="AL14" s="1627"/>
      <c r="AM14" s="1627"/>
      <c r="AN14" s="1627"/>
      <c r="AO14" s="1627"/>
      <c r="AP14" s="1627"/>
      <c r="AQ14" s="1627"/>
      <c r="AR14" s="2327" t="s">
        <v>1344</v>
      </c>
      <c r="AS14" s="2327"/>
      <c r="AT14" s="2327"/>
      <c r="AU14" s="2327"/>
      <c r="AV14" s="2327"/>
      <c r="AW14" s="2327"/>
      <c r="AX14" s="2327"/>
      <c r="AY14" s="2327"/>
      <c r="AZ14" s="2327"/>
      <c r="BA14" s="2327"/>
      <c r="BB14" s="2327"/>
      <c r="BC14" s="2327"/>
      <c r="BD14" s="2327"/>
      <c r="BE14" s="2327"/>
      <c r="BF14" s="2327"/>
      <c r="BG14" s="2327"/>
      <c r="BH14" s="2327"/>
      <c r="BI14" s="2327"/>
      <c r="BJ14" s="2327"/>
      <c r="BK14" s="2327"/>
      <c r="BL14" s="2327"/>
      <c r="BM14" s="2327"/>
      <c r="BN14" s="2327"/>
      <c r="BO14" s="2327"/>
      <c r="BP14" s="2327"/>
      <c r="BQ14" s="2327"/>
      <c r="BR14" s="2327"/>
      <c r="BS14" s="2327"/>
      <c r="BT14" s="2327"/>
      <c r="BU14" s="2327"/>
      <c r="BV14" s="2327"/>
      <c r="BW14" s="2327"/>
      <c r="BX14" s="2327"/>
      <c r="BY14" s="2327"/>
      <c r="BZ14" s="2327"/>
      <c r="CA14" s="2327"/>
      <c r="CB14" s="311"/>
      <c r="CC14" s="396"/>
      <c r="CD14" s="399"/>
    </row>
    <row r="15" spans="2:85" ht="30" customHeight="1">
      <c r="B15" s="72"/>
      <c r="C15" s="300"/>
      <c r="F15" s="1525"/>
      <c r="G15" s="1525"/>
      <c r="H15" s="1525"/>
      <c r="I15" s="1525"/>
      <c r="J15" s="1525"/>
      <c r="K15" s="1525"/>
      <c r="L15" s="1525"/>
      <c r="M15" s="1525"/>
      <c r="N15" s="1525"/>
      <c r="O15" s="1525"/>
      <c r="P15" s="1525"/>
      <c r="Q15" s="1525"/>
      <c r="R15" s="1525"/>
      <c r="S15" s="1525"/>
      <c r="T15" s="1525"/>
      <c r="U15" s="1525"/>
      <c r="V15" s="1525"/>
      <c r="W15" s="1525"/>
      <c r="X15" s="1525"/>
      <c r="Y15" s="1525"/>
      <c r="Z15" s="1525"/>
      <c r="AA15" s="1525"/>
      <c r="AB15" s="1525"/>
      <c r="AC15" s="1525"/>
      <c r="AD15" s="1525"/>
      <c r="AE15" s="1525"/>
      <c r="AF15" s="1525"/>
      <c r="AG15" s="1525"/>
      <c r="AH15" s="1525"/>
      <c r="AI15" s="1525"/>
      <c r="AJ15" s="1525"/>
      <c r="AK15" s="186"/>
      <c r="AL15" s="186"/>
      <c r="AM15" s="189"/>
      <c r="AN15" s="189"/>
      <c r="AO15" s="189"/>
      <c r="AP15" s="189"/>
      <c r="AQ15" s="189"/>
      <c r="AR15" s="189"/>
      <c r="AS15" s="189"/>
      <c r="AT15" s="189"/>
      <c r="AU15" s="189"/>
      <c r="AV15" s="189"/>
      <c r="AW15" s="189"/>
      <c r="AX15" s="189"/>
      <c r="AY15" s="189"/>
      <c r="AZ15" s="189"/>
      <c r="BA15" s="189"/>
      <c r="BB15" s="189"/>
      <c r="BC15" s="189"/>
      <c r="BD15" s="189"/>
      <c r="BE15" s="189"/>
      <c r="BF15" s="189"/>
      <c r="BG15" s="189"/>
      <c r="BH15" s="189"/>
      <c r="BI15" s="189"/>
      <c r="BJ15" s="189"/>
      <c r="BK15" s="189"/>
      <c r="BL15" s="189"/>
      <c r="BX15" s="162"/>
      <c r="BY15" s="484" t="s">
        <v>1800</v>
      </c>
      <c r="CB15" s="1"/>
      <c r="CC15" s="1627"/>
      <c r="CD15" s="400"/>
      <c r="CE15" s="281"/>
      <c r="CF15" s="281"/>
      <c r="CG15" s="281"/>
    </row>
    <row r="16" spans="2:85" ht="30" customHeight="1">
      <c r="B16" s="389"/>
      <c r="C16" s="300"/>
      <c r="D16" s="244" t="s">
        <v>1171</v>
      </c>
      <c r="F16" s="246" t="s">
        <v>1707</v>
      </c>
      <c r="G16" s="1525"/>
      <c r="H16" s="1525"/>
      <c r="I16" s="1525"/>
      <c r="J16" s="1525"/>
      <c r="K16" s="1525"/>
      <c r="L16" s="1525"/>
      <c r="M16" s="1525"/>
      <c r="N16" s="1525"/>
      <c r="O16" s="1525"/>
      <c r="P16" s="1525"/>
      <c r="Q16" s="1525"/>
      <c r="R16" s="1525"/>
      <c r="S16" s="1525"/>
      <c r="T16" s="1525"/>
      <c r="U16" s="1525"/>
      <c r="V16" s="1525"/>
      <c r="W16" s="1525"/>
      <c r="X16" s="1525"/>
      <c r="Y16" s="1525"/>
      <c r="Z16" s="1525"/>
      <c r="AA16" s="1525"/>
      <c r="AB16" s="1525"/>
      <c r="AC16" s="1525"/>
      <c r="AD16" s="1525"/>
      <c r="AE16" s="1525"/>
      <c r="AF16" s="1525"/>
      <c r="AG16" s="1525"/>
      <c r="AH16" s="1525"/>
      <c r="AI16" s="1525"/>
      <c r="AJ16" s="1525"/>
      <c r="AK16" s="418"/>
      <c r="AL16" s="418"/>
      <c r="AM16" s="418"/>
      <c r="AN16" s="418"/>
      <c r="AO16" s="418"/>
      <c r="AP16" s="2306">
        <v>19</v>
      </c>
      <c r="AQ16" s="2306"/>
      <c r="AR16" s="2307"/>
      <c r="AS16" s="2308"/>
      <c r="AT16" s="2308"/>
      <c r="AU16" s="2308"/>
      <c r="AV16" s="2308"/>
      <c r="AW16" s="2308"/>
      <c r="AX16" s="2308"/>
      <c r="AY16" s="2308"/>
      <c r="AZ16" s="2308"/>
      <c r="BA16" s="2308"/>
      <c r="BB16" s="2308"/>
      <c r="BC16" s="2308"/>
      <c r="BD16" s="2308"/>
      <c r="BE16" s="2308"/>
      <c r="BF16" s="2308"/>
      <c r="BG16" s="2308"/>
      <c r="BH16" s="2308"/>
      <c r="BI16" s="2308"/>
      <c r="BJ16" s="2308"/>
      <c r="BK16" s="2308"/>
      <c r="BL16" s="2308"/>
      <c r="BM16" s="2308"/>
      <c r="BN16" s="2308"/>
      <c r="BO16" s="2308"/>
      <c r="BP16" s="2308"/>
      <c r="BQ16" s="2308"/>
      <c r="BR16" s="2308"/>
      <c r="BS16" s="2308"/>
      <c r="BT16" s="2308"/>
      <c r="BU16" s="2308"/>
      <c r="BV16" s="2308"/>
      <c r="BW16" s="2308"/>
      <c r="BX16" s="2308"/>
      <c r="BY16" s="2308"/>
      <c r="BZ16" s="2308"/>
      <c r="CA16" s="2309"/>
      <c r="CB16" s="1525"/>
      <c r="CC16" s="1"/>
      <c r="CD16" s="53"/>
    </row>
    <row r="17" spans="1:137" ht="30" customHeight="1">
      <c r="B17" s="301"/>
      <c r="C17" s="1614"/>
      <c r="D17" s="247"/>
      <c r="F17" s="248" t="s">
        <v>1708</v>
      </c>
      <c r="G17" s="1525"/>
      <c r="H17" s="1525"/>
      <c r="I17" s="1525"/>
      <c r="J17" s="1525"/>
      <c r="K17" s="1525"/>
      <c r="L17" s="1525"/>
      <c r="M17" s="1525"/>
      <c r="N17" s="1525"/>
      <c r="O17" s="1525"/>
      <c r="P17" s="1525"/>
      <c r="Q17" s="1525"/>
      <c r="R17" s="1525"/>
      <c r="S17" s="1525"/>
      <c r="T17" s="1525"/>
      <c r="U17" s="1525"/>
      <c r="V17" s="1525"/>
      <c r="W17" s="1525"/>
      <c r="X17" s="1525"/>
      <c r="Y17" s="1525"/>
      <c r="Z17" s="1525"/>
      <c r="AA17" s="1525"/>
      <c r="AB17" s="1525"/>
      <c r="AC17" s="1525"/>
      <c r="AD17" s="1525"/>
      <c r="AE17" s="1525"/>
      <c r="AF17" s="1525"/>
      <c r="AG17" s="1525"/>
      <c r="AH17" s="1525"/>
      <c r="AI17" s="1525"/>
      <c r="AJ17" s="1525"/>
      <c r="AK17" s="418"/>
      <c r="AL17" s="418"/>
      <c r="AM17" s="418"/>
      <c r="AN17" s="418"/>
      <c r="AO17" s="418"/>
      <c r="AP17" s="2306"/>
      <c r="AQ17" s="2306"/>
      <c r="AR17" s="2310"/>
      <c r="AS17" s="2311"/>
      <c r="AT17" s="2311"/>
      <c r="AU17" s="2311"/>
      <c r="AV17" s="2311"/>
      <c r="AW17" s="2311"/>
      <c r="AX17" s="2311"/>
      <c r="AY17" s="2311"/>
      <c r="AZ17" s="2311"/>
      <c r="BA17" s="2311"/>
      <c r="BB17" s="2311"/>
      <c r="BC17" s="2311"/>
      <c r="BD17" s="2311"/>
      <c r="BE17" s="2311"/>
      <c r="BF17" s="2311"/>
      <c r="BG17" s="2311"/>
      <c r="BH17" s="2311"/>
      <c r="BI17" s="2311"/>
      <c r="BJ17" s="2311"/>
      <c r="BK17" s="2311"/>
      <c r="BL17" s="2311"/>
      <c r="BM17" s="2311"/>
      <c r="BN17" s="2311"/>
      <c r="BO17" s="2311"/>
      <c r="BP17" s="2311"/>
      <c r="BQ17" s="2311"/>
      <c r="BR17" s="2311"/>
      <c r="BS17" s="2311"/>
      <c r="BT17" s="2311"/>
      <c r="BU17" s="2311"/>
      <c r="BV17" s="2311"/>
      <c r="BW17" s="2311"/>
      <c r="BX17" s="2311"/>
      <c r="BY17" s="2311"/>
      <c r="BZ17" s="2311"/>
      <c r="CA17" s="2312"/>
      <c r="CB17" s="1525"/>
      <c r="CC17" s="283"/>
      <c r="CD17" s="53"/>
    </row>
    <row r="18" spans="1:137" ht="30" customHeight="1">
      <c r="B18" s="301"/>
      <c r="C18" s="300"/>
      <c r="F18" s="1525"/>
      <c r="G18" s="1525"/>
      <c r="H18" s="1525"/>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AP18" s="189"/>
      <c r="AQ18" s="189"/>
      <c r="AR18" s="189"/>
      <c r="AS18" s="189"/>
      <c r="AT18" s="189"/>
      <c r="AU18" s="189"/>
      <c r="AV18" s="189"/>
      <c r="AW18" s="189"/>
      <c r="AX18" s="189"/>
      <c r="AY18" s="189"/>
      <c r="AZ18" s="189"/>
      <c r="BA18" s="189"/>
      <c r="BB18" s="189"/>
      <c r="BC18" s="189"/>
      <c r="BD18" s="189"/>
      <c r="BE18" s="189"/>
      <c r="BF18" s="189"/>
      <c r="BG18" s="189"/>
      <c r="BH18" s="189"/>
      <c r="BI18" s="189"/>
      <c r="BJ18" s="189"/>
      <c r="BK18" s="189"/>
      <c r="BL18" s="189"/>
      <c r="BX18" s="162"/>
      <c r="BY18" s="484"/>
      <c r="CC18" s="283"/>
      <c r="CD18" s="53"/>
    </row>
    <row r="19" spans="1:137" ht="30" customHeight="1">
      <c r="B19" s="301"/>
      <c r="C19" s="300"/>
      <c r="D19" s="302" t="s">
        <v>1175</v>
      </c>
      <c r="E19" s="246"/>
      <c r="F19" s="500" t="s">
        <v>1715</v>
      </c>
      <c r="T19" s="1525"/>
      <c r="U19" s="1525"/>
      <c r="V19" s="1525"/>
      <c r="W19" s="1525"/>
      <c r="X19" s="1525"/>
      <c r="Y19" s="1525"/>
      <c r="Z19" s="1525"/>
      <c r="AA19" s="1525"/>
      <c r="AB19" s="1525"/>
      <c r="AC19" s="1525"/>
      <c r="AD19" s="1525"/>
      <c r="AE19" s="1525"/>
      <c r="AF19" s="1525"/>
      <c r="AG19" s="1525"/>
      <c r="AH19" s="1525"/>
      <c r="AI19" s="1525"/>
      <c r="AJ19" s="1525"/>
      <c r="AK19" s="186"/>
      <c r="AL19" s="186"/>
      <c r="AM19" s="186"/>
      <c r="AN19" s="189"/>
      <c r="AO19" s="189"/>
      <c r="AP19" s="2306">
        <v>21</v>
      </c>
      <c r="AQ19" s="2306"/>
      <c r="AR19" s="2307"/>
      <c r="AS19" s="2308"/>
      <c r="AT19" s="2308"/>
      <c r="AU19" s="2308"/>
      <c r="AV19" s="2308"/>
      <c r="AW19" s="2308"/>
      <c r="AX19" s="2308"/>
      <c r="AY19" s="2308"/>
      <c r="AZ19" s="2308"/>
      <c r="BA19" s="2308"/>
      <c r="BB19" s="2308"/>
      <c r="BC19" s="2308"/>
      <c r="BD19" s="2308"/>
      <c r="BE19" s="2308"/>
      <c r="BF19" s="2308"/>
      <c r="BG19" s="2308"/>
      <c r="BH19" s="2308"/>
      <c r="BI19" s="2308"/>
      <c r="BJ19" s="2308"/>
      <c r="BK19" s="2308"/>
      <c r="BL19" s="2308"/>
      <c r="BM19" s="2308"/>
      <c r="BN19" s="2308"/>
      <c r="BO19" s="2308"/>
      <c r="BP19" s="2308"/>
      <c r="BQ19" s="2308"/>
      <c r="BR19" s="2308"/>
      <c r="BS19" s="2308"/>
      <c r="BT19" s="2308"/>
      <c r="BU19" s="2308"/>
      <c r="BV19" s="2308"/>
      <c r="BW19" s="2308"/>
      <c r="BX19" s="2308"/>
      <c r="BY19" s="2308"/>
      <c r="BZ19" s="2308"/>
      <c r="CA19" s="2309"/>
      <c r="CB19" s="93"/>
      <c r="CC19" s="283"/>
      <c r="CD19" s="53"/>
      <c r="CJ19" s="401"/>
      <c r="CK19" s="401"/>
      <c r="CL19" s="401"/>
      <c r="CM19" s="401"/>
      <c r="CN19" s="401"/>
      <c r="CO19" s="401"/>
      <c r="CP19" s="404"/>
      <c r="CQ19" s="376"/>
      <c r="CR19" s="376"/>
      <c r="CS19" s="376"/>
      <c r="CT19" s="376"/>
      <c r="CU19" s="376"/>
      <c r="CV19" s="376"/>
      <c r="CW19" s="376"/>
      <c r="CX19" s="376"/>
      <c r="CY19" s="376"/>
      <c r="CZ19" s="376"/>
      <c r="DA19" s="376"/>
      <c r="DB19" s="376"/>
      <c r="DC19" s="376"/>
      <c r="DD19" s="376"/>
      <c r="DE19" s="376"/>
      <c r="DF19" s="376"/>
      <c r="DG19" s="376"/>
      <c r="DH19" s="376"/>
      <c r="DI19" s="376"/>
      <c r="DJ19" s="376"/>
      <c r="DK19" s="376"/>
      <c r="DL19" s="376"/>
      <c r="DM19" s="376"/>
      <c r="DN19" s="376"/>
      <c r="DO19" s="376"/>
      <c r="DP19" s="376"/>
      <c r="DQ19" s="376"/>
      <c r="DR19" s="376"/>
      <c r="DS19" s="376"/>
      <c r="DT19" s="376"/>
      <c r="DU19" s="376"/>
      <c r="DV19" s="376"/>
      <c r="DW19" s="376"/>
      <c r="DX19" s="376"/>
      <c r="DY19" s="376"/>
      <c r="DZ19" s="376"/>
      <c r="EA19" s="376"/>
      <c r="EB19" s="376"/>
      <c r="EC19" s="376"/>
      <c r="ED19" s="376"/>
      <c r="EE19" s="376"/>
      <c r="EF19" s="376"/>
      <c r="EG19" s="376"/>
    </row>
    <row r="20" spans="1:137" ht="30" customHeight="1">
      <c r="B20" s="301"/>
      <c r="C20" s="300"/>
      <c r="D20" s="262"/>
      <c r="E20" s="248"/>
      <c r="F20" s="501" t="s">
        <v>1716</v>
      </c>
      <c r="T20" s="1525"/>
      <c r="U20" s="1525"/>
      <c r="V20" s="1525"/>
      <c r="W20" s="1525"/>
      <c r="X20" s="1525"/>
      <c r="Y20" s="1525"/>
      <c r="Z20" s="1525"/>
      <c r="AA20" s="1525"/>
      <c r="AB20" s="1525"/>
      <c r="AC20" s="1525"/>
      <c r="AD20" s="1525"/>
      <c r="AE20" s="1525"/>
      <c r="AF20" s="1525"/>
      <c r="AG20" s="1525"/>
      <c r="AH20" s="1525"/>
      <c r="AI20" s="1525"/>
      <c r="AJ20" s="1525"/>
      <c r="AK20" s="1"/>
      <c r="AL20" s="1"/>
      <c r="AM20" s="1"/>
      <c r="AN20" s="1"/>
      <c r="AO20" s="1"/>
      <c r="AP20" s="2306"/>
      <c r="AQ20" s="2306"/>
      <c r="AR20" s="2310"/>
      <c r="AS20" s="2311"/>
      <c r="AT20" s="2311"/>
      <c r="AU20" s="2311"/>
      <c r="AV20" s="2311"/>
      <c r="AW20" s="2311"/>
      <c r="AX20" s="2311"/>
      <c r="AY20" s="2311"/>
      <c r="AZ20" s="2311"/>
      <c r="BA20" s="2311"/>
      <c r="BB20" s="2311"/>
      <c r="BC20" s="2311"/>
      <c r="BD20" s="2311"/>
      <c r="BE20" s="2311"/>
      <c r="BF20" s="2311"/>
      <c r="BG20" s="2311"/>
      <c r="BH20" s="2311"/>
      <c r="BI20" s="2311"/>
      <c r="BJ20" s="2311"/>
      <c r="BK20" s="2311"/>
      <c r="BL20" s="2311"/>
      <c r="BM20" s="2311"/>
      <c r="BN20" s="2311"/>
      <c r="BO20" s="2311"/>
      <c r="BP20" s="2311"/>
      <c r="BQ20" s="2311"/>
      <c r="BR20" s="2311"/>
      <c r="BS20" s="2311"/>
      <c r="BT20" s="2311"/>
      <c r="BU20" s="2311"/>
      <c r="BV20" s="2311"/>
      <c r="BW20" s="2311"/>
      <c r="BX20" s="2311"/>
      <c r="BY20" s="2311"/>
      <c r="BZ20" s="2311"/>
      <c r="CA20" s="2312"/>
      <c r="CB20" s="93"/>
      <c r="CC20" s="283"/>
      <c r="CD20" s="53"/>
      <c r="EE20" s="376"/>
      <c r="EF20" s="376"/>
      <c r="EG20" s="376"/>
    </row>
    <row r="21" spans="1:137" ht="30" customHeight="1">
      <c r="B21" s="301"/>
      <c r="C21" s="289"/>
      <c r="D21" s="262"/>
      <c r="E21" s="248"/>
      <c r="F21" s="245"/>
      <c r="G21" s="1525"/>
      <c r="H21" s="1525"/>
      <c r="I21" s="1525"/>
      <c r="J21" s="1525"/>
      <c r="K21" s="1525"/>
      <c r="L21" s="1525"/>
      <c r="M21" s="1525"/>
      <c r="N21" s="1525"/>
      <c r="O21" s="1525"/>
      <c r="P21" s="1525"/>
      <c r="Q21" s="1525"/>
      <c r="R21" s="1525"/>
      <c r="S21" s="1525"/>
      <c r="T21" s="1525"/>
      <c r="U21" s="1525"/>
      <c r="V21" s="1525"/>
      <c r="W21" s="1525"/>
      <c r="X21" s="1525"/>
      <c r="Y21" s="1525"/>
      <c r="Z21" s="1525"/>
      <c r="AA21" s="1525"/>
      <c r="AB21" s="1525"/>
      <c r="AC21" s="1525"/>
      <c r="AD21" s="1525"/>
      <c r="AE21" s="1525"/>
      <c r="AF21" s="1525"/>
      <c r="AG21" s="1525"/>
      <c r="AH21" s="1525"/>
      <c r="AI21" s="1525"/>
      <c r="AJ21" s="1525"/>
      <c r="AK21" s="1"/>
      <c r="AL21" s="1"/>
      <c r="AM21" s="1"/>
      <c r="AN21" s="1"/>
      <c r="AO21" s="1"/>
      <c r="AP21" s="189"/>
      <c r="AQ21" s="189"/>
      <c r="AR21" s="189"/>
      <c r="AS21" s="189"/>
      <c r="AT21" s="189"/>
      <c r="AU21" s="189"/>
      <c r="AV21" s="189"/>
      <c r="AW21" s="189"/>
      <c r="AX21" s="189"/>
      <c r="AY21" s="189"/>
      <c r="AZ21" s="189"/>
      <c r="BA21" s="189"/>
      <c r="BB21" s="189"/>
      <c r="BC21" s="189"/>
      <c r="BD21" s="189"/>
      <c r="BE21" s="189"/>
      <c r="BF21" s="189"/>
      <c r="BG21" s="189"/>
      <c r="BH21" s="189"/>
      <c r="BI21" s="189"/>
      <c r="BJ21" s="189"/>
      <c r="BK21" s="189"/>
      <c r="BL21" s="189"/>
      <c r="BX21" s="162"/>
      <c r="BY21" s="484"/>
      <c r="CB21" s="421"/>
      <c r="CC21" s="337"/>
      <c r="CD21" s="423"/>
      <c r="EE21" s="376"/>
      <c r="EF21" s="376"/>
      <c r="EG21" s="376"/>
    </row>
    <row r="22" spans="1:137" ht="30" customHeight="1">
      <c r="A22" s="1"/>
      <c r="B22" s="419"/>
      <c r="C22" s="1614"/>
      <c r="D22" s="244" t="s">
        <v>1221</v>
      </c>
      <c r="F22" s="246" t="s">
        <v>1713</v>
      </c>
      <c r="G22" s="1525"/>
      <c r="H22" s="1525"/>
      <c r="I22" s="1525"/>
      <c r="J22" s="1525"/>
      <c r="K22" s="1525"/>
      <c r="L22" s="1525"/>
      <c r="M22" s="1525"/>
      <c r="N22" s="1525"/>
      <c r="O22" s="1525"/>
      <c r="P22" s="1525"/>
      <c r="Q22" s="1525"/>
      <c r="R22" s="1525"/>
      <c r="S22" s="1525"/>
      <c r="T22" s="1525"/>
      <c r="U22" s="1525"/>
      <c r="V22" s="1525"/>
      <c r="W22" s="1525"/>
      <c r="X22" s="1525"/>
      <c r="Y22" s="1525"/>
      <c r="Z22" s="1525"/>
      <c r="AA22" s="1525"/>
      <c r="AB22" s="1525"/>
      <c r="AC22" s="1525"/>
      <c r="AD22" s="1525"/>
      <c r="AE22" s="1525"/>
      <c r="AF22" s="1525"/>
      <c r="AG22" s="1525"/>
      <c r="AH22" s="1525"/>
      <c r="AI22" s="1525"/>
      <c r="AJ22" s="1525"/>
      <c r="AK22" s="418"/>
      <c r="AL22" s="418"/>
      <c r="AM22" s="418"/>
      <c r="AN22" s="418"/>
      <c r="AO22" s="418"/>
      <c r="AP22" s="2306">
        <v>22</v>
      </c>
      <c r="AQ22" s="2306"/>
      <c r="AR22" s="2307"/>
      <c r="AS22" s="2308"/>
      <c r="AT22" s="2308"/>
      <c r="AU22" s="2308"/>
      <c r="AV22" s="2308"/>
      <c r="AW22" s="2308"/>
      <c r="AX22" s="2308"/>
      <c r="AY22" s="2308"/>
      <c r="AZ22" s="2308"/>
      <c r="BA22" s="2308"/>
      <c r="BB22" s="2308"/>
      <c r="BC22" s="2308"/>
      <c r="BD22" s="2308"/>
      <c r="BE22" s="2308"/>
      <c r="BF22" s="2308"/>
      <c r="BG22" s="2308"/>
      <c r="BH22" s="2308"/>
      <c r="BI22" s="2308"/>
      <c r="BJ22" s="2308"/>
      <c r="BK22" s="2308"/>
      <c r="BL22" s="2308"/>
      <c r="BM22" s="2308"/>
      <c r="BN22" s="2308"/>
      <c r="BO22" s="2308"/>
      <c r="BP22" s="2308"/>
      <c r="BQ22" s="2308"/>
      <c r="BR22" s="2308"/>
      <c r="BS22" s="2308"/>
      <c r="BT22" s="2308"/>
      <c r="BU22" s="2308"/>
      <c r="BV22" s="2308"/>
      <c r="BW22" s="2308"/>
      <c r="BX22" s="2308"/>
      <c r="BY22" s="2308"/>
      <c r="BZ22" s="2308"/>
      <c r="CA22" s="2309"/>
      <c r="CB22" s="421"/>
      <c r="CC22" s="421"/>
      <c r="CD22" s="424"/>
    </row>
    <row r="23" spans="1:137" ht="30" customHeight="1">
      <c r="A23" s="1"/>
      <c r="B23" s="89"/>
      <c r="C23" s="304"/>
      <c r="D23" s="244"/>
      <c r="F23" s="248" t="s">
        <v>1714</v>
      </c>
      <c r="G23" s="1525"/>
      <c r="H23" s="1525"/>
      <c r="I23" s="1525"/>
      <c r="J23" s="1525"/>
      <c r="K23" s="1525"/>
      <c r="L23" s="1525"/>
      <c r="M23" s="1525"/>
      <c r="N23" s="1525"/>
      <c r="O23" s="1525"/>
      <c r="P23" s="1525"/>
      <c r="Q23" s="1525"/>
      <c r="R23" s="1525"/>
      <c r="S23" s="1525"/>
      <c r="T23" s="1525"/>
      <c r="U23" s="1525"/>
      <c r="V23" s="1525"/>
      <c r="W23" s="1525"/>
      <c r="X23" s="1525"/>
      <c r="Y23" s="1525"/>
      <c r="Z23" s="1525"/>
      <c r="AA23" s="1525"/>
      <c r="AB23" s="1525"/>
      <c r="AC23" s="1525"/>
      <c r="AD23" s="1525"/>
      <c r="AE23" s="1525"/>
      <c r="AF23" s="1525"/>
      <c r="AG23" s="1525"/>
      <c r="AH23" s="1525"/>
      <c r="AI23" s="1525"/>
      <c r="AJ23" s="1525"/>
      <c r="AK23" s="418"/>
      <c r="AL23" s="418"/>
      <c r="AM23" s="418"/>
      <c r="AN23" s="418"/>
      <c r="AO23" s="418"/>
      <c r="AP23" s="2306"/>
      <c r="AQ23" s="2306"/>
      <c r="AR23" s="2310"/>
      <c r="AS23" s="2311"/>
      <c r="AT23" s="2311"/>
      <c r="AU23" s="2311"/>
      <c r="AV23" s="2311"/>
      <c r="AW23" s="2311"/>
      <c r="AX23" s="2311"/>
      <c r="AY23" s="2311"/>
      <c r="AZ23" s="2311"/>
      <c r="BA23" s="2311"/>
      <c r="BB23" s="2311"/>
      <c r="BC23" s="2311"/>
      <c r="BD23" s="2311"/>
      <c r="BE23" s="2311"/>
      <c r="BF23" s="2311"/>
      <c r="BG23" s="2311"/>
      <c r="BH23" s="2311"/>
      <c r="BI23" s="2311"/>
      <c r="BJ23" s="2311"/>
      <c r="BK23" s="2311"/>
      <c r="BL23" s="2311"/>
      <c r="BM23" s="2311"/>
      <c r="BN23" s="2311"/>
      <c r="BO23" s="2311"/>
      <c r="BP23" s="2311"/>
      <c r="BQ23" s="2311"/>
      <c r="BR23" s="2311"/>
      <c r="BS23" s="2311"/>
      <c r="BT23" s="2311"/>
      <c r="BU23" s="2311"/>
      <c r="BV23" s="2311"/>
      <c r="BW23" s="2311"/>
      <c r="BX23" s="2311"/>
      <c r="BY23" s="2311"/>
      <c r="BZ23" s="2311"/>
      <c r="CA23" s="2312"/>
      <c r="CB23" s="421"/>
      <c r="CC23" s="421"/>
      <c r="CD23" s="424"/>
    </row>
    <row r="24" spans="1:137" ht="30" customHeight="1">
      <c r="A24" s="1"/>
      <c r="B24" s="89"/>
      <c r="C24" s="304"/>
      <c r="G24" s="1525"/>
      <c r="H24" s="1525"/>
      <c r="I24" s="1525"/>
      <c r="J24" s="1525"/>
      <c r="K24" s="1525"/>
      <c r="L24" s="1525"/>
      <c r="M24" s="1525"/>
      <c r="N24" s="1525"/>
      <c r="O24" s="1525"/>
      <c r="P24" s="1525"/>
      <c r="Q24" s="1525"/>
      <c r="R24" s="1525"/>
      <c r="S24" s="1525"/>
      <c r="T24" s="1525"/>
      <c r="U24" s="1525"/>
      <c r="V24" s="1525"/>
      <c r="W24" s="1525"/>
      <c r="X24" s="1525"/>
      <c r="Y24" s="1525"/>
      <c r="Z24" s="1525"/>
      <c r="AA24" s="1525"/>
      <c r="AB24" s="1525"/>
      <c r="AC24" s="1525"/>
      <c r="AD24" s="1525"/>
      <c r="AE24" s="1525"/>
      <c r="AF24" s="1525"/>
      <c r="AG24" s="1525"/>
      <c r="AH24" s="1525"/>
      <c r="AI24" s="1525"/>
      <c r="AJ24" s="1525"/>
      <c r="AK24" s="186"/>
      <c r="AL24" s="186"/>
      <c r="AM24" s="186"/>
      <c r="AN24" s="189"/>
      <c r="AO24" s="189"/>
      <c r="AP24" s="189"/>
      <c r="AQ24" s="189"/>
      <c r="AR24" s="189"/>
      <c r="AS24" s="189"/>
      <c r="AT24" s="189"/>
      <c r="AU24" s="189"/>
      <c r="AV24" s="189"/>
      <c r="AW24" s="189"/>
      <c r="AX24" s="189"/>
      <c r="AY24" s="189"/>
      <c r="AZ24" s="189"/>
      <c r="BA24" s="189"/>
      <c r="BB24" s="189"/>
      <c r="BC24" s="189"/>
      <c r="BD24" s="189"/>
      <c r="BE24" s="189"/>
      <c r="BF24" s="189"/>
      <c r="BG24" s="189"/>
      <c r="BH24" s="189"/>
      <c r="BI24" s="189"/>
      <c r="BJ24" s="189"/>
      <c r="BK24" s="189"/>
      <c r="BL24" s="189"/>
      <c r="BX24" s="162"/>
      <c r="BY24" s="484" t="s">
        <v>1850</v>
      </c>
      <c r="CB24" s="421"/>
      <c r="CC24" s="421"/>
      <c r="CD24" s="424"/>
    </row>
    <row r="25" spans="1:137" ht="30" customHeight="1">
      <c r="A25" s="1"/>
      <c r="B25" s="89"/>
      <c r="C25" s="289"/>
      <c r="D25" s="244" t="s">
        <v>1284</v>
      </c>
      <c r="F25" s="500" t="s">
        <v>1885</v>
      </c>
      <c r="G25" s="1525"/>
      <c r="H25" s="1525"/>
      <c r="I25" s="1525"/>
      <c r="J25" s="1525"/>
      <c r="K25" s="1525"/>
      <c r="L25" s="1525"/>
      <c r="M25" s="1525"/>
      <c r="N25" s="1525"/>
      <c r="O25" s="1525"/>
      <c r="P25" s="1525"/>
      <c r="Q25" s="1525"/>
      <c r="R25" s="1525"/>
      <c r="S25" s="1525"/>
      <c r="T25" s="1525"/>
      <c r="U25" s="1525"/>
      <c r="V25" s="1525"/>
      <c r="W25" s="1525"/>
      <c r="X25" s="1525"/>
      <c r="Y25" s="1525"/>
      <c r="Z25" s="1525"/>
      <c r="AA25" s="1525"/>
      <c r="AB25" s="1525"/>
      <c r="AC25" s="1525"/>
      <c r="AD25" s="1525"/>
      <c r="AE25" s="1525"/>
      <c r="AF25" s="1525"/>
      <c r="AG25" s="1525"/>
      <c r="AH25" s="1525"/>
      <c r="AI25" s="1525"/>
      <c r="AJ25" s="1525"/>
      <c r="AK25" s="93"/>
      <c r="AL25" s="93"/>
      <c r="AM25" s="93"/>
      <c r="AN25" s="93"/>
      <c r="AO25" s="93"/>
      <c r="AP25" s="2306">
        <v>18</v>
      </c>
      <c r="AQ25" s="2306"/>
      <c r="AR25" s="2307"/>
      <c r="AS25" s="2308"/>
      <c r="AT25" s="2308"/>
      <c r="AU25" s="2308"/>
      <c r="AV25" s="2308"/>
      <c r="AW25" s="2308"/>
      <c r="AX25" s="2308"/>
      <c r="AY25" s="2308"/>
      <c r="AZ25" s="2308"/>
      <c r="BA25" s="2308"/>
      <c r="BB25" s="2308"/>
      <c r="BC25" s="2308"/>
      <c r="BD25" s="2308"/>
      <c r="BE25" s="2308"/>
      <c r="BF25" s="2308"/>
      <c r="BG25" s="2308"/>
      <c r="BH25" s="2308"/>
      <c r="BI25" s="2308"/>
      <c r="BJ25" s="2308"/>
      <c r="BK25" s="2308"/>
      <c r="BL25" s="2308"/>
      <c r="BM25" s="2308"/>
      <c r="BN25" s="2308"/>
      <c r="BO25" s="2308"/>
      <c r="BP25" s="2308"/>
      <c r="BQ25" s="2308"/>
      <c r="BR25" s="2308"/>
      <c r="BS25" s="2308"/>
      <c r="BT25" s="2308"/>
      <c r="BU25" s="2308"/>
      <c r="BV25" s="2308"/>
      <c r="BW25" s="2308"/>
      <c r="BX25" s="2308"/>
      <c r="BY25" s="2308"/>
      <c r="BZ25" s="2308"/>
      <c r="CA25" s="2309"/>
      <c r="CB25" s="421"/>
      <c r="CC25" s="421"/>
      <c r="CD25" s="424"/>
    </row>
    <row r="26" spans="1:137" ht="30" customHeight="1">
      <c r="A26" s="1"/>
      <c r="B26" s="89"/>
      <c r="C26" s="300"/>
      <c r="D26" s="244"/>
      <c r="F26" s="501" t="s">
        <v>1710</v>
      </c>
      <c r="G26" s="1525"/>
      <c r="H26" s="1525"/>
      <c r="I26" s="1525"/>
      <c r="J26" s="1525"/>
      <c r="K26" s="1525"/>
      <c r="L26" s="1525"/>
      <c r="M26" s="1525"/>
      <c r="N26" s="1525"/>
      <c r="O26" s="1525"/>
      <c r="P26" s="1525"/>
      <c r="Q26" s="1525"/>
      <c r="R26" s="1525"/>
      <c r="S26" s="1525"/>
      <c r="T26" s="1525"/>
      <c r="U26" s="1525"/>
      <c r="V26" s="1525"/>
      <c r="W26" s="1525"/>
      <c r="X26" s="1525"/>
      <c r="Y26" s="1525"/>
      <c r="Z26" s="1525"/>
      <c r="AA26" s="1525"/>
      <c r="AB26" s="1525"/>
      <c r="AC26" s="1525"/>
      <c r="AD26" s="1525"/>
      <c r="AE26" s="1525"/>
      <c r="AF26" s="1525"/>
      <c r="AG26" s="1525"/>
      <c r="AH26" s="1525"/>
      <c r="AI26" s="1525"/>
      <c r="AJ26" s="1525"/>
      <c r="AK26" s="1525"/>
      <c r="AL26" s="1525"/>
      <c r="AM26" s="1525"/>
      <c r="AN26" s="1525"/>
      <c r="AO26" s="1525"/>
      <c r="AP26" s="2306"/>
      <c r="AQ26" s="2306"/>
      <c r="AR26" s="2310"/>
      <c r="AS26" s="2311"/>
      <c r="AT26" s="2311"/>
      <c r="AU26" s="2311"/>
      <c r="AV26" s="2311"/>
      <c r="AW26" s="2311"/>
      <c r="AX26" s="2311"/>
      <c r="AY26" s="2311"/>
      <c r="AZ26" s="2311"/>
      <c r="BA26" s="2311"/>
      <c r="BB26" s="2311"/>
      <c r="BC26" s="2311"/>
      <c r="BD26" s="2311"/>
      <c r="BE26" s="2311"/>
      <c r="BF26" s="2311"/>
      <c r="BG26" s="2311"/>
      <c r="BH26" s="2311"/>
      <c r="BI26" s="2311"/>
      <c r="BJ26" s="2311"/>
      <c r="BK26" s="2311"/>
      <c r="BL26" s="2311"/>
      <c r="BM26" s="2311"/>
      <c r="BN26" s="2311"/>
      <c r="BO26" s="2311"/>
      <c r="BP26" s="2311"/>
      <c r="BQ26" s="2311"/>
      <c r="BR26" s="2311"/>
      <c r="BS26" s="2311"/>
      <c r="BT26" s="2311"/>
      <c r="BU26" s="2311"/>
      <c r="BV26" s="2311"/>
      <c r="BW26" s="2311"/>
      <c r="BX26" s="2311"/>
      <c r="BY26" s="2311"/>
      <c r="BZ26" s="2311"/>
      <c r="CA26" s="2312"/>
      <c r="CB26" s="93"/>
      <c r="CC26" s="93"/>
      <c r="CD26" s="147"/>
      <c r="CJ26" s="286"/>
    </row>
    <row r="27" spans="1:137" ht="30" customHeight="1">
      <c r="A27" s="1"/>
      <c r="B27" s="89"/>
      <c r="C27" s="1525"/>
      <c r="AP27" s="189"/>
      <c r="AQ27" s="189"/>
      <c r="AR27" s="189"/>
      <c r="AS27" s="189"/>
      <c r="AT27" s="189"/>
      <c r="AU27" s="189"/>
      <c r="AV27" s="189"/>
      <c r="AW27" s="189"/>
      <c r="AX27" s="189"/>
      <c r="AY27" s="189"/>
      <c r="AZ27" s="189"/>
      <c r="BA27" s="189"/>
      <c r="BB27" s="189"/>
      <c r="BC27" s="189"/>
      <c r="BD27" s="189"/>
      <c r="BE27" s="189"/>
      <c r="BF27" s="189"/>
      <c r="BG27" s="189"/>
      <c r="BH27" s="189"/>
      <c r="BI27" s="189"/>
      <c r="BJ27" s="189"/>
      <c r="BK27" s="189"/>
      <c r="BL27" s="189"/>
      <c r="BX27" s="162"/>
      <c r="BY27" s="484"/>
      <c r="CB27" s="1525"/>
      <c r="CC27" s="1525"/>
      <c r="CD27" s="147"/>
      <c r="CJ27" s="286"/>
    </row>
    <row r="28" spans="1:137" ht="30" customHeight="1">
      <c r="A28" s="1"/>
      <c r="B28" s="89"/>
      <c r="C28" s="1525"/>
      <c r="D28" s="302" t="s">
        <v>1287</v>
      </c>
      <c r="E28" s="246"/>
      <c r="F28" s="500" t="s">
        <v>1886</v>
      </c>
      <c r="AP28" s="2306">
        <v>19</v>
      </c>
      <c r="AQ28" s="2306"/>
      <c r="AR28" s="2307"/>
      <c r="AS28" s="2308"/>
      <c r="AT28" s="2308"/>
      <c r="AU28" s="2308"/>
      <c r="AV28" s="2308"/>
      <c r="AW28" s="2308"/>
      <c r="AX28" s="2308"/>
      <c r="AY28" s="2308"/>
      <c r="AZ28" s="2308"/>
      <c r="BA28" s="2308"/>
      <c r="BB28" s="2308"/>
      <c r="BC28" s="2308"/>
      <c r="BD28" s="2308"/>
      <c r="BE28" s="2308"/>
      <c r="BF28" s="2308"/>
      <c r="BG28" s="2308"/>
      <c r="BH28" s="2308"/>
      <c r="BI28" s="2308"/>
      <c r="BJ28" s="2308"/>
      <c r="BK28" s="2308"/>
      <c r="BL28" s="2308"/>
      <c r="BM28" s="2308"/>
      <c r="BN28" s="2308"/>
      <c r="BO28" s="2308"/>
      <c r="BP28" s="2308"/>
      <c r="BQ28" s="2308"/>
      <c r="BR28" s="2308"/>
      <c r="BS28" s="2308"/>
      <c r="BT28" s="2308"/>
      <c r="BU28" s="2308"/>
      <c r="BV28" s="2308"/>
      <c r="BW28" s="2308"/>
      <c r="BX28" s="2308"/>
      <c r="BY28" s="2308"/>
      <c r="BZ28" s="2308"/>
      <c r="CA28" s="2309"/>
      <c r="CB28" s="1525"/>
      <c r="CC28" s="1525"/>
      <c r="CD28" s="147"/>
    </row>
    <row r="29" spans="1:137" ht="30" customHeight="1">
      <c r="A29" s="1"/>
      <c r="B29" s="89"/>
      <c r="C29" s="93"/>
      <c r="D29" s="262"/>
      <c r="E29" s="248"/>
      <c r="F29" s="501" t="s">
        <v>1712</v>
      </c>
      <c r="AP29" s="2306"/>
      <c r="AQ29" s="2306"/>
      <c r="AR29" s="2310"/>
      <c r="AS29" s="2311"/>
      <c r="AT29" s="2311"/>
      <c r="AU29" s="2311"/>
      <c r="AV29" s="2311"/>
      <c r="AW29" s="2311"/>
      <c r="AX29" s="2311"/>
      <c r="AY29" s="2311"/>
      <c r="AZ29" s="2311"/>
      <c r="BA29" s="2311"/>
      <c r="BB29" s="2311"/>
      <c r="BC29" s="2311"/>
      <c r="BD29" s="2311"/>
      <c r="BE29" s="2311"/>
      <c r="BF29" s="2311"/>
      <c r="BG29" s="2311"/>
      <c r="BH29" s="2311"/>
      <c r="BI29" s="2311"/>
      <c r="BJ29" s="2311"/>
      <c r="BK29" s="2311"/>
      <c r="BL29" s="2311"/>
      <c r="BM29" s="2311"/>
      <c r="BN29" s="2311"/>
      <c r="BO29" s="2311"/>
      <c r="BP29" s="2311"/>
      <c r="BQ29" s="2311"/>
      <c r="BR29" s="2311"/>
      <c r="BS29" s="2311"/>
      <c r="BT29" s="2311"/>
      <c r="BU29" s="2311"/>
      <c r="BV29" s="2311"/>
      <c r="BW29" s="2311"/>
      <c r="BX29" s="2311"/>
      <c r="BY29" s="2311"/>
      <c r="BZ29" s="2311"/>
      <c r="CA29" s="2312"/>
      <c r="CB29" s="1525"/>
      <c r="CC29" s="1525"/>
      <c r="CD29" s="147"/>
    </row>
    <row r="30" spans="1:137" ht="30" customHeight="1">
      <c r="A30" s="1"/>
      <c r="B30" s="89"/>
      <c r="C30" s="93"/>
      <c r="D30" s="262"/>
      <c r="E30" s="248"/>
      <c r="AP30" s="189"/>
      <c r="AQ30" s="189"/>
      <c r="AR30" s="189"/>
      <c r="AS30" s="189"/>
      <c r="AT30" s="189"/>
      <c r="AU30" s="189"/>
      <c r="AV30" s="189"/>
      <c r="AW30" s="189"/>
      <c r="AX30" s="189"/>
      <c r="AY30" s="189"/>
      <c r="AZ30" s="189"/>
      <c r="BA30" s="189"/>
      <c r="BB30" s="189"/>
      <c r="BC30" s="189"/>
      <c r="BD30" s="189"/>
      <c r="BE30" s="189"/>
      <c r="BF30" s="189"/>
      <c r="BG30" s="189"/>
      <c r="BH30" s="189"/>
      <c r="BI30" s="189"/>
      <c r="BJ30" s="189"/>
      <c r="BK30" s="189"/>
      <c r="BL30" s="189"/>
      <c r="BX30" s="162"/>
      <c r="BY30" s="484"/>
      <c r="CB30" s="1525"/>
      <c r="CC30" s="1525"/>
      <c r="CD30" s="147"/>
    </row>
    <row r="31" spans="1:137" ht="30" customHeight="1">
      <c r="A31" s="1"/>
      <c r="B31" s="89"/>
      <c r="C31" s="93"/>
      <c r="D31" s="244" t="s">
        <v>1291</v>
      </c>
      <c r="F31" s="246" t="s">
        <v>1887</v>
      </c>
      <c r="AP31" s="2306">
        <v>20</v>
      </c>
      <c r="AQ31" s="2306"/>
      <c r="AR31" s="2307"/>
      <c r="AS31" s="2308"/>
      <c r="AT31" s="2308"/>
      <c r="AU31" s="2308"/>
      <c r="AV31" s="2308"/>
      <c r="AW31" s="2308"/>
      <c r="AX31" s="2308"/>
      <c r="AY31" s="2308"/>
      <c r="AZ31" s="2308"/>
      <c r="BA31" s="2308"/>
      <c r="BB31" s="2308"/>
      <c r="BC31" s="2308"/>
      <c r="BD31" s="2308"/>
      <c r="BE31" s="2308"/>
      <c r="BF31" s="2308"/>
      <c r="BG31" s="2308"/>
      <c r="BH31" s="2308"/>
      <c r="BI31" s="2308"/>
      <c r="BJ31" s="2308"/>
      <c r="BK31" s="2308"/>
      <c r="BL31" s="2308"/>
      <c r="BM31" s="2308"/>
      <c r="BN31" s="2308"/>
      <c r="BO31" s="2308"/>
      <c r="BP31" s="2308"/>
      <c r="BQ31" s="2308"/>
      <c r="BR31" s="2308"/>
      <c r="BS31" s="2308"/>
      <c r="BT31" s="2308"/>
      <c r="BU31" s="2308"/>
      <c r="BV31" s="2308"/>
      <c r="BW31" s="2308"/>
      <c r="BX31" s="2308"/>
      <c r="BY31" s="2308"/>
      <c r="BZ31" s="2308"/>
      <c r="CA31" s="2309"/>
      <c r="CB31" s="1525"/>
      <c r="CC31" s="1525"/>
      <c r="CD31" s="147"/>
    </row>
    <row r="32" spans="1:137" ht="30" customHeight="1">
      <c r="A32" s="1"/>
      <c r="B32" s="89"/>
      <c r="C32" s="93"/>
      <c r="D32" s="244"/>
      <c r="F32" s="248" t="s">
        <v>1718</v>
      </c>
      <c r="AP32" s="2306"/>
      <c r="AQ32" s="2306"/>
      <c r="AR32" s="2310"/>
      <c r="AS32" s="2311"/>
      <c r="AT32" s="2311"/>
      <c r="AU32" s="2311"/>
      <c r="AV32" s="2311"/>
      <c r="AW32" s="2311"/>
      <c r="AX32" s="2311"/>
      <c r="AY32" s="2311"/>
      <c r="AZ32" s="2311"/>
      <c r="BA32" s="2311"/>
      <c r="BB32" s="2311"/>
      <c r="BC32" s="2311"/>
      <c r="BD32" s="2311"/>
      <c r="BE32" s="2311"/>
      <c r="BF32" s="2311"/>
      <c r="BG32" s="2311"/>
      <c r="BH32" s="2311"/>
      <c r="BI32" s="2311"/>
      <c r="BJ32" s="2311"/>
      <c r="BK32" s="2311"/>
      <c r="BL32" s="2311"/>
      <c r="BM32" s="2311"/>
      <c r="BN32" s="2311"/>
      <c r="BO32" s="2311"/>
      <c r="BP32" s="2311"/>
      <c r="BQ32" s="2311"/>
      <c r="BR32" s="2311"/>
      <c r="BS32" s="2311"/>
      <c r="BT32" s="2311"/>
      <c r="BU32" s="2311"/>
      <c r="BV32" s="2311"/>
      <c r="BW32" s="2311"/>
      <c r="BX32" s="2311"/>
      <c r="BY32" s="2311"/>
      <c r="BZ32" s="2311"/>
      <c r="CA32" s="2312"/>
      <c r="CB32" s="1525"/>
      <c r="CC32" s="1525"/>
      <c r="CD32" s="147"/>
    </row>
    <row r="33" spans="1:82" ht="30" customHeight="1">
      <c r="A33" s="1"/>
      <c r="B33" s="89"/>
      <c r="AP33" s="189"/>
      <c r="AQ33" s="189"/>
      <c r="AR33" s="189"/>
      <c r="AS33" s="189"/>
      <c r="AT33" s="189"/>
      <c r="AU33" s="189"/>
      <c r="AV33" s="189"/>
      <c r="AW33" s="189"/>
      <c r="AX33" s="189"/>
      <c r="AY33" s="189"/>
      <c r="AZ33" s="189"/>
      <c r="BA33" s="189"/>
      <c r="BB33" s="189"/>
      <c r="BC33" s="189"/>
      <c r="BD33" s="189"/>
      <c r="BE33" s="189"/>
      <c r="BF33" s="189"/>
      <c r="BG33" s="189"/>
      <c r="BH33" s="189"/>
      <c r="BI33" s="189"/>
      <c r="BJ33" s="189"/>
      <c r="BK33" s="189"/>
      <c r="BL33" s="189"/>
      <c r="BX33" s="162"/>
      <c r="BY33" s="484"/>
      <c r="CD33" s="147"/>
    </row>
    <row r="34" spans="1:82" ht="30" customHeight="1">
      <c r="A34" s="1"/>
      <c r="B34" s="89"/>
      <c r="D34" s="244" t="s">
        <v>1295</v>
      </c>
      <c r="F34" s="505" t="s">
        <v>1888</v>
      </c>
      <c r="G34" s="1525"/>
      <c r="H34" s="1525"/>
      <c r="I34" s="1525"/>
      <c r="J34" s="1525"/>
      <c r="K34" s="1525"/>
      <c r="L34" s="1525"/>
      <c r="M34" s="1525"/>
      <c r="N34" s="1525"/>
      <c r="O34" s="1525"/>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P34" s="2306">
        <v>22</v>
      </c>
      <c r="AQ34" s="2306"/>
      <c r="AR34" s="2307"/>
      <c r="AS34" s="2308"/>
      <c r="AT34" s="2308"/>
      <c r="AU34" s="2308"/>
      <c r="AV34" s="2308"/>
      <c r="AW34" s="2308"/>
      <c r="AX34" s="2308"/>
      <c r="AY34" s="2308"/>
      <c r="AZ34" s="2308"/>
      <c r="BA34" s="2308"/>
      <c r="BB34" s="2308"/>
      <c r="BC34" s="2308"/>
      <c r="BD34" s="2308"/>
      <c r="BE34" s="2308"/>
      <c r="BF34" s="2308"/>
      <c r="BG34" s="2308"/>
      <c r="BH34" s="2308"/>
      <c r="BI34" s="2308"/>
      <c r="BJ34" s="2308"/>
      <c r="BK34" s="2308"/>
      <c r="BL34" s="2308"/>
      <c r="BM34" s="2308"/>
      <c r="BN34" s="2308"/>
      <c r="BO34" s="2308"/>
      <c r="BP34" s="2308"/>
      <c r="BQ34" s="2308"/>
      <c r="BR34" s="2308"/>
      <c r="BS34" s="2308"/>
      <c r="BT34" s="2308"/>
      <c r="BU34" s="2308"/>
      <c r="BV34" s="2308"/>
      <c r="BW34" s="2308"/>
      <c r="BX34" s="2308"/>
      <c r="BY34" s="2308"/>
      <c r="BZ34" s="2308"/>
      <c r="CA34" s="2309"/>
      <c r="CD34" s="147"/>
    </row>
    <row r="35" spans="1:82" ht="30" customHeight="1">
      <c r="A35" s="1"/>
      <c r="B35" s="89"/>
      <c r="D35" s="244"/>
      <c r="F35" s="262" t="s">
        <v>1444</v>
      </c>
      <c r="G35" s="1525"/>
      <c r="H35" s="1525"/>
      <c r="I35" s="1525"/>
      <c r="J35" s="1525"/>
      <c r="K35" s="1525"/>
      <c r="L35" s="1525"/>
      <c r="M35" s="1525"/>
      <c r="N35" s="1525"/>
      <c r="O35" s="1525"/>
      <c r="P35" s="1525"/>
      <c r="Q35" s="1525"/>
      <c r="R35" s="1525"/>
      <c r="S35" s="1525"/>
      <c r="T35" s="1525"/>
      <c r="U35" s="1525"/>
      <c r="V35" s="1525"/>
      <c r="W35" s="1525"/>
      <c r="X35" s="1525"/>
      <c r="Y35" s="1525"/>
      <c r="Z35" s="1525"/>
      <c r="AA35" s="1525"/>
      <c r="AB35" s="1525"/>
      <c r="AC35" s="1525"/>
      <c r="AD35" s="1525"/>
      <c r="AE35" s="1525"/>
      <c r="AF35" s="1525"/>
      <c r="AG35" s="1525"/>
      <c r="AH35" s="1525"/>
      <c r="AI35" s="1525"/>
      <c r="AJ35" s="1525"/>
      <c r="AK35" s="186"/>
      <c r="AL35" s="186"/>
      <c r="AM35" s="186"/>
      <c r="AN35" s="189"/>
      <c r="AO35" s="189"/>
      <c r="AP35" s="2306"/>
      <c r="AQ35" s="2306"/>
      <c r="AR35" s="2310"/>
      <c r="AS35" s="2311"/>
      <c r="AT35" s="2311"/>
      <c r="AU35" s="2311"/>
      <c r="AV35" s="2311"/>
      <c r="AW35" s="2311"/>
      <c r="AX35" s="2311"/>
      <c r="AY35" s="2311"/>
      <c r="AZ35" s="2311"/>
      <c r="BA35" s="2311"/>
      <c r="BB35" s="2311"/>
      <c r="BC35" s="2311"/>
      <c r="BD35" s="2311"/>
      <c r="BE35" s="2311"/>
      <c r="BF35" s="2311"/>
      <c r="BG35" s="2311"/>
      <c r="BH35" s="2311"/>
      <c r="BI35" s="2311"/>
      <c r="BJ35" s="2311"/>
      <c r="BK35" s="2311"/>
      <c r="BL35" s="2311"/>
      <c r="BM35" s="2311"/>
      <c r="BN35" s="2311"/>
      <c r="BO35" s="2311"/>
      <c r="BP35" s="2311"/>
      <c r="BQ35" s="2311"/>
      <c r="BR35" s="2311"/>
      <c r="BS35" s="2311"/>
      <c r="BT35" s="2311"/>
      <c r="BU35" s="2311"/>
      <c r="BV35" s="2311"/>
      <c r="BW35" s="2311"/>
      <c r="BX35" s="2311"/>
      <c r="BY35" s="2311"/>
      <c r="BZ35" s="2311"/>
      <c r="CA35" s="2312"/>
      <c r="CD35" s="147"/>
    </row>
    <row r="36" spans="1:82" ht="30" customHeight="1">
      <c r="A36" s="1"/>
      <c r="B36" s="89"/>
      <c r="C36" s="93"/>
      <c r="F36" s="245"/>
      <c r="G36" s="1525"/>
      <c r="H36" s="1525"/>
      <c r="I36" s="1525"/>
      <c r="J36" s="1525"/>
      <c r="K36" s="1525"/>
      <c r="L36" s="1525"/>
      <c r="M36" s="1525"/>
      <c r="N36" s="1525"/>
      <c r="O36" s="1525"/>
      <c r="P36" s="1525"/>
      <c r="Q36" s="1525"/>
      <c r="R36" s="1525"/>
      <c r="S36" s="1525"/>
      <c r="T36" s="1525"/>
      <c r="U36" s="1525"/>
      <c r="V36" s="1525"/>
      <c r="W36" s="1525"/>
      <c r="X36" s="1525"/>
      <c r="Y36" s="1525"/>
      <c r="Z36" s="1525"/>
      <c r="AA36" s="1525"/>
      <c r="AB36" s="1525"/>
      <c r="AC36" s="1525"/>
      <c r="AD36" s="1525"/>
      <c r="AE36" s="1525"/>
      <c r="AF36" s="1525"/>
      <c r="AG36" s="1525"/>
      <c r="AH36" s="1525"/>
      <c r="AI36" s="1525"/>
      <c r="AJ36" s="1525"/>
      <c r="AK36" s="1"/>
      <c r="AL36" s="1"/>
      <c r="AM36" s="1"/>
      <c r="AN36" s="1"/>
      <c r="AO36" s="1"/>
      <c r="AP36" s="189"/>
      <c r="AQ36" s="189"/>
      <c r="AR36" s="189"/>
      <c r="AS36" s="189"/>
      <c r="AT36" s="189"/>
      <c r="AU36" s="189"/>
      <c r="AV36" s="189"/>
      <c r="AW36" s="189"/>
      <c r="AX36" s="189"/>
      <c r="AY36" s="189"/>
      <c r="AZ36" s="189"/>
      <c r="BA36" s="189"/>
      <c r="BB36" s="189"/>
      <c r="BC36" s="189"/>
      <c r="BD36" s="189"/>
      <c r="BE36" s="189"/>
      <c r="BF36" s="189"/>
      <c r="BG36" s="189"/>
      <c r="BH36" s="189"/>
      <c r="BI36" s="189"/>
      <c r="BJ36" s="189"/>
      <c r="BK36" s="189"/>
      <c r="BL36" s="189"/>
      <c r="BX36" s="162"/>
      <c r="BY36" s="484" t="s">
        <v>1889</v>
      </c>
      <c r="CB36" s="1525"/>
      <c r="CC36" s="1525"/>
      <c r="CD36" s="147"/>
    </row>
    <row r="37" spans="1:82" ht="30" customHeight="1">
      <c r="A37" s="1"/>
      <c r="B37" s="89"/>
      <c r="C37" s="93"/>
      <c r="D37" s="244" t="s">
        <v>1299</v>
      </c>
      <c r="F37" s="500" t="s">
        <v>1890</v>
      </c>
      <c r="T37" s="1525"/>
      <c r="U37" s="1525"/>
      <c r="V37" s="1525"/>
      <c r="W37" s="1525"/>
      <c r="X37" s="1525"/>
      <c r="Y37" s="1525"/>
      <c r="Z37" s="1525"/>
      <c r="AA37" s="1525"/>
      <c r="AB37" s="1525"/>
      <c r="AC37" s="1525"/>
      <c r="AD37" s="1525"/>
      <c r="AE37" s="1525"/>
      <c r="AF37" s="1525"/>
      <c r="AG37" s="1525"/>
      <c r="AH37" s="1525"/>
      <c r="AI37" s="1525"/>
      <c r="AJ37" s="1525"/>
      <c r="AK37" s="418"/>
      <c r="AL37" s="418"/>
      <c r="AM37" s="418"/>
      <c r="AN37" s="418"/>
      <c r="AO37" s="418"/>
      <c r="AP37" s="2317" t="s">
        <v>1349</v>
      </c>
      <c r="AQ37" s="2306"/>
      <c r="AR37" s="2307"/>
      <c r="AS37" s="2308"/>
      <c r="AT37" s="2308"/>
      <c r="AU37" s="2308"/>
      <c r="AV37" s="2308"/>
      <c r="AW37" s="2308"/>
      <c r="AX37" s="2308"/>
      <c r="AY37" s="2308"/>
      <c r="AZ37" s="2308"/>
      <c r="BA37" s="2308"/>
      <c r="BB37" s="2308"/>
      <c r="BC37" s="2308"/>
      <c r="BD37" s="2308"/>
      <c r="BE37" s="2308"/>
      <c r="BF37" s="2308"/>
      <c r="BG37" s="2308"/>
      <c r="BH37" s="2308"/>
      <c r="BI37" s="2308"/>
      <c r="BJ37" s="2308"/>
      <c r="BK37" s="2308"/>
      <c r="BL37" s="2308"/>
      <c r="BM37" s="2308"/>
      <c r="BN37" s="2308"/>
      <c r="BO37" s="2308"/>
      <c r="BP37" s="2308"/>
      <c r="BQ37" s="2308"/>
      <c r="BR37" s="2308"/>
      <c r="BS37" s="2308"/>
      <c r="BT37" s="2308"/>
      <c r="BU37" s="2308"/>
      <c r="BV37" s="2308"/>
      <c r="BW37" s="2308"/>
      <c r="BX37" s="2308"/>
      <c r="BY37" s="2308"/>
      <c r="BZ37" s="2308"/>
      <c r="CA37" s="2309"/>
      <c r="CB37" s="1525"/>
      <c r="CC37" s="1525"/>
      <c r="CD37" s="147"/>
    </row>
    <row r="38" spans="1:82" ht="30" customHeight="1">
      <c r="A38" s="1"/>
      <c r="B38" s="89"/>
      <c r="C38" s="93"/>
      <c r="D38" s="244"/>
      <c r="F38" s="501" t="s">
        <v>1440</v>
      </c>
      <c r="T38" s="1525"/>
      <c r="U38" s="1525"/>
      <c r="V38" s="1525"/>
      <c r="W38" s="1525"/>
      <c r="X38" s="1525"/>
      <c r="Y38" s="1525"/>
      <c r="Z38" s="1525"/>
      <c r="AA38" s="1525"/>
      <c r="AB38" s="1525"/>
      <c r="AC38" s="1525"/>
      <c r="AD38" s="1525"/>
      <c r="AE38" s="1525"/>
      <c r="AF38" s="1525"/>
      <c r="AG38" s="1525"/>
      <c r="AH38" s="1525"/>
      <c r="AI38" s="1525"/>
      <c r="AJ38" s="1525"/>
      <c r="AK38" s="418"/>
      <c r="AL38" s="418"/>
      <c r="AM38" s="418"/>
      <c r="AN38" s="418"/>
      <c r="AO38" s="418"/>
      <c r="AP38" s="2306"/>
      <c r="AQ38" s="2306"/>
      <c r="AR38" s="2310"/>
      <c r="AS38" s="2311"/>
      <c r="AT38" s="2311"/>
      <c r="AU38" s="2311"/>
      <c r="AV38" s="2311"/>
      <c r="AW38" s="2311"/>
      <c r="AX38" s="2311"/>
      <c r="AY38" s="2311"/>
      <c r="AZ38" s="2311"/>
      <c r="BA38" s="2311"/>
      <c r="BB38" s="2311"/>
      <c r="BC38" s="2311"/>
      <c r="BD38" s="2311"/>
      <c r="BE38" s="2311"/>
      <c r="BF38" s="2311"/>
      <c r="BG38" s="2311"/>
      <c r="BH38" s="2311"/>
      <c r="BI38" s="2311"/>
      <c r="BJ38" s="2311"/>
      <c r="BK38" s="2311"/>
      <c r="BL38" s="2311"/>
      <c r="BM38" s="2311"/>
      <c r="BN38" s="2311"/>
      <c r="BO38" s="2311"/>
      <c r="BP38" s="2311"/>
      <c r="BQ38" s="2311"/>
      <c r="BR38" s="2311"/>
      <c r="BS38" s="2311"/>
      <c r="BT38" s="2311"/>
      <c r="BU38" s="2311"/>
      <c r="BV38" s="2311"/>
      <c r="BW38" s="2311"/>
      <c r="BX38" s="2311"/>
      <c r="BY38" s="2311"/>
      <c r="BZ38" s="2311"/>
      <c r="CA38" s="2312"/>
      <c r="CB38" s="1525"/>
      <c r="CC38" s="1525"/>
      <c r="CD38" s="147"/>
    </row>
    <row r="39" spans="1:82" ht="30" customHeight="1">
      <c r="A39" s="1"/>
      <c r="B39" s="89"/>
      <c r="C39" s="93"/>
      <c r="D39" s="244"/>
      <c r="BY39" s="420"/>
      <c r="CB39" s="1525"/>
      <c r="CC39" s="1525"/>
      <c r="CD39" s="147"/>
    </row>
    <row r="40" spans="1:82" ht="30" customHeight="1">
      <c r="A40" s="1"/>
      <c r="B40" s="89"/>
      <c r="C40" s="93"/>
      <c r="D40" s="244" t="s">
        <v>1244</v>
      </c>
      <c r="F40" s="246" t="s">
        <v>1891</v>
      </c>
      <c r="G40" s="1525"/>
      <c r="H40" s="1525"/>
      <c r="I40" s="1525"/>
      <c r="J40" s="1525"/>
      <c r="K40" s="1525"/>
      <c r="L40" s="1525"/>
      <c r="M40" s="1525"/>
      <c r="N40" s="1525"/>
      <c r="O40" s="1525"/>
      <c r="P40" s="1525"/>
      <c r="Q40" s="1525"/>
      <c r="R40" s="1525"/>
      <c r="S40" s="1525"/>
      <c r="AP40" s="2343" t="s">
        <v>1415</v>
      </c>
      <c r="AQ40" s="2315"/>
      <c r="AR40" s="2307"/>
      <c r="AS40" s="2308"/>
      <c r="AT40" s="2308"/>
      <c r="AU40" s="2308"/>
      <c r="AV40" s="2308"/>
      <c r="AW40" s="2308"/>
      <c r="AX40" s="2308"/>
      <c r="AY40" s="2308"/>
      <c r="AZ40" s="2308"/>
      <c r="BA40" s="2308"/>
      <c r="BB40" s="2308"/>
      <c r="BC40" s="2308"/>
      <c r="BD40" s="2308"/>
      <c r="BE40" s="2308"/>
      <c r="BF40" s="2308"/>
      <c r="BG40" s="2308"/>
      <c r="BH40" s="2308"/>
      <c r="BI40" s="2308"/>
      <c r="BJ40" s="2308"/>
      <c r="BK40" s="2308"/>
      <c r="BL40" s="2308"/>
      <c r="BM40" s="2308"/>
      <c r="BN40" s="2308"/>
      <c r="BO40" s="2308"/>
      <c r="BP40" s="2308"/>
      <c r="BQ40" s="2308"/>
      <c r="BR40" s="2308"/>
      <c r="BS40" s="2308"/>
      <c r="BT40" s="2308"/>
      <c r="BU40" s="2308"/>
      <c r="BV40" s="2308"/>
      <c r="BW40" s="2308"/>
      <c r="BX40" s="2308"/>
      <c r="BY40" s="2308"/>
      <c r="BZ40" s="2308"/>
      <c r="CA40" s="2309"/>
      <c r="CB40" s="1525"/>
      <c r="CC40" s="1525"/>
      <c r="CD40" s="147"/>
    </row>
    <row r="41" spans="1:82" ht="30" customHeight="1">
      <c r="A41" s="1"/>
      <c r="B41" s="89"/>
      <c r="C41" s="93"/>
      <c r="D41" s="244"/>
      <c r="F41" s="248" t="s">
        <v>1442</v>
      </c>
      <c r="G41" s="1525"/>
      <c r="H41" s="1525"/>
      <c r="I41" s="1525"/>
      <c r="J41" s="1525"/>
      <c r="K41" s="1525"/>
      <c r="L41" s="1525"/>
      <c r="M41" s="1525"/>
      <c r="N41" s="1525"/>
      <c r="O41" s="1525"/>
      <c r="P41" s="1525"/>
      <c r="Q41" s="1525"/>
      <c r="R41" s="1525"/>
      <c r="S41" s="1525"/>
      <c r="AP41" s="2314"/>
      <c r="AQ41" s="2315"/>
      <c r="AR41" s="2310"/>
      <c r="AS41" s="2311"/>
      <c r="AT41" s="2311"/>
      <c r="AU41" s="2311"/>
      <c r="AV41" s="2311"/>
      <c r="AW41" s="2311"/>
      <c r="AX41" s="2311"/>
      <c r="AY41" s="2311"/>
      <c r="AZ41" s="2311"/>
      <c r="BA41" s="2311"/>
      <c r="BB41" s="2311"/>
      <c r="BC41" s="2311"/>
      <c r="BD41" s="2311"/>
      <c r="BE41" s="2311"/>
      <c r="BF41" s="2311"/>
      <c r="BG41" s="2311"/>
      <c r="BH41" s="2311"/>
      <c r="BI41" s="2311"/>
      <c r="BJ41" s="2311"/>
      <c r="BK41" s="2311"/>
      <c r="BL41" s="2311"/>
      <c r="BM41" s="2311"/>
      <c r="BN41" s="2311"/>
      <c r="BO41" s="2311"/>
      <c r="BP41" s="2311"/>
      <c r="BQ41" s="2311"/>
      <c r="BR41" s="2311"/>
      <c r="BS41" s="2311"/>
      <c r="BT41" s="2311"/>
      <c r="BU41" s="2311"/>
      <c r="BV41" s="2311"/>
      <c r="BW41" s="2311"/>
      <c r="BX41" s="2311"/>
      <c r="BY41" s="2311"/>
      <c r="BZ41" s="2311"/>
      <c r="CA41" s="2312"/>
      <c r="CB41" s="1525"/>
      <c r="CC41" s="1525"/>
      <c r="CD41" s="147"/>
    </row>
    <row r="42" spans="1:82" ht="30" customHeight="1">
      <c r="A42" s="1"/>
      <c r="B42" s="89"/>
      <c r="C42" s="93"/>
      <c r="D42" s="244"/>
      <c r="K42" s="1525"/>
      <c r="L42" s="1525"/>
      <c r="M42" s="1525"/>
      <c r="N42" s="1525"/>
      <c r="O42" s="1525"/>
      <c r="P42" s="1525"/>
      <c r="Q42" s="1525"/>
      <c r="R42" s="1525"/>
      <c r="S42" s="1525"/>
      <c r="T42" s="1525"/>
      <c r="U42" s="1525"/>
      <c r="V42" s="1525"/>
      <c r="W42" s="1525"/>
      <c r="X42" s="1525"/>
      <c r="Y42" s="1525"/>
      <c r="AD42" s="1525"/>
      <c r="AE42" s="1525"/>
      <c r="AF42" s="1525"/>
      <c r="AG42" s="1525"/>
      <c r="AH42" s="1525"/>
      <c r="AI42" s="1525"/>
      <c r="AJ42" s="1525"/>
      <c r="AK42" s="186"/>
      <c r="AL42" s="186"/>
      <c r="AM42" s="186"/>
      <c r="AN42" s="189"/>
      <c r="AO42" s="189"/>
      <c r="AP42" s="189"/>
      <c r="AQ42" s="189"/>
      <c r="AR42" s="189"/>
      <c r="AS42" s="189"/>
      <c r="AT42" s="189"/>
      <c r="AU42" s="189"/>
      <c r="AV42" s="189"/>
      <c r="AW42" s="189"/>
      <c r="AX42" s="189"/>
      <c r="AY42" s="189"/>
      <c r="AZ42" s="189"/>
      <c r="BA42" s="189"/>
      <c r="BB42" s="189"/>
      <c r="BC42" s="189"/>
      <c r="BD42" s="189"/>
      <c r="BE42" s="189"/>
      <c r="BF42" s="189"/>
      <c r="BG42" s="189"/>
      <c r="BH42" s="189"/>
      <c r="BI42" s="189"/>
      <c r="BJ42" s="189"/>
      <c r="BK42" s="189"/>
      <c r="BL42" s="189"/>
      <c r="BX42" s="162"/>
      <c r="BY42" s="484" t="s">
        <v>1892</v>
      </c>
      <c r="CB42" s="1525"/>
      <c r="CC42" s="1525"/>
      <c r="CD42" s="147"/>
    </row>
    <row r="43" spans="1:82" ht="30" customHeight="1">
      <c r="A43" s="1"/>
      <c r="B43" s="89"/>
      <c r="C43" s="93"/>
      <c r="D43" s="244" t="s">
        <v>1748</v>
      </c>
      <c r="F43" s="246" t="s">
        <v>1893</v>
      </c>
      <c r="K43" s="1525"/>
      <c r="L43" s="1525"/>
      <c r="M43" s="1525"/>
      <c r="N43" s="1525"/>
      <c r="O43" s="1525"/>
      <c r="P43" s="1525"/>
      <c r="Q43" s="1525"/>
      <c r="R43" s="1525"/>
      <c r="S43" s="1525"/>
      <c r="T43" s="1525"/>
      <c r="U43" s="1525"/>
      <c r="V43" s="1525"/>
      <c r="W43" s="1525"/>
      <c r="X43" s="1525"/>
      <c r="Y43" s="1525"/>
      <c r="AD43" s="1525"/>
      <c r="AE43" s="1525"/>
      <c r="AF43" s="1525"/>
      <c r="AG43" s="1525"/>
      <c r="AH43" s="1525"/>
      <c r="AI43" s="1525"/>
      <c r="AJ43" s="1525"/>
      <c r="AK43" s="93"/>
      <c r="AL43" s="93"/>
      <c r="AM43" s="93"/>
      <c r="AN43" s="93"/>
      <c r="AO43" s="93"/>
      <c r="AP43" s="2343" t="s">
        <v>1894</v>
      </c>
      <c r="AQ43" s="2315"/>
      <c r="AR43" s="2307"/>
      <c r="AS43" s="2308"/>
      <c r="AT43" s="2308"/>
      <c r="AU43" s="2308"/>
      <c r="AV43" s="2308"/>
      <c r="AW43" s="2308"/>
      <c r="AX43" s="2308"/>
      <c r="AY43" s="2308"/>
      <c r="AZ43" s="2308"/>
      <c r="BA43" s="2308"/>
      <c r="BB43" s="2308"/>
      <c r="BC43" s="2308"/>
      <c r="BD43" s="2308"/>
      <c r="BE43" s="2308"/>
      <c r="BF43" s="2308"/>
      <c r="BG43" s="2308"/>
      <c r="BH43" s="2308"/>
      <c r="BI43" s="2308"/>
      <c r="BJ43" s="2308"/>
      <c r="BK43" s="2308"/>
      <c r="BL43" s="2308"/>
      <c r="BM43" s="2308"/>
      <c r="BN43" s="2308"/>
      <c r="BO43" s="2308"/>
      <c r="BP43" s="2308"/>
      <c r="BQ43" s="2308"/>
      <c r="BR43" s="2308"/>
      <c r="BS43" s="2308"/>
      <c r="BT43" s="2308"/>
      <c r="BU43" s="2308"/>
      <c r="BV43" s="2308"/>
      <c r="BW43" s="2308"/>
      <c r="BX43" s="2308"/>
      <c r="BY43" s="2308"/>
      <c r="BZ43" s="2308"/>
      <c r="CA43" s="2309"/>
      <c r="CB43" s="1525"/>
      <c r="CC43" s="1525"/>
      <c r="CD43" s="147"/>
    </row>
    <row r="44" spans="1:82" ht="30" customHeight="1">
      <c r="A44" s="1"/>
      <c r="B44" s="89"/>
      <c r="C44" s="93"/>
      <c r="D44" s="244"/>
      <c r="F44" s="248" t="s">
        <v>1451</v>
      </c>
      <c r="K44" s="1525"/>
      <c r="L44" s="1525"/>
      <c r="M44" s="1525"/>
      <c r="N44" s="1525"/>
      <c r="O44" s="1525"/>
      <c r="P44" s="1525"/>
      <c r="Q44" s="1525"/>
      <c r="R44" s="1525"/>
      <c r="S44" s="1525"/>
      <c r="T44" s="1525"/>
      <c r="U44" s="1525"/>
      <c r="V44" s="1525"/>
      <c r="W44" s="1525"/>
      <c r="X44" s="1525"/>
      <c r="Y44" s="1525"/>
      <c r="Z44" s="1525"/>
      <c r="AA44" s="1525"/>
      <c r="AB44" s="1525"/>
      <c r="AC44" s="1525"/>
      <c r="AD44" s="1525"/>
      <c r="AE44" s="1525"/>
      <c r="AF44" s="1525"/>
      <c r="AG44" s="1525"/>
      <c r="AH44" s="1525"/>
      <c r="AI44" s="1525"/>
      <c r="AJ44" s="1525"/>
      <c r="AK44" s="1525"/>
      <c r="AL44" s="1525"/>
      <c r="AM44" s="1525"/>
      <c r="AN44" s="1525"/>
      <c r="AO44" s="1525"/>
      <c r="AP44" s="2314"/>
      <c r="AQ44" s="2315"/>
      <c r="AR44" s="2310"/>
      <c r="AS44" s="2311"/>
      <c r="AT44" s="2311"/>
      <c r="AU44" s="2311"/>
      <c r="AV44" s="2311"/>
      <c r="AW44" s="2311"/>
      <c r="AX44" s="2311"/>
      <c r="AY44" s="2311"/>
      <c r="AZ44" s="2311"/>
      <c r="BA44" s="2311"/>
      <c r="BB44" s="2311"/>
      <c r="BC44" s="2311"/>
      <c r="BD44" s="2311"/>
      <c r="BE44" s="2311"/>
      <c r="BF44" s="2311"/>
      <c r="BG44" s="2311"/>
      <c r="BH44" s="2311"/>
      <c r="BI44" s="2311"/>
      <c r="BJ44" s="2311"/>
      <c r="BK44" s="2311"/>
      <c r="BL44" s="2311"/>
      <c r="BM44" s="2311"/>
      <c r="BN44" s="2311"/>
      <c r="BO44" s="2311"/>
      <c r="BP44" s="2311"/>
      <c r="BQ44" s="2311"/>
      <c r="BR44" s="2311"/>
      <c r="BS44" s="2311"/>
      <c r="BT44" s="2311"/>
      <c r="BU44" s="2311"/>
      <c r="BV44" s="2311"/>
      <c r="BW44" s="2311"/>
      <c r="BX44" s="2311"/>
      <c r="BY44" s="2311"/>
      <c r="BZ44" s="2311"/>
      <c r="CA44" s="2312"/>
      <c r="CB44" s="1525"/>
      <c r="CC44" s="1525"/>
      <c r="CD44" s="147"/>
    </row>
    <row r="45" spans="1:82" ht="30" customHeight="1">
      <c r="A45" s="1"/>
      <c r="B45" s="89"/>
      <c r="C45" s="93"/>
      <c r="D45" s="244"/>
      <c r="G45" s="1525"/>
      <c r="H45" s="1525"/>
      <c r="I45" s="1525"/>
      <c r="J45" s="1525"/>
      <c r="K45" s="1525"/>
      <c r="L45" s="1525"/>
      <c r="M45" s="1525"/>
      <c r="N45" s="1525"/>
      <c r="O45" s="1525"/>
      <c r="P45" s="1525"/>
      <c r="Q45" s="1525"/>
      <c r="R45" s="1525"/>
      <c r="S45" s="1525"/>
      <c r="T45" s="1525"/>
      <c r="U45" s="1525"/>
      <c r="V45" s="1525"/>
      <c r="W45" s="1525"/>
      <c r="X45" s="1525"/>
      <c r="Y45" s="1525"/>
      <c r="Z45" s="1525"/>
      <c r="AA45" s="1525"/>
      <c r="AB45" s="1525"/>
      <c r="AC45" s="1525"/>
      <c r="AD45" s="1525"/>
      <c r="AE45" s="1525"/>
      <c r="AF45" s="1525"/>
      <c r="AG45" s="1525"/>
      <c r="AH45" s="1525"/>
      <c r="AI45" s="1525"/>
      <c r="AJ45" s="1525"/>
      <c r="AK45" s="1525"/>
      <c r="AL45" s="1525"/>
      <c r="AM45" s="1525"/>
      <c r="AN45" s="1525"/>
      <c r="AO45" s="1525"/>
      <c r="AP45" s="189"/>
      <c r="AQ45" s="189"/>
      <c r="AR45" s="189"/>
      <c r="AS45" s="189"/>
      <c r="AT45" s="189"/>
      <c r="AU45" s="189"/>
      <c r="AV45" s="189"/>
      <c r="AW45" s="189"/>
      <c r="AX45" s="189"/>
      <c r="AY45" s="189"/>
      <c r="AZ45" s="189"/>
      <c r="BA45" s="189"/>
      <c r="BB45" s="189"/>
      <c r="BC45" s="189"/>
      <c r="BD45" s="189"/>
      <c r="BE45" s="189"/>
      <c r="BF45" s="189"/>
      <c r="BG45" s="189"/>
      <c r="BH45" s="189"/>
      <c r="BI45" s="189"/>
      <c r="BJ45" s="189"/>
      <c r="BK45" s="189"/>
      <c r="BL45" s="189"/>
      <c r="BX45" s="162"/>
      <c r="BY45" s="484" t="s">
        <v>1800</v>
      </c>
      <c r="CB45" s="1525"/>
      <c r="CC45" s="1525"/>
      <c r="CD45" s="147"/>
    </row>
    <row r="46" spans="1:82" ht="30" customHeight="1">
      <c r="A46" s="1"/>
      <c r="B46" s="89"/>
      <c r="C46" s="93"/>
      <c r="D46" s="244" t="s">
        <v>1752</v>
      </c>
      <c r="F46" s="246" t="s">
        <v>1721</v>
      </c>
      <c r="G46" s="1525"/>
      <c r="H46" s="1525"/>
      <c r="I46" s="1525"/>
      <c r="J46" s="1525"/>
      <c r="K46" s="1525"/>
      <c r="L46" s="1525"/>
      <c r="M46" s="1525"/>
      <c r="N46" s="1525"/>
      <c r="O46" s="1525"/>
      <c r="P46" s="1525"/>
      <c r="Q46" s="1525"/>
      <c r="R46" s="1525"/>
      <c r="S46" s="1525"/>
      <c r="T46" s="1525"/>
      <c r="U46" s="1525"/>
      <c r="V46" s="1525"/>
      <c r="W46" s="1525"/>
      <c r="X46" s="1525"/>
      <c r="Y46" s="1525"/>
      <c r="Z46" s="1525"/>
      <c r="AA46" s="1525"/>
      <c r="AB46" s="1525"/>
      <c r="AC46" s="1525"/>
      <c r="AD46" s="1525"/>
      <c r="AE46" s="1525"/>
      <c r="AF46" s="1525"/>
      <c r="AG46" s="1525"/>
      <c r="AH46" s="1525"/>
      <c r="AI46" s="1525"/>
      <c r="AJ46" s="1525"/>
      <c r="AK46" s="1525"/>
      <c r="AL46" s="1525"/>
      <c r="AM46" s="1525"/>
      <c r="AN46" s="1525"/>
      <c r="AO46" s="1525"/>
      <c r="AP46" s="2314">
        <v>23</v>
      </c>
      <c r="AQ46" s="2315"/>
      <c r="AR46" s="2307"/>
      <c r="AS46" s="2308"/>
      <c r="AT46" s="2308"/>
      <c r="AU46" s="2308"/>
      <c r="AV46" s="2308"/>
      <c r="AW46" s="2308"/>
      <c r="AX46" s="2308"/>
      <c r="AY46" s="2308"/>
      <c r="AZ46" s="2308"/>
      <c r="BA46" s="2308"/>
      <c r="BB46" s="2308"/>
      <c r="BC46" s="2308"/>
      <c r="BD46" s="2308"/>
      <c r="BE46" s="2308"/>
      <c r="BF46" s="2308"/>
      <c r="BG46" s="2308"/>
      <c r="BH46" s="2308"/>
      <c r="BI46" s="2308"/>
      <c r="BJ46" s="2308"/>
      <c r="BK46" s="2308"/>
      <c r="BL46" s="2308"/>
      <c r="BM46" s="2308"/>
      <c r="BN46" s="2308"/>
      <c r="BO46" s="2308"/>
      <c r="BP46" s="2308"/>
      <c r="BQ46" s="2308"/>
      <c r="BR46" s="2308"/>
      <c r="BS46" s="2308"/>
      <c r="BT46" s="2308"/>
      <c r="BU46" s="2308"/>
      <c r="BV46" s="2308"/>
      <c r="BW46" s="2308"/>
      <c r="BX46" s="2308"/>
      <c r="BY46" s="2308"/>
      <c r="BZ46" s="2308"/>
      <c r="CA46" s="2309"/>
      <c r="CB46" s="1525"/>
      <c r="CC46" s="1525"/>
      <c r="CD46" s="147"/>
    </row>
    <row r="47" spans="1:82" ht="30" customHeight="1">
      <c r="A47" s="1"/>
      <c r="B47" s="89"/>
      <c r="C47" s="93"/>
      <c r="D47" s="244"/>
      <c r="F47" s="248" t="s">
        <v>1722</v>
      </c>
      <c r="G47" s="1525"/>
      <c r="H47" s="1525"/>
      <c r="I47" s="1525"/>
      <c r="J47" s="1525"/>
      <c r="K47" s="1525"/>
      <c r="L47" s="1525"/>
      <c r="M47" s="1525"/>
      <c r="N47" s="1525"/>
      <c r="O47" s="1525"/>
      <c r="P47" s="1525"/>
      <c r="Q47" s="1525"/>
      <c r="R47" s="1525"/>
      <c r="S47" s="1525"/>
      <c r="T47" s="1525"/>
      <c r="U47" s="1525"/>
      <c r="V47" s="1525"/>
      <c r="W47" s="1525"/>
      <c r="X47" s="1525"/>
      <c r="Y47" s="1525"/>
      <c r="Z47" s="1525"/>
      <c r="AA47" s="1525"/>
      <c r="AB47" s="1525"/>
      <c r="AC47" s="1525"/>
      <c r="AD47" s="1525"/>
      <c r="AE47" s="1525"/>
      <c r="AF47" s="1525"/>
      <c r="AG47" s="1525"/>
      <c r="AH47" s="1525"/>
      <c r="AI47" s="1525"/>
      <c r="AJ47" s="1525"/>
      <c r="AK47" s="1525"/>
      <c r="AL47" s="1525"/>
      <c r="AM47" s="1525"/>
      <c r="AN47" s="1525"/>
      <c r="AO47" s="1525"/>
      <c r="AP47" s="2314"/>
      <c r="AQ47" s="2315"/>
      <c r="AR47" s="2310"/>
      <c r="AS47" s="2311"/>
      <c r="AT47" s="2311"/>
      <c r="AU47" s="2311"/>
      <c r="AV47" s="2311"/>
      <c r="AW47" s="2311"/>
      <c r="AX47" s="2311"/>
      <c r="AY47" s="2311"/>
      <c r="AZ47" s="2311"/>
      <c r="BA47" s="2311"/>
      <c r="BB47" s="2311"/>
      <c r="BC47" s="2311"/>
      <c r="BD47" s="2311"/>
      <c r="BE47" s="2311"/>
      <c r="BF47" s="2311"/>
      <c r="BG47" s="2311"/>
      <c r="BH47" s="2311"/>
      <c r="BI47" s="2311"/>
      <c r="BJ47" s="2311"/>
      <c r="BK47" s="2311"/>
      <c r="BL47" s="2311"/>
      <c r="BM47" s="2311"/>
      <c r="BN47" s="2311"/>
      <c r="BO47" s="2311"/>
      <c r="BP47" s="2311"/>
      <c r="BQ47" s="2311"/>
      <c r="BR47" s="2311"/>
      <c r="BS47" s="2311"/>
      <c r="BT47" s="2311"/>
      <c r="BU47" s="2311"/>
      <c r="BV47" s="2311"/>
      <c r="BW47" s="2311"/>
      <c r="BX47" s="2311"/>
      <c r="BY47" s="2311"/>
      <c r="BZ47" s="2311"/>
      <c r="CA47" s="2312"/>
      <c r="CB47" s="1525"/>
      <c r="CC47" s="1525"/>
      <c r="CD47" s="147"/>
    </row>
    <row r="48" spans="1:82" ht="30" customHeight="1" thickBot="1">
      <c r="A48" s="1"/>
      <c r="B48" s="11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c r="BI48" s="136"/>
      <c r="BJ48" s="136"/>
      <c r="BK48" s="136"/>
      <c r="BL48" s="136"/>
      <c r="BM48" s="136"/>
      <c r="BN48" s="136"/>
      <c r="BO48" s="136"/>
      <c r="BP48" s="136"/>
      <c r="BQ48" s="136"/>
      <c r="BR48" s="136"/>
      <c r="BS48" s="136"/>
      <c r="BT48" s="136"/>
      <c r="BU48" s="136"/>
      <c r="BV48" s="136"/>
      <c r="BW48" s="136"/>
      <c r="BX48" s="136"/>
      <c r="BY48" s="136"/>
      <c r="BZ48" s="136"/>
      <c r="CA48" s="136"/>
      <c r="CB48" s="136"/>
      <c r="CC48" s="136"/>
      <c r="CD48" s="373"/>
    </row>
    <row r="49" spans="1:102" ht="30" customHeight="1">
      <c r="A49" s="1"/>
      <c r="B49" s="89"/>
      <c r="C49" s="93"/>
      <c r="D49" s="93"/>
      <c r="E49" s="93"/>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3"/>
      <c r="BR49" s="93"/>
      <c r="BS49" s="93"/>
      <c r="BT49" s="93"/>
      <c r="BU49" s="93"/>
      <c r="BV49" s="93"/>
      <c r="BW49" s="93"/>
      <c r="BX49" s="93"/>
      <c r="BY49" s="93"/>
      <c r="BZ49" s="93"/>
      <c r="CA49" s="93"/>
      <c r="CB49" s="93"/>
      <c r="CC49" s="93"/>
      <c r="CD49" s="147"/>
    </row>
    <row r="50" spans="1:102" ht="30" customHeight="1">
      <c r="A50" s="1"/>
      <c r="B50" s="89"/>
      <c r="C50" s="1525"/>
      <c r="D50" s="1525"/>
      <c r="E50" s="1525"/>
      <c r="F50" s="1525"/>
      <c r="G50" s="1525"/>
      <c r="H50" s="1525"/>
      <c r="I50" s="1525"/>
      <c r="J50" s="1525"/>
      <c r="K50" s="1525"/>
      <c r="L50" s="1525"/>
      <c r="M50" s="1525"/>
      <c r="N50" s="1525"/>
      <c r="O50" s="1525"/>
      <c r="P50" s="1525"/>
      <c r="Q50" s="1525"/>
      <c r="R50" s="1525"/>
      <c r="S50" s="1525"/>
      <c r="T50" s="1525"/>
      <c r="U50" s="1525"/>
      <c r="V50" s="1525"/>
      <c r="W50" s="1525"/>
      <c r="X50" s="1525"/>
      <c r="Y50" s="1525"/>
      <c r="Z50" s="1525"/>
      <c r="AA50" s="1525"/>
      <c r="AB50" s="1525"/>
      <c r="AC50" s="1525"/>
      <c r="AD50" s="1525"/>
      <c r="AE50" s="1525"/>
      <c r="AF50" s="1525"/>
      <c r="AG50" s="1525"/>
      <c r="AH50" s="1525"/>
      <c r="AI50" s="297"/>
      <c r="AJ50" s="186"/>
      <c r="AK50" s="186"/>
      <c r="AL50" s="186"/>
      <c r="AM50" s="189"/>
      <c r="AN50" s="189"/>
      <c r="AO50" s="189"/>
      <c r="AP50" s="189"/>
      <c r="AQ50" s="189"/>
      <c r="AR50" s="189"/>
      <c r="AS50" s="189"/>
      <c r="AT50" s="189"/>
      <c r="AU50" s="189"/>
      <c r="AV50" s="189"/>
      <c r="AW50" s="189"/>
      <c r="AX50" s="189"/>
      <c r="AY50" s="189"/>
      <c r="AZ50" s="189"/>
      <c r="BA50" s="189"/>
      <c r="BB50" s="189"/>
      <c r="BC50" s="189"/>
      <c r="BD50" s="189"/>
      <c r="BE50" s="189"/>
      <c r="BF50" s="189"/>
      <c r="BG50" s="189"/>
      <c r="BH50" s="189"/>
      <c r="BI50" s="189"/>
      <c r="BJ50" s="189"/>
      <c r="BK50" s="189"/>
      <c r="BL50" s="189"/>
      <c r="BX50" s="162"/>
      <c r="BY50" s="481" t="s">
        <v>1800</v>
      </c>
      <c r="CB50" s="1525"/>
      <c r="CC50" s="1525"/>
      <c r="CD50" s="147"/>
    </row>
    <row r="51" spans="1:102" ht="30" customHeight="1">
      <c r="A51" s="1"/>
      <c r="B51" s="89"/>
      <c r="C51" s="502">
        <v>9.2899999999999991</v>
      </c>
      <c r="D51" s="325" t="s">
        <v>1895</v>
      </c>
      <c r="E51" s="1525"/>
      <c r="F51" s="1525"/>
      <c r="G51" s="1525"/>
      <c r="H51" s="1525"/>
      <c r="I51" s="1525"/>
      <c r="J51" s="1525"/>
      <c r="K51" s="1525"/>
      <c r="L51" s="1525"/>
      <c r="M51" s="1525"/>
      <c r="N51" s="1525"/>
      <c r="O51" s="1525"/>
      <c r="P51" s="1525"/>
      <c r="Q51" s="1525"/>
      <c r="R51" s="1525"/>
      <c r="S51" s="1525"/>
      <c r="T51" s="1525"/>
      <c r="U51" s="1525"/>
      <c r="V51" s="1525"/>
      <c r="W51" s="1525"/>
      <c r="X51" s="1525"/>
      <c r="Y51" s="1525"/>
      <c r="Z51" s="1525"/>
      <c r="AA51" s="1525"/>
      <c r="AB51" s="1525"/>
      <c r="AC51" s="1525"/>
      <c r="AD51" s="1525"/>
      <c r="AE51" s="1525"/>
      <c r="AF51" s="1525"/>
      <c r="AG51" s="1525"/>
      <c r="AH51" s="1525"/>
      <c r="AI51" s="418"/>
      <c r="AJ51" s="418"/>
      <c r="AK51" s="418"/>
      <c r="AL51" s="418"/>
      <c r="AM51" s="418"/>
      <c r="AN51" s="418"/>
      <c r="AO51" s="418"/>
      <c r="AP51" s="2306">
        <v>24</v>
      </c>
      <c r="AQ51" s="2306"/>
      <c r="AR51" s="2307"/>
      <c r="AS51" s="2308"/>
      <c r="AT51" s="2308"/>
      <c r="AU51" s="2308"/>
      <c r="AV51" s="2308"/>
      <c r="AW51" s="2308"/>
      <c r="AX51" s="2308"/>
      <c r="AY51" s="2308"/>
      <c r="AZ51" s="2308"/>
      <c r="BA51" s="2308"/>
      <c r="BB51" s="2308"/>
      <c r="BC51" s="2308"/>
      <c r="BD51" s="2308"/>
      <c r="BE51" s="2308"/>
      <c r="BF51" s="2308"/>
      <c r="BG51" s="2308"/>
      <c r="BH51" s="2308"/>
      <c r="BI51" s="2308"/>
      <c r="BJ51" s="2308"/>
      <c r="BK51" s="2308"/>
      <c r="BL51" s="2308"/>
      <c r="BM51" s="2308"/>
      <c r="BN51" s="2308"/>
      <c r="BO51" s="2308"/>
      <c r="BP51" s="2308"/>
      <c r="BQ51" s="2308"/>
      <c r="BR51" s="2308"/>
      <c r="BS51" s="2308"/>
      <c r="BT51" s="2308"/>
      <c r="BU51" s="2308"/>
      <c r="BV51" s="2308"/>
      <c r="BW51" s="2308"/>
      <c r="BX51" s="2308"/>
      <c r="BY51" s="2308"/>
      <c r="BZ51" s="2308"/>
      <c r="CA51" s="2309"/>
      <c r="CB51" s="1525"/>
      <c r="CC51" s="1525"/>
      <c r="CD51" s="147"/>
      <c r="CE51" s="1"/>
    </row>
    <row r="52" spans="1:102" ht="30" customHeight="1">
      <c r="A52" s="1"/>
      <c r="B52" s="89"/>
      <c r="C52" s="300"/>
      <c r="D52" s="303" t="s">
        <v>1896</v>
      </c>
      <c r="E52" s="1525"/>
      <c r="F52" s="1525"/>
      <c r="G52" s="1525"/>
      <c r="H52" s="1525"/>
      <c r="I52" s="1525"/>
      <c r="J52" s="1525"/>
      <c r="K52" s="1525"/>
      <c r="L52" s="1525"/>
      <c r="M52" s="1525"/>
      <c r="N52" s="1525"/>
      <c r="O52" s="1525"/>
      <c r="P52" s="1525"/>
      <c r="Q52" s="1525"/>
      <c r="R52" s="1525"/>
      <c r="S52" s="1525"/>
      <c r="T52" s="1525"/>
      <c r="U52" s="1525"/>
      <c r="V52" s="1525"/>
      <c r="W52" s="1525"/>
      <c r="X52" s="1525"/>
      <c r="Y52" s="1525"/>
      <c r="Z52" s="1525"/>
      <c r="AA52" s="1525"/>
      <c r="AB52" s="1525"/>
      <c r="AC52" s="1525"/>
      <c r="AD52" s="1525"/>
      <c r="AE52" s="1525"/>
      <c r="AF52" s="1525"/>
      <c r="AG52" s="1525"/>
      <c r="AH52" s="1525"/>
      <c r="AI52" s="418"/>
      <c r="AJ52" s="418"/>
      <c r="AK52" s="418"/>
      <c r="AL52" s="418"/>
      <c r="AM52" s="418"/>
      <c r="AN52" s="418"/>
      <c r="AO52" s="418"/>
      <c r="AP52" s="2306"/>
      <c r="AQ52" s="2306"/>
      <c r="AR52" s="2310"/>
      <c r="AS52" s="2311"/>
      <c r="AT52" s="2311"/>
      <c r="AU52" s="2311"/>
      <c r="AV52" s="2311"/>
      <c r="AW52" s="2311"/>
      <c r="AX52" s="2311"/>
      <c r="AY52" s="2311"/>
      <c r="AZ52" s="2311"/>
      <c r="BA52" s="2311"/>
      <c r="BB52" s="2311"/>
      <c r="BC52" s="2311"/>
      <c r="BD52" s="2311"/>
      <c r="BE52" s="2311"/>
      <c r="BF52" s="2311"/>
      <c r="BG52" s="2311"/>
      <c r="BH52" s="2311"/>
      <c r="BI52" s="2311"/>
      <c r="BJ52" s="2311"/>
      <c r="BK52" s="2311"/>
      <c r="BL52" s="2311"/>
      <c r="BM52" s="2311"/>
      <c r="BN52" s="2311"/>
      <c r="BO52" s="2311"/>
      <c r="BP52" s="2311"/>
      <c r="BQ52" s="2311"/>
      <c r="BR52" s="2311"/>
      <c r="BS52" s="2311"/>
      <c r="BT52" s="2311"/>
      <c r="BU52" s="2311"/>
      <c r="BV52" s="2311"/>
      <c r="BW52" s="2311"/>
      <c r="BX52" s="2311"/>
      <c r="BY52" s="2311"/>
      <c r="BZ52" s="2311"/>
      <c r="CA52" s="2312"/>
      <c r="CB52" s="1525"/>
      <c r="CC52" s="1525"/>
      <c r="CD52" s="147"/>
    </row>
    <row r="53" spans="1:102" ht="30" customHeight="1" thickBot="1">
      <c r="A53" s="1"/>
      <c r="B53" s="89"/>
      <c r="C53" s="93"/>
      <c r="D53" s="1525"/>
      <c r="E53" s="1525"/>
      <c r="F53" s="1525"/>
      <c r="G53" s="1525"/>
      <c r="H53" s="1525"/>
      <c r="I53" s="1525"/>
      <c r="J53" s="1525"/>
      <c r="K53" s="1525"/>
      <c r="L53" s="1525"/>
      <c r="M53" s="1525"/>
      <c r="N53" s="1525"/>
      <c r="O53" s="1525"/>
      <c r="P53" s="1525"/>
      <c r="Q53" s="1525"/>
      <c r="R53" s="1525"/>
      <c r="S53" s="1525"/>
      <c r="T53" s="1525"/>
      <c r="U53" s="1525"/>
      <c r="V53" s="1525"/>
      <c r="W53" s="1525"/>
      <c r="X53" s="1525"/>
      <c r="Y53" s="1525"/>
      <c r="Z53" s="1525"/>
      <c r="AA53" s="1525"/>
      <c r="AB53" s="1525"/>
      <c r="AC53" s="1525"/>
      <c r="AD53" s="1525"/>
      <c r="AE53" s="1525"/>
      <c r="AF53" s="1525"/>
      <c r="AG53" s="1525"/>
      <c r="AH53" s="1525"/>
      <c r="AI53" s="1525"/>
      <c r="AJ53" s="93"/>
      <c r="AK53" s="93"/>
      <c r="AL53" s="93"/>
      <c r="AM53" s="93"/>
      <c r="AN53" s="93"/>
      <c r="AO53" s="93"/>
      <c r="AP53" s="93"/>
      <c r="AQ53" s="93"/>
      <c r="AR53" s="93"/>
      <c r="AS53" s="93"/>
      <c r="AT53" s="93"/>
      <c r="AU53" s="93"/>
      <c r="AV53" s="93"/>
      <c r="AW53" s="1525"/>
      <c r="AX53" s="1525"/>
      <c r="AY53" s="1525"/>
      <c r="AZ53" s="1525"/>
      <c r="BA53" s="1525"/>
      <c r="BB53" s="1525"/>
      <c r="BC53" s="1525"/>
      <c r="BD53" s="1525"/>
      <c r="BE53" s="1525"/>
      <c r="BF53" s="1525"/>
      <c r="BG53" s="1525"/>
      <c r="BH53" s="1525"/>
      <c r="BI53" s="1525"/>
      <c r="BJ53" s="1525"/>
      <c r="BK53" s="1525"/>
      <c r="BL53" s="1525"/>
      <c r="BM53" s="1525"/>
      <c r="BN53" s="1525"/>
      <c r="BO53" s="1525"/>
      <c r="BP53" s="1525"/>
      <c r="BQ53" s="1525"/>
      <c r="BR53" s="1525"/>
      <c r="BS53" s="1525"/>
      <c r="BT53" s="1525"/>
      <c r="BU53" s="1525"/>
      <c r="BV53" s="1525"/>
      <c r="BW53" s="1525"/>
      <c r="BX53" s="1525"/>
      <c r="BY53" s="1525"/>
      <c r="BZ53" s="1525"/>
      <c r="CA53" s="1525"/>
      <c r="CB53" s="1525"/>
      <c r="CC53" s="1525"/>
      <c r="CD53" s="147"/>
      <c r="CJ53" s="1525"/>
      <c r="CK53" s="1525"/>
      <c r="CL53" s="1525"/>
      <c r="CM53" s="1525"/>
      <c r="CN53" s="1525"/>
      <c r="CO53" s="1525"/>
      <c r="CP53" s="1525"/>
      <c r="CQ53" s="1525"/>
      <c r="CR53" s="1525"/>
      <c r="CS53" s="1525"/>
      <c r="CT53" s="1525"/>
      <c r="CU53" s="1525"/>
      <c r="CV53" s="1525"/>
      <c r="CW53" s="1525"/>
      <c r="CX53" s="1525"/>
    </row>
    <row r="54" spans="1:102" ht="15" customHeight="1">
      <c r="A54" s="1"/>
      <c r="B54" s="89"/>
      <c r="C54" s="93"/>
      <c r="D54" s="1340"/>
      <c r="E54" s="1319"/>
      <c r="F54" s="1319"/>
      <c r="G54" s="1319"/>
      <c r="H54" s="1319"/>
      <c r="I54" s="1319"/>
      <c r="J54" s="1319"/>
      <c r="K54" s="1319"/>
      <c r="L54" s="1319"/>
      <c r="M54" s="1319"/>
      <c r="N54" s="1319"/>
      <c r="O54" s="1319"/>
      <c r="P54" s="1319"/>
      <c r="Q54" s="1319"/>
      <c r="R54" s="1319"/>
      <c r="S54" s="1319"/>
      <c r="T54" s="1319"/>
      <c r="U54" s="1319"/>
      <c r="V54" s="1319"/>
      <c r="W54" s="1319"/>
      <c r="X54" s="1319"/>
      <c r="Y54" s="1319"/>
      <c r="Z54" s="1319"/>
      <c r="AA54" s="1319"/>
      <c r="AB54" s="1319"/>
      <c r="AC54" s="1319"/>
      <c r="AD54" s="1319"/>
      <c r="AE54" s="1319"/>
      <c r="AF54" s="1319"/>
      <c r="AG54" s="1319"/>
      <c r="AH54" s="1319"/>
      <c r="AI54" s="1341"/>
      <c r="AJ54" s="1341"/>
      <c r="AK54" s="1341"/>
      <c r="AL54" s="1341"/>
      <c r="AM54" s="1341"/>
      <c r="AN54" s="1341"/>
      <c r="AO54" s="1342"/>
      <c r="AP54" s="93"/>
      <c r="AQ54" s="93"/>
      <c r="AR54" s="93"/>
      <c r="AS54" s="93"/>
      <c r="AT54" s="93"/>
      <c r="AU54" s="93"/>
      <c r="AV54" s="93"/>
      <c r="AW54" s="1525"/>
      <c r="AX54" s="1525"/>
      <c r="AY54" s="1525"/>
      <c r="AZ54" s="1525"/>
      <c r="BA54" s="1525"/>
      <c r="BB54" s="1525"/>
      <c r="BC54" s="1525"/>
      <c r="BD54" s="1525"/>
      <c r="BE54" s="1525"/>
      <c r="BF54" s="1525"/>
      <c r="BG54" s="1525"/>
      <c r="BH54" s="1525"/>
      <c r="BI54" s="1525"/>
      <c r="BJ54" s="1525"/>
      <c r="BK54" s="1525"/>
      <c r="BL54" s="1525"/>
      <c r="BM54" s="1525"/>
      <c r="BN54" s="1525"/>
      <c r="BO54" s="1525"/>
      <c r="BP54" s="1525"/>
      <c r="BQ54" s="1525"/>
      <c r="BR54" s="1525"/>
      <c r="BS54" s="1525"/>
      <c r="BT54" s="1525"/>
      <c r="BU54" s="1525"/>
      <c r="BV54" s="1525"/>
      <c r="BW54" s="1525"/>
      <c r="BX54" s="1525"/>
      <c r="BY54" s="1525"/>
      <c r="BZ54" s="1525"/>
      <c r="CA54" s="1525"/>
      <c r="CB54" s="1525"/>
      <c r="CC54" s="1525"/>
      <c r="CD54" s="147"/>
      <c r="CJ54" s="1525"/>
      <c r="CK54" s="1525"/>
      <c r="CL54" s="1525"/>
      <c r="CM54" s="1525"/>
      <c r="CN54" s="1525"/>
      <c r="CO54" s="1525"/>
      <c r="CP54" s="1525"/>
      <c r="CQ54" s="1525"/>
      <c r="CR54" s="1525"/>
      <c r="CS54" s="1525"/>
      <c r="CT54" s="1525"/>
      <c r="CU54" s="1525"/>
      <c r="CV54" s="1525"/>
      <c r="CW54" s="1525"/>
      <c r="CX54" s="1525"/>
    </row>
    <row r="55" spans="1:102" ht="30" customHeight="1">
      <c r="A55" s="1"/>
      <c r="B55" s="89"/>
      <c r="C55" s="93"/>
      <c r="D55" s="1343"/>
      <c r="E55" s="1344" t="s">
        <v>1897</v>
      </c>
      <c r="F55" s="1325"/>
      <c r="G55" s="1325"/>
      <c r="H55" s="1325"/>
      <c r="I55" s="1325"/>
      <c r="J55" s="1325"/>
      <c r="K55" s="1325"/>
      <c r="L55" s="1325"/>
      <c r="M55" s="1325"/>
      <c r="N55" s="1325"/>
      <c r="O55" s="1325"/>
      <c r="P55" s="1325"/>
      <c r="Q55" s="1325"/>
      <c r="R55" s="1325"/>
      <c r="S55" s="1325"/>
      <c r="T55" s="1325"/>
      <c r="U55" s="1325"/>
      <c r="V55" s="1325"/>
      <c r="W55" s="1325"/>
      <c r="X55" s="1325"/>
      <c r="Y55" s="1325"/>
      <c r="Z55" s="1325"/>
      <c r="AA55" s="1325"/>
      <c r="AB55" s="1325"/>
      <c r="AC55" s="1325"/>
      <c r="AD55" s="1325"/>
      <c r="AE55" s="1325"/>
      <c r="AF55" s="1325"/>
      <c r="AG55" s="1325"/>
      <c r="AH55" s="1325"/>
      <c r="AI55" s="1345"/>
      <c r="AJ55" s="1345"/>
      <c r="AK55" s="1345"/>
      <c r="AL55" s="1345"/>
      <c r="AM55" s="1345"/>
      <c r="AN55" s="1345"/>
      <c r="AO55" s="1346"/>
      <c r="AP55" s="93"/>
      <c r="AQ55" s="93"/>
      <c r="AR55" s="93"/>
      <c r="AS55" s="93"/>
      <c r="AT55" s="93"/>
      <c r="AU55" s="93"/>
      <c r="AV55" s="93"/>
      <c r="AW55" s="1525"/>
      <c r="AX55" s="1525"/>
      <c r="AY55" s="1525"/>
      <c r="AZ55" s="1525"/>
      <c r="BA55" s="1525"/>
      <c r="BB55" s="1525"/>
      <c r="BC55" s="1525"/>
      <c r="BD55" s="1525"/>
      <c r="BE55" s="1525"/>
      <c r="BF55" s="1525"/>
      <c r="BG55" s="1525"/>
      <c r="BH55" s="1525"/>
      <c r="BI55" s="1525"/>
      <c r="BJ55" s="1525"/>
      <c r="BK55" s="1525"/>
      <c r="BL55" s="1525"/>
      <c r="BM55" s="1525"/>
      <c r="BN55" s="1525"/>
      <c r="BO55" s="1525"/>
      <c r="BP55" s="1525"/>
      <c r="BQ55" s="1525"/>
      <c r="BR55" s="1525"/>
      <c r="BS55" s="1525"/>
      <c r="BT55" s="1525"/>
      <c r="BU55" s="1525"/>
      <c r="BV55" s="1525"/>
      <c r="BW55" s="1525"/>
      <c r="BX55" s="1525"/>
      <c r="BY55" s="1525"/>
      <c r="BZ55" s="1525"/>
      <c r="CA55" s="1525"/>
      <c r="CB55" s="1525"/>
      <c r="CC55" s="1525"/>
      <c r="CD55" s="147"/>
      <c r="CJ55" s="1525"/>
      <c r="CK55" s="1525"/>
      <c r="CL55" s="1525"/>
      <c r="CM55" s="1525"/>
      <c r="CN55" s="1525"/>
      <c r="CO55" s="1525"/>
      <c r="CP55" s="1525"/>
      <c r="CQ55" s="1525"/>
      <c r="CR55" s="1525"/>
      <c r="CS55" s="1525"/>
      <c r="CT55" s="1525"/>
      <c r="CU55" s="1525"/>
      <c r="CV55" s="1525"/>
      <c r="CW55" s="1525"/>
      <c r="CX55" s="1525"/>
    </row>
    <row r="56" spans="1:102" ht="30" customHeight="1">
      <c r="A56" s="1"/>
      <c r="B56" s="89"/>
      <c r="C56" s="93"/>
      <c r="D56" s="1330"/>
      <c r="E56" s="1344" t="s">
        <v>1898</v>
      </c>
      <c r="F56" s="1325"/>
      <c r="G56" s="1325"/>
      <c r="H56" s="1325"/>
      <c r="I56" s="1325"/>
      <c r="J56" s="1325"/>
      <c r="K56" s="1325"/>
      <c r="L56" s="1325"/>
      <c r="M56" s="1325"/>
      <c r="N56" s="1325"/>
      <c r="O56" s="1325"/>
      <c r="P56" s="1325"/>
      <c r="Q56" s="1325"/>
      <c r="R56" s="1325"/>
      <c r="S56" s="1325"/>
      <c r="T56" s="1325"/>
      <c r="U56" s="1325"/>
      <c r="V56" s="1325"/>
      <c r="W56" s="1325"/>
      <c r="X56" s="1325"/>
      <c r="Y56" s="1325"/>
      <c r="Z56" s="1325"/>
      <c r="AA56" s="1325"/>
      <c r="AB56" s="1325"/>
      <c r="AC56" s="1325"/>
      <c r="AD56" s="1325"/>
      <c r="AE56" s="1325"/>
      <c r="AF56" s="1325"/>
      <c r="AG56" s="1325"/>
      <c r="AH56" s="1325"/>
      <c r="AI56" s="1325"/>
      <c r="AJ56" s="1325"/>
      <c r="AK56" s="1325"/>
      <c r="AL56" s="1325"/>
      <c r="AM56" s="1325"/>
      <c r="AN56" s="1325"/>
      <c r="AO56" s="1332"/>
      <c r="AP56" s="93"/>
      <c r="AQ56" s="93"/>
      <c r="AR56" s="93"/>
      <c r="AS56" s="93"/>
      <c r="AT56" s="93"/>
      <c r="AU56" s="93"/>
      <c r="AV56" s="93"/>
      <c r="AW56" s="1525"/>
      <c r="AX56" s="1525"/>
      <c r="AY56" s="1525"/>
      <c r="AZ56" s="1525"/>
      <c r="BA56" s="1525"/>
      <c r="BB56" s="1525"/>
      <c r="BC56" s="1525"/>
      <c r="BD56" s="1525"/>
      <c r="BE56" s="1525"/>
      <c r="BF56" s="1525"/>
      <c r="BG56" s="1525"/>
      <c r="BH56" s="1525"/>
      <c r="BI56" s="1525"/>
      <c r="BJ56" s="1525"/>
      <c r="BK56" s="1525"/>
      <c r="BL56" s="1525"/>
      <c r="BM56" s="1525"/>
      <c r="BN56" s="1525"/>
      <c r="BO56" s="1525"/>
      <c r="BP56" s="1525"/>
      <c r="BQ56" s="1525"/>
      <c r="BR56" s="1525"/>
      <c r="BS56" s="1525"/>
      <c r="BT56" s="1525"/>
      <c r="BU56" s="1525"/>
      <c r="BV56" s="1525"/>
      <c r="BW56" s="1525"/>
      <c r="BX56" s="1525"/>
      <c r="BY56" s="1525"/>
      <c r="BZ56" s="1525"/>
      <c r="CA56" s="1525"/>
      <c r="CB56" s="1525"/>
      <c r="CC56" s="1525"/>
      <c r="CD56" s="147"/>
      <c r="CJ56" s="1525"/>
      <c r="CK56" s="1525"/>
      <c r="CL56" s="1525"/>
      <c r="CM56" s="1525"/>
      <c r="CN56" s="1525"/>
      <c r="CO56" s="1525"/>
      <c r="CP56" s="1525"/>
      <c r="CQ56" s="1525"/>
      <c r="CR56" s="1525"/>
      <c r="CS56" s="1525"/>
      <c r="CT56" s="1525"/>
      <c r="CU56" s="1525"/>
      <c r="CV56" s="1525"/>
      <c r="CW56" s="1525"/>
      <c r="CX56" s="1525"/>
    </row>
    <row r="57" spans="1:102" ht="30" customHeight="1">
      <c r="A57" s="1"/>
      <c r="B57" s="89"/>
      <c r="C57" s="93"/>
      <c r="D57" s="1330"/>
      <c r="E57" s="1347" t="s">
        <v>1899</v>
      </c>
      <c r="F57" s="1325"/>
      <c r="G57" s="1325"/>
      <c r="H57" s="1325"/>
      <c r="I57" s="1325"/>
      <c r="J57" s="1325"/>
      <c r="K57" s="1325"/>
      <c r="L57" s="1325"/>
      <c r="M57" s="1325"/>
      <c r="N57" s="1325"/>
      <c r="O57" s="1325"/>
      <c r="P57" s="1325"/>
      <c r="Q57" s="1325"/>
      <c r="R57" s="1325"/>
      <c r="S57" s="1325"/>
      <c r="T57" s="1325"/>
      <c r="U57" s="1325"/>
      <c r="V57" s="1325"/>
      <c r="W57" s="1325"/>
      <c r="X57" s="1325"/>
      <c r="Y57" s="1325"/>
      <c r="Z57" s="1325"/>
      <c r="AA57" s="1325"/>
      <c r="AB57" s="1325"/>
      <c r="AC57" s="1325"/>
      <c r="AD57" s="1325"/>
      <c r="AE57" s="1325"/>
      <c r="AF57" s="1325"/>
      <c r="AG57" s="1325"/>
      <c r="AH57" s="1325"/>
      <c r="AI57" s="1325"/>
      <c r="AJ57" s="1325"/>
      <c r="AK57" s="1325"/>
      <c r="AL57" s="1325"/>
      <c r="AM57" s="1325"/>
      <c r="AN57" s="1325"/>
      <c r="AO57" s="1332"/>
      <c r="AP57" s="93"/>
      <c r="AQ57" s="93"/>
      <c r="AR57" s="93"/>
      <c r="AS57" s="93"/>
      <c r="AT57" s="93"/>
      <c r="AU57" s="93"/>
      <c r="AV57" s="93"/>
      <c r="AW57" s="1525"/>
      <c r="AX57" s="1525"/>
      <c r="AY57" s="1525"/>
      <c r="AZ57" s="1525"/>
      <c r="BA57" s="1525"/>
      <c r="BB57" s="1525"/>
      <c r="BC57" s="1525"/>
      <c r="BD57" s="1525"/>
      <c r="BE57" s="1525"/>
      <c r="BF57" s="1525"/>
      <c r="BG57" s="1525"/>
      <c r="BH57" s="1525"/>
      <c r="BI57" s="1525"/>
      <c r="BJ57" s="1525"/>
      <c r="BK57" s="1525"/>
      <c r="BL57" s="1525"/>
      <c r="BM57" s="1525"/>
      <c r="BN57" s="1525"/>
      <c r="BO57" s="1525"/>
      <c r="BP57" s="1525"/>
      <c r="BQ57" s="1525"/>
      <c r="BR57" s="1525"/>
      <c r="BS57" s="1525"/>
      <c r="BT57" s="1525"/>
      <c r="BU57" s="1525"/>
      <c r="BV57" s="1525"/>
      <c r="BW57" s="1525"/>
      <c r="BX57" s="1525"/>
      <c r="BY57" s="1525"/>
      <c r="BZ57" s="1525"/>
      <c r="CA57" s="1525"/>
      <c r="CB57" s="1525"/>
      <c r="CC57" s="1525"/>
      <c r="CD57" s="147"/>
      <c r="CJ57" s="1525"/>
      <c r="CK57" s="1525"/>
      <c r="CL57" s="1525"/>
      <c r="CM57" s="1525"/>
      <c r="CN57" s="1525"/>
      <c r="CO57" s="1525"/>
      <c r="CP57" s="1525"/>
      <c r="CQ57" s="1525"/>
      <c r="CR57" s="1525"/>
      <c r="CS57" s="1525"/>
      <c r="CT57" s="1525"/>
      <c r="CU57" s="1525"/>
      <c r="CV57" s="1525"/>
      <c r="CW57" s="1525"/>
      <c r="CX57" s="1525"/>
    </row>
    <row r="58" spans="1:102" ht="15" customHeight="1" thickBot="1">
      <c r="A58" s="1"/>
      <c r="B58" s="89"/>
      <c r="C58" s="93"/>
      <c r="D58" s="1348"/>
      <c r="E58" s="1349"/>
      <c r="F58" s="1349"/>
      <c r="G58" s="1349"/>
      <c r="H58" s="1349"/>
      <c r="I58" s="1349"/>
      <c r="J58" s="1349"/>
      <c r="K58" s="1349"/>
      <c r="L58" s="1349"/>
      <c r="M58" s="1349"/>
      <c r="N58" s="1349"/>
      <c r="O58" s="1349"/>
      <c r="P58" s="1349"/>
      <c r="Q58" s="1349"/>
      <c r="R58" s="1349"/>
      <c r="S58" s="1349"/>
      <c r="T58" s="1349"/>
      <c r="U58" s="1349"/>
      <c r="V58" s="1349"/>
      <c r="W58" s="1349"/>
      <c r="X58" s="1349"/>
      <c r="Y58" s="1349"/>
      <c r="Z58" s="1349"/>
      <c r="AA58" s="1349"/>
      <c r="AB58" s="1349"/>
      <c r="AC58" s="1349"/>
      <c r="AD58" s="1349"/>
      <c r="AE58" s="1349"/>
      <c r="AF58" s="1349"/>
      <c r="AG58" s="1349"/>
      <c r="AH58" s="1349"/>
      <c r="AI58" s="1349"/>
      <c r="AJ58" s="1349"/>
      <c r="AK58" s="1349"/>
      <c r="AL58" s="1349"/>
      <c r="AM58" s="1349"/>
      <c r="AN58" s="1349"/>
      <c r="AO58" s="1350"/>
      <c r="AP58" s="93"/>
      <c r="AQ58" s="93"/>
      <c r="AR58" s="93"/>
      <c r="AS58" s="93"/>
      <c r="AT58" s="93"/>
      <c r="AU58" s="93"/>
      <c r="AV58" s="93"/>
      <c r="AW58" s="1525"/>
      <c r="AX58" s="1525"/>
      <c r="AY58" s="1525"/>
      <c r="AZ58" s="1525"/>
      <c r="BA58" s="1525"/>
      <c r="BB58" s="1525"/>
      <c r="BC58" s="1525"/>
      <c r="BD58" s="1525"/>
      <c r="BE58" s="1525"/>
      <c r="BF58" s="1525"/>
      <c r="BG58" s="1525"/>
      <c r="BH58" s="1525"/>
      <c r="BI58" s="1525"/>
      <c r="BJ58" s="1525"/>
      <c r="BK58" s="1525"/>
      <c r="BL58" s="1525"/>
      <c r="BM58" s="1525"/>
      <c r="BN58" s="1525"/>
      <c r="BO58" s="1525"/>
      <c r="BP58" s="1525"/>
      <c r="BQ58" s="1525"/>
      <c r="BR58" s="1525"/>
      <c r="BS58" s="1525"/>
      <c r="BT58" s="1525"/>
      <c r="BU58" s="1525"/>
      <c r="BV58" s="1525"/>
      <c r="BW58" s="1525"/>
      <c r="BX58" s="1525"/>
      <c r="BY58" s="1525"/>
      <c r="BZ58" s="1525"/>
      <c r="CA58" s="1525"/>
      <c r="CB58" s="1525"/>
      <c r="CC58" s="1525"/>
      <c r="CD58" s="147"/>
      <c r="CJ58" s="1525"/>
      <c r="CK58" s="1525"/>
      <c r="CL58" s="1525"/>
      <c r="CM58" s="1525"/>
      <c r="CN58" s="1525"/>
      <c r="CO58" s="1525"/>
      <c r="CP58" s="1525"/>
      <c r="CQ58" s="1525"/>
      <c r="CR58" s="1525"/>
      <c r="CS58" s="1525"/>
      <c r="CT58" s="1525"/>
      <c r="CU58" s="1525"/>
      <c r="CV58" s="1525"/>
      <c r="CW58" s="1525"/>
      <c r="CX58" s="1525"/>
    </row>
    <row r="59" spans="1:102" ht="30" customHeight="1" thickBot="1">
      <c r="A59" s="1"/>
      <c r="B59" s="116"/>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36"/>
      <c r="BM59" s="136"/>
      <c r="BN59" s="136"/>
      <c r="BO59" s="136"/>
      <c r="BP59" s="136"/>
      <c r="BQ59" s="136"/>
      <c r="BR59" s="136"/>
      <c r="BS59" s="136"/>
      <c r="BT59" s="136"/>
      <c r="BU59" s="136"/>
      <c r="BV59" s="136"/>
      <c r="BW59" s="136"/>
      <c r="BX59" s="136"/>
      <c r="BY59" s="136"/>
      <c r="BZ59" s="136"/>
      <c r="CA59" s="136"/>
      <c r="CB59" s="136"/>
      <c r="CC59" s="136"/>
      <c r="CD59" s="373"/>
      <c r="CJ59" s="1525"/>
      <c r="CK59" s="1525"/>
      <c r="CL59" s="1525"/>
      <c r="CM59" s="1525"/>
      <c r="CN59" s="1525"/>
      <c r="CO59" s="1525"/>
      <c r="CP59" s="1525"/>
      <c r="CQ59" s="1525"/>
      <c r="CR59" s="1525"/>
      <c r="CS59" s="1525"/>
      <c r="CT59" s="1525"/>
      <c r="CU59" s="1525"/>
      <c r="CV59" s="1525"/>
      <c r="CW59" s="1525"/>
      <c r="CX59" s="1525"/>
    </row>
    <row r="60" spans="1:102" ht="30" customHeight="1">
      <c r="A60" s="1"/>
      <c r="B60" s="89"/>
      <c r="C60" s="93"/>
      <c r="D60" s="1525"/>
      <c r="E60" s="1525"/>
      <c r="F60" s="1525"/>
      <c r="G60" s="1525"/>
      <c r="H60" s="1525"/>
      <c r="I60" s="1525"/>
      <c r="J60" s="1525"/>
      <c r="K60" s="1525"/>
      <c r="L60" s="1525"/>
      <c r="M60" s="1525"/>
      <c r="N60" s="1525"/>
      <c r="O60" s="1525"/>
      <c r="P60" s="1525"/>
      <c r="Q60" s="1525"/>
      <c r="R60" s="1525"/>
      <c r="S60" s="1525"/>
      <c r="T60" s="1525"/>
      <c r="U60" s="1525"/>
      <c r="V60" s="1525"/>
      <c r="W60" s="1525"/>
      <c r="X60" s="1525"/>
      <c r="Y60" s="1525"/>
      <c r="Z60" s="1525"/>
      <c r="AA60" s="1525"/>
      <c r="AB60" s="1525"/>
      <c r="AC60" s="1525"/>
      <c r="AD60" s="1525"/>
      <c r="AE60" s="1525"/>
      <c r="AF60" s="1525"/>
      <c r="AG60" s="1525"/>
      <c r="AH60" s="1525"/>
      <c r="AI60" s="1525"/>
      <c r="AJ60" s="93"/>
      <c r="AK60" s="93"/>
      <c r="AL60" s="93"/>
      <c r="AM60" s="93"/>
      <c r="AN60" s="93"/>
      <c r="AO60" s="93"/>
      <c r="AP60" s="93"/>
      <c r="AQ60" s="93"/>
      <c r="AR60" s="93"/>
      <c r="AS60" s="93"/>
      <c r="AT60" s="93"/>
      <c r="AU60" s="93"/>
      <c r="AV60" s="93"/>
      <c r="AW60" s="1525"/>
      <c r="AX60" s="1525"/>
      <c r="AY60" s="1525"/>
      <c r="AZ60" s="1525"/>
      <c r="BA60" s="1525"/>
      <c r="BB60" s="1525"/>
      <c r="BC60" s="1525"/>
      <c r="BD60" s="1525"/>
      <c r="BE60" s="1525"/>
      <c r="BF60" s="1525"/>
      <c r="BG60" s="1525"/>
      <c r="BH60" s="1525"/>
      <c r="BI60" s="1525"/>
      <c r="BJ60" s="1525"/>
      <c r="BK60" s="1525"/>
      <c r="BL60" s="1525"/>
      <c r="BM60" s="1525"/>
      <c r="BN60" s="1525"/>
      <c r="BO60" s="1525"/>
      <c r="BP60" s="1525"/>
      <c r="BQ60" s="1525"/>
      <c r="BR60" s="1525"/>
      <c r="BS60" s="1525"/>
      <c r="BT60" s="1525"/>
      <c r="BU60" s="1525"/>
      <c r="BV60" s="1525"/>
      <c r="BW60" s="1525"/>
      <c r="BX60" s="1525"/>
      <c r="BY60" s="1525"/>
      <c r="BZ60" s="1525"/>
      <c r="CA60" s="1525"/>
      <c r="CB60" s="1525"/>
      <c r="CC60" s="1525"/>
      <c r="CD60" s="147"/>
      <c r="CJ60" s="1525"/>
      <c r="CK60" s="1525"/>
      <c r="CL60" s="1525"/>
      <c r="CM60" s="1525"/>
      <c r="CN60" s="1525"/>
      <c r="CO60" s="1525"/>
      <c r="CP60" s="1525"/>
      <c r="CQ60" s="1525"/>
      <c r="CR60" s="1525"/>
      <c r="CS60" s="1525"/>
      <c r="CT60" s="1525"/>
      <c r="CU60" s="1525"/>
      <c r="CV60" s="1525"/>
      <c r="CW60" s="1525"/>
      <c r="CX60" s="1525"/>
    </row>
    <row r="61" spans="1:102" ht="30" customHeight="1">
      <c r="A61" s="1"/>
      <c r="B61" s="89"/>
      <c r="C61" s="502">
        <v>9.3000000000000007</v>
      </c>
      <c r="D61" s="246" t="s">
        <v>1900</v>
      </c>
      <c r="E61" s="248"/>
      <c r="F61" s="1525"/>
      <c r="G61" s="1525"/>
      <c r="H61" s="1525"/>
      <c r="I61" s="1525"/>
      <c r="J61" s="1525"/>
      <c r="K61" s="1525"/>
      <c r="L61" s="1525"/>
      <c r="M61" s="1525"/>
      <c r="N61" s="1525"/>
      <c r="O61" s="1525"/>
      <c r="P61" s="1525"/>
      <c r="Q61" s="1525"/>
      <c r="R61" s="1525"/>
      <c r="S61" s="1525"/>
      <c r="T61" s="1525"/>
      <c r="U61" s="1525"/>
      <c r="V61" s="1525"/>
      <c r="W61" s="1525"/>
      <c r="X61" s="1525"/>
      <c r="Y61" s="1525"/>
      <c r="Z61" s="1525"/>
      <c r="AA61" s="1525"/>
      <c r="AB61" s="1525"/>
      <c r="AC61" s="1525"/>
      <c r="AD61" s="1525"/>
      <c r="AE61" s="1525"/>
      <c r="AF61" s="1525"/>
      <c r="AG61" s="1525"/>
      <c r="AH61" s="1525"/>
      <c r="AI61" s="1525"/>
      <c r="AJ61" s="93"/>
      <c r="AK61" s="93"/>
      <c r="AL61" s="93"/>
      <c r="AM61" s="93"/>
      <c r="AN61" s="93"/>
      <c r="AO61" s="93"/>
      <c r="AP61" s="93"/>
      <c r="AQ61" s="93"/>
      <c r="AR61" s="93"/>
      <c r="AS61" s="93"/>
      <c r="AT61" s="93"/>
      <c r="AU61" s="93"/>
      <c r="AV61" s="93"/>
      <c r="AW61" s="1525"/>
      <c r="AX61" s="1525"/>
      <c r="AY61" s="1525"/>
      <c r="AZ61" s="1525"/>
      <c r="BA61" s="1525"/>
      <c r="BB61" s="1525"/>
      <c r="BC61" s="1525"/>
      <c r="BD61" s="1525"/>
      <c r="BE61" s="1525"/>
      <c r="BF61" s="1525"/>
      <c r="BG61" s="1525"/>
      <c r="BH61" s="1525"/>
      <c r="BI61" s="1525"/>
      <c r="BJ61" s="1525"/>
      <c r="BK61" s="1525"/>
      <c r="BL61" s="1525"/>
      <c r="BM61" s="1525"/>
      <c r="BN61" s="1525"/>
      <c r="BO61" s="1525"/>
      <c r="BP61" s="1525"/>
      <c r="BQ61" s="1525"/>
      <c r="BR61" s="1525"/>
      <c r="BS61" s="1525"/>
      <c r="BT61" s="1525"/>
      <c r="BU61" s="1525"/>
      <c r="BV61" s="1525"/>
      <c r="BW61" s="1525"/>
      <c r="BX61" s="1525"/>
      <c r="BY61" s="1525"/>
      <c r="BZ61" s="1525"/>
      <c r="CA61" s="1525"/>
      <c r="CB61" s="1525"/>
      <c r="CC61" s="1525"/>
      <c r="CD61" s="147"/>
      <c r="CJ61" s="1525"/>
      <c r="CK61" s="1525"/>
      <c r="CL61" s="1525"/>
      <c r="CM61" s="1525"/>
      <c r="CN61" s="1525"/>
      <c r="CO61" s="1525"/>
      <c r="CP61" s="1525"/>
      <c r="CQ61" s="1525"/>
      <c r="CR61" s="1525"/>
      <c r="CS61" s="1525"/>
      <c r="CT61" s="1525"/>
      <c r="CU61" s="1525"/>
      <c r="CV61" s="1525"/>
      <c r="CW61" s="1525"/>
      <c r="CX61" s="1525"/>
    </row>
    <row r="62" spans="1:102" ht="30" customHeight="1">
      <c r="A62" s="1"/>
      <c r="B62" s="89"/>
      <c r="C62" s="288"/>
      <c r="D62" s="248" t="s">
        <v>1901</v>
      </c>
      <c r="E62" s="248"/>
      <c r="F62" s="1525"/>
      <c r="G62" s="1525"/>
      <c r="H62" s="1525"/>
      <c r="I62" s="1525"/>
      <c r="J62" s="1525"/>
      <c r="K62" s="1525"/>
      <c r="L62" s="1525"/>
      <c r="M62" s="1525"/>
      <c r="N62" s="1525"/>
      <c r="O62" s="1525"/>
      <c r="P62" s="1525"/>
      <c r="Q62" s="1525"/>
      <c r="R62" s="1525"/>
      <c r="S62" s="1525"/>
      <c r="T62" s="1525"/>
      <c r="U62" s="1525"/>
      <c r="V62" s="1525"/>
      <c r="W62" s="1525"/>
      <c r="X62" s="1525"/>
      <c r="Y62" s="1525"/>
      <c r="Z62" s="1525"/>
      <c r="AA62" s="1525"/>
      <c r="AB62" s="1525"/>
      <c r="AC62" s="1525"/>
      <c r="AD62" s="1525"/>
      <c r="AE62" s="1525"/>
      <c r="AF62" s="1525"/>
      <c r="AG62" s="1525"/>
      <c r="AH62" s="1525"/>
      <c r="AI62" s="1525"/>
      <c r="AJ62" s="93"/>
      <c r="AK62" s="93"/>
      <c r="AL62" s="93"/>
      <c r="AM62" s="93"/>
      <c r="AN62" s="93"/>
      <c r="AO62" s="93"/>
      <c r="AP62" s="93"/>
      <c r="AQ62" s="93"/>
      <c r="AR62" s="93"/>
      <c r="AS62" s="93"/>
      <c r="AT62" s="93"/>
      <c r="AU62" s="93"/>
      <c r="AV62" s="93"/>
      <c r="AW62" s="1525"/>
      <c r="AX62" s="1525"/>
      <c r="AY62" s="1525"/>
      <c r="AZ62" s="1525"/>
      <c r="BA62" s="1525"/>
      <c r="BB62" s="1525"/>
      <c r="BC62" s="1525"/>
      <c r="BD62" s="1525"/>
      <c r="BE62" s="1525"/>
      <c r="BF62" s="1525"/>
      <c r="BG62" s="1525"/>
      <c r="BH62" s="1525"/>
      <c r="BI62" s="1525"/>
      <c r="BJ62" s="1525"/>
      <c r="BK62" s="1525"/>
      <c r="BL62" s="1525"/>
      <c r="BM62" s="1525"/>
      <c r="BN62" s="1525"/>
      <c r="BO62" s="1525"/>
      <c r="BP62" s="1525"/>
      <c r="BQ62" s="1525"/>
      <c r="BR62" s="1525"/>
      <c r="BS62" s="1525"/>
      <c r="BT62" s="1525"/>
      <c r="BU62" s="1525"/>
      <c r="BV62" s="1525"/>
      <c r="BW62" s="1525"/>
      <c r="BX62" s="1525"/>
      <c r="BY62" s="1525"/>
      <c r="BZ62" s="1525"/>
      <c r="CA62" s="1525"/>
      <c r="CB62" s="1525"/>
      <c r="CC62" s="1525"/>
      <c r="CD62" s="147"/>
      <c r="CJ62" s="1525"/>
      <c r="CK62" s="1525"/>
      <c r="CL62" s="1525"/>
      <c r="CM62" s="1525"/>
      <c r="CN62" s="1525"/>
      <c r="CO62" s="1525"/>
      <c r="CP62" s="1525"/>
      <c r="CQ62" s="1525"/>
      <c r="CR62" s="1525"/>
      <c r="CS62" s="1525"/>
      <c r="CT62" s="1525"/>
      <c r="CU62" s="1525"/>
      <c r="CV62" s="1525"/>
      <c r="CW62" s="1525"/>
      <c r="CX62" s="1525"/>
    </row>
    <row r="63" spans="1:102" ht="30" customHeight="1">
      <c r="A63" s="1"/>
      <c r="B63" s="89"/>
      <c r="C63" s="300"/>
      <c r="F63" s="1525"/>
      <c r="G63" s="1525"/>
      <c r="H63" s="1525"/>
      <c r="I63" s="1525"/>
      <c r="J63" s="1525"/>
      <c r="K63" s="1525"/>
      <c r="L63" s="1525"/>
      <c r="M63" s="1525"/>
      <c r="N63" s="1525"/>
      <c r="O63" s="1525"/>
      <c r="P63" s="1525"/>
      <c r="Q63" s="1525"/>
      <c r="R63" s="1525"/>
      <c r="S63" s="1525"/>
      <c r="T63" s="1525"/>
      <c r="U63" s="1525"/>
      <c r="V63" s="1525"/>
      <c r="W63" s="1525"/>
      <c r="X63" s="1525"/>
      <c r="Y63" s="1525"/>
      <c r="Z63" s="1525"/>
      <c r="AA63" s="1525"/>
      <c r="AB63" s="1525"/>
      <c r="AC63" s="1525"/>
      <c r="AD63" s="1525"/>
      <c r="AE63" s="1525"/>
      <c r="AF63" s="1525"/>
      <c r="AG63" s="1525"/>
      <c r="AH63" s="1525"/>
      <c r="AI63" s="1525"/>
      <c r="AJ63" s="93"/>
      <c r="AK63" s="93"/>
      <c r="AL63" s="93"/>
      <c r="AM63" s="93"/>
      <c r="AN63" s="93"/>
      <c r="AO63" s="93"/>
      <c r="AP63" s="189"/>
      <c r="AQ63" s="189"/>
      <c r="AR63" s="189"/>
      <c r="AS63" s="189"/>
      <c r="AT63" s="189"/>
      <c r="AU63" s="189"/>
      <c r="AV63" s="189"/>
      <c r="AW63" s="189"/>
      <c r="AX63" s="189"/>
      <c r="AY63" s="189"/>
      <c r="AZ63" s="189"/>
      <c r="BA63" s="189"/>
      <c r="BB63" s="189"/>
      <c r="BC63" s="189"/>
      <c r="BD63" s="189"/>
      <c r="BE63" s="189"/>
      <c r="BF63" s="189"/>
      <c r="BG63" s="189"/>
      <c r="BH63" s="189"/>
      <c r="BI63" s="189"/>
      <c r="BJ63" s="189"/>
      <c r="BK63" s="189"/>
      <c r="BL63" s="189"/>
      <c r="BX63" s="162"/>
      <c r="BY63" s="481" t="s">
        <v>1800</v>
      </c>
      <c r="CB63" s="1525"/>
      <c r="CC63" s="1525"/>
      <c r="CD63" s="147"/>
      <c r="CJ63" s="1525"/>
      <c r="CK63" s="1525"/>
      <c r="CL63" s="1525"/>
      <c r="CM63" s="1525"/>
      <c r="CN63" s="1525"/>
      <c r="CO63" s="1525"/>
      <c r="CP63" s="1525"/>
      <c r="CQ63" s="1525"/>
      <c r="CR63" s="1525"/>
      <c r="CS63" s="1525"/>
      <c r="CT63" s="1525"/>
      <c r="CU63" s="1525"/>
      <c r="CV63" s="1525"/>
      <c r="CW63" s="1525"/>
      <c r="CX63" s="1525"/>
    </row>
    <row r="64" spans="1:102" ht="30" customHeight="1">
      <c r="A64" s="1"/>
      <c r="B64" s="89"/>
      <c r="C64" s="300"/>
      <c r="D64" s="244" t="s">
        <v>1171</v>
      </c>
      <c r="F64" s="246" t="s">
        <v>1902</v>
      </c>
      <c r="G64" s="1525"/>
      <c r="H64" s="1525"/>
      <c r="I64" s="1525"/>
      <c r="J64" s="1525"/>
      <c r="K64" s="1525"/>
      <c r="L64" s="1525"/>
      <c r="M64" s="1525"/>
      <c r="N64" s="1525"/>
      <c r="O64" s="1525"/>
      <c r="P64" s="1525"/>
      <c r="Q64" s="1525"/>
      <c r="R64" s="1525"/>
      <c r="S64" s="1525"/>
      <c r="T64" s="1525"/>
      <c r="U64" s="1525"/>
      <c r="V64" s="1525"/>
      <c r="W64" s="1525"/>
      <c r="X64" s="1525"/>
      <c r="Y64" s="1525"/>
      <c r="Z64" s="1525"/>
      <c r="AA64" s="1525"/>
      <c r="AB64" s="1525"/>
      <c r="AC64" s="1525"/>
      <c r="AD64" s="1525"/>
      <c r="AE64" s="1525"/>
      <c r="AF64" s="1525"/>
      <c r="AG64" s="1525"/>
      <c r="AH64" s="1525"/>
      <c r="AI64" s="1525"/>
      <c r="AJ64" s="93"/>
      <c r="AK64" s="93"/>
      <c r="AL64" s="93"/>
      <c r="AM64" s="93"/>
      <c r="AN64" s="93"/>
      <c r="AO64" s="93"/>
      <c r="AP64" s="2306">
        <v>26</v>
      </c>
      <c r="AQ64" s="2306"/>
      <c r="AR64" s="2307"/>
      <c r="AS64" s="2308"/>
      <c r="AT64" s="2308"/>
      <c r="AU64" s="2308"/>
      <c r="AV64" s="2308"/>
      <c r="AW64" s="2308"/>
      <c r="AX64" s="2308"/>
      <c r="AY64" s="2308"/>
      <c r="AZ64" s="2308"/>
      <c r="BA64" s="2308"/>
      <c r="BB64" s="2308"/>
      <c r="BC64" s="2308"/>
      <c r="BD64" s="2308"/>
      <c r="BE64" s="2308"/>
      <c r="BF64" s="2308"/>
      <c r="BG64" s="2308"/>
      <c r="BH64" s="2308"/>
      <c r="BI64" s="2308"/>
      <c r="BJ64" s="2308"/>
      <c r="BK64" s="2308"/>
      <c r="BL64" s="2308"/>
      <c r="BM64" s="2308"/>
      <c r="BN64" s="2308"/>
      <c r="BO64" s="2308"/>
      <c r="BP64" s="2308"/>
      <c r="BQ64" s="2308"/>
      <c r="BR64" s="2308"/>
      <c r="BS64" s="2308"/>
      <c r="BT64" s="2308"/>
      <c r="BU64" s="2308"/>
      <c r="BV64" s="2308"/>
      <c r="BW64" s="2308"/>
      <c r="BX64" s="2308"/>
      <c r="BY64" s="2308"/>
      <c r="BZ64" s="2308"/>
      <c r="CA64" s="2309"/>
      <c r="CB64" s="1525"/>
      <c r="CC64" s="1525"/>
      <c r="CD64" s="147"/>
      <c r="CJ64" s="1525"/>
      <c r="CK64" s="1525"/>
      <c r="CL64" s="1525"/>
      <c r="CM64" s="1525"/>
      <c r="CN64" s="1525"/>
      <c r="CO64" s="1525"/>
      <c r="CP64" s="1525"/>
      <c r="CQ64" s="1525"/>
      <c r="CR64" s="1525"/>
      <c r="CS64" s="1525"/>
      <c r="CT64" s="1525"/>
      <c r="CU64" s="1525"/>
      <c r="CV64" s="1525"/>
      <c r="CW64" s="1525"/>
      <c r="CX64" s="1525"/>
    </row>
    <row r="65" spans="1:140" ht="30" customHeight="1">
      <c r="A65" s="1"/>
      <c r="B65" s="89"/>
      <c r="C65" s="1614"/>
      <c r="D65" s="247"/>
      <c r="F65" s="248" t="s">
        <v>1903</v>
      </c>
      <c r="G65" s="1525"/>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c r="AI65" s="1525"/>
      <c r="AJ65" s="93"/>
      <c r="AK65" s="93"/>
      <c r="AL65" s="93"/>
      <c r="AM65" s="93"/>
      <c r="AN65" s="93"/>
      <c r="AO65" s="93"/>
      <c r="AP65" s="2306"/>
      <c r="AQ65" s="2306"/>
      <c r="AR65" s="2310"/>
      <c r="AS65" s="2311"/>
      <c r="AT65" s="2311"/>
      <c r="AU65" s="2311"/>
      <c r="AV65" s="2311"/>
      <c r="AW65" s="2311"/>
      <c r="AX65" s="2311"/>
      <c r="AY65" s="2311"/>
      <c r="AZ65" s="2311"/>
      <c r="BA65" s="2311"/>
      <c r="BB65" s="2311"/>
      <c r="BC65" s="2311"/>
      <c r="BD65" s="2311"/>
      <c r="BE65" s="2311"/>
      <c r="BF65" s="2311"/>
      <c r="BG65" s="2311"/>
      <c r="BH65" s="2311"/>
      <c r="BI65" s="2311"/>
      <c r="BJ65" s="2311"/>
      <c r="BK65" s="2311"/>
      <c r="BL65" s="2311"/>
      <c r="BM65" s="2311"/>
      <c r="BN65" s="2311"/>
      <c r="BO65" s="2311"/>
      <c r="BP65" s="2311"/>
      <c r="BQ65" s="2311"/>
      <c r="BR65" s="2311"/>
      <c r="BS65" s="2311"/>
      <c r="BT65" s="2311"/>
      <c r="BU65" s="2311"/>
      <c r="BV65" s="2311"/>
      <c r="BW65" s="2311"/>
      <c r="BX65" s="2311"/>
      <c r="BY65" s="2311"/>
      <c r="BZ65" s="2311"/>
      <c r="CA65" s="2312"/>
      <c r="CB65" s="1525"/>
      <c r="CC65" s="1525"/>
      <c r="CD65" s="147"/>
      <c r="CJ65" s="1525"/>
      <c r="CK65" s="1525"/>
      <c r="CL65" s="1525"/>
      <c r="CM65" s="1525"/>
      <c r="CN65" s="1525"/>
      <c r="CO65" s="1525"/>
      <c r="CP65" s="1525"/>
      <c r="CQ65" s="1525"/>
      <c r="CR65" s="1525"/>
      <c r="CS65" s="1525"/>
      <c r="CT65" s="1525"/>
      <c r="CU65" s="1525"/>
      <c r="CV65" s="1525"/>
      <c r="CW65" s="1525"/>
      <c r="CX65" s="1525"/>
    </row>
    <row r="66" spans="1:140" ht="41.25" customHeight="1">
      <c r="A66" s="1"/>
      <c r="B66" s="89"/>
      <c r="C66" s="300"/>
      <c r="F66" s="2363"/>
      <c r="G66" s="2364"/>
      <c r="H66" s="2364"/>
      <c r="I66" s="2364"/>
      <c r="J66" s="2364"/>
      <c r="K66" s="2364"/>
      <c r="L66" s="2364"/>
      <c r="M66" s="2364"/>
      <c r="N66" s="2364"/>
      <c r="O66" s="2364"/>
      <c r="P66" s="2364"/>
      <c r="Q66" s="2364"/>
      <c r="R66" s="2364"/>
      <c r="S66" s="2364"/>
      <c r="T66" s="2364"/>
      <c r="U66" s="2364"/>
      <c r="V66" s="2364"/>
      <c r="W66" s="2364"/>
      <c r="X66" s="2364"/>
      <c r="Y66" s="2364"/>
      <c r="Z66" s="2364"/>
      <c r="AA66" s="2364"/>
      <c r="AB66" s="2364"/>
      <c r="AC66" s="2364"/>
      <c r="AD66" s="2364"/>
      <c r="AE66" s="2364"/>
      <c r="AF66" s="2364"/>
      <c r="AG66" s="2364"/>
      <c r="AH66" s="2364"/>
      <c r="AI66" s="2364"/>
      <c r="AJ66" s="2365"/>
      <c r="AK66" s="93"/>
      <c r="AL66" s="93"/>
      <c r="AM66" s="93"/>
      <c r="AN66" s="93"/>
      <c r="AO66" s="93"/>
      <c r="AP66" s="93"/>
      <c r="AQ66" s="93"/>
      <c r="AR66" s="93"/>
      <c r="AS66" s="93"/>
      <c r="AT66" s="93"/>
      <c r="AU66" s="93"/>
      <c r="AV66" s="93"/>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R66" s="1525"/>
      <c r="BS66" s="1525"/>
      <c r="BT66" s="1525"/>
      <c r="BU66" s="1525"/>
      <c r="BV66" s="1525"/>
      <c r="BW66" s="1525"/>
      <c r="BX66" s="1525"/>
      <c r="BY66" s="1525"/>
      <c r="BZ66" s="1525"/>
      <c r="CA66" s="1525"/>
      <c r="CB66" s="1525"/>
      <c r="CC66" s="1525"/>
      <c r="CD66" s="147"/>
      <c r="CJ66" s="1525"/>
      <c r="CK66" s="1525"/>
      <c r="CL66" s="1525"/>
      <c r="CM66" s="1525"/>
      <c r="CN66" s="1525"/>
      <c r="CO66" s="1525"/>
      <c r="CP66" s="1525"/>
      <c r="CQ66" s="1525"/>
      <c r="CR66" s="1525"/>
      <c r="CS66" s="1525"/>
      <c r="CT66" s="1525"/>
      <c r="CU66" s="1525"/>
      <c r="CV66" s="1525"/>
      <c r="CW66" s="1525"/>
      <c r="CX66" s="1525"/>
    </row>
    <row r="67" spans="1:140" ht="30" customHeight="1">
      <c r="A67" s="1"/>
      <c r="B67" s="89"/>
      <c r="C67" s="300"/>
      <c r="G67" s="1525"/>
      <c r="H67" s="1525"/>
      <c r="I67" s="1525"/>
      <c r="J67" s="1525"/>
      <c r="K67" s="1525"/>
      <c r="L67" s="1525"/>
      <c r="M67" s="1525"/>
      <c r="N67" s="1525"/>
      <c r="O67" s="1525"/>
      <c r="P67" s="1525"/>
      <c r="Q67" s="1525"/>
      <c r="R67" s="1525"/>
      <c r="S67" s="1525"/>
      <c r="T67" s="1525"/>
      <c r="U67" s="1525"/>
      <c r="V67" s="1525"/>
      <c r="W67" s="1525"/>
      <c r="X67" s="1525"/>
      <c r="Y67" s="1525"/>
      <c r="Z67" s="1525"/>
      <c r="AA67" s="1525"/>
      <c r="AB67" s="1525"/>
      <c r="AC67" s="1525"/>
      <c r="AD67" s="1525"/>
      <c r="AE67" s="1525"/>
      <c r="AF67" s="1525"/>
      <c r="AG67" s="1525"/>
      <c r="AH67" s="1525"/>
      <c r="AI67" s="1525"/>
      <c r="AJ67" s="93"/>
      <c r="AK67" s="93"/>
      <c r="AL67" s="93"/>
      <c r="AM67" s="93"/>
      <c r="AN67" s="93"/>
      <c r="AO67" s="93"/>
      <c r="AP67" s="93"/>
      <c r="AQ67" s="93"/>
      <c r="AR67" s="93"/>
      <c r="AS67" s="93"/>
      <c r="AT67" s="93"/>
      <c r="AU67" s="93"/>
      <c r="AV67" s="93"/>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1525"/>
      <c r="BR67" s="1525"/>
      <c r="BS67" s="1525"/>
      <c r="BT67" s="1525"/>
      <c r="BU67" s="1525"/>
      <c r="BV67" s="1525"/>
      <c r="BW67" s="1525"/>
      <c r="BX67" s="1525"/>
      <c r="BY67" s="1525"/>
      <c r="BZ67" s="1525"/>
      <c r="CA67" s="1525"/>
      <c r="CB67" s="1525"/>
      <c r="CC67" s="1525"/>
      <c r="CD67" s="147"/>
    </row>
    <row r="68" spans="1:140" ht="30" customHeight="1">
      <c r="A68" s="1"/>
      <c r="B68" s="89"/>
      <c r="C68" s="300"/>
      <c r="D68" s="302" t="s">
        <v>1175</v>
      </c>
      <c r="E68" s="246"/>
      <c r="F68" s="302" t="s">
        <v>1904</v>
      </c>
      <c r="G68" s="1525"/>
      <c r="H68" s="1525"/>
      <c r="I68" s="1525"/>
      <c r="J68" s="1525"/>
      <c r="K68" s="1525"/>
      <c r="L68" s="1525"/>
      <c r="M68" s="1525"/>
      <c r="N68" s="1525"/>
      <c r="O68" s="1525"/>
      <c r="P68" s="1525"/>
      <c r="Q68" s="1525"/>
      <c r="R68" s="1525"/>
      <c r="S68" s="1525"/>
      <c r="T68" s="1525"/>
      <c r="U68" s="1525"/>
      <c r="V68" s="1525"/>
      <c r="W68" s="1525"/>
      <c r="X68" s="1525"/>
      <c r="Y68" s="1525"/>
      <c r="Z68" s="1525"/>
      <c r="AA68" s="1525"/>
      <c r="AB68" s="1525"/>
      <c r="AC68" s="1525"/>
      <c r="AD68" s="1525"/>
      <c r="AE68" s="1525"/>
      <c r="AF68" s="1525"/>
      <c r="AG68" s="1525"/>
      <c r="AH68" s="1525"/>
      <c r="AI68" s="1525"/>
      <c r="AJ68" s="93"/>
      <c r="AK68" s="93"/>
      <c r="AL68" s="93"/>
      <c r="AM68" s="93"/>
      <c r="AN68" s="93"/>
      <c r="AO68" s="93"/>
      <c r="CB68" s="1525"/>
      <c r="CC68" s="1525"/>
      <c r="CD68" s="147"/>
    </row>
    <row r="69" spans="1:140" ht="30" customHeight="1">
      <c r="A69" s="1"/>
      <c r="B69" s="89"/>
      <c r="C69" s="93"/>
      <c r="D69" s="1525"/>
      <c r="E69" s="1525"/>
      <c r="F69" s="302" t="s">
        <v>1905</v>
      </c>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93"/>
      <c r="AK69" s="93"/>
      <c r="AL69" s="93"/>
      <c r="AM69" s="93"/>
      <c r="AN69" s="93"/>
      <c r="AO69" s="93"/>
      <c r="AP69" s="2306">
        <v>27</v>
      </c>
      <c r="AQ69" s="2306"/>
      <c r="AR69" s="2307"/>
      <c r="AS69" s="2308"/>
      <c r="AT69" s="2308"/>
      <c r="AU69" s="2308"/>
      <c r="AV69" s="2308"/>
      <c r="AW69" s="2308"/>
      <c r="AX69" s="2308"/>
      <c r="AY69" s="2308"/>
      <c r="AZ69" s="2308"/>
      <c r="BA69" s="2308"/>
      <c r="BB69" s="2308"/>
      <c r="BC69" s="2308"/>
      <c r="BD69" s="2308"/>
      <c r="BE69" s="2308"/>
      <c r="BF69" s="2308"/>
      <c r="BG69" s="2308"/>
      <c r="BH69" s="2308"/>
      <c r="BI69" s="2308"/>
      <c r="BJ69" s="2308"/>
      <c r="BK69" s="2308"/>
      <c r="BL69" s="2308"/>
      <c r="BM69" s="2308"/>
      <c r="BN69" s="2308"/>
      <c r="BO69" s="2308"/>
      <c r="BP69" s="2308"/>
      <c r="BQ69" s="2308"/>
      <c r="BR69" s="2308"/>
      <c r="BS69" s="2308"/>
      <c r="BT69" s="2308"/>
      <c r="BU69" s="2308"/>
      <c r="BV69" s="2308"/>
      <c r="BW69" s="2308"/>
      <c r="BX69" s="2308"/>
      <c r="BY69" s="2308"/>
      <c r="BZ69" s="2308"/>
      <c r="CA69" s="2309"/>
      <c r="CB69" s="1525"/>
      <c r="CC69" s="1525"/>
      <c r="CD69" s="147"/>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c r="DW69" s="1525"/>
      <c r="DX69" s="1525"/>
      <c r="DY69" s="1525"/>
      <c r="DZ69" s="1525"/>
      <c r="EA69" s="1525"/>
      <c r="EB69" s="1525"/>
      <c r="EC69" s="1525"/>
      <c r="ED69" s="1525"/>
      <c r="EE69" s="1525"/>
      <c r="EF69" s="1525"/>
      <c r="EG69" s="1525"/>
      <c r="EH69" s="1525"/>
      <c r="EI69" s="1525"/>
      <c r="EJ69" s="1525"/>
    </row>
    <row r="70" spans="1:140" ht="30" customHeight="1">
      <c r="A70" s="1"/>
      <c r="B70" s="89"/>
      <c r="C70" s="93"/>
      <c r="F70" s="262" t="s">
        <v>1906</v>
      </c>
      <c r="G70" s="1525"/>
      <c r="H70" s="1525"/>
      <c r="I70" s="1525"/>
      <c r="J70" s="1525"/>
      <c r="K70" s="1525"/>
      <c r="L70" s="1525"/>
      <c r="M70" s="1525"/>
      <c r="N70" s="1525"/>
      <c r="O70" s="1525"/>
      <c r="P70" s="1525"/>
      <c r="Q70" s="1525"/>
      <c r="R70" s="1525"/>
      <c r="S70" s="1525"/>
      <c r="T70" s="1525"/>
      <c r="U70" s="1525"/>
      <c r="V70" s="1525"/>
      <c r="W70" s="1525"/>
      <c r="X70" s="1525"/>
      <c r="Y70" s="1525"/>
      <c r="Z70" s="1525"/>
      <c r="AA70" s="1525"/>
      <c r="AB70" s="1525"/>
      <c r="AC70" s="1525"/>
      <c r="AD70" s="1525"/>
      <c r="AE70" s="1525"/>
      <c r="AF70" s="1525"/>
      <c r="AG70" s="1525"/>
      <c r="AH70" s="1525"/>
      <c r="AI70" s="1525"/>
      <c r="AJ70" s="93"/>
      <c r="AK70" s="93"/>
      <c r="AL70" s="93"/>
      <c r="AM70" s="93"/>
      <c r="AN70" s="93"/>
      <c r="AO70" s="93"/>
      <c r="AP70" s="2306"/>
      <c r="AQ70" s="2306"/>
      <c r="AR70" s="2310"/>
      <c r="AS70" s="2311"/>
      <c r="AT70" s="2311"/>
      <c r="AU70" s="2311"/>
      <c r="AV70" s="2311"/>
      <c r="AW70" s="2311"/>
      <c r="AX70" s="2311"/>
      <c r="AY70" s="2311"/>
      <c r="AZ70" s="2311"/>
      <c r="BA70" s="2311"/>
      <c r="BB70" s="2311"/>
      <c r="BC70" s="2311"/>
      <c r="BD70" s="2311"/>
      <c r="BE70" s="2311"/>
      <c r="BF70" s="2311"/>
      <c r="BG70" s="2311"/>
      <c r="BH70" s="2311"/>
      <c r="BI70" s="2311"/>
      <c r="BJ70" s="2311"/>
      <c r="BK70" s="2311"/>
      <c r="BL70" s="2311"/>
      <c r="BM70" s="2311"/>
      <c r="BN70" s="2311"/>
      <c r="BO70" s="2311"/>
      <c r="BP70" s="2311"/>
      <c r="BQ70" s="2311"/>
      <c r="BR70" s="2311"/>
      <c r="BS70" s="2311"/>
      <c r="BT70" s="2311"/>
      <c r="BU70" s="2311"/>
      <c r="BV70" s="2311"/>
      <c r="BW70" s="2311"/>
      <c r="BX70" s="2311"/>
      <c r="BY70" s="2311"/>
      <c r="BZ70" s="2311"/>
      <c r="CA70" s="2312"/>
      <c r="CB70" s="1525"/>
      <c r="CC70" s="1525"/>
      <c r="CD70" s="147"/>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c r="DW70" s="1525"/>
      <c r="DX70" s="1525"/>
      <c r="DY70" s="1525"/>
      <c r="DZ70" s="1525"/>
      <c r="EA70" s="1525"/>
      <c r="EB70" s="1525"/>
      <c r="EC70" s="1525"/>
      <c r="ED70" s="1525"/>
      <c r="EE70" s="1525"/>
      <c r="EF70" s="1525"/>
      <c r="EG70" s="1525"/>
      <c r="EH70" s="1525"/>
      <c r="EI70" s="1525"/>
      <c r="EJ70" s="1525"/>
    </row>
    <row r="71" spans="1:140" ht="30" customHeight="1">
      <c r="A71" s="1"/>
      <c r="B71" s="89"/>
      <c r="C71" s="93"/>
      <c r="D71" s="1525"/>
      <c r="E71" s="1525"/>
      <c r="F71" s="262" t="s">
        <v>1907</v>
      </c>
      <c r="G71" s="1525"/>
      <c r="H71" s="1525"/>
      <c r="I71" s="1525"/>
      <c r="J71" s="1525"/>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1525"/>
      <c r="AJ71" s="93"/>
      <c r="AK71" s="93"/>
      <c r="AL71" s="93"/>
      <c r="AM71" s="93"/>
      <c r="AN71" s="93"/>
      <c r="AO71" s="93"/>
      <c r="AP71" s="93"/>
      <c r="AQ71" s="93"/>
      <c r="AR71" s="93"/>
      <c r="AS71" s="93"/>
      <c r="AT71" s="93"/>
      <c r="AU71" s="93"/>
      <c r="AV71" s="93"/>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1525"/>
      <c r="BX71" s="1525"/>
      <c r="BY71" s="1525"/>
      <c r="BZ71" s="1525"/>
      <c r="CA71" s="1525"/>
      <c r="CB71" s="1525"/>
      <c r="CC71" s="1525"/>
      <c r="CD71" s="147"/>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c r="DW71" s="1525"/>
      <c r="DX71" s="1525"/>
      <c r="DY71" s="1525"/>
      <c r="DZ71" s="1525"/>
      <c r="EA71" s="1525"/>
      <c r="EB71" s="1525"/>
      <c r="EC71" s="1525"/>
      <c r="ED71" s="1525"/>
      <c r="EE71" s="1525"/>
      <c r="EF71" s="1525"/>
      <c r="EG71" s="1525"/>
      <c r="EH71" s="1525"/>
      <c r="EI71" s="1525"/>
      <c r="EJ71" s="1525"/>
    </row>
    <row r="72" spans="1:140" ht="42" customHeight="1">
      <c r="A72" s="1"/>
      <c r="B72" s="89"/>
      <c r="C72" s="93"/>
      <c r="D72" s="1525"/>
      <c r="E72" s="1525"/>
      <c r="F72" s="2366"/>
      <c r="G72" s="2367"/>
      <c r="H72" s="2367"/>
      <c r="I72" s="2367"/>
      <c r="J72" s="2367"/>
      <c r="K72" s="2367"/>
      <c r="L72" s="2367"/>
      <c r="M72" s="2367"/>
      <c r="N72" s="2367"/>
      <c r="O72" s="2367"/>
      <c r="P72" s="2367"/>
      <c r="Q72" s="2367"/>
      <c r="R72" s="2367"/>
      <c r="S72" s="2367"/>
      <c r="T72" s="2367"/>
      <c r="U72" s="2367"/>
      <c r="V72" s="2367"/>
      <c r="W72" s="2367"/>
      <c r="X72" s="2367"/>
      <c r="Y72" s="2367"/>
      <c r="Z72" s="2367"/>
      <c r="AA72" s="2367"/>
      <c r="AB72" s="2367"/>
      <c r="AC72" s="2367"/>
      <c r="AD72" s="2367"/>
      <c r="AE72" s="2367"/>
      <c r="AF72" s="2367"/>
      <c r="AG72" s="2367"/>
      <c r="AH72" s="2367"/>
      <c r="AI72" s="2367"/>
      <c r="AJ72" s="2368"/>
      <c r="AK72" s="93"/>
      <c r="AL72" s="93"/>
      <c r="AM72" s="93"/>
      <c r="AN72" s="93"/>
      <c r="AO72" s="93"/>
      <c r="AP72" s="93"/>
      <c r="AQ72" s="93"/>
      <c r="AR72" s="93"/>
      <c r="AS72" s="93"/>
      <c r="AT72" s="93"/>
      <c r="AU72" s="93"/>
      <c r="AV72" s="93"/>
      <c r="AW72" s="1525"/>
      <c r="AX72" s="1525"/>
      <c r="AY72" s="1525"/>
      <c r="AZ72" s="1525"/>
      <c r="BA72" s="1525"/>
      <c r="BB72" s="1525"/>
      <c r="BC72" s="1525"/>
      <c r="BD72" s="1525"/>
      <c r="BE72" s="1525"/>
      <c r="BF72" s="1525"/>
      <c r="BG72" s="1525"/>
      <c r="BH72" s="1525"/>
      <c r="BI72" s="1525"/>
      <c r="BJ72" s="1525"/>
      <c r="BK72" s="1525"/>
      <c r="BL72" s="1525"/>
      <c r="BM72" s="1525"/>
      <c r="BN72" s="1525"/>
      <c r="BO72" s="1525"/>
      <c r="BP72" s="1525"/>
      <c r="BQ72" s="1525"/>
      <c r="BR72" s="1525"/>
      <c r="BS72" s="1525"/>
      <c r="BT72" s="1525"/>
      <c r="BU72" s="1525"/>
      <c r="BV72" s="1525"/>
      <c r="BW72" s="1525"/>
      <c r="BX72" s="1525"/>
      <c r="BY72" s="1525"/>
      <c r="BZ72" s="1525"/>
      <c r="CA72" s="1525"/>
      <c r="CB72" s="1525"/>
      <c r="CC72" s="1525"/>
      <c r="CD72" s="147"/>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c r="DW72" s="1525"/>
      <c r="DX72" s="1525"/>
      <c r="DY72" s="1525"/>
      <c r="DZ72" s="1525"/>
      <c r="EA72" s="1525"/>
      <c r="EB72" s="1525"/>
      <c r="EC72" s="1525"/>
      <c r="ED72" s="1525"/>
      <c r="EE72" s="1525"/>
      <c r="EF72" s="1525"/>
      <c r="EG72" s="1525"/>
      <c r="EH72" s="1525"/>
      <c r="EI72" s="1525"/>
      <c r="EJ72" s="1525"/>
    </row>
    <row r="73" spans="1:140" ht="30" customHeight="1">
      <c r="A73" s="1"/>
      <c r="B73" s="89"/>
      <c r="C73" s="93"/>
      <c r="D73" s="1525"/>
      <c r="E73" s="1525"/>
      <c r="F73" s="1525"/>
      <c r="G73" s="1525"/>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93"/>
      <c r="AK73" s="93"/>
      <c r="AL73" s="93"/>
      <c r="AM73" s="93"/>
      <c r="AN73" s="93"/>
      <c r="AO73" s="93"/>
      <c r="AP73" s="93"/>
      <c r="AQ73" s="93"/>
      <c r="AR73" s="1525"/>
      <c r="AS73" s="1525"/>
      <c r="AT73" s="1525"/>
      <c r="AU73" s="1525"/>
      <c r="AV73" s="1525"/>
      <c r="AW73" s="1525"/>
      <c r="AX73" s="1525"/>
      <c r="AY73" s="1525"/>
      <c r="AZ73" s="481" t="s">
        <v>1850</v>
      </c>
      <c r="BA73" s="1525"/>
      <c r="BB73" s="1525"/>
      <c r="BC73" s="1525"/>
      <c r="BD73" s="1525"/>
      <c r="BE73" s="1525"/>
      <c r="BF73" s="1525"/>
      <c r="BG73" s="1525"/>
      <c r="BH73" s="1525"/>
      <c r="BI73" s="1525"/>
      <c r="BJ73" s="1525"/>
      <c r="BK73" s="1525"/>
      <c r="BL73" s="1525"/>
      <c r="BM73" s="1525"/>
      <c r="BN73" s="1525"/>
      <c r="CB73" s="1525"/>
      <c r="CC73" s="1525"/>
      <c r="CD73" s="147"/>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c r="DW73" s="1525"/>
      <c r="DX73" s="1525"/>
      <c r="DY73" s="1525"/>
      <c r="DZ73" s="1525"/>
      <c r="EA73" s="1525"/>
      <c r="EB73" s="1525"/>
      <c r="EC73" s="1525"/>
      <c r="ED73" s="1525"/>
      <c r="EE73" s="1525"/>
      <c r="EF73" s="1525"/>
      <c r="EG73" s="1525"/>
      <c r="EH73" s="1525"/>
      <c r="EI73" s="1525"/>
      <c r="EJ73" s="1525"/>
    </row>
    <row r="74" spans="1:140" ht="30" customHeight="1">
      <c r="A74" s="1"/>
      <c r="B74" s="141"/>
      <c r="C74" s="93"/>
      <c r="D74" s="1525"/>
      <c r="E74" s="1525"/>
      <c r="F74" s="244" t="s">
        <v>1244</v>
      </c>
      <c r="H74" s="246" t="s">
        <v>1908</v>
      </c>
      <c r="I74" s="1525"/>
      <c r="J74" s="1525"/>
      <c r="K74" s="1525"/>
      <c r="L74" s="1525"/>
      <c r="M74" s="1525"/>
      <c r="N74" s="1525"/>
      <c r="O74" s="1525"/>
      <c r="P74" s="1525"/>
      <c r="Q74" s="1525"/>
      <c r="R74" s="1525"/>
      <c r="S74" s="1525"/>
      <c r="T74" s="1525"/>
      <c r="U74" s="1525"/>
      <c r="V74" s="1525"/>
      <c r="W74" s="1525"/>
      <c r="X74" s="1525"/>
      <c r="Y74" s="1525"/>
      <c r="Z74" s="1525"/>
      <c r="AA74" s="1525"/>
      <c r="AB74" s="1525"/>
      <c r="AC74" s="1525"/>
      <c r="AD74" s="1525"/>
      <c r="AE74" s="1525"/>
      <c r="AF74" s="1525"/>
      <c r="AG74" s="1525"/>
      <c r="AH74" s="1525"/>
      <c r="AI74" s="1525"/>
      <c r="AJ74" s="93"/>
      <c r="AK74" s="93"/>
      <c r="AL74" s="93"/>
      <c r="AM74" s="93"/>
      <c r="AN74" s="93"/>
      <c r="AO74" s="93"/>
      <c r="AP74" s="93"/>
      <c r="AQ74" s="93"/>
      <c r="AR74" s="2306">
        <v>23</v>
      </c>
      <c r="AS74" s="2348"/>
      <c r="AT74" s="2307"/>
      <c r="AU74" s="2308"/>
      <c r="AV74" s="2308"/>
      <c r="AW74" s="2308"/>
      <c r="AX74" s="2308"/>
      <c r="AY74" s="2308"/>
      <c r="AZ74" s="2308"/>
      <c r="BA74" s="2308"/>
      <c r="BB74" s="2309"/>
      <c r="BC74" s="2369" t="s">
        <v>1229</v>
      </c>
      <c r="BD74" s="2369"/>
      <c r="BE74" s="1525"/>
      <c r="BF74" s="1525"/>
      <c r="BG74" s="1525"/>
      <c r="BH74" s="1525"/>
      <c r="BI74" s="1525"/>
      <c r="BJ74" s="1525"/>
      <c r="BK74" s="1525"/>
      <c r="BL74" s="1525"/>
      <c r="BM74" s="1525"/>
      <c r="BN74" s="1525"/>
      <c r="CB74" s="1525"/>
      <c r="CC74" s="1525"/>
      <c r="CD74" s="147"/>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c r="DW74" s="1525"/>
      <c r="DX74" s="1525"/>
      <c r="DY74" s="1525"/>
      <c r="DZ74" s="1525"/>
      <c r="EA74" s="1525"/>
      <c r="EB74" s="1525"/>
      <c r="EC74" s="1525"/>
      <c r="ED74" s="1525"/>
      <c r="EE74" s="1525"/>
      <c r="EF74" s="1525"/>
      <c r="EG74" s="1525"/>
      <c r="EH74" s="1525"/>
      <c r="EI74" s="1525"/>
      <c r="EJ74" s="1525"/>
    </row>
    <row r="75" spans="1:140" ht="30" customHeight="1">
      <c r="A75" s="1"/>
      <c r="B75" s="141"/>
      <c r="C75" s="93"/>
      <c r="D75" s="1525"/>
      <c r="E75" s="1525"/>
      <c r="F75" s="244"/>
      <c r="H75" s="248" t="s">
        <v>1909</v>
      </c>
      <c r="I75" s="1525"/>
      <c r="J75" s="1525"/>
      <c r="K75" s="1525"/>
      <c r="L75" s="1525"/>
      <c r="M75" s="1525"/>
      <c r="N75" s="1525"/>
      <c r="O75" s="1525"/>
      <c r="P75" s="1525"/>
      <c r="Q75" s="1525"/>
      <c r="R75" s="1525"/>
      <c r="S75" s="1525"/>
      <c r="T75" s="1525"/>
      <c r="U75" s="1525"/>
      <c r="V75" s="1525"/>
      <c r="W75" s="1525"/>
      <c r="X75" s="1525"/>
      <c r="Y75" s="1525"/>
      <c r="Z75" s="1525"/>
      <c r="AA75" s="1525"/>
      <c r="AB75" s="1525"/>
      <c r="AC75" s="1525"/>
      <c r="AD75" s="1525"/>
      <c r="AE75" s="1525"/>
      <c r="AF75" s="1525"/>
      <c r="AG75" s="1525"/>
      <c r="AH75" s="1525"/>
      <c r="AI75" s="1525"/>
      <c r="AJ75" s="93"/>
      <c r="AK75" s="93"/>
      <c r="AL75" s="93"/>
      <c r="AM75" s="93"/>
      <c r="AN75" s="93"/>
      <c r="AO75" s="93"/>
      <c r="AP75" s="93"/>
      <c r="AQ75" s="93"/>
      <c r="AR75" s="2306"/>
      <c r="AS75" s="2348"/>
      <c r="AT75" s="2310"/>
      <c r="AU75" s="2311"/>
      <c r="AV75" s="2311"/>
      <c r="AW75" s="2311"/>
      <c r="AX75" s="2311"/>
      <c r="AY75" s="2311"/>
      <c r="AZ75" s="2311"/>
      <c r="BA75" s="2311"/>
      <c r="BB75" s="2312"/>
      <c r="BC75" s="2369"/>
      <c r="BD75" s="2369"/>
      <c r="BE75" s="1525"/>
      <c r="BF75" s="1525"/>
      <c r="BG75" s="1525"/>
      <c r="BH75" s="1525"/>
      <c r="BI75" s="1525"/>
      <c r="BJ75" s="1525"/>
      <c r="BK75" s="1525"/>
      <c r="BL75" s="1525"/>
      <c r="BM75" s="1525"/>
      <c r="BN75" s="1525"/>
      <c r="CB75" s="1525"/>
      <c r="CC75" s="1525"/>
      <c r="CD75" s="147"/>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c r="DW75" s="1525"/>
      <c r="DX75" s="1525"/>
      <c r="DY75" s="1525"/>
      <c r="DZ75" s="1525"/>
      <c r="EA75" s="1525"/>
      <c r="EB75" s="1525"/>
      <c r="EC75" s="1525"/>
      <c r="ED75" s="1525"/>
      <c r="EE75" s="1525"/>
      <c r="EF75" s="1525"/>
      <c r="EG75" s="1525"/>
      <c r="EH75" s="1525"/>
      <c r="EI75" s="1525"/>
      <c r="EJ75" s="1525"/>
    </row>
    <row r="76" spans="1:140" ht="30" customHeight="1">
      <c r="A76" s="1"/>
      <c r="B76" s="141"/>
      <c r="C76" s="93"/>
      <c r="D76" s="1525"/>
      <c r="E76" s="1525"/>
      <c r="I76" s="1525"/>
      <c r="J76" s="1525"/>
      <c r="K76" s="1525"/>
      <c r="L76" s="1525"/>
      <c r="M76" s="1525"/>
      <c r="N76" s="1525"/>
      <c r="O76" s="1525"/>
      <c r="P76" s="1525"/>
      <c r="Q76" s="1525"/>
      <c r="R76" s="1525"/>
      <c r="S76" s="1525"/>
      <c r="T76" s="1525"/>
      <c r="U76" s="1525"/>
      <c r="V76" s="1525"/>
      <c r="W76" s="1525"/>
      <c r="X76" s="1525"/>
      <c r="Y76" s="1525"/>
      <c r="Z76" s="1525"/>
      <c r="AA76" s="1525"/>
      <c r="AB76" s="1525"/>
      <c r="AC76" s="1525"/>
      <c r="AD76" s="1525"/>
      <c r="AE76" s="1525"/>
      <c r="AF76" s="1525"/>
      <c r="AG76" s="1525"/>
      <c r="AH76" s="1525"/>
      <c r="AI76" s="1525"/>
      <c r="AJ76" s="93"/>
      <c r="AK76" s="93"/>
      <c r="AL76" s="93"/>
      <c r="AM76" s="93"/>
      <c r="AN76" s="93"/>
      <c r="AO76" s="93"/>
      <c r="AP76" s="93"/>
      <c r="AQ76" s="93"/>
      <c r="AR76" s="1525"/>
      <c r="AS76" s="1525"/>
      <c r="AT76" s="1525"/>
      <c r="AU76" s="1525"/>
      <c r="AV76" s="1525"/>
      <c r="AW76" s="1525"/>
      <c r="AX76" s="1525"/>
      <c r="AY76" s="1525"/>
      <c r="AZ76" s="1525"/>
      <c r="BA76" s="1525"/>
      <c r="BB76" s="1525"/>
      <c r="BC76" s="416"/>
      <c r="BD76" s="416"/>
      <c r="BE76" s="1525"/>
      <c r="BF76" s="1525"/>
      <c r="BG76" s="1525"/>
      <c r="BH76" s="1525"/>
      <c r="BI76" s="1525"/>
      <c r="BJ76" s="1525"/>
      <c r="BK76" s="1525"/>
      <c r="BL76" s="1525"/>
      <c r="BM76" s="1525"/>
      <c r="BN76" s="1525"/>
      <c r="CB76" s="1525"/>
      <c r="CC76" s="1525"/>
      <c r="CD76" s="147"/>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c r="DW76" s="1525"/>
      <c r="DX76" s="1525"/>
      <c r="DY76" s="1525"/>
      <c r="DZ76" s="1525"/>
      <c r="EA76" s="1525"/>
      <c r="EB76" s="1525"/>
      <c r="EC76" s="1525"/>
      <c r="ED76" s="1525"/>
      <c r="EE76" s="1525"/>
      <c r="EF76" s="1525"/>
      <c r="EG76" s="1525"/>
      <c r="EH76" s="1525"/>
      <c r="EI76" s="1525"/>
      <c r="EJ76" s="1525"/>
    </row>
    <row r="77" spans="1:140" s="264" customFormat="1" ht="30" customHeight="1">
      <c r="B77" s="141"/>
      <c r="C77" s="93"/>
      <c r="D77" s="1525"/>
      <c r="E77" s="1525"/>
      <c r="F77" s="244" t="s">
        <v>1246</v>
      </c>
      <c r="G77" s="2"/>
      <c r="H77" s="246" t="s">
        <v>1910</v>
      </c>
      <c r="I77" s="1525"/>
      <c r="J77" s="1525"/>
      <c r="K77" s="1525"/>
      <c r="L77" s="1525"/>
      <c r="M77" s="1525"/>
      <c r="N77" s="1525"/>
      <c r="O77" s="1525"/>
      <c r="P77" s="1525"/>
      <c r="Q77" s="1525"/>
      <c r="R77" s="1525"/>
      <c r="S77" s="1525"/>
      <c r="T77" s="1525"/>
      <c r="U77" s="1525"/>
      <c r="V77" s="1525"/>
      <c r="W77" s="1525"/>
      <c r="X77" s="1525"/>
      <c r="Y77" s="1525"/>
      <c r="Z77" s="1525"/>
      <c r="AA77" s="1525"/>
      <c r="AB77" s="1525"/>
      <c r="AC77" s="1525"/>
      <c r="AD77" s="1525"/>
      <c r="AE77" s="1525"/>
      <c r="AF77" s="1525"/>
      <c r="AG77" s="1525"/>
      <c r="AH77" s="1525"/>
      <c r="AI77" s="1525"/>
      <c r="AJ77" s="93"/>
      <c r="AK77" s="93"/>
      <c r="AL77" s="93"/>
      <c r="AM77" s="93"/>
      <c r="AN77" s="93"/>
      <c r="AO77" s="93"/>
      <c r="AP77" s="93"/>
      <c r="AQ77" s="93"/>
      <c r="AR77" s="2306">
        <v>24</v>
      </c>
      <c r="AS77" s="2306"/>
      <c r="AT77" s="2307"/>
      <c r="AU77" s="2308"/>
      <c r="AV77" s="2308"/>
      <c r="AW77" s="2308"/>
      <c r="AX77" s="2308"/>
      <c r="AY77" s="2308"/>
      <c r="AZ77" s="2308"/>
      <c r="BA77" s="2308"/>
      <c r="BB77" s="2309"/>
      <c r="BC77" s="2369" t="s">
        <v>1229</v>
      </c>
      <c r="BD77" s="2369"/>
      <c r="BE77" s="1525"/>
      <c r="BF77" s="1525"/>
      <c r="BG77" s="1525"/>
      <c r="BH77" s="1525"/>
      <c r="BI77" s="1525"/>
      <c r="BJ77" s="1525"/>
      <c r="BK77" s="1525"/>
      <c r="BL77" s="1525"/>
      <c r="BM77" s="1525"/>
      <c r="BN77" s="1525"/>
      <c r="BO77" s="2"/>
      <c r="BP77" s="2"/>
      <c r="BQ77" s="2"/>
      <c r="BR77" s="2"/>
      <c r="BS77" s="2"/>
      <c r="BT77" s="2"/>
      <c r="BU77" s="2"/>
      <c r="BV77" s="2"/>
      <c r="BW77" s="2"/>
      <c r="BX77" s="2"/>
      <c r="BY77" s="2"/>
      <c r="BZ77" s="2"/>
      <c r="CA77" s="2"/>
      <c r="CB77" s="1525"/>
      <c r="CC77" s="1525"/>
      <c r="CD77" s="147"/>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c r="DW77" s="1525"/>
      <c r="DX77" s="1525"/>
      <c r="DY77" s="1525"/>
      <c r="DZ77" s="1525"/>
      <c r="EA77" s="1525"/>
      <c r="EB77" s="1525"/>
      <c r="EC77" s="1525"/>
      <c r="ED77" s="1525"/>
      <c r="EE77" s="1525"/>
      <c r="EF77" s="1525"/>
      <c r="EG77" s="1525"/>
      <c r="EH77" s="1525"/>
      <c r="EI77" s="1525"/>
      <c r="EJ77" s="1525"/>
    </row>
    <row r="78" spans="1:140" ht="30" customHeight="1">
      <c r="B78" s="141"/>
      <c r="C78" s="93"/>
      <c r="D78" s="1525"/>
      <c r="E78" s="1525"/>
      <c r="F78" s="244"/>
      <c r="H78" s="248" t="s">
        <v>1911</v>
      </c>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1525"/>
      <c r="AJ78" s="93"/>
      <c r="AK78" s="93"/>
      <c r="AL78" s="93"/>
      <c r="AM78" s="93"/>
      <c r="AN78" s="93"/>
      <c r="AO78" s="93"/>
      <c r="AP78" s="93"/>
      <c r="AQ78" s="93"/>
      <c r="AR78" s="2306"/>
      <c r="AS78" s="2306"/>
      <c r="AT78" s="2310"/>
      <c r="AU78" s="2311"/>
      <c r="AV78" s="2311"/>
      <c r="AW78" s="2311"/>
      <c r="AX78" s="2311"/>
      <c r="AY78" s="2311"/>
      <c r="AZ78" s="2311"/>
      <c r="BA78" s="2311"/>
      <c r="BB78" s="2312"/>
      <c r="BC78" s="2369"/>
      <c r="BD78" s="2369"/>
      <c r="BE78" s="1525"/>
      <c r="BF78" s="1525"/>
      <c r="BG78" s="1525"/>
      <c r="BH78" s="1525"/>
      <c r="BI78" s="1525"/>
      <c r="BJ78" s="1525"/>
      <c r="BK78" s="1525"/>
      <c r="BL78" s="1525"/>
      <c r="BM78" s="1525"/>
      <c r="BN78" s="1525"/>
      <c r="CB78" s="1525"/>
      <c r="CC78" s="1525"/>
      <c r="CD78" s="147"/>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c r="DW78" s="1525"/>
      <c r="DX78" s="1525"/>
      <c r="DY78" s="1525"/>
      <c r="DZ78" s="1525"/>
      <c r="EA78" s="1525"/>
      <c r="EB78" s="1525"/>
      <c r="EC78" s="1525"/>
      <c r="ED78" s="1525"/>
      <c r="EE78" s="1525"/>
      <c r="EF78" s="1525"/>
      <c r="EG78" s="1525"/>
      <c r="EH78" s="1525"/>
      <c r="EI78" s="1525"/>
      <c r="EJ78" s="1525"/>
    </row>
    <row r="79" spans="1:140" ht="30" customHeight="1" thickBot="1">
      <c r="B79" s="377"/>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136"/>
      <c r="AQ79" s="136"/>
      <c r="AR79" s="136"/>
      <c r="AS79" s="136"/>
      <c r="AT79" s="136"/>
      <c r="AU79" s="136"/>
      <c r="AV79" s="136"/>
      <c r="AW79" s="136"/>
      <c r="AX79" s="136"/>
      <c r="AY79" s="136"/>
      <c r="AZ79" s="136"/>
      <c r="BA79" s="136"/>
      <c r="BB79" s="136"/>
      <c r="BC79" s="136"/>
      <c r="BD79" s="136"/>
      <c r="BE79" s="136"/>
      <c r="BF79" s="136"/>
      <c r="BG79" s="136"/>
      <c r="BH79" s="136"/>
      <c r="BI79" s="136"/>
      <c r="BJ79" s="136"/>
      <c r="BK79" s="136"/>
      <c r="BL79" s="136"/>
      <c r="BM79" s="136"/>
      <c r="BN79" s="136"/>
      <c r="BO79" s="136"/>
      <c r="BP79" s="136"/>
      <c r="BQ79" s="136"/>
      <c r="BR79" s="136"/>
      <c r="BS79" s="136"/>
      <c r="BT79" s="136"/>
      <c r="BU79" s="136"/>
      <c r="BV79" s="136"/>
      <c r="BW79" s="136"/>
      <c r="BX79" s="136"/>
      <c r="BY79" s="136"/>
      <c r="BZ79" s="136"/>
      <c r="CA79" s="136"/>
      <c r="CB79" s="136"/>
      <c r="CC79" s="136"/>
      <c r="CD79" s="373"/>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c r="DW79" s="1525"/>
      <c r="DX79" s="1525"/>
      <c r="DY79" s="1525"/>
      <c r="DZ79" s="1525"/>
      <c r="EA79" s="1525"/>
      <c r="EB79" s="1525"/>
      <c r="EC79" s="1525"/>
      <c r="ED79" s="1525"/>
      <c r="EE79" s="1525"/>
      <c r="EF79" s="1525"/>
      <c r="EG79" s="1525"/>
      <c r="EH79" s="1525"/>
      <c r="EI79" s="1525"/>
      <c r="EJ79" s="1525"/>
    </row>
    <row r="80" spans="1:140" ht="30" customHeight="1">
      <c r="B80" s="141"/>
      <c r="C80" s="93"/>
      <c r="D80" s="1525"/>
      <c r="E80" s="1525"/>
      <c r="F80" s="1525"/>
      <c r="G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1525"/>
      <c r="AJ80" s="93"/>
      <c r="AK80" s="93"/>
      <c r="AL80" s="93"/>
      <c r="AM80" s="93"/>
      <c r="AN80" s="93"/>
      <c r="AO80" s="93"/>
      <c r="AP80" s="93"/>
      <c r="AQ80" s="93"/>
      <c r="AR80" s="93"/>
      <c r="AS80" s="93"/>
      <c r="AT80" s="93"/>
      <c r="AU80" s="93"/>
      <c r="AV80" s="93"/>
      <c r="AW80" s="1525"/>
      <c r="AX80" s="1525"/>
      <c r="AY80" s="1525"/>
      <c r="AZ80" s="1525"/>
      <c r="BA80" s="1525"/>
      <c r="BB80" s="1525"/>
      <c r="BC80" s="1525"/>
      <c r="BD80" s="1525"/>
      <c r="BE80" s="1525"/>
      <c r="BF80" s="1525"/>
      <c r="BG80" s="1525"/>
      <c r="BH80" s="1525"/>
      <c r="BI80" s="1525"/>
      <c r="BJ80" s="1525"/>
      <c r="BK80" s="1525"/>
      <c r="BL80" s="1525"/>
      <c r="BM80" s="1525"/>
      <c r="BN80" s="1525"/>
      <c r="BO80" s="1525"/>
      <c r="BP80" s="1525"/>
      <c r="BQ80" s="1525"/>
      <c r="BR80" s="1525"/>
      <c r="BS80" s="1525"/>
      <c r="BT80" s="1525"/>
      <c r="BU80" s="1525"/>
      <c r="BV80" s="1525"/>
      <c r="BW80" s="1525"/>
      <c r="BX80" s="1525"/>
      <c r="BY80" s="1525"/>
      <c r="BZ80" s="1525"/>
      <c r="CA80" s="1525"/>
      <c r="CB80" s="1525"/>
      <c r="CC80" s="1525"/>
      <c r="CD80" s="147"/>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c r="DW80" s="1525"/>
      <c r="DX80" s="1525"/>
      <c r="DY80" s="1525"/>
      <c r="DZ80" s="1525"/>
      <c r="EA80" s="1525"/>
      <c r="EB80" s="1525"/>
      <c r="EC80" s="1525"/>
      <c r="ED80" s="1525"/>
      <c r="EE80" s="1525"/>
      <c r="EF80" s="1525"/>
      <c r="EG80" s="1525"/>
      <c r="EH80" s="1525"/>
      <c r="EI80" s="1525"/>
      <c r="EJ80" s="1525"/>
    </row>
    <row r="81" spans="2:140" ht="30" customHeight="1">
      <c r="B81" s="141"/>
      <c r="C81" s="502">
        <v>9.31</v>
      </c>
      <c r="D81" s="246" t="s">
        <v>1912</v>
      </c>
      <c r="E81" s="248"/>
      <c r="F81" s="1525"/>
      <c r="G81" s="1525"/>
      <c r="H81" s="1525"/>
      <c r="I81" s="1525"/>
      <c r="J81" s="1525"/>
      <c r="K81" s="1525"/>
      <c r="L81" s="1525"/>
      <c r="M81" s="1525"/>
      <c r="N81" s="1525"/>
      <c r="O81" s="1525"/>
      <c r="P81" s="1525"/>
      <c r="Q81" s="1525"/>
      <c r="R81" s="1525"/>
      <c r="S81" s="1525"/>
      <c r="T81" s="1525"/>
      <c r="U81" s="1525"/>
      <c r="V81" s="1525"/>
      <c r="W81" s="1525"/>
      <c r="X81" s="1525"/>
      <c r="Y81" s="1525"/>
      <c r="Z81" s="1525"/>
      <c r="AA81" s="1525"/>
      <c r="AB81" s="1525"/>
      <c r="AC81" s="1525"/>
      <c r="AD81" s="1525"/>
      <c r="AE81" s="1525"/>
      <c r="AF81" s="1525"/>
      <c r="AG81" s="1525"/>
      <c r="AH81" s="1525"/>
      <c r="AI81" s="1525"/>
      <c r="AJ81" s="93"/>
      <c r="AK81" s="93"/>
      <c r="AL81" s="93"/>
      <c r="AM81" s="93"/>
      <c r="AN81" s="93"/>
      <c r="AO81" s="93"/>
      <c r="AP81" s="93"/>
      <c r="AQ81" s="93"/>
      <c r="AR81" s="2327" t="s">
        <v>1671</v>
      </c>
      <c r="AS81" s="2327"/>
      <c r="AT81" s="2327"/>
      <c r="AU81" s="2327"/>
      <c r="AV81" s="2327"/>
      <c r="AW81" s="2327"/>
      <c r="AX81" s="2327"/>
      <c r="AY81" s="2327"/>
      <c r="AZ81" s="2327"/>
      <c r="BA81" s="2327"/>
      <c r="BB81" s="2327"/>
      <c r="BC81" s="2327"/>
      <c r="BD81" s="2327"/>
      <c r="BE81" s="2327"/>
      <c r="BF81" s="2327"/>
      <c r="BG81" s="2327"/>
      <c r="BH81" s="2327"/>
      <c r="BI81" s="2327"/>
      <c r="BJ81" s="2327"/>
      <c r="BK81" s="2327"/>
      <c r="BL81" s="2327"/>
      <c r="BM81" s="2327"/>
      <c r="BN81" s="2327"/>
      <c r="BO81" s="2327"/>
      <c r="BP81" s="2327"/>
      <c r="BQ81" s="2327"/>
      <c r="BR81" s="2327"/>
      <c r="BS81" s="2327"/>
      <c r="BT81" s="2327"/>
      <c r="BU81" s="2327"/>
      <c r="BV81" s="2327"/>
      <c r="BW81" s="2327"/>
      <c r="BX81" s="2327"/>
      <c r="BY81" s="2327"/>
      <c r="BZ81" s="2327"/>
      <c r="CA81" s="2327"/>
      <c r="CB81" s="1525"/>
      <c r="CC81" s="1525"/>
      <c r="CD81" s="147"/>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c r="DW81" s="1525"/>
      <c r="DX81" s="1525"/>
      <c r="DY81" s="1525"/>
      <c r="DZ81" s="1525"/>
      <c r="EA81" s="1525"/>
      <c r="EB81" s="1525"/>
      <c r="EC81" s="1525"/>
      <c r="ED81" s="1525"/>
      <c r="EE81" s="1525"/>
      <c r="EF81" s="1525"/>
      <c r="EG81" s="1525"/>
      <c r="EH81" s="1525"/>
      <c r="EI81" s="1525"/>
      <c r="EJ81" s="1525"/>
    </row>
    <row r="82" spans="2:140" ht="30" customHeight="1">
      <c r="B82" s="141"/>
      <c r="C82" s="288"/>
      <c r="D82" s="248" t="s">
        <v>1913</v>
      </c>
      <c r="E82" s="248"/>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93"/>
      <c r="AK82" s="93"/>
      <c r="AL82" s="93"/>
      <c r="AM82" s="93"/>
      <c r="AN82" s="93"/>
      <c r="AO82" s="93"/>
      <c r="AP82" s="93"/>
      <c r="AQ82" s="93"/>
      <c r="AR82" s="2327" t="s">
        <v>1344</v>
      </c>
      <c r="AS82" s="2327"/>
      <c r="AT82" s="2327"/>
      <c r="AU82" s="2327"/>
      <c r="AV82" s="2327"/>
      <c r="AW82" s="2327"/>
      <c r="AX82" s="2327"/>
      <c r="AY82" s="2327"/>
      <c r="AZ82" s="2327"/>
      <c r="BA82" s="2327"/>
      <c r="BB82" s="2327"/>
      <c r="BC82" s="2327"/>
      <c r="BD82" s="2327"/>
      <c r="BE82" s="2327"/>
      <c r="BF82" s="2327"/>
      <c r="BG82" s="2327"/>
      <c r="BH82" s="2327"/>
      <c r="BI82" s="2327"/>
      <c r="BJ82" s="2327"/>
      <c r="BK82" s="2327"/>
      <c r="BL82" s="2327"/>
      <c r="BM82" s="2327"/>
      <c r="BN82" s="2327"/>
      <c r="BO82" s="2327"/>
      <c r="BP82" s="2327"/>
      <c r="BQ82" s="2327"/>
      <c r="BR82" s="2327"/>
      <c r="BS82" s="2327"/>
      <c r="BT82" s="2327"/>
      <c r="BU82" s="2327"/>
      <c r="BV82" s="2327"/>
      <c r="BW82" s="2327"/>
      <c r="BX82" s="2327"/>
      <c r="BY82" s="2327"/>
      <c r="BZ82" s="2327"/>
      <c r="CA82" s="2327"/>
      <c r="CB82" s="1525"/>
      <c r="CC82" s="1525"/>
      <c r="CD82" s="147"/>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c r="DW82" s="1525"/>
      <c r="DX82" s="1525"/>
      <c r="DY82" s="1525"/>
      <c r="DZ82" s="1525"/>
      <c r="EA82" s="1525"/>
      <c r="EB82" s="1525"/>
      <c r="EC82" s="1525"/>
      <c r="ED82" s="1525"/>
      <c r="EE82" s="1525"/>
      <c r="EF82" s="1525"/>
      <c r="EG82" s="1525"/>
      <c r="EH82" s="1525"/>
      <c r="EI82" s="1525"/>
      <c r="EJ82" s="1525"/>
    </row>
    <row r="83" spans="2:140" ht="30" customHeight="1">
      <c r="B83" s="141"/>
      <c r="C83" s="300"/>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93"/>
      <c r="AK83" s="93"/>
      <c r="AL83" s="93"/>
      <c r="AM83" s="93"/>
      <c r="AN83" s="93"/>
      <c r="AO83" s="93"/>
      <c r="AP83" s="189"/>
      <c r="AQ83" s="189"/>
      <c r="AR83" s="189"/>
      <c r="AS83" s="189"/>
      <c r="AT83" s="189"/>
      <c r="AU83" s="189"/>
      <c r="AV83" s="189"/>
      <c r="AW83" s="189"/>
      <c r="AX83" s="189"/>
      <c r="AY83" s="189"/>
      <c r="AZ83" s="189"/>
      <c r="BA83" s="189"/>
      <c r="BB83" s="189"/>
      <c r="BC83" s="189"/>
      <c r="BD83" s="189"/>
      <c r="BE83" s="189"/>
      <c r="BF83" s="189"/>
      <c r="BG83" s="189"/>
      <c r="BH83" s="189"/>
      <c r="BI83" s="189"/>
      <c r="BJ83" s="189"/>
      <c r="BK83" s="189"/>
      <c r="BL83" s="189"/>
      <c r="BX83" s="162"/>
      <c r="BY83" s="481" t="s">
        <v>1850</v>
      </c>
      <c r="CB83" s="1525"/>
      <c r="CC83" s="1525"/>
      <c r="CD83" s="147"/>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c r="DW83" s="1525"/>
      <c r="DX83" s="1525"/>
      <c r="DY83" s="1525"/>
      <c r="DZ83" s="1525"/>
      <c r="EA83" s="1525"/>
      <c r="EB83" s="1525"/>
      <c r="EC83" s="1525"/>
      <c r="ED83" s="1525"/>
      <c r="EE83" s="1525"/>
      <c r="EF83" s="1525"/>
      <c r="EG83" s="1525"/>
      <c r="EH83" s="1525"/>
      <c r="EI83" s="1525"/>
      <c r="EJ83" s="1525"/>
    </row>
    <row r="84" spans="2:140" ht="30" customHeight="1">
      <c r="B84" s="141"/>
      <c r="C84" s="300"/>
      <c r="D84" s="244" t="s">
        <v>1171</v>
      </c>
      <c r="F84" s="246" t="s">
        <v>1914</v>
      </c>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93"/>
      <c r="AK84" s="93"/>
      <c r="AL84" s="93"/>
      <c r="AM84" s="93"/>
      <c r="AN84" s="93"/>
      <c r="AO84" s="93"/>
      <c r="AP84" s="2306">
        <v>25</v>
      </c>
      <c r="AQ84" s="2306"/>
      <c r="AR84" s="2307"/>
      <c r="AS84" s="2308"/>
      <c r="AT84" s="2308"/>
      <c r="AU84" s="2308"/>
      <c r="AV84" s="2308"/>
      <c r="AW84" s="2308"/>
      <c r="AX84" s="2308"/>
      <c r="AY84" s="2308"/>
      <c r="AZ84" s="2308"/>
      <c r="BA84" s="2308"/>
      <c r="BB84" s="2308"/>
      <c r="BC84" s="2308"/>
      <c r="BD84" s="2308"/>
      <c r="BE84" s="2308"/>
      <c r="BF84" s="2308"/>
      <c r="BG84" s="2308"/>
      <c r="BH84" s="2308"/>
      <c r="BI84" s="2308"/>
      <c r="BJ84" s="2308"/>
      <c r="BK84" s="2308"/>
      <c r="BL84" s="2308"/>
      <c r="BM84" s="2308"/>
      <c r="BN84" s="2308"/>
      <c r="BO84" s="2308"/>
      <c r="BP84" s="2308"/>
      <c r="BQ84" s="2308"/>
      <c r="BR84" s="2308"/>
      <c r="BS84" s="2308"/>
      <c r="BT84" s="2308"/>
      <c r="BU84" s="2308"/>
      <c r="BV84" s="2308"/>
      <c r="BW84" s="2308"/>
      <c r="BX84" s="2308"/>
      <c r="BY84" s="2308"/>
      <c r="BZ84" s="2308"/>
      <c r="CA84" s="2309"/>
      <c r="CB84" s="1525"/>
      <c r="CC84" s="1525"/>
      <c r="CD84" s="147"/>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c r="DW84" s="1525"/>
      <c r="DX84" s="1525"/>
      <c r="DY84" s="1525"/>
      <c r="DZ84" s="1525"/>
      <c r="EA84" s="1525"/>
      <c r="EB84" s="1525"/>
      <c r="EC84" s="1525"/>
      <c r="ED84" s="1525"/>
      <c r="EE84" s="1525"/>
      <c r="EF84" s="1525"/>
      <c r="EG84" s="1525"/>
      <c r="EH84" s="1525"/>
      <c r="EI84" s="1525"/>
      <c r="EJ84" s="1525"/>
    </row>
    <row r="85" spans="2:140" ht="30" customHeight="1">
      <c r="B85" s="141"/>
      <c r="C85" s="1614"/>
      <c r="D85" s="247"/>
      <c r="F85" s="248" t="s">
        <v>1915</v>
      </c>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93"/>
      <c r="AK85" s="93"/>
      <c r="AL85" s="93"/>
      <c r="AM85" s="93"/>
      <c r="AN85" s="93"/>
      <c r="AO85" s="93"/>
      <c r="AP85" s="2306"/>
      <c r="AQ85" s="2306"/>
      <c r="AR85" s="2310"/>
      <c r="AS85" s="2311"/>
      <c r="AT85" s="2311"/>
      <c r="AU85" s="2311"/>
      <c r="AV85" s="2311"/>
      <c r="AW85" s="2311"/>
      <c r="AX85" s="2311"/>
      <c r="AY85" s="2311"/>
      <c r="AZ85" s="2311"/>
      <c r="BA85" s="2311"/>
      <c r="BB85" s="2311"/>
      <c r="BC85" s="2311"/>
      <c r="BD85" s="2311"/>
      <c r="BE85" s="2311"/>
      <c r="BF85" s="2311"/>
      <c r="BG85" s="2311"/>
      <c r="BH85" s="2311"/>
      <c r="BI85" s="2311"/>
      <c r="BJ85" s="2311"/>
      <c r="BK85" s="2311"/>
      <c r="BL85" s="2311"/>
      <c r="BM85" s="2311"/>
      <c r="BN85" s="2311"/>
      <c r="BO85" s="2311"/>
      <c r="BP85" s="2311"/>
      <c r="BQ85" s="2311"/>
      <c r="BR85" s="2311"/>
      <c r="BS85" s="2311"/>
      <c r="BT85" s="2311"/>
      <c r="BU85" s="2311"/>
      <c r="BV85" s="2311"/>
      <c r="BW85" s="2311"/>
      <c r="BX85" s="2311"/>
      <c r="BY85" s="2311"/>
      <c r="BZ85" s="2311"/>
      <c r="CA85" s="2312"/>
      <c r="CB85" s="1525"/>
      <c r="CC85" s="1525"/>
      <c r="CD85" s="147"/>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c r="DW85" s="1525"/>
      <c r="DX85" s="1525"/>
      <c r="DY85" s="1525"/>
      <c r="DZ85" s="1525"/>
      <c r="EA85" s="1525"/>
      <c r="EB85" s="1525"/>
      <c r="EC85" s="1525"/>
      <c r="ED85" s="1525"/>
      <c r="EE85" s="1525"/>
      <c r="EF85" s="1525"/>
      <c r="EG85" s="1525"/>
      <c r="EH85" s="1525"/>
      <c r="EI85" s="1525"/>
      <c r="EJ85" s="1525"/>
    </row>
    <row r="86" spans="2:140" ht="30" customHeight="1" thickBot="1">
      <c r="B86" s="89"/>
      <c r="C86" s="93"/>
      <c r="D86" s="1525"/>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93"/>
      <c r="AK86" s="93"/>
      <c r="AL86" s="93"/>
      <c r="AM86" s="93"/>
      <c r="AN86" s="93"/>
      <c r="AO86" s="93"/>
      <c r="AP86" s="93"/>
      <c r="AQ86" s="93"/>
      <c r="AR86" s="93"/>
      <c r="AS86" s="93"/>
      <c r="AT86" s="93"/>
      <c r="AU86" s="93"/>
      <c r="AV86" s="93"/>
      <c r="AW86" s="1525"/>
      <c r="AX86" s="1525"/>
      <c r="AY86" s="1525"/>
      <c r="AZ86" s="1525"/>
      <c r="BA86" s="1525"/>
      <c r="BB86" s="1525"/>
      <c r="BC86" s="1525"/>
      <c r="BD86" s="1525"/>
      <c r="BE86" s="1525"/>
      <c r="BF86" s="1525"/>
      <c r="BG86" s="1525"/>
      <c r="BH86" s="1525"/>
      <c r="BI86" s="1525"/>
      <c r="BJ86" s="1525"/>
      <c r="BK86" s="1525"/>
      <c r="BL86" s="1525"/>
      <c r="BM86" s="1525"/>
      <c r="BN86" s="1525"/>
      <c r="BO86" s="1525"/>
      <c r="BP86" s="1525"/>
      <c r="BQ86" s="1525"/>
      <c r="BR86" s="1525"/>
      <c r="BS86" s="1525"/>
      <c r="BT86" s="1525"/>
      <c r="BU86" s="1525"/>
      <c r="BV86" s="1525"/>
      <c r="BW86" s="1525"/>
      <c r="BX86" s="1525"/>
      <c r="BY86" s="1525"/>
      <c r="BZ86" s="1525"/>
      <c r="CA86" s="1525"/>
      <c r="CB86" s="1525"/>
      <c r="CC86" s="1525"/>
      <c r="CD86" s="147"/>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c r="DW86" s="1525"/>
      <c r="DX86" s="1525"/>
      <c r="DY86" s="1525"/>
      <c r="DZ86" s="1525"/>
      <c r="EA86" s="1525"/>
      <c r="EB86" s="1525"/>
      <c r="EC86" s="1525"/>
      <c r="ED86" s="1525"/>
      <c r="EE86" s="1525"/>
      <c r="EF86" s="1525"/>
      <c r="EG86" s="1525"/>
      <c r="EH86" s="1525"/>
      <c r="EI86" s="1525"/>
      <c r="EJ86" s="1525"/>
    </row>
    <row r="87" spans="2:140" ht="15" customHeight="1">
      <c r="B87" s="89"/>
      <c r="C87" s="93"/>
      <c r="D87" s="1351"/>
      <c r="E87" s="1319"/>
      <c r="F87" s="1319"/>
      <c r="G87" s="1319"/>
      <c r="H87" s="1319"/>
      <c r="I87" s="1319"/>
      <c r="J87" s="1319"/>
      <c r="K87" s="1319"/>
      <c r="L87" s="1319"/>
      <c r="M87" s="1319"/>
      <c r="N87" s="1319"/>
      <c r="O87" s="1319"/>
      <c r="P87" s="1319"/>
      <c r="Q87" s="1319"/>
      <c r="R87" s="1319"/>
      <c r="S87" s="1319"/>
      <c r="T87" s="1319"/>
      <c r="U87" s="1319"/>
      <c r="V87" s="1319"/>
      <c r="W87" s="1319"/>
      <c r="X87" s="1319"/>
      <c r="Y87" s="1319"/>
      <c r="Z87" s="1319"/>
      <c r="AA87" s="1319"/>
      <c r="AB87" s="1319"/>
      <c r="AC87" s="1319"/>
      <c r="AD87" s="1319"/>
      <c r="AE87" s="1319"/>
      <c r="AF87" s="1319"/>
      <c r="AG87" s="1319"/>
      <c r="AH87" s="1319"/>
      <c r="AI87" s="1319"/>
      <c r="AJ87" s="1319"/>
      <c r="AK87" s="1319"/>
      <c r="AL87" s="1319"/>
      <c r="AM87" s="1319"/>
      <c r="AN87" s="1319"/>
      <c r="AO87" s="1319"/>
      <c r="AP87" s="1319"/>
      <c r="AQ87" s="1319"/>
      <c r="AR87" s="1352"/>
      <c r="AS87" s="93"/>
      <c r="AT87" s="93"/>
      <c r="AU87" s="93"/>
      <c r="AV87" s="93"/>
      <c r="AW87" s="1525"/>
      <c r="AX87" s="1525"/>
      <c r="AY87" s="1525"/>
      <c r="AZ87" s="1525"/>
      <c r="BA87" s="1525"/>
      <c r="BB87" s="1525"/>
      <c r="BC87" s="1525"/>
      <c r="BD87" s="1525"/>
      <c r="BE87" s="1525"/>
      <c r="BF87" s="1525"/>
      <c r="BG87" s="1525"/>
      <c r="BH87" s="1525"/>
      <c r="BI87" s="1525"/>
      <c r="BJ87" s="1525"/>
      <c r="BK87" s="1525"/>
      <c r="BL87" s="1525"/>
      <c r="BM87" s="1525"/>
      <c r="BN87" s="1525"/>
      <c r="BO87" s="1525"/>
      <c r="BP87" s="1525"/>
      <c r="BQ87" s="1525"/>
      <c r="BR87" s="1525"/>
      <c r="BS87" s="1525"/>
      <c r="BT87" s="1525"/>
      <c r="BU87" s="1525"/>
      <c r="BV87" s="1525"/>
      <c r="BW87" s="1525"/>
      <c r="BX87" s="1525"/>
      <c r="BY87" s="1525"/>
      <c r="BZ87" s="1525"/>
      <c r="CA87" s="1525"/>
      <c r="CB87" s="1525"/>
      <c r="CC87" s="1525"/>
      <c r="CD87" s="147"/>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c r="DW87" s="1525"/>
      <c r="DX87" s="1525"/>
      <c r="DY87" s="1525"/>
      <c r="DZ87" s="1525"/>
      <c r="EA87" s="1525"/>
      <c r="EB87" s="1525"/>
      <c r="EC87" s="1525"/>
      <c r="ED87" s="1525"/>
      <c r="EE87" s="1525"/>
      <c r="EF87" s="1525"/>
      <c r="EG87" s="1525"/>
      <c r="EH87" s="1525"/>
      <c r="EI87" s="1525"/>
      <c r="EJ87" s="1525"/>
    </row>
    <row r="88" spans="2:140" ht="30" customHeight="1">
      <c r="B88" s="89"/>
      <c r="C88" s="93"/>
      <c r="D88" s="1330"/>
      <c r="E88" s="1323" t="s">
        <v>1916</v>
      </c>
      <c r="F88" s="1325"/>
      <c r="G88" s="1325"/>
      <c r="H88" s="1325"/>
      <c r="I88" s="1325"/>
      <c r="J88" s="1325"/>
      <c r="K88" s="1325"/>
      <c r="L88" s="1325"/>
      <c r="M88" s="1325"/>
      <c r="N88" s="1325"/>
      <c r="O88" s="1325"/>
      <c r="P88" s="1325"/>
      <c r="Q88" s="1325"/>
      <c r="R88" s="1325"/>
      <c r="S88" s="1325"/>
      <c r="T88" s="1325"/>
      <c r="U88" s="1325"/>
      <c r="V88" s="1325"/>
      <c r="W88" s="1325"/>
      <c r="X88" s="1325"/>
      <c r="Y88" s="1325"/>
      <c r="Z88" s="1325"/>
      <c r="AA88" s="1325"/>
      <c r="AB88" s="1325"/>
      <c r="AC88" s="1325"/>
      <c r="AD88" s="1325"/>
      <c r="AE88" s="1325"/>
      <c r="AF88" s="1325"/>
      <c r="AG88" s="1325"/>
      <c r="AH88" s="1325"/>
      <c r="AI88" s="1325"/>
      <c r="AJ88" s="1325"/>
      <c r="AK88" s="1325"/>
      <c r="AL88" s="1325"/>
      <c r="AM88" s="1325"/>
      <c r="AN88" s="1325"/>
      <c r="AO88" s="1325"/>
      <c r="AP88" s="1325"/>
      <c r="AQ88" s="1325"/>
      <c r="AR88" s="1332"/>
      <c r="AS88" s="93"/>
      <c r="AT88" s="93"/>
      <c r="AU88" s="93"/>
      <c r="AV88" s="93"/>
      <c r="AW88" s="1525"/>
      <c r="AX88" s="1525"/>
      <c r="AY88" s="1525"/>
      <c r="AZ88" s="1525"/>
      <c r="BA88" s="1525"/>
      <c r="BB88" s="1525"/>
      <c r="BC88" s="1525"/>
      <c r="BD88" s="1525"/>
      <c r="BE88" s="1525"/>
      <c r="BF88" s="1525"/>
      <c r="BG88" s="1525"/>
      <c r="BH88" s="1525"/>
      <c r="BI88" s="1525"/>
      <c r="BJ88" s="1525"/>
      <c r="BK88" s="1525"/>
      <c r="BL88" s="1525"/>
      <c r="BM88" s="1525"/>
      <c r="BN88" s="1525"/>
      <c r="BO88" s="1525"/>
      <c r="BP88" s="1525"/>
      <c r="BQ88" s="1525"/>
      <c r="BR88" s="1525"/>
      <c r="BS88" s="1525"/>
      <c r="BT88" s="1525"/>
      <c r="BU88" s="1525"/>
      <c r="BV88" s="1525"/>
      <c r="BW88" s="1525"/>
      <c r="BX88" s="1525"/>
      <c r="BY88" s="1525"/>
      <c r="BZ88" s="1525"/>
      <c r="CA88" s="1525"/>
      <c r="CB88" s="1525"/>
      <c r="CC88" s="1525"/>
      <c r="CD88" s="147"/>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c r="DW88" s="1525"/>
      <c r="DX88" s="1525"/>
      <c r="DY88" s="1525"/>
      <c r="DZ88" s="1525"/>
      <c r="EA88" s="1525"/>
      <c r="EB88" s="1525"/>
      <c r="EC88" s="1525"/>
      <c r="ED88" s="1525"/>
      <c r="EE88" s="1525"/>
      <c r="EF88" s="1525"/>
      <c r="EG88" s="1525"/>
      <c r="EH88" s="1525"/>
      <c r="EI88" s="1525"/>
      <c r="EJ88" s="1525"/>
    </row>
    <row r="89" spans="2:140" ht="30" customHeight="1">
      <c r="B89" s="89"/>
      <c r="C89" s="93"/>
      <c r="D89" s="1330"/>
      <c r="E89" s="1323" t="s">
        <v>1917</v>
      </c>
      <c r="F89" s="1325"/>
      <c r="G89" s="1325"/>
      <c r="H89" s="1325"/>
      <c r="I89" s="1325"/>
      <c r="J89" s="1325"/>
      <c r="K89" s="1325"/>
      <c r="L89" s="1325"/>
      <c r="M89" s="1325"/>
      <c r="N89" s="1325"/>
      <c r="O89" s="1325"/>
      <c r="P89" s="1325"/>
      <c r="Q89" s="1325"/>
      <c r="R89" s="1325"/>
      <c r="S89" s="1325"/>
      <c r="T89" s="1325"/>
      <c r="U89" s="1325"/>
      <c r="V89" s="1325"/>
      <c r="W89" s="1325"/>
      <c r="X89" s="1325"/>
      <c r="Y89" s="1325"/>
      <c r="Z89" s="1325"/>
      <c r="AA89" s="1325"/>
      <c r="AB89" s="1325"/>
      <c r="AC89" s="1325"/>
      <c r="AD89" s="1325"/>
      <c r="AE89" s="1325"/>
      <c r="AF89" s="1325"/>
      <c r="AG89" s="1325"/>
      <c r="AH89" s="1325"/>
      <c r="AI89" s="1325"/>
      <c r="AJ89" s="1325"/>
      <c r="AK89" s="1325"/>
      <c r="AL89" s="1325"/>
      <c r="AM89" s="1325"/>
      <c r="AN89" s="1325"/>
      <c r="AO89" s="1325"/>
      <c r="AP89" s="1325"/>
      <c r="AQ89" s="1325"/>
      <c r="AR89" s="1332"/>
      <c r="AS89" s="93"/>
      <c r="AT89" s="93"/>
      <c r="AU89" s="93"/>
      <c r="AV89" s="93"/>
      <c r="AW89" s="1525"/>
      <c r="AX89" s="1525"/>
      <c r="AY89" s="1525"/>
      <c r="AZ89" s="1525"/>
      <c r="BA89" s="1525"/>
      <c r="BB89" s="1525"/>
      <c r="BC89" s="1525"/>
      <c r="BD89" s="1525"/>
      <c r="BE89" s="1525"/>
      <c r="BF89" s="1525"/>
      <c r="BG89" s="1525"/>
      <c r="BH89" s="1525"/>
      <c r="BI89" s="1525"/>
      <c r="BJ89" s="1525"/>
      <c r="BK89" s="1525"/>
      <c r="BL89" s="1525"/>
      <c r="BM89" s="1525"/>
      <c r="BN89" s="1525"/>
      <c r="BO89" s="1525"/>
      <c r="BP89" s="1525"/>
      <c r="BQ89" s="1525"/>
      <c r="BR89" s="1525"/>
      <c r="BS89" s="1525"/>
      <c r="BT89" s="1525"/>
      <c r="BU89" s="1525"/>
      <c r="BV89" s="1525"/>
      <c r="BW89" s="1525"/>
      <c r="BX89" s="1525"/>
      <c r="BY89" s="1525"/>
      <c r="BZ89" s="1525"/>
      <c r="CA89" s="1525"/>
      <c r="CB89" s="1525"/>
      <c r="CC89" s="1525"/>
      <c r="CD89" s="147"/>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c r="DW89" s="1525"/>
      <c r="DX89" s="1525"/>
      <c r="DY89" s="1525"/>
      <c r="DZ89" s="1525"/>
      <c r="EA89" s="1525"/>
      <c r="EB89" s="1525"/>
      <c r="EC89" s="1525"/>
      <c r="ED89" s="1525"/>
      <c r="EE89" s="1525"/>
      <c r="EF89" s="1525"/>
      <c r="EG89" s="1525"/>
      <c r="EH89" s="1525"/>
      <c r="EI89" s="1525"/>
      <c r="EJ89" s="1525"/>
    </row>
    <row r="90" spans="2:140" ht="30" customHeight="1">
      <c r="B90" s="89"/>
      <c r="C90" s="93"/>
      <c r="D90" s="1330"/>
      <c r="E90" s="1331" t="s">
        <v>1918</v>
      </c>
      <c r="F90" s="1325"/>
      <c r="G90" s="1325"/>
      <c r="H90" s="1325"/>
      <c r="I90" s="1325"/>
      <c r="J90" s="1325"/>
      <c r="K90" s="1325"/>
      <c r="L90" s="1325"/>
      <c r="M90" s="1325"/>
      <c r="N90" s="1325"/>
      <c r="O90" s="1325"/>
      <c r="P90" s="1325"/>
      <c r="Q90" s="1325"/>
      <c r="R90" s="1325"/>
      <c r="S90" s="1325"/>
      <c r="T90" s="1325"/>
      <c r="U90" s="1325"/>
      <c r="V90" s="1325"/>
      <c r="W90" s="1325"/>
      <c r="X90" s="1325"/>
      <c r="Y90" s="1325"/>
      <c r="Z90" s="1325"/>
      <c r="AA90" s="1325"/>
      <c r="AB90" s="1325"/>
      <c r="AC90" s="1325"/>
      <c r="AD90" s="1325"/>
      <c r="AE90" s="1325"/>
      <c r="AF90" s="1325"/>
      <c r="AG90" s="1325"/>
      <c r="AH90" s="1325"/>
      <c r="AI90" s="1325"/>
      <c r="AJ90" s="1325"/>
      <c r="AK90" s="1325"/>
      <c r="AL90" s="1325"/>
      <c r="AM90" s="1325"/>
      <c r="AN90" s="1325"/>
      <c r="AO90" s="1325"/>
      <c r="AP90" s="1325"/>
      <c r="AQ90" s="1325"/>
      <c r="AR90" s="1332"/>
      <c r="AS90" s="93"/>
      <c r="AT90" s="93"/>
      <c r="AU90" s="93"/>
      <c r="AV90" s="93"/>
      <c r="AW90" s="1525"/>
      <c r="AX90" s="1525"/>
      <c r="AY90" s="1525"/>
      <c r="AZ90" s="1525"/>
      <c r="BA90" s="1525"/>
      <c r="BB90" s="1525"/>
      <c r="BC90" s="1525"/>
      <c r="BD90" s="1525"/>
      <c r="BE90" s="1525"/>
      <c r="BF90" s="1525"/>
      <c r="BG90" s="1525"/>
      <c r="BH90" s="1525"/>
      <c r="BI90" s="1525"/>
      <c r="BJ90" s="1525"/>
      <c r="BK90" s="1525"/>
      <c r="BL90" s="1525"/>
      <c r="BM90" s="1525"/>
      <c r="BN90" s="1525"/>
      <c r="BO90" s="1525"/>
      <c r="BP90" s="1525"/>
      <c r="BQ90" s="1525"/>
      <c r="BR90" s="1525"/>
      <c r="BS90" s="1525"/>
      <c r="BT90" s="1525"/>
      <c r="BU90" s="1525"/>
      <c r="BV90" s="1525"/>
      <c r="BW90" s="1525"/>
      <c r="BX90" s="1525"/>
      <c r="BY90" s="1525"/>
      <c r="BZ90" s="1525"/>
      <c r="CA90" s="1525"/>
      <c r="CB90" s="1525"/>
      <c r="CC90" s="1525"/>
      <c r="CD90" s="147"/>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c r="DW90" s="1525"/>
      <c r="DX90" s="1525"/>
      <c r="DY90" s="1525"/>
      <c r="DZ90" s="1525"/>
      <c r="EA90" s="1525"/>
      <c r="EB90" s="1525"/>
      <c r="EC90" s="1525"/>
      <c r="ED90" s="1525"/>
      <c r="EE90" s="1525"/>
      <c r="EF90" s="1525"/>
      <c r="EG90" s="1525"/>
      <c r="EH90" s="1525"/>
      <c r="EI90" s="1525"/>
      <c r="EJ90" s="1525"/>
    </row>
    <row r="91" spans="2:140" ht="15" customHeight="1" thickBot="1">
      <c r="B91" s="89"/>
      <c r="C91" s="93"/>
      <c r="D91" s="1348"/>
      <c r="E91" s="1353"/>
      <c r="F91" s="1349"/>
      <c r="G91" s="1349"/>
      <c r="H91" s="1349"/>
      <c r="I91" s="1349"/>
      <c r="J91" s="1349"/>
      <c r="K91" s="1349"/>
      <c r="L91" s="1349"/>
      <c r="M91" s="1349"/>
      <c r="N91" s="1349"/>
      <c r="O91" s="1349"/>
      <c r="P91" s="1349"/>
      <c r="Q91" s="1349"/>
      <c r="R91" s="1349"/>
      <c r="S91" s="1349"/>
      <c r="T91" s="1349"/>
      <c r="U91" s="1349"/>
      <c r="V91" s="1349"/>
      <c r="W91" s="1349"/>
      <c r="X91" s="1349"/>
      <c r="Y91" s="1349"/>
      <c r="Z91" s="1349"/>
      <c r="AA91" s="1349"/>
      <c r="AB91" s="1349"/>
      <c r="AC91" s="1349"/>
      <c r="AD91" s="1349"/>
      <c r="AE91" s="1349"/>
      <c r="AF91" s="1349"/>
      <c r="AG91" s="1349"/>
      <c r="AH91" s="1349"/>
      <c r="AI91" s="1349"/>
      <c r="AJ91" s="1349"/>
      <c r="AK91" s="1349"/>
      <c r="AL91" s="1349"/>
      <c r="AM91" s="1349"/>
      <c r="AN91" s="1349"/>
      <c r="AO91" s="1349"/>
      <c r="AP91" s="1349"/>
      <c r="AQ91" s="1349"/>
      <c r="AR91" s="1350"/>
      <c r="AS91" s="93"/>
      <c r="AT91" s="93"/>
      <c r="AU91" s="93"/>
      <c r="AV91" s="93"/>
      <c r="AW91" s="1525"/>
      <c r="AX91" s="1525"/>
      <c r="AY91" s="1525"/>
      <c r="AZ91" s="1525"/>
      <c r="BA91" s="1525"/>
      <c r="BB91" s="1525"/>
      <c r="BC91" s="1525"/>
      <c r="BD91" s="1525"/>
      <c r="BE91" s="1525"/>
      <c r="BF91" s="1525"/>
      <c r="BG91" s="1525"/>
      <c r="BH91" s="1525"/>
      <c r="BI91" s="1525"/>
      <c r="BJ91" s="1525"/>
      <c r="BK91" s="1525"/>
      <c r="BL91" s="1525"/>
      <c r="BM91" s="1525"/>
      <c r="BN91" s="1525"/>
      <c r="BO91" s="1525"/>
      <c r="BP91" s="1525"/>
      <c r="BQ91" s="1525"/>
      <c r="BR91" s="1525"/>
      <c r="BS91" s="1525"/>
      <c r="BT91" s="1525"/>
      <c r="BU91" s="1525"/>
      <c r="BV91" s="1525"/>
      <c r="BW91" s="1525"/>
      <c r="BX91" s="1525"/>
      <c r="BY91" s="1525"/>
      <c r="BZ91" s="1525"/>
      <c r="CA91" s="1525"/>
      <c r="CB91" s="1525"/>
      <c r="CC91" s="1525"/>
      <c r="CD91" s="147"/>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c r="DW91" s="1525"/>
      <c r="DX91" s="1525"/>
      <c r="DY91" s="1525"/>
      <c r="DZ91" s="1525"/>
      <c r="EA91" s="1525"/>
      <c r="EB91" s="1525"/>
      <c r="EC91" s="1525"/>
      <c r="ED91" s="1525"/>
      <c r="EE91" s="1525"/>
      <c r="EF91" s="1525"/>
      <c r="EG91" s="1525"/>
      <c r="EH91" s="1525"/>
      <c r="EI91" s="1525"/>
      <c r="EJ91" s="1525"/>
    </row>
    <row r="92" spans="2:140" ht="30" customHeight="1">
      <c r="B92" s="89"/>
      <c r="C92" s="93"/>
      <c r="D92" s="1525"/>
      <c r="E92" s="1525"/>
      <c r="F92" s="1525"/>
      <c r="G92" s="1525"/>
      <c r="H92" s="1525"/>
      <c r="I92" s="1525"/>
      <c r="J92" s="1525"/>
      <c r="K92" s="1525"/>
      <c r="L92" s="1525"/>
      <c r="M92" s="1525"/>
      <c r="N92" s="1525"/>
      <c r="O92" s="1525"/>
      <c r="P92" s="1525"/>
      <c r="Q92" s="1525"/>
      <c r="R92" s="1525"/>
      <c r="S92" s="1525"/>
      <c r="T92" s="1525"/>
      <c r="U92" s="1525"/>
      <c r="V92" s="1525"/>
      <c r="W92" s="1525"/>
      <c r="X92" s="1525"/>
      <c r="Y92" s="1525"/>
      <c r="Z92" s="1525"/>
      <c r="AA92" s="1525"/>
      <c r="AB92" s="1525"/>
      <c r="AC92" s="1525"/>
      <c r="AD92" s="1525"/>
      <c r="AE92" s="1525"/>
      <c r="AF92" s="1525"/>
      <c r="AG92" s="1525"/>
      <c r="AH92" s="1525"/>
      <c r="AI92" s="1525"/>
      <c r="AJ92" s="93"/>
      <c r="AK92" s="93"/>
      <c r="AL92" s="93"/>
      <c r="AM92" s="93"/>
      <c r="AN92" s="93"/>
      <c r="AO92" s="93"/>
      <c r="AP92" s="93"/>
      <c r="AQ92" s="93"/>
      <c r="AR92" s="93"/>
      <c r="AS92" s="93"/>
      <c r="AT92" s="93"/>
      <c r="AU92" s="93"/>
      <c r="AV92" s="93"/>
      <c r="AW92" s="1525"/>
      <c r="AX92" s="1525"/>
      <c r="AY92" s="1525"/>
      <c r="AZ92" s="1525"/>
      <c r="BA92" s="1525"/>
      <c r="BB92" s="1525"/>
      <c r="BC92" s="1525"/>
      <c r="BD92" s="1525"/>
      <c r="BE92" s="1525"/>
      <c r="BF92" s="1525"/>
      <c r="BG92" s="1525"/>
      <c r="BH92" s="1525"/>
      <c r="BI92" s="1525"/>
      <c r="BJ92" s="1525"/>
      <c r="BK92" s="1525"/>
      <c r="BL92" s="1525"/>
      <c r="BM92" s="1525"/>
      <c r="BN92" s="1525"/>
      <c r="BO92" s="1525"/>
      <c r="BP92" s="1525"/>
      <c r="BQ92" s="1525"/>
      <c r="BR92" s="1525"/>
      <c r="BS92" s="1525"/>
      <c r="BT92" s="1525"/>
      <c r="BU92" s="1525"/>
      <c r="BV92" s="1525"/>
      <c r="BW92" s="1525"/>
      <c r="BX92" s="1525"/>
      <c r="BY92" s="1525"/>
      <c r="BZ92" s="1525"/>
      <c r="CA92" s="1525"/>
      <c r="CB92" s="1525"/>
      <c r="CC92" s="1525"/>
      <c r="CD92" s="147"/>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c r="DW92" s="1525"/>
      <c r="DX92" s="1525"/>
      <c r="DY92" s="1525"/>
      <c r="DZ92" s="1525"/>
      <c r="EA92" s="1525"/>
      <c r="EB92" s="1525"/>
      <c r="EC92" s="1525"/>
      <c r="ED92" s="1525"/>
      <c r="EE92" s="1525"/>
      <c r="EF92" s="1525"/>
      <c r="EG92" s="1525"/>
      <c r="EH92" s="1525"/>
      <c r="EI92" s="1525"/>
      <c r="EJ92" s="1525"/>
    </row>
    <row r="93" spans="2:140" ht="30" customHeight="1">
      <c r="B93" s="89"/>
      <c r="C93" s="93"/>
      <c r="D93" s="244" t="s">
        <v>1175</v>
      </c>
      <c r="F93" s="246" t="s">
        <v>1919</v>
      </c>
      <c r="G93" s="1525"/>
      <c r="H93" s="1525"/>
      <c r="I93" s="1525"/>
      <c r="J93" s="1525"/>
      <c r="K93" s="1525"/>
      <c r="L93" s="1525"/>
      <c r="M93" s="1525"/>
      <c r="N93" s="1525"/>
      <c r="O93" s="1525"/>
      <c r="P93" s="1525"/>
      <c r="Q93" s="1525"/>
      <c r="R93" s="1525"/>
      <c r="S93" s="1525"/>
      <c r="T93" s="1525"/>
      <c r="U93" s="1525"/>
      <c r="V93" s="1525"/>
      <c r="W93" s="1525"/>
      <c r="X93" s="1525"/>
      <c r="Y93" s="1525"/>
      <c r="Z93" s="1525"/>
      <c r="AA93" s="1525"/>
      <c r="AB93" s="1525"/>
      <c r="AC93" s="1525"/>
      <c r="AD93" s="1525"/>
      <c r="AE93" s="1525"/>
      <c r="AF93" s="1525"/>
      <c r="AG93" s="1525"/>
      <c r="AH93" s="1525"/>
      <c r="AI93" s="1525"/>
      <c r="AJ93" s="93"/>
      <c r="AK93" s="93"/>
      <c r="AL93" s="93"/>
      <c r="AM93" s="93"/>
      <c r="AN93" s="93"/>
      <c r="AO93" s="93"/>
      <c r="AP93" s="2306">
        <v>26</v>
      </c>
      <c r="AQ93" s="2306"/>
      <c r="AR93" s="2307"/>
      <c r="AS93" s="2308"/>
      <c r="AT93" s="2308"/>
      <c r="AU93" s="2308"/>
      <c r="AV93" s="2308"/>
      <c r="AW93" s="2308"/>
      <c r="AX93" s="2308"/>
      <c r="AY93" s="2308"/>
      <c r="AZ93" s="2308"/>
      <c r="BA93" s="2308"/>
      <c r="BB93" s="2308"/>
      <c r="BC93" s="2308"/>
      <c r="BD93" s="2308"/>
      <c r="BE93" s="2308"/>
      <c r="BF93" s="2308"/>
      <c r="BG93" s="2308"/>
      <c r="BH93" s="2308"/>
      <c r="BI93" s="2308"/>
      <c r="BJ93" s="2308"/>
      <c r="BK93" s="2308"/>
      <c r="BL93" s="2308"/>
      <c r="BM93" s="2308"/>
      <c r="BN93" s="2308"/>
      <c r="BO93" s="2308"/>
      <c r="BP93" s="2308"/>
      <c r="BQ93" s="2308"/>
      <c r="BR93" s="2308"/>
      <c r="BS93" s="2308"/>
      <c r="BT93" s="2308"/>
      <c r="BU93" s="2308"/>
      <c r="BV93" s="2308"/>
      <c r="BW93" s="2308"/>
      <c r="BX93" s="2308"/>
      <c r="BY93" s="2308"/>
      <c r="BZ93" s="2308"/>
      <c r="CA93" s="2309"/>
      <c r="CB93" s="1525"/>
      <c r="CC93" s="1525"/>
      <c r="CD93" s="147"/>
      <c r="CJ93" s="1525"/>
      <c r="CK93" s="1525"/>
      <c r="CL93" s="1525"/>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c r="DW93" s="1525"/>
      <c r="DX93" s="1525"/>
      <c r="DY93" s="1525"/>
      <c r="DZ93" s="1525"/>
      <c r="EA93" s="1525"/>
      <c r="EB93" s="1525"/>
      <c r="EC93" s="1525"/>
      <c r="ED93" s="1525"/>
      <c r="EE93" s="1525"/>
      <c r="EF93" s="1525"/>
      <c r="EG93" s="1525"/>
      <c r="EH93" s="1525"/>
      <c r="EI93" s="1525"/>
      <c r="EJ93" s="1525"/>
    </row>
    <row r="94" spans="2:140" ht="30" customHeight="1">
      <c r="B94" s="89"/>
      <c r="C94" s="93"/>
      <c r="D94" s="247"/>
      <c r="F94" s="248" t="s">
        <v>1920</v>
      </c>
      <c r="G94" s="1525"/>
      <c r="H94" s="1525"/>
      <c r="I94" s="1525"/>
      <c r="J94" s="1525"/>
      <c r="K94" s="1525"/>
      <c r="L94" s="1525"/>
      <c r="M94" s="1525"/>
      <c r="N94" s="1525"/>
      <c r="O94" s="1525"/>
      <c r="P94" s="1525"/>
      <c r="Q94" s="1525"/>
      <c r="R94" s="1525"/>
      <c r="S94" s="1525"/>
      <c r="T94" s="1525"/>
      <c r="U94" s="1525"/>
      <c r="V94" s="1525"/>
      <c r="W94" s="1525"/>
      <c r="X94" s="1525"/>
      <c r="Y94" s="1525"/>
      <c r="Z94" s="1525"/>
      <c r="AA94" s="1525"/>
      <c r="AB94" s="1525"/>
      <c r="AC94" s="1525"/>
      <c r="AD94" s="1525"/>
      <c r="AE94" s="1525"/>
      <c r="AF94" s="1525"/>
      <c r="AG94" s="1525"/>
      <c r="AH94" s="1525"/>
      <c r="AI94" s="1525"/>
      <c r="AJ94" s="93"/>
      <c r="AK94" s="93"/>
      <c r="AL94" s="93"/>
      <c r="AM94" s="93"/>
      <c r="AN94" s="93"/>
      <c r="AO94" s="93"/>
      <c r="AP94" s="2306"/>
      <c r="AQ94" s="2306"/>
      <c r="AR94" s="2310"/>
      <c r="AS94" s="2311"/>
      <c r="AT94" s="2311"/>
      <c r="AU94" s="2311"/>
      <c r="AV94" s="2311"/>
      <c r="AW94" s="2311"/>
      <c r="AX94" s="2311"/>
      <c r="AY94" s="2311"/>
      <c r="AZ94" s="2311"/>
      <c r="BA94" s="2311"/>
      <c r="BB94" s="2311"/>
      <c r="BC94" s="2311"/>
      <c r="BD94" s="2311"/>
      <c r="BE94" s="2311"/>
      <c r="BF94" s="2311"/>
      <c r="BG94" s="2311"/>
      <c r="BH94" s="2311"/>
      <c r="BI94" s="2311"/>
      <c r="BJ94" s="2311"/>
      <c r="BK94" s="2311"/>
      <c r="BL94" s="2311"/>
      <c r="BM94" s="2311"/>
      <c r="BN94" s="2311"/>
      <c r="BO94" s="2311"/>
      <c r="BP94" s="2311"/>
      <c r="BQ94" s="2311"/>
      <c r="BR94" s="2311"/>
      <c r="BS94" s="2311"/>
      <c r="BT94" s="2311"/>
      <c r="BU94" s="2311"/>
      <c r="BV94" s="2311"/>
      <c r="BW94" s="2311"/>
      <c r="BX94" s="2311"/>
      <c r="BY94" s="2311"/>
      <c r="BZ94" s="2311"/>
      <c r="CA94" s="2312"/>
      <c r="CB94" s="1525"/>
      <c r="CC94" s="1525"/>
      <c r="CD94" s="147"/>
      <c r="CJ94" s="1525"/>
      <c r="CK94" s="1525"/>
      <c r="CL94" s="1525"/>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c r="DL94" s="1525"/>
      <c r="DM94" s="1525"/>
      <c r="DN94" s="1525"/>
      <c r="DO94" s="1525"/>
      <c r="DP94" s="1525"/>
      <c r="DQ94" s="1525"/>
      <c r="DR94" s="1525"/>
      <c r="DS94" s="1525"/>
      <c r="DT94" s="1525"/>
      <c r="DU94" s="1525"/>
      <c r="DV94" s="1525"/>
      <c r="DW94" s="1525"/>
      <c r="DX94" s="1525"/>
      <c r="DY94" s="1525"/>
      <c r="DZ94" s="1525"/>
      <c r="EA94" s="1525"/>
      <c r="EB94" s="1525"/>
      <c r="EC94" s="1525"/>
      <c r="ED94" s="1525"/>
      <c r="EE94" s="1525"/>
      <c r="EF94" s="1525"/>
      <c r="EG94" s="1525"/>
      <c r="EH94" s="1525"/>
      <c r="EI94" s="1525"/>
      <c r="EJ94" s="1525"/>
    </row>
    <row r="95" spans="2:140" ht="30" customHeight="1" thickBot="1">
      <c r="B95" s="89"/>
      <c r="C95" s="93"/>
      <c r="D95" s="1525"/>
      <c r="E95" s="1525"/>
      <c r="F95" s="1525"/>
      <c r="G95" s="1525"/>
      <c r="H95" s="1525"/>
      <c r="I95" s="1525"/>
      <c r="J95" s="1525"/>
      <c r="K95" s="1525"/>
      <c r="L95" s="1525"/>
      <c r="M95" s="1525"/>
      <c r="N95" s="1525"/>
      <c r="O95" s="1525"/>
      <c r="P95" s="1525"/>
      <c r="Q95" s="1525"/>
      <c r="R95" s="1525"/>
      <c r="S95" s="1525"/>
      <c r="T95" s="1525"/>
      <c r="U95" s="1525"/>
      <c r="V95" s="1525"/>
      <c r="W95" s="1525"/>
      <c r="X95" s="1525"/>
      <c r="Y95" s="1525"/>
      <c r="Z95" s="1525"/>
      <c r="AA95" s="1525"/>
      <c r="AB95" s="1525"/>
      <c r="AC95" s="1525"/>
      <c r="AD95" s="1525"/>
      <c r="AE95" s="1525"/>
      <c r="AF95" s="1525"/>
      <c r="AG95" s="1525"/>
      <c r="AH95" s="1525"/>
      <c r="AI95" s="1525"/>
      <c r="AJ95" s="93"/>
      <c r="AK95" s="93"/>
      <c r="AL95" s="93"/>
      <c r="AM95" s="93"/>
      <c r="AN95" s="93"/>
      <c r="AO95" s="93"/>
      <c r="AP95" s="93"/>
      <c r="AQ95" s="93"/>
      <c r="AR95" s="93"/>
      <c r="AS95" s="93"/>
      <c r="AT95" s="93"/>
      <c r="AU95" s="93"/>
      <c r="AV95" s="93"/>
      <c r="AW95" s="1525"/>
      <c r="AX95" s="1525"/>
      <c r="AY95" s="1525"/>
      <c r="AZ95" s="1525"/>
      <c r="BA95" s="1525"/>
      <c r="BB95" s="1525"/>
      <c r="BC95" s="1525"/>
      <c r="BD95" s="1525"/>
      <c r="BE95" s="1525"/>
      <c r="BF95" s="1525"/>
      <c r="BG95" s="1525"/>
      <c r="BH95" s="1525"/>
      <c r="BI95" s="1525"/>
      <c r="BJ95" s="1525"/>
      <c r="BK95" s="1525"/>
      <c r="BL95" s="1525"/>
      <c r="BM95" s="1525"/>
      <c r="BN95" s="1525"/>
      <c r="BO95" s="1525"/>
      <c r="BP95" s="1525"/>
      <c r="BQ95" s="1525"/>
      <c r="BR95" s="1525"/>
      <c r="BS95" s="1525"/>
      <c r="BT95" s="1525"/>
      <c r="BU95" s="1525"/>
      <c r="BV95" s="1525"/>
      <c r="BW95" s="1525"/>
      <c r="BX95" s="1525"/>
      <c r="BY95" s="1525"/>
      <c r="BZ95" s="1525"/>
      <c r="CA95" s="1525"/>
      <c r="CB95" s="1525"/>
      <c r="CC95" s="1525"/>
      <c r="CD95" s="147"/>
      <c r="CJ95" s="1525"/>
      <c r="CK95" s="1525"/>
      <c r="CL95" s="1525"/>
      <c r="CM95" s="1525"/>
      <c r="CN95" s="1525"/>
      <c r="CO95" s="1525"/>
      <c r="CP95" s="1525"/>
      <c r="CQ95" s="1525"/>
      <c r="CR95" s="1525"/>
      <c r="CS95" s="1525"/>
      <c r="CT95" s="1525"/>
      <c r="CU95" s="1525"/>
      <c r="CV95" s="1525"/>
      <c r="CW95" s="1525"/>
      <c r="CX95" s="1525"/>
      <c r="CY95" s="1525"/>
      <c r="CZ95" s="1525"/>
      <c r="DA95" s="1525"/>
      <c r="DB95" s="1525"/>
      <c r="DC95" s="1525"/>
      <c r="DD95" s="1525"/>
      <c r="DE95" s="1525"/>
      <c r="DF95" s="1525"/>
      <c r="DG95" s="1525"/>
      <c r="DH95" s="1525"/>
      <c r="DI95" s="1525"/>
      <c r="DJ95" s="1525"/>
      <c r="DK95" s="1525"/>
      <c r="DL95" s="1525"/>
      <c r="DM95" s="1525"/>
      <c r="DN95" s="1525"/>
      <c r="DO95" s="1525"/>
      <c r="DP95" s="1525"/>
      <c r="DQ95" s="1525"/>
      <c r="DR95" s="1525"/>
      <c r="DS95" s="1525"/>
      <c r="DT95" s="1525"/>
      <c r="DU95" s="1525"/>
      <c r="DV95" s="1525"/>
      <c r="DW95" s="1525"/>
      <c r="DX95" s="1525"/>
      <c r="DY95" s="1525"/>
      <c r="DZ95" s="1525"/>
      <c r="EA95" s="1525"/>
      <c r="EB95" s="1525"/>
      <c r="EC95" s="1525"/>
      <c r="ED95" s="1525"/>
      <c r="EE95" s="1525"/>
      <c r="EF95" s="1525"/>
      <c r="EG95" s="1525"/>
      <c r="EH95" s="1525"/>
      <c r="EI95" s="1525"/>
      <c r="EJ95" s="1525"/>
    </row>
    <row r="96" spans="2:140" ht="15" customHeight="1" thickBot="1">
      <c r="B96" s="141"/>
      <c r="C96" s="93"/>
      <c r="D96" s="1351"/>
      <c r="E96" s="1319"/>
      <c r="F96" s="1319"/>
      <c r="G96" s="1319"/>
      <c r="H96" s="1319"/>
      <c r="I96" s="1319"/>
      <c r="J96" s="1319"/>
      <c r="K96" s="1319"/>
      <c r="L96" s="1319"/>
      <c r="M96" s="1319"/>
      <c r="N96" s="1319"/>
      <c r="O96" s="1319"/>
      <c r="P96" s="1319"/>
      <c r="Q96" s="1319"/>
      <c r="R96" s="1319"/>
      <c r="S96" s="1319"/>
      <c r="T96" s="1319"/>
      <c r="U96" s="1319"/>
      <c r="V96" s="1319"/>
      <c r="W96" s="1319"/>
      <c r="X96" s="1319"/>
      <c r="Y96" s="1319"/>
      <c r="Z96" s="1319"/>
      <c r="AA96" s="1319"/>
      <c r="AB96" s="1319"/>
      <c r="AC96" s="1319"/>
      <c r="AD96" s="1319"/>
      <c r="AE96" s="1319"/>
      <c r="AF96" s="1319"/>
      <c r="AG96" s="1319"/>
      <c r="AH96" s="1319"/>
      <c r="AI96" s="1319"/>
      <c r="AJ96" s="1319"/>
      <c r="AK96" s="1319"/>
      <c r="AL96" s="1319"/>
      <c r="AM96" s="1319"/>
      <c r="AN96" s="1319"/>
      <c r="AO96" s="1319"/>
      <c r="AP96" s="1319"/>
      <c r="AQ96" s="1319"/>
      <c r="AR96" s="1319"/>
      <c r="AS96" s="1319"/>
      <c r="AT96" s="1319"/>
      <c r="AU96" s="1319"/>
      <c r="AV96" s="1319"/>
      <c r="AW96" s="1319"/>
      <c r="AX96" s="1319"/>
      <c r="AY96" s="1319"/>
      <c r="AZ96" s="1319"/>
      <c r="BA96" s="1319"/>
      <c r="BB96" s="1319"/>
      <c r="BC96" s="1319"/>
      <c r="BD96" s="1319"/>
      <c r="BE96" s="1319"/>
      <c r="BF96" s="1319"/>
      <c r="BG96" s="1319"/>
      <c r="BH96" s="1319"/>
      <c r="BI96" s="1319"/>
      <c r="BJ96" s="1319"/>
      <c r="BK96" s="1319"/>
      <c r="BL96" s="1319"/>
      <c r="BM96" s="1319"/>
      <c r="BN96" s="1319"/>
      <c r="BO96" s="1319"/>
      <c r="BP96" s="1319"/>
      <c r="BQ96" s="1352"/>
      <c r="BR96" s="1525"/>
      <c r="BS96" s="1525"/>
      <c r="BT96" s="1525"/>
      <c r="BU96" s="1525"/>
      <c r="BV96" s="1525"/>
      <c r="BW96" s="1525"/>
      <c r="BX96" s="1525"/>
      <c r="BY96" s="1525"/>
      <c r="BZ96" s="1525"/>
      <c r="CA96" s="1525"/>
      <c r="CB96" s="1525"/>
      <c r="CC96" s="1525"/>
      <c r="CD96" s="147"/>
      <c r="CJ96" s="1525"/>
      <c r="CK96" s="1525"/>
      <c r="CL96" s="1525"/>
      <c r="CM96" s="1525"/>
      <c r="CN96" s="1525"/>
      <c r="CO96" s="1525"/>
      <c r="CP96" s="1525"/>
      <c r="CQ96" s="1525"/>
      <c r="CR96" s="1525"/>
      <c r="CS96" s="1525"/>
      <c r="CT96" s="1525"/>
      <c r="CU96" s="1525"/>
      <c r="CV96" s="1525"/>
      <c r="CW96" s="1525"/>
      <c r="CX96" s="1525"/>
      <c r="CY96" s="1525"/>
      <c r="CZ96" s="1525"/>
      <c r="DA96" s="1525"/>
      <c r="DB96" s="1525"/>
      <c r="DC96" s="1525"/>
      <c r="DD96" s="1525"/>
      <c r="DE96" s="1525"/>
      <c r="DF96" s="1525"/>
      <c r="DG96" s="1525"/>
      <c r="DH96" s="1525"/>
      <c r="DI96" s="1525"/>
      <c r="DJ96" s="1525"/>
      <c r="DK96" s="1525"/>
      <c r="DL96" s="1525"/>
      <c r="DM96" s="1525"/>
      <c r="DN96" s="1525"/>
      <c r="DO96" s="1525"/>
      <c r="DP96" s="1525"/>
      <c r="DQ96" s="1525"/>
      <c r="DR96" s="1525"/>
      <c r="DS96" s="1525"/>
      <c r="DT96" s="1525"/>
      <c r="DU96" s="1525"/>
      <c r="DV96" s="1525"/>
      <c r="DW96" s="1525"/>
      <c r="DX96" s="1525"/>
      <c r="DY96" s="1525"/>
      <c r="DZ96" s="1525"/>
      <c r="EA96" s="1525"/>
      <c r="EB96" s="1525"/>
      <c r="EC96" s="1525"/>
      <c r="ED96" s="1525"/>
      <c r="EE96" s="1525"/>
      <c r="EF96" s="1525"/>
      <c r="EG96" s="1525"/>
      <c r="EH96" s="1525"/>
      <c r="EI96" s="1525"/>
      <c r="EJ96" s="1525"/>
    </row>
    <row r="97" spans="2:140" ht="30" customHeight="1">
      <c r="B97" s="141"/>
      <c r="C97" s="93"/>
      <c r="D97" s="1330"/>
      <c r="E97" s="1323" t="s">
        <v>1916</v>
      </c>
      <c r="F97" s="1325"/>
      <c r="G97" s="1325"/>
      <c r="H97" s="1325"/>
      <c r="I97" s="1325"/>
      <c r="J97" s="1325"/>
      <c r="K97" s="1325"/>
      <c r="L97" s="1325"/>
      <c r="M97" s="1325"/>
      <c r="N97" s="1325"/>
      <c r="O97" s="1325"/>
      <c r="P97" s="1325"/>
      <c r="Q97" s="1325"/>
      <c r="R97" s="1325"/>
      <c r="S97" s="1325"/>
      <c r="T97" s="1325"/>
      <c r="U97" s="1325"/>
      <c r="V97" s="1325"/>
      <c r="W97" s="1325"/>
      <c r="X97" s="1325"/>
      <c r="Y97" s="1325"/>
      <c r="Z97" s="1325"/>
      <c r="AA97" s="1325"/>
      <c r="AB97" s="1325"/>
      <c r="AC97" s="1325"/>
      <c r="AD97" s="1325"/>
      <c r="AE97" s="1325"/>
      <c r="AF97" s="1325"/>
      <c r="AG97" s="1325"/>
      <c r="AH97" s="1325"/>
      <c r="AI97" s="1325"/>
      <c r="AJ97" s="1325"/>
      <c r="AK97" s="1325"/>
      <c r="AL97" s="1325"/>
      <c r="AM97" s="1325"/>
      <c r="AN97" s="1325"/>
      <c r="AO97" s="1325"/>
      <c r="AP97" s="1325"/>
      <c r="AQ97" s="1325"/>
      <c r="AR97" s="1325"/>
      <c r="AS97" s="1325"/>
      <c r="AT97" s="1325"/>
      <c r="AU97" s="1325"/>
      <c r="AV97" s="1325"/>
      <c r="AW97" s="1325"/>
      <c r="AX97" s="1325"/>
      <c r="AY97" s="1325"/>
      <c r="AZ97" s="1325"/>
      <c r="BA97" s="1325"/>
      <c r="BB97" s="1325"/>
      <c r="BC97" s="1325"/>
      <c r="BD97" s="1325"/>
      <c r="BE97" s="1325"/>
      <c r="BF97" s="1325"/>
      <c r="BG97" s="1325"/>
      <c r="BH97" s="1325"/>
      <c r="BI97" s="1325"/>
      <c r="BJ97" s="1325"/>
      <c r="BK97" s="1325"/>
      <c r="BL97" s="1325"/>
      <c r="BM97" s="1325"/>
      <c r="BN97" s="1325"/>
      <c r="BO97" s="1325"/>
      <c r="BP97" s="1325"/>
      <c r="BQ97" s="1332"/>
      <c r="BR97" s="1525"/>
      <c r="BS97" s="1525"/>
      <c r="BT97" s="1525"/>
      <c r="BU97" s="1525"/>
      <c r="BV97" s="1525"/>
      <c r="BW97" s="1525"/>
      <c r="BX97" s="1525"/>
      <c r="BY97" s="1525"/>
      <c r="BZ97" s="1525"/>
      <c r="CA97" s="1525"/>
      <c r="CB97" s="1525"/>
      <c r="CC97" s="1525"/>
      <c r="CD97" s="147"/>
      <c r="CJ97" s="1525"/>
      <c r="CK97" s="1525"/>
      <c r="CL97" s="2355">
        <f>AR16+AR19+AR22+AR25+AR28+AR31+AR34+AR37+AR40+AR43+AR46+AR51+AR64+AR69+AR84+AR93+AR102</f>
        <v>0</v>
      </c>
      <c r="CM97" s="2356"/>
      <c r="CN97" s="2356"/>
      <c r="CO97" s="2356"/>
      <c r="CP97" s="2356"/>
      <c r="CQ97" s="2356"/>
      <c r="CR97" s="2356"/>
      <c r="CS97" s="2356"/>
      <c r="CT97" s="2356"/>
      <c r="CU97" s="2356"/>
      <c r="CV97" s="2356"/>
      <c r="CW97" s="2356"/>
      <c r="CX97" s="2356"/>
      <c r="CY97" s="2356"/>
      <c r="CZ97" s="2356"/>
      <c r="DA97" s="2356"/>
      <c r="DB97" s="2356"/>
      <c r="DC97" s="2356"/>
      <c r="DD97" s="2357"/>
      <c r="DE97" s="1525"/>
      <c r="DF97" s="1525"/>
      <c r="DG97" s="1525"/>
      <c r="DH97" s="1525"/>
      <c r="DI97" s="1525"/>
      <c r="DJ97" s="1525"/>
      <c r="DK97" s="1525"/>
      <c r="DL97" s="1525"/>
      <c r="DM97" s="1525"/>
      <c r="DN97" s="1525"/>
      <c r="DO97" s="1525"/>
      <c r="DP97" s="1525"/>
      <c r="DQ97" s="1525"/>
      <c r="DR97" s="1525"/>
      <c r="DS97" s="1525"/>
      <c r="DT97" s="1525"/>
      <c r="DU97" s="1525"/>
      <c r="DV97" s="1525"/>
      <c r="DW97" s="1525"/>
      <c r="DX97" s="1525"/>
      <c r="DY97" s="1525"/>
      <c r="DZ97" s="1525"/>
      <c r="EA97" s="1525"/>
      <c r="EB97" s="1525"/>
      <c r="EC97" s="1525"/>
      <c r="ED97" s="1525"/>
      <c r="EE97" s="1525"/>
      <c r="EF97" s="1525"/>
      <c r="EG97" s="1525"/>
      <c r="EH97" s="1525"/>
      <c r="EI97" s="1525"/>
      <c r="EJ97" s="1525"/>
    </row>
    <row r="98" spans="2:140" ht="30" customHeight="1" thickBot="1">
      <c r="B98" s="72"/>
      <c r="C98" s="93"/>
      <c r="D98" s="1330"/>
      <c r="E98" s="1323" t="s">
        <v>1921</v>
      </c>
      <c r="F98" s="1325"/>
      <c r="G98" s="1325"/>
      <c r="H98" s="1325"/>
      <c r="I98" s="1325"/>
      <c r="J98" s="1325"/>
      <c r="K98" s="1325"/>
      <c r="L98" s="1325"/>
      <c r="M98" s="1325"/>
      <c r="N98" s="1325"/>
      <c r="O98" s="1325"/>
      <c r="P98" s="1325"/>
      <c r="Q98" s="1325"/>
      <c r="R98" s="1325"/>
      <c r="S98" s="1325"/>
      <c r="T98" s="1325"/>
      <c r="U98" s="1325"/>
      <c r="V98" s="1325"/>
      <c r="W98" s="1325"/>
      <c r="X98" s="1325"/>
      <c r="Y98" s="1325"/>
      <c r="Z98" s="1325"/>
      <c r="AA98" s="1325"/>
      <c r="AB98" s="1325"/>
      <c r="AC98" s="1325"/>
      <c r="AD98" s="1325"/>
      <c r="AE98" s="1325"/>
      <c r="AF98" s="1325"/>
      <c r="AG98" s="1325"/>
      <c r="AH98" s="1325"/>
      <c r="AI98" s="1325"/>
      <c r="AJ98" s="1354"/>
      <c r="AK98" s="1354"/>
      <c r="AL98" s="1355"/>
      <c r="AM98" s="1355"/>
      <c r="AN98" s="1355"/>
      <c r="AO98" s="1325"/>
      <c r="AP98" s="1325"/>
      <c r="AQ98" s="1325"/>
      <c r="AR98" s="1325"/>
      <c r="AS98" s="1325"/>
      <c r="AT98" s="1325"/>
      <c r="AU98" s="1325"/>
      <c r="AV98" s="1325"/>
      <c r="AW98" s="1325"/>
      <c r="AX98" s="1325"/>
      <c r="AY98" s="1325"/>
      <c r="AZ98" s="1325"/>
      <c r="BA98" s="1325"/>
      <c r="BB98" s="1325"/>
      <c r="BC98" s="1325"/>
      <c r="BD98" s="1325"/>
      <c r="BE98" s="1325"/>
      <c r="BF98" s="1325"/>
      <c r="BG98" s="1325"/>
      <c r="BH98" s="1325"/>
      <c r="BI98" s="1325"/>
      <c r="BJ98" s="1325"/>
      <c r="BK98" s="1325"/>
      <c r="BL98" s="1325"/>
      <c r="BM98" s="1325"/>
      <c r="BN98" s="1325"/>
      <c r="BO98" s="1325"/>
      <c r="BP98" s="1325"/>
      <c r="BQ98" s="1332"/>
      <c r="BR98" s="1525"/>
      <c r="BS98" s="1525"/>
      <c r="BT98" s="1525"/>
      <c r="BU98" s="1525"/>
      <c r="BV98" s="1525"/>
      <c r="BW98" s="1525"/>
      <c r="BX98" s="1525"/>
      <c r="BY98" s="1525"/>
      <c r="BZ98" s="1525"/>
      <c r="CA98" s="1525"/>
      <c r="CB98" s="1525"/>
      <c r="CC98" s="1525"/>
      <c r="CD98" s="147"/>
      <c r="CJ98" s="1525"/>
      <c r="CK98" s="1525"/>
      <c r="CL98" s="2360"/>
      <c r="CM98" s="2361"/>
      <c r="CN98" s="2361"/>
      <c r="CO98" s="2361"/>
      <c r="CP98" s="2361"/>
      <c r="CQ98" s="2361"/>
      <c r="CR98" s="2361"/>
      <c r="CS98" s="2361"/>
      <c r="CT98" s="2361"/>
      <c r="CU98" s="2361"/>
      <c r="CV98" s="2361"/>
      <c r="CW98" s="2361"/>
      <c r="CX98" s="2361"/>
      <c r="CY98" s="2361"/>
      <c r="CZ98" s="2361"/>
      <c r="DA98" s="2361"/>
      <c r="DB98" s="2361"/>
      <c r="DC98" s="2361"/>
      <c r="DD98" s="2362"/>
      <c r="DE98" s="1525"/>
      <c r="DF98" s="1525"/>
      <c r="DG98" s="1525"/>
      <c r="DH98" s="1525"/>
      <c r="DI98" s="1525"/>
      <c r="DJ98" s="1525"/>
      <c r="DK98" s="1525"/>
      <c r="DL98" s="1525"/>
      <c r="DM98" s="1525"/>
      <c r="DN98" s="1525"/>
      <c r="DO98" s="1525"/>
      <c r="DP98" s="1525"/>
      <c r="DQ98" s="1525"/>
      <c r="DR98" s="1525"/>
      <c r="DS98" s="1525"/>
      <c r="DT98" s="1525"/>
      <c r="DU98" s="1525"/>
      <c r="DV98" s="1525"/>
      <c r="DW98" s="1525"/>
      <c r="DX98" s="1525"/>
      <c r="DY98" s="1525"/>
      <c r="DZ98" s="1525"/>
      <c r="EA98" s="1525"/>
      <c r="EB98" s="1525"/>
      <c r="EC98" s="1525"/>
      <c r="ED98" s="1525"/>
      <c r="EE98" s="1525"/>
      <c r="EF98" s="1525"/>
      <c r="EG98" s="1525"/>
      <c r="EH98" s="1525"/>
      <c r="EI98" s="1525"/>
      <c r="EJ98" s="1525"/>
    </row>
    <row r="99" spans="2:140" ht="30" customHeight="1">
      <c r="B99" s="72"/>
      <c r="C99" s="93"/>
      <c r="D99" s="1330"/>
      <c r="E99" s="1331" t="s">
        <v>1922</v>
      </c>
      <c r="F99" s="1325"/>
      <c r="G99" s="1325"/>
      <c r="H99" s="1325"/>
      <c r="I99" s="1325"/>
      <c r="J99" s="1325"/>
      <c r="K99" s="1325"/>
      <c r="L99" s="1325"/>
      <c r="M99" s="1325"/>
      <c r="N99" s="1325"/>
      <c r="O99" s="1325"/>
      <c r="P99" s="1325"/>
      <c r="Q99" s="1325"/>
      <c r="R99" s="1325"/>
      <c r="S99" s="1325"/>
      <c r="T99" s="1325"/>
      <c r="U99" s="1325"/>
      <c r="V99" s="1325"/>
      <c r="W99" s="1325"/>
      <c r="X99" s="1325"/>
      <c r="Y99" s="1325"/>
      <c r="Z99" s="1325"/>
      <c r="AA99" s="1325"/>
      <c r="AB99" s="1325"/>
      <c r="AC99" s="1325"/>
      <c r="AD99" s="1325"/>
      <c r="AE99" s="1325"/>
      <c r="AF99" s="1325"/>
      <c r="AG99" s="1325"/>
      <c r="AH99" s="1325"/>
      <c r="AI99" s="1325"/>
      <c r="AJ99" s="1345"/>
      <c r="AK99" s="1345"/>
      <c r="AL99" s="1345"/>
      <c r="AM99" s="1345"/>
      <c r="AN99" s="1345"/>
      <c r="AO99" s="1325"/>
      <c r="AP99" s="1325"/>
      <c r="AQ99" s="1325"/>
      <c r="AR99" s="1325"/>
      <c r="AS99" s="1325"/>
      <c r="AT99" s="1325"/>
      <c r="AU99" s="1325"/>
      <c r="AV99" s="1325"/>
      <c r="AW99" s="1325"/>
      <c r="AX99" s="1325"/>
      <c r="AY99" s="1325"/>
      <c r="AZ99" s="1325"/>
      <c r="BA99" s="1325"/>
      <c r="BB99" s="1325"/>
      <c r="BC99" s="1325"/>
      <c r="BD99" s="1325"/>
      <c r="BE99" s="1325"/>
      <c r="BF99" s="1325"/>
      <c r="BG99" s="1325"/>
      <c r="BH99" s="1325"/>
      <c r="BI99" s="1325"/>
      <c r="BJ99" s="1325"/>
      <c r="BK99" s="1325"/>
      <c r="BL99" s="1325"/>
      <c r="BM99" s="1325"/>
      <c r="BN99" s="1325"/>
      <c r="BO99" s="1325"/>
      <c r="BP99" s="1325"/>
      <c r="BQ99" s="1332"/>
      <c r="BR99" s="1525"/>
      <c r="BS99" s="1525"/>
      <c r="BT99" s="1525"/>
      <c r="BU99" s="1525"/>
      <c r="BV99" s="1525"/>
      <c r="BW99" s="1525"/>
      <c r="BX99" s="1525"/>
      <c r="BY99" s="1525"/>
      <c r="BZ99" s="1525"/>
      <c r="CA99" s="1525"/>
      <c r="CB99" s="1525"/>
      <c r="CC99" s="1525"/>
      <c r="CD99" s="147"/>
      <c r="CJ99" s="1525"/>
      <c r="CK99" s="1525"/>
      <c r="CL99" s="1592"/>
      <c r="CM99" s="1592"/>
      <c r="CN99" s="1592"/>
      <c r="CO99" s="1592"/>
      <c r="CP99" s="1592"/>
      <c r="CQ99" s="1592"/>
      <c r="CR99" s="1592"/>
      <c r="CS99" s="1592"/>
      <c r="CT99" s="1592"/>
      <c r="CU99" s="1592"/>
      <c r="CV99" s="1592"/>
      <c r="CW99" s="1592"/>
      <c r="CX99" s="1592"/>
      <c r="CY99" s="1592"/>
      <c r="CZ99" s="1592"/>
      <c r="DA99" s="1592"/>
      <c r="DB99" s="1592"/>
      <c r="DC99" s="1592"/>
      <c r="DD99" s="1592"/>
      <c r="DE99" s="1525"/>
      <c r="DF99" s="1525"/>
      <c r="DG99" s="1525"/>
      <c r="DH99" s="1525"/>
      <c r="DI99" s="1525"/>
      <c r="DJ99" s="1525"/>
      <c r="DK99" s="1525"/>
      <c r="DL99" s="1525"/>
      <c r="DM99" s="1525"/>
      <c r="DN99" s="1525"/>
      <c r="DO99" s="1525"/>
      <c r="DP99" s="1525"/>
      <c r="DQ99" s="1525"/>
      <c r="DR99" s="1525"/>
      <c r="DS99" s="1525"/>
      <c r="DT99" s="1525"/>
      <c r="DU99" s="1525"/>
      <c r="DV99" s="1525"/>
      <c r="DW99" s="1525"/>
      <c r="DX99" s="1525"/>
      <c r="DY99" s="1525"/>
      <c r="DZ99" s="1525"/>
      <c r="EA99" s="1525"/>
      <c r="EB99" s="1525"/>
      <c r="EC99" s="1525"/>
      <c r="ED99" s="1525"/>
      <c r="EE99" s="1525"/>
      <c r="EF99" s="1525"/>
      <c r="EG99" s="1525"/>
      <c r="EH99" s="1525"/>
      <c r="EI99" s="1525"/>
      <c r="EJ99" s="1525"/>
    </row>
    <row r="100" spans="2:140" ht="15" customHeight="1" thickBot="1">
      <c r="B100" s="389"/>
      <c r="C100" s="93"/>
      <c r="D100" s="1348"/>
      <c r="E100" s="1353"/>
      <c r="F100" s="1349"/>
      <c r="G100" s="1349"/>
      <c r="H100" s="1349"/>
      <c r="I100" s="1349"/>
      <c r="J100" s="1349"/>
      <c r="K100" s="1349"/>
      <c r="L100" s="1349"/>
      <c r="M100" s="1349"/>
      <c r="N100" s="1349"/>
      <c r="O100" s="1349"/>
      <c r="P100" s="1349"/>
      <c r="Q100" s="1349"/>
      <c r="R100" s="1349"/>
      <c r="S100" s="1349"/>
      <c r="T100" s="1349"/>
      <c r="U100" s="1349"/>
      <c r="V100" s="1349"/>
      <c r="W100" s="1349"/>
      <c r="X100" s="1349"/>
      <c r="Y100" s="1349"/>
      <c r="Z100" s="1349"/>
      <c r="AA100" s="1349"/>
      <c r="AB100" s="1349"/>
      <c r="AC100" s="1349"/>
      <c r="AD100" s="1349"/>
      <c r="AE100" s="1349"/>
      <c r="AF100" s="1349"/>
      <c r="AG100" s="1349"/>
      <c r="AH100" s="1349"/>
      <c r="AI100" s="1349"/>
      <c r="AJ100" s="1356"/>
      <c r="AK100" s="1356"/>
      <c r="AL100" s="1356"/>
      <c r="AM100" s="1356"/>
      <c r="AN100" s="1356"/>
      <c r="AO100" s="1349"/>
      <c r="AP100" s="1349"/>
      <c r="AQ100" s="1349"/>
      <c r="AR100" s="1349"/>
      <c r="AS100" s="1349"/>
      <c r="AT100" s="1349"/>
      <c r="AU100" s="1349"/>
      <c r="AV100" s="1349"/>
      <c r="AW100" s="1349"/>
      <c r="AX100" s="1349"/>
      <c r="AY100" s="1349"/>
      <c r="AZ100" s="1349"/>
      <c r="BA100" s="1349"/>
      <c r="BB100" s="1349"/>
      <c r="BC100" s="1349"/>
      <c r="BD100" s="1349"/>
      <c r="BE100" s="1349"/>
      <c r="BF100" s="1349"/>
      <c r="BG100" s="1349"/>
      <c r="BH100" s="1349"/>
      <c r="BI100" s="1349"/>
      <c r="BJ100" s="1349"/>
      <c r="BK100" s="1349"/>
      <c r="BL100" s="1349"/>
      <c r="BM100" s="1349"/>
      <c r="BN100" s="1349"/>
      <c r="BO100" s="1349"/>
      <c r="BP100" s="1349"/>
      <c r="BQ100" s="1350"/>
      <c r="BR100" s="1525"/>
      <c r="BS100" s="1525"/>
      <c r="BT100" s="1525"/>
      <c r="BU100" s="1525"/>
      <c r="BV100" s="1525"/>
      <c r="BW100" s="1525"/>
      <c r="BX100" s="1525"/>
      <c r="BY100" s="1525"/>
      <c r="BZ100" s="1525"/>
      <c r="CA100" s="1525"/>
      <c r="CB100" s="1525"/>
      <c r="CC100" s="1525"/>
      <c r="CD100" s="147"/>
    </row>
    <row r="101" spans="2:140" ht="30" customHeight="1">
      <c r="B101" s="301"/>
      <c r="C101" s="93"/>
      <c r="F101" s="1525"/>
      <c r="G101" s="1525"/>
      <c r="H101" s="1525"/>
      <c r="I101" s="1525"/>
      <c r="J101" s="1525"/>
      <c r="K101" s="1525"/>
      <c r="L101" s="1525"/>
      <c r="M101" s="1525"/>
      <c r="N101" s="1525"/>
      <c r="O101" s="1525"/>
      <c r="P101" s="1525"/>
      <c r="Q101" s="1525"/>
      <c r="R101" s="1525"/>
      <c r="S101" s="1525"/>
      <c r="T101" s="1525"/>
      <c r="U101" s="1525"/>
      <c r="V101" s="1525"/>
      <c r="W101" s="1525"/>
      <c r="X101" s="1525"/>
      <c r="Y101" s="1525"/>
      <c r="Z101" s="1525"/>
      <c r="AA101" s="1525"/>
      <c r="AB101" s="1525"/>
      <c r="AC101" s="1525"/>
      <c r="AD101" s="1525"/>
      <c r="AE101" s="1525"/>
      <c r="AF101" s="1525"/>
      <c r="AG101" s="1525"/>
      <c r="AH101" s="1525"/>
      <c r="AI101" s="1525"/>
      <c r="AJ101" s="93"/>
      <c r="AK101" s="93"/>
      <c r="AL101" s="93"/>
      <c r="AM101" s="93"/>
      <c r="AN101" s="93"/>
      <c r="AO101" s="93"/>
      <c r="AP101" s="189"/>
      <c r="AQ101" s="189"/>
      <c r="AR101" s="189"/>
      <c r="AS101" s="189"/>
      <c r="AT101" s="189"/>
      <c r="AU101" s="189"/>
      <c r="AV101" s="189"/>
      <c r="AW101" s="189"/>
      <c r="AX101" s="189"/>
      <c r="AY101" s="189"/>
      <c r="AZ101" s="189"/>
      <c r="BA101" s="189"/>
      <c r="BB101" s="189"/>
      <c r="BC101" s="189"/>
      <c r="BD101" s="189"/>
      <c r="BE101" s="189"/>
      <c r="BF101" s="189"/>
      <c r="BG101" s="189"/>
      <c r="BH101" s="189"/>
      <c r="BI101" s="189"/>
      <c r="BJ101" s="189"/>
      <c r="BK101" s="189"/>
      <c r="BL101" s="189"/>
      <c r="BX101" s="162"/>
      <c r="BY101" s="481" t="s">
        <v>1850</v>
      </c>
      <c r="CB101" s="1525"/>
      <c r="CC101" s="1525"/>
      <c r="CD101" s="147"/>
    </row>
    <row r="102" spans="2:140" ht="30" customHeight="1">
      <c r="B102" s="301"/>
      <c r="C102" s="93"/>
      <c r="D102" s="244" t="s">
        <v>1221</v>
      </c>
      <c r="F102" s="246" t="s">
        <v>1923</v>
      </c>
      <c r="G102" s="1525"/>
      <c r="H102" s="1525"/>
      <c r="I102" s="1525"/>
      <c r="J102" s="1525"/>
      <c r="K102" s="1525"/>
      <c r="L102" s="1525"/>
      <c r="M102" s="1525"/>
      <c r="N102" s="1525"/>
      <c r="O102" s="1525"/>
      <c r="P102" s="1525"/>
      <c r="Q102" s="1525"/>
      <c r="R102" s="1525"/>
      <c r="S102" s="1525"/>
      <c r="T102" s="1525"/>
      <c r="U102" s="1525"/>
      <c r="V102" s="1525"/>
      <c r="W102" s="1525"/>
      <c r="X102" s="1525"/>
      <c r="Y102" s="1525"/>
      <c r="Z102" s="1525"/>
      <c r="AA102" s="1525"/>
      <c r="AB102" s="1525"/>
      <c r="AC102" s="1525"/>
      <c r="AD102" s="1525"/>
      <c r="AE102" s="1525"/>
      <c r="AF102" s="1525"/>
      <c r="AG102" s="1525"/>
      <c r="AH102" s="1525"/>
      <c r="AI102" s="1525"/>
      <c r="AJ102" s="93"/>
      <c r="AK102" s="93"/>
      <c r="AL102" s="93"/>
      <c r="AM102" s="93"/>
      <c r="AN102" s="93"/>
      <c r="AO102" s="93"/>
      <c r="AP102" s="2306">
        <v>10</v>
      </c>
      <c r="AQ102" s="2306"/>
      <c r="AR102" s="2307"/>
      <c r="AS102" s="2308"/>
      <c r="AT102" s="2308"/>
      <c r="AU102" s="2308"/>
      <c r="AV102" s="2308"/>
      <c r="AW102" s="2308"/>
      <c r="AX102" s="2308"/>
      <c r="AY102" s="2308"/>
      <c r="AZ102" s="2308"/>
      <c r="BA102" s="2308"/>
      <c r="BB102" s="2308"/>
      <c r="BC102" s="2308"/>
      <c r="BD102" s="2308"/>
      <c r="BE102" s="2308"/>
      <c r="BF102" s="2308"/>
      <c r="BG102" s="2308"/>
      <c r="BH102" s="2308"/>
      <c r="BI102" s="2308"/>
      <c r="BJ102" s="2308"/>
      <c r="BK102" s="2308"/>
      <c r="BL102" s="2308"/>
      <c r="BM102" s="2308"/>
      <c r="BN102" s="2308"/>
      <c r="BO102" s="2308"/>
      <c r="BP102" s="2308"/>
      <c r="BQ102" s="2308"/>
      <c r="BR102" s="2308"/>
      <c r="BS102" s="2308"/>
      <c r="BT102" s="2308"/>
      <c r="BU102" s="2308"/>
      <c r="BV102" s="2308"/>
      <c r="BW102" s="2308"/>
      <c r="BX102" s="2308"/>
      <c r="BY102" s="2308"/>
      <c r="BZ102" s="2308"/>
      <c r="CA102" s="2309"/>
      <c r="CB102" s="1525"/>
      <c r="CC102" s="1525"/>
      <c r="CD102" s="147"/>
    </row>
    <row r="103" spans="2:140" ht="30" customHeight="1">
      <c r="B103" s="301"/>
      <c r="C103" s="93"/>
      <c r="D103" s="247"/>
      <c r="F103" s="248" t="s">
        <v>1924</v>
      </c>
      <c r="G103" s="1525"/>
      <c r="H103" s="1525"/>
      <c r="I103" s="1525"/>
      <c r="J103" s="1525"/>
      <c r="K103" s="1525"/>
      <c r="L103" s="1525"/>
      <c r="M103" s="1525"/>
      <c r="N103" s="1525"/>
      <c r="O103" s="1525"/>
      <c r="P103" s="1525"/>
      <c r="Q103" s="1525"/>
      <c r="R103" s="1525"/>
      <c r="S103" s="1525"/>
      <c r="T103" s="1525"/>
      <c r="U103" s="1525"/>
      <c r="V103" s="1525"/>
      <c r="W103" s="1525"/>
      <c r="X103" s="1525"/>
      <c r="Y103" s="1525"/>
      <c r="Z103" s="1525"/>
      <c r="AA103" s="1525"/>
      <c r="AB103" s="1525"/>
      <c r="AC103" s="1525"/>
      <c r="AD103" s="1525"/>
      <c r="AE103" s="1525"/>
      <c r="AF103" s="1525"/>
      <c r="AG103" s="1525"/>
      <c r="AH103" s="1525"/>
      <c r="AI103" s="1525"/>
      <c r="AJ103" s="93"/>
      <c r="AK103" s="93"/>
      <c r="AL103" s="93"/>
      <c r="AM103" s="93"/>
      <c r="AN103" s="93"/>
      <c r="AO103" s="93"/>
      <c r="AP103" s="2306"/>
      <c r="AQ103" s="2306"/>
      <c r="AR103" s="2310"/>
      <c r="AS103" s="2311"/>
      <c r="AT103" s="2311"/>
      <c r="AU103" s="2311"/>
      <c r="AV103" s="2311"/>
      <c r="AW103" s="2311"/>
      <c r="AX103" s="2311"/>
      <c r="AY103" s="2311"/>
      <c r="AZ103" s="2311"/>
      <c r="BA103" s="2311"/>
      <c r="BB103" s="2311"/>
      <c r="BC103" s="2311"/>
      <c r="BD103" s="2311"/>
      <c r="BE103" s="2311"/>
      <c r="BF103" s="2311"/>
      <c r="BG103" s="2311"/>
      <c r="BH103" s="2311"/>
      <c r="BI103" s="2311"/>
      <c r="BJ103" s="2311"/>
      <c r="BK103" s="2311"/>
      <c r="BL103" s="2311"/>
      <c r="BM103" s="2311"/>
      <c r="BN103" s="2311"/>
      <c r="BO103" s="2311"/>
      <c r="BP103" s="2311"/>
      <c r="BQ103" s="2311"/>
      <c r="BR103" s="2311"/>
      <c r="BS103" s="2311"/>
      <c r="BT103" s="2311"/>
      <c r="BU103" s="2311"/>
      <c r="BV103" s="2311"/>
      <c r="BW103" s="2311"/>
      <c r="BX103" s="2311"/>
      <c r="BY103" s="2311"/>
      <c r="BZ103" s="2311"/>
      <c r="CA103" s="2312"/>
      <c r="CB103" s="1525"/>
      <c r="CC103" s="1525"/>
      <c r="CD103" s="147"/>
    </row>
    <row r="104" spans="2:140" ht="30" customHeight="1" thickBot="1">
      <c r="B104" s="377"/>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36"/>
      <c r="AP104" s="136"/>
      <c r="AQ104" s="136"/>
      <c r="AR104" s="136"/>
      <c r="AS104" s="136"/>
      <c r="AT104" s="136"/>
      <c r="AU104" s="136"/>
      <c r="AV104" s="136"/>
      <c r="AW104" s="136"/>
      <c r="AX104" s="136"/>
      <c r="AY104" s="136"/>
      <c r="AZ104" s="136"/>
      <c r="BA104" s="136"/>
      <c r="BB104" s="136"/>
      <c r="BC104" s="136"/>
      <c r="BD104" s="136"/>
      <c r="BE104" s="136"/>
      <c r="BF104" s="136"/>
      <c r="BG104" s="136"/>
      <c r="BH104" s="136"/>
      <c r="BI104" s="136"/>
      <c r="BJ104" s="136"/>
      <c r="BK104" s="136"/>
      <c r="BL104" s="136"/>
      <c r="BM104" s="136"/>
      <c r="BN104" s="136"/>
      <c r="BO104" s="136"/>
      <c r="BP104" s="136"/>
      <c r="BQ104" s="136"/>
      <c r="BR104" s="136"/>
      <c r="BS104" s="136"/>
      <c r="BT104" s="136"/>
      <c r="BU104" s="136"/>
      <c r="BV104" s="136"/>
      <c r="BW104" s="136"/>
      <c r="BX104" s="136"/>
      <c r="BY104" s="136"/>
      <c r="BZ104" s="136"/>
      <c r="CA104" s="136"/>
      <c r="CB104" s="136"/>
      <c r="CC104" s="136"/>
      <c r="CD104" s="373"/>
    </row>
    <row r="105" spans="2:140" ht="30" customHeight="1"/>
    <row r="106" spans="2:140" ht="30" customHeight="1">
      <c r="B106" s="2316">
        <v>20</v>
      </c>
      <c r="C106" s="2316"/>
      <c r="D106" s="2316"/>
      <c r="E106" s="2316"/>
      <c r="F106" s="2316"/>
      <c r="G106" s="2316"/>
      <c r="H106" s="2316"/>
      <c r="I106" s="2316"/>
      <c r="J106" s="2316"/>
      <c r="K106" s="2316"/>
      <c r="L106" s="2316"/>
      <c r="M106" s="2316"/>
      <c r="N106" s="2316"/>
      <c r="O106" s="2316"/>
      <c r="P106" s="2316"/>
      <c r="Q106" s="2316"/>
      <c r="R106" s="2316"/>
      <c r="S106" s="2316"/>
      <c r="T106" s="2316"/>
      <c r="U106" s="2316"/>
      <c r="V106" s="2316"/>
      <c r="W106" s="2316"/>
      <c r="X106" s="2316"/>
      <c r="Y106" s="2316"/>
      <c r="Z106" s="2316"/>
      <c r="AA106" s="2316"/>
      <c r="AB106" s="2316"/>
      <c r="AC106" s="2316"/>
      <c r="AD106" s="2316"/>
      <c r="AE106" s="2316"/>
      <c r="AF106" s="2316"/>
      <c r="AG106" s="2316"/>
      <c r="AH106" s="2316"/>
      <c r="AI106" s="2316"/>
      <c r="AJ106" s="2316"/>
      <c r="AK106" s="2316"/>
      <c r="AL106" s="2316"/>
      <c r="AM106" s="2316"/>
      <c r="AN106" s="2316"/>
      <c r="AO106" s="2316"/>
      <c r="AP106" s="2316"/>
      <c r="AQ106" s="2316"/>
      <c r="AR106" s="2316"/>
      <c r="AS106" s="2316"/>
      <c r="AT106" s="2316"/>
      <c r="AU106" s="2316"/>
      <c r="AV106" s="2316"/>
      <c r="AW106" s="2316"/>
      <c r="AX106" s="2316"/>
      <c r="AY106" s="2316"/>
      <c r="AZ106" s="2316"/>
      <c r="BA106" s="2316"/>
      <c r="BB106" s="2316"/>
      <c r="BC106" s="2316"/>
      <c r="BD106" s="2316"/>
      <c r="BE106" s="2316"/>
      <c r="BF106" s="2316"/>
      <c r="BG106" s="2316"/>
      <c r="BH106" s="2316"/>
      <c r="BI106" s="2316"/>
      <c r="BJ106" s="2316"/>
      <c r="BK106" s="2316"/>
      <c r="BL106" s="2316"/>
      <c r="BM106" s="2316"/>
      <c r="BN106" s="2316"/>
      <c r="BO106" s="2316"/>
      <c r="BP106" s="2316"/>
      <c r="BQ106" s="2316"/>
      <c r="BR106" s="2316"/>
      <c r="BS106" s="2316"/>
      <c r="BT106" s="2316"/>
      <c r="BU106" s="2316"/>
      <c r="BV106" s="2316"/>
      <c r="BW106" s="2316"/>
      <c r="BX106" s="2316"/>
      <c r="BY106" s="2316"/>
      <c r="BZ106" s="2316"/>
      <c r="CA106" s="2316"/>
      <c r="CB106" s="2316"/>
      <c r="CC106" s="2316"/>
      <c r="CD106" s="2316"/>
    </row>
    <row r="107" spans="2:140" ht="30" customHeight="1"/>
  </sheetData>
  <mergeCells count="48">
    <mergeCell ref="AR40:CA41"/>
    <mergeCell ref="AR43:CA44"/>
    <mergeCell ref="AP40:AQ41"/>
    <mergeCell ref="AP28:AQ29"/>
    <mergeCell ref="AR28:CA29"/>
    <mergeCell ref="AP31:AQ32"/>
    <mergeCell ref="AR31:CA32"/>
    <mergeCell ref="AR37:CA38"/>
    <mergeCell ref="AR34:CA35"/>
    <mergeCell ref="AR13:CA13"/>
    <mergeCell ref="AR14:CA14"/>
    <mergeCell ref="AR81:CA81"/>
    <mergeCell ref="CL97:DD98"/>
    <mergeCell ref="AP51:AQ52"/>
    <mergeCell ref="AP64:AQ65"/>
    <mergeCell ref="AP69:AQ70"/>
    <mergeCell ref="BC77:BD78"/>
    <mergeCell ref="AP84:AQ85"/>
    <mergeCell ref="AP93:AQ94"/>
    <mergeCell ref="AR77:AS78"/>
    <mergeCell ref="AR51:CA52"/>
    <mergeCell ref="AR64:CA65"/>
    <mergeCell ref="BC74:BD75"/>
    <mergeCell ref="AR74:AS75"/>
    <mergeCell ref="AR16:CA17"/>
    <mergeCell ref="B106:CD106"/>
    <mergeCell ref="AP102:AQ103"/>
    <mergeCell ref="AP16:AQ17"/>
    <mergeCell ref="AP19:AQ20"/>
    <mergeCell ref="AP22:AQ23"/>
    <mergeCell ref="AP25:AQ26"/>
    <mergeCell ref="AP37:AQ38"/>
    <mergeCell ref="AP34:AQ35"/>
    <mergeCell ref="AR19:CA20"/>
    <mergeCell ref="AR22:CA23"/>
    <mergeCell ref="AR25:CA26"/>
    <mergeCell ref="AR69:CA70"/>
    <mergeCell ref="AT74:BB75"/>
    <mergeCell ref="AP43:AQ44"/>
    <mergeCell ref="AP46:AQ47"/>
    <mergeCell ref="AR46:CA47"/>
    <mergeCell ref="F66:AJ66"/>
    <mergeCell ref="F72:AJ72"/>
    <mergeCell ref="AR82:CA82"/>
    <mergeCell ref="AT77:BB78"/>
    <mergeCell ref="AR102:CA103"/>
    <mergeCell ref="AR84:CA85"/>
    <mergeCell ref="AR93:CA94"/>
  </mergeCells>
  <printOptions horizontalCentered="1"/>
  <pageMargins left="0.23622047244094499" right="0.23622047244094499" top="0.23622047244094499" bottom="0.23622047244094499" header="0" footer="0"/>
  <pageSetup paperSize="9" scale="2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3D840-AD65-41B0-AB4C-1BB9B25E31EC}">
  <sheetPr>
    <tabColor rgb="FF00B0F0"/>
  </sheetPr>
  <dimension ref="B1:K20"/>
  <sheetViews>
    <sheetView showGridLines="0" view="pageBreakPreview" zoomScale="40" zoomScaleNormal="40" zoomScaleSheetLayoutView="40" workbookViewId="0">
      <selection activeCell="E27" sqref="E27"/>
    </sheetView>
  </sheetViews>
  <sheetFormatPr defaultColWidth="6.5" defaultRowHeight="39.950000000000003" customHeight="1"/>
  <cols>
    <col min="1" max="1" width="6.5" style="521"/>
    <col min="2" max="2" width="4.375" style="1481" customWidth="1"/>
    <col min="3" max="3" width="3" style="1481" customWidth="1"/>
    <col min="4" max="4" width="7.375" style="1481" customWidth="1"/>
    <col min="5" max="5" width="78.625" style="1481" bestFit="1" customWidth="1"/>
    <col min="6" max="6" width="7.375" style="1481" customWidth="1"/>
    <col min="7" max="7" width="77.375" style="1517" customWidth="1"/>
    <col min="8" max="9" width="7.375" style="521" customWidth="1"/>
    <col min="10" max="10" width="3.375" style="521" customWidth="1"/>
    <col min="11" max="212" width="6.5" style="521"/>
    <col min="213" max="213" width="4.375" style="521" customWidth="1"/>
    <col min="214" max="214" width="5.5" style="521" customWidth="1"/>
    <col min="215" max="215" width="7.375" style="521" customWidth="1"/>
    <col min="216" max="216" width="11.5" style="521" customWidth="1"/>
    <col min="217" max="217" width="4.5" style="521" customWidth="1"/>
    <col min="218" max="231" width="7.375" style="521" customWidth="1"/>
    <col min="232" max="232" width="8.625" style="521" customWidth="1"/>
    <col min="233" max="237" width="7.375" style="521" customWidth="1"/>
    <col min="238" max="238" width="10.875" style="521" customWidth="1"/>
    <col min="239" max="262" width="7.375" style="521" customWidth="1"/>
    <col min="263" max="263" width="6.5" style="521"/>
    <col min="264" max="264" width="10.5" style="521" customWidth="1"/>
    <col min="265" max="468" width="6.5" style="521"/>
    <col min="469" max="469" width="4.375" style="521" customWidth="1"/>
    <col min="470" max="470" width="5.5" style="521" customWidth="1"/>
    <col min="471" max="471" width="7.375" style="521" customWidth="1"/>
    <col min="472" max="472" width="11.5" style="521" customWidth="1"/>
    <col min="473" max="473" width="4.5" style="521" customWidth="1"/>
    <col min="474" max="487" width="7.375" style="521" customWidth="1"/>
    <col min="488" max="488" width="8.625" style="521" customWidth="1"/>
    <col min="489" max="493" width="7.375" style="521" customWidth="1"/>
    <col min="494" max="494" width="10.875" style="521" customWidth="1"/>
    <col min="495" max="518" width="7.375" style="521" customWidth="1"/>
    <col min="519" max="519" width="6.5" style="521"/>
    <col min="520" max="520" width="10.5" style="521" customWidth="1"/>
    <col min="521" max="724" width="6.5" style="521"/>
    <col min="725" max="725" width="4.375" style="521" customWidth="1"/>
    <col min="726" max="726" width="5.5" style="521" customWidth="1"/>
    <col min="727" max="727" width="7.375" style="521" customWidth="1"/>
    <col min="728" max="728" width="11.5" style="521" customWidth="1"/>
    <col min="729" max="729" width="4.5" style="521" customWidth="1"/>
    <col min="730" max="743" width="7.375" style="521" customWidth="1"/>
    <col min="744" max="744" width="8.625" style="521" customWidth="1"/>
    <col min="745" max="749" width="7.375" style="521" customWidth="1"/>
    <col min="750" max="750" width="10.875" style="521" customWidth="1"/>
    <col min="751" max="774" width="7.375" style="521" customWidth="1"/>
    <col min="775" max="775" width="6.5" style="521"/>
    <col min="776" max="776" width="10.5" style="521" customWidth="1"/>
    <col min="777" max="980" width="6.5" style="521"/>
    <col min="981" max="981" width="4.375" style="521" customWidth="1"/>
    <col min="982" max="982" width="5.5" style="521" customWidth="1"/>
    <col min="983" max="983" width="7.375" style="521" customWidth="1"/>
    <col min="984" max="984" width="11.5" style="521" customWidth="1"/>
    <col min="985" max="985" width="4.5" style="521" customWidth="1"/>
    <col min="986" max="999" width="7.375" style="521" customWidth="1"/>
    <col min="1000" max="1000" width="8.625" style="521" customWidth="1"/>
    <col min="1001" max="1005" width="7.375" style="521" customWidth="1"/>
    <col min="1006" max="1006" width="10.875" style="521" customWidth="1"/>
    <col min="1007" max="1030" width="7.375" style="521" customWidth="1"/>
    <col min="1031" max="1031" width="6.5" style="521"/>
    <col min="1032" max="1032" width="10.5" style="521" customWidth="1"/>
    <col min="1033" max="1236" width="6.5" style="521"/>
    <col min="1237" max="1237" width="4.375" style="521" customWidth="1"/>
    <col min="1238" max="1238" width="5.5" style="521" customWidth="1"/>
    <col min="1239" max="1239" width="7.375" style="521" customWidth="1"/>
    <col min="1240" max="1240" width="11.5" style="521" customWidth="1"/>
    <col min="1241" max="1241" width="4.5" style="521" customWidth="1"/>
    <col min="1242" max="1255" width="7.375" style="521" customWidth="1"/>
    <col min="1256" max="1256" width="8.625" style="521" customWidth="1"/>
    <col min="1257" max="1261" width="7.375" style="521" customWidth="1"/>
    <col min="1262" max="1262" width="10.875" style="521" customWidth="1"/>
    <col min="1263" max="1286" width="7.375" style="521" customWidth="1"/>
    <col min="1287" max="1287" width="6.5" style="521"/>
    <col min="1288" max="1288" width="10.5" style="521" customWidth="1"/>
    <col min="1289" max="1492" width="6.5" style="521"/>
    <col min="1493" max="1493" width="4.375" style="521" customWidth="1"/>
    <col min="1494" max="1494" width="5.5" style="521" customWidth="1"/>
    <col min="1495" max="1495" width="7.375" style="521" customWidth="1"/>
    <col min="1496" max="1496" width="11.5" style="521" customWidth="1"/>
    <col min="1497" max="1497" width="4.5" style="521" customWidth="1"/>
    <col min="1498" max="1511" width="7.375" style="521" customWidth="1"/>
    <col min="1512" max="1512" width="8.625" style="521" customWidth="1"/>
    <col min="1513" max="1517" width="7.375" style="521" customWidth="1"/>
    <col min="1518" max="1518" width="10.875" style="521" customWidth="1"/>
    <col min="1519" max="1542" width="7.375" style="521" customWidth="1"/>
    <col min="1543" max="1543" width="6.5" style="521"/>
    <col min="1544" max="1544" width="10.5" style="521" customWidth="1"/>
    <col min="1545" max="1748" width="6.5" style="521"/>
    <col min="1749" max="1749" width="4.375" style="521" customWidth="1"/>
    <col min="1750" max="1750" width="5.5" style="521" customWidth="1"/>
    <col min="1751" max="1751" width="7.375" style="521" customWidth="1"/>
    <col min="1752" max="1752" width="11.5" style="521" customWidth="1"/>
    <col min="1753" max="1753" width="4.5" style="521" customWidth="1"/>
    <col min="1754" max="1767" width="7.375" style="521" customWidth="1"/>
    <col min="1768" max="1768" width="8.625" style="521" customWidth="1"/>
    <col min="1769" max="1773" width="7.375" style="521" customWidth="1"/>
    <col min="1774" max="1774" width="10.875" style="521" customWidth="1"/>
    <col min="1775" max="1798" width="7.375" style="521" customWidth="1"/>
    <col min="1799" max="1799" width="6.5" style="521"/>
    <col min="1800" max="1800" width="10.5" style="521" customWidth="1"/>
    <col min="1801" max="2004" width="6.5" style="521"/>
    <col min="2005" max="2005" width="4.375" style="521" customWidth="1"/>
    <col min="2006" max="2006" width="5.5" style="521" customWidth="1"/>
    <col min="2007" max="2007" width="7.375" style="521" customWidth="1"/>
    <col min="2008" max="2008" width="11.5" style="521" customWidth="1"/>
    <col min="2009" max="2009" width="4.5" style="521" customWidth="1"/>
    <col min="2010" max="2023" width="7.375" style="521" customWidth="1"/>
    <col min="2024" max="2024" width="8.625" style="521" customWidth="1"/>
    <col min="2025" max="2029" width="7.375" style="521" customWidth="1"/>
    <col min="2030" max="2030" width="10.875" style="521" customWidth="1"/>
    <col min="2031" max="2054" width="7.375" style="521" customWidth="1"/>
    <col min="2055" max="2055" width="6.5" style="521"/>
    <col min="2056" max="2056" width="10.5" style="521" customWidth="1"/>
    <col min="2057" max="2260" width="6.5" style="521"/>
    <col min="2261" max="2261" width="4.375" style="521" customWidth="1"/>
    <col min="2262" max="2262" width="5.5" style="521" customWidth="1"/>
    <col min="2263" max="2263" width="7.375" style="521" customWidth="1"/>
    <col min="2264" max="2264" width="11.5" style="521" customWidth="1"/>
    <col min="2265" max="2265" width="4.5" style="521" customWidth="1"/>
    <col min="2266" max="2279" width="7.375" style="521" customWidth="1"/>
    <col min="2280" max="2280" width="8.625" style="521" customWidth="1"/>
    <col min="2281" max="2285" width="7.375" style="521" customWidth="1"/>
    <col min="2286" max="2286" width="10.875" style="521" customWidth="1"/>
    <col min="2287" max="2310" width="7.375" style="521" customWidth="1"/>
    <col min="2311" max="2311" width="6.5" style="521"/>
    <col min="2312" max="2312" width="10.5" style="521" customWidth="1"/>
    <col min="2313" max="2516" width="6.5" style="521"/>
    <col min="2517" max="2517" width="4.375" style="521" customWidth="1"/>
    <col min="2518" max="2518" width="5.5" style="521" customWidth="1"/>
    <col min="2519" max="2519" width="7.375" style="521" customWidth="1"/>
    <col min="2520" max="2520" width="11.5" style="521" customWidth="1"/>
    <col min="2521" max="2521" width="4.5" style="521" customWidth="1"/>
    <col min="2522" max="2535" width="7.375" style="521" customWidth="1"/>
    <col min="2536" max="2536" width="8.625" style="521" customWidth="1"/>
    <col min="2537" max="2541" width="7.375" style="521" customWidth="1"/>
    <col min="2542" max="2542" width="10.875" style="521" customWidth="1"/>
    <col min="2543" max="2566" width="7.375" style="521" customWidth="1"/>
    <col min="2567" max="2567" width="6.5" style="521"/>
    <col min="2568" max="2568" width="10.5" style="521" customWidth="1"/>
    <col min="2569" max="2772" width="6.5" style="521"/>
    <col min="2773" max="2773" width="4.375" style="521" customWidth="1"/>
    <col min="2774" max="2774" width="5.5" style="521" customWidth="1"/>
    <col min="2775" max="2775" width="7.375" style="521" customWidth="1"/>
    <col min="2776" max="2776" width="11.5" style="521" customWidth="1"/>
    <col min="2777" max="2777" width="4.5" style="521" customWidth="1"/>
    <col min="2778" max="2791" width="7.375" style="521" customWidth="1"/>
    <col min="2792" max="2792" width="8.625" style="521" customWidth="1"/>
    <col min="2793" max="2797" width="7.375" style="521" customWidth="1"/>
    <col min="2798" max="2798" width="10.875" style="521" customWidth="1"/>
    <col min="2799" max="2822" width="7.375" style="521" customWidth="1"/>
    <col min="2823" max="2823" width="6.5" style="521"/>
    <col min="2824" max="2824" width="10.5" style="521" customWidth="1"/>
    <col min="2825" max="3028" width="6.5" style="521"/>
    <col min="3029" max="3029" width="4.375" style="521" customWidth="1"/>
    <col min="3030" max="3030" width="5.5" style="521" customWidth="1"/>
    <col min="3031" max="3031" width="7.375" style="521" customWidth="1"/>
    <col min="3032" max="3032" width="11.5" style="521" customWidth="1"/>
    <col min="3033" max="3033" width="4.5" style="521" customWidth="1"/>
    <col min="3034" max="3047" width="7.375" style="521" customWidth="1"/>
    <col min="3048" max="3048" width="8.625" style="521" customWidth="1"/>
    <col min="3049" max="3053" width="7.375" style="521" customWidth="1"/>
    <col min="3054" max="3054" width="10.875" style="521" customWidth="1"/>
    <col min="3055" max="3078" width="7.375" style="521" customWidth="1"/>
    <col min="3079" max="3079" width="6.5" style="521"/>
    <col min="3080" max="3080" width="10.5" style="521" customWidth="1"/>
    <col min="3081" max="3284" width="6.5" style="521"/>
    <col min="3285" max="3285" width="4.375" style="521" customWidth="1"/>
    <col min="3286" max="3286" width="5.5" style="521" customWidth="1"/>
    <col min="3287" max="3287" width="7.375" style="521" customWidth="1"/>
    <col min="3288" max="3288" width="11.5" style="521" customWidth="1"/>
    <col min="3289" max="3289" width="4.5" style="521" customWidth="1"/>
    <col min="3290" max="3303" width="7.375" style="521" customWidth="1"/>
    <col min="3304" max="3304" width="8.625" style="521" customWidth="1"/>
    <col min="3305" max="3309" width="7.375" style="521" customWidth="1"/>
    <col min="3310" max="3310" width="10.875" style="521" customWidth="1"/>
    <col min="3311" max="3334" width="7.375" style="521" customWidth="1"/>
    <col min="3335" max="3335" width="6.5" style="521"/>
    <col min="3336" max="3336" width="10.5" style="521" customWidth="1"/>
    <col min="3337" max="3540" width="6.5" style="521"/>
    <col min="3541" max="3541" width="4.375" style="521" customWidth="1"/>
    <col min="3542" max="3542" width="5.5" style="521" customWidth="1"/>
    <col min="3543" max="3543" width="7.375" style="521" customWidth="1"/>
    <col min="3544" max="3544" width="11.5" style="521" customWidth="1"/>
    <col min="3545" max="3545" width="4.5" style="521" customWidth="1"/>
    <col min="3546" max="3559" width="7.375" style="521" customWidth="1"/>
    <col min="3560" max="3560" width="8.625" style="521" customWidth="1"/>
    <col min="3561" max="3565" width="7.375" style="521" customWidth="1"/>
    <col min="3566" max="3566" width="10.875" style="521" customWidth="1"/>
    <col min="3567" max="3590" width="7.375" style="521" customWidth="1"/>
    <col min="3591" max="3591" width="6.5" style="521"/>
    <col min="3592" max="3592" width="10.5" style="521" customWidth="1"/>
    <col min="3593" max="3796" width="6.5" style="521"/>
    <col min="3797" max="3797" width="4.375" style="521" customWidth="1"/>
    <col min="3798" max="3798" width="5.5" style="521" customWidth="1"/>
    <col min="3799" max="3799" width="7.375" style="521" customWidth="1"/>
    <col min="3800" max="3800" width="11.5" style="521" customWidth="1"/>
    <col min="3801" max="3801" width="4.5" style="521" customWidth="1"/>
    <col min="3802" max="3815" width="7.375" style="521" customWidth="1"/>
    <col min="3816" max="3816" width="8.625" style="521" customWidth="1"/>
    <col min="3817" max="3821" width="7.375" style="521" customWidth="1"/>
    <col min="3822" max="3822" width="10.875" style="521" customWidth="1"/>
    <col min="3823" max="3846" width="7.375" style="521" customWidth="1"/>
    <col min="3847" max="3847" width="6.5" style="521"/>
    <col min="3848" max="3848" width="10.5" style="521" customWidth="1"/>
    <col min="3849" max="4052" width="6.5" style="521"/>
    <col min="4053" max="4053" width="4.375" style="521" customWidth="1"/>
    <col min="4054" max="4054" width="5.5" style="521" customWidth="1"/>
    <col min="4055" max="4055" width="7.375" style="521" customWidth="1"/>
    <col min="4056" max="4056" width="11.5" style="521" customWidth="1"/>
    <col min="4057" max="4057" width="4.5" style="521" customWidth="1"/>
    <col min="4058" max="4071" width="7.375" style="521" customWidth="1"/>
    <col min="4072" max="4072" width="8.625" style="521" customWidth="1"/>
    <col min="4073" max="4077" width="7.375" style="521" customWidth="1"/>
    <col min="4078" max="4078" width="10.875" style="521" customWidth="1"/>
    <col min="4079" max="4102" width="7.375" style="521" customWidth="1"/>
    <col min="4103" max="4103" width="6.5" style="521"/>
    <col min="4104" max="4104" width="10.5" style="521" customWidth="1"/>
    <col min="4105" max="4308" width="6.5" style="521"/>
    <col min="4309" max="4309" width="4.375" style="521" customWidth="1"/>
    <col min="4310" max="4310" width="5.5" style="521" customWidth="1"/>
    <col min="4311" max="4311" width="7.375" style="521" customWidth="1"/>
    <col min="4312" max="4312" width="11.5" style="521" customWidth="1"/>
    <col min="4313" max="4313" width="4.5" style="521" customWidth="1"/>
    <col min="4314" max="4327" width="7.375" style="521" customWidth="1"/>
    <col min="4328" max="4328" width="8.625" style="521" customWidth="1"/>
    <col min="4329" max="4333" width="7.375" style="521" customWidth="1"/>
    <col min="4334" max="4334" width="10.875" style="521" customWidth="1"/>
    <col min="4335" max="4358" width="7.375" style="521" customWidth="1"/>
    <col min="4359" max="4359" width="6.5" style="521"/>
    <col min="4360" max="4360" width="10.5" style="521" customWidth="1"/>
    <col min="4361" max="4564" width="6.5" style="521"/>
    <col min="4565" max="4565" width="4.375" style="521" customWidth="1"/>
    <col min="4566" max="4566" width="5.5" style="521" customWidth="1"/>
    <col min="4567" max="4567" width="7.375" style="521" customWidth="1"/>
    <col min="4568" max="4568" width="11.5" style="521" customWidth="1"/>
    <col min="4569" max="4569" width="4.5" style="521" customWidth="1"/>
    <col min="4570" max="4583" width="7.375" style="521" customWidth="1"/>
    <col min="4584" max="4584" width="8.625" style="521" customWidth="1"/>
    <col min="4585" max="4589" width="7.375" style="521" customWidth="1"/>
    <col min="4590" max="4590" width="10.875" style="521" customWidth="1"/>
    <col min="4591" max="4614" width="7.375" style="521" customWidth="1"/>
    <col min="4615" max="4615" width="6.5" style="521"/>
    <col min="4616" max="4616" width="10.5" style="521" customWidth="1"/>
    <col min="4617" max="4820" width="6.5" style="521"/>
    <col min="4821" max="4821" width="4.375" style="521" customWidth="1"/>
    <col min="4822" max="4822" width="5.5" style="521" customWidth="1"/>
    <col min="4823" max="4823" width="7.375" style="521" customWidth="1"/>
    <col min="4824" max="4824" width="11.5" style="521" customWidth="1"/>
    <col min="4825" max="4825" width="4.5" style="521" customWidth="1"/>
    <col min="4826" max="4839" width="7.375" style="521" customWidth="1"/>
    <col min="4840" max="4840" width="8.625" style="521" customWidth="1"/>
    <col min="4841" max="4845" width="7.375" style="521" customWidth="1"/>
    <col min="4846" max="4846" width="10.875" style="521" customWidth="1"/>
    <col min="4847" max="4870" width="7.375" style="521" customWidth="1"/>
    <col min="4871" max="4871" width="6.5" style="521"/>
    <col min="4872" max="4872" width="10.5" style="521" customWidth="1"/>
    <col min="4873" max="5076" width="6.5" style="521"/>
    <col min="5077" max="5077" width="4.375" style="521" customWidth="1"/>
    <col min="5078" max="5078" width="5.5" style="521" customWidth="1"/>
    <col min="5079" max="5079" width="7.375" style="521" customWidth="1"/>
    <col min="5080" max="5080" width="11.5" style="521" customWidth="1"/>
    <col min="5081" max="5081" width="4.5" style="521" customWidth="1"/>
    <col min="5082" max="5095" width="7.375" style="521" customWidth="1"/>
    <col min="5096" max="5096" width="8.625" style="521" customWidth="1"/>
    <col min="5097" max="5101" width="7.375" style="521" customWidth="1"/>
    <col min="5102" max="5102" width="10.875" style="521" customWidth="1"/>
    <col min="5103" max="5126" width="7.375" style="521" customWidth="1"/>
    <col min="5127" max="5127" width="6.5" style="521"/>
    <col min="5128" max="5128" width="10.5" style="521" customWidth="1"/>
    <col min="5129" max="5332" width="6.5" style="521"/>
    <col min="5333" max="5333" width="4.375" style="521" customWidth="1"/>
    <col min="5334" max="5334" width="5.5" style="521" customWidth="1"/>
    <col min="5335" max="5335" width="7.375" style="521" customWidth="1"/>
    <col min="5336" max="5336" width="11.5" style="521" customWidth="1"/>
    <col min="5337" max="5337" width="4.5" style="521" customWidth="1"/>
    <col min="5338" max="5351" width="7.375" style="521" customWidth="1"/>
    <col min="5352" max="5352" width="8.625" style="521" customWidth="1"/>
    <col min="5353" max="5357" width="7.375" style="521" customWidth="1"/>
    <col min="5358" max="5358" width="10.875" style="521" customWidth="1"/>
    <col min="5359" max="5382" width="7.375" style="521" customWidth="1"/>
    <col min="5383" max="5383" width="6.5" style="521"/>
    <col min="5384" max="5384" width="10.5" style="521" customWidth="1"/>
    <col min="5385" max="5588" width="6.5" style="521"/>
    <col min="5589" max="5589" width="4.375" style="521" customWidth="1"/>
    <col min="5590" max="5590" width="5.5" style="521" customWidth="1"/>
    <col min="5591" max="5591" width="7.375" style="521" customWidth="1"/>
    <col min="5592" max="5592" width="11.5" style="521" customWidth="1"/>
    <col min="5593" max="5593" width="4.5" style="521" customWidth="1"/>
    <col min="5594" max="5607" width="7.375" style="521" customWidth="1"/>
    <col min="5608" max="5608" width="8.625" style="521" customWidth="1"/>
    <col min="5609" max="5613" width="7.375" style="521" customWidth="1"/>
    <col min="5614" max="5614" width="10.875" style="521" customWidth="1"/>
    <col min="5615" max="5638" width="7.375" style="521" customWidth="1"/>
    <col min="5639" max="5639" width="6.5" style="521"/>
    <col min="5640" max="5640" width="10.5" style="521" customWidth="1"/>
    <col min="5641" max="5844" width="6.5" style="521"/>
    <col min="5845" max="5845" width="4.375" style="521" customWidth="1"/>
    <col min="5846" max="5846" width="5.5" style="521" customWidth="1"/>
    <col min="5847" max="5847" width="7.375" style="521" customWidth="1"/>
    <col min="5848" max="5848" width="11.5" style="521" customWidth="1"/>
    <col min="5849" max="5849" width="4.5" style="521" customWidth="1"/>
    <col min="5850" max="5863" width="7.375" style="521" customWidth="1"/>
    <col min="5864" max="5864" width="8.625" style="521" customWidth="1"/>
    <col min="5865" max="5869" width="7.375" style="521" customWidth="1"/>
    <col min="5870" max="5870" width="10.875" style="521" customWidth="1"/>
    <col min="5871" max="5894" width="7.375" style="521" customWidth="1"/>
    <col min="5895" max="5895" width="6.5" style="521"/>
    <col min="5896" max="5896" width="10.5" style="521" customWidth="1"/>
    <col min="5897" max="6100" width="6.5" style="521"/>
    <col min="6101" max="6101" width="4.375" style="521" customWidth="1"/>
    <col min="6102" max="6102" width="5.5" style="521" customWidth="1"/>
    <col min="6103" max="6103" width="7.375" style="521" customWidth="1"/>
    <col min="6104" max="6104" width="11.5" style="521" customWidth="1"/>
    <col min="6105" max="6105" width="4.5" style="521" customWidth="1"/>
    <col min="6106" max="6119" width="7.375" style="521" customWidth="1"/>
    <col min="6120" max="6120" width="8.625" style="521" customWidth="1"/>
    <col min="6121" max="6125" width="7.375" style="521" customWidth="1"/>
    <col min="6126" max="6126" width="10.875" style="521" customWidth="1"/>
    <col min="6127" max="6150" width="7.375" style="521" customWidth="1"/>
    <col min="6151" max="6151" width="6.5" style="521"/>
    <col min="6152" max="6152" width="10.5" style="521" customWidth="1"/>
    <col min="6153" max="6356" width="6.5" style="521"/>
    <col min="6357" max="6357" width="4.375" style="521" customWidth="1"/>
    <col min="6358" max="6358" width="5.5" style="521" customWidth="1"/>
    <col min="6359" max="6359" width="7.375" style="521" customWidth="1"/>
    <col min="6360" max="6360" width="11.5" style="521" customWidth="1"/>
    <col min="6361" max="6361" width="4.5" style="521" customWidth="1"/>
    <col min="6362" max="6375" width="7.375" style="521" customWidth="1"/>
    <col min="6376" max="6376" width="8.625" style="521" customWidth="1"/>
    <col min="6377" max="6381" width="7.375" style="521" customWidth="1"/>
    <col min="6382" max="6382" width="10.875" style="521" customWidth="1"/>
    <col min="6383" max="6406" width="7.375" style="521" customWidth="1"/>
    <col min="6407" max="6407" width="6.5" style="521"/>
    <col min="6408" max="6408" width="10.5" style="521" customWidth="1"/>
    <col min="6409" max="6612" width="6.5" style="521"/>
    <col min="6613" max="6613" width="4.375" style="521" customWidth="1"/>
    <col min="6614" max="6614" width="5.5" style="521" customWidth="1"/>
    <col min="6615" max="6615" width="7.375" style="521" customWidth="1"/>
    <col min="6616" max="6616" width="11.5" style="521" customWidth="1"/>
    <col min="6617" max="6617" width="4.5" style="521" customWidth="1"/>
    <col min="6618" max="6631" width="7.375" style="521" customWidth="1"/>
    <col min="6632" max="6632" width="8.625" style="521" customWidth="1"/>
    <col min="6633" max="6637" width="7.375" style="521" customWidth="1"/>
    <col min="6638" max="6638" width="10.875" style="521" customWidth="1"/>
    <col min="6639" max="6662" width="7.375" style="521" customWidth="1"/>
    <col min="6663" max="6663" width="6.5" style="521"/>
    <col min="6664" max="6664" width="10.5" style="521" customWidth="1"/>
    <col min="6665" max="6868" width="6.5" style="521"/>
    <col min="6869" max="6869" width="4.375" style="521" customWidth="1"/>
    <col min="6870" max="6870" width="5.5" style="521" customWidth="1"/>
    <col min="6871" max="6871" width="7.375" style="521" customWidth="1"/>
    <col min="6872" max="6872" width="11.5" style="521" customWidth="1"/>
    <col min="6873" max="6873" width="4.5" style="521" customWidth="1"/>
    <col min="6874" max="6887" width="7.375" style="521" customWidth="1"/>
    <col min="6888" max="6888" width="8.625" style="521" customWidth="1"/>
    <col min="6889" max="6893" width="7.375" style="521" customWidth="1"/>
    <col min="6894" max="6894" width="10.875" style="521" customWidth="1"/>
    <col min="6895" max="6918" width="7.375" style="521" customWidth="1"/>
    <col min="6919" max="6919" width="6.5" style="521"/>
    <col min="6920" max="6920" width="10.5" style="521" customWidth="1"/>
    <col min="6921" max="7124" width="6.5" style="521"/>
    <col min="7125" max="7125" width="4.375" style="521" customWidth="1"/>
    <col min="7126" max="7126" width="5.5" style="521" customWidth="1"/>
    <col min="7127" max="7127" width="7.375" style="521" customWidth="1"/>
    <col min="7128" max="7128" width="11.5" style="521" customWidth="1"/>
    <col min="7129" max="7129" width="4.5" style="521" customWidth="1"/>
    <col min="7130" max="7143" width="7.375" style="521" customWidth="1"/>
    <col min="7144" max="7144" width="8.625" style="521" customWidth="1"/>
    <col min="7145" max="7149" width="7.375" style="521" customWidth="1"/>
    <col min="7150" max="7150" width="10.875" style="521" customWidth="1"/>
    <col min="7151" max="7174" width="7.375" style="521" customWidth="1"/>
    <col min="7175" max="7175" width="6.5" style="521"/>
    <col min="7176" max="7176" width="10.5" style="521" customWidth="1"/>
    <col min="7177" max="7380" width="6.5" style="521"/>
    <col min="7381" max="7381" width="4.375" style="521" customWidth="1"/>
    <col min="7382" max="7382" width="5.5" style="521" customWidth="1"/>
    <col min="7383" max="7383" width="7.375" style="521" customWidth="1"/>
    <col min="7384" max="7384" width="11.5" style="521" customWidth="1"/>
    <col min="7385" max="7385" width="4.5" style="521" customWidth="1"/>
    <col min="7386" max="7399" width="7.375" style="521" customWidth="1"/>
    <col min="7400" max="7400" width="8.625" style="521" customWidth="1"/>
    <col min="7401" max="7405" width="7.375" style="521" customWidth="1"/>
    <col min="7406" max="7406" width="10.875" style="521" customWidth="1"/>
    <col min="7407" max="7430" width="7.375" style="521" customWidth="1"/>
    <col min="7431" max="7431" width="6.5" style="521"/>
    <col min="7432" max="7432" width="10.5" style="521" customWidth="1"/>
    <col min="7433" max="7636" width="6.5" style="521"/>
    <col min="7637" max="7637" width="4.375" style="521" customWidth="1"/>
    <col min="7638" max="7638" width="5.5" style="521" customWidth="1"/>
    <col min="7639" max="7639" width="7.375" style="521" customWidth="1"/>
    <col min="7640" max="7640" width="11.5" style="521" customWidth="1"/>
    <col min="7641" max="7641" width="4.5" style="521" customWidth="1"/>
    <col min="7642" max="7655" width="7.375" style="521" customWidth="1"/>
    <col min="7656" max="7656" width="8.625" style="521" customWidth="1"/>
    <col min="7657" max="7661" width="7.375" style="521" customWidth="1"/>
    <col min="7662" max="7662" width="10.875" style="521" customWidth="1"/>
    <col min="7663" max="7686" width="7.375" style="521" customWidth="1"/>
    <col min="7687" max="7687" width="6.5" style="521"/>
    <col min="7688" max="7688" width="10.5" style="521" customWidth="1"/>
    <col min="7689" max="7892" width="6.5" style="521"/>
    <col min="7893" max="7893" width="4.375" style="521" customWidth="1"/>
    <col min="7894" max="7894" width="5.5" style="521" customWidth="1"/>
    <col min="7895" max="7895" width="7.375" style="521" customWidth="1"/>
    <col min="7896" max="7896" width="11.5" style="521" customWidth="1"/>
    <col min="7897" max="7897" width="4.5" style="521" customWidth="1"/>
    <col min="7898" max="7911" width="7.375" style="521" customWidth="1"/>
    <col min="7912" max="7912" width="8.625" style="521" customWidth="1"/>
    <col min="7913" max="7917" width="7.375" style="521" customWidth="1"/>
    <col min="7918" max="7918" width="10.875" style="521" customWidth="1"/>
    <col min="7919" max="7942" width="7.375" style="521" customWidth="1"/>
    <col min="7943" max="7943" width="6.5" style="521"/>
    <col min="7944" max="7944" width="10.5" style="521" customWidth="1"/>
    <col min="7945" max="8148" width="6.5" style="521"/>
    <col min="8149" max="8149" width="4.375" style="521" customWidth="1"/>
    <col min="8150" max="8150" width="5.5" style="521" customWidth="1"/>
    <col min="8151" max="8151" width="7.375" style="521" customWidth="1"/>
    <col min="8152" max="8152" width="11.5" style="521" customWidth="1"/>
    <col min="8153" max="8153" width="4.5" style="521" customWidth="1"/>
    <col min="8154" max="8167" width="7.375" style="521" customWidth="1"/>
    <col min="8168" max="8168" width="8.625" style="521" customWidth="1"/>
    <col min="8169" max="8173" width="7.375" style="521" customWidth="1"/>
    <col min="8174" max="8174" width="10.875" style="521" customWidth="1"/>
    <col min="8175" max="8198" width="7.375" style="521" customWidth="1"/>
    <col min="8199" max="8199" width="6.5" style="521"/>
    <col min="8200" max="8200" width="10.5" style="521" customWidth="1"/>
    <col min="8201" max="8404" width="6.5" style="521"/>
    <col min="8405" max="8405" width="4.375" style="521" customWidth="1"/>
    <col min="8406" max="8406" width="5.5" style="521" customWidth="1"/>
    <col min="8407" max="8407" width="7.375" style="521" customWidth="1"/>
    <col min="8408" max="8408" width="11.5" style="521" customWidth="1"/>
    <col min="8409" max="8409" width="4.5" style="521" customWidth="1"/>
    <col min="8410" max="8423" width="7.375" style="521" customWidth="1"/>
    <col min="8424" max="8424" width="8.625" style="521" customWidth="1"/>
    <col min="8425" max="8429" width="7.375" style="521" customWidth="1"/>
    <col min="8430" max="8430" width="10.875" style="521" customWidth="1"/>
    <col min="8431" max="8454" width="7.375" style="521" customWidth="1"/>
    <col min="8455" max="8455" width="6.5" style="521"/>
    <col min="8456" max="8456" width="10.5" style="521" customWidth="1"/>
    <col min="8457" max="8660" width="6.5" style="521"/>
    <col min="8661" max="8661" width="4.375" style="521" customWidth="1"/>
    <col min="8662" max="8662" width="5.5" style="521" customWidth="1"/>
    <col min="8663" max="8663" width="7.375" style="521" customWidth="1"/>
    <col min="8664" max="8664" width="11.5" style="521" customWidth="1"/>
    <col min="8665" max="8665" width="4.5" style="521" customWidth="1"/>
    <col min="8666" max="8679" width="7.375" style="521" customWidth="1"/>
    <col min="8680" max="8680" width="8.625" style="521" customWidth="1"/>
    <col min="8681" max="8685" width="7.375" style="521" customWidth="1"/>
    <col min="8686" max="8686" width="10.875" style="521" customWidth="1"/>
    <col min="8687" max="8710" width="7.375" style="521" customWidth="1"/>
    <col min="8711" max="8711" width="6.5" style="521"/>
    <col min="8712" max="8712" width="10.5" style="521" customWidth="1"/>
    <col min="8713" max="8916" width="6.5" style="521"/>
    <col min="8917" max="8917" width="4.375" style="521" customWidth="1"/>
    <col min="8918" max="8918" width="5.5" style="521" customWidth="1"/>
    <col min="8919" max="8919" width="7.375" style="521" customWidth="1"/>
    <col min="8920" max="8920" width="11.5" style="521" customWidth="1"/>
    <col min="8921" max="8921" width="4.5" style="521" customWidth="1"/>
    <col min="8922" max="8935" width="7.375" style="521" customWidth="1"/>
    <col min="8936" max="8936" width="8.625" style="521" customWidth="1"/>
    <col min="8937" max="8941" width="7.375" style="521" customWidth="1"/>
    <col min="8942" max="8942" width="10.875" style="521" customWidth="1"/>
    <col min="8943" max="8966" width="7.375" style="521" customWidth="1"/>
    <col min="8967" max="8967" width="6.5" style="521"/>
    <col min="8968" max="8968" width="10.5" style="521" customWidth="1"/>
    <col min="8969" max="9172" width="6.5" style="521"/>
    <col min="9173" max="9173" width="4.375" style="521" customWidth="1"/>
    <col min="9174" max="9174" width="5.5" style="521" customWidth="1"/>
    <col min="9175" max="9175" width="7.375" style="521" customWidth="1"/>
    <col min="9176" max="9176" width="11.5" style="521" customWidth="1"/>
    <col min="9177" max="9177" width="4.5" style="521" customWidth="1"/>
    <col min="9178" max="9191" width="7.375" style="521" customWidth="1"/>
    <col min="9192" max="9192" width="8.625" style="521" customWidth="1"/>
    <col min="9193" max="9197" width="7.375" style="521" customWidth="1"/>
    <col min="9198" max="9198" width="10.875" style="521" customWidth="1"/>
    <col min="9199" max="9222" width="7.375" style="521" customWidth="1"/>
    <col min="9223" max="9223" width="6.5" style="521"/>
    <col min="9224" max="9224" width="10.5" style="521" customWidth="1"/>
    <col min="9225" max="9428" width="6.5" style="521"/>
    <col min="9429" max="9429" width="4.375" style="521" customWidth="1"/>
    <col min="9430" max="9430" width="5.5" style="521" customWidth="1"/>
    <col min="9431" max="9431" width="7.375" style="521" customWidth="1"/>
    <col min="9432" max="9432" width="11.5" style="521" customWidth="1"/>
    <col min="9433" max="9433" width="4.5" style="521" customWidth="1"/>
    <col min="9434" max="9447" width="7.375" style="521" customWidth="1"/>
    <col min="9448" max="9448" width="8.625" style="521" customWidth="1"/>
    <col min="9449" max="9453" width="7.375" style="521" customWidth="1"/>
    <col min="9454" max="9454" width="10.875" style="521" customWidth="1"/>
    <col min="9455" max="9478" width="7.375" style="521" customWidth="1"/>
    <col min="9479" max="9479" width="6.5" style="521"/>
    <col min="9480" max="9480" width="10.5" style="521" customWidth="1"/>
    <col min="9481" max="9684" width="6.5" style="521"/>
    <col min="9685" max="9685" width="4.375" style="521" customWidth="1"/>
    <col min="9686" max="9686" width="5.5" style="521" customWidth="1"/>
    <col min="9687" max="9687" width="7.375" style="521" customWidth="1"/>
    <col min="9688" max="9688" width="11.5" style="521" customWidth="1"/>
    <col min="9689" max="9689" width="4.5" style="521" customWidth="1"/>
    <col min="9690" max="9703" width="7.375" style="521" customWidth="1"/>
    <col min="9704" max="9704" width="8.625" style="521" customWidth="1"/>
    <col min="9705" max="9709" width="7.375" style="521" customWidth="1"/>
    <col min="9710" max="9710" width="10.875" style="521" customWidth="1"/>
    <col min="9711" max="9734" width="7.375" style="521" customWidth="1"/>
    <col min="9735" max="9735" width="6.5" style="521"/>
    <col min="9736" max="9736" width="10.5" style="521" customWidth="1"/>
    <col min="9737" max="9940" width="6.5" style="521"/>
    <col min="9941" max="9941" width="4.375" style="521" customWidth="1"/>
    <col min="9942" max="9942" width="5.5" style="521" customWidth="1"/>
    <col min="9943" max="9943" width="7.375" style="521" customWidth="1"/>
    <col min="9944" max="9944" width="11.5" style="521" customWidth="1"/>
    <col min="9945" max="9945" width="4.5" style="521" customWidth="1"/>
    <col min="9946" max="9959" width="7.375" style="521" customWidth="1"/>
    <col min="9960" max="9960" width="8.625" style="521" customWidth="1"/>
    <col min="9961" max="9965" width="7.375" style="521" customWidth="1"/>
    <col min="9966" max="9966" width="10.875" style="521" customWidth="1"/>
    <col min="9967" max="9990" width="7.375" style="521" customWidth="1"/>
    <col min="9991" max="9991" width="6.5" style="521"/>
    <col min="9992" max="9992" width="10.5" style="521" customWidth="1"/>
    <col min="9993" max="10196" width="6.5" style="521"/>
    <col min="10197" max="10197" width="4.375" style="521" customWidth="1"/>
    <col min="10198" max="10198" width="5.5" style="521" customWidth="1"/>
    <col min="10199" max="10199" width="7.375" style="521" customWidth="1"/>
    <col min="10200" max="10200" width="11.5" style="521" customWidth="1"/>
    <col min="10201" max="10201" width="4.5" style="521" customWidth="1"/>
    <col min="10202" max="10215" width="7.375" style="521" customWidth="1"/>
    <col min="10216" max="10216" width="8.625" style="521" customWidth="1"/>
    <col min="10217" max="10221" width="7.375" style="521" customWidth="1"/>
    <col min="10222" max="10222" width="10.875" style="521" customWidth="1"/>
    <col min="10223" max="10246" width="7.375" style="521" customWidth="1"/>
    <col min="10247" max="10247" width="6.5" style="521"/>
    <col min="10248" max="10248" width="10.5" style="521" customWidth="1"/>
    <col min="10249" max="10452" width="6.5" style="521"/>
    <col min="10453" max="10453" width="4.375" style="521" customWidth="1"/>
    <col min="10454" max="10454" width="5.5" style="521" customWidth="1"/>
    <col min="10455" max="10455" width="7.375" style="521" customWidth="1"/>
    <col min="10456" max="10456" width="11.5" style="521" customWidth="1"/>
    <col min="10457" max="10457" width="4.5" style="521" customWidth="1"/>
    <col min="10458" max="10471" width="7.375" style="521" customWidth="1"/>
    <col min="10472" max="10472" width="8.625" style="521" customWidth="1"/>
    <col min="10473" max="10477" width="7.375" style="521" customWidth="1"/>
    <col min="10478" max="10478" width="10.875" style="521" customWidth="1"/>
    <col min="10479" max="10502" width="7.375" style="521" customWidth="1"/>
    <col min="10503" max="10503" width="6.5" style="521"/>
    <col min="10504" max="10504" width="10.5" style="521" customWidth="1"/>
    <col min="10505" max="10708" width="6.5" style="521"/>
    <col min="10709" max="10709" width="4.375" style="521" customWidth="1"/>
    <col min="10710" max="10710" width="5.5" style="521" customWidth="1"/>
    <col min="10711" max="10711" width="7.375" style="521" customWidth="1"/>
    <col min="10712" max="10712" width="11.5" style="521" customWidth="1"/>
    <col min="10713" max="10713" width="4.5" style="521" customWidth="1"/>
    <col min="10714" max="10727" width="7.375" style="521" customWidth="1"/>
    <col min="10728" max="10728" width="8.625" style="521" customWidth="1"/>
    <col min="10729" max="10733" width="7.375" style="521" customWidth="1"/>
    <col min="10734" max="10734" width="10.875" style="521" customWidth="1"/>
    <col min="10735" max="10758" width="7.375" style="521" customWidth="1"/>
    <col min="10759" max="10759" width="6.5" style="521"/>
    <col min="10760" max="10760" width="10.5" style="521" customWidth="1"/>
    <col min="10761" max="10964" width="6.5" style="521"/>
    <col min="10965" max="10965" width="4.375" style="521" customWidth="1"/>
    <col min="10966" max="10966" width="5.5" style="521" customWidth="1"/>
    <col min="10967" max="10967" width="7.375" style="521" customWidth="1"/>
    <col min="10968" max="10968" width="11.5" style="521" customWidth="1"/>
    <col min="10969" max="10969" width="4.5" style="521" customWidth="1"/>
    <col min="10970" max="10983" width="7.375" style="521" customWidth="1"/>
    <col min="10984" max="10984" width="8.625" style="521" customWidth="1"/>
    <col min="10985" max="10989" width="7.375" style="521" customWidth="1"/>
    <col min="10990" max="10990" width="10.875" style="521" customWidth="1"/>
    <col min="10991" max="11014" width="7.375" style="521" customWidth="1"/>
    <col min="11015" max="11015" width="6.5" style="521"/>
    <col min="11016" max="11016" width="10.5" style="521" customWidth="1"/>
    <col min="11017" max="11220" width="6.5" style="521"/>
    <col min="11221" max="11221" width="4.375" style="521" customWidth="1"/>
    <col min="11222" max="11222" width="5.5" style="521" customWidth="1"/>
    <col min="11223" max="11223" width="7.375" style="521" customWidth="1"/>
    <col min="11224" max="11224" width="11.5" style="521" customWidth="1"/>
    <col min="11225" max="11225" width="4.5" style="521" customWidth="1"/>
    <col min="11226" max="11239" width="7.375" style="521" customWidth="1"/>
    <col min="11240" max="11240" width="8.625" style="521" customWidth="1"/>
    <col min="11241" max="11245" width="7.375" style="521" customWidth="1"/>
    <col min="11246" max="11246" width="10.875" style="521" customWidth="1"/>
    <col min="11247" max="11270" width="7.375" style="521" customWidth="1"/>
    <col min="11271" max="11271" width="6.5" style="521"/>
    <col min="11272" max="11272" width="10.5" style="521" customWidth="1"/>
    <col min="11273" max="11476" width="6.5" style="521"/>
    <col min="11477" max="11477" width="4.375" style="521" customWidth="1"/>
    <col min="11478" max="11478" width="5.5" style="521" customWidth="1"/>
    <col min="11479" max="11479" width="7.375" style="521" customWidth="1"/>
    <col min="11480" max="11480" width="11.5" style="521" customWidth="1"/>
    <col min="11481" max="11481" width="4.5" style="521" customWidth="1"/>
    <col min="11482" max="11495" width="7.375" style="521" customWidth="1"/>
    <col min="11496" max="11496" width="8.625" style="521" customWidth="1"/>
    <col min="11497" max="11501" width="7.375" style="521" customWidth="1"/>
    <col min="11502" max="11502" width="10.875" style="521" customWidth="1"/>
    <col min="11503" max="11526" width="7.375" style="521" customWidth="1"/>
    <col min="11527" max="11527" width="6.5" style="521"/>
    <col min="11528" max="11528" width="10.5" style="521" customWidth="1"/>
    <col min="11529" max="11732" width="6.5" style="521"/>
    <col min="11733" max="11733" width="4.375" style="521" customWidth="1"/>
    <col min="11734" max="11734" width="5.5" style="521" customWidth="1"/>
    <col min="11735" max="11735" width="7.375" style="521" customWidth="1"/>
    <col min="11736" max="11736" width="11.5" style="521" customWidth="1"/>
    <col min="11737" max="11737" width="4.5" style="521" customWidth="1"/>
    <col min="11738" max="11751" width="7.375" style="521" customWidth="1"/>
    <col min="11752" max="11752" width="8.625" style="521" customWidth="1"/>
    <col min="11753" max="11757" width="7.375" style="521" customWidth="1"/>
    <col min="11758" max="11758" width="10.875" style="521" customWidth="1"/>
    <col min="11759" max="11782" width="7.375" style="521" customWidth="1"/>
    <col min="11783" max="11783" width="6.5" style="521"/>
    <col min="11784" max="11784" width="10.5" style="521" customWidth="1"/>
    <col min="11785" max="11988" width="6.5" style="521"/>
    <col min="11989" max="11989" width="4.375" style="521" customWidth="1"/>
    <col min="11990" max="11990" width="5.5" style="521" customWidth="1"/>
    <col min="11991" max="11991" width="7.375" style="521" customWidth="1"/>
    <col min="11992" max="11992" width="11.5" style="521" customWidth="1"/>
    <col min="11993" max="11993" width="4.5" style="521" customWidth="1"/>
    <col min="11994" max="12007" width="7.375" style="521" customWidth="1"/>
    <col min="12008" max="12008" width="8.625" style="521" customWidth="1"/>
    <col min="12009" max="12013" width="7.375" style="521" customWidth="1"/>
    <col min="12014" max="12014" width="10.875" style="521" customWidth="1"/>
    <col min="12015" max="12038" width="7.375" style="521" customWidth="1"/>
    <col min="12039" max="12039" width="6.5" style="521"/>
    <col min="12040" max="12040" width="10.5" style="521" customWidth="1"/>
    <col min="12041" max="12244" width="6.5" style="521"/>
    <col min="12245" max="12245" width="4.375" style="521" customWidth="1"/>
    <col min="12246" max="12246" width="5.5" style="521" customWidth="1"/>
    <col min="12247" max="12247" width="7.375" style="521" customWidth="1"/>
    <col min="12248" max="12248" width="11.5" style="521" customWidth="1"/>
    <col min="12249" max="12249" width="4.5" style="521" customWidth="1"/>
    <col min="12250" max="12263" width="7.375" style="521" customWidth="1"/>
    <col min="12264" max="12264" width="8.625" style="521" customWidth="1"/>
    <col min="12265" max="12269" width="7.375" style="521" customWidth="1"/>
    <col min="12270" max="12270" width="10.875" style="521" customWidth="1"/>
    <col min="12271" max="12294" width="7.375" style="521" customWidth="1"/>
    <col min="12295" max="12295" width="6.5" style="521"/>
    <col min="12296" max="12296" width="10.5" style="521" customWidth="1"/>
    <col min="12297" max="12500" width="6.5" style="521"/>
    <col min="12501" max="12501" width="4.375" style="521" customWidth="1"/>
    <col min="12502" max="12502" width="5.5" style="521" customWidth="1"/>
    <col min="12503" max="12503" width="7.375" style="521" customWidth="1"/>
    <col min="12504" max="12504" width="11.5" style="521" customWidth="1"/>
    <col min="12505" max="12505" width="4.5" style="521" customWidth="1"/>
    <col min="12506" max="12519" width="7.375" style="521" customWidth="1"/>
    <col min="12520" max="12520" width="8.625" style="521" customWidth="1"/>
    <col min="12521" max="12525" width="7.375" style="521" customWidth="1"/>
    <col min="12526" max="12526" width="10.875" style="521" customWidth="1"/>
    <col min="12527" max="12550" width="7.375" style="521" customWidth="1"/>
    <col min="12551" max="12551" width="6.5" style="521"/>
    <col min="12552" max="12552" width="10.5" style="521" customWidth="1"/>
    <col min="12553" max="12756" width="6.5" style="521"/>
    <col min="12757" max="12757" width="4.375" style="521" customWidth="1"/>
    <col min="12758" max="12758" width="5.5" style="521" customWidth="1"/>
    <col min="12759" max="12759" width="7.375" style="521" customWidth="1"/>
    <col min="12760" max="12760" width="11.5" style="521" customWidth="1"/>
    <col min="12761" max="12761" width="4.5" style="521" customWidth="1"/>
    <col min="12762" max="12775" width="7.375" style="521" customWidth="1"/>
    <col min="12776" max="12776" width="8.625" style="521" customWidth="1"/>
    <col min="12777" max="12781" width="7.375" style="521" customWidth="1"/>
    <col min="12782" max="12782" width="10.875" style="521" customWidth="1"/>
    <col min="12783" max="12806" width="7.375" style="521" customWidth="1"/>
    <col min="12807" max="12807" width="6.5" style="521"/>
    <col min="12808" max="12808" width="10.5" style="521" customWidth="1"/>
    <col min="12809" max="13012" width="6.5" style="521"/>
    <col min="13013" max="13013" width="4.375" style="521" customWidth="1"/>
    <col min="13014" max="13014" width="5.5" style="521" customWidth="1"/>
    <col min="13015" max="13015" width="7.375" style="521" customWidth="1"/>
    <col min="13016" max="13016" width="11.5" style="521" customWidth="1"/>
    <col min="13017" max="13017" width="4.5" style="521" customWidth="1"/>
    <col min="13018" max="13031" width="7.375" style="521" customWidth="1"/>
    <col min="13032" max="13032" width="8.625" style="521" customWidth="1"/>
    <col min="13033" max="13037" width="7.375" style="521" customWidth="1"/>
    <col min="13038" max="13038" width="10.875" style="521" customWidth="1"/>
    <col min="13039" max="13062" width="7.375" style="521" customWidth="1"/>
    <col min="13063" max="13063" width="6.5" style="521"/>
    <col min="13064" max="13064" width="10.5" style="521" customWidth="1"/>
    <col min="13065" max="13268" width="6.5" style="521"/>
    <col min="13269" max="13269" width="4.375" style="521" customWidth="1"/>
    <col min="13270" max="13270" width="5.5" style="521" customWidth="1"/>
    <col min="13271" max="13271" width="7.375" style="521" customWidth="1"/>
    <col min="13272" max="13272" width="11.5" style="521" customWidth="1"/>
    <col min="13273" max="13273" width="4.5" style="521" customWidth="1"/>
    <col min="13274" max="13287" width="7.375" style="521" customWidth="1"/>
    <col min="13288" max="13288" width="8.625" style="521" customWidth="1"/>
    <col min="13289" max="13293" width="7.375" style="521" customWidth="1"/>
    <col min="13294" max="13294" width="10.875" style="521" customWidth="1"/>
    <col min="13295" max="13318" width="7.375" style="521" customWidth="1"/>
    <col min="13319" max="13319" width="6.5" style="521"/>
    <col min="13320" max="13320" width="10.5" style="521" customWidth="1"/>
    <col min="13321" max="13524" width="6.5" style="521"/>
    <col min="13525" max="13525" width="4.375" style="521" customWidth="1"/>
    <col min="13526" max="13526" width="5.5" style="521" customWidth="1"/>
    <col min="13527" max="13527" width="7.375" style="521" customWidth="1"/>
    <col min="13528" max="13528" width="11.5" style="521" customWidth="1"/>
    <col min="13529" max="13529" width="4.5" style="521" customWidth="1"/>
    <col min="13530" max="13543" width="7.375" style="521" customWidth="1"/>
    <col min="13544" max="13544" width="8.625" style="521" customWidth="1"/>
    <col min="13545" max="13549" width="7.375" style="521" customWidth="1"/>
    <col min="13550" max="13550" width="10.875" style="521" customWidth="1"/>
    <col min="13551" max="13574" width="7.375" style="521" customWidth="1"/>
    <col min="13575" max="13575" width="6.5" style="521"/>
    <col min="13576" max="13576" width="10.5" style="521" customWidth="1"/>
    <col min="13577" max="13780" width="6.5" style="521"/>
    <col min="13781" max="13781" width="4.375" style="521" customWidth="1"/>
    <col min="13782" max="13782" width="5.5" style="521" customWidth="1"/>
    <col min="13783" max="13783" width="7.375" style="521" customWidth="1"/>
    <col min="13784" max="13784" width="11.5" style="521" customWidth="1"/>
    <col min="13785" max="13785" width="4.5" style="521" customWidth="1"/>
    <col min="13786" max="13799" width="7.375" style="521" customWidth="1"/>
    <col min="13800" max="13800" width="8.625" style="521" customWidth="1"/>
    <col min="13801" max="13805" width="7.375" style="521" customWidth="1"/>
    <col min="13806" max="13806" width="10.875" style="521" customWidth="1"/>
    <col min="13807" max="13830" width="7.375" style="521" customWidth="1"/>
    <col min="13831" max="13831" width="6.5" style="521"/>
    <col min="13832" max="13832" width="10.5" style="521" customWidth="1"/>
    <col min="13833" max="14036" width="6.5" style="521"/>
    <col min="14037" max="14037" width="4.375" style="521" customWidth="1"/>
    <col min="14038" max="14038" width="5.5" style="521" customWidth="1"/>
    <col min="14039" max="14039" width="7.375" style="521" customWidth="1"/>
    <col min="14040" max="14040" width="11.5" style="521" customWidth="1"/>
    <col min="14041" max="14041" width="4.5" style="521" customWidth="1"/>
    <col min="14042" max="14055" width="7.375" style="521" customWidth="1"/>
    <col min="14056" max="14056" width="8.625" style="521" customWidth="1"/>
    <col min="14057" max="14061" width="7.375" style="521" customWidth="1"/>
    <col min="14062" max="14062" width="10.875" style="521" customWidth="1"/>
    <col min="14063" max="14086" width="7.375" style="521" customWidth="1"/>
    <col min="14087" max="14087" width="6.5" style="521"/>
    <col min="14088" max="14088" width="10.5" style="521" customWidth="1"/>
    <col min="14089" max="14292" width="6.5" style="521"/>
    <col min="14293" max="14293" width="4.375" style="521" customWidth="1"/>
    <col min="14294" max="14294" width="5.5" style="521" customWidth="1"/>
    <col min="14295" max="14295" width="7.375" style="521" customWidth="1"/>
    <col min="14296" max="14296" width="11.5" style="521" customWidth="1"/>
    <col min="14297" max="14297" width="4.5" style="521" customWidth="1"/>
    <col min="14298" max="14311" width="7.375" style="521" customWidth="1"/>
    <col min="14312" max="14312" width="8.625" style="521" customWidth="1"/>
    <col min="14313" max="14317" width="7.375" style="521" customWidth="1"/>
    <col min="14318" max="14318" width="10.875" style="521" customWidth="1"/>
    <col min="14319" max="14342" width="7.375" style="521" customWidth="1"/>
    <col min="14343" max="14343" width="6.5" style="521"/>
    <col min="14344" max="14344" width="10.5" style="521" customWidth="1"/>
    <col min="14345" max="14548" width="6.5" style="521"/>
    <col min="14549" max="14549" width="4.375" style="521" customWidth="1"/>
    <col min="14550" max="14550" width="5.5" style="521" customWidth="1"/>
    <col min="14551" max="14551" width="7.375" style="521" customWidth="1"/>
    <col min="14552" max="14552" width="11.5" style="521" customWidth="1"/>
    <col min="14553" max="14553" width="4.5" style="521" customWidth="1"/>
    <col min="14554" max="14567" width="7.375" style="521" customWidth="1"/>
    <col min="14568" max="14568" width="8.625" style="521" customWidth="1"/>
    <col min="14569" max="14573" width="7.375" style="521" customWidth="1"/>
    <col min="14574" max="14574" width="10.875" style="521" customWidth="1"/>
    <col min="14575" max="14598" width="7.375" style="521" customWidth="1"/>
    <col min="14599" max="14599" width="6.5" style="521"/>
    <col min="14600" max="14600" width="10.5" style="521" customWidth="1"/>
    <col min="14601" max="14804" width="6.5" style="521"/>
    <col min="14805" max="14805" width="4.375" style="521" customWidth="1"/>
    <col min="14806" max="14806" width="5.5" style="521" customWidth="1"/>
    <col min="14807" max="14807" width="7.375" style="521" customWidth="1"/>
    <col min="14808" max="14808" width="11.5" style="521" customWidth="1"/>
    <col min="14809" max="14809" width="4.5" style="521" customWidth="1"/>
    <col min="14810" max="14823" width="7.375" style="521" customWidth="1"/>
    <col min="14824" max="14824" width="8.625" style="521" customWidth="1"/>
    <col min="14825" max="14829" width="7.375" style="521" customWidth="1"/>
    <col min="14830" max="14830" width="10.875" style="521" customWidth="1"/>
    <col min="14831" max="14854" width="7.375" style="521" customWidth="1"/>
    <col min="14855" max="14855" width="6.5" style="521"/>
    <col min="14856" max="14856" width="10.5" style="521" customWidth="1"/>
    <col min="14857" max="15060" width="6.5" style="521"/>
    <col min="15061" max="15061" width="4.375" style="521" customWidth="1"/>
    <col min="15062" max="15062" width="5.5" style="521" customWidth="1"/>
    <col min="15063" max="15063" width="7.375" style="521" customWidth="1"/>
    <col min="15064" max="15064" width="11.5" style="521" customWidth="1"/>
    <col min="15065" max="15065" width="4.5" style="521" customWidth="1"/>
    <col min="15066" max="15079" width="7.375" style="521" customWidth="1"/>
    <col min="15080" max="15080" width="8.625" style="521" customWidth="1"/>
    <col min="15081" max="15085" width="7.375" style="521" customWidth="1"/>
    <col min="15086" max="15086" width="10.875" style="521" customWidth="1"/>
    <col min="15087" max="15110" width="7.375" style="521" customWidth="1"/>
    <col min="15111" max="15111" width="6.5" style="521"/>
    <col min="15112" max="15112" width="10.5" style="521" customWidth="1"/>
    <col min="15113" max="15316" width="6.5" style="521"/>
    <col min="15317" max="15317" width="4.375" style="521" customWidth="1"/>
    <col min="15318" max="15318" width="5.5" style="521" customWidth="1"/>
    <col min="15319" max="15319" width="7.375" style="521" customWidth="1"/>
    <col min="15320" max="15320" width="11.5" style="521" customWidth="1"/>
    <col min="15321" max="15321" width="4.5" style="521" customWidth="1"/>
    <col min="15322" max="15335" width="7.375" style="521" customWidth="1"/>
    <col min="15336" max="15336" width="8.625" style="521" customWidth="1"/>
    <col min="15337" max="15341" width="7.375" style="521" customWidth="1"/>
    <col min="15342" max="15342" width="10.875" style="521" customWidth="1"/>
    <col min="15343" max="15366" width="7.375" style="521" customWidth="1"/>
    <col min="15367" max="15367" width="6.5" style="521"/>
    <col min="15368" max="15368" width="10.5" style="521" customWidth="1"/>
    <col min="15369" max="15572" width="6.5" style="521"/>
    <col min="15573" max="15573" width="4.375" style="521" customWidth="1"/>
    <col min="15574" max="15574" width="5.5" style="521" customWidth="1"/>
    <col min="15575" max="15575" width="7.375" style="521" customWidth="1"/>
    <col min="15576" max="15576" width="11.5" style="521" customWidth="1"/>
    <col min="15577" max="15577" width="4.5" style="521" customWidth="1"/>
    <col min="15578" max="15591" width="7.375" style="521" customWidth="1"/>
    <col min="15592" max="15592" width="8.625" style="521" customWidth="1"/>
    <col min="15593" max="15597" width="7.375" style="521" customWidth="1"/>
    <col min="15598" max="15598" width="10.875" style="521" customWidth="1"/>
    <col min="15599" max="15622" width="7.375" style="521" customWidth="1"/>
    <col min="15623" max="15623" width="6.5" style="521"/>
    <col min="15624" max="15624" width="10.5" style="521" customWidth="1"/>
    <col min="15625" max="15828" width="6.5" style="521"/>
    <col min="15829" max="15829" width="4.375" style="521" customWidth="1"/>
    <col min="15830" max="15830" width="5.5" style="521" customWidth="1"/>
    <col min="15831" max="15831" width="7.375" style="521" customWidth="1"/>
    <col min="15832" max="15832" width="11.5" style="521" customWidth="1"/>
    <col min="15833" max="15833" width="4.5" style="521" customWidth="1"/>
    <col min="15834" max="15847" width="7.375" style="521" customWidth="1"/>
    <col min="15848" max="15848" width="8.625" style="521" customWidth="1"/>
    <col min="15849" max="15853" width="7.375" style="521" customWidth="1"/>
    <col min="15854" max="15854" width="10.875" style="521" customWidth="1"/>
    <col min="15855" max="15878" width="7.375" style="521" customWidth="1"/>
    <col min="15879" max="15879" width="6.5" style="521"/>
    <col min="15880" max="15880" width="10.5" style="521" customWidth="1"/>
    <col min="15881" max="16084" width="6.5" style="521"/>
    <col min="16085" max="16085" width="4.375" style="521" customWidth="1"/>
    <col min="16086" max="16086" width="5.5" style="521" customWidth="1"/>
    <col min="16087" max="16087" width="7.375" style="521" customWidth="1"/>
    <col min="16088" max="16088" width="11.5" style="521" customWidth="1"/>
    <col min="16089" max="16089" width="4.5" style="521" customWidth="1"/>
    <col min="16090" max="16103" width="7.375" style="521" customWidth="1"/>
    <col min="16104" max="16104" width="8.625" style="521" customWidth="1"/>
    <col min="16105" max="16109" width="7.375" style="521" customWidth="1"/>
    <col min="16110" max="16110" width="10.875" style="521" customWidth="1"/>
    <col min="16111" max="16134" width="7.375" style="521" customWidth="1"/>
    <col min="16135" max="16135" width="6.5" style="521"/>
    <col min="16136" max="16136" width="10.5" style="521" customWidth="1"/>
    <col min="16137" max="16384" width="6.5" style="521"/>
  </cols>
  <sheetData>
    <row r="1" spans="2:11" s="526" customFormat="1" ht="39.950000000000003" customHeight="1" thickBot="1">
      <c r="B1" s="613"/>
      <c r="C1" s="601"/>
      <c r="D1" s="601"/>
      <c r="E1" s="1510"/>
      <c r="F1" s="1510"/>
      <c r="G1" s="1510"/>
      <c r="H1" s="597"/>
      <c r="I1" s="597"/>
      <c r="J1" s="597"/>
      <c r="K1" s="596"/>
    </row>
    <row r="2" spans="2:11" s="526" customFormat="1" ht="21" customHeight="1">
      <c r="B2" s="535"/>
      <c r="C2" s="531"/>
      <c r="D2" s="603"/>
      <c r="E2" s="601"/>
      <c r="F2" s="601"/>
      <c r="G2" s="602"/>
      <c r="H2" s="597"/>
      <c r="I2" s="596"/>
      <c r="K2" s="527"/>
    </row>
    <row r="3" spans="2:11" s="526" customFormat="1" ht="39.950000000000003" customHeight="1">
      <c r="B3" s="535"/>
      <c r="C3" s="531"/>
      <c r="D3" s="566"/>
      <c r="E3" s="578" t="s">
        <v>991</v>
      </c>
      <c r="F3" s="571"/>
      <c r="G3" s="582"/>
      <c r="H3" s="573"/>
      <c r="I3" s="572"/>
      <c r="K3" s="527"/>
    </row>
    <row r="4" spans="2:11" s="526" customFormat="1" ht="39.950000000000003" customHeight="1" thickBot="1">
      <c r="B4" s="535"/>
      <c r="C4" s="531"/>
      <c r="D4" s="566"/>
      <c r="E4" s="571"/>
      <c r="F4" s="571"/>
      <c r="G4" s="582"/>
      <c r="H4" s="573"/>
      <c r="I4" s="572"/>
      <c r="K4" s="527"/>
    </row>
    <row r="5" spans="2:11" s="526" customFormat="1" ht="60" customHeight="1" thickBot="1">
      <c r="B5" s="535"/>
      <c r="C5" s="531"/>
      <c r="D5" s="566"/>
      <c r="E5" s="578" t="s">
        <v>992</v>
      </c>
      <c r="F5" s="571"/>
      <c r="G5" s="1511">
        <f>'P17'!AN84</f>
        <v>0</v>
      </c>
      <c r="H5" s="573"/>
      <c r="I5" s="572"/>
      <c r="K5" s="527"/>
    </row>
    <row r="6" spans="2:11" s="526" customFormat="1" ht="60" customHeight="1" thickBot="1">
      <c r="B6" s="535"/>
      <c r="C6" s="531"/>
      <c r="D6" s="566"/>
      <c r="E6" s="571"/>
      <c r="F6" s="571"/>
      <c r="G6" s="1512"/>
      <c r="H6" s="573"/>
      <c r="I6" s="572"/>
      <c r="K6" s="527"/>
    </row>
    <row r="7" spans="2:11" s="526" customFormat="1" ht="60" customHeight="1" thickBot="1">
      <c r="B7" s="535"/>
      <c r="C7" s="531"/>
      <c r="D7" s="566"/>
      <c r="E7" s="578" t="s">
        <v>993</v>
      </c>
      <c r="F7" s="571"/>
      <c r="G7" s="1511">
        <f>'P22'!AO65</f>
        <v>0</v>
      </c>
      <c r="H7" s="573"/>
      <c r="I7" s="572"/>
      <c r="K7" s="527"/>
    </row>
    <row r="8" spans="2:11" s="526" customFormat="1" ht="60" customHeight="1" thickBot="1">
      <c r="B8" s="535"/>
      <c r="C8" s="531"/>
      <c r="D8" s="566"/>
      <c r="E8" s="571"/>
      <c r="F8" s="571"/>
      <c r="G8" s="1512"/>
      <c r="H8" s="573"/>
      <c r="I8" s="572"/>
      <c r="K8" s="527"/>
    </row>
    <row r="9" spans="2:11" s="526" customFormat="1" ht="60" customHeight="1" thickBot="1">
      <c r="B9" s="535"/>
      <c r="C9" s="531"/>
      <c r="D9" s="566"/>
      <c r="E9" s="578" t="s">
        <v>975</v>
      </c>
      <c r="F9" s="571"/>
      <c r="G9" s="1511">
        <f>'P10-P11'!R88+'P12-P13'!R88</f>
        <v>0</v>
      </c>
      <c r="H9" s="573"/>
      <c r="I9" s="572"/>
      <c r="K9" s="527"/>
    </row>
    <row r="10" spans="2:11" s="526" customFormat="1" ht="60" customHeight="1" thickBot="1">
      <c r="B10" s="535"/>
      <c r="C10" s="531"/>
      <c r="D10" s="566"/>
      <c r="E10" s="571"/>
      <c r="F10" s="571"/>
      <c r="G10" s="1512"/>
      <c r="H10" s="573"/>
      <c r="I10" s="572"/>
      <c r="K10" s="527"/>
    </row>
    <row r="11" spans="2:11" s="526" customFormat="1" ht="60" customHeight="1" thickBot="1">
      <c r="B11" s="535"/>
      <c r="C11" s="531"/>
      <c r="D11" s="566"/>
      <c r="E11" s="578" t="s">
        <v>994</v>
      </c>
      <c r="F11" s="571"/>
      <c r="G11" s="1511">
        <f>'P10-P11'!N88+'P12-P13'!N88</f>
        <v>0</v>
      </c>
      <c r="H11" s="573"/>
      <c r="I11" s="572"/>
      <c r="K11" s="527"/>
    </row>
    <row r="12" spans="2:11" s="526" customFormat="1" ht="60" customHeight="1" thickBot="1">
      <c r="B12" s="535"/>
      <c r="C12" s="531"/>
      <c r="D12" s="566"/>
      <c r="E12" s="571"/>
      <c r="F12" s="571"/>
      <c r="G12" s="1512"/>
      <c r="H12" s="573"/>
      <c r="I12" s="572"/>
      <c r="K12" s="527"/>
    </row>
    <row r="13" spans="2:11" s="526" customFormat="1" ht="60" customHeight="1" thickBot="1">
      <c r="B13" s="535"/>
      <c r="C13" s="531"/>
      <c r="D13" s="566"/>
      <c r="E13" s="578" t="s">
        <v>995</v>
      </c>
      <c r="F13" s="571"/>
      <c r="G13" s="1511">
        <f>'P8-P9'!AS97+'P18'!AR85</f>
        <v>0</v>
      </c>
      <c r="H13" s="573"/>
      <c r="I13" s="572"/>
      <c r="K13" s="527"/>
    </row>
    <row r="14" spans="2:11" s="526" customFormat="1" ht="60" customHeight="1" thickBot="1">
      <c r="B14" s="535"/>
      <c r="C14" s="531"/>
      <c r="D14" s="566"/>
      <c r="E14" s="571"/>
      <c r="F14" s="571"/>
      <c r="G14" s="1512"/>
      <c r="H14" s="573"/>
      <c r="I14" s="572"/>
      <c r="K14" s="527"/>
    </row>
    <row r="15" spans="2:11" ht="60" customHeight="1" thickBot="1">
      <c r="B15" s="1605"/>
      <c r="C15" s="1606"/>
      <c r="D15" s="1605"/>
      <c r="E15" s="578" t="s">
        <v>996</v>
      </c>
      <c r="F15" s="571"/>
      <c r="G15" s="1511">
        <f>(G5*'P34'!BS75)/100</f>
        <v>0</v>
      </c>
      <c r="I15" s="625"/>
      <c r="K15" s="625"/>
    </row>
    <row r="16" spans="2:11" ht="60" customHeight="1" thickBot="1">
      <c r="B16" s="1605"/>
      <c r="C16" s="1606"/>
      <c r="D16" s="1605"/>
      <c r="E16" s="1606"/>
      <c r="F16" s="1606"/>
      <c r="G16" s="1513"/>
      <c r="I16" s="625"/>
      <c r="K16" s="625"/>
    </row>
    <row r="17" spans="2:11" ht="60" customHeight="1" thickBot="1">
      <c r="B17" s="1605"/>
      <c r="C17" s="1606"/>
      <c r="D17" s="1605"/>
      <c r="E17" s="578" t="s">
        <v>997</v>
      </c>
      <c r="F17" s="571"/>
      <c r="G17" s="1511">
        <f>(G7*'P35'!BS62)/100</f>
        <v>0</v>
      </c>
      <c r="I17" s="625"/>
      <c r="K17" s="625"/>
    </row>
    <row r="18" spans="2:11" ht="39.950000000000003" customHeight="1" thickBot="1">
      <c r="B18" s="1605"/>
      <c r="C18" s="1606"/>
      <c r="D18" s="1607"/>
      <c r="E18" s="1608"/>
      <c r="F18" s="1608"/>
      <c r="G18" s="1514"/>
      <c r="H18" s="1515"/>
      <c r="I18" s="1516"/>
      <c r="K18" s="625"/>
    </row>
    <row r="19" spans="2:11" ht="39.950000000000003" customHeight="1">
      <c r="B19" s="1605"/>
      <c r="C19" s="1606"/>
      <c r="D19" s="1606"/>
      <c r="E19" s="1606"/>
      <c r="F19" s="1606"/>
      <c r="K19" s="625"/>
    </row>
    <row r="20" spans="2:11" ht="39.950000000000003" customHeight="1" thickBot="1">
      <c r="B20" s="1607"/>
      <c r="C20" s="1608"/>
      <c r="D20" s="1608"/>
      <c r="E20" s="1608"/>
      <c r="F20" s="1608"/>
      <c r="G20" s="1518"/>
      <c r="H20" s="1515"/>
      <c r="I20" s="1515"/>
      <c r="J20" s="1515"/>
      <c r="K20" s="1516"/>
    </row>
  </sheetData>
  <pageMargins left="0.17" right="0.23622047244094491" top="0.39370078740157483" bottom="0.19685039370078741" header="0.39370078740157483" footer="0.23622047244094491"/>
  <pageSetup paperSize="9" scale="2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39997558519241921"/>
  </sheetPr>
  <dimension ref="A1:EJ100"/>
  <sheetViews>
    <sheetView view="pageBreakPreview" topLeftCell="A61" zoomScale="40" zoomScaleNormal="25" zoomScaleSheetLayoutView="40" workbookViewId="0">
      <selection activeCell="AR68" sqref="AR68:CA69"/>
    </sheetView>
  </sheetViews>
  <sheetFormatPr defaultColWidth="2.375" defaultRowHeight="15"/>
  <cols>
    <col min="1" max="1" width="2.375" style="2"/>
    <col min="2" max="2" width="3.875" style="2" customWidth="1"/>
    <col min="3" max="3" width="12" style="2" bestFit="1" customWidth="1"/>
    <col min="4" max="82" width="3.875" style="2" customWidth="1"/>
    <col min="83" max="83" width="3" style="2" customWidth="1"/>
    <col min="84" max="222" width="2.375" style="2"/>
    <col min="223" max="223" width="3.875" style="2" customWidth="1"/>
    <col min="224" max="224" width="9.125" style="2" customWidth="1"/>
    <col min="225" max="225" width="3.875" style="2" customWidth="1"/>
    <col min="226" max="229" width="1.375" style="2" customWidth="1"/>
    <col min="230" max="311" width="3.875" style="2" customWidth="1"/>
    <col min="312" max="478" width="2.375" style="2"/>
    <col min="479" max="479" width="3.875" style="2" customWidth="1"/>
    <col min="480" max="480" width="9.125" style="2" customWidth="1"/>
    <col min="481" max="481" width="3.875" style="2" customWidth="1"/>
    <col min="482" max="485" width="1.375" style="2" customWidth="1"/>
    <col min="486" max="567" width="3.875" style="2" customWidth="1"/>
    <col min="568" max="734" width="2.375" style="2"/>
    <col min="735" max="735" width="3.875" style="2" customWidth="1"/>
    <col min="736" max="736" width="9.125" style="2" customWidth="1"/>
    <col min="737" max="737" width="3.875" style="2" customWidth="1"/>
    <col min="738" max="741" width="1.375" style="2" customWidth="1"/>
    <col min="742" max="823" width="3.875" style="2" customWidth="1"/>
    <col min="824" max="990" width="2.375" style="2"/>
    <col min="991" max="991" width="3.875" style="2" customWidth="1"/>
    <col min="992" max="992" width="9.125" style="2" customWidth="1"/>
    <col min="993" max="993" width="3.875" style="2" customWidth="1"/>
    <col min="994" max="997" width="1.375" style="2" customWidth="1"/>
    <col min="998" max="1079" width="3.875" style="2" customWidth="1"/>
    <col min="1080" max="1246" width="2.375" style="2"/>
    <col min="1247" max="1247" width="3.875" style="2" customWidth="1"/>
    <col min="1248" max="1248" width="9.125" style="2" customWidth="1"/>
    <col min="1249" max="1249" width="3.875" style="2" customWidth="1"/>
    <col min="1250" max="1253" width="1.375" style="2" customWidth="1"/>
    <col min="1254" max="1335" width="3.875" style="2" customWidth="1"/>
    <col min="1336" max="1502" width="2.375" style="2"/>
    <col min="1503" max="1503" width="3.875" style="2" customWidth="1"/>
    <col min="1504" max="1504" width="9.125" style="2" customWidth="1"/>
    <col min="1505" max="1505" width="3.875" style="2" customWidth="1"/>
    <col min="1506" max="1509" width="1.375" style="2" customWidth="1"/>
    <col min="1510" max="1591" width="3.875" style="2" customWidth="1"/>
    <col min="1592" max="1758" width="2.375" style="2"/>
    <col min="1759" max="1759" width="3.875" style="2" customWidth="1"/>
    <col min="1760" max="1760" width="9.125" style="2" customWidth="1"/>
    <col min="1761" max="1761" width="3.875" style="2" customWidth="1"/>
    <col min="1762" max="1765" width="1.375" style="2" customWidth="1"/>
    <col min="1766" max="1847" width="3.875" style="2" customWidth="1"/>
    <col min="1848" max="2014" width="2.375" style="2"/>
    <col min="2015" max="2015" width="3.875" style="2" customWidth="1"/>
    <col min="2016" max="2016" width="9.125" style="2" customWidth="1"/>
    <col min="2017" max="2017" width="3.875" style="2" customWidth="1"/>
    <col min="2018" max="2021" width="1.375" style="2" customWidth="1"/>
    <col min="2022" max="2103" width="3.875" style="2" customWidth="1"/>
    <col min="2104" max="2270" width="2.375" style="2"/>
    <col min="2271" max="2271" width="3.875" style="2" customWidth="1"/>
    <col min="2272" max="2272" width="9.125" style="2" customWidth="1"/>
    <col min="2273" max="2273" width="3.875" style="2" customWidth="1"/>
    <col min="2274" max="2277" width="1.375" style="2" customWidth="1"/>
    <col min="2278" max="2359" width="3.875" style="2" customWidth="1"/>
    <col min="2360" max="2526" width="2.375" style="2"/>
    <col min="2527" max="2527" width="3.875" style="2" customWidth="1"/>
    <col min="2528" max="2528" width="9.125" style="2" customWidth="1"/>
    <col min="2529" max="2529" width="3.875" style="2" customWidth="1"/>
    <col min="2530" max="2533" width="1.375" style="2" customWidth="1"/>
    <col min="2534" max="2615" width="3.875" style="2" customWidth="1"/>
    <col min="2616" max="2782" width="2.375" style="2"/>
    <col min="2783" max="2783" width="3.875" style="2" customWidth="1"/>
    <col min="2784" max="2784" width="9.125" style="2" customWidth="1"/>
    <col min="2785" max="2785" width="3.875" style="2" customWidth="1"/>
    <col min="2786" max="2789" width="1.375" style="2" customWidth="1"/>
    <col min="2790" max="2871" width="3.875" style="2" customWidth="1"/>
    <col min="2872" max="3038" width="2.375" style="2"/>
    <col min="3039" max="3039" width="3.875" style="2" customWidth="1"/>
    <col min="3040" max="3040" width="9.125" style="2" customWidth="1"/>
    <col min="3041" max="3041" width="3.875" style="2" customWidth="1"/>
    <col min="3042" max="3045" width="1.375" style="2" customWidth="1"/>
    <col min="3046" max="3127" width="3.875" style="2" customWidth="1"/>
    <col min="3128" max="3294" width="2.375" style="2"/>
    <col min="3295" max="3295" width="3.875" style="2" customWidth="1"/>
    <col min="3296" max="3296" width="9.125" style="2" customWidth="1"/>
    <col min="3297" max="3297" width="3.875" style="2" customWidth="1"/>
    <col min="3298" max="3301" width="1.375" style="2" customWidth="1"/>
    <col min="3302" max="3383" width="3.875" style="2" customWidth="1"/>
    <col min="3384" max="3550" width="2.375" style="2"/>
    <col min="3551" max="3551" width="3.875" style="2" customWidth="1"/>
    <col min="3552" max="3552" width="9.125" style="2" customWidth="1"/>
    <col min="3553" max="3553" width="3.875" style="2" customWidth="1"/>
    <col min="3554" max="3557" width="1.375" style="2" customWidth="1"/>
    <col min="3558" max="3639" width="3.875" style="2" customWidth="1"/>
    <col min="3640" max="3806" width="2.375" style="2"/>
    <col min="3807" max="3807" width="3.875" style="2" customWidth="1"/>
    <col min="3808" max="3808" width="9.125" style="2" customWidth="1"/>
    <col min="3809" max="3809" width="3.875" style="2" customWidth="1"/>
    <col min="3810" max="3813" width="1.375" style="2" customWidth="1"/>
    <col min="3814" max="3895" width="3.875" style="2" customWidth="1"/>
    <col min="3896" max="4062" width="2.375" style="2"/>
    <col min="4063" max="4063" width="3.875" style="2" customWidth="1"/>
    <col min="4064" max="4064" width="9.125" style="2" customWidth="1"/>
    <col min="4065" max="4065" width="3.875" style="2" customWidth="1"/>
    <col min="4066" max="4069" width="1.375" style="2" customWidth="1"/>
    <col min="4070" max="4151" width="3.875" style="2" customWidth="1"/>
    <col min="4152" max="4318" width="2.375" style="2"/>
    <col min="4319" max="4319" width="3.875" style="2" customWidth="1"/>
    <col min="4320" max="4320" width="9.125" style="2" customWidth="1"/>
    <col min="4321" max="4321" width="3.875" style="2" customWidth="1"/>
    <col min="4322" max="4325" width="1.375" style="2" customWidth="1"/>
    <col min="4326" max="4407" width="3.875" style="2" customWidth="1"/>
    <col min="4408" max="4574" width="2.375" style="2"/>
    <col min="4575" max="4575" width="3.875" style="2" customWidth="1"/>
    <col min="4576" max="4576" width="9.125" style="2" customWidth="1"/>
    <col min="4577" max="4577" width="3.875" style="2" customWidth="1"/>
    <col min="4578" max="4581" width="1.375" style="2" customWidth="1"/>
    <col min="4582" max="4663" width="3.875" style="2" customWidth="1"/>
    <col min="4664" max="4830" width="2.375" style="2"/>
    <col min="4831" max="4831" width="3.875" style="2" customWidth="1"/>
    <col min="4832" max="4832" width="9.125" style="2" customWidth="1"/>
    <col min="4833" max="4833" width="3.875" style="2" customWidth="1"/>
    <col min="4834" max="4837" width="1.375" style="2" customWidth="1"/>
    <col min="4838" max="4919" width="3.875" style="2" customWidth="1"/>
    <col min="4920" max="5086" width="2.375" style="2"/>
    <col min="5087" max="5087" width="3.875" style="2" customWidth="1"/>
    <col min="5088" max="5088" width="9.125" style="2" customWidth="1"/>
    <col min="5089" max="5089" width="3.875" style="2" customWidth="1"/>
    <col min="5090" max="5093" width="1.375" style="2" customWidth="1"/>
    <col min="5094" max="5175" width="3.875" style="2" customWidth="1"/>
    <col min="5176" max="5342" width="2.375" style="2"/>
    <col min="5343" max="5343" width="3.875" style="2" customWidth="1"/>
    <col min="5344" max="5344" width="9.125" style="2" customWidth="1"/>
    <col min="5345" max="5345" width="3.875" style="2" customWidth="1"/>
    <col min="5346" max="5349" width="1.375" style="2" customWidth="1"/>
    <col min="5350" max="5431" width="3.875" style="2" customWidth="1"/>
    <col min="5432" max="5598" width="2.375" style="2"/>
    <col min="5599" max="5599" width="3.875" style="2" customWidth="1"/>
    <col min="5600" max="5600" width="9.125" style="2" customWidth="1"/>
    <col min="5601" max="5601" width="3.875" style="2" customWidth="1"/>
    <col min="5602" max="5605" width="1.375" style="2" customWidth="1"/>
    <col min="5606" max="5687" width="3.875" style="2" customWidth="1"/>
    <col min="5688" max="5854" width="2.375" style="2"/>
    <col min="5855" max="5855" width="3.875" style="2" customWidth="1"/>
    <col min="5856" max="5856" width="9.125" style="2" customWidth="1"/>
    <col min="5857" max="5857" width="3.875" style="2" customWidth="1"/>
    <col min="5858" max="5861" width="1.375" style="2" customWidth="1"/>
    <col min="5862" max="5943" width="3.875" style="2" customWidth="1"/>
    <col min="5944" max="6110" width="2.375" style="2"/>
    <col min="6111" max="6111" width="3.875" style="2" customWidth="1"/>
    <col min="6112" max="6112" width="9.125" style="2" customWidth="1"/>
    <col min="6113" max="6113" width="3.875" style="2" customWidth="1"/>
    <col min="6114" max="6117" width="1.375" style="2" customWidth="1"/>
    <col min="6118" max="6199" width="3.875" style="2" customWidth="1"/>
    <col min="6200" max="6366" width="2.375" style="2"/>
    <col min="6367" max="6367" width="3.875" style="2" customWidth="1"/>
    <col min="6368" max="6368" width="9.125" style="2" customWidth="1"/>
    <col min="6369" max="6369" width="3.875" style="2" customWidth="1"/>
    <col min="6370" max="6373" width="1.375" style="2" customWidth="1"/>
    <col min="6374" max="6455" width="3.875" style="2" customWidth="1"/>
    <col min="6456" max="6622" width="2.375" style="2"/>
    <col min="6623" max="6623" width="3.875" style="2" customWidth="1"/>
    <col min="6624" max="6624" width="9.125" style="2" customWidth="1"/>
    <col min="6625" max="6625" width="3.875" style="2" customWidth="1"/>
    <col min="6626" max="6629" width="1.375" style="2" customWidth="1"/>
    <col min="6630" max="6711" width="3.875" style="2" customWidth="1"/>
    <col min="6712" max="6878" width="2.375" style="2"/>
    <col min="6879" max="6879" width="3.875" style="2" customWidth="1"/>
    <col min="6880" max="6880" width="9.125" style="2" customWidth="1"/>
    <col min="6881" max="6881" width="3.875" style="2" customWidth="1"/>
    <col min="6882" max="6885" width="1.375" style="2" customWidth="1"/>
    <col min="6886" max="6967" width="3.875" style="2" customWidth="1"/>
    <col min="6968" max="7134" width="2.375" style="2"/>
    <col min="7135" max="7135" width="3.875" style="2" customWidth="1"/>
    <col min="7136" max="7136" width="9.125" style="2" customWidth="1"/>
    <col min="7137" max="7137" width="3.875" style="2" customWidth="1"/>
    <col min="7138" max="7141" width="1.375" style="2" customWidth="1"/>
    <col min="7142" max="7223" width="3.875" style="2" customWidth="1"/>
    <col min="7224" max="7390" width="2.375" style="2"/>
    <col min="7391" max="7391" width="3.875" style="2" customWidth="1"/>
    <col min="7392" max="7392" width="9.125" style="2" customWidth="1"/>
    <col min="7393" max="7393" width="3.875" style="2" customWidth="1"/>
    <col min="7394" max="7397" width="1.375" style="2" customWidth="1"/>
    <col min="7398" max="7479" width="3.875" style="2" customWidth="1"/>
    <col min="7480" max="7646" width="2.375" style="2"/>
    <col min="7647" max="7647" width="3.875" style="2" customWidth="1"/>
    <col min="7648" max="7648" width="9.125" style="2" customWidth="1"/>
    <col min="7649" max="7649" width="3.875" style="2" customWidth="1"/>
    <col min="7650" max="7653" width="1.375" style="2" customWidth="1"/>
    <col min="7654" max="7735" width="3.875" style="2" customWidth="1"/>
    <col min="7736" max="7902" width="2.375" style="2"/>
    <col min="7903" max="7903" width="3.875" style="2" customWidth="1"/>
    <col min="7904" max="7904" width="9.125" style="2" customWidth="1"/>
    <col min="7905" max="7905" width="3.875" style="2" customWidth="1"/>
    <col min="7906" max="7909" width="1.375" style="2" customWidth="1"/>
    <col min="7910" max="7991" width="3.875" style="2" customWidth="1"/>
    <col min="7992" max="8158" width="2.375" style="2"/>
    <col min="8159" max="8159" width="3.875" style="2" customWidth="1"/>
    <col min="8160" max="8160" width="9.125" style="2" customWidth="1"/>
    <col min="8161" max="8161" width="3.875" style="2" customWidth="1"/>
    <col min="8162" max="8165" width="1.375" style="2" customWidth="1"/>
    <col min="8166" max="8247" width="3.875" style="2" customWidth="1"/>
    <col min="8248" max="8414" width="2.375" style="2"/>
    <col min="8415" max="8415" width="3.875" style="2" customWidth="1"/>
    <col min="8416" max="8416" width="9.125" style="2" customWidth="1"/>
    <col min="8417" max="8417" width="3.875" style="2" customWidth="1"/>
    <col min="8418" max="8421" width="1.375" style="2" customWidth="1"/>
    <col min="8422" max="8503" width="3.875" style="2" customWidth="1"/>
    <col min="8504" max="8670" width="2.375" style="2"/>
    <col min="8671" max="8671" width="3.875" style="2" customWidth="1"/>
    <col min="8672" max="8672" width="9.125" style="2" customWidth="1"/>
    <col min="8673" max="8673" width="3.875" style="2" customWidth="1"/>
    <col min="8674" max="8677" width="1.375" style="2" customWidth="1"/>
    <col min="8678" max="8759" width="3.875" style="2" customWidth="1"/>
    <col min="8760" max="8926" width="2.375" style="2"/>
    <col min="8927" max="8927" width="3.875" style="2" customWidth="1"/>
    <col min="8928" max="8928" width="9.125" style="2" customWidth="1"/>
    <col min="8929" max="8929" width="3.875" style="2" customWidth="1"/>
    <col min="8930" max="8933" width="1.375" style="2" customWidth="1"/>
    <col min="8934" max="9015" width="3.875" style="2" customWidth="1"/>
    <col min="9016" max="9182" width="2.375" style="2"/>
    <col min="9183" max="9183" width="3.875" style="2" customWidth="1"/>
    <col min="9184" max="9184" width="9.125" style="2" customWidth="1"/>
    <col min="9185" max="9185" width="3.875" style="2" customWidth="1"/>
    <col min="9186" max="9189" width="1.375" style="2" customWidth="1"/>
    <col min="9190" max="9271" width="3.875" style="2" customWidth="1"/>
    <col min="9272" max="9438" width="2.375" style="2"/>
    <col min="9439" max="9439" width="3.875" style="2" customWidth="1"/>
    <col min="9440" max="9440" width="9.125" style="2" customWidth="1"/>
    <col min="9441" max="9441" width="3.875" style="2" customWidth="1"/>
    <col min="9442" max="9445" width="1.375" style="2" customWidth="1"/>
    <col min="9446" max="9527" width="3.875" style="2" customWidth="1"/>
    <col min="9528" max="9694" width="2.375" style="2"/>
    <col min="9695" max="9695" width="3.875" style="2" customWidth="1"/>
    <col min="9696" max="9696" width="9.125" style="2" customWidth="1"/>
    <col min="9697" max="9697" width="3.875" style="2" customWidth="1"/>
    <col min="9698" max="9701" width="1.375" style="2" customWidth="1"/>
    <col min="9702" max="9783" width="3.875" style="2" customWidth="1"/>
    <col min="9784" max="9950" width="2.375" style="2"/>
    <col min="9951" max="9951" width="3.875" style="2" customWidth="1"/>
    <col min="9952" max="9952" width="9.125" style="2" customWidth="1"/>
    <col min="9953" max="9953" width="3.875" style="2" customWidth="1"/>
    <col min="9954" max="9957" width="1.375" style="2" customWidth="1"/>
    <col min="9958" max="10039" width="3.875" style="2" customWidth="1"/>
    <col min="10040" max="10206" width="2.375" style="2"/>
    <col min="10207" max="10207" width="3.875" style="2" customWidth="1"/>
    <col min="10208" max="10208" width="9.125" style="2" customWidth="1"/>
    <col min="10209" max="10209" width="3.875" style="2" customWidth="1"/>
    <col min="10210" max="10213" width="1.375" style="2" customWidth="1"/>
    <col min="10214" max="10295" width="3.875" style="2" customWidth="1"/>
    <col min="10296" max="10462" width="2.375" style="2"/>
    <col min="10463" max="10463" width="3.875" style="2" customWidth="1"/>
    <col min="10464" max="10464" width="9.125" style="2" customWidth="1"/>
    <col min="10465" max="10465" width="3.875" style="2" customWidth="1"/>
    <col min="10466" max="10469" width="1.375" style="2" customWidth="1"/>
    <col min="10470" max="10551" width="3.875" style="2" customWidth="1"/>
    <col min="10552" max="10718" width="2.375" style="2"/>
    <col min="10719" max="10719" width="3.875" style="2" customWidth="1"/>
    <col min="10720" max="10720" width="9.125" style="2" customWidth="1"/>
    <col min="10721" max="10721" width="3.875" style="2" customWidth="1"/>
    <col min="10722" max="10725" width="1.375" style="2" customWidth="1"/>
    <col min="10726" max="10807" width="3.875" style="2" customWidth="1"/>
    <col min="10808" max="10974" width="2.375" style="2"/>
    <col min="10975" max="10975" width="3.875" style="2" customWidth="1"/>
    <col min="10976" max="10976" width="9.125" style="2" customWidth="1"/>
    <col min="10977" max="10977" width="3.875" style="2" customWidth="1"/>
    <col min="10978" max="10981" width="1.375" style="2" customWidth="1"/>
    <col min="10982" max="11063" width="3.875" style="2" customWidth="1"/>
    <col min="11064" max="11230" width="2.375" style="2"/>
    <col min="11231" max="11231" width="3.875" style="2" customWidth="1"/>
    <col min="11232" max="11232" width="9.125" style="2" customWidth="1"/>
    <col min="11233" max="11233" width="3.875" style="2" customWidth="1"/>
    <col min="11234" max="11237" width="1.375" style="2" customWidth="1"/>
    <col min="11238" max="11319" width="3.875" style="2" customWidth="1"/>
    <col min="11320" max="11486" width="2.375" style="2"/>
    <col min="11487" max="11487" width="3.875" style="2" customWidth="1"/>
    <col min="11488" max="11488" width="9.125" style="2" customWidth="1"/>
    <col min="11489" max="11489" width="3.875" style="2" customWidth="1"/>
    <col min="11490" max="11493" width="1.375" style="2" customWidth="1"/>
    <col min="11494" max="11575" width="3.875" style="2" customWidth="1"/>
    <col min="11576" max="11742" width="2.375" style="2"/>
    <col min="11743" max="11743" width="3.875" style="2" customWidth="1"/>
    <col min="11744" max="11744" width="9.125" style="2" customWidth="1"/>
    <col min="11745" max="11745" width="3.875" style="2" customWidth="1"/>
    <col min="11746" max="11749" width="1.375" style="2" customWidth="1"/>
    <col min="11750" max="11831" width="3.875" style="2" customWidth="1"/>
    <col min="11832" max="11998" width="2.375" style="2"/>
    <col min="11999" max="11999" width="3.875" style="2" customWidth="1"/>
    <col min="12000" max="12000" width="9.125" style="2" customWidth="1"/>
    <col min="12001" max="12001" width="3.875" style="2" customWidth="1"/>
    <col min="12002" max="12005" width="1.375" style="2" customWidth="1"/>
    <col min="12006" max="12087" width="3.875" style="2" customWidth="1"/>
    <col min="12088" max="12254" width="2.375" style="2"/>
    <col min="12255" max="12255" width="3.875" style="2" customWidth="1"/>
    <col min="12256" max="12256" width="9.125" style="2" customWidth="1"/>
    <col min="12257" max="12257" width="3.875" style="2" customWidth="1"/>
    <col min="12258" max="12261" width="1.375" style="2" customWidth="1"/>
    <col min="12262" max="12343" width="3.875" style="2" customWidth="1"/>
    <col min="12344" max="12510" width="2.375" style="2"/>
    <col min="12511" max="12511" width="3.875" style="2" customWidth="1"/>
    <col min="12512" max="12512" width="9.125" style="2" customWidth="1"/>
    <col min="12513" max="12513" width="3.875" style="2" customWidth="1"/>
    <col min="12514" max="12517" width="1.375" style="2" customWidth="1"/>
    <col min="12518" max="12599" width="3.875" style="2" customWidth="1"/>
    <col min="12600" max="12766" width="2.375" style="2"/>
    <col min="12767" max="12767" width="3.875" style="2" customWidth="1"/>
    <col min="12768" max="12768" width="9.125" style="2" customWidth="1"/>
    <col min="12769" max="12769" width="3.875" style="2" customWidth="1"/>
    <col min="12770" max="12773" width="1.375" style="2" customWidth="1"/>
    <col min="12774" max="12855" width="3.875" style="2" customWidth="1"/>
    <col min="12856" max="13022" width="2.375" style="2"/>
    <col min="13023" max="13023" width="3.875" style="2" customWidth="1"/>
    <col min="13024" max="13024" width="9.125" style="2" customWidth="1"/>
    <col min="13025" max="13025" width="3.875" style="2" customWidth="1"/>
    <col min="13026" max="13029" width="1.375" style="2" customWidth="1"/>
    <col min="13030" max="13111" width="3.875" style="2" customWidth="1"/>
    <col min="13112" max="13278" width="2.375" style="2"/>
    <col min="13279" max="13279" width="3.875" style="2" customWidth="1"/>
    <col min="13280" max="13280" width="9.125" style="2" customWidth="1"/>
    <col min="13281" max="13281" width="3.875" style="2" customWidth="1"/>
    <col min="13282" max="13285" width="1.375" style="2" customWidth="1"/>
    <col min="13286" max="13367" width="3.875" style="2" customWidth="1"/>
    <col min="13368" max="13534" width="2.375" style="2"/>
    <col min="13535" max="13535" width="3.875" style="2" customWidth="1"/>
    <col min="13536" max="13536" width="9.125" style="2" customWidth="1"/>
    <col min="13537" max="13537" width="3.875" style="2" customWidth="1"/>
    <col min="13538" max="13541" width="1.375" style="2" customWidth="1"/>
    <col min="13542" max="13623" width="3.875" style="2" customWidth="1"/>
    <col min="13624" max="13790" width="2.375" style="2"/>
    <col min="13791" max="13791" width="3.875" style="2" customWidth="1"/>
    <col min="13792" max="13792" width="9.125" style="2" customWidth="1"/>
    <col min="13793" max="13793" width="3.875" style="2" customWidth="1"/>
    <col min="13794" max="13797" width="1.375" style="2" customWidth="1"/>
    <col min="13798" max="13879" width="3.875" style="2" customWidth="1"/>
    <col min="13880" max="14046" width="2.375" style="2"/>
    <col min="14047" max="14047" width="3.875" style="2" customWidth="1"/>
    <col min="14048" max="14048" width="9.125" style="2" customWidth="1"/>
    <col min="14049" max="14049" width="3.875" style="2" customWidth="1"/>
    <col min="14050" max="14053" width="1.375" style="2" customWidth="1"/>
    <col min="14054" max="14135" width="3.875" style="2" customWidth="1"/>
    <col min="14136" max="14302" width="2.375" style="2"/>
    <col min="14303" max="14303" width="3.875" style="2" customWidth="1"/>
    <col min="14304" max="14304" width="9.125" style="2" customWidth="1"/>
    <col min="14305" max="14305" width="3.875" style="2" customWidth="1"/>
    <col min="14306" max="14309" width="1.375" style="2" customWidth="1"/>
    <col min="14310" max="14391" width="3.875" style="2" customWidth="1"/>
    <col min="14392" max="14558" width="2.375" style="2"/>
    <col min="14559" max="14559" width="3.875" style="2" customWidth="1"/>
    <col min="14560" max="14560" width="9.125" style="2" customWidth="1"/>
    <col min="14561" max="14561" width="3.875" style="2" customWidth="1"/>
    <col min="14562" max="14565" width="1.375" style="2" customWidth="1"/>
    <col min="14566" max="14647" width="3.875" style="2" customWidth="1"/>
    <col min="14648" max="14814" width="2.375" style="2"/>
    <col min="14815" max="14815" width="3.875" style="2" customWidth="1"/>
    <col min="14816" max="14816" width="9.125" style="2" customWidth="1"/>
    <col min="14817" max="14817" width="3.875" style="2" customWidth="1"/>
    <col min="14818" max="14821" width="1.375" style="2" customWidth="1"/>
    <col min="14822" max="14903" width="3.875" style="2" customWidth="1"/>
    <col min="14904" max="15070" width="2.375" style="2"/>
    <col min="15071" max="15071" width="3.875" style="2" customWidth="1"/>
    <col min="15072" max="15072" width="9.125" style="2" customWidth="1"/>
    <col min="15073" max="15073" width="3.875" style="2" customWidth="1"/>
    <col min="15074" max="15077" width="1.375" style="2" customWidth="1"/>
    <col min="15078" max="15159" width="3.875" style="2" customWidth="1"/>
    <col min="15160" max="15326" width="2.375" style="2"/>
    <col min="15327" max="15327" width="3.875" style="2" customWidth="1"/>
    <col min="15328" max="15328" width="9.125" style="2" customWidth="1"/>
    <col min="15329" max="15329" width="3.875" style="2" customWidth="1"/>
    <col min="15330" max="15333" width="1.375" style="2" customWidth="1"/>
    <col min="15334" max="15415" width="3.875" style="2" customWidth="1"/>
    <col min="15416" max="15582" width="2.375" style="2"/>
    <col min="15583" max="15583" width="3.875" style="2" customWidth="1"/>
    <col min="15584" max="15584" width="9.125" style="2" customWidth="1"/>
    <col min="15585" max="15585" width="3.875" style="2" customWidth="1"/>
    <col min="15586" max="15589" width="1.375" style="2" customWidth="1"/>
    <col min="15590" max="15671" width="3.875" style="2" customWidth="1"/>
    <col min="15672" max="15838" width="2.375" style="2"/>
    <col min="15839" max="15839" width="3.875" style="2" customWidth="1"/>
    <col min="15840" max="15840" width="9.125" style="2" customWidth="1"/>
    <col min="15841" max="15841" width="3.875" style="2" customWidth="1"/>
    <col min="15842" max="15845" width="1.375" style="2" customWidth="1"/>
    <col min="15846" max="15927" width="3.875" style="2" customWidth="1"/>
    <col min="15928" max="16094" width="2.375" style="2"/>
    <col min="16095" max="16095" width="3.875" style="2" customWidth="1"/>
    <col min="16096" max="16096" width="9.125" style="2" customWidth="1"/>
    <col min="16097" max="16097" width="3.875" style="2" customWidth="1"/>
    <col min="16098" max="16101" width="1.375" style="2" customWidth="1"/>
    <col min="16102" max="16183" width="3.875" style="2" customWidth="1"/>
    <col min="16184" max="16384" width="2.375" style="2"/>
  </cols>
  <sheetData>
    <row r="1" spans="2:85" ht="15.95" customHeight="1"/>
    <row r="2" spans="2:85" ht="15.95" customHeight="1"/>
    <row r="3" spans="2:85" ht="15.95" customHeight="1"/>
    <row r="4" spans="2:85" ht="15.95" customHeight="1">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row>
    <row r="5" spans="2:85" ht="15.95" customHeight="1">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row>
    <row r="6" spans="2:85" ht="15.95" customHeight="1">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row>
    <row r="7" spans="2:85" ht="42" customHeight="1">
      <c r="B7" s="346"/>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c r="BZ7" s="275"/>
      <c r="CA7" s="275"/>
      <c r="CB7" s="275"/>
      <c r="CC7" s="275"/>
      <c r="CD7" s="369"/>
    </row>
    <row r="8" spans="2:85" ht="18.75" customHeight="1">
      <c r="B8" s="347"/>
      <c r="C8" s="274"/>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274"/>
      <c r="BN8" s="274"/>
      <c r="BO8" s="274"/>
      <c r="BP8" s="274"/>
      <c r="BQ8" s="274"/>
      <c r="BR8" s="274"/>
      <c r="BS8" s="274"/>
      <c r="BT8" s="274"/>
      <c r="BU8" s="274"/>
      <c r="BV8" s="274"/>
      <c r="BW8" s="274"/>
      <c r="BX8" s="274"/>
      <c r="BY8" s="274"/>
      <c r="BZ8" s="274"/>
      <c r="CA8" s="274"/>
      <c r="CB8" s="274"/>
      <c r="CC8" s="274"/>
      <c r="CD8" s="312"/>
    </row>
    <row r="9" spans="2:85" ht="39.950000000000003" customHeight="1">
      <c r="B9" s="347"/>
      <c r="C9" s="274"/>
      <c r="D9" s="274"/>
      <c r="E9" s="274"/>
      <c r="F9" s="274"/>
      <c r="G9" s="274"/>
      <c r="H9" s="274"/>
      <c r="I9" s="364" t="s">
        <v>1842</v>
      </c>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274"/>
      <c r="BN9" s="274"/>
      <c r="BO9" s="274"/>
      <c r="BP9" s="274"/>
      <c r="BQ9" s="274"/>
      <c r="BR9" s="274"/>
      <c r="BS9" s="274"/>
      <c r="BT9" s="274"/>
      <c r="BU9" s="274"/>
      <c r="BV9" s="274"/>
      <c r="BW9" s="274"/>
      <c r="BX9" s="274"/>
      <c r="BY9" s="274"/>
      <c r="BZ9" s="274"/>
      <c r="CA9" s="274"/>
      <c r="CB9" s="274"/>
      <c r="CC9" s="274"/>
      <c r="CD9" s="312"/>
    </row>
    <row r="10" spans="2:85" ht="39.950000000000003" customHeight="1">
      <c r="B10" s="347"/>
      <c r="C10" s="274"/>
      <c r="D10" s="274"/>
      <c r="E10" s="274"/>
      <c r="F10" s="274"/>
      <c r="G10" s="274"/>
      <c r="H10" s="274"/>
      <c r="I10" s="365" t="s">
        <v>1843</v>
      </c>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4"/>
      <c r="BS10" s="274"/>
      <c r="BT10" s="274"/>
      <c r="BU10" s="274"/>
      <c r="BV10" s="274"/>
      <c r="BW10" s="274"/>
      <c r="BX10" s="274"/>
      <c r="BY10" s="274"/>
      <c r="BZ10" s="274"/>
      <c r="CA10" s="274"/>
      <c r="CB10" s="274"/>
      <c r="CC10" s="274"/>
      <c r="CD10" s="312"/>
    </row>
    <row r="11" spans="2:85" ht="30">
      <c r="B11" s="348"/>
      <c r="C11" s="219"/>
      <c r="D11" s="219"/>
      <c r="E11" s="349"/>
      <c r="F11" s="349"/>
      <c r="G11" s="349"/>
      <c r="H11" s="349"/>
      <c r="I11" s="349"/>
      <c r="J11" s="349"/>
      <c r="K11" s="349"/>
      <c r="L11" s="349"/>
      <c r="M11" s="349"/>
      <c r="N11" s="349"/>
      <c r="O11" s="349"/>
      <c r="P11" s="349"/>
      <c r="Q11" s="349"/>
      <c r="R11" s="349"/>
      <c r="S11" s="349"/>
      <c r="T11" s="349"/>
      <c r="U11" s="349"/>
      <c r="V11" s="349"/>
      <c r="W11" s="349"/>
      <c r="X11" s="349"/>
      <c r="Y11" s="349"/>
      <c r="Z11" s="349"/>
      <c r="AA11" s="349"/>
      <c r="AB11" s="349"/>
      <c r="AC11" s="349"/>
      <c r="AD11" s="349"/>
      <c r="AE11" s="349"/>
      <c r="AF11" s="349"/>
      <c r="AG11" s="349"/>
      <c r="AH11" s="349"/>
      <c r="AI11" s="349"/>
      <c r="AJ11" s="349"/>
      <c r="AK11" s="349"/>
      <c r="AL11" s="349"/>
      <c r="AM11" s="349"/>
      <c r="AN11" s="349"/>
      <c r="AO11" s="349"/>
      <c r="AP11" s="349"/>
      <c r="AQ11" s="349"/>
      <c r="AR11" s="349"/>
      <c r="AS11" s="349"/>
      <c r="AT11" s="349"/>
      <c r="AU11" s="349"/>
      <c r="AV11" s="349"/>
      <c r="AW11" s="349"/>
      <c r="AX11" s="349"/>
      <c r="AY11" s="349"/>
      <c r="AZ11" s="349"/>
      <c r="BA11" s="349"/>
      <c r="BB11" s="349"/>
      <c r="BC11" s="349"/>
      <c r="BD11" s="349"/>
      <c r="BE11" s="349"/>
      <c r="BF11" s="349"/>
      <c r="BG11" s="349"/>
      <c r="BH11" s="349"/>
      <c r="BI11" s="349"/>
      <c r="BJ11" s="349"/>
      <c r="BK11" s="349"/>
      <c r="BL11" s="349"/>
      <c r="BM11" s="349"/>
      <c r="BN11" s="349"/>
      <c r="BO11" s="349"/>
      <c r="BP11" s="349"/>
      <c r="BQ11" s="349"/>
      <c r="BR11" s="349"/>
      <c r="BS11" s="349"/>
      <c r="BT11" s="349"/>
      <c r="BU11" s="349"/>
      <c r="BV11" s="349"/>
      <c r="BW11" s="349"/>
      <c r="BX11" s="349"/>
      <c r="BY11" s="349"/>
      <c r="BZ11" s="349"/>
      <c r="CA11" s="349"/>
      <c r="CB11" s="349"/>
      <c r="CC11" s="276"/>
      <c r="CD11" s="313"/>
    </row>
    <row r="12" spans="2:85" ht="30">
      <c r="B12" s="387"/>
      <c r="C12" s="502">
        <v>9.32</v>
      </c>
      <c r="D12" s="246" t="s">
        <v>1925</v>
      </c>
      <c r="E12" s="248"/>
      <c r="F12" s="1525"/>
      <c r="G12" s="396"/>
      <c r="H12" s="396"/>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I12" s="396"/>
      <c r="AJ12" s="396"/>
      <c r="AK12" s="396"/>
      <c r="AL12" s="396"/>
      <c r="AM12" s="396"/>
      <c r="AN12" s="396"/>
      <c r="AO12" s="396"/>
      <c r="AP12" s="396"/>
      <c r="AQ12" s="396"/>
      <c r="AR12" s="396"/>
      <c r="AS12" s="396"/>
      <c r="AT12" s="2327" t="s">
        <v>1671</v>
      </c>
      <c r="AU12" s="2327"/>
      <c r="AV12" s="2327"/>
      <c r="AW12" s="2327"/>
      <c r="AX12" s="2327"/>
      <c r="AY12" s="2327"/>
      <c r="AZ12" s="2327"/>
      <c r="BA12" s="2327"/>
      <c r="BB12" s="2327"/>
      <c r="BC12" s="2327"/>
      <c r="BD12" s="2327"/>
      <c r="BE12" s="2327"/>
      <c r="BF12" s="2327"/>
      <c r="BG12" s="2327"/>
      <c r="BH12" s="2327"/>
      <c r="BI12" s="2327"/>
      <c r="BJ12" s="2327"/>
      <c r="BK12" s="2327"/>
      <c r="BL12" s="2327"/>
      <c r="BM12" s="2327"/>
      <c r="BN12" s="2327"/>
      <c r="BO12" s="2327"/>
      <c r="BP12" s="2327"/>
      <c r="BQ12" s="2327"/>
      <c r="BR12" s="2327"/>
      <c r="BS12" s="2327"/>
      <c r="BT12" s="2327"/>
      <c r="BU12" s="2327"/>
      <c r="BV12" s="2327"/>
      <c r="BW12" s="2327"/>
      <c r="BX12" s="2327"/>
      <c r="BY12" s="2327"/>
      <c r="BZ12" s="2327"/>
      <c r="CA12" s="2327"/>
      <c r="CB12" s="2327"/>
      <c r="CC12" s="349"/>
      <c r="CD12" s="398"/>
    </row>
    <row r="13" spans="2:85" ht="30" customHeight="1">
      <c r="B13" s="388"/>
      <c r="C13" s="288"/>
      <c r="D13" s="248" t="s">
        <v>1926</v>
      </c>
      <c r="E13" s="248"/>
      <c r="F13" s="1525"/>
      <c r="G13" s="220"/>
      <c r="H13" s="220"/>
      <c r="I13" s="220"/>
      <c r="J13" s="220"/>
      <c r="K13" s="220"/>
      <c r="L13" s="220"/>
      <c r="M13" s="220"/>
      <c r="N13" s="220"/>
      <c r="O13" s="220"/>
      <c r="P13" s="220"/>
      <c r="Q13" s="220"/>
      <c r="R13" s="1627"/>
      <c r="S13" s="1627"/>
      <c r="T13" s="1627"/>
      <c r="U13" s="1627"/>
      <c r="V13" s="1627"/>
      <c r="W13" s="1627"/>
      <c r="X13" s="1627"/>
      <c r="Y13" s="1627"/>
      <c r="Z13" s="1627"/>
      <c r="AA13" s="1627"/>
      <c r="AB13" s="1627"/>
      <c r="AC13" s="1627"/>
      <c r="AD13" s="1627"/>
      <c r="AE13" s="1627"/>
      <c r="AF13" s="1627"/>
      <c r="AG13" s="1627"/>
      <c r="AH13" s="1627"/>
      <c r="AI13" s="1627"/>
      <c r="AJ13" s="1627"/>
      <c r="AK13" s="1627"/>
      <c r="AL13" s="1627"/>
      <c r="AM13" s="1627"/>
      <c r="AN13" s="1627"/>
      <c r="AO13" s="1627"/>
      <c r="AP13" s="1627"/>
      <c r="AQ13" s="1627"/>
      <c r="AR13" s="1627"/>
      <c r="AS13" s="1627"/>
      <c r="AT13" s="2327" t="s">
        <v>1344</v>
      </c>
      <c r="AU13" s="2327"/>
      <c r="AV13" s="2327"/>
      <c r="AW13" s="2327"/>
      <c r="AX13" s="2327"/>
      <c r="AY13" s="2327"/>
      <c r="AZ13" s="2327"/>
      <c r="BA13" s="2327"/>
      <c r="BB13" s="2327"/>
      <c r="BC13" s="2327"/>
      <c r="BD13" s="2327"/>
      <c r="BE13" s="2327"/>
      <c r="BF13" s="2327"/>
      <c r="BG13" s="2327"/>
      <c r="BH13" s="2327"/>
      <c r="BI13" s="2327"/>
      <c r="BJ13" s="2327"/>
      <c r="BK13" s="2327"/>
      <c r="BL13" s="2327"/>
      <c r="BM13" s="2327"/>
      <c r="BN13" s="2327"/>
      <c r="BO13" s="2327"/>
      <c r="BP13" s="2327"/>
      <c r="BQ13" s="2327"/>
      <c r="BR13" s="2327"/>
      <c r="BS13" s="2327"/>
      <c r="BT13" s="2327"/>
      <c r="BU13" s="2327"/>
      <c r="BV13" s="2327"/>
      <c r="BW13" s="2327"/>
      <c r="BX13" s="2327"/>
      <c r="BY13" s="2327"/>
      <c r="BZ13" s="2327"/>
      <c r="CA13" s="2327"/>
      <c r="CB13" s="311"/>
      <c r="CC13" s="396"/>
      <c r="CD13" s="399"/>
    </row>
    <row r="14" spans="2:85" ht="30" customHeight="1">
      <c r="B14" s="72"/>
      <c r="C14" s="300"/>
      <c r="F14" s="1525"/>
      <c r="G14" s="1525"/>
      <c r="H14" s="1525"/>
      <c r="I14" s="1525"/>
      <c r="J14" s="1525"/>
      <c r="K14" s="1525"/>
      <c r="L14" s="1525"/>
      <c r="M14" s="1525"/>
      <c r="N14" s="1525"/>
      <c r="O14" s="1525"/>
      <c r="P14" s="1525"/>
      <c r="Q14" s="1525"/>
      <c r="R14" s="1525"/>
      <c r="S14" s="1525"/>
      <c r="T14" s="1525"/>
      <c r="U14" s="1525"/>
      <c r="V14" s="1525"/>
      <c r="W14" s="1525"/>
      <c r="X14" s="1525"/>
      <c r="Y14" s="1525"/>
      <c r="Z14" s="1525"/>
      <c r="AA14" s="1525"/>
      <c r="AB14" s="1525"/>
      <c r="AC14" s="1525"/>
      <c r="AD14" s="1525"/>
      <c r="AE14" s="1525"/>
      <c r="AF14" s="1525"/>
      <c r="AG14" s="1525"/>
      <c r="AH14" s="1525"/>
      <c r="AI14" s="1525"/>
      <c r="AJ14" s="1525"/>
      <c r="AK14" s="186"/>
      <c r="AL14" s="186"/>
      <c r="AM14" s="189"/>
      <c r="AN14" s="189"/>
      <c r="AO14" s="189"/>
      <c r="AP14" s="189"/>
      <c r="AQ14" s="189"/>
      <c r="AR14" s="189"/>
      <c r="AS14" s="189"/>
      <c r="AT14" s="189"/>
      <c r="AU14" s="189"/>
      <c r="AV14" s="189"/>
      <c r="AW14" s="189"/>
      <c r="AX14" s="189"/>
      <c r="AY14" s="189"/>
      <c r="AZ14" s="189"/>
      <c r="BA14" s="189"/>
      <c r="BB14" s="189"/>
      <c r="BC14" s="189"/>
      <c r="BD14" s="189"/>
      <c r="BE14" s="189"/>
      <c r="BF14" s="189"/>
      <c r="BG14" s="189"/>
      <c r="BH14" s="189"/>
      <c r="BI14" s="189"/>
      <c r="BJ14" s="189"/>
      <c r="BK14" s="189"/>
      <c r="BL14" s="189"/>
      <c r="BX14" s="162"/>
      <c r="BY14" s="484" t="s">
        <v>1850</v>
      </c>
      <c r="CB14" s="1"/>
      <c r="CC14" s="1627"/>
      <c r="CD14" s="400"/>
      <c r="CE14" s="281"/>
      <c r="CF14" s="281"/>
      <c r="CG14" s="281"/>
    </row>
    <row r="15" spans="2:85" ht="30" customHeight="1">
      <c r="B15" s="389"/>
      <c r="C15" s="300"/>
      <c r="D15" s="244" t="s">
        <v>1171</v>
      </c>
      <c r="F15" s="246" t="s">
        <v>1927</v>
      </c>
      <c r="G15" s="1525"/>
      <c r="H15" s="1525"/>
      <c r="I15" s="1525"/>
      <c r="J15" s="1525"/>
      <c r="K15" s="1525"/>
      <c r="L15" s="1525"/>
      <c r="M15" s="1525"/>
      <c r="N15" s="1525"/>
      <c r="O15" s="1525"/>
      <c r="P15" s="1525"/>
      <c r="Q15" s="1525"/>
      <c r="R15" s="1525"/>
      <c r="S15" s="1525"/>
      <c r="T15" s="1525"/>
      <c r="U15" s="1525"/>
      <c r="V15" s="1525"/>
      <c r="W15" s="1525"/>
      <c r="X15" s="1525"/>
      <c r="Y15" s="1525"/>
      <c r="Z15" s="1525"/>
      <c r="AA15" s="1525"/>
      <c r="AB15" s="1525"/>
      <c r="AC15" s="1525"/>
      <c r="AD15" s="1525"/>
      <c r="AE15" s="1525"/>
      <c r="AF15" s="1525"/>
      <c r="AG15" s="1525"/>
      <c r="AH15" s="1525"/>
      <c r="AI15" s="1525"/>
      <c r="AJ15" s="1525"/>
      <c r="AK15" s="418"/>
      <c r="AL15" s="418"/>
      <c r="AM15" s="418"/>
      <c r="AN15" s="418"/>
      <c r="AO15" s="418"/>
      <c r="AP15" s="2306">
        <v>11</v>
      </c>
      <c r="AQ15" s="2306"/>
      <c r="AR15" s="2307"/>
      <c r="AS15" s="2308"/>
      <c r="AT15" s="2308"/>
      <c r="AU15" s="2308"/>
      <c r="AV15" s="2308"/>
      <c r="AW15" s="2308"/>
      <c r="AX15" s="2308"/>
      <c r="AY15" s="2308"/>
      <c r="AZ15" s="2308"/>
      <c r="BA15" s="2308"/>
      <c r="BB15" s="2308"/>
      <c r="BC15" s="2308"/>
      <c r="BD15" s="2308"/>
      <c r="BE15" s="2308"/>
      <c r="BF15" s="2308"/>
      <c r="BG15" s="2308"/>
      <c r="BH15" s="2308"/>
      <c r="BI15" s="2308"/>
      <c r="BJ15" s="2308"/>
      <c r="BK15" s="2308"/>
      <c r="BL15" s="2308"/>
      <c r="BM15" s="2308"/>
      <c r="BN15" s="2308"/>
      <c r="BO15" s="2308"/>
      <c r="BP15" s="2308"/>
      <c r="BQ15" s="2308"/>
      <c r="BR15" s="2308"/>
      <c r="BS15" s="2308"/>
      <c r="BT15" s="2308"/>
      <c r="BU15" s="2308"/>
      <c r="BV15" s="2308"/>
      <c r="BW15" s="2308"/>
      <c r="BX15" s="2308"/>
      <c r="BY15" s="2308"/>
      <c r="BZ15" s="2308"/>
      <c r="CA15" s="2309"/>
      <c r="CB15" s="1525"/>
      <c r="CC15" s="1"/>
      <c r="CD15" s="53"/>
    </row>
    <row r="16" spans="2:85" ht="30" customHeight="1">
      <c r="B16" s="301"/>
      <c r="C16" s="1614"/>
      <c r="D16" s="247"/>
      <c r="F16" s="248" t="s">
        <v>1928</v>
      </c>
      <c r="G16" s="1525"/>
      <c r="H16" s="1525"/>
      <c r="I16" s="1525"/>
      <c r="J16" s="1525"/>
      <c r="K16" s="1525"/>
      <c r="L16" s="1525"/>
      <c r="M16" s="1525"/>
      <c r="N16" s="1525"/>
      <c r="O16" s="1525"/>
      <c r="P16" s="1525"/>
      <c r="Q16" s="1525"/>
      <c r="R16" s="1525"/>
      <c r="S16" s="1525"/>
      <c r="T16" s="1525"/>
      <c r="U16" s="1525"/>
      <c r="V16" s="1525"/>
      <c r="W16" s="1525"/>
      <c r="X16" s="1525"/>
      <c r="Y16" s="1525"/>
      <c r="Z16" s="1525"/>
      <c r="AA16" s="1525"/>
      <c r="AB16" s="1525"/>
      <c r="AC16" s="1525"/>
      <c r="AD16" s="1525"/>
      <c r="AE16" s="1525"/>
      <c r="AF16" s="1525"/>
      <c r="AG16" s="1525"/>
      <c r="AH16" s="1525"/>
      <c r="AI16" s="1525"/>
      <c r="AJ16" s="1525"/>
      <c r="AK16" s="418"/>
      <c r="AL16" s="418"/>
      <c r="AM16" s="418"/>
      <c r="AN16" s="418"/>
      <c r="AO16" s="418"/>
      <c r="AP16" s="2306"/>
      <c r="AQ16" s="2306"/>
      <c r="AR16" s="2310"/>
      <c r="AS16" s="2311"/>
      <c r="AT16" s="2311"/>
      <c r="AU16" s="2311"/>
      <c r="AV16" s="2311"/>
      <c r="AW16" s="2311"/>
      <c r="AX16" s="2311"/>
      <c r="AY16" s="2311"/>
      <c r="AZ16" s="2311"/>
      <c r="BA16" s="2311"/>
      <c r="BB16" s="2311"/>
      <c r="BC16" s="2311"/>
      <c r="BD16" s="2311"/>
      <c r="BE16" s="2311"/>
      <c r="BF16" s="2311"/>
      <c r="BG16" s="2311"/>
      <c r="BH16" s="2311"/>
      <c r="BI16" s="2311"/>
      <c r="BJ16" s="2311"/>
      <c r="BK16" s="2311"/>
      <c r="BL16" s="2311"/>
      <c r="BM16" s="2311"/>
      <c r="BN16" s="2311"/>
      <c r="BO16" s="2311"/>
      <c r="BP16" s="2311"/>
      <c r="BQ16" s="2311"/>
      <c r="BR16" s="2311"/>
      <c r="BS16" s="2311"/>
      <c r="BT16" s="2311"/>
      <c r="BU16" s="2311"/>
      <c r="BV16" s="2311"/>
      <c r="BW16" s="2311"/>
      <c r="BX16" s="2311"/>
      <c r="BY16" s="2311"/>
      <c r="BZ16" s="2311"/>
      <c r="CA16" s="2312"/>
      <c r="CB16" s="1525"/>
      <c r="CC16" s="283"/>
      <c r="CD16" s="53"/>
    </row>
    <row r="17" spans="1:137" ht="30" customHeight="1">
      <c r="B17" s="301"/>
      <c r="C17" s="300"/>
      <c r="F17" s="1525"/>
      <c r="G17" s="1525"/>
      <c r="H17" s="1525"/>
      <c r="I17" s="1525"/>
      <c r="J17" s="1525"/>
      <c r="K17" s="1525"/>
      <c r="L17" s="1525"/>
      <c r="M17" s="1525"/>
      <c r="N17" s="1525"/>
      <c r="O17" s="1525"/>
      <c r="P17" s="1525"/>
      <c r="Q17" s="1525"/>
      <c r="R17" s="1525"/>
      <c r="S17" s="1525"/>
      <c r="T17" s="1525"/>
      <c r="U17" s="1525"/>
      <c r="V17" s="1525"/>
      <c r="W17" s="1525"/>
      <c r="X17" s="1525"/>
      <c r="Y17" s="1525"/>
      <c r="Z17" s="1525"/>
      <c r="AA17" s="1525"/>
      <c r="AB17" s="1525"/>
      <c r="AC17" s="1525"/>
      <c r="AD17" s="1525"/>
      <c r="AE17" s="1525"/>
      <c r="AF17" s="1525"/>
      <c r="AG17" s="1525"/>
      <c r="AH17" s="1525"/>
      <c r="AI17" s="1525"/>
      <c r="AJ17" s="1525"/>
      <c r="AP17" s="189"/>
      <c r="AQ17" s="189"/>
      <c r="AR17" s="189"/>
      <c r="AS17" s="189"/>
      <c r="AT17" s="189"/>
      <c r="AU17" s="189"/>
      <c r="AV17" s="189"/>
      <c r="AW17" s="189"/>
      <c r="AX17" s="189"/>
      <c r="AY17" s="189"/>
      <c r="AZ17" s="189"/>
      <c r="BA17" s="189"/>
      <c r="BB17" s="189"/>
      <c r="BC17" s="189"/>
      <c r="BD17" s="189"/>
      <c r="BE17" s="189"/>
      <c r="BF17" s="189"/>
      <c r="BG17" s="189"/>
      <c r="BH17" s="189"/>
      <c r="BI17" s="189"/>
      <c r="BJ17" s="189"/>
      <c r="BK17" s="189"/>
      <c r="BL17" s="189"/>
      <c r="BX17" s="162"/>
      <c r="BY17" s="420"/>
      <c r="CC17" s="283"/>
      <c r="CD17" s="53"/>
    </row>
    <row r="18" spans="1:137" ht="30" customHeight="1">
      <c r="B18" s="301"/>
      <c r="C18" s="300"/>
      <c r="D18" s="302" t="s">
        <v>1175</v>
      </c>
      <c r="E18" s="246"/>
      <c r="F18" s="302" t="s">
        <v>1929</v>
      </c>
      <c r="G18" s="1525"/>
      <c r="H18" s="1525"/>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AK18" s="186"/>
      <c r="AL18" s="186"/>
      <c r="AM18" s="186"/>
      <c r="AN18" s="189"/>
      <c r="AO18" s="189"/>
      <c r="AP18" s="2306">
        <v>12</v>
      </c>
      <c r="AQ18" s="2306"/>
      <c r="AR18" s="2307"/>
      <c r="AS18" s="2308"/>
      <c r="AT18" s="2308"/>
      <c r="AU18" s="2308"/>
      <c r="AV18" s="2308"/>
      <c r="AW18" s="2308"/>
      <c r="AX18" s="2308"/>
      <c r="AY18" s="2308"/>
      <c r="AZ18" s="2308"/>
      <c r="BA18" s="2308"/>
      <c r="BB18" s="2308"/>
      <c r="BC18" s="2308"/>
      <c r="BD18" s="2308"/>
      <c r="BE18" s="2308"/>
      <c r="BF18" s="2308"/>
      <c r="BG18" s="2308"/>
      <c r="BH18" s="2308"/>
      <c r="BI18" s="2308"/>
      <c r="BJ18" s="2308"/>
      <c r="BK18" s="2308"/>
      <c r="BL18" s="2308"/>
      <c r="BM18" s="2308"/>
      <c r="BN18" s="2308"/>
      <c r="BO18" s="2308"/>
      <c r="BP18" s="2308"/>
      <c r="BQ18" s="2308"/>
      <c r="BR18" s="2308"/>
      <c r="BS18" s="2308"/>
      <c r="BT18" s="2308"/>
      <c r="BU18" s="2308"/>
      <c r="BV18" s="2308"/>
      <c r="BW18" s="2308"/>
      <c r="BX18" s="2308"/>
      <c r="BY18" s="2308"/>
      <c r="BZ18" s="2308"/>
      <c r="CA18" s="2309"/>
      <c r="CB18" s="93"/>
      <c r="CC18" s="283"/>
      <c r="CD18" s="53"/>
      <c r="CJ18" s="401"/>
      <c r="CK18" s="401"/>
      <c r="CL18" s="401"/>
      <c r="CM18" s="401"/>
      <c r="CN18" s="401"/>
      <c r="CO18" s="401"/>
      <c r="CP18" s="404"/>
      <c r="CQ18" s="376"/>
      <c r="CR18" s="376"/>
      <c r="CS18" s="376"/>
      <c r="CT18" s="376"/>
      <c r="CU18" s="376"/>
      <c r="CV18" s="376"/>
      <c r="CW18" s="376"/>
      <c r="CX18" s="376"/>
      <c r="CY18" s="376"/>
      <c r="CZ18" s="376"/>
      <c r="DA18" s="376"/>
      <c r="DB18" s="376"/>
      <c r="DC18" s="376"/>
      <c r="DD18" s="376"/>
      <c r="DE18" s="376"/>
      <c r="DF18" s="376"/>
      <c r="DG18" s="376"/>
      <c r="DH18" s="376"/>
      <c r="DI18" s="376"/>
      <c r="DJ18" s="376"/>
      <c r="DK18" s="376"/>
      <c r="DL18" s="376"/>
      <c r="DM18" s="376"/>
      <c r="DN18" s="376"/>
      <c r="DO18" s="376"/>
      <c r="DP18" s="376"/>
      <c r="DQ18" s="376"/>
      <c r="DR18" s="376"/>
      <c r="DS18" s="376"/>
      <c r="DT18" s="376"/>
      <c r="DU18" s="376"/>
      <c r="DV18" s="376"/>
      <c r="DW18" s="376"/>
      <c r="DX18" s="376"/>
      <c r="DY18" s="376"/>
      <c r="DZ18" s="376"/>
      <c r="EA18" s="376"/>
      <c r="EB18" s="376"/>
      <c r="EC18" s="376"/>
      <c r="ED18" s="376"/>
      <c r="EE18" s="376"/>
      <c r="EF18" s="376"/>
      <c r="EG18" s="376"/>
    </row>
    <row r="19" spans="1:137" ht="30" customHeight="1">
      <c r="B19" s="301"/>
      <c r="C19" s="300"/>
      <c r="D19" s="262"/>
      <c r="E19" s="248"/>
      <c r="F19" s="262" t="s">
        <v>1930</v>
      </c>
      <c r="G19" s="1525"/>
      <c r="H19" s="1525"/>
      <c r="I19" s="1525"/>
      <c r="J19" s="1525"/>
      <c r="K19" s="1525"/>
      <c r="L19" s="1525"/>
      <c r="M19" s="1525"/>
      <c r="N19" s="1525"/>
      <c r="O19" s="1525"/>
      <c r="P19" s="1525"/>
      <c r="Q19" s="1525"/>
      <c r="R19" s="1525"/>
      <c r="S19" s="1525"/>
      <c r="T19" s="1525"/>
      <c r="U19" s="1525"/>
      <c r="V19" s="1525"/>
      <c r="W19" s="1525"/>
      <c r="X19" s="1525"/>
      <c r="Y19" s="1525"/>
      <c r="Z19" s="1525"/>
      <c r="AA19" s="1525"/>
      <c r="AB19" s="1525"/>
      <c r="AC19" s="1525"/>
      <c r="AD19" s="1525"/>
      <c r="AE19" s="1525"/>
      <c r="AF19" s="1525"/>
      <c r="AG19" s="1525"/>
      <c r="AH19" s="1525"/>
      <c r="AI19" s="1525"/>
      <c r="AJ19" s="1525"/>
      <c r="AK19" s="1"/>
      <c r="AL19" s="1"/>
      <c r="AM19" s="1"/>
      <c r="AN19" s="1"/>
      <c r="AO19" s="1"/>
      <c r="AP19" s="2306"/>
      <c r="AQ19" s="2306"/>
      <c r="AR19" s="2310"/>
      <c r="AS19" s="2311"/>
      <c r="AT19" s="2311"/>
      <c r="AU19" s="2311"/>
      <c r="AV19" s="2311"/>
      <c r="AW19" s="2311"/>
      <c r="AX19" s="2311"/>
      <c r="AY19" s="2311"/>
      <c r="AZ19" s="2311"/>
      <c r="BA19" s="2311"/>
      <c r="BB19" s="2311"/>
      <c r="BC19" s="2311"/>
      <c r="BD19" s="2311"/>
      <c r="BE19" s="2311"/>
      <c r="BF19" s="2311"/>
      <c r="BG19" s="2311"/>
      <c r="BH19" s="2311"/>
      <c r="BI19" s="2311"/>
      <c r="BJ19" s="2311"/>
      <c r="BK19" s="2311"/>
      <c r="BL19" s="2311"/>
      <c r="BM19" s="2311"/>
      <c r="BN19" s="2311"/>
      <c r="BO19" s="2311"/>
      <c r="BP19" s="2311"/>
      <c r="BQ19" s="2311"/>
      <c r="BR19" s="2311"/>
      <c r="BS19" s="2311"/>
      <c r="BT19" s="2311"/>
      <c r="BU19" s="2311"/>
      <c r="BV19" s="2311"/>
      <c r="BW19" s="2311"/>
      <c r="BX19" s="2311"/>
      <c r="BY19" s="2311"/>
      <c r="BZ19" s="2311"/>
      <c r="CA19" s="2312"/>
      <c r="CB19" s="93"/>
      <c r="CC19" s="283"/>
      <c r="CD19" s="53"/>
      <c r="EE19" s="376"/>
      <c r="EF19" s="376"/>
      <c r="EG19" s="376"/>
    </row>
    <row r="20" spans="1:137" ht="30" customHeight="1">
      <c r="B20" s="301"/>
      <c r="C20" s="289"/>
      <c r="D20" s="262"/>
      <c r="E20" s="248"/>
      <c r="F20" s="245"/>
      <c r="G20" s="1525"/>
      <c r="H20" s="1525"/>
      <c r="I20" s="1525"/>
      <c r="J20" s="1525"/>
      <c r="K20" s="1525"/>
      <c r="L20" s="1525"/>
      <c r="M20" s="1525"/>
      <c r="N20" s="1525"/>
      <c r="O20" s="1525"/>
      <c r="P20" s="1525"/>
      <c r="Q20" s="1525"/>
      <c r="R20" s="1525"/>
      <c r="S20" s="1525"/>
      <c r="T20" s="1525"/>
      <c r="U20" s="1525"/>
      <c r="V20" s="1525"/>
      <c r="W20" s="1525"/>
      <c r="X20" s="1525"/>
      <c r="Y20" s="1525"/>
      <c r="Z20" s="1525"/>
      <c r="AA20" s="1525"/>
      <c r="AB20" s="1525"/>
      <c r="AC20" s="1525"/>
      <c r="AD20" s="1525"/>
      <c r="AE20" s="1525"/>
      <c r="AF20" s="1525"/>
      <c r="AG20" s="1525"/>
      <c r="AH20" s="1525"/>
      <c r="AI20" s="1525"/>
      <c r="AJ20" s="1525"/>
      <c r="AK20" s="1"/>
      <c r="AL20" s="1"/>
      <c r="AM20" s="1"/>
      <c r="AN20" s="1"/>
      <c r="AO20" s="1"/>
      <c r="AP20" s="189"/>
      <c r="AQ20" s="189"/>
      <c r="AR20" s="189"/>
      <c r="AS20" s="189"/>
      <c r="AT20" s="189"/>
      <c r="AU20" s="189"/>
      <c r="AV20" s="189"/>
      <c r="AW20" s="189"/>
      <c r="AX20" s="189"/>
      <c r="AY20" s="189"/>
      <c r="AZ20" s="189"/>
      <c r="BA20" s="189"/>
      <c r="BB20" s="189"/>
      <c r="BC20" s="189"/>
      <c r="BD20" s="189"/>
      <c r="BE20" s="189"/>
      <c r="BF20" s="189"/>
      <c r="BG20" s="189"/>
      <c r="BH20" s="189"/>
      <c r="BI20" s="189"/>
      <c r="BJ20" s="189"/>
      <c r="BK20" s="189"/>
      <c r="BL20" s="189"/>
      <c r="BX20" s="162"/>
      <c r="BY20" s="420"/>
      <c r="CB20" s="421"/>
      <c r="CC20" s="337"/>
      <c r="CD20" s="423"/>
      <c r="EE20" s="376"/>
      <c r="EF20" s="376"/>
      <c r="EG20" s="376"/>
    </row>
    <row r="21" spans="1:137" ht="30" customHeight="1">
      <c r="A21" s="1"/>
      <c r="B21" s="419"/>
      <c r="C21" s="1614"/>
      <c r="D21" s="244" t="s">
        <v>1221</v>
      </c>
      <c r="F21" s="246" t="s">
        <v>1931</v>
      </c>
      <c r="G21" s="1525"/>
      <c r="H21" s="1525"/>
      <c r="I21" s="1525"/>
      <c r="J21" s="1525"/>
      <c r="K21" s="1525"/>
      <c r="L21" s="1525"/>
      <c r="M21" s="1525"/>
      <c r="N21" s="1525"/>
      <c r="O21" s="1525"/>
      <c r="P21" s="1525"/>
      <c r="Q21" s="1525"/>
      <c r="R21" s="1525"/>
      <c r="S21" s="1525"/>
      <c r="T21" s="1525"/>
      <c r="U21" s="1525"/>
      <c r="V21" s="1525"/>
      <c r="W21" s="1525"/>
      <c r="X21" s="1525"/>
      <c r="Y21" s="1525"/>
      <c r="Z21" s="1525"/>
      <c r="AA21" s="1525"/>
      <c r="AB21" s="1525"/>
      <c r="AC21" s="1525"/>
      <c r="AD21" s="1525"/>
      <c r="AE21" s="1525"/>
      <c r="AF21" s="1525"/>
      <c r="AG21" s="1525"/>
      <c r="AH21" s="1525"/>
      <c r="AI21" s="1525"/>
      <c r="AJ21" s="1525"/>
      <c r="AK21" s="418"/>
      <c r="AL21" s="418"/>
      <c r="AM21" s="418"/>
      <c r="AN21" s="418"/>
      <c r="AO21" s="418"/>
      <c r="AP21" s="2306">
        <v>13</v>
      </c>
      <c r="AQ21" s="2306"/>
      <c r="AR21" s="2307"/>
      <c r="AS21" s="2308"/>
      <c r="AT21" s="2308"/>
      <c r="AU21" s="2308"/>
      <c r="AV21" s="2308"/>
      <c r="AW21" s="2308"/>
      <c r="AX21" s="2308"/>
      <c r="AY21" s="2308"/>
      <c r="AZ21" s="2308"/>
      <c r="BA21" s="2308"/>
      <c r="BB21" s="2308"/>
      <c r="BC21" s="2308"/>
      <c r="BD21" s="2308"/>
      <c r="BE21" s="2308"/>
      <c r="BF21" s="2308"/>
      <c r="BG21" s="2308"/>
      <c r="BH21" s="2308"/>
      <c r="BI21" s="2308"/>
      <c r="BJ21" s="2308"/>
      <c r="BK21" s="2308"/>
      <c r="BL21" s="2308"/>
      <c r="BM21" s="2308"/>
      <c r="BN21" s="2308"/>
      <c r="BO21" s="2308"/>
      <c r="BP21" s="2308"/>
      <c r="BQ21" s="2308"/>
      <c r="BR21" s="2308"/>
      <c r="BS21" s="2308"/>
      <c r="BT21" s="2308"/>
      <c r="BU21" s="2308"/>
      <c r="BV21" s="2308"/>
      <c r="BW21" s="2308"/>
      <c r="BX21" s="2308"/>
      <c r="BY21" s="2308"/>
      <c r="BZ21" s="2308"/>
      <c r="CA21" s="2309"/>
      <c r="CB21" s="421"/>
      <c r="CC21" s="421"/>
      <c r="CD21" s="424"/>
    </row>
    <row r="22" spans="1:137" ht="30" customHeight="1">
      <c r="A22" s="1"/>
      <c r="B22" s="89"/>
      <c r="C22" s="304"/>
      <c r="D22" s="244"/>
      <c r="F22" s="248" t="s">
        <v>1932</v>
      </c>
      <c r="G22" s="1525"/>
      <c r="H22" s="1525"/>
      <c r="I22" s="1525"/>
      <c r="J22" s="1525"/>
      <c r="K22" s="1525"/>
      <c r="L22" s="1525"/>
      <c r="M22" s="1525"/>
      <c r="N22" s="1525"/>
      <c r="O22" s="1525"/>
      <c r="P22" s="1525"/>
      <c r="Q22" s="1525"/>
      <c r="R22" s="1525"/>
      <c r="S22" s="1525"/>
      <c r="T22" s="1525"/>
      <c r="U22" s="1525"/>
      <c r="V22" s="1525"/>
      <c r="W22" s="1525"/>
      <c r="X22" s="1525"/>
      <c r="Y22" s="1525"/>
      <c r="Z22" s="1525"/>
      <c r="AA22" s="1525"/>
      <c r="AB22" s="1525"/>
      <c r="AC22" s="1525"/>
      <c r="AD22" s="1525"/>
      <c r="AE22" s="1525"/>
      <c r="AF22" s="1525"/>
      <c r="AG22" s="1525"/>
      <c r="AH22" s="1525"/>
      <c r="AI22" s="1525"/>
      <c r="AJ22" s="1525"/>
      <c r="AK22" s="418"/>
      <c r="AL22" s="418"/>
      <c r="AM22" s="418"/>
      <c r="AN22" s="418"/>
      <c r="AO22" s="418"/>
      <c r="AP22" s="2306"/>
      <c r="AQ22" s="2306"/>
      <c r="AR22" s="2310"/>
      <c r="AS22" s="2311"/>
      <c r="AT22" s="2311"/>
      <c r="AU22" s="2311"/>
      <c r="AV22" s="2311"/>
      <c r="AW22" s="2311"/>
      <c r="AX22" s="2311"/>
      <c r="AY22" s="2311"/>
      <c r="AZ22" s="2311"/>
      <c r="BA22" s="2311"/>
      <c r="BB22" s="2311"/>
      <c r="BC22" s="2311"/>
      <c r="BD22" s="2311"/>
      <c r="BE22" s="2311"/>
      <c r="BF22" s="2311"/>
      <c r="BG22" s="2311"/>
      <c r="BH22" s="2311"/>
      <c r="BI22" s="2311"/>
      <c r="BJ22" s="2311"/>
      <c r="BK22" s="2311"/>
      <c r="BL22" s="2311"/>
      <c r="BM22" s="2311"/>
      <c r="BN22" s="2311"/>
      <c r="BO22" s="2311"/>
      <c r="BP22" s="2311"/>
      <c r="BQ22" s="2311"/>
      <c r="BR22" s="2311"/>
      <c r="BS22" s="2311"/>
      <c r="BT22" s="2311"/>
      <c r="BU22" s="2311"/>
      <c r="BV22" s="2311"/>
      <c r="BW22" s="2311"/>
      <c r="BX22" s="2311"/>
      <c r="BY22" s="2311"/>
      <c r="BZ22" s="2311"/>
      <c r="CA22" s="2312"/>
      <c r="CB22" s="421"/>
      <c r="CC22" s="421"/>
      <c r="CD22" s="424"/>
    </row>
    <row r="23" spans="1:137" ht="30" customHeight="1">
      <c r="A23" s="1"/>
      <c r="B23" s="89"/>
      <c r="C23" s="304"/>
      <c r="G23" s="1525"/>
      <c r="H23" s="1525"/>
      <c r="I23" s="1525"/>
      <c r="J23" s="1525"/>
      <c r="K23" s="1525"/>
      <c r="L23" s="1525"/>
      <c r="M23" s="1525"/>
      <c r="N23" s="1525"/>
      <c r="O23" s="1525"/>
      <c r="P23" s="1525"/>
      <c r="Q23" s="1525"/>
      <c r="R23" s="1525"/>
      <c r="S23" s="1525"/>
      <c r="T23" s="1525"/>
      <c r="U23" s="1525"/>
      <c r="V23" s="1525"/>
      <c r="W23" s="1525"/>
      <c r="X23" s="1525"/>
      <c r="Y23" s="1525"/>
      <c r="Z23" s="1525"/>
      <c r="AA23" s="1525"/>
      <c r="AB23" s="1525"/>
      <c r="AC23" s="1525"/>
      <c r="AD23" s="1525"/>
      <c r="AE23" s="1525"/>
      <c r="AF23" s="1525"/>
      <c r="AG23" s="1525"/>
      <c r="AH23" s="1525"/>
      <c r="AI23" s="1525"/>
      <c r="AJ23" s="1525"/>
      <c r="AK23" s="186"/>
      <c r="AL23" s="186"/>
      <c r="AM23" s="186"/>
      <c r="AN23" s="189"/>
      <c r="AO23" s="189"/>
      <c r="AP23" s="189"/>
      <c r="AQ23" s="189"/>
      <c r="AR23" s="189"/>
      <c r="AS23" s="189"/>
      <c r="AT23" s="189"/>
      <c r="AU23" s="189"/>
      <c r="AV23" s="189"/>
      <c r="AW23" s="189"/>
      <c r="AX23" s="189"/>
      <c r="AY23" s="189"/>
      <c r="AZ23" s="189"/>
      <c r="BA23" s="189"/>
      <c r="BB23" s="189"/>
      <c r="BC23" s="189"/>
      <c r="BD23" s="189"/>
      <c r="BE23" s="189"/>
      <c r="BF23" s="189"/>
      <c r="BG23" s="189"/>
      <c r="BH23" s="189"/>
      <c r="BI23" s="189"/>
      <c r="BJ23" s="189"/>
      <c r="BK23" s="189"/>
      <c r="BL23" s="189"/>
      <c r="BX23" s="162"/>
      <c r="BY23" s="420"/>
      <c r="CB23" s="421"/>
      <c r="CC23" s="421"/>
      <c r="CD23" s="424"/>
    </row>
    <row r="24" spans="1:137" ht="30" customHeight="1">
      <c r="A24" s="1"/>
      <c r="B24" s="89"/>
      <c r="C24" s="289"/>
      <c r="D24" s="244" t="s">
        <v>1284</v>
      </c>
      <c r="F24" s="246" t="s">
        <v>1933</v>
      </c>
      <c r="G24" s="1525"/>
      <c r="H24" s="1525"/>
      <c r="I24" s="1525"/>
      <c r="J24" s="1525"/>
      <c r="K24" s="1525"/>
      <c r="L24" s="1525"/>
      <c r="M24" s="1525"/>
      <c r="N24" s="1525"/>
      <c r="O24" s="1525"/>
      <c r="P24" s="1525"/>
      <c r="Q24" s="1525"/>
      <c r="R24" s="1525"/>
      <c r="S24" s="1525"/>
      <c r="T24" s="1525"/>
      <c r="U24" s="1525"/>
      <c r="V24" s="1525"/>
      <c r="W24" s="1525"/>
      <c r="X24" s="1525"/>
      <c r="Y24" s="1525"/>
      <c r="Z24" s="1525"/>
      <c r="AA24" s="1525"/>
      <c r="AB24" s="1525"/>
      <c r="AC24" s="1525"/>
      <c r="AD24" s="1525"/>
      <c r="AE24" s="1525"/>
      <c r="AF24" s="1525"/>
      <c r="AG24" s="1525"/>
      <c r="AH24" s="1525"/>
      <c r="AI24" s="1525"/>
      <c r="AJ24" s="1525"/>
      <c r="AK24" s="93"/>
      <c r="AL24" s="93"/>
      <c r="AM24" s="93"/>
      <c r="AN24" s="93"/>
      <c r="AO24" s="93"/>
      <c r="AP24" s="2306">
        <v>14</v>
      </c>
      <c r="AQ24" s="2306"/>
      <c r="AR24" s="2307"/>
      <c r="AS24" s="2308"/>
      <c r="AT24" s="2308"/>
      <c r="AU24" s="2308"/>
      <c r="AV24" s="2308"/>
      <c r="AW24" s="2308"/>
      <c r="AX24" s="2308"/>
      <c r="AY24" s="2308"/>
      <c r="AZ24" s="2308"/>
      <c r="BA24" s="2308"/>
      <c r="BB24" s="2308"/>
      <c r="BC24" s="2308"/>
      <c r="BD24" s="2308"/>
      <c r="BE24" s="2308"/>
      <c r="BF24" s="2308"/>
      <c r="BG24" s="2308"/>
      <c r="BH24" s="2308"/>
      <c r="BI24" s="2308"/>
      <c r="BJ24" s="2308"/>
      <c r="BK24" s="2308"/>
      <c r="BL24" s="2308"/>
      <c r="BM24" s="2308"/>
      <c r="BN24" s="2308"/>
      <c r="BO24" s="2308"/>
      <c r="BP24" s="2308"/>
      <c r="BQ24" s="2308"/>
      <c r="BR24" s="2308"/>
      <c r="BS24" s="2308"/>
      <c r="BT24" s="2308"/>
      <c r="BU24" s="2308"/>
      <c r="BV24" s="2308"/>
      <c r="BW24" s="2308"/>
      <c r="BX24" s="2308"/>
      <c r="BY24" s="2308"/>
      <c r="BZ24" s="2308"/>
      <c r="CA24" s="2309"/>
      <c r="CB24" s="421"/>
      <c r="CC24" s="421"/>
      <c r="CD24" s="424"/>
    </row>
    <row r="25" spans="1:137" ht="30" customHeight="1">
      <c r="A25" s="1"/>
      <c r="B25" s="89"/>
      <c r="C25" s="300"/>
      <c r="D25" s="244"/>
      <c r="F25" s="248" t="s">
        <v>1934</v>
      </c>
      <c r="G25" s="1525"/>
      <c r="H25" s="1525"/>
      <c r="I25" s="1525"/>
      <c r="J25" s="1525"/>
      <c r="K25" s="1525"/>
      <c r="L25" s="1525"/>
      <c r="M25" s="1525"/>
      <c r="N25" s="1525"/>
      <c r="O25" s="1525"/>
      <c r="P25" s="1525"/>
      <c r="Q25" s="1525"/>
      <c r="R25" s="1525"/>
      <c r="S25" s="1525"/>
      <c r="T25" s="1525"/>
      <c r="U25" s="1525"/>
      <c r="V25" s="1525"/>
      <c r="W25" s="1525"/>
      <c r="X25" s="1525"/>
      <c r="Y25" s="1525"/>
      <c r="Z25" s="1525"/>
      <c r="AA25" s="1525"/>
      <c r="AB25" s="1525"/>
      <c r="AC25" s="1525"/>
      <c r="AD25" s="1525"/>
      <c r="AE25" s="1525"/>
      <c r="AF25" s="1525"/>
      <c r="AG25" s="1525"/>
      <c r="AH25" s="1525"/>
      <c r="AI25" s="1525"/>
      <c r="AJ25" s="1525"/>
      <c r="AK25" s="1525"/>
      <c r="AL25" s="1525"/>
      <c r="AM25" s="1525"/>
      <c r="AN25" s="1525"/>
      <c r="AO25" s="1525"/>
      <c r="AP25" s="2306"/>
      <c r="AQ25" s="2306"/>
      <c r="AR25" s="2310"/>
      <c r="AS25" s="2311"/>
      <c r="AT25" s="2311"/>
      <c r="AU25" s="2311"/>
      <c r="AV25" s="2311"/>
      <c r="AW25" s="2311"/>
      <c r="AX25" s="2311"/>
      <c r="AY25" s="2311"/>
      <c r="AZ25" s="2311"/>
      <c r="BA25" s="2311"/>
      <c r="BB25" s="2311"/>
      <c r="BC25" s="2311"/>
      <c r="BD25" s="2311"/>
      <c r="BE25" s="2311"/>
      <c r="BF25" s="2311"/>
      <c r="BG25" s="2311"/>
      <c r="BH25" s="2311"/>
      <c r="BI25" s="2311"/>
      <c r="BJ25" s="2311"/>
      <c r="BK25" s="2311"/>
      <c r="BL25" s="2311"/>
      <c r="BM25" s="2311"/>
      <c r="BN25" s="2311"/>
      <c r="BO25" s="2311"/>
      <c r="BP25" s="2311"/>
      <c r="BQ25" s="2311"/>
      <c r="BR25" s="2311"/>
      <c r="BS25" s="2311"/>
      <c r="BT25" s="2311"/>
      <c r="BU25" s="2311"/>
      <c r="BV25" s="2311"/>
      <c r="BW25" s="2311"/>
      <c r="BX25" s="2311"/>
      <c r="BY25" s="2311"/>
      <c r="BZ25" s="2311"/>
      <c r="CA25" s="2312"/>
      <c r="CB25" s="93"/>
      <c r="CC25" s="93"/>
      <c r="CD25" s="147"/>
      <c r="CJ25" s="286"/>
    </row>
    <row r="26" spans="1:137" ht="30" customHeight="1">
      <c r="A26" s="1"/>
      <c r="B26" s="89"/>
      <c r="C26" s="1525"/>
      <c r="F26" s="1525"/>
      <c r="G26" s="1525"/>
      <c r="H26" s="1525"/>
      <c r="I26" s="1525"/>
      <c r="J26" s="1525"/>
      <c r="K26" s="1525"/>
      <c r="L26" s="1525"/>
      <c r="M26" s="1525"/>
      <c r="N26" s="1525"/>
      <c r="O26" s="1525"/>
      <c r="P26" s="1525"/>
      <c r="Q26" s="1525"/>
      <c r="R26" s="1525"/>
      <c r="S26" s="1525"/>
      <c r="T26" s="1525"/>
      <c r="U26" s="1525"/>
      <c r="V26" s="1525"/>
      <c r="W26" s="1525"/>
      <c r="X26" s="1525"/>
      <c r="Y26" s="1525"/>
      <c r="Z26" s="1525"/>
      <c r="AA26" s="1525"/>
      <c r="AB26" s="1525"/>
      <c r="AC26" s="1525"/>
      <c r="AD26" s="1525"/>
      <c r="AE26" s="1525"/>
      <c r="AF26" s="1525"/>
      <c r="AG26" s="1525"/>
      <c r="AH26" s="1525"/>
      <c r="AI26" s="1525"/>
      <c r="AJ26" s="1525"/>
      <c r="AP26" s="189"/>
      <c r="AQ26" s="189"/>
      <c r="AR26" s="189"/>
      <c r="AS26" s="189"/>
      <c r="AT26" s="189"/>
      <c r="AU26" s="189"/>
      <c r="AV26" s="189"/>
      <c r="AW26" s="189"/>
      <c r="AX26" s="189"/>
      <c r="AY26" s="189"/>
      <c r="AZ26" s="189"/>
      <c r="BA26" s="189"/>
      <c r="BB26" s="189"/>
      <c r="BC26" s="189"/>
      <c r="BD26" s="189"/>
      <c r="BE26" s="189"/>
      <c r="BF26" s="189"/>
      <c r="BG26" s="189"/>
      <c r="BH26" s="189"/>
      <c r="BI26" s="189"/>
      <c r="BJ26" s="189"/>
      <c r="BK26" s="189"/>
      <c r="BL26" s="189"/>
      <c r="BX26" s="162"/>
      <c r="BY26" s="420"/>
      <c r="CB26" s="1525"/>
      <c r="CC26" s="1525"/>
      <c r="CD26" s="147"/>
      <c r="CJ26" s="286"/>
    </row>
    <row r="27" spans="1:137" ht="30" customHeight="1">
      <c r="A27" s="1"/>
      <c r="B27" s="89"/>
      <c r="C27" s="1525"/>
      <c r="D27" s="302" t="s">
        <v>1287</v>
      </c>
      <c r="E27" s="246"/>
      <c r="F27" s="302" t="s">
        <v>1935</v>
      </c>
      <c r="G27" s="1525"/>
      <c r="H27" s="1525"/>
      <c r="I27" s="1525"/>
      <c r="J27" s="1525"/>
      <c r="K27" s="1525"/>
      <c r="L27" s="1525"/>
      <c r="M27" s="1525"/>
      <c r="N27" s="1525"/>
      <c r="O27" s="1525"/>
      <c r="P27" s="1525"/>
      <c r="Q27" s="1525"/>
      <c r="R27" s="1525"/>
      <c r="S27" s="1525"/>
      <c r="T27" s="1525"/>
      <c r="U27" s="1525"/>
      <c r="V27" s="1525"/>
      <c r="W27" s="1525"/>
      <c r="X27" s="1525"/>
      <c r="Y27" s="1525"/>
      <c r="Z27" s="1525"/>
      <c r="AA27" s="1525"/>
      <c r="AB27" s="1525"/>
      <c r="AC27" s="1525"/>
      <c r="AD27" s="1525"/>
      <c r="AE27" s="1525"/>
      <c r="AF27" s="1525"/>
      <c r="AG27" s="1525"/>
      <c r="AH27" s="1525"/>
      <c r="AI27" s="1525"/>
      <c r="AJ27" s="1525"/>
      <c r="AK27" s="186"/>
      <c r="AL27" s="186"/>
      <c r="AM27" s="186"/>
      <c r="AN27" s="189"/>
      <c r="AO27" s="189"/>
      <c r="AP27" s="2306">
        <v>15</v>
      </c>
      <c r="AQ27" s="2306"/>
      <c r="AR27" s="2307"/>
      <c r="AS27" s="2308"/>
      <c r="AT27" s="2308"/>
      <c r="AU27" s="2308"/>
      <c r="AV27" s="2308"/>
      <c r="AW27" s="2308"/>
      <c r="AX27" s="2308"/>
      <c r="AY27" s="2308"/>
      <c r="AZ27" s="2308"/>
      <c r="BA27" s="2308"/>
      <c r="BB27" s="2308"/>
      <c r="BC27" s="2308"/>
      <c r="BD27" s="2308"/>
      <c r="BE27" s="2308"/>
      <c r="BF27" s="2308"/>
      <c r="BG27" s="2308"/>
      <c r="BH27" s="2308"/>
      <c r="BI27" s="2308"/>
      <c r="BJ27" s="2308"/>
      <c r="BK27" s="2308"/>
      <c r="BL27" s="2308"/>
      <c r="BM27" s="2308"/>
      <c r="BN27" s="2308"/>
      <c r="BO27" s="2308"/>
      <c r="BP27" s="2308"/>
      <c r="BQ27" s="2308"/>
      <c r="BR27" s="2308"/>
      <c r="BS27" s="2308"/>
      <c r="BT27" s="2308"/>
      <c r="BU27" s="2308"/>
      <c r="BV27" s="2308"/>
      <c r="BW27" s="2308"/>
      <c r="BX27" s="2308"/>
      <c r="BY27" s="2308"/>
      <c r="BZ27" s="2308"/>
      <c r="CA27" s="2309"/>
      <c r="CB27" s="1525"/>
      <c r="CC27" s="1525"/>
      <c r="CD27" s="147"/>
    </row>
    <row r="28" spans="1:137" ht="30" customHeight="1">
      <c r="A28" s="1"/>
      <c r="B28" s="89"/>
      <c r="C28" s="93"/>
      <c r="D28" s="262"/>
      <c r="E28" s="248"/>
      <c r="F28" s="262" t="s">
        <v>1936</v>
      </c>
      <c r="G28" s="1525"/>
      <c r="H28" s="1525"/>
      <c r="I28" s="1525"/>
      <c r="J28" s="1525"/>
      <c r="K28" s="1525"/>
      <c r="L28" s="1525"/>
      <c r="M28" s="1525"/>
      <c r="N28" s="1525"/>
      <c r="O28" s="1525"/>
      <c r="P28" s="1525"/>
      <c r="Q28" s="1525"/>
      <c r="R28" s="1525"/>
      <c r="S28" s="1525"/>
      <c r="T28" s="1525"/>
      <c r="U28" s="1525"/>
      <c r="V28" s="1525"/>
      <c r="W28" s="1525"/>
      <c r="X28" s="1525"/>
      <c r="Y28" s="1525"/>
      <c r="Z28" s="1525"/>
      <c r="AA28" s="1525"/>
      <c r="AB28" s="1525"/>
      <c r="AC28" s="1525"/>
      <c r="AD28" s="1525"/>
      <c r="AE28" s="1525"/>
      <c r="AF28" s="1525"/>
      <c r="AG28" s="1525"/>
      <c r="AH28" s="1525"/>
      <c r="AI28" s="1525"/>
      <c r="AJ28" s="1525"/>
      <c r="AK28" s="1"/>
      <c r="AL28" s="1"/>
      <c r="AM28" s="1"/>
      <c r="AN28" s="1"/>
      <c r="AO28" s="1"/>
      <c r="AP28" s="2306"/>
      <c r="AQ28" s="2306"/>
      <c r="AR28" s="2310"/>
      <c r="AS28" s="2311"/>
      <c r="AT28" s="2311"/>
      <c r="AU28" s="2311"/>
      <c r="AV28" s="2311"/>
      <c r="AW28" s="2311"/>
      <c r="AX28" s="2311"/>
      <c r="AY28" s="2311"/>
      <c r="AZ28" s="2311"/>
      <c r="BA28" s="2311"/>
      <c r="BB28" s="2311"/>
      <c r="BC28" s="2311"/>
      <c r="BD28" s="2311"/>
      <c r="BE28" s="2311"/>
      <c r="BF28" s="2311"/>
      <c r="BG28" s="2311"/>
      <c r="BH28" s="2311"/>
      <c r="BI28" s="2311"/>
      <c r="BJ28" s="2311"/>
      <c r="BK28" s="2311"/>
      <c r="BL28" s="2311"/>
      <c r="BM28" s="2311"/>
      <c r="BN28" s="2311"/>
      <c r="BO28" s="2311"/>
      <c r="BP28" s="2311"/>
      <c r="BQ28" s="2311"/>
      <c r="BR28" s="2311"/>
      <c r="BS28" s="2311"/>
      <c r="BT28" s="2311"/>
      <c r="BU28" s="2311"/>
      <c r="BV28" s="2311"/>
      <c r="BW28" s="2311"/>
      <c r="BX28" s="2311"/>
      <c r="BY28" s="2311"/>
      <c r="BZ28" s="2311"/>
      <c r="CA28" s="2312"/>
      <c r="CB28" s="1525"/>
      <c r="CC28" s="1525"/>
      <c r="CD28" s="147"/>
    </row>
    <row r="29" spans="1:137" ht="39.75" customHeight="1">
      <c r="A29" s="1"/>
      <c r="B29" s="89"/>
      <c r="C29" s="93"/>
      <c r="D29" s="1525"/>
      <c r="E29" s="1525"/>
      <c r="F29" s="2370"/>
      <c r="G29" s="2371"/>
      <c r="H29" s="2371"/>
      <c r="I29" s="2371"/>
      <c r="J29" s="2371"/>
      <c r="K29" s="2371"/>
      <c r="L29" s="2371"/>
      <c r="M29" s="2371"/>
      <c r="N29" s="2371"/>
      <c r="O29" s="2371"/>
      <c r="P29" s="2371"/>
      <c r="Q29" s="2371"/>
      <c r="R29" s="2371"/>
      <c r="S29" s="2371"/>
      <c r="T29" s="2371"/>
      <c r="U29" s="2371"/>
      <c r="V29" s="2371"/>
      <c r="W29" s="2371"/>
      <c r="X29" s="2371"/>
      <c r="Y29" s="2371"/>
      <c r="Z29" s="2371"/>
      <c r="AA29" s="2371"/>
      <c r="AB29" s="2371"/>
      <c r="AC29" s="2371"/>
      <c r="AD29" s="2371"/>
      <c r="AE29" s="2371"/>
      <c r="AF29" s="2372"/>
      <c r="AG29" s="1525"/>
      <c r="AH29" s="1525"/>
      <c r="AI29" s="1525"/>
      <c r="AJ29" s="93"/>
      <c r="AK29" s="1525"/>
      <c r="AL29" s="1525"/>
      <c r="AM29" s="1525"/>
      <c r="AN29" s="1"/>
      <c r="AO29" s="1"/>
      <c r="AP29" s="1525"/>
      <c r="AQ29" s="1525"/>
      <c r="AR29" s="189"/>
      <c r="AS29" s="189"/>
      <c r="AT29" s="189"/>
      <c r="AU29" s="189"/>
      <c r="AV29" s="189"/>
      <c r="AW29" s="189"/>
      <c r="AX29" s="189"/>
      <c r="AY29" s="189"/>
      <c r="AZ29" s="189"/>
      <c r="BA29" s="189"/>
      <c r="BB29" s="189"/>
      <c r="BC29" s="189"/>
      <c r="BD29" s="189"/>
      <c r="BE29" s="189"/>
      <c r="BF29" s="189"/>
      <c r="BG29" s="189"/>
      <c r="BH29" s="189"/>
      <c r="BI29" s="189"/>
      <c r="BJ29" s="189"/>
      <c r="BK29" s="189"/>
      <c r="BL29" s="189"/>
      <c r="BX29" s="77"/>
      <c r="BY29" s="125"/>
      <c r="CB29" s="1525"/>
      <c r="CC29" s="1525"/>
      <c r="CD29" s="147"/>
    </row>
    <row r="30" spans="1:137" ht="30" customHeight="1" thickBot="1">
      <c r="A30" s="1"/>
      <c r="B30" s="116"/>
      <c r="C30" s="136"/>
      <c r="D30" s="136"/>
      <c r="E30" s="136"/>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136"/>
      <c r="BG30" s="136"/>
      <c r="BH30" s="136"/>
      <c r="BI30" s="136"/>
      <c r="BJ30" s="136"/>
      <c r="BK30" s="136"/>
      <c r="BL30" s="136"/>
      <c r="BM30" s="136"/>
      <c r="BN30" s="136"/>
      <c r="BO30" s="136"/>
      <c r="BP30" s="136"/>
      <c r="BQ30" s="136"/>
      <c r="BR30" s="136"/>
      <c r="BS30" s="136"/>
      <c r="BT30" s="136"/>
      <c r="BU30" s="136"/>
      <c r="BV30" s="136"/>
      <c r="BW30" s="136"/>
      <c r="BX30" s="136"/>
      <c r="BY30" s="136"/>
      <c r="BZ30" s="136"/>
      <c r="CA30" s="136"/>
      <c r="CB30" s="136"/>
      <c r="CC30" s="136"/>
      <c r="CD30" s="373"/>
    </row>
    <row r="31" spans="1:137" ht="30" customHeight="1">
      <c r="A31" s="1"/>
      <c r="B31" s="89"/>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c r="BW31" s="93"/>
      <c r="BX31" s="93"/>
      <c r="BY31" s="93"/>
      <c r="BZ31" s="93"/>
      <c r="CA31" s="93"/>
      <c r="CB31" s="93"/>
      <c r="CC31" s="93"/>
      <c r="CD31" s="147"/>
    </row>
    <row r="32" spans="1:137" ht="30" customHeight="1">
      <c r="A32" s="1"/>
      <c r="B32" s="89"/>
      <c r="C32" s="93"/>
      <c r="D32" s="1525"/>
      <c r="E32" s="1525"/>
      <c r="F32" s="1525"/>
      <c r="G32" s="1525"/>
      <c r="H32" s="1525"/>
      <c r="I32" s="1525"/>
      <c r="J32" s="1525"/>
      <c r="K32" s="1525"/>
      <c r="L32" s="1525"/>
      <c r="M32" s="1525"/>
      <c r="N32" s="1525"/>
      <c r="O32" s="1525"/>
      <c r="P32" s="1525"/>
      <c r="Q32" s="1525"/>
      <c r="R32" s="1525"/>
      <c r="S32" s="1525"/>
      <c r="T32" s="1525"/>
      <c r="U32" s="1525"/>
      <c r="V32" s="1525"/>
      <c r="W32" s="1525"/>
      <c r="X32" s="1525"/>
      <c r="Y32" s="1525"/>
      <c r="Z32" s="1525"/>
      <c r="AA32" s="1525"/>
      <c r="AB32" s="1525"/>
      <c r="AC32" s="1525"/>
      <c r="AD32" s="1525"/>
      <c r="AE32" s="1525"/>
      <c r="AF32" s="1525"/>
      <c r="AG32" s="1525"/>
      <c r="AH32" s="1525"/>
      <c r="AI32" s="1525"/>
      <c r="AJ32" s="1525"/>
      <c r="AK32" s="1525"/>
      <c r="AL32" s="1525"/>
      <c r="AM32" s="1525"/>
      <c r="AN32" s="1525"/>
      <c r="AO32" s="1525"/>
      <c r="AP32" s="1525"/>
      <c r="AQ32" s="1525"/>
      <c r="AR32" s="1525"/>
      <c r="AS32" s="1525"/>
      <c r="AT32" s="1525"/>
      <c r="AU32" s="1525"/>
      <c r="AV32" s="1525"/>
      <c r="AW32" s="1525"/>
      <c r="AX32" s="1525"/>
      <c r="AY32" s="1525"/>
      <c r="AZ32" s="1525"/>
      <c r="BA32" s="1525"/>
      <c r="BB32" s="1525"/>
      <c r="BC32" s="1525"/>
      <c r="BD32" s="1525"/>
      <c r="BE32" s="1525"/>
      <c r="BF32" s="1525"/>
      <c r="BG32" s="1525"/>
      <c r="BH32" s="1525"/>
      <c r="BI32" s="1525"/>
      <c r="BJ32" s="1525"/>
      <c r="BK32" s="1525"/>
      <c r="BL32" s="1525"/>
      <c r="BM32" s="1525"/>
      <c r="BN32" s="1525"/>
      <c r="BO32" s="1525"/>
      <c r="BP32" s="1525"/>
      <c r="BQ32" s="1525"/>
      <c r="BR32" s="1525"/>
      <c r="BS32" s="1525"/>
      <c r="BT32" s="1525"/>
      <c r="BU32" s="1525"/>
      <c r="BV32" s="1525"/>
      <c r="BW32" s="1525"/>
      <c r="BX32" s="1525"/>
      <c r="BY32" s="485" t="s">
        <v>1800</v>
      </c>
      <c r="BZ32" s="1525"/>
      <c r="CA32" s="1525"/>
      <c r="CB32" s="1525"/>
      <c r="CC32" s="1525"/>
      <c r="CD32" s="147"/>
    </row>
    <row r="33" spans="1:102" ht="30" customHeight="1">
      <c r="A33" s="1"/>
      <c r="B33" s="89"/>
      <c r="C33" s="394">
        <v>9.33</v>
      </c>
      <c r="D33" s="325" t="s">
        <v>1937</v>
      </c>
      <c r="E33" s="1525"/>
      <c r="F33" s="1525"/>
      <c r="G33" s="1525"/>
      <c r="H33" s="1525"/>
      <c r="I33" s="1525"/>
      <c r="J33" s="1525"/>
      <c r="K33" s="1525"/>
      <c r="L33" s="1525"/>
      <c r="M33" s="1525"/>
      <c r="N33" s="1525"/>
      <c r="O33" s="1525"/>
      <c r="P33" s="1525"/>
      <c r="Q33" s="1525"/>
      <c r="R33" s="1525"/>
      <c r="S33" s="1525"/>
      <c r="T33" s="1525"/>
      <c r="U33" s="1525"/>
      <c r="V33" s="1525"/>
      <c r="W33" s="1525"/>
      <c r="X33" s="1525"/>
      <c r="Y33" s="1525"/>
      <c r="Z33" s="1525"/>
      <c r="AA33" s="1525"/>
      <c r="AB33" s="1525"/>
      <c r="AC33" s="1525"/>
      <c r="AD33" s="1525"/>
      <c r="AE33" s="1525"/>
      <c r="AF33" s="1525"/>
      <c r="AG33" s="1525"/>
      <c r="AH33" s="1525"/>
      <c r="AI33" s="1525"/>
      <c r="AJ33" s="1525"/>
      <c r="AK33" s="1525"/>
      <c r="AL33" s="1525"/>
      <c r="AM33" s="1525"/>
      <c r="AN33" s="1525"/>
      <c r="AO33" s="1525"/>
      <c r="AP33" s="2306">
        <v>35</v>
      </c>
      <c r="AQ33" s="2306"/>
      <c r="AR33" s="2307"/>
      <c r="AS33" s="2308"/>
      <c r="AT33" s="2308"/>
      <c r="AU33" s="2308"/>
      <c r="AV33" s="2308"/>
      <c r="AW33" s="2308"/>
      <c r="AX33" s="2308"/>
      <c r="AY33" s="2308"/>
      <c r="AZ33" s="2308"/>
      <c r="BA33" s="2308"/>
      <c r="BB33" s="2308"/>
      <c r="BC33" s="2308"/>
      <c r="BD33" s="2308"/>
      <c r="BE33" s="2308"/>
      <c r="BF33" s="2308"/>
      <c r="BG33" s="2308"/>
      <c r="BH33" s="2308"/>
      <c r="BI33" s="2308"/>
      <c r="BJ33" s="2308"/>
      <c r="BK33" s="2308"/>
      <c r="BL33" s="2308"/>
      <c r="BM33" s="2308"/>
      <c r="BN33" s="2308"/>
      <c r="BO33" s="2308"/>
      <c r="BP33" s="2308"/>
      <c r="BQ33" s="2308"/>
      <c r="BR33" s="2308"/>
      <c r="BS33" s="2308"/>
      <c r="BT33" s="2308"/>
      <c r="BU33" s="2308"/>
      <c r="BV33" s="2308"/>
      <c r="BW33" s="2308"/>
      <c r="BX33" s="2308"/>
      <c r="BY33" s="2308"/>
      <c r="BZ33" s="2308"/>
      <c r="CA33" s="2309"/>
      <c r="CB33" s="1525"/>
      <c r="CC33" s="1525"/>
      <c r="CD33" s="147"/>
    </row>
    <row r="34" spans="1:102" ht="30" customHeight="1">
      <c r="A34" s="1"/>
      <c r="B34" s="89"/>
      <c r="C34" s="93"/>
      <c r="D34" s="303" t="s">
        <v>1938</v>
      </c>
      <c r="E34" s="1525"/>
      <c r="F34" s="1525"/>
      <c r="G34" s="1525"/>
      <c r="H34" s="1525"/>
      <c r="I34" s="1525"/>
      <c r="J34" s="1525"/>
      <c r="K34" s="1525"/>
      <c r="L34" s="1525"/>
      <c r="M34" s="1525"/>
      <c r="N34" s="1525"/>
      <c r="O34" s="1525"/>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AP34" s="2306"/>
      <c r="AQ34" s="2306"/>
      <c r="AR34" s="2310"/>
      <c r="AS34" s="2311"/>
      <c r="AT34" s="2311"/>
      <c r="AU34" s="2311"/>
      <c r="AV34" s="2311"/>
      <c r="AW34" s="2311"/>
      <c r="AX34" s="2311"/>
      <c r="AY34" s="2311"/>
      <c r="AZ34" s="2311"/>
      <c r="BA34" s="2311"/>
      <c r="BB34" s="2311"/>
      <c r="BC34" s="2311"/>
      <c r="BD34" s="2311"/>
      <c r="BE34" s="2311"/>
      <c r="BF34" s="2311"/>
      <c r="BG34" s="2311"/>
      <c r="BH34" s="2311"/>
      <c r="BI34" s="2311"/>
      <c r="BJ34" s="2311"/>
      <c r="BK34" s="2311"/>
      <c r="BL34" s="2311"/>
      <c r="BM34" s="2311"/>
      <c r="BN34" s="2311"/>
      <c r="BO34" s="2311"/>
      <c r="BP34" s="2311"/>
      <c r="BQ34" s="2311"/>
      <c r="BR34" s="2311"/>
      <c r="BS34" s="2311"/>
      <c r="BT34" s="2311"/>
      <c r="BU34" s="2311"/>
      <c r="BV34" s="2311"/>
      <c r="BW34" s="2311"/>
      <c r="BX34" s="2311"/>
      <c r="BY34" s="2311"/>
      <c r="BZ34" s="2311"/>
      <c r="CA34" s="2312"/>
      <c r="CB34" s="1525"/>
      <c r="CC34" s="1525"/>
      <c r="CD34" s="147"/>
    </row>
    <row r="35" spans="1:102" s="264" customFormat="1" ht="39.75" customHeight="1">
      <c r="A35" s="360"/>
      <c r="B35" s="89"/>
      <c r="C35" s="93"/>
      <c r="D35" s="2363"/>
      <c r="E35" s="2364"/>
      <c r="F35" s="2364"/>
      <c r="G35" s="2364"/>
      <c r="H35" s="2364"/>
      <c r="I35" s="2364"/>
      <c r="J35" s="2364"/>
      <c r="K35" s="2364"/>
      <c r="L35" s="2364"/>
      <c r="M35" s="2364"/>
      <c r="N35" s="2364"/>
      <c r="O35" s="2364"/>
      <c r="P35" s="2364"/>
      <c r="Q35" s="2364"/>
      <c r="R35" s="2364"/>
      <c r="S35" s="2364"/>
      <c r="T35" s="2364"/>
      <c r="U35" s="2364"/>
      <c r="V35" s="2364"/>
      <c r="W35" s="2364"/>
      <c r="X35" s="2364"/>
      <c r="Y35" s="2364"/>
      <c r="Z35" s="2364"/>
      <c r="AA35" s="2364"/>
      <c r="AB35" s="2364"/>
      <c r="AC35" s="2364"/>
      <c r="AD35" s="2364"/>
      <c r="AE35" s="2364"/>
      <c r="AF35" s="2364"/>
      <c r="AG35" s="1357"/>
      <c r="AH35" s="93"/>
      <c r="AI35" s="1525"/>
      <c r="AJ35" s="1525"/>
      <c r="AK35" s="1525"/>
      <c r="AL35" s="1525"/>
      <c r="AM35" s="1525"/>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147"/>
    </row>
    <row r="36" spans="1:102" ht="20.100000000000001" customHeight="1">
      <c r="A36" s="1"/>
      <c r="B36" s="89"/>
      <c r="C36" s="93"/>
      <c r="D36" s="1525"/>
      <c r="E36" s="1525"/>
      <c r="F36" s="1525"/>
      <c r="G36" s="1525"/>
      <c r="H36" s="1525"/>
      <c r="I36" s="1525"/>
      <c r="J36" s="1525"/>
      <c r="K36" s="1525"/>
      <c r="L36" s="1525"/>
      <c r="M36" s="1525"/>
      <c r="N36" s="1525"/>
      <c r="O36" s="1525"/>
      <c r="P36" s="1525"/>
      <c r="Q36" s="1525"/>
      <c r="R36" s="1525"/>
      <c r="S36" s="1525"/>
      <c r="T36" s="1525"/>
      <c r="U36" s="1525"/>
      <c r="V36" s="1525"/>
      <c r="W36" s="1525"/>
      <c r="X36" s="1525"/>
      <c r="Y36" s="1525"/>
      <c r="Z36" s="1525"/>
      <c r="AA36" s="1525"/>
      <c r="AB36" s="1525"/>
      <c r="AC36" s="1525"/>
      <c r="AD36" s="1525"/>
      <c r="AE36" s="1525"/>
      <c r="AF36" s="1525"/>
      <c r="AG36" s="1525"/>
      <c r="AH36" s="1525"/>
      <c r="AI36" s="1525"/>
      <c r="AJ36" s="1525"/>
      <c r="AK36" s="1525"/>
      <c r="AL36" s="1525"/>
      <c r="AM36" s="1525"/>
      <c r="AN36" s="1525"/>
      <c r="AO36" s="1525"/>
      <c r="AP36" s="1525"/>
      <c r="AQ36" s="1525"/>
      <c r="AR36" s="1525"/>
      <c r="AS36" s="1525"/>
      <c r="AT36" s="1525"/>
      <c r="AU36" s="1525"/>
      <c r="AV36" s="1525"/>
      <c r="AW36" s="1525"/>
      <c r="AX36" s="1525"/>
      <c r="AY36" s="1525"/>
      <c r="AZ36" s="1525"/>
      <c r="BA36" s="1525"/>
      <c r="BB36" s="1525"/>
      <c r="BC36" s="1525"/>
      <c r="BD36" s="1525"/>
      <c r="BE36" s="1525"/>
      <c r="BF36" s="1525"/>
      <c r="BG36" s="1525"/>
      <c r="BH36" s="1525"/>
      <c r="BI36" s="1525"/>
      <c r="BJ36" s="1525"/>
      <c r="BK36" s="1525"/>
      <c r="BL36" s="1525"/>
      <c r="BM36" s="1525"/>
      <c r="BN36" s="1525"/>
      <c r="BO36" s="1525"/>
      <c r="BP36" s="1525"/>
      <c r="BQ36" s="1525"/>
      <c r="BR36" s="1525"/>
      <c r="BS36" s="1525"/>
      <c r="BT36" s="1525"/>
      <c r="BU36" s="1525"/>
      <c r="BV36" s="1525"/>
      <c r="BW36" s="1525"/>
      <c r="BX36" s="1525"/>
      <c r="BY36" s="1525"/>
      <c r="BZ36" s="1525"/>
      <c r="CA36" s="1525"/>
      <c r="CB36" s="1525"/>
      <c r="CC36" s="1525"/>
      <c r="CD36" s="147"/>
    </row>
    <row r="37" spans="1:102" ht="30" customHeight="1">
      <c r="A37" s="1"/>
      <c r="B37" s="89"/>
      <c r="C37" s="93"/>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3"/>
      <c r="BX37" s="93"/>
      <c r="BY37" s="93"/>
      <c r="BZ37" s="93"/>
      <c r="CA37" s="93"/>
      <c r="CB37" s="93"/>
      <c r="CC37" s="93"/>
      <c r="CD37" s="147"/>
    </row>
    <row r="38" spans="1:102" ht="30" customHeight="1">
      <c r="A38" s="1"/>
      <c r="B38" s="350"/>
      <c r="C38" s="351"/>
      <c r="D38" s="352"/>
      <c r="E38" s="352"/>
      <c r="F38" s="352"/>
      <c r="G38" s="352"/>
      <c r="H38" s="352"/>
      <c r="I38" s="352"/>
      <c r="J38" s="352"/>
      <c r="K38" s="352"/>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2"/>
      <c r="AO38" s="352"/>
      <c r="AP38" s="367"/>
      <c r="AQ38" s="367"/>
      <c r="AR38" s="367"/>
      <c r="AS38" s="367"/>
      <c r="AT38" s="367"/>
      <c r="AU38" s="367"/>
      <c r="AV38" s="367"/>
      <c r="AW38" s="367"/>
      <c r="AX38" s="367"/>
      <c r="AY38" s="367"/>
      <c r="AZ38" s="367"/>
      <c r="BA38" s="367"/>
      <c r="BB38" s="367"/>
      <c r="BC38" s="367"/>
      <c r="BD38" s="367"/>
      <c r="BE38" s="367"/>
      <c r="BF38" s="367"/>
      <c r="BG38" s="367"/>
      <c r="BH38" s="367"/>
      <c r="BI38" s="367"/>
      <c r="BJ38" s="367"/>
      <c r="BK38" s="367"/>
      <c r="BL38" s="367"/>
      <c r="BM38" s="367"/>
      <c r="BN38" s="367"/>
      <c r="BO38" s="367"/>
      <c r="BP38" s="367"/>
      <c r="BQ38" s="367"/>
      <c r="BR38" s="367"/>
      <c r="BS38" s="367"/>
      <c r="BT38" s="367"/>
      <c r="BU38" s="367"/>
      <c r="BV38" s="367"/>
      <c r="BW38" s="367"/>
      <c r="BX38" s="367"/>
      <c r="BY38" s="367"/>
      <c r="BZ38" s="367"/>
      <c r="CA38" s="367"/>
      <c r="CB38" s="367"/>
      <c r="CC38" s="367"/>
      <c r="CD38" s="370"/>
    </row>
    <row r="39" spans="1:102" ht="30" customHeight="1">
      <c r="A39" s="1"/>
      <c r="B39" s="353"/>
      <c r="C39" s="2328" t="s">
        <v>1769</v>
      </c>
      <c r="D39" s="2328"/>
      <c r="E39" s="2328"/>
      <c r="F39" s="2328"/>
      <c r="G39" s="2328"/>
      <c r="H39" s="2328"/>
      <c r="I39" s="2328"/>
      <c r="J39" s="2328"/>
      <c r="K39" s="2328"/>
      <c r="L39" s="2328"/>
      <c r="M39" s="2328"/>
      <c r="N39" s="2328"/>
      <c r="O39" s="2328"/>
      <c r="P39" s="2328"/>
      <c r="Q39" s="2329" t="s">
        <v>1939</v>
      </c>
      <c r="R39" s="2329"/>
      <c r="S39" s="2329"/>
      <c r="T39" s="2329"/>
      <c r="U39" s="2329"/>
      <c r="V39" s="2329"/>
      <c r="W39" s="2329"/>
      <c r="X39" s="2329"/>
      <c r="Y39" s="2329"/>
      <c r="Z39" s="2329"/>
      <c r="AA39" s="2329"/>
      <c r="AB39" s="2329"/>
      <c r="AC39" s="2329"/>
      <c r="AD39" s="2329"/>
      <c r="AE39" s="2329"/>
      <c r="AF39" s="2329"/>
      <c r="AG39" s="2329"/>
      <c r="AH39" s="2329"/>
      <c r="AI39" s="2329"/>
      <c r="AJ39" s="2329"/>
      <c r="AK39" s="2329"/>
      <c r="AL39" s="2329"/>
      <c r="AM39" s="2329"/>
      <c r="AN39" s="2329"/>
      <c r="AO39" s="2329"/>
      <c r="AP39" s="2329"/>
      <c r="AQ39" s="2329"/>
      <c r="AR39" s="2329"/>
      <c r="AS39" s="2329"/>
      <c r="AT39" s="2329"/>
      <c r="AU39" s="2329"/>
      <c r="AV39" s="2329"/>
      <c r="AW39" s="2329"/>
      <c r="AX39" s="2329"/>
      <c r="AY39" s="2329"/>
      <c r="AZ39" s="2329"/>
      <c r="BA39" s="2329"/>
      <c r="BB39" s="2329"/>
      <c r="BC39" s="2329"/>
      <c r="BD39" s="2329"/>
      <c r="BE39" s="2329"/>
      <c r="BF39" s="2329"/>
      <c r="BG39" s="2329"/>
      <c r="BH39" s="2329"/>
      <c r="BI39" s="2329"/>
      <c r="BJ39" s="2329"/>
      <c r="BK39" s="2329"/>
      <c r="BL39" s="2329"/>
      <c r="BM39" s="2329"/>
      <c r="BN39" s="2329"/>
      <c r="BO39" s="2329"/>
      <c r="BP39" s="2329"/>
      <c r="BQ39" s="2329"/>
      <c r="BR39" s="2329"/>
      <c r="BS39" s="2329"/>
      <c r="BT39" s="2329"/>
      <c r="BU39" s="2329"/>
      <c r="BV39" s="2329"/>
      <c r="BW39" s="2329"/>
      <c r="BX39" s="2329"/>
      <c r="BY39" s="2329"/>
      <c r="BZ39" s="2329"/>
      <c r="CA39" s="2329"/>
      <c r="CB39" s="2329"/>
      <c r="CC39" s="2329"/>
      <c r="CD39" s="371"/>
    </row>
    <row r="40" spans="1:102" ht="30" customHeight="1">
      <c r="A40" s="1"/>
      <c r="B40" s="353"/>
      <c r="C40" s="2328"/>
      <c r="D40" s="2328"/>
      <c r="E40" s="2328"/>
      <c r="F40" s="2328"/>
      <c r="G40" s="2328"/>
      <c r="H40" s="2328"/>
      <c r="I40" s="2328"/>
      <c r="J40" s="2328"/>
      <c r="K40" s="2328"/>
      <c r="L40" s="2328"/>
      <c r="M40" s="2328"/>
      <c r="N40" s="2328"/>
      <c r="O40" s="2328"/>
      <c r="P40" s="2328"/>
      <c r="Q40" s="2329"/>
      <c r="R40" s="2329"/>
      <c r="S40" s="2329"/>
      <c r="T40" s="2329"/>
      <c r="U40" s="2329"/>
      <c r="V40" s="2329"/>
      <c r="W40" s="2329"/>
      <c r="X40" s="2329"/>
      <c r="Y40" s="2329"/>
      <c r="Z40" s="2329"/>
      <c r="AA40" s="2329"/>
      <c r="AB40" s="2329"/>
      <c r="AC40" s="2329"/>
      <c r="AD40" s="2329"/>
      <c r="AE40" s="2329"/>
      <c r="AF40" s="2329"/>
      <c r="AG40" s="2329"/>
      <c r="AH40" s="2329"/>
      <c r="AI40" s="2329"/>
      <c r="AJ40" s="2329"/>
      <c r="AK40" s="2329"/>
      <c r="AL40" s="2329"/>
      <c r="AM40" s="2329"/>
      <c r="AN40" s="2329"/>
      <c r="AO40" s="2329"/>
      <c r="AP40" s="2329"/>
      <c r="AQ40" s="2329"/>
      <c r="AR40" s="2329"/>
      <c r="AS40" s="2329"/>
      <c r="AT40" s="2329"/>
      <c r="AU40" s="2329"/>
      <c r="AV40" s="2329"/>
      <c r="AW40" s="2329"/>
      <c r="AX40" s="2329"/>
      <c r="AY40" s="2329"/>
      <c r="AZ40" s="2329"/>
      <c r="BA40" s="2329"/>
      <c r="BB40" s="2329"/>
      <c r="BC40" s="2329"/>
      <c r="BD40" s="2329"/>
      <c r="BE40" s="2329"/>
      <c r="BF40" s="2329"/>
      <c r="BG40" s="2329"/>
      <c r="BH40" s="2329"/>
      <c r="BI40" s="2329"/>
      <c r="BJ40" s="2329"/>
      <c r="BK40" s="2329"/>
      <c r="BL40" s="2329"/>
      <c r="BM40" s="2329"/>
      <c r="BN40" s="2329"/>
      <c r="BO40" s="2329"/>
      <c r="BP40" s="2329"/>
      <c r="BQ40" s="2329"/>
      <c r="BR40" s="2329"/>
      <c r="BS40" s="2329"/>
      <c r="BT40" s="2329"/>
      <c r="BU40" s="2329"/>
      <c r="BV40" s="2329"/>
      <c r="BW40" s="2329"/>
      <c r="BX40" s="2329"/>
      <c r="BY40" s="2329"/>
      <c r="BZ40" s="2329"/>
      <c r="CA40" s="2329"/>
      <c r="CB40" s="2329"/>
      <c r="CC40" s="2329"/>
      <c r="CD40" s="371"/>
    </row>
    <row r="41" spans="1:102" ht="30" customHeight="1">
      <c r="A41" s="1"/>
      <c r="B41" s="356"/>
      <c r="C41" s="357"/>
      <c r="D41" s="357"/>
      <c r="E41" s="357"/>
      <c r="F41" s="357"/>
      <c r="G41" s="357"/>
      <c r="H41" s="357"/>
      <c r="I41" s="357"/>
      <c r="J41" s="357"/>
      <c r="K41" s="357"/>
      <c r="L41" s="357"/>
      <c r="M41" s="357"/>
      <c r="N41" s="357"/>
      <c r="O41" s="357"/>
      <c r="P41" s="357"/>
      <c r="Q41" s="357"/>
      <c r="R41" s="357"/>
      <c r="S41" s="357"/>
      <c r="T41" s="357"/>
      <c r="U41" s="357"/>
      <c r="V41" s="357"/>
      <c r="W41" s="357"/>
      <c r="X41" s="357"/>
      <c r="Y41" s="357"/>
      <c r="Z41" s="357"/>
      <c r="AA41" s="357"/>
      <c r="AB41" s="357"/>
      <c r="AC41" s="357"/>
      <c r="AD41" s="357"/>
      <c r="AE41" s="357"/>
      <c r="AF41" s="357"/>
      <c r="AG41" s="357"/>
      <c r="AH41" s="357"/>
      <c r="AI41" s="357"/>
      <c r="AJ41" s="357"/>
      <c r="AK41" s="357"/>
      <c r="AL41" s="357"/>
      <c r="AM41" s="357"/>
      <c r="AN41" s="357"/>
      <c r="AO41" s="357"/>
      <c r="AP41" s="357"/>
      <c r="AQ41" s="357"/>
      <c r="AR41" s="357"/>
      <c r="AS41" s="357"/>
      <c r="AT41" s="357"/>
      <c r="AU41" s="357"/>
      <c r="AV41" s="357"/>
      <c r="AW41" s="357"/>
      <c r="AX41" s="357"/>
      <c r="AY41" s="357"/>
      <c r="AZ41" s="357"/>
      <c r="BA41" s="357"/>
      <c r="BB41" s="357"/>
      <c r="BC41" s="357"/>
      <c r="BD41" s="357"/>
      <c r="BE41" s="357"/>
      <c r="BF41" s="357"/>
      <c r="BG41" s="357"/>
      <c r="BH41" s="357"/>
      <c r="BI41" s="357"/>
      <c r="BJ41" s="357"/>
      <c r="BK41" s="357"/>
      <c r="BL41" s="357"/>
      <c r="BM41" s="357"/>
      <c r="BN41" s="357"/>
      <c r="BO41" s="357"/>
      <c r="BP41" s="357"/>
      <c r="BQ41" s="357"/>
      <c r="BR41" s="357"/>
      <c r="BS41" s="357"/>
      <c r="BT41" s="357"/>
      <c r="BU41" s="357"/>
      <c r="BV41" s="357"/>
      <c r="BW41" s="357"/>
      <c r="BX41" s="357"/>
      <c r="BY41" s="357"/>
      <c r="BZ41" s="357"/>
      <c r="CA41" s="357"/>
      <c r="CB41" s="357"/>
      <c r="CC41" s="357"/>
      <c r="CD41" s="372"/>
    </row>
    <row r="42" spans="1:102" ht="30" customHeight="1">
      <c r="A42" s="1"/>
      <c r="B42" s="89"/>
      <c r="CB42" s="1525"/>
      <c r="CC42" s="1525"/>
      <c r="CD42" s="147"/>
      <c r="CE42" s="1"/>
    </row>
    <row r="43" spans="1:102" ht="30" customHeight="1">
      <c r="A43" s="1"/>
      <c r="B43" s="89"/>
      <c r="C43" s="394">
        <v>9.34</v>
      </c>
      <c r="D43" s="325" t="s">
        <v>1940</v>
      </c>
      <c r="E43" s="1525"/>
      <c r="F43" s="1525"/>
      <c r="G43" s="1525"/>
      <c r="H43" s="1525"/>
      <c r="I43" s="1525"/>
      <c r="J43" s="1525"/>
      <c r="K43" s="1525"/>
      <c r="L43" s="1525"/>
      <c r="M43" s="1525"/>
      <c r="N43" s="1525"/>
      <c r="O43" s="1525"/>
      <c r="P43" s="1525"/>
      <c r="Q43" s="1525"/>
      <c r="R43" s="1525"/>
      <c r="S43" s="1525"/>
      <c r="T43" s="1525"/>
      <c r="U43" s="1525"/>
      <c r="V43" s="1525"/>
      <c r="W43" s="1525"/>
      <c r="X43" s="1525"/>
      <c r="Y43" s="1525"/>
      <c r="Z43" s="1525"/>
      <c r="AA43" s="1525"/>
      <c r="AB43" s="1525"/>
      <c r="AC43" s="1525"/>
      <c r="AD43" s="1525"/>
      <c r="AE43" s="1525"/>
      <c r="AF43" s="1525"/>
      <c r="AG43" s="1525"/>
      <c r="AH43" s="1525"/>
      <c r="AI43" s="1627"/>
      <c r="AJ43" s="1627"/>
      <c r="AK43" s="1627"/>
      <c r="AL43" s="1627"/>
      <c r="AM43" s="1627"/>
      <c r="AN43" s="1627"/>
      <c r="AO43" s="1627"/>
      <c r="AP43" s="1627"/>
      <c r="AQ43" s="1627"/>
      <c r="AR43" s="1627"/>
      <c r="AS43" s="1627"/>
      <c r="AT43" s="2327" t="s">
        <v>1671</v>
      </c>
      <c r="AU43" s="2327"/>
      <c r="AV43" s="2327"/>
      <c r="AW43" s="2327"/>
      <c r="AX43" s="2327"/>
      <c r="AY43" s="2327"/>
      <c r="AZ43" s="2327"/>
      <c r="BA43" s="2327"/>
      <c r="BB43" s="2327"/>
      <c r="BC43" s="2327"/>
      <c r="BD43" s="2327"/>
      <c r="BE43" s="2327"/>
      <c r="BF43" s="2327"/>
      <c r="BG43" s="2327"/>
      <c r="BH43" s="2327"/>
      <c r="BI43" s="2327"/>
      <c r="BJ43" s="2327"/>
      <c r="BK43" s="2327"/>
      <c r="BL43" s="2327"/>
      <c r="BM43" s="2327"/>
      <c r="BN43" s="2327"/>
      <c r="BO43" s="2327"/>
      <c r="BP43" s="2327"/>
      <c r="BQ43" s="2327"/>
      <c r="BR43" s="2327"/>
      <c r="BS43" s="2327"/>
      <c r="BT43" s="2327"/>
      <c r="BU43" s="2327"/>
      <c r="BV43" s="2327"/>
      <c r="BW43" s="2327"/>
      <c r="BX43" s="2327"/>
      <c r="BY43" s="2327"/>
      <c r="BZ43" s="2327"/>
      <c r="CA43" s="2327"/>
      <c r="CB43" s="2327"/>
      <c r="CC43" s="1525"/>
      <c r="CD43" s="147"/>
    </row>
    <row r="44" spans="1:102" ht="30" customHeight="1">
      <c r="A44" s="1"/>
      <c r="B44" s="89"/>
      <c r="C44" s="300"/>
      <c r="D44" s="303" t="s">
        <v>1941</v>
      </c>
      <c r="E44" s="1525"/>
      <c r="F44" s="1525"/>
      <c r="G44" s="1525"/>
      <c r="H44" s="1525"/>
      <c r="I44" s="1525"/>
      <c r="J44" s="1525"/>
      <c r="K44" s="1525"/>
      <c r="L44" s="1525"/>
      <c r="M44" s="1525"/>
      <c r="N44" s="1525"/>
      <c r="O44" s="1525"/>
      <c r="P44" s="1525"/>
      <c r="Q44" s="1525"/>
      <c r="R44" s="1525"/>
      <c r="S44" s="1525"/>
      <c r="T44" s="1525"/>
      <c r="U44" s="1525"/>
      <c r="V44" s="1525"/>
      <c r="W44" s="1525"/>
      <c r="X44" s="1525"/>
      <c r="Y44" s="1525"/>
      <c r="Z44" s="1525"/>
      <c r="AA44" s="1525"/>
      <c r="AB44" s="1525"/>
      <c r="AC44" s="1525"/>
      <c r="AD44" s="1525"/>
      <c r="AE44" s="1525"/>
      <c r="AF44" s="1525"/>
      <c r="AG44" s="1525"/>
      <c r="AH44" s="1525"/>
      <c r="AI44" s="297"/>
      <c r="AJ44" s="186"/>
      <c r="AK44" s="186"/>
      <c r="AL44" s="186"/>
      <c r="AM44" s="189"/>
      <c r="AN44" s="189"/>
      <c r="AO44" s="189"/>
      <c r="AP44" s="189"/>
      <c r="AQ44" s="189"/>
      <c r="AR44" s="189"/>
      <c r="AS44" s="189"/>
      <c r="AT44" s="2327" t="s">
        <v>1344</v>
      </c>
      <c r="AU44" s="2327"/>
      <c r="AV44" s="2327"/>
      <c r="AW44" s="2327"/>
      <c r="AX44" s="2327"/>
      <c r="AY44" s="2327"/>
      <c r="AZ44" s="2327"/>
      <c r="BA44" s="2327"/>
      <c r="BB44" s="2327"/>
      <c r="BC44" s="2327"/>
      <c r="BD44" s="2327"/>
      <c r="BE44" s="2327"/>
      <c r="BF44" s="2327"/>
      <c r="BG44" s="2327"/>
      <c r="BH44" s="2327"/>
      <c r="BI44" s="2327"/>
      <c r="BJ44" s="2327"/>
      <c r="BK44" s="2327"/>
      <c r="BL44" s="2327"/>
      <c r="BM44" s="2327"/>
      <c r="BN44" s="2327"/>
      <c r="BO44" s="2327"/>
      <c r="BP44" s="2327"/>
      <c r="BQ44" s="2327"/>
      <c r="BR44" s="2327"/>
      <c r="BS44" s="2327"/>
      <c r="BT44" s="2327"/>
      <c r="BU44" s="2327"/>
      <c r="BV44" s="2327"/>
      <c r="BW44" s="2327"/>
      <c r="BX44" s="2327"/>
      <c r="BY44" s="2327"/>
      <c r="BZ44" s="2327"/>
      <c r="CA44" s="2327"/>
      <c r="CB44" s="311"/>
      <c r="CC44" s="1525"/>
      <c r="CD44" s="147"/>
      <c r="CJ44" s="1525"/>
      <c r="CK44" s="1525"/>
      <c r="CL44" s="1525"/>
      <c r="CM44" s="1525"/>
      <c r="CN44" s="1525"/>
      <c r="CO44" s="1525"/>
      <c r="CP44" s="1525"/>
      <c r="CQ44" s="1525"/>
      <c r="CR44" s="1525"/>
      <c r="CS44" s="1525"/>
      <c r="CT44" s="1525"/>
      <c r="CU44" s="1525"/>
      <c r="CV44" s="1525"/>
      <c r="CW44" s="1525"/>
      <c r="CX44" s="1525"/>
    </row>
    <row r="45" spans="1:102" ht="30" customHeight="1">
      <c r="A45" s="1"/>
      <c r="B45" s="89"/>
      <c r="F45" s="1525"/>
      <c r="G45" s="1525"/>
      <c r="H45" s="1525"/>
      <c r="I45" s="1525"/>
      <c r="J45" s="1525"/>
      <c r="K45" s="1525"/>
      <c r="L45" s="1525"/>
      <c r="M45" s="1525"/>
      <c r="N45" s="1525"/>
      <c r="O45" s="1525"/>
      <c r="P45" s="1525"/>
      <c r="Q45" s="1525"/>
      <c r="R45" s="1525"/>
      <c r="S45" s="1525"/>
      <c r="T45" s="1525"/>
      <c r="U45" s="1525"/>
      <c r="V45" s="1525"/>
      <c r="W45" s="1525"/>
      <c r="X45" s="1525"/>
      <c r="Y45" s="1525"/>
      <c r="Z45" s="1525"/>
      <c r="AA45" s="1525"/>
      <c r="AB45" s="1525"/>
      <c r="AC45" s="1525"/>
      <c r="AD45" s="1525"/>
      <c r="AE45" s="1525"/>
      <c r="AF45" s="1525"/>
      <c r="AG45" s="1525"/>
      <c r="AH45" s="1525"/>
      <c r="AI45" s="1525"/>
      <c r="AJ45" s="1525"/>
      <c r="AK45" s="186"/>
      <c r="AL45" s="186"/>
      <c r="AM45" s="189"/>
      <c r="AN45" s="189"/>
      <c r="AO45" s="189"/>
      <c r="AP45" s="189"/>
      <c r="AQ45" s="189"/>
      <c r="AR45" s="189"/>
      <c r="AS45" s="189"/>
      <c r="AT45" s="189"/>
      <c r="AU45" s="189"/>
      <c r="AV45" s="189"/>
      <c r="AW45" s="189"/>
      <c r="AX45" s="189"/>
      <c r="AY45" s="189"/>
      <c r="AZ45" s="189"/>
      <c r="BA45" s="189"/>
      <c r="BB45" s="189"/>
      <c r="BC45" s="189"/>
      <c r="BD45" s="189"/>
      <c r="BE45" s="189"/>
      <c r="BF45" s="189"/>
      <c r="BG45" s="189"/>
      <c r="BH45" s="189"/>
      <c r="BI45" s="189"/>
      <c r="BJ45" s="189"/>
      <c r="BK45" s="189"/>
      <c r="BL45" s="189"/>
      <c r="BX45" s="162"/>
      <c r="BY45" s="485" t="s">
        <v>1800</v>
      </c>
      <c r="BZ45" s="422"/>
      <c r="CA45" s="422"/>
      <c r="CB45" s="1525"/>
      <c r="CC45" s="1525"/>
      <c r="CD45" s="147"/>
      <c r="CJ45" s="1525"/>
      <c r="CK45" s="1525"/>
      <c r="CL45" s="1525"/>
      <c r="CM45" s="1525"/>
      <c r="CN45" s="1525"/>
      <c r="CO45" s="1525"/>
      <c r="CP45" s="1525"/>
      <c r="CQ45" s="1525"/>
      <c r="CR45" s="1525"/>
      <c r="CS45" s="1525"/>
      <c r="CT45" s="1525"/>
      <c r="CU45" s="1525"/>
      <c r="CV45" s="1525"/>
      <c r="CW45" s="1525"/>
      <c r="CX45" s="1525"/>
    </row>
    <row r="46" spans="1:102" ht="30" customHeight="1">
      <c r="A46" s="1"/>
      <c r="B46" s="89"/>
      <c r="D46" s="244" t="s">
        <v>1171</v>
      </c>
      <c r="F46" s="246" t="s">
        <v>1942</v>
      </c>
      <c r="G46" s="1525"/>
      <c r="H46" s="1525"/>
      <c r="I46" s="1525"/>
      <c r="J46" s="1525"/>
      <c r="K46" s="1525"/>
      <c r="L46" s="1525"/>
      <c r="M46" s="1525"/>
      <c r="N46" s="1525"/>
      <c r="O46" s="1525"/>
      <c r="P46" s="1525"/>
      <c r="Q46" s="1525"/>
      <c r="R46" s="1525"/>
      <c r="S46" s="1525"/>
      <c r="T46" s="1525"/>
      <c r="U46" s="1525"/>
      <c r="V46" s="1525"/>
      <c r="W46" s="1525"/>
      <c r="X46" s="1525"/>
      <c r="Y46" s="1525"/>
      <c r="Z46" s="1525"/>
      <c r="AA46" s="1525"/>
      <c r="AB46" s="1525"/>
      <c r="AC46" s="1525"/>
      <c r="AD46" s="1525"/>
      <c r="AE46" s="1525"/>
      <c r="AF46" s="1525"/>
      <c r="AG46" s="1525"/>
      <c r="AH46" s="1525"/>
      <c r="AI46" s="1525"/>
      <c r="AJ46" s="1525"/>
      <c r="AK46" s="418"/>
      <c r="AL46" s="418"/>
      <c r="AM46" s="418"/>
      <c r="AN46" s="418"/>
      <c r="AO46" s="418"/>
      <c r="AP46" s="2306">
        <v>36</v>
      </c>
      <c r="AQ46" s="2306"/>
      <c r="AR46" s="2307"/>
      <c r="AS46" s="2308"/>
      <c r="AT46" s="2308"/>
      <c r="AU46" s="2308"/>
      <c r="AV46" s="2308"/>
      <c r="AW46" s="2308"/>
      <c r="AX46" s="2308"/>
      <c r="AY46" s="2308"/>
      <c r="AZ46" s="2308"/>
      <c r="BA46" s="2308"/>
      <c r="BB46" s="2308"/>
      <c r="BC46" s="2308"/>
      <c r="BD46" s="2308"/>
      <c r="BE46" s="2308"/>
      <c r="BF46" s="2308"/>
      <c r="BG46" s="2308"/>
      <c r="BH46" s="2308"/>
      <c r="BI46" s="2308"/>
      <c r="BJ46" s="2308"/>
      <c r="BK46" s="2308"/>
      <c r="BL46" s="2308"/>
      <c r="BM46" s="2308"/>
      <c r="BN46" s="2308"/>
      <c r="BO46" s="2308"/>
      <c r="BP46" s="2308"/>
      <c r="BQ46" s="2308"/>
      <c r="BR46" s="2308"/>
      <c r="BS46" s="2308"/>
      <c r="BT46" s="2308"/>
      <c r="BU46" s="2308"/>
      <c r="BV46" s="2308"/>
      <c r="BW46" s="2308"/>
      <c r="BX46" s="2308"/>
      <c r="BY46" s="2308"/>
      <c r="BZ46" s="2308"/>
      <c r="CA46" s="2309"/>
      <c r="CB46" s="1525"/>
      <c r="CC46" s="1525"/>
      <c r="CD46" s="147"/>
      <c r="CJ46" s="1525"/>
      <c r="CK46" s="1525"/>
      <c r="CL46" s="1525"/>
      <c r="CM46" s="1525"/>
      <c r="CN46" s="1525"/>
      <c r="CO46" s="1525"/>
      <c r="CP46" s="1525"/>
      <c r="CQ46" s="1525"/>
      <c r="CR46" s="1525"/>
      <c r="CS46" s="1525"/>
      <c r="CT46" s="1525"/>
      <c r="CU46" s="1525"/>
      <c r="CV46" s="1525"/>
      <c r="CW46" s="1525"/>
      <c r="CX46" s="1525"/>
    </row>
    <row r="47" spans="1:102" ht="30" customHeight="1">
      <c r="A47" s="1"/>
      <c r="B47" s="89"/>
      <c r="C47" s="93"/>
      <c r="D47" s="247"/>
      <c r="F47" s="248" t="s">
        <v>1943</v>
      </c>
      <c r="G47" s="1525"/>
      <c r="H47" s="1525"/>
      <c r="I47" s="1525"/>
      <c r="J47" s="1525"/>
      <c r="K47" s="1525"/>
      <c r="L47" s="1525"/>
      <c r="M47" s="1525"/>
      <c r="N47" s="1525"/>
      <c r="O47" s="1525"/>
      <c r="P47" s="1525"/>
      <c r="Q47" s="1525"/>
      <c r="R47" s="1525"/>
      <c r="S47" s="1525"/>
      <c r="T47" s="1525"/>
      <c r="U47" s="1525"/>
      <c r="V47" s="1525"/>
      <c r="W47" s="1525"/>
      <c r="X47" s="1525"/>
      <c r="Y47" s="1525"/>
      <c r="Z47" s="1525"/>
      <c r="AA47" s="1525"/>
      <c r="AB47" s="1525"/>
      <c r="AC47" s="1525"/>
      <c r="AD47" s="1525"/>
      <c r="AE47" s="1525"/>
      <c r="AF47" s="1525"/>
      <c r="AG47" s="1525"/>
      <c r="AH47" s="1525"/>
      <c r="AI47" s="1525"/>
      <c r="AJ47" s="1525"/>
      <c r="AK47" s="418"/>
      <c r="AL47" s="418"/>
      <c r="AM47" s="418"/>
      <c r="AN47" s="418"/>
      <c r="AO47" s="418"/>
      <c r="AP47" s="2306"/>
      <c r="AQ47" s="2306"/>
      <c r="AR47" s="2310"/>
      <c r="AS47" s="2311"/>
      <c r="AT47" s="2311"/>
      <c r="AU47" s="2311"/>
      <c r="AV47" s="2311"/>
      <c r="AW47" s="2311"/>
      <c r="AX47" s="2311"/>
      <c r="AY47" s="2311"/>
      <c r="AZ47" s="2311"/>
      <c r="BA47" s="2311"/>
      <c r="BB47" s="2311"/>
      <c r="BC47" s="2311"/>
      <c r="BD47" s="2311"/>
      <c r="BE47" s="2311"/>
      <c r="BF47" s="2311"/>
      <c r="BG47" s="2311"/>
      <c r="BH47" s="2311"/>
      <c r="BI47" s="2311"/>
      <c r="BJ47" s="2311"/>
      <c r="BK47" s="2311"/>
      <c r="BL47" s="2311"/>
      <c r="BM47" s="2311"/>
      <c r="BN47" s="2311"/>
      <c r="BO47" s="2311"/>
      <c r="BP47" s="2311"/>
      <c r="BQ47" s="2311"/>
      <c r="BR47" s="2311"/>
      <c r="BS47" s="2311"/>
      <c r="BT47" s="2311"/>
      <c r="BU47" s="2311"/>
      <c r="BV47" s="2311"/>
      <c r="BW47" s="2311"/>
      <c r="BX47" s="2311"/>
      <c r="BY47" s="2311"/>
      <c r="BZ47" s="2311"/>
      <c r="CA47" s="2312"/>
      <c r="CB47" s="1525"/>
      <c r="CC47" s="1525"/>
      <c r="CD47" s="147"/>
      <c r="CJ47" s="1525"/>
      <c r="CK47" s="1525"/>
      <c r="CL47" s="1525"/>
      <c r="CM47" s="1525"/>
      <c r="CN47" s="1525"/>
      <c r="CO47" s="1525"/>
      <c r="CP47" s="1525"/>
      <c r="CQ47" s="1525"/>
      <c r="CR47" s="1525"/>
      <c r="CS47" s="1525"/>
      <c r="CT47" s="1525"/>
      <c r="CU47" s="1525"/>
      <c r="CV47" s="1525"/>
      <c r="CW47" s="1525"/>
      <c r="CX47" s="1525"/>
    </row>
    <row r="48" spans="1:102" ht="30" customHeight="1" thickBot="1">
      <c r="A48" s="1"/>
      <c r="B48" s="89"/>
      <c r="C48" s="93"/>
      <c r="D48" s="1525"/>
      <c r="E48" s="1525"/>
      <c r="F48" s="1525"/>
      <c r="G48" s="1525"/>
      <c r="H48" s="1525"/>
      <c r="I48" s="1525"/>
      <c r="J48" s="1525"/>
      <c r="K48" s="1525"/>
      <c r="L48" s="1525"/>
      <c r="M48" s="1525"/>
      <c r="N48" s="1525"/>
      <c r="O48" s="1525"/>
      <c r="P48" s="1525"/>
      <c r="Q48" s="1525"/>
      <c r="R48" s="1525"/>
      <c r="S48" s="1525"/>
      <c r="T48" s="1525"/>
      <c r="U48" s="1525"/>
      <c r="V48" s="1525"/>
      <c r="W48" s="1525"/>
      <c r="X48" s="1525"/>
      <c r="Y48" s="1525"/>
      <c r="Z48" s="1525"/>
      <c r="AA48" s="1525"/>
      <c r="AB48" s="1525"/>
      <c r="AC48" s="1525"/>
      <c r="AD48" s="1525"/>
      <c r="AE48" s="1525"/>
      <c r="AF48" s="1525"/>
      <c r="AG48" s="1525"/>
      <c r="AH48" s="1525"/>
      <c r="AI48" s="1525"/>
      <c r="AJ48" s="1525"/>
      <c r="AK48" s="1525"/>
      <c r="AL48" s="1525"/>
      <c r="AM48" s="1525"/>
      <c r="AN48" s="1525"/>
      <c r="AO48" s="1525"/>
      <c r="AP48" s="1525"/>
      <c r="AQ48" s="1525"/>
      <c r="AR48" s="1525"/>
      <c r="AS48" s="1525"/>
      <c r="AT48" s="1525"/>
      <c r="AU48" s="1525"/>
      <c r="AV48" s="1525"/>
      <c r="AW48" s="1525"/>
      <c r="AX48" s="1525"/>
      <c r="AY48" s="1525"/>
      <c r="AZ48" s="1525"/>
      <c r="BA48" s="1525"/>
      <c r="BB48" s="1525"/>
      <c r="BC48" s="1525"/>
      <c r="BD48" s="1525"/>
      <c r="BE48" s="1525"/>
      <c r="BF48" s="1525"/>
      <c r="BG48" s="1525"/>
      <c r="BH48" s="1525"/>
      <c r="BI48" s="1525"/>
      <c r="BJ48" s="1525"/>
      <c r="BK48" s="1525"/>
      <c r="BL48" s="1525"/>
      <c r="BM48" s="1525"/>
      <c r="BN48" s="1525"/>
      <c r="BO48" s="1525"/>
      <c r="BP48" s="1525"/>
      <c r="BQ48" s="1525"/>
      <c r="BR48" s="1525"/>
      <c r="BS48" s="1525"/>
      <c r="BT48" s="1525"/>
      <c r="BU48" s="1525"/>
      <c r="BV48" s="1525"/>
      <c r="BW48" s="1525"/>
      <c r="BX48" s="1525"/>
      <c r="BY48" s="1525"/>
      <c r="BZ48" s="1525"/>
      <c r="CA48" s="1525"/>
      <c r="CB48" s="1525"/>
      <c r="CC48" s="1525"/>
      <c r="CD48" s="147"/>
      <c r="CJ48" s="1525"/>
      <c r="CK48" s="1525"/>
      <c r="CL48" s="1525"/>
      <c r="CM48" s="1525"/>
      <c r="CN48" s="1525"/>
      <c r="CO48" s="1525"/>
      <c r="CP48" s="1525"/>
      <c r="CQ48" s="1525"/>
      <c r="CR48" s="1525"/>
      <c r="CS48" s="1525"/>
      <c r="CT48" s="1525"/>
      <c r="CU48" s="1525"/>
      <c r="CV48" s="1525"/>
      <c r="CW48" s="1525"/>
      <c r="CX48" s="1525"/>
    </row>
    <row r="49" spans="1:140" ht="15" customHeight="1">
      <c r="A49" s="1"/>
      <c r="B49" s="89"/>
      <c r="F49" s="1317"/>
      <c r="G49" s="1318"/>
      <c r="H49" s="1318"/>
      <c r="I49" s="1318"/>
      <c r="J49" s="1318"/>
      <c r="K49" s="1318"/>
      <c r="L49" s="1318"/>
      <c r="M49" s="1318"/>
      <c r="N49" s="1318"/>
      <c r="O49" s="1318"/>
      <c r="P49" s="1318"/>
      <c r="Q49" s="1318"/>
      <c r="R49" s="1318"/>
      <c r="S49" s="1318"/>
      <c r="T49" s="1318"/>
      <c r="U49" s="1318"/>
      <c r="V49" s="1318"/>
      <c r="W49" s="1318"/>
      <c r="X49" s="1318"/>
      <c r="Y49" s="1318"/>
      <c r="Z49" s="1318"/>
      <c r="AA49" s="1318"/>
      <c r="AB49" s="1318"/>
      <c r="AC49" s="1318"/>
      <c r="AD49" s="1318"/>
      <c r="AE49" s="1318"/>
      <c r="AF49" s="1318"/>
      <c r="AG49" s="1318"/>
      <c r="AH49" s="1318"/>
      <c r="AI49" s="1318"/>
      <c r="AJ49" s="1318"/>
      <c r="AK49" s="1318"/>
      <c r="AL49" s="1318"/>
      <c r="AM49" s="1318"/>
      <c r="AN49" s="1318"/>
      <c r="AO49" s="1318"/>
      <c r="AP49" s="1318"/>
      <c r="AQ49" s="1318"/>
      <c r="AR49" s="1318"/>
      <c r="AS49" s="1318"/>
      <c r="AT49" s="1358"/>
      <c r="CB49" s="1525"/>
      <c r="CC49" s="1525"/>
      <c r="CD49" s="147"/>
      <c r="CJ49" s="1525"/>
      <c r="CK49" s="1525"/>
      <c r="CL49" s="1525"/>
      <c r="CM49" s="1525"/>
      <c r="CN49" s="1525"/>
      <c r="CO49" s="1525"/>
      <c r="CP49" s="1525"/>
      <c r="CQ49" s="1525"/>
      <c r="CR49" s="1525"/>
      <c r="CS49" s="1525"/>
      <c r="CT49" s="1525"/>
      <c r="CU49" s="1525"/>
      <c r="CV49" s="1525"/>
      <c r="CW49" s="1525"/>
      <c r="CX49" s="1525"/>
    </row>
    <row r="50" spans="1:140" ht="30" customHeight="1">
      <c r="A50" s="1"/>
      <c r="B50" s="89"/>
      <c r="F50" s="1359"/>
      <c r="G50" s="1323" t="s">
        <v>1944</v>
      </c>
      <c r="H50" s="1360"/>
      <c r="I50" s="1360"/>
      <c r="J50" s="1360"/>
      <c r="K50" s="1360"/>
      <c r="L50" s="1360"/>
      <c r="M50" s="1360"/>
      <c r="N50" s="1360"/>
      <c r="O50" s="1360"/>
      <c r="P50" s="1360"/>
      <c r="Q50" s="1360"/>
      <c r="R50" s="1360"/>
      <c r="S50" s="1360"/>
      <c r="T50" s="1360"/>
      <c r="U50" s="1360"/>
      <c r="V50" s="1360"/>
      <c r="W50" s="1360"/>
      <c r="X50" s="1360"/>
      <c r="Y50" s="1360"/>
      <c r="Z50" s="1360"/>
      <c r="AA50" s="1360"/>
      <c r="AB50" s="1360"/>
      <c r="AC50" s="1360"/>
      <c r="AD50" s="1360"/>
      <c r="AE50" s="1360"/>
      <c r="AF50" s="1360"/>
      <c r="AG50" s="1360"/>
      <c r="AH50" s="1360"/>
      <c r="AI50" s="1360"/>
      <c r="AJ50" s="1360"/>
      <c r="AK50" s="1360"/>
      <c r="AL50" s="1360"/>
      <c r="AM50" s="1360"/>
      <c r="AN50" s="1360"/>
      <c r="AO50" s="1360"/>
      <c r="AP50" s="1360"/>
      <c r="AQ50" s="1360"/>
      <c r="AR50" s="1360"/>
      <c r="AS50" s="1360"/>
      <c r="AT50" s="1361"/>
      <c r="CB50" s="1525"/>
      <c r="CC50" s="1525"/>
      <c r="CD50" s="147"/>
      <c r="CJ50" s="1525"/>
      <c r="CK50" s="1525"/>
      <c r="CL50" s="1525"/>
      <c r="CM50" s="1525"/>
      <c r="CN50" s="1525"/>
      <c r="CO50" s="1525"/>
      <c r="CP50" s="1525"/>
      <c r="CQ50" s="1525"/>
      <c r="CR50" s="1525"/>
      <c r="CS50" s="1525"/>
      <c r="CT50" s="1525"/>
      <c r="CU50" s="1525"/>
      <c r="CV50" s="1525"/>
      <c r="CW50" s="1525"/>
      <c r="CX50" s="1525"/>
    </row>
    <row r="51" spans="1:140" ht="30" customHeight="1">
      <c r="A51" s="1"/>
      <c r="B51" s="89"/>
      <c r="F51" s="1359"/>
      <c r="G51" s="1323" t="s">
        <v>1945</v>
      </c>
      <c r="H51" s="1360"/>
      <c r="I51" s="1360"/>
      <c r="J51" s="1360"/>
      <c r="K51" s="1360"/>
      <c r="L51" s="1360"/>
      <c r="M51" s="1360"/>
      <c r="N51" s="1360"/>
      <c r="O51" s="1360"/>
      <c r="P51" s="1360"/>
      <c r="Q51" s="1360"/>
      <c r="R51" s="1360"/>
      <c r="S51" s="1360"/>
      <c r="T51" s="1360"/>
      <c r="U51" s="1360"/>
      <c r="V51" s="1360"/>
      <c r="W51" s="1360"/>
      <c r="X51" s="1360"/>
      <c r="Y51" s="1360"/>
      <c r="Z51" s="1360"/>
      <c r="AA51" s="1360"/>
      <c r="AB51" s="1360"/>
      <c r="AC51" s="1360"/>
      <c r="AD51" s="1360"/>
      <c r="AE51" s="1360"/>
      <c r="AF51" s="1360"/>
      <c r="AG51" s="1360"/>
      <c r="AH51" s="1360"/>
      <c r="AI51" s="1360"/>
      <c r="AJ51" s="1360"/>
      <c r="AK51" s="1360"/>
      <c r="AL51" s="1360"/>
      <c r="AM51" s="1360"/>
      <c r="AN51" s="1360"/>
      <c r="AO51" s="1360"/>
      <c r="AP51" s="1360"/>
      <c r="AQ51" s="1360"/>
      <c r="AR51" s="1360"/>
      <c r="AS51" s="1360"/>
      <c r="AT51" s="1361"/>
      <c r="CB51" s="1525"/>
      <c r="CC51" s="1525"/>
      <c r="CD51" s="147"/>
      <c r="CJ51" s="1525"/>
      <c r="CK51" s="1525"/>
      <c r="CL51" s="1525"/>
      <c r="CM51" s="1525"/>
      <c r="CN51" s="1525"/>
      <c r="CO51" s="1525"/>
      <c r="CP51" s="1525"/>
      <c r="CQ51" s="1525"/>
      <c r="CR51" s="1525"/>
      <c r="CS51" s="1525"/>
      <c r="CT51" s="1525"/>
      <c r="CU51" s="1525"/>
      <c r="CV51" s="1525"/>
      <c r="CW51" s="1525"/>
      <c r="CX51" s="1525"/>
    </row>
    <row r="52" spans="1:140" ht="30" customHeight="1">
      <c r="A52" s="1"/>
      <c r="B52" s="89"/>
      <c r="F52" s="1359"/>
      <c r="G52" s="1360"/>
      <c r="H52" s="1331" t="s">
        <v>1946</v>
      </c>
      <c r="I52" s="1360"/>
      <c r="J52" s="1360"/>
      <c r="K52" s="1360"/>
      <c r="L52" s="1360"/>
      <c r="M52" s="1360"/>
      <c r="N52" s="1360"/>
      <c r="O52" s="1360"/>
      <c r="P52" s="1360"/>
      <c r="Q52" s="1360"/>
      <c r="R52" s="1360"/>
      <c r="S52" s="1360"/>
      <c r="T52" s="1360"/>
      <c r="U52" s="1360"/>
      <c r="V52" s="1360"/>
      <c r="W52" s="1360"/>
      <c r="X52" s="1360"/>
      <c r="Y52" s="1360"/>
      <c r="Z52" s="1360"/>
      <c r="AA52" s="1360"/>
      <c r="AB52" s="1360"/>
      <c r="AC52" s="1360"/>
      <c r="AD52" s="1360"/>
      <c r="AE52" s="1360"/>
      <c r="AF52" s="1360"/>
      <c r="AG52" s="1360"/>
      <c r="AH52" s="1360"/>
      <c r="AI52" s="1360"/>
      <c r="AJ52" s="1360"/>
      <c r="AK52" s="1360"/>
      <c r="AL52" s="1360"/>
      <c r="AM52" s="1360"/>
      <c r="AN52" s="1360"/>
      <c r="AO52" s="1360"/>
      <c r="AP52" s="1360"/>
      <c r="AQ52" s="1360"/>
      <c r="AR52" s="1360"/>
      <c r="AS52" s="1360"/>
      <c r="AT52" s="1361"/>
      <c r="CB52" s="1525"/>
      <c r="CC52" s="1525"/>
      <c r="CD52" s="147"/>
      <c r="CJ52" s="1525"/>
      <c r="CK52" s="1525"/>
      <c r="CL52" s="1525"/>
      <c r="CM52" s="1525"/>
      <c r="CN52" s="1525"/>
      <c r="CO52" s="1525"/>
      <c r="CP52" s="1525"/>
      <c r="CQ52" s="1525"/>
      <c r="CR52" s="1525"/>
      <c r="CS52" s="1525"/>
      <c r="CT52" s="1525"/>
      <c r="CU52" s="1525"/>
      <c r="CV52" s="1525"/>
      <c r="CW52" s="1525"/>
      <c r="CX52" s="1525"/>
    </row>
    <row r="53" spans="1:140" ht="30" customHeight="1">
      <c r="A53" s="1"/>
      <c r="B53" s="89"/>
      <c r="F53" s="1359"/>
      <c r="G53" s="1323" t="s">
        <v>1947</v>
      </c>
      <c r="H53" s="1360"/>
      <c r="I53" s="1360"/>
      <c r="J53" s="1360"/>
      <c r="K53" s="1360"/>
      <c r="L53" s="1360"/>
      <c r="M53" s="1360"/>
      <c r="N53" s="1360"/>
      <c r="O53" s="1360"/>
      <c r="P53" s="1360"/>
      <c r="Q53" s="1360"/>
      <c r="R53" s="1360"/>
      <c r="S53" s="1360"/>
      <c r="T53" s="1360"/>
      <c r="U53" s="1360"/>
      <c r="V53" s="1360"/>
      <c r="W53" s="1360"/>
      <c r="X53" s="1360"/>
      <c r="Y53" s="1360"/>
      <c r="Z53" s="1360"/>
      <c r="AA53" s="1360"/>
      <c r="AB53" s="1360"/>
      <c r="AC53" s="1360"/>
      <c r="AD53" s="1360"/>
      <c r="AE53" s="1360"/>
      <c r="AF53" s="1360"/>
      <c r="AG53" s="1360"/>
      <c r="AH53" s="1360"/>
      <c r="AI53" s="1360"/>
      <c r="AJ53" s="1360"/>
      <c r="AK53" s="1360"/>
      <c r="AL53" s="1360"/>
      <c r="AM53" s="1360"/>
      <c r="AN53" s="1360"/>
      <c r="AO53" s="1360"/>
      <c r="AP53" s="1360"/>
      <c r="AQ53" s="1360"/>
      <c r="AR53" s="1360"/>
      <c r="AS53" s="1360"/>
      <c r="AT53" s="1361"/>
      <c r="CB53" s="1525"/>
      <c r="CC53" s="1525"/>
      <c r="CD53" s="147"/>
      <c r="CJ53" s="1525"/>
      <c r="CK53" s="1525"/>
      <c r="CL53" s="1525"/>
      <c r="CM53" s="1525"/>
      <c r="CN53" s="1525"/>
      <c r="CO53" s="1525"/>
      <c r="CP53" s="1525"/>
      <c r="CQ53" s="1525"/>
      <c r="CR53" s="1525"/>
      <c r="CS53" s="1525"/>
      <c r="CT53" s="1525"/>
      <c r="CU53" s="1525"/>
      <c r="CV53" s="1525"/>
      <c r="CW53" s="1525"/>
      <c r="CX53" s="1525"/>
    </row>
    <row r="54" spans="1:140" ht="30" customHeight="1">
      <c r="A54" s="1"/>
      <c r="B54" s="89"/>
      <c r="C54" s="93"/>
      <c r="D54" s="1525"/>
      <c r="E54" s="1525"/>
      <c r="F54" s="1330"/>
      <c r="G54" s="1325"/>
      <c r="H54" s="1331" t="s">
        <v>1948</v>
      </c>
      <c r="I54" s="1325"/>
      <c r="J54" s="1325"/>
      <c r="K54" s="1325"/>
      <c r="L54" s="1325"/>
      <c r="M54" s="1325"/>
      <c r="N54" s="1325"/>
      <c r="O54" s="1325"/>
      <c r="P54" s="1325"/>
      <c r="Q54" s="1325"/>
      <c r="R54" s="1325"/>
      <c r="S54" s="1325"/>
      <c r="T54" s="1325"/>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T54" s="1332"/>
      <c r="AU54" s="1525"/>
      <c r="AV54" s="1525"/>
      <c r="AW54" s="1525"/>
      <c r="AX54" s="1525"/>
      <c r="AY54" s="1525"/>
      <c r="AZ54" s="1525"/>
      <c r="BA54" s="1525"/>
      <c r="BB54" s="1525"/>
      <c r="BC54" s="1525"/>
      <c r="BD54" s="1525"/>
      <c r="BE54" s="1525"/>
      <c r="BF54" s="1525"/>
      <c r="BG54" s="1525"/>
      <c r="BH54" s="1525"/>
      <c r="BI54" s="1525"/>
      <c r="BJ54" s="1525"/>
      <c r="BK54" s="1525"/>
      <c r="BL54" s="1525"/>
      <c r="BM54" s="1525"/>
      <c r="BN54" s="1525"/>
      <c r="BO54" s="1525"/>
      <c r="BP54" s="1525"/>
      <c r="BQ54" s="1525"/>
      <c r="BR54" s="1525"/>
      <c r="BS54" s="1525"/>
      <c r="BT54" s="1525"/>
      <c r="BU54" s="1525"/>
      <c r="BV54" s="1525"/>
      <c r="BW54" s="1525"/>
      <c r="BX54" s="1525"/>
      <c r="BY54" s="1525"/>
      <c r="BZ54" s="1525"/>
      <c r="CA54" s="1525"/>
      <c r="CB54" s="1525"/>
      <c r="CC54" s="1525"/>
      <c r="CD54" s="147"/>
      <c r="CJ54" s="1525"/>
      <c r="CK54" s="1525"/>
      <c r="CL54" s="1525"/>
      <c r="CM54" s="1525"/>
      <c r="CN54" s="1525"/>
      <c r="CO54" s="1525"/>
      <c r="CP54" s="1525"/>
      <c r="CQ54" s="1525"/>
      <c r="CR54" s="1525"/>
      <c r="CS54" s="1525"/>
      <c r="CT54" s="1525"/>
      <c r="CU54" s="1525"/>
      <c r="CV54" s="1525"/>
      <c r="CW54" s="1525"/>
      <c r="CX54" s="1525"/>
    </row>
    <row r="55" spans="1:140" ht="30" customHeight="1">
      <c r="A55" s="1"/>
      <c r="B55" s="89"/>
      <c r="C55" s="93"/>
      <c r="D55" s="1525"/>
      <c r="E55" s="1525"/>
      <c r="F55" s="1330"/>
      <c r="G55" s="1323" t="s">
        <v>1949</v>
      </c>
      <c r="H55" s="1325"/>
      <c r="I55" s="1325"/>
      <c r="J55" s="1325"/>
      <c r="K55" s="1325"/>
      <c r="L55" s="1325"/>
      <c r="M55" s="1325"/>
      <c r="N55" s="1325"/>
      <c r="O55" s="1325"/>
      <c r="P55" s="1325"/>
      <c r="Q55" s="1325"/>
      <c r="R55" s="1325"/>
      <c r="S55" s="1325"/>
      <c r="T55" s="1325"/>
      <c r="U55" s="1325"/>
      <c r="V55" s="1325"/>
      <c r="W55" s="1325"/>
      <c r="X55" s="1325"/>
      <c r="Y55" s="1325"/>
      <c r="Z55" s="1325"/>
      <c r="AA55" s="1325"/>
      <c r="AB55" s="1325"/>
      <c r="AC55" s="1325"/>
      <c r="AD55" s="1325"/>
      <c r="AE55" s="1325"/>
      <c r="AF55" s="1325"/>
      <c r="AG55" s="1325"/>
      <c r="AH55" s="1325"/>
      <c r="AI55" s="1325"/>
      <c r="AJ55" s="1325"/>
      <c r="AK55" s="1325"/>
      <c r="AL55" s="1325"/>
      <c r="AM55" s="1325"/>
      <c r="AN55" s="1325"/>
      <c r="AO55" s="1325"/>
      <c r="AP55" s="1325"/>
      <c r="AQ55" s="1325"/>
      <c r="AR55" s="1325"/>
      <c r="AS55" s="1325"/>
      <c r="AT55" s="1332"/>
      <c r="AU55" s="1525"/>
      <c r="AV55" s="1525"/>
      <c r="AW55" s="1525"/>
      <c r="AX55" s="1525"/>
      <c r="AY55" s="1525"/>
      <c r="AZ55" s="1525"/>
      <c r="BA55" s="1525"/>
      <c r="BB55" s="1525"/>
      <c r="BC55" s="1525"/>
      <c r="BD55" s="1525"/>
      <c r="BE55" s="1525"/>
      <c r="BF55" s="1525"/>
      <c r="BG55" s="1525"/>
      <c r="BH55" s="1525"/>
      <c r="BI55" s="1525"/>
      <c r="BJ55" s="1525"/>
      <c r="BK55" s="1525"/>
      <c r="BL55" s="1525"/>
      <c r="BM55" s="1525"/>
      <c r="BN55" s="1525"/>
      <c r="BO55" s="1525"/>
      <c r="BP55" s="1525"/>
      <c r="BQ55" s="1525"/>
      <c r="BR55" s="1525"/>
      <c r="BS55" s="1525"/>
      <c r="BT55" s="1525"/>
      <c r="BU55" s="1525"/>
      <c r="BV55" s="1525"/>
      <c r="BW55" s="1525"/>
      <c r="BX55" s="1525"/>
      <c r="BY55" s="1525"/>
      <c r="BZ55" s="1525"/>
      <c r="CA55" s="1525"/>
      <c r="CB55" s="1525"/>
      <c r="CC55" s="1525"/>
      <c r="CD55" s="147"/>
      <c r="CJ55" s="1525"/>
      <c r="CK55" s="1525"/>
      <c r="CL55" s="1525"/>
      <c r="CM55" s="1525"/>
      <c r="CN55" s="1525"/>
      <c r="CO55" s="1525"/>
      <c r="CP55" s="1525"/>
      <c r="CQ55" s="1525"/>
      <c r="CR55" s="1525"/>
      <c r="CS55" s="1525"/>
      <c r="CT55" s="1525"/>
      <c r="CU55" s="1525"/>
      <c r="CV55" s="1525"/>
      <c r="CW55" s="1525"/>
      <c r="CX55" s="1525"/>
    </row>
    <row r="56" spans="1:140" ht="30" customHeight="1">
      <c r="A56" s="1"/>
      <c r="B56" s="89"/>
      <c r="C56" s="93"/>
      <c r="D56" s="1525"/>
      <c r="E56" s="1525"/>
      <c r="F56" s="1330"/>
      <c r="G56" s="1325"/>
      <c r="H56" s="1331" t="s">
        <v>1950</v>
      </c>
      <c r="I56" s="1325"/>
      <c r="J56" s="1325"/>
      <c r="K56" s="1325"/>
      <c r="L56" s="1325"/>
      <c r="M56" s="1325"/>
      <c r="N56" s="1325"/>
      <c r="O56" s="1325"/>
      <c r="P56" s="1325"/>
      <c r="Q56" s="1325"/>
      <c r="R56" s="1325"/>
      <c r="S56" s="1325"/>
      <c r="T56" s="1325"/>
      <c r="U56" s="1325"/>
      <c r="V56" s="1325"/>
      <c r="W56" s="1325"/>
      <c r="X56" s="1325"/>
      <c r="Y56" s="1325"/>
      <c r="Z56" s="1325"/>
      <c r="AA56" s="1325"/>
      <c r="AB56" s="1325"/>
      <c r="AC56" s="1325"/>
      <c r="AD56" s="1325"/>
      <c r="AE56" s="1325"/>
      <c r="AF56" s="1325"/>
      <c r="AG56" s="1325"/>
      <c r="AH56" s="1325"/>
      <c r="AI56" s="1325"/>
      <c r="AJ56" s="1325"/>
      <c r="AK56" s="1325"/>
      <c r="AL56" s="1325"/>
      <c r="AM56" s="1325"/>
      <c r="AN56" s="1325"/>
      <c r="AO56" s="1325"/>
      <c r="AP56" s="1325"/>
      <c r="AQ56" s="1325"/>
      <c r="AR56" s="1325"/>
      <c r="AS56" s="1325"/>
      <c r="AT56" s="1332"/>
      <c r="AU56" s="1525"/>
      <c r="AV56" s="1525"/>
      <c r="AW56" s="1525"/>
      <c r="AX56" s="1525"/>
      <c r="AY56" s="1525"/>
      <c r="AZ56" s="1525"/>
      <c r="BA56" s="1525"/>
      <c r="BB56" s="1525"/>
      <c r="BC56" s="1525"/>
      <c r="BD56" s="1525"/>
      <c r="BE56" s="1525"/>
      <c r="BF56" s="1525"/>
      <c r="BG56" s="1525"/>
      <c r="BH56" s="1525"/>
      <c r="BI56" s="1525"/>
      <c r="BJ56" s="1525"/>
      <c r="BK56" s="1525"/>
      <c r="BL56" s="1525"/>
      <c r="BM56" s="1525"/>
      <c r="BN56" s="1525"/>
      <c r="BO56" s="1525"/>
      <c r="BP56" s="1525"/>
      <c r="BQ56" s="1525"/>
      <c r="BR56" s="1525"/>
      <c r="BS56" s="1525"/>
      <c r="BT56" s="1525"/>
      <c r="BU56" s="1525"/>
      <c r="BV56" s="1525"/>
      <c r="BW56" s="1525"/>
      <c r="BX56" s="1525"/>
      <c r="BY56" s="1525"/>
      <c r="BZ56" s="1525"/>
      <c r="CA56" s="1525"/>
      <c r="CB56" s="1525"/>
      <c r="CC56" s="1525"/>
      <c r="CD56" s="147"/>
      <c r="CJ56" s="1525"/>
      <c r="CK56" s="1525"/>
      <c r="CL56" s="1525"/>
      <c r="CM56" s="1525"/>
      <c r="CN56" s="1525"/>
      <c r="CO56" s="1525"/>
      <c r="CP56" s="1525"/>
      <c r="CQ56" s="1525"/>
      <c r="CR56" s="1525"/>
      <c r="CS56" s="1525"/>
      <c r="CT56" s="1525"/>
      <c r="CU56" s="1525"/>
      <c r="CV56" s="1525"/>
      <c r="CW56" s="1525"/>
      <c r="CX56" s="1525"/>
    </row>
    <row r="57" spans="1:140" ht="15" customHeight="1" thickBot="1">
      <c r="A57" s="1"/>
      <c r="B57" s="89"/>
      <c r="C57" s="93"/>
      <c r="D57" s="1525"/>
      <c r="E57" s="1525"/>
      <c r="F57" s="1348"/>
      <c r="G57" s="1349"/>
      <c r="H57" s="1349"/>
      <c r="I57" s="1349"/>
      <c r="J57" s="1349"/>
      <c r="K57" s="1349"/>
      <c r="L57" s="1349"/>
      <c r="M57" s="1349"/>
      <c r="N57" s="1349"/>
      <c r="O57" s="1349"/>
      <c r="P57" s="1349"/>
      <c r="Q57" s="1349"/>
      <c r="R57" s="1349"/>
      <c r="S57" s="1349"/>
      <c r="T57" s="1349"/>
      <c r="U57" s="1349"/>
      <c r="V57" s="1349"/>
      <c r="W57" s="1349"/>
      <c r="X57" s="1349"/>
      <c r="Y57" s="1349"/>
      <c r="Z57" s="1349"/>
      <c r="AA57" s="1349"/>
      <c r="AB57" s="1349"/>
      <c r="AC57" s="1349"/>
      <c r="AD57" s="1349"/>
      <c r="AE57" s="1349"/>
      <c r="AF57" s="1349"/>
      <c r="AG57" s="1349"/>
      <c r="AH57" s="1349"/>
      <c r="AI57" s="1349"/>
      <c r="AJ57" s="1349"/>
      <c r="AK57" s="1349"/>
      <c r="AL57" s="1349"/>
      <c r="AM57" s="1349"/>
      <c r="AN57" s="1349"/>
      <c r="AO57" s="1349"/>
      <c r="AP57" s="1349"/>
      <c r="AQ57" s="1349"/>
      <c r="AR57" s="1349"/>
      <c r="AS57" s="1349"/>
      <c r="AT57" s="1350"/>
      <c r="AU57" s="1525"/>
      <c r="AV57" s="1525"/>
      <c r="AW57" s="1525"/>
      <c r="AX57" s="1525"/>
      <c r="AY57" s="1525"/>
      <c r="AZ57" s="1525"/>
      <c r="BA57" s="1525"/>
      <c r="BB57" s="1525"/>
      <c r="BC57" s="1525"/>
      <c r="BD57" s="1525"/>
      <c r="BE57" s="1525"/>
      <c r="BF57" s="1525"/>
      <c r="BG57" s="1525"/>
      <c r="BH57" s="1525"/>
      <c r="BI57" s="1525"/>
      <c r="BJ57" s="1525"/>
      <c r="BK57" s="1525"/>
      <c r="BL57" s="1525"/>
      <c r="BM57" s="1525"/>
      <c r="BN57" s="1525"/>
      <c r="BO57" s="1525"/>
      <c r="BP57" s="1525"/>
      <c r="BQ57" s="1525"/>
      <c r="BR57" s="1525"/>
      <c r="BS57" s="1525"/>
      <c r="BT57" s="1525"/>
      <c r="BU57" s="1525"/>
      <c r="BV57" s="1525"/>
      <c r="BW57" s="1525"/>
      <c r="BX57" s="1525"/>
      <c r="BY57" s="1525"/>
      <c r="BZ57" s="1525"/>
      <c r="CA57" s="1525"/>
      <c r="CB57" s="1525"/>
      <c r="CC57" s="1525"/>
      <c r="CD57" s="147"/>
    </row>
    <row r="58" spans="1:140" ht="30" customHeight="1">
      <c r="A58" s="1"/>
      <c r="B58" s="89"/>
      <c r="C58" s="93"/>
      <c r="D58" s="1525"/>
      <c r="E58" s="1525"/>
      <c r="F58" s="1525"/>
      <c r="G58" s="1525"/>
      <c r="H58" s="1525"/>
      <c r="I58" s="1525"/>
      <c r="J58" s="1525"/>
      <c r="K58" s="1525"/>
      <c r="L58" s="1525"/>
      <c r="M58" s="1525"/>
      <c r="N58" s="1525"/>
      <c r="O58" s="1525"/>
      <c r="P58" s="1525"/>
      <c r="Q58" s="1525"/>
      <c r="R58" s="1525"/>
      <c r="S58" s="1525"/>
      <c r="T58" s="1525"/>
      <c r="U58" s="1525"/>
      <c r="V58" s="1525"/>
      <c r="W58" s="1525"/>
      <c r="X58" s="1525"/>
      <c r="Y58" s="1525"/>
      <c r="Z58" s="1525"/>
      <c r="AA58" s="1525"/>
      <c r="AB58" s="1525"/>
      <c r="AC58" s="1525"/>
      <c r="AD58" s="1525"/>
      <c r="AE58" s="1525"/>
      <c r="AF58" s="1525"/>
      <c r="AG58" s="1525"/>
      <c r="AH58" s="1525"/>
      <c r="AI58" s="1525"/>
      <c r="AJ58" s="1525"/>
      <c r="AK58" s="1525"/>
      <c r="AL58" s="1525"/>
      <c r="AM58" s="1525"/>
      <c r="AN58" s="1525"/>
      <c r="AO58" s="1525"/>
      <c r="AP58" s="1525"/>
      <c r="AQ58" s="1525"/>
      <c r="AR58" s="1525"/>
      <c r="AS58" s="1525"/>
      <c r="AT58" s="1525"/>
      <c r="AU58" s="1525"/>
      <c r="AV58" s="1525"/>
      <c r="AW58" s="1525"/>
      <c r="AX58" s="1525"/>
      <c r="AY58" s="1525"/>
      <c r="AZ58" s="1525"/>
      <c r="BA58" s="1525"/>
      <c r="BB58" s="1525"/>
      <c r="BC58" s="1525"/>
      <c r="BD58" s="1525"/>
      <c r="BE58" s="1525"/>
      <c r="BF58" s="1525"/>
      <c r="BG58" s="1525"/>
      <c r="BH58" s="1525"/>
      <c r="BI58" s="1525"/>
      <c r="BJ58" s="1525"/>
      <c r="BK58" s="1525"/>
      <c r="BL58" s="1525"/>
      <c r="BM58" s="1525"/>
      <c r="BN58" s="1525"/>
      <c r="BO58" s="1525"/>
      <c r="BP58" s="1525"/>
      <c r="BQ58" s="1525"/>
      <c r="BR58" s="1525"/>
      <c r="BS58" s="1525"/>
      <c r="BT58" s="1525"/>
      <c r="BU58" s="1525"/>
      <c r="BV58" s="1525"/>
      <c r="BW58" s="1525"/>
      <c r="BX58" s="1525"/>
      <c r="BY58" s="1525"/>
      <c r="BZ58" s="1525"/>
      <c r="CA58" s="1525"/>
      <c r="CB58" s="1525"/>
      <c r="CC58" s="1525"/>
      <c r="CD58" s="147"/>
    </row>
    <row r="59" spans="1:140" ht="30" customHeight="1" thickBot="1">
      <c r="A59" s="1"/>
      <c r="B59" s="89"/>
      <c r="C59" s="93"/>
      <c r="D59" s="1525"/>
      <c r="E59" s="1525"/>
      <c r="F59" s="1525"/>
      <c r="G59" s="1525"/>
      <c r="H59" s="1525"/>
      <c r="I59" s="1525"/>
      <c r="J59" s="1525"/>
      <c r="K59" s="1525"/>
      <c r="L59" s="1525"/>
      <c r="M59" s="1525"/>
      <c r="N59" s="1525"/>
      <c r="O59" s="1525"/>
      <c r="P59" s="1525"/>
      <c r="Q59" s="1525"/>
      <c r="R59" s="1525"/>
      <c r="S59" s="1525"/>
      <c r="T59" s="1525"/>
      <c r="U59" s="1525"/>
      <c r="V59" s="1525"/>
      <c r="W59" s="1525"/>
      <c r="X59" s="1525"/>
      <c r="Y59" s="1525"/>
      <c r="Z59" s="1525"/>
      <c r="AA59" s="1525"/>
      <c r="AB59" s="1525"/>
      <c r="AC59" s="1525"/>
      <c r="AD59" s="1525"/>
      <c r="AE59" s="1525"/>
      <c r="AF59" s="1525"/>
      <c r="AG59" s="1525"/>
      <c r="AH59" s="1525"/>
      <c r="AI59" s="1525"/>
      <c r="AJ59" s="1525"/>
      <c r="AK59" s="1525"/>
      <c r="AL59" s="1525"/>
      <c r="AM59" s="1525"/>
      <c r="AN59" s="1525"/>
      <c r="AO59" s="1525"/>
      <c r="AP59" s="1525"/>
      <c r="AQ59" s="1525"/>
      <c r="AR59" s="1525"/>
      <c r="AS59" s="1525"/>
      <c r="AT59" s="1525"/>
      <c r="AU59" s="1525"/>
      <c r="AV59" s="1525"/>
      <c r="AW59" s="1525"/>
      <c r="AX59" s="1525"/>
      <c r="AY59" s="1525"/>
      <c r="AZ59" s="1525"/>
      <c r="BA59" s="1525"/>
      <c r="BB59" s="1525"/>
      <c r="BC59" s="1525"/>
      <c r="BD59" s="1525"/>
      <c r="BE59" s="1525"/>
      <c r="BF59" s="1525"/>
      <c r="BG59" s="1525"/>
      <c r="BH59" s="1525"/>
      <c r="BI59" s="1525"/>
      <c r="BJ59" s="1525"/>
      <c r="BK59" s="1525"/>
      <c r="BL59" s="1525"/>
      <c r="BM59" s="1525"/>
      <c r="BN59" s="1525"/>
      <c r="BO59" s="1525"/>
      <c r="BP59" s="1525"/>
      <c r="BQ59" s="1525"/>
      <c r="BR59" s="1525"/>
      <c r="BS59" s="1525"/>
      <c r="BT59" s="1525"/>
      <c r="BU59" s="1525"/>
      <c r="BV59" s="1525"/>
      <c r="BW59" s="1525"/>
      <c r="BX59" s="1525"/>
      <c r="BY59" s="1525"/>
      <c r="BZ59" s="1525"/>
      <c r="CA59" s="1525"/>
      <c r="CB59" s="1525"/>
      <c r="CC59" s="1525"/>
      <c r="CD59" s="147"/>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c r="DW59" s="1525"/>
      <c r="DX59" s="1525"/>
      <c r="DY59" s="1525"/>
      <c r="DZ59" s="1525"/>
      <c r="EA59" s="1525"/>
      <c r="EB59" s="1525"/>
      <c r="EC59" s="1525"/>
      <c r="ED59" s="1525"/>
      <c r="EE59" s="1525"/>
      <c r="EF59" s="1525"/>
      <c r="EG59" s="1525"/>
      <c r="EH59" s="1525"/>
      <c r="EI59" s="1525"/>
      <c r="EJ59" s="1525"/>
    </row>
    <row r="60" spans="1:140" ht="30" customHeight="1">
      <c r="A60" s="1"/>
      <c r="B60" s="350"/>
      <c r="C60" s="351"/>
      <c r="D60" s="352"/>
      <c r="E60" s="352"/>
      <c r="F60" s="352"/>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67"/>
      <c r="AQ60" s="367"/>
      <c r="AR60" s="367"/>
      <c r="AS60" s="367"/>
      <c r="AT60" s="367"/>
      <c r="AU60" s="367"/>
      <c r="AV60" s="367"/>
      <c r="AW60" s="367"/>
      <c r="AX60" s="367"/>
      <c r="AY60" s="367"/>
      <c r="AZ60" s="367"/>
      <c r="BA60" s="367"/>
      <c r="BB60" s="367"/>
      <c r="BC60" s="367"/>
      <c r="BD60" s="367"/>
      <c r="BE60" s="367"/>
      <c r="BF60" s="367"/>
      <c r="BG60" s="367"/>
      <c r="BH60" s="367"/>
      <c r="BI60" s="367"/>
      <c r="BJ60" s="367"/>
      <c r="BK60" s="367"/>
      <c r="BL60" s="367"/>
      <c r="BM60" s="367"/>
      <c r="BN60" s="367"/>
      <c r="BO60" s="367"/>
      <c r="BP60" s="367"/>
      <c r="BQ60" s="367"/>
      <c r="BR60" s="367"/>
      <c r="BS60" s="367"/>
      <c r="BT60" s="367"/>
      <c r="BU60" s="367"/>
      <c r="BV60" s="367"/>
      <c r="BW60" s="367"/>
      <c r="BX60" s="367"/>
      <c r="BY60" s="367"/>
      <c r="BZ60" s="367"/>
      <c r="CA60" s="367"/>
      <c r="CB60" s="367"/>
      <c r="CC60" s="367"/>
      <c r="CD60" s="370"/>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c r="DW60" s="1525"/>
      <c r="DX60" s="1525"/>
      <c r="DY60" s="1525"/>
      <c r="DZ60" s="1525"/>
      <c r="EA60" s="1525"/>
      <c r="EB60" s="1525"/>
      <c r="EC60" s="1525"/>
      <c r="ED60" s="1525"/>
      <c r="EE60" s="1525"/>
      <c r="EF60" s="1525"/>
      <c r="EG60" s="1525"/>
      <c r="EH60" s="1525"/>
      <c r="EI60" s="1525"/>
      <c r="EJ60" s="1525"/>
    </row>
    <row r="61" spans="1:140" ht="30" customHeight="1">
      <c r="A61" s="1"/>
      <c r="B61" s="353"/>
      <c r="C61" s="2328" t="s">
        <v>1769</v>
      </c>
      <c r="D61" s="2328"/>
      <c r="E61" s="2328"/>
      <c r="F61" s="2328"/>
      <c r="G61" s="2328"/>
      <c r="H61" s="2328"/>
      <c r="I61" s="2328"/>
      <c r="J61" s="2328"/>
      <c r="K61" s="2328"/>
      <c r="L61" s="2328"/>
      <c r="M61" s="2328"/>
      <c r="N61" s="2328"/>
      <c r="O61" s="2328"/>
      <c r="P61" s="2328"/>
      <c r="Q61" s="2329" t="s">
        <v>1951</v>
      </c>
      <c r="R61" s="2329"/>
      <c r="S61" s="2329"/>
      <c r="T61" s="2329"/>
      <c r="U61" s="2329"/>
      <c r="V61" s="2329"/>
      <c r="W61" s="2329"/>
      <c r="X61" s="2329"/>
      <c r="Y61" s="2329"/>
      <c r="Z61" s="2329"/>
      <c r="AA61" s="2329"/>
      <c r="AB61" s="2329"/>
      <c r="AC61" s="2329"/>
      <c r="AD61" s="2329"/>
      <c r="AE61" s="2329"/>
      <c r="AF61" s="2329"/>
      <c r="AG61" s="2329"/>
      <c r="AH61" s="2329"/>
      <c r="AI61" s="2329"/>
      <c r="AJ61" s="2329"/>
      <c r="AK61" s="2329"/>
      <c r="AL61" s="2329"/>
      <c r="AM61" s="2329"/>
      <c r="AN61" s="2329"/>
      <c r="AO61" s="2329"/>
      <c r="AP61" s="2329"/>
      <c r="AQ61" s="2329"/>
      <c r="AR61" s="2329"/>
      <c r="AS61" s="2329"/>
      <c r="AT61" s="2329"/>
      <c r="AU61" s="2329"/>
      <c r="AV61" s="2329"/>
      <c r="AW61" s="2329"/>
      <c r="AX61" s="2329"/>
      <c r="AY61" s="2329"/>
      <c r="AZ61" s="2329"/>
      <c r="BA61" s="2329"/>
      <c r="BB61" s="2329"/>
      <c r="BC61" s="2329"/>
      <c r="BD61" s="2329"/>
      <c r="BE61" s="2329"/>
      <c r="BF61" s="2329"/>
      <c r="BG61" s="2329"/>
      <c r="BH61" s="2329"/>
      <c r="BI61" s="2329"/>
      <c r="BJ61" s="2329"/>
      <c r="BK61" s="2329"/>
      <c r="BL61" s="2329"/>
      <c r="BM61" s="2329"/>
      <c r="BN61" s="2329"/>
      <c r="BO61" s="2329"/>
      <c r="BP61" s="2329"/>
      <c r="BQ61" s="2329"/>
      <c r="BR61" s="2329"/>
      <c r="BS61" s="2329"/>
      <c r="BT61" s="2329"/>
      <c r="BU61" s="2329"/>
      <c r="BV61" s="2329"/>
      <c r="BW61" s="2329"/>
      <c r="BX61" s="2329"/>
      <c r="BY61" s="2329"/>
      <c r="BZ61" s="2329"/>
      <c r="CA61" s="2329"/>
      <c r="CB61" s="2329"/>
      <c r="CC61" s="2329"/>
      <c r="CD61" s="371"/>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c r="DW61" s="1525"/>
      <c r="DX61" s="1525"/>
      <c r="DY61" s="1525"/>
      <c r="DZ61" s="1525"/>
      <c r="EA61" s="1525"/>
      <c r="EB61" s="1525"/>
      <c r="EC61" s="1525"/>
      <c r="ED61" s="1525"/>
      <c r="EE61" s="1525"/>
      <c r="EF61" s="1525"/>
      <c r="EG61" s="1525"/>
      <c r="EH61" s="1525"/>
      <c r="EI61" s="1525"/>
      <c r="EJ61" s="1525"/>
    </row>
    <row r="62" spans="1:140" ht="30" customHeight="1">
      <c r="A62" s="1"/>
      <c r="B62" s="353"/>
      <c r="C62" s="2328"/>
      <c r="D62" s="2328"/>
      <c r="E62" s="2328"/>
      <c r="F62" s="2328"/>
      <c r="G62" s="2328"/>
      <c r="H62" s="2328"/>
      <c r="I62" s="2328"/>
      <c r="J62" s="2328"/>
      <c r="K62" s="2328"/>
      <c r="L62" s="2328"/>
      <c r="M62" s="2328"/>
      <c r="N62" s="2328"/>
      <c r="O62" s="2328"/>
      <c r="P62" s="2328"/>
      <c r="Q62" s="2329"/>
      <c r="R62" s="2329"/>
      <c r="S62" s="2329"/>
      <c r="T62" s="2329"/>
      <c r="U62" s="2329"/>
      <c r="V62" s="2329"/>
      <c r="W62" s="2329"/>
      <c r="X62" s="2329"/>
      <c r="Y62" s="2329"/>
      <c r="Z62" s="2329"/>
      <c r="AA62" s="2329"/>
      <c r="AB62" s="2329"/>
      <c r="AC62" s="2329"/>
      <c r="AD62" s="2329"/>
      <c r="AE62" s="2329"/>
      <c r="AF62" s="2329"/>
      <c r="AG62" s="2329"/>
      <c r="AH62" s="2329"/>
      <c r="AI62" s="2329"/>
      <c r="AJ62" s="2329"/>
      <c r="AK62" s="2329"/>
      <c r="AL62" s="2329"/>
      <c r="AM62" s="2329"/>
      <c r="AN62" s="2329"/>
      <c r="AO62" s="2329"/>
      <c r="AP62" s="2329"/>
      <c r="AQ62" s="2329"/>
      <c r="AR62" s="2329"/>
      <c r="AS62" s="2329"/>
      <c r="AT62" s="2329"/>
      <c r="AU62" s="2329"/>
      <c r="AV62" s="2329"/>
      <c r="AW62" s="2329"/>
      <c r="AX62" s="2329"/>
      <c r="AY62" s="2329"/>
      <c r="AZ62" s="2329"/>
      <c r="BA62" s="2329"/>
      <c r="BB62" s="2329"/>
      <c r="BC62" s="2329"/>
      <c r="BD62" s="2329"/>
      <c r="BE62" s="2329"/>
      <c r="BF62" s="2329"/>
      <c r="BG62" s="2329"/>
      <c r="BH62" s="2329"/>
      <c r="BI62" s="2329"/>
      <c r="BJ62" s="2329"/>
      <c r="BK62" s="2329"/>
      <c r="BL62" s="2329"/>
      <c r="BM62" s="2329"/>
      <c r="BN62" s="2329"/>
      <c r="BO62" s="2329"/>
      <c r="BP62" s="2329"/>
      <c r="BQ62" s="2329"/>
      <c r="BR62" s="2329"/>
      <c r="BS62" s="2329"/>
      <c r="BT62" s="2329"/>
      <c r="BU62" s="2329"/>
      <c r="BV62" s="2329"/>
      <c r="BW62" s="2329"/>
      <c r="BX62" s="2329"/>
      <c r="BY62" s="2329"/>
      <c r="BZ62" s="2329"/>
      <c r="CA62" s="2329"/>
      <c r="CB62" s="2329"/>
      <c r="CC62" s="2329"/>
      <c r="CD62" s="371"/>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c r="DW62" s="1525"/>
      <c r="DX62" s="1525"/>
      <c r="DY62" s="1525"/>
      <c r="DZ62" s="1525"/>
      <c r="EA62" s="1525"/>
      <c r="EB62" s="1525"/>
      <c r="EC62" s="1525"/>
      <c r="ED62" s="1525"/>
      <c r="EE62" s="1525"/>
      <c r="EF62" s="1525"/>
      <c r="EG62" s="1525"/>
      <c r="EH62" s="1525"/>
      <c r="EI62" s="1525"/>
      <c r="EJ62" s="1525"/>
    </row>
    <row r="63" spans="1:140" ht="30" customHeight="1">
      <c r="A63" s="1"/>
      <c r="B63" s="356"/>
      <c r="C63" s="357"/>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357"/>
      <c r="AF63" s="357"/>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72"/>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c r="DW63" s="1525"/>
      <c r="DX63" s="1525"/>
      <c r="DY63" s="1525"/>
      <c r="DZ63" s="1525"/>
      <c r="EA63" s="1525"/>
      <c r="EB63" s="1525"/>
      <c r="EC63" s="1525"/>
      <c r="ED63" s="1525"/>
      <c r="EE63" s="1525"/>
      <c r="EF63" s="1525"/>
      <c r="EG63" s="1525"/>
      <c r="EH63" s="1525"/>
      <c r="EI63" s="1525"/>
      <c r="EJ63" s="1525"/>
    </row>
    <row r="64" spans="1:140" ht="30" customHeight="1">
      <c r="A64" s="1"/>
      <c r="B64" s="141"/>
      <c r="C64" s="93"/>
      <c r="D64" s="1525"/>
      <c r="E64" s="1525"/>
      <c r="F64" s="1525"/>
      <c r="G64" s="1525"/>
      <c r="H64" s="1525"/>
      <c r="I64" s="1525"/>
      <c r="J64" s="1525"/>
      <c r="K64" s="1525"/>
      <c r="L64" s="1525"/>
      <c r="M64" s="1525"/>
      <c r="N64" s="1525"/>
      <c r="O64" s="1525"/>
      <c r="P64" s="1525"/>
      <c r="Q64" s="1525"/>
      <c r="R64" s="1525"/>
      <c r="S64" s="1525"/>
      <c r="T64" s="1525"/>
      <c r="U64" s="1525"/>
      <c r="V64" s="1525"/>
      <c r="W64" s="1525"/>
      <c r="X64" s="1525"/>
      <c r="Y64" s="1525"/>
      <c r="Z64" s="1525"/>
      <c r="AA64" s="1525"/>
      <c r="AB64" s="1525"/>
      <c r="AC64" s="1525"/>
      <c r="AD64" s="1525"/>
      <c r="AE64" s="1525"/>
      <c r="AF64" s="1525"/>
      <c r="AG64" s="1525"/>
      <c r="AH64" s="1525"/>
      <c r="AI64" s="1525"/>
      <c r="AJ64" s="1525"/>
      <c r="AK64" s="1525"/>
      <c r="AL64" s="1525"/>
      <c r="AM64" s="1525"/>
      <c r="AN64" s="1525"/>
      <c r="AO64" s="1525"/>
      <c r="AP64" s="1525"/>
      <c r="AQ64" s="1525"/>
      <c r="AR64" s="1525"/>
      <c r="AS64" s="1525"/>
      <c r="AT64" s="1525"/>
      <c r="AU64" s="1525"/>
      <c r="AV64" s="1525"/>
      <c r="AW64" s="1525"/>
      <c r="AX64" s="1525"/>
      <c r="AY64" s="1525"/>
      <c r="AZ64" s="1525"/>
      <c r="BA64" s="1525"/>
      <c r="BB64" s="1525"/>
      <c r="BC64" s="1525"/>
      <c r="BD64" s="1525"/>
      <c r="BE64" s="1525"/>
      <c r="BF64" s="1525"/>
      <c r="BG64" s="1525"/>
      <c r="BH64" s="1525"/>
      <c r="BI64" s="1525"/>
      <c r="BJ64" s="1525"/>
      <c r="BK64" s="1525"/>
      <c r="BL64" s="1525"/>
      <c r="BM64" s="1525"/>
      <c r="BN64" s="1525"/>
      <c r="BO64" s="1525"/>
      <c r="BP64" s="1525"/>
      <c r="BQ64" s="1525"/>
      <c r="BR64" s="1525"/>
      <c r="BS64" s="1525"/>
      <c r="BT64" s="1525"/>
      <c r="BU64" s="1525"/>
      <c r="BV64" s="1525"/>
      <c r="BW64" s="1525"/>
      <c r="BX64" s="1525"/>
      <c r="BY64" s="1525"/>
      <c r="BZ64" s="1525"/>
      <c r="CA64" s="1525"/>
      <c r="CB64" s="1525"/>
      <c r="CC64" s="1525"/>
      <c r="CD64" s="147"/>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c r="DW64" s="1525"/>
      <c r="DX64" s="1525"/>
      <c r="DY64" s="1525"/>
      <c r="DZ64" s="1525"/>
      <c r="EA64" s="1525"/>
      <c r="EB64" s="1525"/>
      <c r="EC64" s="1525"/>
      <c r="ED64" s="1525"/>
      <c r="EE64" s="1525"/>
      <c r="EF64" s="1525"/>
      <c r="EG64" s="1525"/>
      <c r="EH64" s="1525"/>
      <c r="EI64" s="1525"/>
      <c r="EJ64" s="1525"/>
    </row>
    <row r="65" spans="1:140" ht="30" customHeight="1">
      <c r="A65" s="1"/>
      <c r="B65" s="141"/>
      <c r="C65" s="93"/>
      <c r="D65" s="1525"/>
      <c r="E65" s="1525"/>
      <c r="F65" s="1525"/>
      <c r="G65" s="1525"/>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c r="AI65" s="1525"/>
      <c r="AJ65" s="1525"/>
      <c r="AK65" s="1525"/>
      <c r="AL65" s="1525"/>
      <c r="AM65" s="1525"/>
      <c r="AN65" s="1525"/>
      <c r="AO65" s="1525"/>
      <c r="AP65" s="1525"/>
      <c r="AQ65" s="1525"/>
      <c r="AR65" s="1525"/>
      <c r="AS65" s="1525"/>
      <c r="AT65" s="2327" t="s">
        <v>1671</v>
      </c>
      <c r="AU65" s="2327"/>
      <c r="AV65" s="2327"/>
      <c r="AW65" s="2327"/>
      <c r="AX65" s="2327"/>
      <c r="AY65" s="2327"/>
      <c r="AZ65" s="2327"/>
      <c r="BA65" s="2327"/>
      <c r="BB65" s="2327"/>
      <c r="BC65" s="2327"/>
      <c r="BD65" s="2327"/>
      <c r="BE65" s="2327"/>
      <c r="BF65" s="2327"/>
      <c r="BG65" s="2327"/>
      <c r="BH65" s="2327"/>
      <c r="BI65" s="2327"/>
      <c r="BJ65" s="2327"/>
      <c r="BK65" s="2327"/>
      <c r="BL65" s="2327"/>
      <c r="BM65" s="2327"/>
      <c r="BN65" s="2327"/>
      <c r="BO65" s="2327"/>
      <c r="BP65" s="2327"/>
      <c r="BQ65" s="2327"/>
      <c r="BR65" s="2327"/>
      <c r="BS65" s="2327"/>
      <c r="BT65" s="2327"/>
      <c r="BU65" s="2327"/>
      <c r="BV65" s="2327"/>
      <c r="BW65" s="2327"/>
      <c r="BX65" s="2327"/>
      <c r="BY65" s="2327"/>
      <c r="BZ65" s="2327"/>
      <c r="CA65" s="2327"/>
      <c r="CB65" s="2327"/>
      <c r="CC65" s="1525"/>
      <c r="CD65" s="147"/>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c r="DW65" s="1525"/>
      <c r="DX65" s="1525"/>
      <c r="DY65" s="1525"/>
      <c r="DZ65" s="1525"/>
      <c r="EA65" s="1525"/>
      <c r="EB65" s="1525"/>
      <c r="EC65" s="1525"/>
      <c r="ED65" s="1525"/>
      <c r="EE65" s="1525"/>
      <c r="EF65" s="1525"/>
      <c r="EG65" s="1525"/>
      <c r="EH65" s="1525"/>
      <c r="EI65" s="1525"/>
      <c r="EJ65" s="1525"/>
    </row>
    <row r="66" spans="1:140" ht="30" customHeight="1">
      <c r="A66" s="1"/>
      <c r="B66" s="141"/>
      <c r="C66" s="93"/>
      <c r="D66" s="1525"/>
      <c r="E66" s="1525"/>
      <c r="F66" s="1525"/>
      <c r="G66" s="1525"/>
      <c r="H66" s="1525"/>
      <c r="I66" s="1525"/>
      <c r="J66" s="1525"/>
      <c r="K66" s="1525"/>
      <c r="L66" s="1525"/>
      <c r="M66" s="1525"/>
      <c r="N66" s="1525"/>
      <c r="O66" s="1525"/>
      <c r="P66" s="1525"/>
      <c r="Q66" s="1525"/>
      <c r="R66" s="1525"/>
      <c r="S66" s="1525"/>
      <c r="T66" s="1525"/>
      <c r="U66" s="1525"/>
      <c r="V66" s="1525"/>
      <c r="W66" s="1525"/>
      <c r="X66" s="1525"/>
      <c r="Y66" s="1525"/>
      <c r="Z66" s="1525"/>
      <c r="AA66" s="1525"/>
      <c r="AB66" s="1525"/>
      <c r="AC66" s="1525"/>
      <c r="AD66" s="1525"/>
      <c r="AE66" s="1525"/>
      <c r="AF66" s="1525"/>
      <c r="AG66" s="1525"/>
      <c r="AH66" s="1525"/>
      <c r="AI66" s="1525"/>
      <c r="AJ66" s="1525"/>
      <c r="AK66" s="1525"/>
      <c r="AL66" s="1525"/>
      <c r="AM66" s="1525"/>
      <c r="AN66" s="1525"/>
      <c r="AO66" s="1525"/>
      <c r="AP66" s="1525"/>
      <c r="AQ66" s="1525"/>
      <c r="AR66" s="1525"/>
      <c r="AS66" s="1525"/>
      <c r="AT66" s="2327" t="s">
        <v>1344</v>
      </c>
      <c r="AU66" s="2327"/>
      <c r="AV66" s="2327"/>
      <c r="AW66" s="2327"/>
      <c r="AX66" s="2327"/>
      <c r="AY66" s="2327"/>
      <c r="AZ66" s="2327"/>
      <c r="BA66" s="2327"/>
      <c r="BB66" s="2327"/>
      <c r="BC66" s="2327"/>
      <c r="BD66" s="2327"/>
      <c r="BE66" s="2327"/>
      <c r="BF66" s="2327"/>
      <c r="BG66" s="2327"/>
      <c r="BH66" s="2327"/>
      <c r="BI66" s="2327"/>
      <c r="BJ66" s="2327"/>
      <c r="BK66" s="2327"/>
      <c r="BL66" s="2327"/>
      <c r="BM66" s="2327"/>
      <c r="BN66" s="2327"/>
      <c r="BO66" s="2327"/>
      <c r="BP66" s="2327"/>
      <c r="BQ66" s="2327"/>
      <c r="BR66" s="2327"/>
      <c r="BS66" s="2327"/>
      <c r="BT66" s="2327"/>
      <c r="BU66" s="2327"/>
      <c r="BV66" s="2327"/>
      <c r="BW66" s="2327"/>
      <c r="BX66" s="2327"/>
      <c r="BY66" s="2327"/>
      <c r="BZ66" s="2327"/>
      <c r="CA66" s="2327"/>
      <c r="CB66" s="311"/>
      <c r="CC66" s="1525"/>
      <c r="CD66" s="147"/>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c r="DW66" s="1525"/>
      <c r="DX66" s="1525"/>
      <c r="DY66" s="1525"/>
      <c r="DZ66" s="1525"/>
      <c r="EA66" s="1525"/>
      <c r="EB66" s="1525"/>
      <c r="EC66" s="1525"/>
      <c r="ED66" s="1525"/>
      <c r="EE66" s="1525"/>
      <c r="EF66" s="1525"/>
      <c r="EG66" s="1525"/>
      <c r="EH66" s="1525"/>
      <c r="EI66" s="1525"/>
      <c r="EJ66" s="1525"/>
    </row>
    <row r="67" spans="1:140" ht="30" customHeight="1">
      <c r="A67" s="1"/>
      <c r="B67" s="141"/>
      <c r="C67" s="93"/>
      <c r="D67" s="1525"/>
      <c r="E67" s="1525"/>
      <c r="F67" s="1525"/>
      <c r="G67" s="1525"/>
      <c r="H67" s="1525"/>
      <c r="I67" s="1525"/>
      <c r="J67" s="1525"/>
      <c r="K67" s="1525"/>
      <c r="L67" s="1525"/>
      <c r="M67" s="1525"/>
      <c r="N67" s="1525"/>
      <c r="O67" s="1525"/>
      <c r="P67" s="1525"/>
      <c r="Q67" s="1525"/>
      <c r="R67" s="1525"/>
      <c r="S67" s="1525"/>
      <c r="T67" s="1525"/>
      <c r="U67" s="1525"/>
      <c r="V67" s="1525"/>
      <c r="W67" s="1525"/>
      <c r="X67" s="1525"/>
      <c r="Y67" s="1525"/>
      <c r="Z67" s="1525"/>
      <c r="AA67" s="1525"/>
      <c r="AB67" s="1525"/>
      <c r="AC67" s="1525"/>
      <c r="AD67" s="1525"/>
      <c r="AE67" s="1525"/>
      <c r="AF67" s="1525"/>
      <c r="AG67" s="1525"/>
      <c r="AH67" s="1525"/>
      <c r="AI67" s="1525"/>
      <c r="AJ67" s="1525"/>
      <c r="AK67" s="1525"/>
      <c r="AL67" s="1525"/>
      <c r="AM67" s="1525"/>
      <c r="AP67" s="1525"/>
      <c r="AQ67" s="1525"/>
      <c r="AR67" s="1525"/>
      <c r="AS67" s="1525"/>
      <c r="AT67" s="1525"/>
      <c r="AU67" s="1525"/>
      <c r="AV67" s="1525"/>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1525"/>
      <c r="BR67" s="1525"/>
      <c r="BS67" s="1525"/>
      <c r="BT67" s="1525"/>
      <c r="BU67" s="1525"/>
      <c r="BV67" s="1525"/>
      <c r="BW67" s="1525"/>
      <c r="BX67" s="1525"/>
      <c r="BY67" s="485" t="s">
        <v>1889</v>
      </c>
      <c r="BZ67" s="1525"/>
      <c r="CA67" s="1525"/>
      <c r="CB67" s="1525"/>
      <c r="CC67" s="1525"/>
      <c r="CD67" s="147"/>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c r="DW67" s="1525"/>
      <c r="DX67" s="1525"/>
      <c r="DY67" s="1525"/>
      <c r="DZ67" s="1525"/>
      <c r="EA67" s="1525"/>
      <c r="EB67" s="1525"/>
      <c r="EC67" s="1525"/>
      <c r="ED67" s="1525"/>
      <c r="EE67" s="1525"/>
      <c r="EF67" s="1525"/>
      <c r="EG67" s="1525"/>
      <c r="EH67" s="1525"/>
      <c r="EI67" s="1525"/>
      <c r="EJ67" s="1525"/>
    </row>
    <row r="68" spans="1:140" ht="30" customHeight="1">
      <c r="A68" s="1"/>
      <c r="B68" s="141"/>
      <c r="C68" s="93"/>
      <c r="D68" s="244" t="s">
        <v>1175</v>
      </c>
      <c r="F68" s="246" t="s">
        <v>1952</v>
      </c>
      <c r="G68" s="1525"/>
      <c r="H68" s="1525"/>
      <c r="I68" s="1525"/>
      <c r="J68" s="1525"/>
      <c r="K68" s="1525"/>
      <c r="L68" s="1525"/>
      <c r="M68" s="1525"/>
      <c r="N68" s="1525"/>
      <c r="O68" s="1525"/>
      <c r="P68" s="1525"/>
      <c r="Q68" s="1525"/>
      <c r="R68" s="1525"/>
      <c r="S68" s="1525"/>
      <c r="T68" s="1525"/>
      <c r="U68" s="1525"/>
      <c r="V68" s="1525"/>
      <c r="W68" s="1525"/>
      <c r="X68" s="1525"/>
      <c r="Y68" s="1525"/>
      <c r="Z68" s="1525"/>
      <c r="AA68" s="1525"/>
      <c r="AB68" s="1525"/>
      <c r="AC68" s="1525"/>
      <c r="AD68" s="1525"/>
      <c r="AE68" s="1525"/>
      <c r="AF68" s="1525"/>
      <c r="AG68" s="1525"/>
      <c r="AH68" s="1525"/>
      <c r="AI68" s="1525"/>
      <c r="AJ68" s="1525"/>
      <c r="AK68" s="418"/>
      <c r="AL68" s="418"/>
      <c r="AM68" s="418"/>
      <c r="AP68" s="2317" t="s">
        <v>1347</v>
      </c>
      <c r="AQ68" s="2306"/>
      <c r="AR68" s="2307"/>
      <c r="AS68" s="2308"/>
      <c r="AT68" s="2308"/>
      <c r="AU68" s="2308"/>
      <c r="AV68" s="2308"/>
      <c r="AW68" s="2308"/>
      <c r="AX68" s="2308"/>
      <c r="AY68" s="2308"/>
      <c r="AZ68" s="2308"/>
      <c r="BA68" s="2308"/>
      <c r="BB68" s="2308"/>
      <c r="BC68" s="2308"/>
      <c r="BD68" s="2308"/>
      <c r="BE68" s="2308"/>
      <c r="BF68" s="2308"/>
      <c r="BG68" s="2308"/>
      <c r="BH68" s="2308"/>
      <c r="BI68" s="2308"/>
      <c r="BJ68" s="2308"/>
      <c r="BK68" s="2308"/>
      <c r="BL68" s="2308"/>
      <c r="BM68" s="2308"/>
      <c r="BN68" s="2308"/>
      <c r="BO68" s="2308"/>
      <c r="BP68" s="2308"/>
      <c r="BQ68" s="2308"/>
      <c r="BR68" s="2308"/>
      <c r="BS68" s="2308"/>
      <c r="BT68" s="2308"/>
      <c r="BU68" s="2308"/>
      <c r="BV68" s="2308"/>
      <c r="BW68" s="2308"/>
      <c r="BX68" s="2308"/>
      <c r="BY68" s="2308"/>
      <c r="BZ68" s="2308"/>
      <c r="CA68" s="2309"/>
      <c r="CB68" s="1525"/>
      <c r="CC68" s="1525"/>
      <c r="CD68" s="147"/>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c r="DW68" s="1525"/>
      <c r="DX68" s="1525"/>
      <c r="DY68" s="1525"/>
      <c r="DZ68" s="1525"/>
      <c r="EA68" s="1525"/>
      <c r="EB68" s="1525"/>
      <c r="EC68" s="1525"/>
      <c r="ED68" s="1525"/>
      <c r="EE68" s="1525"/>
      <c r="EF68" s="1525"/>
      <c r="EG68" s="1525"/>
      <c r="EH68" s="1525"/>
      <c r="EI68" s="1525"/>
      <c r="EJ68" s="1525"/>
    </row>
    <row r="69" spans="1:140" ht="30" customHeight="1">
      <c r="A69" s="1"/>
      <c r="B69" s="141"/>
      <c r="C69" s="93"/>
      <c r="D69" s="247"/>
      <c r="F69" s="248" t="s">
        <v>1953</v>
      </c>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418"/>
      <c r="AL69" s="418"/>
      <c r="AM69" s="418"/>
      <c r="AP69" s="2306"/>
      <c r="AQ69" s="2306"/>
      <c r="AR69" s="2310"/>
      <c r="AS69" s="2311"/>
      <c r="AT69" s="2311"/>
      <c r="AU69" s="2311"/>
      <c r="AV69" s="2311"/>
      <c r="AW69" s="2311"/>
      <c r="AX69" s="2311"/>
      <c r="AY69" s="2311"/>
      <c r="AZ69" s="2311"/>
      <c r="BA69" s="2311"/>
      <c r="BB69" s="2311"/>
      <c r="BC69" s="2311"/>
      <c r="BD69" s="2311"/>
      <c r="BE69" s="2311"/>
      <c r="BF69" s="2311"/>
      <c r="BG69" s="2311"/>
      <c r="BH69" s="2311"/>
      <c r="BI69" s="2311"/>
      <c r="BJ69" s="2311"/>
      <c r="BK69" s="2311"/>
      <c r="BL69" s="2311"/>
      <c r="BM69" s="2311"/>
      <c r="BN69" s="2311"/>
      <c r="BO69" s="2311"/>
      <c r="BP69" s="2311"/>
      <c r="BQ69" s="2311"/>
      <c r="BR69" s="2311"/>
      <c r="BS69" s="2311"/>
      <c r="BT69" s="2311"/>
      <c r="BU69" s="2311"/>
      <c r="BV69" s="2311"/>
      <c r="BW69" s="2311"/>
      <c r="BX69" s="2311"/>
      <c r="BY69" s="2311"/>
      <c r="BZ69" s="2311"/>
      <c r="CA69" s="2312"/>
      <c r="CB69" s="1525"/>
      <c r="CC69" s="1525"/>
      <c r="CD69" s="147"/>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c r="DW69" s="1525"/>
      <c r="DX69" s="1525"/>
      <c r="DY69" s="1525"/>
      <c r="DZ69" s="1525"/>
      <c r="EA69" s="1525"/>
      <c r="EB69" s="1525"/>
      <c r="EC69" s="1525"/>
      <c r="ED69" s="1525"/>
      <c r="EE69" s="1525"/>
      <c r="EF69" s="1525"/>
      <c r="EG69" s="1525"/>
      <c r="EH69" s="1525"/>
      <c r="EI69" s="1525"/>
      <c r="EJ69" s="1525"/>
    </row>
    <row r="70" spans="1:140" ht="30" customHeight="1">
      <c r="A70" s="1"/>
      <c r="B70" s="141"/>
      <c r="C70" s="93"/>
      <c r="D70" s="247"/>
      <c r="F70" s="248"/>
      <c r="G70" s="1525"/>
      <c r="H70" s="1525"/>
      <c r="I70" s="1525"/>
      <c r="J70" s="1525"/>
      <c r="K70" s="1525"/>
      <c r="L70" s="1525"/>
      <c r="M70" s="1525"/>
      <c r="N70" s="1525"/>
      <c r="O70" s="1525"/>
      <c r="P70" s="1525"/>
      <c r="Q70" s="1525"/>
      <c r="R70" s="1525"/>
      <c r="S70" s="1525"/>
      <c r="T70" s="1525"/>
      <c r="U70" s="1525"/>
      <c r="V70" s="1525"/>
      <c r="W70" s="1525"/>
      <c r="X70" s="1525"/>
      <c r="Y70" s="1525"/>
      <c r="Z70" s="1525"/>
      <c r="AA70" s="1525"/>
      <c r="AB70" s="1525"/>
      <c r="AC70" s="1525"/>
      <c r="AD70" s="1525"/>
      <c r="AE70" s="1525"/>
      <c r="AF70" s="1525"/>
      <c r="AG70" s="1525"/>
      <c r="AH70" s="1525"/>
      <c r="AI70" s="1525"/>
      <c r="AJ70" s="1525"/>
      <c r="AK70" s="418"/>
      <c r="AL70" s="418"/>
      <c r="AM70" s="418"/>
      <c r="AP70" s="1587"/>
      <c r="AQ70" s="1587"/>
      <c r="AR70" s="1591"/>
      <c r="AS70" s="1591"/>
      <c r="AT70" s="1591"/>
      <c r="AU70" s="1591"/>
      <c r="AV70" s="1591"/>
      <c r="AW70" s="1591"/>
      <c r="AX70" s="1591"/>
      <c r="AY70" s="1591"/>
      <c r="AZ70" s="1591"/>
      <c r="BA70" s="1591"/>
      <c r="BB70" s="1591"/>
      <c r="BC70" s="1591"/>
      <c r="BD70" s="1591"/>
      <c r="BE70" s="1591"/>
      <c r="BF70" s="1591"/>
      <c r="BG70" s="1591"/>
      <c r="BH70" s="1591"/>
      <c r="BI70" s="1591"/>
      <c r="BJ70" s="1591"/>
      <c r="BK70" s="1591"/>
      <c r="BL70" s="1591"/>
      <c r="BM70" s="1591"/>
      <c r="BN70" s="1591"/>
      <c r="BO70" s="1591"/>
      <c r="BP70" s="1591"/>
      <c r="BQ70" s="1591"/>
      <c r="BR70" s="1591"/>
      <c r="BS70" s="1591"/>
      <c r="BT70" s="1591"/>
      <c r="BU70" s="1591"/>
      <c r="BV70" s="1591"/>
      <c r="BW70" s="1591"/>
      <c r="BX70" s="1591"/>
      <c r="BY70" s="1591"/>
      <c r="BZ70" s="1591"/>
      <c r="CA70" s="1591"/>
      <c r="CB70" s="1525"/>
      <c r="CC70" s="1525"/>
      <c r="CD70" s="147"/>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c r="DW70" s="1525"/>
      <c r="DX70" s="1525"/>
      <c r="DY70" s="1525"/>
      <c r="DZ70" s="1525"/>
      <c r="EA70" s="1525"/>
      <c r="EB70" s="1525"/>
      <c r="EC70" s="1525"/>
      <c r="ED70" s="1525"/>
      <c r="EE70" s="1525"/>
      <c r="EF70" s="1525"/>
      <c r="EG70" s="1525"/>
      <c r="EH70" s="1525"/>
      <c r="EI70" s="1525"/>
      <c r="EJ70" s="1525"/>
    </row>
    <row r="71" spans="1:140" s="264" customFormat="1" ht="30" customHeight="1">
      <c r="B71" s="141"/>
      <c r="C71" s="93"/>
      <c r="D71" s="1525"/>
      <c r="E71" s="1525"/>
      <c r="F71" s="1525"/>
      <c r="G71" s="1525"/>
      <c r="H71" s="1525"/>
      <c r="I71" s="1525"/>
      <c r="J71" s="1525"/>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1525"/>
      <c r="BX71" s="1525"/>
      <c r="BY71" s="485" t="s">
        <v>1800</v>
      </c>
      <c r="BZ71" s="1525"/>
      <c r="CA71" s="1525"/>
      <c r="CB71" s="1525"/>
      <c r="CC71" s="1525"/>
      <c r="CD71" s="147"/>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c r="DW71" s="1525"/>
      <c r="DX71" s="1525"/>
      <c r="DY71" s="1525"/>
      <c r="DZ71" s="1525"/>
      <c r="EA71" s="1525"/>
      <c r="EB71" s="1525"/>
      <c r="EC71" s="1525"/>
      <c r="ED71" s="1525"/>
      <c r="EE71" s="1525"/>
      <c r="EF71" s="1525"/>
      <c r="EG71" s="1525"/>
      <c r="EH71" s="1525"/>
      <c r="EI71" s="1525"/>
      <c r="EJ71" s="1525"/>
    </row>
    <row r="72" spans="1:140" ht="30" customHeight="1">
      <c r="B72" s="141"/>
      <c r="C72" s="93"/>
      <c r="D72" s="244" t="s">
        <v>1221</v>
      </c>
      <c r="F72" s="246" t="s">
        <v>1954</v>
      </c>
      <c r="G72" s="1525"/>
      <c r="H72" s="1525"/>
      <c r="I72" s="1525"/>
      <c r="J72" s="1525"/>
      <c r="K72" s="1525"/>
      <c r="L72" s="1525"/>
      <c r="M72" s="1525"/>
      <c r="N72" s="1525"/>
      <c r="O72" s="1525"/>
      <c r="P72" s="1525"/>
      <c r="Q72" s="1525"/>
      <c r="R72" s="1525"/>
      <c r="S72" s="1525"/>
      <c r="T72" s="1525"/>
      <c r="U72" s="1525"/>
      <c r="V72" s="1525"/>
      <c r="W72" s="1525"/>
      <c r="X72" s="1525"/>
      <c r="Y72" s="1525"/>
      <c r="Z72" s="1525"/>
      <c r="AA72" s="1525"/>
      <c r="AB72" s="1525"/>
      <c r="AC72" s="1525"/>
      <c r="AD72" s="1525"/>
      <c r="AE72" s="1525"/>
      <c r="AF72" s="1525"/>
      <c r="AG72" s="1525"/>
      <c r="AH72" s="1525"/>
      <c r="AI72" s="1525"/>
      <c r="AJ72" s="1525"/>
      <c r="AK72" s="418"/>
      <c r="AL72" s="418"/>
      <c r="AM72" s="418"/>
      <c r="AN72" s="418"/>
      <c r="AO72" s="418"/>
      <c r="AP72" s="2306">
        <v>37</v>
      </c>
      <c r="AQ72" s="2306"/>
      <c r="AR72" s="2307"/>
      <c r="AS72" s="2308"/>
      <c r="AT72" s="2308"/>
      <c r="AU72" s="2308"/>
      <c r="AV72" s="2308"/>
      <c r="AW72" s="2308"/>
      <c r="AX72" s="2308"/>
      <c r="AY72" s="2308"/>
      <c r="AZ72" s="2308"/>
      <c r="BA72" s="2308"/>
      <c r="BB72" s="2308"/>
      <c r="BC72" s="2308"/>
      <c r="BD72" s="2308"/>
      <c r="BE72" s="2308"/>
      <c r="BF72" s="2308"/>
      <c r="BG72" s="2308"/>
      <c r="BH72" s="2308"/>
      <c r="BI72" s="2308"/>
      <c r="BJ72" s="2308"/>
      <c r="BK72" s="2308"/>
      <c r="BL72" s="2308"/>
      <c r="BM72" s="2308"/>
      <c r="BN72" s="2308"/>
      <c r="BO72" s="2308"/>
      <c r="BP72" s="2308"/>
      <c r="BQ72" s="2308"/>
      <c r="BR72" s="2308"/>
      <c r="BS72" s="2308"/>
      <c r="BT72" s="2308"/>
      <c r="BU72" s="2308"/>
      <c r="BV72" s="2308"/>
      <c r="BW72" s="2308"/>
      <c r="BX72" s="2308"/>
      <c r="BY72" s="2308"/>
      <c r="BZ72" s="2308"/>
      <c r="CA72" s="2309"/>
      <c r="CB72" s="1525"/>
      <c r="CC72" s="1525"/>
      <c r="CD72" s="147"/>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c r="DW72" s="1525"/>
      <c r="DX72" s="1525"/>
      <c r="DY72" s="1525"/>
      <c r="DZ72" s="1525"/>
      <c r="EA72" s="1525"/>
      <c r="EB72" s="1525"/>
      <c r="EC72" s="1525"/>
      <c r="ED72" s="1525"/>
      <c r="EE72" s="1525"/>
      <c r="EF72" s="1525"/>
      <c r="EG72" s="1525"/>
      <c r="EH72" s="1525"/>
      <c r="EI72" s="1525"/>
      <c r="EJ72" s="1525"/>
    </row>
    <row r="73" spans="1:140" ht="30" customHeight="1">
      <c r="B73" s="141"/>
      <c r="C73" s="93"/>
      <c r="D73" s="247"/>
      <c r="F73" s="248" t="s">
        <v>1955</v>
      </c>
      <c r="G73" s="1525"/>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1525"/>
      <c r="AK73" s="418"/>
      <c r="AL73" s="418"/>
      <c r="AM73" s="418"/>
      <c r="AN73" s="418"/>
      <c r="AO73" s="418"/>
      <c r="AP73" s="2306"/>
      <c r="AQ73" s="2306"/>
      <c r="AR73" s="2310"/>
      <c r="AS73" s="2311"/>
      <c r="AT73" s="2311"/>
      <c r="AU73" s="2311"/>
      <c r="AV73" s="2311"/>
      <c r="AW73" s="2311"/>
      <c r="AX73" s="2311"/>
      <c r="AY73" s="2311"/>
      <c r="AZ73" s="2311"/>
      <c r="BA73" s="2311"/>
      <c r="BB73" s="2311"/>
      <c r="BC73" s="2311"/>
      <c r="BD73" s="2311"/>
      <c r="BE73" s="2311"/>
      <c r="BF73" s="2311"/>
      <c r="BG73" s="2311"/>
      <c r="BH73" s="2311"/>
      <c r="BI73" s="2311"/>
      <c r="BJ73" s="2311"/>
      <c r="BK73" s="2311"/>
      <c r="BL73" s="2311"/>
      <c r="BM73" s="2311"/>
      <c r="BN73" s="2311"/>
      <c r="BO73" s="2311"/>
      <c r="BP73" s="2311"/>
      <c r="BQ73" s="2311"/>
      <c r="BR73" s="2311"/>
      <c r="BS73" s="2311"/>
      <c r="BT73" s="2311"/>
      <c r="BU73" s="2311"/>
      <c r="BV73" s="2311"/>
      <c r="BW73" s="2311"/>
      <c r="BX73" s="2311"/>
      <c r="BY73" s="2311"/>
      <c r="BZ73" s="2311"/>
      <c r="CA73" s="2312"/>
      <c r="CB73" s="1525"/>
      <c r="CC73" s="1525"/>
      <c r="CD73" s="147"/>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c r="DW73" s="1525"/>
      <c r="DX73" s="1525"/>
      <c r="DY73" s="1525"/>
      <c r="DZ73" s="1525"/>
      <c r="EA73" s="1525"/>
      <c r="EB73" s="1525"/>
      <c r="EC73" s="1525"/>
      <c r="ED73" s="1525"/>
      <c r="EE73" s="1525"/>
      <c r="EF73" s="1525"/>
      <c r="EG73" s="1525"/>
      <c r="EH73" s="1525"/>
      <c r="EI73" s="1525"/>
      <c r="EJ73" s="1525"/>
    </row>
    <row r="74" spans="1:140" ht="30" customHeight="1">
      <c r="B74" s="141"/>
      <c r="C74" s="93"/>
      <c r="D74" s="1525"/>
      <c r="E74" s="1525"/>
      <c r="F74" s="1525"/>
      <c r="G74" s="1525"/>
      <c r="H74" s="1525"/>
      <c r="I74" s="1525"/>
      <c r="J74" s="1525"/>
      <c r="K74" s="1525"/>
      <c r="L74" s="1525"/>
      <c r="M74" s="1525"/>
      <c r="N74" s="1525"/>
      <c r="O74" s="1525"/>
      <c r="P74" s="1525"/>
      <c r="Q74" s="1525"/>
      <c r="R74" s="1525"/>
      <c r="S74" s="1525"/>
      <c r="T74" s="1525"/>
      <c r="U74" s="1525"/>
      <c r="V74" s="1525"/>
      <c r="W74" s="1525"/>
      <c r="X74" s="1525"/>
      <c r="Y74" s="1525"/>
      <c r="Z74" s="1525"/>
      <c r="AA74" s="1525"/>
      <c r="AB74" s="1525"/>
      <c r="AC74" s="1525"/>
      <c r="AD74" s="1525"/>
      <c r="AE74" s="1525"/>
      <c r="AF74" s="1525"/>
      <c r="AG74" s="1525"/>
      <c r="AH74" s="1525"/>
      <c r="AI74" s="1525"/>
      <c r="AJ74" s="1525"/>
      <c r="AK74" s="1525"/>
      <c r="AL74" s="1525"/>
      <c r="AM74" s="1525"/>
      <c r="AN74" s="1525"/>
      <c r="AO74" s="1525"/>
      <c r="AP74" s="1525"/>
      <c r="AQ74" s="1525"/>
      <c r="AR74" s="1525"/>
      <c r="AS74" s="1525"/>
      <c r="AT74" s="1525"/>
      <c r="AU74" s="1525"/>
      <c r="AV74" s="1525"/>
      <c r="AW74" s="1525"/>
      <c r="AX74" s="1525"/>
      <c r="AY74" s="1525"/>
      <c r="AZ74" s="1525"/>
      <c r="BA74" s="1525"/>
      <c r="BB74" s="1525"/>
      <c r="BC74" s="1525"/>
      <c r="BD74" s="1525"/>
      <c r="BE74" s="1525"/>
      <c r="BF74" s="1525"/>
      <c r="BG74" s="1525"/>
      <c r="BH74" s="1525"/>
      <c r="BI74" s="1525"/>
      <c r="BJ74" s="1525"/>
      <c r="BK74" s="1525"/>
      <c r="BL74" s="1525"/>
      <c r="BM74" s="1525"/>
      <c r="BN74" s="1525"/>
      <c r="BO74" s="1525"/>
      <c r="BP74" s="1525"/>
      <c r="BQ74" s="1525"/>
      <c r="BR74" s="1525"/>
      <c r="BS74" s="1525"/>
      <c r="BT74" s="1525"/>
      <c r="BU74" s="1525"/>
      <c r="BV74" s="1525"/>
      <c r="BW74" s="1525"/>
      <c r="BX74" s="1525"/>
      <c r="BY74" s="1525"/>
      <c r="BZ74" s="1525"/>
      <c r="CA74" s="1525"/>
      <c r="CB74" s="1525"/>
      <c r="CC74" s="1525"/>
      <c r="CD74" s="147"/>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c r="DW74" s="1525"/>
      <c r="DX74" s="1525"/>
      <c r="DY74" s="1525"/>
      <c r="DZ74" s="1525"/>
      <c r="EA74" s="1525"/>
      <c r="EB74" s="1525"/>
      <c r="EC74" s="1525"/>
      <c r="ED74" s="1525"/>
      <c r="EE74" s="1525"/>
      <c r="EF74" s="1525"/>
      <c r="EG74" s="1525"/>
      <c r="EH74" s="1525"/>
      <c r="EI74" s="1525"/>
      <c r="EJ74" s="1525"/>
    </row>
    <row r="75" spans="1:140" ht="30" customHeight="1">
      <c r="B75" s="141"/>
      <c r="C75" s="93"/>
      <c r="D75" s="244" t="s">
        <v>1284</v>
      </c>
      <c r="F75" s="246" t="s">
        <v>1956</v>
      </c>
      <c r="G75" s="1525"/>
      <c r="H75" s="1525"/>
      <c r="I75" s="1525"/>
      <c r="J75" s="1525"/>
      <c r="K75" s="1525"/>
      <c r="L75" s="1525"/>
      <c r="M75" s="1525"/>
      <c r="N75" s="1525"/>
      <c r="O75" s="1525"/>
      <c r="P75" s="1525"/>
      <c r="Q75" s="1525"/>
      <c r="R75" s="1525"/>
      <c r="S75" s="1525"/>
      <c r="T75" s="1525"/>
      <c r="U75" s="1525"/>
      <c r="V75" s="1525"/>
      <c r="W75" s="1525"/>
      <c r="X75" s="1525"/>
      <c r="Y75" s="1525"/>
      <c r="Z75" s="1525"/>
      <c r="AA75" s="1525"/>
      <c r="AB75" s="1525"/>
      <c r="AC75" s="1525"/>
      <c r="AD75" s="1525"/>
      <c r="AE75" s="1525"/>
      <c r="AF75" s="1525"/>
      <c r="AG75" s="1525"/>
      <c r="AH75" s="1525"/>
      <c r="AI75" s="1525"/>
      <c r="AJ75" s="1525"/>
      <c r="AK75" s="418"/>
      <c r="AL75" s="418"/>
      <c r="AM75" s="418"/>
      <c r="AN75" s="418"/>
      <c r="AO75" s="418"/>
      <c r="AP75" s="1525"/>
      <c r="AQ75" s="1525"/>
      <c r="AR75" s="1525"/>
      <c r="AS75" s="1525"/>
      <c r="AT75" s="1525"/>
      <c r="AU75" s="1525"/>
      <c r="AV75" s="1525"/>
      <c r="AW75" s="1525"/>
      <c r="AX75" s="1525"/>
      <c r="AY75" s="1525"/>
      <c r="AZ75" s="1525"/>
      <c r="BA75" s="1525"/>
      <c r="BB75" s="1525"/>
      <c r="BC75" s="1525"/>
      <c r="BD75" s="1525"/>
      <c r="BE75" s="1525"/>
      <c r="BF75" s="1525"/>
      <c r="BG75" s="1525"/>
      <c r="BH75" s="1525"/>
      <c r="BI75" s="1525"/>
      <c r="BJ75" s="1525"/>
      <c r="BK75" s="1525"/>
      <c r="BL75" s="1525"/>
      <c r="BM75" s="1525"/>
      <c r="BN75" s="1525"/>
      <c r="BO75" s="1525"/>
      <c r="BP75" s="1525"/>
      <c r="BQ75" s="1525"/>
      <c r="BR75" s="1525"/>
      <c r="BS75" s="1525"/>
      <c r="BT75" s="1525"/>
      <c r="BU75" s="1525"/>
      <c r="BV75" s="1525"/>
      <c r="BW75" s="1525"/>
      <c r="BX75" s="1525"/>
      <c r="BY75" s="1525"/>
      <c r="BZ75" s="1525"/>
      <c r="CA75" s="1525"/>
      <c r="CB75" s="1525"/>
      <c r="CC75" s="1525"/>
      <c r="CD75" s="147"/>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c r="DW75" s="1525"/>
      <c r="DX75" s="1525"/>
      <c r="DY75" s="1525"/>
      <c r="DZ75" s="1525"/>
      <c r="EA75" s="1525"/>
      <c r="EB75" s="1525"/>
      <c r="EC75" s="1525"/>
      <c r="ED75" s="1525"/>
      <c r="EE75" s="1525"/>
      <c r="EF75" s="1525"/>
      <c r="EG75" s="1525"/>
      <c r="EH75" s="1525"/>
      <c r="EI75" s="1525"/>
      <c r="EJ75" s="1525"/>
    </row>
    <row r="76" spans="1:140" ht="30" customHeight="1">
      <c r="B76" s="89"/>
      <c r="C76" s="93"/>
      <c r="D76" s="247"/>
      <c r="F76" s="248" t="s">
        <v>1957</v>
      </c>
      <c r="G76" s="1525"/>
      <c r="H76" s="1525"/>
      <c r="I76" s="1525"/>
      <c r="J76" s="1525"/>
      <c r="K76" s="1525"/>
      <c r="L76" s="1525"/>
      <c r="M76" s="1525"/>
      <c r="N76" s="1525"/>
      <c r="O76" s="1525"/>
      <c r="P76" s="1525"/>
      <c r="Q76" s="1525"/>
      <c r="R76" s="1525"/>
      <c r="S76" s="1525"/>
      <c r="T76" s="1525"/>
      <c r="U76" s="1525"/>
      <c r="V76" s="1525"/>
      <c r="W76" s="1525"/>
      <c r="X76" s="1525"/>
      <c r="Y76" s="1525"/>
      <c r="Z76" s="1525"/>
      <c r="AA76" s="1525"/>
      <c r="AB76" s="1525"/>
      <c r="AC76" s="1525"/>
      <c r="AD76" s="1525"/>
      <c r="AE76" s="1525"/>
      <c r="AF76" s="1525"/>
      <c r="AG76" s="1525"/>
      <c r="AH76" s="1525"/>
      <c r="AI76" s="1525"/>
      <c r="AJ76" s="1525"/>
      <c r="AK76" s="418"/>
      <c r="AL76" s="418"/>
      <c r="AM76" s="418"/>
      <c r="AN76" s="418"/>
      <c r="AO76" s="418"/>
      <c r="AP76" s="1525"/>
      <c r="AQ76" s="1525"/>
      <c r="AR76" s="1525"/>
      <c r="AS76" s="1525"/>
      <c r="AT76" s="1525"/>
      <c r="AU76" s="1525"/>
      <c r="AV76" s="1525"/>
      <c r="AW76" s="1525"/>
      <c r="AX76" s="1525"/>
      <c r="AY76" s="1525"/>
      <c r="AZ76" s="1525"/>
      <c r="BA76" s="1525"/>
      <c r="BB76" s="1525"/>
      <c r="BC76" s="1525"/>
      <c r="BD76" s="1525"/>
      <c r="BE76" s="1525"/>
      <c r="BF76" s="1525"/>
      <c r="BG76" s="1525"/>
      <c r="BH76" s="1525"/>
      <c r="BI76" s="1525"/>
      <c r="BJ76" s="1525"/>
      <c r="BK76" s="1525"/>
      <c r="BL76" s="1525"/>
      <c r="BM76" s="1525"/>
      <c r="BN76" s="1525"/>
      <c r="BO76" s="1525"/>
      <c r="BP76" s="1525"/>
      <c r="BQ76" s="1525"/>
      <c r="BR76" s="1525"/>
      <c r="BS76" s="1525"/>
      <c r="BT76" s="1525"/>
      <c r="BU76" s="1525"/>
      <c r="BV76" s="1525"/>
      <c r="BW76" s="1525"/>
      <c r="BX76" s="1525"/>
      <c r="BY76" s="1525"/>
      <c r="BZ76" s="1525"/>
      <c r="CA76" s="1525"/>
      <c r="CB76" s="1525"/>
      <c r="CC76" s="1525"/>
      <c r="CD76" s="147"/>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c r="DW76" s="1525"/>
      <c r="DX76" s="1525"/>
      <c r="DY76" s="1525"/>
      <c r="DZ76" s="1525"/>
      <c r="EA76" s="1525"/>
      <c r="EB76" s="1525"/>
      <c r="EC76" s="1525"/>
      <c r="ED76" s="1525"/>
      <c r="EE76" s="1525"/>
      <c r="EF76" s="1525"/>
      <c r="EG76" s="1525"/>
      <c r="EH76" s="1525"/>
      <c r="EI76" s="1525"/>
      <c r="EJ76" s="1525"/>
    </row>
    <row r="77" spans="1:140" ht="30" customHeight="1">
      <c r="B77" s="89"/>
      <c r="C77" s="93"/>
      <c r="D77" s="1525"/>
      <c r="E77" s="1525"/>
      <c r="F77" s="1525"/>
      <c r="G77" s="1525"/>
      <c r="H77" s="1525"/>
      <c r="I77" s="1525"/>
      <c r="J77" s="1525"/>
      <c r="K77" s="1525"/>
      <c r="L77" s="1525"/>
      <c r="M77" s="1525"/>
      <c r="N77" s="1525"/>
      <c r="O77" s="1525"/>
      <c r="P77" s="1525"/>
      <c r="Q77" s="1525"/>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1525"/>
      <c r="AQ77" s="1525"/>
      <c r="AR77" s="1525"/>
      <c r="AS77" s="1525"/>
      <c r="AT77" s="1525"/>
      <c r="AU77" s="1525"/>
      <c r="AV77" s="1525"/>
      <c r="AW77" s="1525"/>
      <c r="AX77" s="1525"/>
      <c r="AY77" s="1525"/>
      <c r="AZ77" s="1525"/>
      <c r="BA77" s="1525"/>
      <c r="BB77" s="1525"/>
      <c r="BC77" s="1525"/>
      <c r="BD77" s="1525"/>
      <c r="BE77" s="1525"/>
      <c r="BF77" s="1525"/>
      <c r="BG77" s="1525"/>
      <c r="BH77" s="1525"/>
      <c r="BI77" s="1525"/>
      <c r="BJ77" s="1525"/>
      <c r="BK77" s="1525"/>
      <c r="BL77" s="1525"/>
      <c r="BM77" s="1525"/>
      <c r="BN77" s="1525"/>
      <c r="BO77" s="1525"/>
      <c r="BP77" s="1525"/>
      <c r="BQ77" s="1525"/>
      <c r="BR77" s="1525"/>
      <c r="BS77" s="1525"/>
      <c r="BT77" s="1525"/>
      <c r="BU77" s="1525"/>
      <c r="BV77" s="1525"/>
      <c r="BW77" s="1525"/>
      <c r="BX77" s="1525"/>
      <c r="BY77" s="1525"/>
      <c r="BZ77" s="1525"/>
      <c r="CA77" s="1525"/>
      <c r="CB77" s="1525"/>
      <c r="CC77" s="1525"/>
      <c r="CD77" s="147"/>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c r="DW77" s="1525"/>
      <c r="DX77" s="1525"/>
      <c r="DY77" s="1525"/>
      <c r="DZ77" s="1525"/>
      <c r="EA77" s="1525"/>
      <c r="EB77" s="1525"/>
      <c r="EC77" s="1525"/>
      <c r="ED77" s="1525"/>
      <c r="EE77" s="1525"/>
      <c r="EF77" s="1525"/>
      <c r="EG77" s="1525"/>
      <c r="EH77" s="1525"/>
      <c r="EI77" s="1525"/>
      <c r="EJ77" s="1525"/>
    </row>
    <row r="78" spans="1:140" ht="30" customHeight="1">
      <c r="B78" s="89"/>
      <c r="C78" s="93"/>
      <c r="D78" s="1525"/>
      <c r="E78" s="1525"/>
      <c r="F78" s="244" t="s">
        <v>1244</v>
      </c>
      <c r="H78" s="246" t="s">
        <v>1958</v>
      </c>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1525"/>
      <c r="AJ78" s="1525"/>
      <c r="AK78" s="1525"/>
      <c r="AL78" s="1525"/>
      <c r="AM78" s="418"/>
      <c r="AN78" s="418"/>
      <c r="AO78" s="418"/>
      <c r="AP78" s="2306">
        <v>38</v>
      </c>
      <c r="AQ78" s="2306"/>
      <c r="AR78" s="2307"/>
      <c r="AS78" s="2308"/>
      <c r="AT78" s="2308"/>
      <c r="AU78" s="2308"/>
      <c r="AV78" s="2308"/>
      <c r="AW78" s="2308"/>
      <c r="AX78" s="2308"/>
      <c r="AY78" s="2308"/>
      <c r="AZ78" s="2308"/>
      <c r="BA78" s="2308"/>
      <c r="BB78" s="2308"/>
      <c r="BC78" s="2308"/>
      <c r="BD78" s="2308"/>
      <c r="BE78" s="2308"/>
      <c r="BF78" s="2308"/>
      <c r="BG78" s="2308"/>
      <c r="BH78" s="2308"/>
      <c r="BI78" s="2308"/>
      <c r="BJ78" s="2308"/>
      <c r="BK78" s="2308"/>
      <c r="BL78" s="2308"/>
      <c r="BM78" s="2308"/>
      <c r="BN78" s="2308"/>
      <c r="BO78" s="2308"/>
      <c r="BP78" s="2308"/>
      <c r="BQ78" s="2308"/>
      <c r="BR78" s="2308"/>
      <c r="BS78" s="2308"/>
      <c r="BT78" s="2308"/>
      <c r="BU78" s="2308"/>
      <c r="BV78" s="2308"/>
      <c r="BW78" s="2308"/>
      <c r="BX78" s="2308"/>
      <c r="BY78" s="2308"/>
      <c r="BZ78" s="2308"/>
      <c r="CA78" s="2309"/>
      <c r="CB78" s="1525"/>
      <c r="CC78" s="1525"/>
      <c r="CD78" s="147"/>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c r="DW78" s="1525"/>
      <c r="DX78" s="1525"/>
      <c r="DY78" s="1525"/>
      <c r="DZ78" s="1525"/>
      <c r="EA78" s="1525"/>
      <c r="EB78" s="1525"/>
      <c r="EC78" s="1525"/>
      <c r="ED78" s="1525"/>
      <c r="EE78" s="1525"/>
      <c r="EF78" s="1525"/>
      <c r="EG78" s="1525"/>
      <c r="EH78" s="1525"/>
      <c r="EI78" s="1525"/>
      <c r="EJ78" s="1525"/>
    </row>
    <row r="79" spans="1:140" ht="30" customHeight="1">
      <c r="B79" s="89"/>
      <c r="C79" s="93"/>
      <c r="D79" s="1525"/>
      <c r="E79" s="1525"/>
      <c r="F79" s="247"/>
      <c r="H79" s="248" t="s">
        <v>1959</v>
      </c>
      <c r="I79" s="1525"/>
      <c r="J79" s="1525"/>
      <c r="K79" s="1525"/>
      <c r="L79" s="1525"/>
      <c r="M79" s="1525"/>
      <c r="N79" s="1525"/>
      <c r="O79" s="1525"/>
      <c r="P79" s="1525"/>
      <c r="Q79" s="1525"/>
      <c r="R79" s="1525"/>
      <c r="S79" s="1525"/>
      <c r="T79" s="1525"/>
      <c r="U79" s="1525"/>
      <c r="V79" s="1525"/>
      <c r="W79" s="1525"/>
      <c r="X79" s="1525"/>
      <c r="Y79" s="1525"/>
      <c r="Z79" s="1525"/>
      <c r="AA79" s="1525"/>
      <c r="AB79" s="1525"/>
      <c r="AC79" s="1525"/>
      <c r="AD79" s="1525"/>
      <c r="AE79" s="1525"/>
      <c r="AF79" s="1525"/>
      <c r="AG79" s="1525"/>
      <c r="AH79" s="1525"/>
      <c r="AI79" s="1525"/>
      <c r="AJ79" s="1525"/>
      <c r="AK79" s="1525"/>
      <c r="AL79" s="1525"/>
      <c r="AM79" s="418"/>
      <c r="AN79" s="418"/>
      <c r="AO79" s="418"/>
      <c r="AP79" s="2306"/>
      <c r="AQ79" s="2306"/>
      <c r="AR79" s="2310"/>
      <c r="AS79" s="2311"/>
      <c r="AT79" s="2311"/>
      <c r="AU79" s="2311"/>
      <c r="AV79" s="2311"/>
      <c r="AW79" s="2311"/>
      <c r="AX79" s="2311"/>
      <c r="AY79" s="2311"/>
      <c r="AZ79" s="2311"/>
      <c r="BA79" s="2311"/>
      <c r="BB79" s="2311"/>
      <c r="BC79" s="2311"/>
      <c r="BD79" s="2311"/>
      <c r="BE79" s="2311"/>
      <c r="BF79" s="2311"/>
      <c r="BG79" s="2311"/>
      <c r="BH79" s="2311"/>
      <c r="BI79" s="2311"/>
      <c r="BJ79" s="2311"/>
      <c r="BK79" s="2311"/>
      <c r="BL79" s="2311"/>
      <c r="BM79" s="2311"/>
      <c r="BN79" s="2311"/>
      <c r="BO79" s="2311"/>
      <c r="BP79" s="2311"/>
      <c r="BQ79" s="2311"/>
      <c r="BR79" s="2311"/>
      <c r="BS79" s="2311"/>
      <c r="BT79" s="2311"/>
      <c r="BU79" s="2311"/>
      <c r="BV79" s="2311"/>
      <c r="BW79" s="2311"/>
      <c r="BX79" s="2311"/>
      <c r="BY79" s="2311"/>
      <c r="BZ79" s="2311"/>
      <c r="CA79" s="2312"/>
      <c r="CB79" s="1525"/>
      <c r="CC79" s="1525"/>
      <c r="CD79" s="147"/>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c r="DW79" s="1525"/>
      <c r="DX79" s="1525"/>
      <c r="DY79" s="1525"/>
      <c r="DZ79" s="1525"/>
      <c r="EA79" s="1525"/>
      <c r="EB79" s="1525"/>
      <c r="EC79" s="1525"/>
      <c r="ED79" s="1525"/>
      <c r="EE79" s="1525"/>
      <c r="EF79" s="1525"/>
      <c r="EG79" s="1525"/>
      <c r="EH79" s="1525"/>
      <c r="EI79" s="1525"/>
      <c r="EJ79" s="1525"/>
    </row>
    <row r="80" spans="1:140" ht="30" customHeight="1">
      <c r="B80" s="89"/>
      <c r="C80" s="93"/>
      <c r="D80" s="1525"/>
      <c r="E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1525"/>
      <c r="AJ80" s="1525"/>
      <c r="AK80" s="1525"/>
      <c r="AL80" s="1525"/>
      <c r="AP80" s="189"/>
      <c r="AQ80" s="189"/>
      <c r="AR80" s="189"/>
      <c r="AS80" s="189"/>
      <c r="AT80" s="189"/>
      <c r="AU80" s="189"/>
      <c r="AV80" s="189"/>
      <c r="AW80" s="189"/>
      <c r="AX80" s="189"/>
      <c r="AY80" s="189"/>
      <c r="AZ80" s="189"/>
      <c r="BA80" s="189"/>
      <c r="BB80" s="189"/>
      <c r="BC80" s="189"/>
      <c r="BD80" s="189"/>
      <c r="BE80" s="189"/>
      <c r="BF80" s="189"/>
      <c r="BG80" s="189"/>
      <c r="BH80" s="189"/>
      <c r="BI80" s="189"/>
      <c r="BJ80" s="189"/>
      <c r="BK80" s="189"/>
      <c r="BL80" s="189"/>
      <c r="BX80" s="162"/>
      <c r="BY80" s="420"/>
      <c r="CB80" s="1525"/>
      <c r="CC80" s="1525"/>
      <c r="CD80" s="147"/>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c r="DW80" s="1525"/>
      <c r="DX80" s="1525"/>
      <c r="DY80" s="1525"/>
      <c r="DZ80" s="1525"/>
      <c r="EA80" s="1525"/>
      <c r="EB80" s="1525"/>
      <c r="EC80" s="1525"/>
      <c r="ED80" s="1525"/>
      <c r="EE80" s="1525"/>
      <c r="EF80" s="1525"/>
      <c r="EG80" s="1525"/>
      <c r="EH80" s="1525"/>
      <c r="EI80" s="1525"/>
      <c r="EJ80" s="1525"/>
    </row>
    <row r="81" spans="2:140" ht="30" customHeight="1">
      <c r="B81" s="89"/>
      <c r="C81" s="93"/>
      <c r="D81" s="1525"/>
      <c r="E81" s="1525"/>
      <c r="F81" s="302" t="s">
        <v>1246</v>
      </c>
      <c r="G81" s="246"/>
      <c r="H81" s="302" t="s">
        <v>1960</v>
      </c>
      <c r="I81" s="1525"/>
      <c r="J81" s="1525"/>
      <c r="K81" s="1525"/>
      <c r="L81" s="1525"/>
      <c r="M81" s="1525"/>
      <c r="N81" s="1525"/>
      <c r="O81" s="1525"/>
      <c r="P81" s="1525"/>
      <c r="Q81" s="1525"/>
      <c r="R81" s="1525"/>
      <c r="S81" s="1525"/>
      <c r="T81" s="1525"/>
      <c r="U81" s="1525"/>
      <c r="V81" s="1525"/>
      <c r="W81" s="1525"/>
      <c r="X81" s="1525"/>
      <c r="Y81" s="1525"/>
      <c r="Z81" s="1525"/>
      <c r="AA81" s="1525"/>
      <c r="AB81" s="1525"/>
      <c r="AC81" s="1525"/>
      <c r="AD81" s="1525"/>
      <c r="AE81" s="1525"/>
      <c r="AF81" s="1525"/>
      <c r="AG81" s="1525"/>
      <c r="AH81" s="1525"/>
      <c r="AI81" s="1525"/>
      <c r="AJ81" s="1525"/>
      <c r="AK81" s="1525"/>
      <c r="AL81" s="1525"/>
      <c r="AM81" s="186"/>
      <c r="AN81" s="186"/>
      <c r="AO81" s="186"/>
      <c r="AP81" s="2306">
        <v>39</v>
      </c>
      <c r="AQ81" s="2306"/>
      <c r="AR81" s="2307"/>
      <c r="AS81" s="2308"/>
      <c r="AT81" s="2308"/>
      <c r="AU81" s="2308"/>
      <c r="AV81" s="2308"/>
      <c r="AW81" s="2308"/>
      <c r="AX81" s="2308"/>
      <c r="AY81" s="2308"/>
      <c r="AZ81" s="2308"/>
      <c r="BA81" s="2308"/>
      <c r="BB81" s="2308"/>
      <c r="BC81" s="2308"/>
      <c r="BD81" s="2308"/>
      <c r="BE81" s="2308"/>
      <c r="BF81" s="2308"/>
      <c r="BG81" s="2308"/>
      <c r="BH81" s="2308"/>
      <c r="BI81" s="2308"/>
      <c r="BJ81" s="2308"/>
      <c r="BK81" s="2308"/>
      <c r="BL81" s="2308"/>
      <c r="BM81" s="2308"/>
      <c r="BN81" s="2308"/>
      <c r="BO81" s="2308"/>
      <c r="BP81" s="2308"/>
      <c r="BQ81" s="2308"/>
      <c r="BR81" s="2308"/>
      <c r="BS81" s="2308"/>
      <c r="BT81" s="2308"/>
      <c r="BU81" s="2308"/>
      <c r="BV81" s="2308"/>
      <c r="BW81" s="2308"/>
      <c r="BX81" s="2308"/>
      <c r="BY81" s="2308"/>
      <c r="BZ81" s="2308"/>
      <c r="CA81" s="2309"/>
      <c r="CB81" s="1525"/>
      <c r="CC81" s="1525"/>
      <c r="CD81" s="147"/>
      <c r="CJ81" s="1525"/>
      <c r="CK81" s="2355">
        <f>AR15+AR18+AR21+AR24+AR27+AR33+AR46+AR68+AR72+AR78+AR81</f>
        <v>0</v>
      </c>
      <c r="CL81" s="2356"/>
      <c r="CM81" s="2356"/>
      <c r="CN81" s="2356"/>
      <c r="CO81" s="2356"/>
      <c r="CP81" s="2356"/>
      <c r="CQ81" s="2356"/>
      <c r="CR81" s="2356"/>
      <c r="CS81" s="2356"/>
      <c r="CT81" s="2356"/>
      <c r="CU81" s="2356"/>
      <c r="CV81" s="2356"/>
      <c r="CW81" s="2356"/>
      <c r="CX81" s="2356"/>
      <c r="CY81" s="2356"/>
      <c r="CZ81" s="2356"/>
      <c r="DA81" s="2356"/>
      <c r="DB81" s="2356"/>
      <c r="DC81" s="2357"/>
      <c r="DD81" s="1525"/>
      <c r="DE81" s="1525"/>
      <c r="DF81" s="1525"/>
      <c r="DG81" s="1525"/>
      <c r="DH81" s="1525"/>
      <c r="DI81" s="1525"/>
      <c r="DJ81" s="1525"/>
      <c r="DK81" s="1525"/>
      <c r="DL81" s="1525"/>
      <c r="DM81" s="1525"/>
      <c r="DN81" s="1525"/>
      <c r="DO81" s="1525"/>
      <c r="DP81" s="1525"/>
      <c r="DQ81" s="1525"/>
      <c r="DR81" s="1525"/>
      <c r="DS81" s="1525"/>
      <c r="DT81" s="1525"/>
      <c r="DU81" s="1525"/>
      <c r="DV81" s="1525"/>
      <c r="DW81" s="1525"/>
      <c r="DX81" s="1525"/>
      <c r="DY81" s="1525"/>
      <c r="DZ81" s="1525"/>
      <c r="EA81" s="1525"/>
      <c r="EB81" s="1525"/>
      <c r="EC81" s="1525"/>
      <c r="ED81" s="1525"/>
      <c r="EE81" s="1525"/>
      <c r="EF81" s="1525"/>
      <c r="EG81" s="1525"/>
      <c r="EH81" s="1525"/>
      <c r="EI81" s="1525"/>
      <c r="EJ81" s="1525"/>
    </row>
    <row r="82" spans="2:140" ht="30" customHeight="1">
      <c r="B82" s="89"/>
      <c r="C82" s="93"/>
      <c r="D82" s="1525"/>
      <c r="E82" s="1525"/>
      <c r="F82" s="262"/>
      <c r="G82" s="248"/>
      <c r="H82" s="262" t="s">
        <v>1961</v>
      </c>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
      <c r="AN82" s="1"/>
      <c r="AO82" s="1"/>
      <c r="AP82" s="2306"/>
      <c r="AQ82" s="2306"/>
      <c r="AR82" s="2310"/>
      <c r="AS82" s="2311"/>
      <c r="AT82" s="2311"/>
      <c r="AU82" s="2311"/>
      <c r="AV82" s="2311"/>
      <c r="AW82" s="2311"/>
      <c r="AX82" s="2311"/>
      <c r="AY82" s="2311"/>
      <c r="AZ82" s="2311"/>
      <c r="BA82" s="2311"/>
      <c r="BB82" s="2311"/>
      <c r="BC82" s="2311"/>
      <c r="BD82" s="2311"/>
      <c r="BE82" s="2311"/>
      <c r="BF82" s="2311"/>
      <c r="BG82" s="2311"/>
      <c r="BH82" s="2311"/>
      <c r="BI82" s="2311"/>
      <c r="BJ82" s="2311"/>
      <c r="BK82" s="2311"/>
      <c r="BL82" s="2311"/>
      <c r="BM82" s="2311"/>
      <c r="BN82" s="2311"/>
      <c r="BO82" s="2311"/>
      <c r="BP82" s="2311"/>
      <c r="BQ82" s="2311"/>
      <c r="BR82" s="2311"/>
      <c r="BS82" s="2311"/>
      <c r="BT82" s="2311"/>
      <c r="BU82" s="2311"/>
      <c r="BV82" s="2311"/>
      <c r="BW82" s="2311"/>
      <c r="BX82" s="2311"/>
      <c r="BY82" s="2311"/>
      <c r="BZ82" s="2311"/>
      <c r="CA82" s="2312"/>
      <c r="CB82" s="1525"/>
      <c r="CC82" s="1525"/>
      <c r="CD82" s="147"/>
      <c r="CJ82" s="1525"/>
      <c r="CK82" s="2360"/>
      <c r="CL82" s="2361"/>
      <c r="CM82" s="2361"/>
      <c r="CN82" s="2361"/>
      <c r="CO82" s="2361"/>
      <c r="CP82" s="2361"/>
      <c r="CQ82" s="2361"/>
      <c r="CR82" s="2361"/>
      <c r="CS82" s="2361"/>
      <c r="CT82" s="2361"/>
      <c r="CU82" s="2361"/>
      <c r="CV82" s="2361"/>
      <c r="CW82" s="2361"/>
      <c r="CX82" s="2361"/>
      <c r="CY82" s="2361"/>
      <c r="CZ82" s="2361"/>
      <c r="DA82" s="2361"/>
      <c r="DB82" s="2361"/>
      <c r="DC82" s="2362"/>
      <c r="DD82" s="1525"/>
      <c r="DE82" s="1525"/>
      <c r="DF82" s="1525"/>
      <c r="DG82" s="1525"/>
      <c r="DH82" s="1525"/>
      <c r="DI82" s="1525"/>
      <c r="DJ82" s="1525"/>
      <c r="DK82" s="1525"/>
      <c r="DL82" s="1525"/>
      <c r="DM82" s="1525"/>
      <c r="DN82" s="1525"/>
      <c r="DO82" s="1525"/>
      <c r="DP82" s="1525"/>
      <c r="DQ82" s="1525"/>
      <c r="DR82" s="1525"/>
      <c r="DS82" s="1525"/>
      <c r="DT82" s="1525"/>
      <c r="DU82" s="1525"/>
      <c r="DV82" s="1525"/>
      <c r="DW82" s="1525"/>
      <c r="DX82" s="1525"/>
      <c r="DY82" s="1525"/>
      <c r="DZ82" s="1525"/>
      <c r="EA82" s="1525"/>
      <c r="EB82" s="1525"/>
      <c r="EC82" s="1525"/>
      <c r="ED82" s="1525"/>
      <c r="EE82" s="1525"/>
      <c r="EF82" s="1525"/>
      <c r="EG82" s="1525"/>
      <c r="EH82" s="1525"/>
      <c r="EI82" s="1525"/>
      <c r="EJ82" s="1525"/>
    </row>
    <row r="83" spans="2:140" ht="30" customHeight="1">
      <c r="B83" s="89"/>
      <c r="C83" s="93"/>
      <c r="D83" s="1525"/>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AP83" s="1525"/>
      <c r="AQ83" s="1525"/>
      <c r="AR83" s="1525"/>
      <c r="AS83" s="1525"/>
      <c r="AT83" s="1525"/>
      <c r="AU83" s="1525"/>
      <c r="AV83" s="1525"/>
      <c r="AW83" s="1525"/>
      <c r="AX83" s="1525"/>
      <c r="AY83" s="1525"/>
      <c r="AZ83" s="1525"/>
      <c r="BA83" s="1525"/>
      <c r="BB83" s="1525"/>
      <c r="BC83" s="1525"/>
      <c r="BD83" s="1525"/>
      <c r="BE83" s="1525"/>
      <c r="BF83" s="1525"/>
      <c r="BG83" s="1525"/>
      <c r="BH83" s="1525"/>
      <c r="BI83" s="1525"/>
      <c r="BJ83" s="1525"/>
      <c r="BK83" s="1525"/>
      <c r="BL83" s="1525"/>
      <c r="BM83" s="1525"/>
      <c r="BN83" s="1525"/>
      <c r="BO83" s="1525"/>
      <c r="BP83" s="1525"/>
      <c r="BQ83" s="1525"/>
      <c r="BR83" s="1525"/>
      <c r="BS83" s="1525"/>
      <c r="BT83" s="1525"/>
      <c r="BU83" s="1525"/>
      <c r="BV83" s="1525"/>
      <c r="BW83" s="1525"/>
      <c r="BX83" s="1525"/>
      <c r="BY83" s="1525"/>
      <c r="BZ83" s="1525"/>
      <c r="CA83" s="1525"/>
      <c r="CB83" s="1525"/>
      <c r="CC83" s="1525"/>
      <c r="CD83" s="147"/>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c r="DW83" s="1525"/>
      <c r="DX83" s="1525"/>
      <c r="DY83" s="1525"/>
      <c r="DZ83" s="1525"/>
      <c r="EA83" s="1525"/>
      <c r="EB83" s="1525"/>
      <c r="EC83" s="1525"/>
      <c r="ED83" s="1525"/>
      <c r="EE83" s="1525"/>
      <c r="EF83" s="1525"/>
      <c r="EG83" s="1525"/>
      <c r="EH83" s="1525"/>
      <c r="EI83" s="1525"/>
      <c r="EJ83" s="1525"/>
    </row>
    <row r="84" spans="2:140" ht="30" customHeight="1">
      <c r="B84" s="89"/>
      <c r="C84" s="1525"/>
      <c r="D84" s="1525"/>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P84" s="1525"/>
      <c r="AQ84" s="1525"/>
      <c r="AR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1525"/>
      <c r="CA84" s="1525"/>
      <c r="CB84" s="1525"/>
      <c r="CC84" s="1525"/>
      <c r="CD84" s="147"/>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c r="DW84" s="1525"/>
      <c r="DX84" s="1525"/>
      <c r="DY84" s="1525"/>
      <c r="DZ84" s="1525"/>
      <c r="EA84" s="1525"/>
      <c r="EB84" s="1525"/>
      <c r="EC84" s="1525"/>
      <c r="ED84" s="1525"/>
      <c r="EE84" s="1525"/>
      <c r="EF84" s="1525"/>
      <c r="EG84" s="1525"/>
      <c r="EH84" s="1525"/>
      <c r="EI84" s="1525"/>
      <c r="EJ84" s="1525"/>
    </row>
    <row r="85" spans="2:140" ht="30" customHeight="1">
      <c r="B85" s="141"/>
      <c r="C85" s="1525"/>
      <c r="D85" s="1525"/>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CB85" s="1525"/>
      <c r="CC85" s="1525"/>
      <c r="CD85" s="147"/>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c r="DW85" s="1525"/>
      <c r="DX85" s="1525"/>
      <c r="DY85" s="1525"/>
      <c r="DZ85" s="1525"/>
      <c r="EA85" s="1525"/>
      <c r="EB85" s="1525"/>
      <c r="EC85" s="1525"/>
      <c r="ED85" s="1525"/>
      <c r="EE85" s="1525"/>
      <c r="EF85" s="1525"/>
      <c r="EG85" s="1525"/>
      <c r="EH85" s="1525"/>
      <c r="EI85" s="1525"/>
      <c r="EJ85" s="1525"/>
    </row>
    <row r="86" spans="2:140" ht="30" customHeight="1">
      <c r="B86" s="141"/>
      <c r="C86" s="1525"/>
      <c r="D86" s="1525"/>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CB86" s="1525"/>
      <c r="CC86" s="1525"/>
      <c r="CD86" s="147"/>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c r="DW86" s="1525"/>
      <c r="DX86" s="1525"/>
      <c r="DY86" s="1525"/>
      <c r="DZ86" s="1525"/>
      <c r="EA86" s="1525"/>
      <c r="EB86" s="1525"/>
      <c r="EC86" s="1525"/>
      <c r="ED86" s="1525"/>
      <c r="EE86" s="1525"/>
      <c r="EF86" s="1525"/>
      <c r="EG86" s="1525"/>
      <c r="EH86" s="1525"/>
      <c r="EI86" s="1525"/>
      <c r="EJ86" s="1525"/>
    </row>
    <row r="87" spans="2:140" ht="30" customHeight="1">
      <c r="B87" s="72"/>
      <c r="C87" s="1525"/>
      <c r="D87" s="1525"/>
      <c r="E87" s="1525"/>
      <c r="F87" s="1525"/>
      <c r="G87" s="1525"/>
      <c r="H87" s="1525"/>
      <c r="I87" s="1525"/>
      <c r="J87" s="1525"/>
      <c r="K87" s="1525"/>
      <c r="L87" s="1525"/>
      <c r="M87" s="1525"/>
      <c r="N87" s="1525"/>
      <c r="O87" s="1525"/>
      <c r="P87" s="1525"/>
      <c r="Q87" s="1525"/>
      <c r="R87" s="1525"/>
      <c r="S87" s="1525"/>
      <c r="T87" s="1525"/>
      <c r="U87" s="1525"/>
      <c r="V87" s="1525"/>
      <c r="W87" s="1525"/>
      <c r="X87" s="1525"/>
      <c r="Y87" s="1525"/>
      <c r="Z87" s="1525"/>
      <c r="AA87" s="1525"/>
      <c r="AB87" s="1525"/>
      <c r="AC87" s="1525"/>
      <c r="AD87" s="1525"/>
      <c r="AE87" s="1525"/>
      <c r="AF87" s="1525"/>
      <c r="AG87" s="1525"/>
      <c r="AH87" s="1525"/>
      <c r="AI87" s="1525"/>
      <c r="AJ87" s="1525"/>
      <c r="AK87" s="1525"/>
      <c r="AL87" s="1525"/>
      <c r="AM87" s="1525"/>
      <c r="AN87" s="1525"/>
      <c r="AO87" s="1525"/>
      <c r="AP87" s="1525"/>
      <c r="AQ87" s="1525"/>
      <c r="AR87" s="1525"/>
      <c r="AS87" s="1525"/>
      <c r="AT87" s="1525"/>
      <c r="AU87" s="1525"/>
      <c r="AV87" s="1525"/>
      <c r="AW87" s="1525"/>
      <c r="AX87" s="1525"/>
      <c r="AY87" s="1525"/>
      <c r="AZ87" s="1525"/>
      <c r="BA87" s="1525"/>
      <c r="BB87" s="1525"/>
      <c r="BC87" s="1525"/>
      <c r="BD87" s="1525"/>
      <c r="BE87" s="1525"/>
      <c r="BF87" s="1525"/>
      <c r="BG87" s="1525"/>
      <c r="BH87" s="1525"/>
      <c r="BI87" s="1525"/>
      <c r="BJ87" s="1525"/>
      <c r="BK87" s="1525"/>
      <c r="BL87" s="1525"/>
      <c r="BM87" s="1525"/>
      <c r="BN87" s="1525"/>
      <c r="BO87" s="1525"/>
      <c r="BP87" s="1525"/>
      <c r="BQ87" s="1525"/>
      <c r="BR87" s="1525"/>
      <c r="BS87" s="1525"/>
      <c r="BT87" s="1525"/>
      <c r="BU87" s="1525"/>
      <c r="BV87" s="1525"/>
      <c r="BW87" s="1525"/>
      <c r="BX87" s="1525"/>
      <c r="BY87" s="1525"/>
      <c r="BZ87" s="1525"/>
      <c r="CA87" s="1525"/>
      <c r="CB87" s="1525"/>
      <c r="CC87" s="1525"/>
      <c r="CD87" s="147"/>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c r="DW87" s="1525"/>
      <c r="DX87" s="1525"/>
      <c r="DY87" s="1525"/>
      <c r="DZ87" s="1525"/>
      <c r="EA87" s="1525"/>
      <c r="EB87" s="1525"/>
      <c r="EC87" s="1525"/>
      <c r="ED87" s="1525"/>
      <c r="EE87" s="1525"/>
      <c r="EF87" s="1525"/>
      <c r="EG87" s="1525"/>
      <c r="EH87" s="1525"/>
      <c r="EI87" s="1525"/>
      <c r="EJ87" s="1525"/>
    </row>
    <row r="88" spans="2:140" ht="30" customHeight="1">
      <c r="B88" s="389"/>
      <c r="C88" s="1525"/>
      <c r="D88" s="1525"/>
      <c r="E88" s="1525"/>
      <c r="F88" s="1525"/>
      <c r="G88" s="1525"/>
      <c r="H88" s="1525"/>
      <c r="I88" s="1525"/>
      <c r="J88" s="1525"/>
      <c r="K88" s="1525"/>
      <c r="L88" s="1525"/>
      <c r="M88" s="1525"/>
      <c r="N88" s="1525"/>
      <c r="O88" s="1525"/>
      <c r="P88" s="1525"/>
      <c r="Q88" s="1525"/>
      <c r="R88" s="1525"/>
      <c r="S88" s="1525"/>
      <c r="T88" s="1525"/>
      <c r="U88" s="1525"/>
      <c r="V88" s="1525"/>
      <c r="W88" s="1525"/>
      <c r="X88" s="1525"/>
      <c r="Y88" s="1525"/>
      <c r="Z88" s="1525"/>
      <c r="AA88" s="1525"/>
      <c r="AB88" s="1525"/>
      <c r="AC88" s="1525"/>
      <c r="AD88" s="1525"/>
      <c r="AE88" s="1525"/>
      <c r="AF88" s="1525"/>
      <c r="AG88" s="1525"/>
      <c r="AH88" s="1525"/>
      <c r="AI88" s="1525"/>
      <c r="AJ88" s="1525"/>
      <c r="AK88" s="1525"/>
      <c r="AL88" s="1525"/>
      <c r="AM88" s="1525"/>
      <c r="AN88" s="1525"/>
      <c r="AO88" s="1525"/>
      <c r="AP88" s="1525"/>
      <c r="AQ88" s="1525"/>
      <c r="AR88" s="1525"/>
      <c r="AS88" s="1525"/>
      <c r="AT88" s="1525"/>
      <c r="AU88" s="1525"/>
      <c r="AV88" s="1525"/>
      <c r="AW88" s="1525"/>
      <c r="AX88" s="1525"/>
      <c r="AY88" s="1525"/>
      <c r="AZ88" s="1525"/>
      <c r="BA88" s="1525"/>
      <c r="BB88" s="1525"/>
      <c r="BC88" s="1525"/>
      <c r="BD88" s="1525"/>
      <c r="BE88" s="1525"/>
      <c r="BF88" s="1525"/>
      <c r="BG88" s="1525"/>
      <c r="BH88" s="1525"/>
      <c r="BI88" s="1525"/>
      <c r="BJ88" s="1525"/>
      <c r="BK88" s="1525"/>
      <c r="BL88" s="1525"/>
      <c r="BM88" s="1525"/>
      <c r="BN88" s="1525"/>
      <c r="BO88" s="1525"/>
      <c r="BP88" s="1525"/>
      <c r="BQ88" s="1525"/>
      <c r="BR88" s="1525"/>
      <c r="BS88" s="1525"/>
      <c r="BT88" s="1525"/>
      <c r="BU88" s="1525"/>
      <c r="BV88" s="1525"/>
      <c r="BW88" s="1525"/>
      <c r="BX88" s="1525"/>
      <c r="BY88" s="1525"/>
      <c r="BZ88" s="1525"/>
      <c r="CA88" s="1525"/>
      <c r="CB88" s="1525"/>
      <c r="CC88" s="1525"/>
      <c r="CD88" s="147"/>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c r="DW88" s="1525"/>
      <c r="DX88" s="1525"/>
      <c r="DY88" s="1525"/>
      <c r="DZ88" s="1525"/>
      <c r="EA88" s="1525"/>
      <c r="EB88" s="1525"/>
      <c r="EC88" s="1525"/>
      <c r="ED88" s="1525"/>
      <c r="EE88" s="1525"/>
      <c r="EF88" s="1525"/>
      <c r="EG88" s="1525"/>
      <c r="EH88" s="1525"/>
      <c r="EI88" s="1525"/>
      <c r="EJ88" s="1525"/>
    </row>
    <row r="89" spans="2:140" ht="30" customHeight="1">
      <c r="B89" s="301"/>
      <c r="C89" s="1525"/>
      <c r="D89" s="1525"/>
      <c r="E89" s="1525"/>
      <c r="F89" s="1525"/>
      <c r="G89" s="1525"/>
      <c r="H89" s="1525"/>
      <c r="I89" s="1525"/>
      <c r="J89" s="1525"/>
      <c r="K89" s="1525"/>
      <c r="L89" s="1525"/>
      <c r="M89" s="1525"/>
      <c r="N89" s="1525"/>
      <c r="O89" s="1525"/>
      <c r="P89" s="1525"/>
      <c r="Q89" s="1525"/>
      <c r="R89" s="1525"/>
      <c r="S89" s="1525"/>
      <c r="T89" s="1525"/>
      <c r="U89" s="1525"/>
      <c r="V89" s="1525"/>
      <c r="W89" s="1525"/>
      <c r="X89" s="1525"/>
      <c r="Y89" s="1525"/>
      <c r="Z89" s="1525"/>
      <c r="AA89" s="1525"/>
      <c r="AB89" s="1525"/>
      <c r="AC89" s="1525"/>
      <c r="AD89" s="1525"/>
      <c r="AE89" s="1525"/>
      <c r="AF89" s="1525"/>
      <c r="AG89" s="1525"/>
      <c r="AH89" s="1525"/>
      <c r="AI89" s="1525"/>
      <c r="AJ89" s="1525"/>
      <c r="AK89" s="1525"/>
      <c r="AL89" s="1525"/>
      <c r="AM89" s="1525"/>
      <c r="AN89" s="1525"/>
      <c r="AO89" s="1525"/>
      <c r="AP89" s="1525"/>
      <c r="AQ89" s="1525"/>
      <c r="AR89" s="1525"/>
      <c r="AS89" s="1525"/>
      <c r="AT89" s="1525"/>
      <c r="AU89" s="1525"/>
      <c r="AV89" s="1525"/>
      <c r="AW89" s="1525"/>
      <c r="AX89" s="1525"/>
      <c r="AY89" s="1525"/>
      <c r="AZ89" s="1525"/>
      <c r="BA89" s="1525"/>
      <c r="BB89" s="1525"/>
      <c r="BC89" s="1525"/>
      <c r="BD89" s="1525"/>
      <c r="BE89" s="1525"/>
      <c r="BF89" s="1525"/>
      <c r="BG89" s="1525"/>
      <c r="BH89" s="1525"/>
      <c r="BI89" s="1525"/>
      <c r="BJ89" s="1525"/>
      <c r="BK89" s="1525"/>
      <c r="BL89" s="1525"/>
      <c r="BM89" s="1525"/>
      <c r="BN89" s="1525"/>
      <c r="BO89" s="1525"/>
      <c r="BP89" s="1525"/>
      <c r="BQ89" s="1525"/>
      <c r="BR89" s="1525"/>
      <c r="BS89" s="1525"/>
      <c r="BT89" s="1525"/>
      <c r="BU89" s="1525"/>
      <c r="BV89" s="1525"/>
      <c r="BW89" s="1525"/>
      <c r="BX89" s="1525"/>
      <c r="BY89" s="1525"/>
      <c r="BZ89" s="1525"/>
      <c r="CA89" s="1525"/>
      <c r="CB89" s="1525"/>
      <c r="CC89" s="1525"/>
      <c r="CD89" s="147"/>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c r="DW89" s="1525"/>
      <c r="DX89" s="1525"/>
      <c r="DY89" s="1525"/>
      <c r="DZ89" s="1525"/>
      <c r="EA89" s="1525"/>
      <c r="EB89" s="1525"/>
      <c r="EC89" s="1525"/>
      <c r="ED89" s="1525"/>
      <c r="EE89" s="1525"/>
      <c r="EF89" s="1525"/>
      <c r="EG89" s="1525"/>
      <c r="EH89" s="1525"/>
      <c r="EI89" s="1525"/>
      <c r="EJ89" s="1525"/>
    </row>
    <row r="90" spans="2:140" ht="30" customHeight="1">
      <c r="B90" s="301"/>
      <c r="C90" s="1525"/>
      <c r="D90" s="1525"/>
      <c r="E90" s="1525"/>
      <c r="F90" s="1525"/>
      <c r="G90" s="1525"/>
      <c r="H90" s="1525"/>
      <c r="I90" s="1525"/>
      <c r="J90" s="1525"/>
      <c r="K90" s="1525"/>
      <c r="L90" s="1525"/>
      <c r="M90" s="1525"/>
      <c r="N90" s="1525"/>
      <c r="O90" s="1525"/>
      <c r="P90" s="1525"/>
      <c r="Q90" s="1525"/>
      <c r="R90" s="1525"/>
      <c r="S90" s="1525"/>
      <c r="T90" s="1525"/>
      <c r="U90" s="1525"/>
      <c r="V90" s="1525"/>
      <c r="W90" s="1525"/>
      <c r="X90" s="1525"/>
      <c r="Y90" s="1525"/>
      <c r="Z90" s="1525"/>
      <c r="AA90" s="1525"/>
      <c r="AB90" s="1525"/>
      <c r="AC90" s="1525"/>
      <c r="AD90" s="1525"/>
      <c r="AE90" s="1525"/>
      <c r="AF90" s="1525"/>
      <c r="AG90" s="1525"/>
      <c r="AH90" s="1525"/>
      <c r="AI90" s="1525"/>
      <c r="AJ90" s="1525"/>
      <c r="AK90" s="1525"/>
      <c r="AL90" s="1525"/>
      <c r="AM90" s="1525"/>
      <c r="AN90" s="1525"/>
      <c r="AO90" s="1525"/>
      <c r="AP90" s="1525"/>
      <c r="AQ90" s="1525"/>
      <c r="AR90" s="1525"/>
      <c r="AS90" s="1525"/>
      <c r="AT90" s="1525"/>
      <c r="AU90" s="1525"/>
      <c r="AV90" s="1525"/>
      <c r="AW90" s="1525"/>
      <c r="AX90" s="1525"/>
      <c r="AY90" s="1525"/>
      <c r="AZ90" s="1525"/>
      <c r="BA90" s="1525"/>
      <c r="BB90" s="1525"/>
      <c r="BC90" s="1525"/>
      <c r="BD90" s="1525"/>
      <c r="BE90" s="1525"/>
      <c r="BF90" s="1525"/>
      <c r="BG90" s="1525"/>
      <c r="BH90" s="1525"/>
      <c r="BI90" s="1525"/>
      <c r="BJ90" s="1525"/>
      <c r="BK90" s="1525"/>
      <c r="BL90" s="1525"/>
      <c r="BM90" s="1525"/>
      <c r="BN90" s="1525"/>
      <c r="BO90" s="1525"/>
      <c r="BP90" s="1525"/>
      <c r="BQ90" s="1525"/>
      <c r="BR90" s="1525"/>
      <c r="BS90" s="1525"/>
      <c r="BT90" s="1525"/>
      <c r="BU90" s="1525"/>
      <c r="BV90" s="1525"/>
      <c r="BW90" s="1525"/>
      <c r="BX90" s="1525"/>
      <c r="BY90" s="1525"/>
      <c r="BZ90" s="1525"/>
      <c r="CA90" s="1525"/>
      <c r="CB90" s="1525"/>
      <c r="CC90" s="1525"/>
      <c r="CD90" s="147"/>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c r="DW90" s="1525"/>
      <c r="DX90" s="1525"/>
      <c r="DY90" s="1525"/>
      <c r="DZ90" s="1525"/>
      <c r="EA90" s="1525"/>
      <c r="EB90" s="1525"/>
      <c r="EC90" s="1525"/>
      <c r="ED90" s="1525"/>
      <c r="EE90" s="1525"/>
      <c r="EF90" s="1525"/>
      <c r="EG90" s="1525"/>
      <c r="EH90" s="1525"/>
      <c r="EI90" s="1525"/>
      <c r="EJ90" s="1525"/>
    </row>
    <row r="91" spans="2:140" ht="30" customHeight="1">
      <c r="B91" s="301"/>
      <c r="C91" s="1525"/>
      <c r="D91" s="1525"/>
      <c r="E91" s="1525"/>
      <c r="F91" s="1525"/>
      <c r="G91" s="1525"/>
      <c r="H91" s="1525"/>
      <c r="I91" s="1525"/>
      <c r="J91" s="1525"/>
      <c r="K91" s="1525"/>
      <c r="L91" s="1525"/>
      <c r="M91" s="1525"/>
      <c r="N91" s="1525"/>
      <c r="O91" s="1525"/>
      <c r="P91" s="1525"/>
      <c r="Q91" s="1525"/>
      <c r="R91" s="1525"/>
      <c r="S91" s="1525"/>
      <c r="T91" s="1525"/>
      <c r="U91" s="1525"/>
      <c r="V91" s="1525"/>
      <c r="W91" s="1525"/>
      <c r="X91" s="1525"/>
      <c r="Y91" s="1525"/>
      <c r="Z91" s="1525"/>
      <c r="AA91" s="1525"/>
      <c r="AB91" s="1525"/>
      <c r="AC91" s="1525"/>
      <c r="AD91" s="1525"/>
      <c r="AE91" s="1525"/>
      <c r="AF91" s="1525"/>
      <c r="AG91" s="1525"/>
      <c r="AH91" s="1525"/>
      <c r="AI91" s="1525"/>
      <c r="AJ91" s="1525"/>
      <c r="AK91" s="1525"/>
      <c r="AL91" s="1525"/>
      <c r="AM91" s="1525"/>
      <c r="AN91" s="1525"/>
      <c r="AO91" s="1525"/>
      <c r="AP91" s="1525"/>
      <c r="AQ91" s="1525"/>
      <c r="AR91" s="1525"/>
      <c r="AS91" s="1525"/>
      <c r="AT91" s="1525"/>
      <c r="AU91" s="1525"/>
      <c r="AV91" s="1525"/>
      <c r="AW91" s="1525"/>
      <c r="AX91" s="1525"/>
      <c r="AY91" s="1525"/>
      <c r="AZ91" s="1525"/>
      <c r="BA91" s="1525"/>
      <c r="BB91" s="1525"/>
      <c r="BC91" s="1525"/>
      <c r="BD91" s="1525"/>
      <c r="BE91" s="1525"/>
      <c r="BF91" s="1525"/>
      <c r="BG91" s="1525"/>
      <c r="BH91" s="1525"/>
      <c r="BI91" s="1525"/>
      <c r="BJ91" s="1525"/>
      <c r="BK91" s="1525"/>
      <c r="BL91" s="1525"/>
      <c r="BM91" s="1525"/>
      <c r="BN91" s="1525"/>
      <c r="BO91" s="1525"/>
      <c r="BP91" s="1525"/>
      <c r="BQ91" s="1525"/>
      <c r="BR91" s="1525"/>
      <c r="BS91" s="1525"/>
      <c r="BT91" s="1525"/>
      <c r="BU91" s="1525"/>
      <c r="BV91" s="1525"/>
      <c r="BW91" s="1525"/>
      <c r="BX91" s="1525"/>
      <c r="BY91" s="1525"/>
      <c r="BZ91" s="1525"/>
      <c r="CA91" s="1525"/>
      <c r="CB91" s="1525"/>
      <c r="CC91" s="1525"/>
      <c r="CD91" s="147"/>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c r="DW91" s="1525"/>
      <c r="DX91" s="1525"/>
      <c r="DY91" s="1525"/>
      <c r="DZ91" s="1525"/>
      <c r="EA91" s="1525"/>
      <c r="EB91" s="1525"/>
      <c r="EC91" s="1525"/>
      <c r="ED91" s="1525"/>
      <c r="EE91" s="1525"/>
      <c r="EF91" s="1525"/>
      <c r="EG91" s="1525"/>
      <c r="EH91" s="1525"/>
      <c r="EI91" s="1525"/>
      <c r="EJ91" s="1525"/>
    </row>
    <row r="92" spans="2:140" ht="30" customHeight="1">
      <c r="B92" s="89"/>
      <c r="C92" s="1525"/>
      <c r="D92" s="1525"/>
      <c r="E92" s="1525"/>
      <c r="F92" s="1525"/>
      <c r="G92" s="1525"/>
      <c r="H92" s="1525"/>
      <c r="I92" s="1525"/>
      <c r="J92" s="1525"/>
      <c r="K92" s="1525"/>
      <c r="L92" s="1525"/>
      <c r="M92" s="1525"/>
      <c r="N92" s="1525"/>
      <c r="O92" s="1525"/>
      <c r="P92" s="1525"/>
      <c r="Q92" s="1525"/>
      <c r="R92" s="1525"/>
      <c r="S92" s="1525"/>
      <c r="T92" s="1525"/>
      <c r="U92" s="1525"/>
      <c r="V92" s="1525"/>
      <c r="W92" s="1525"/>
      <c r="X92" s="1525"/>
      <c r="Y92" s="1525"/>
      <c r="Z92" s="1525"/>
      <c r="AA92" s="1525"/>
      <c r="AB92" s="1525"/>
      <c r="AC92" s="1525"/>
      <c r="AD92" s="1525"/>
      <c r="AE92" s="1525"/>
      <c r="AF92" s="1525"/>
      <c r="AG92" s="1525"/>
      <c r="AH92" s="1525"/>
      <c r="AI92" s="1525"/>
      <c r="AJ92" s="1525"/>
      <c r="AK92" s="1525"/>
      <c r="AL92" s="1525"/>
      <c r="AM92" s="1525"/>
      <c r="AN92" s="1525"/>
      <c r="AO92" s="1525"/>
      <c r="AP92" s="1525"/>
      <c r="AQ92" s="1525"/>
      <c r="AR92" s="1525"/>
      <c r="AS92" s="1525"/>
      <c r="AT92" s="1525"/>
      <c r="AU92" s="1525"/>
      <c r="AV92" s="1525"/>
      <c r="AW92" s="1525"/>
      <c r="AX92" s="1525"/>
      <c r="AY92" s="1525"/>
      <c r="AZ92" s="1525"/>
      <c r="BA92" s="1525"/>
      <c r="BB92" s="1525"/>
      <c r="BC92" s="1525"/>
      <c r="BD92" s="1525"/>
      <c r="BE92" s="1525"/>
      <c r="BF92" s="1525"/>
      <c r="BG92" s="1525"/>
      <c r="BH92" s="1525"/>
      <c r="BI92" s="1525"/>
      <c r="BJ92" s="1525"/>
      <c r="BK92" s="1525"/>
      <c r="BL92" s="1525"/>
      <c r="BM92" s="1525"/>
      <c r="BN92" s="1525"/>
      <c r="BO92" s="1525"/>
      <c r="BP92" s="1525"/>
      <c r="BQ92" s="1525"/>
      <c r="BR92" s="1525"/>
      <c r="BS92" s="1525"/>
      <c r="BT92" s="1525"/>
      <c r="BU92" s="1525"/>
      <c r="BV92" s="1525"/>
      <c r="BW92" s="1525"/>
      <c r="BX92" s="1525"/>
      <c r="BY92" s="1525"/>
      <c r="BZ92" s="1525"/>
      <c r="CA92" s="1525"/>
      <c r="CB92" s="1525"/>
      <c r="CC92" s="1525"/>
      <c r="CD92" s="147"/>
    </row>
    <row r="93" spans="2:140" ht="30" customHeight="1">
      <c r="B93" s="89"/>
      <c r="C93" s="93"/>
      <c r="D93" s="1525"/>
      <c r="E93" s="1525"/>
      <c r="F93" s="1525"/>
      <c r="G93" s="1525"/>
      <c r="H93" s="1525"/>
      <c r="I93" s="1525"/>
      <c r="J93" s="1525"/>
      <c r="K93" s="1525"/>
      <c r="L93" s="1525"/>
      <c r="M93" s="1525"/>
      <c r="N93" s="1525"/>
      <c r="O93" s="1525"/>
      <c r="P93" s="1525"/>
      <c r="Q93" s="1525"/>
      <c r="R93" s="1525"/>
      <c r="S93" s="1525"/>
      <c r="T93" s="1525"/>
      <c r="U93" s="1525"/>
      <c r="V93" s="1525"/>
      <c r="W93" s="1525"/>
      <c r="X93" s="1525"/>
      <c r="Y93" s="1525"/>
      <c r="Z93" s="1525"/>
      <c r="AA93" s="1525"/>
      <c r="AB93" s="1525"/>
      <c r="AC93" s="1525"/>
      <c r="AD93" s="1525"/>
      <c r="AE93" s="1525"/>
      <c r="AF93" s="1525"/>
      <c r="AG93" s="1525"/>
      <c r="AH93" s="1525"/>
      <c r="AI93" s="1525"/>
      <c r="AJ93" s="93"/>
      <c r="AK93" s="93"/>
      <c r="AL93" s="93"/>
      <c r="AM93" s="93"/>
      <c r="AN93" s="93"/>
      <c r="AO93" s="93"/>
      <c r="AP93" s="93"/>
      <c r="AQ93" s="93"/>
      <c r="AR93" s="93"/>
      <c r="AS93" s="93"/>
      <c r="AT93" s="93"/>
      <c r="AU93" s="93"/>
      <c r="AV93" s="93"/>
      <c r="AW93" s="1525"/>
      <c r="AX93" s="1525"/>
      <c r="AY93" s="1525"/>
      <c r="AZ93" s="1525"/>
      <c r="BA93" s="1525"/>
      <c r="BB93" s="1525"/>
      <c r="BC93" s="1525"/>
      <c r="BD93" s="1525"/>
      <c r="BE93" s="1525"/>
      <c r="BF93" s="1525"/>
      <c r="BG93" s="1525"/>
      <c r="BH93" s="1525"/>
      <c r="BI93" s="1525"/>
      <c r="BJ93" s="1525"/>
      <c r="BK93" s="1525"/>
      <c r="BL93" s="1525"/>
      <c r="BM93" s="1525"/>
      <c r="BN93" s="1525"/>
      <c r="BO93" s="1525"/>
      <c r="BP93" s="1525"/>
      <c r="BQ93" s="1525"/>
      <c r="BR93" s="1525"/>
      <c r="BS93" s="1525"/>
      <c r="BT93" s="1525"/>
      <c r="BU93" s="1525"/>
      <c r="BV93" s="1525"/>
      <c r="BW93" s="1525"/>
      <c r="BX93" s="1525"/>
      <c r="BY93" s="1525"/>
      <c r="BZ93" s="1525"/>
      <c r="CA93" s="1525"/>
      <c r="CB93" s="1525"/>
      <c r="CC93" s="1525"/>
      <c r="CD93" s="147"/>
    </row>
    <row r="94" spans="2:140" ht="30" customHeight="1">
      <c r="B94" s="141"/>
      <c r="C94" s="93"/>
      <c r="D94" s="1525"/>
      <c r="E94" s="1525"/>
      <c r="F94" s="1525"/>
      <c r="G94" s="1525"/>
      <c r="H94" s="1525"/>
      <c r="I94" s="1525"/>
      <c r="J94" s="1525"/>
      <c r="K94" s="1525"/>
      <c r="L94" s="1525"/>
      <c r="M94" s="1525"/>
      <c r="N94" s="1525"/>
      <c r="O94" s="1525"/>
      <c r="P94" s="1525"/>
      <c r="Q94" s="1525"/>
      <c r="R94" s="1525"/>
      <c r="S94" s="1525"/>
      <c r="T94" s="1525"/>
      <c r="U94" s="1525"/>
      <c r="V94" s="1525"/>
      <c r="W94" s="1525"/>
      <c r="X94" s="1525"/>
      <c r="Y94" s="1525"/>
      <c r="Z94" s="1525"/>
      <c r="AA94" s="1525"/>
      <c r="AB94" s="1525"/>
      <c r="AC94" s="1525"/>
      <c r="AD94" s="1525"/>
      <c r="AE94" s="1525"/>
      <c r="AF94" s="1525"/>
      <c r="AG94" s="1525"/>
      <c r="AH94" s="1525"/>
      <c r="AI94" s="1525"/>
      <c r="AJ94" s="93"/>
      <c r="AK94" s="93"/>
      <c r="AL94" s="93"/>
      <c r="AM94" s="93"/>
      <c r="AN94" s="93"/>
      <c r="AO94" s="93"/>
      <c r="AP94" s="93"/>
      <c r="AQ94" s="93"/>
      <c r="AR94" s="93"/>
      <c r="AS94" s="93"/>
      <c r="AT94" s="93"/>
      <c r="AU94" s="93"/>
      <c r="AV94" s="93"/>
      <c r="AW94" s="1525"/>
      <c r="AX94" s="1525"/>
      <c r="AY94" s="1525"/>
      <c r="AZ94" s="1525"/>
      <c r="BA94" s="1525"/>
      <c r="BB94" s="1525"/>
      <c r="BC94" s="1525"/>
      <c r="BD94" s="1525"/>
      <c r="BE94" s="1525"/>
      <c r="BF94" s="1525"/>
      <c r="BG94" s="1525"/>
      <c r="BH94" s="1525"/>
      <c r="BI94" s="1525"/>
      <c r="BJ94" s="1525"/>
      <c r="BK94" s="1525"/>
      <c r="BL94" s="1525"/>
      <c r="BM94" s="1525"/>
      <c r="BN94" s="1525"/>
      <c r="BO94" s="1525"/>
      <c r="BP94" s="1525"/>
      <c r="BQ94" s="1525"/>
      <c r="BR94" s="1525"/>
      <c r="BS94" s="1525"/>
      <c r="BT94" s="1525"/>
      <c r="BU94" s="1525"/>
      <c r="BV94" s="1525"/>
      <c r="BW94" s="1525"/>
      <c r="BX94" s="1525"/>
      <c r="BY94" s="1525"/>
      <c r="BZ94" s="1525"/>
      <c r="CA94" s="1525"/>
      <c r="CB94" s="1525"/>
      <c r="CC94" s="1525"/>
      <c r="CD94" s="147"/>
    </row>
    <row r="95" spans="2:140" ht="30" customHeight="1">
      <c r="B95" s="141"/>
      <c r="C95" s="93"/>
      <c r="D95" s="1525"/>
      <c r="E95" s="1525"/>
      <c r="F95" s="1525"/>
      <c r="G95" s="1525"/>
      <c r="H95" s="1525"/>
      <c r="I95" s="1525"/>
      <c r="J95" s="1525"/>
      <c r="K95" s="1525"/>
      <c r="L95" s="1525"/>
      <c r="M95" s="1525"/>
      <c r="N95" s="1525"/>
      <c r="O95" s="1525"/>
      <c r="P95" s="1525"/>
      <c r="Q95" s="1525"/>
      <c r="R95" s="1525"/>
      <c r="S95" s="1525"/>
      <c r="T95" s="1525"/>
      <c r="U95" s="1525"/>
      <c r="V95" s="1525"/>
      <c r="W95" s="1525"/>
      <c r="X95" s="1525"/>
      <c r="Y95" s="1525"/>
      <c r="Z95" s="1525"/>
      <c r="AA95" s="1525"/>
      <c r="AB95" s="1525"/>
      <c r="AC95" s="1525"/>
      <c r="AD95" s="1525"/>
      <c r="AE95" s="1525"/>
      <c r="AF95" s="1525"/>
      <c r="AG95" s="1525"/>
      <c r="AH95" s="1525"/>
      <c r="AI95" s="1525"/>
      <c r="AJ95" s="93"/>
      <c r="AK95" s="93"/>
      <c r="AL95" s="93"/>
      <c r="AM95" s="93"/>
      <c r="AN95" s="93"/>
      <c r="AO95" s="93"/>
      <c r="AP95" s="93"/>
      <c r="AQ95" s="93"/>
      <c r="AR95" s="93"/>
      <c r="AS95" s="93"/>
      <c r="AT95" s="93"/>
      <c r="AU95" s="93"/>
      <c r="AV95" s="93"/>
      <c r="AW95" s="1525"/>
      <c r="AX95" s="1525"/>
      <c r="AY95" s="1525"/>
      <c r="AZ95" s="1525"/>
      <c r="BA95" s="1525"/>
      <c r="BB95" s="1525"/>
      <c r="BC95" s="1525"/>
      <c r="BD95" s="1525"/>
      <c r="BE95" s="1525"/>
      <c r="BF95" s="1525"/>
      <c r="BG95" s="1525"/>
      <c r="BH95" s="1525"/>
      <c r="BI95" s="1525"/>
      <c r="BJ95" s="1525"/>
      <c r="BK95" s="1525"/>
      <c r="BL95" s="1525"/>
      <c r="BM95" s="1525"/>
      <c r="BN95" s="1525"/>
      <c r="BO95" s="1525"/>
      <c r="BP95" s="1525"/>
      <c r="BQ95" s="1525"/>
      <c r="BR95" s="1525"/>
      <c r="BS95" s="1525"/>
      <c r="BT95" s="1525"/>
      <c r="BU95" s="1525"/>
      <c r="BV95" s="1525"/>
      <c r="BW95" s="1525"/>
      <c r="BX95" s="1525"/>
      <c r="BY95" s="1525"/>
      <c r="BZ95" s="1525"/>
      <c r="CA95" s="1525"/>
      <c r="CB95" s="1525"/>
      <c r="CC95" s="1525"/>
      <c r="CD95" s="147"/>
    </row>
    <row r="96" spans="2:140" ht="30" customHeight="1">
      <c r="B96" s="141"/>
      <c r="C96" s="93"/>
      <c r="D96" s="1525"/>
      <c r="E96" s="1525"/>
      <c r="F96" s="1525"/>
      <c r="G96" s="1525"/>
      <c r="H96" s="1525"/>
      <c r="I96" s="1525"/>
      <c r="J96" s="1525"/>
      <c r="K96" s="1525"/>
      <c r="L96" s="1525"/>
      <c r="M96" s="1525"/>
      <c r="N96" s="1525"/>
      <c r="O96" s="1525"/>
      <c r="P96" s="1525"/>
      <c r="Q96" s="1525"/>
      <c r="R96" s="1525"/>
      <c r="S96" s="1525"/>
      <c r="T96" s="1525"/>
      <c r="U96" s="1525"/>
      <c r="V96" s="1525"/>
      <c r="W96" s="1525"/>
      <c r="X96" s="1525"/>
      <c r="Y96" s="1525"/>
      <c r="Z96" s="1525"/>
      <c r="AA96" s="1525"/>
      <c r="AB96" s="1525"/>
      <c r="AC96" s="1525"/>
      <c r="AD96" s="1525"/>
      <c r="AE96" s="1525"/>
      <c r="AF96" s="1525"/>
      <c r="AG96" s="1525"/>
      <c r="AH96" s="1525"/>
      <c r="AI96" s="1525"/>
      <c r="AJ96" s="93"/>
      <c r="AK96" s="93"/>
      <c r="AL96" s="93"/>
      <c r="AM96" s="93"/>
      <c r="AN96" s="93"/>
      <c r="AO96" s="93"/>
      <c r="AP96" s="93"/>
      <c r="AQ96" s="93"/>
      <c r="AR96" s="93"/>
      <c r="AS96" s="93"/>
      <c r="AT96" s="93"/>
      <c r="AU96" s="93"/>
      <c r="AV96" s="93"/>
      <c r="AW96" s="1525"/>
      <c r="AX96" s="1525"/>
      <c r="AY96" s="1525"/>
      <c r="AZ96" s="1525"/>
      <c r="BA96" s="1525"/>
      <c r="BB96" s="1525"/>
      <c r="BC96" s="1525"/>
      <c r="BD96" s="1525"/>
      <c r="BE96" s="1525"/>
      <c r="BF96" s="1525"/>
      <c r="BG96" s="1525"/>
      <c r="BH96" s="1525"/>
      <c r="BI96" s="1525"/>
      <c r="BJ96" s="1525"/>
      <c r="BK96" s="1525"/>
      <c r="BL96" s="1525"/>
      <c r="BM96" s="1525"/>
      <c r="BN96" s="1525"/>
      <c r="BO96" s="1525"/>
      <c r="BP96" s="1525"/>
      <c r="BQ96" s="1525"/>
      <c r="BR96" s="1525"/>
      <c r="BS96" s="1525"/>
      <c r="BT96" s="1525"/>
      <c r="BU96" s="1525"/>
      <c r="BV96" s="1525"/>
      <c r="BW96" s="1525"/>
      <c r="BX96" s="1525"/>
      <c r="BY96" s="1525"/>
      <c r="BZ96" s="1525"/>
      <c r="CA96" s="1525"/>
      <c r="CB96" s="1525"/>
      <c r="CC96" s="1525"/>
      <c r="CD96" s="147"/>
    </row>
    <row r="97" spans="1:83" ht="20.100000000000001" customHeight="1">
      <c r="B97" s="116"/>
      <c r="C97" s="117"/>
      <c r="D97" s="117"/>
      <c r="E97" s="117"/>
      <c r="F97" s="117"/>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17"/>
      <c r="BZ97" s="117"/>
      <c r="CA97" s="117"/>
      <c r="CB97" s="117"/>
      <c r="CC97" s="117"/>
      <c r="CD97" s="124"/>
    </row>
    <row r="100" spans="1:83" ht="28.15">
      <c r="A100" s="2316">
        <v>21</v>
      </c>
      <c r="B100" s="2316"/>
      <c r="C100" s="2316"/>
      <c r="D100" s="2316"/>
      <c r="E100" s="2316"/>
      <c r="F100" s="2316"/>
      <c r="G100" s="2316"/>
      <c r="H100" s="2316"/>
      <c r="I100" s="2316"/>
      <c r="J100" s="2316"/>
      <c r="K100" s="2316"/>
      <c r="L100" s="2316"/>
      <c r="M100" s="2316"/>
      <c r="N100" s="2316"/>
      <c r="O100" s="2316"/>
      <c r="P100" s="2316"/>
      <c r="Q100" s="2316"/>
      <c r="R100" s="2316"/>
      <c r="S100" s="2316"/>
      <c r="T100" s="2316"/>
      <c r="U100" s="2316"/>
      <c r="V100" s="2316"/>
      <c r="W100" s="2316"/>
      <c r="X100" s="2316"/>
      <c r="Y100" s="2316"/>
      <c r="Z100" s="2316"/>
      <c r="AA100" s="2316"/>
      <c r="AB100" s="2316"/>
      <c r="AC100" s="2316"/>
      <c r="AD100" s="2316"/>
      <c r="AE100" s="2316"/>
      <c r="AF100" s="2316"/>
      <c r="AG100" s="2316"/>
      <c r="AH100" s="2316"/>
      <c r="AI100" s="2316"/>
      <c r="AJ100" s="2316"/>
      <c r="AK100" s="2316"/>
      <c r="AL100" s="2316"/>
      <c r="AM100" s="2316"/>
      <c r="AN100" s="2316"/>
      <c r="AO100" s="2316"/>
      <c r="AP100" s="2316"/>
      <c r="AQ100" s="2316"/>
      <c r="AR100" s="2316"/>
      <c r="AS100" s="2316"/>
      <c r="AT100" s="2316"/>
      <c r="AU100" s="2316"/>
      <c r="AV100" s="2316"/>
      <c r="AW100" s="2316"/>
      <c r="AX100" s="2316"/>
      <c r="AY100" s="2316"/>
      <c r="AZ100" s="2316"/>
      <c r="BA100" s="2316"/>
      <c r="BB100" s="2316"/>
      <c r="BC100" s="2316"/>
      <c r="BD100" s="2316"/>
      <c r="BE100" s="2316"/>
      <c r="BF100" s="2316"/>
      <c r="BG100" s="2316"/>
      <c r="BH100" s="2316"/>
      <c r="BI100" s="2316"/>
      <c r="BJ100" s="2316"/>
      <c r="BK100" s="2316"/>
      <c r="BL100" s="2316"/>
      <c r="BM100" s="2316"/>
      <c r="BN100" s="2316"/>
      <c r="BO100" s="2316"/>
      <c r="BP100" s="2316"/>
      <c r="BQ100" s="2316"/>
      <c r="BR100" s="2316"/>
      <c r="BS100" s="2316"/>
      <c r="BT100" s="2316"/>
      <c r="BU100" s="2316"/>
      <c r="BV100" s="2316"/>
      <c r="BW100" s="2316"/>
      <c r="BX100" s="2316"/>
      <c r="BY100" s="2316"/>
      <c r="BZ100" s="2316"/>
      <c r="CA100" s="2316"/>
      <c r="CB100" s="2316"/>
      <c r="CC100" s="2316"/>
      <c r="CD100" s="2316"/>
      <c r="CE100" s="2316"/>
    </row>
  </sheetData>
  <mergeCells count="36">
    <mergeCell ref="AR15:CA16"/>
    <mergeCell ref="AR18:CA19"/>
    <mergeCell ref="AR21:CA22"/>
    <mergeCell ref="AR24:CA25"/>
    <mergeCell ref="AR27:CA28"/>
    <mergeCell ref="AR33:CA34"/>
    <mergeCell ref="AR46:CA47"/>
    <mergeCell ref="AR72:CA73"/>
    <mergeCell ref="AR78:CA79"/>
    <mergeCell ref="AR81:CA82"/>
    <mergeCell ref="AR68:CA69"/>
    <mergeCell ref="AT66:CA66"/>
    <mergeCell ref="AT44:CA44"/>
    <mergeCell ref="AT65:CB65"/>
    <mergeCell ref="D35:AF35"/>
    <mergeCell ref="AT43:CB43"/>
    <mergeCell ref="CK81:DC82"/>
    <mergeCell ref="AP72:AQ73"/>
    <mergeCell ref="AP78:AQ79"/>
    <mergeCell ref="AP81:AQ82"/>
    <mergeCell ref="AT12:CB12"/>
    <mergeCell ref="AT13:CA13"/>
    <mergeCell ref="A100:CE100"/>
    <mergeCell ref="AP15:AQ16"/>
    <mergeCell ref="AP18:AQ19"/>
    <mergeCell ref="AP21:AQ22"/>
    <mergeCell ref="AP24:AQ25"/>
    <mergeCell ref="AP27:AQ28"/>
    <mergeCell ref="AP33:AQ34"/>
    <mergeCell ref="C39:P40"/>
    <mergeCell ref="Q39:CC40"/>
    <mergeCell ref="AP46:AQ47"/>
    <mergeCell ref="C61:P62"/>
    <mergeCell ref="Q61:CC62"/>
    <mergeCell ref="AP68:AQ69"/>
    <mergeCell ref="F29:AF29"/>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39997558519241921"/>
  </sheetPr>
  <dimension ref="A1:FL103"/>
  <sheetViews>
    <sheetView view="pageBreakPreview" topLeftCell="A62" zoomScale="40" zoomScaleNormal="25" zoomScaleSheetLayoutView="40" workbookViewId="0">
      <selection activeCell="CI68" sqref="CI68"/>
    </sheetView>
  </sheetViews>
  <sheetFormatPr defaultColWidth="2.375" defaultRowHeight="15"/>
  <cols>
    <col min="1" max="1" width="2.375" style="2"/>
    <col min="2" max="2" width="3.875" style="2" customWidth="1"/>
    <col min="3" max="3" width="10.5" style="2" customWidth="1"/>
    <col min="4" max="83" width="3.875" style="2" customWidth="1"/>
    <col min="84" max="84" width="3" style="2" customWidth="1"/>
    <col min="85" max="89" width="2.375" style="2"/>
    <col min="90" max="90" width="2.375" style="2" customWidth="1"/>
    <col min="91" max="91" width="9" style="2"/>
    <col min="92" max="92" width="23.5" style="2" customWidth="1"/>
    <col min="93" max="250" width="2.375" style="2"/>
    <col min="251" max="251" width="3.875" style="2" customWidth="1"/>
    <col min="252" max="252" width="9.125" style="2" customWidth="1"/>
    <col min="253" max="253" width="3.875" style="2" customWidth="1"/>
    <col min="254" max="257" width="1.375" style="2" customWidth="1"/>
    <col min="258" max="339" width="3.875" style="2" customWidth="1"/>
    <col min="340" max="506" width="2.375" style="2"/>
    <col min="507" max="507" width="3.875" style="2" customWidth="1"/>
    <col min="508" max="508" width="9.125" style="2" customWidth="1"/>
    <col min="509" max="509" width="3.875" style="2" customWidth="1"/>
    <col min="510" max="513" width="1.375" style="2" customWidth="1"/>
    <col min="514" max="595" width="3.875" style="2" customWidth="1"/>
    <col min="596" max="762" width="2.375" style="2"/>
    <col min="763" max="763" width="3.875" style="2" customWidth="1"/>
    <col min="764" max="764" width="9.125" style="2" customWidth="1"/>
    <col min="765" max="765" width="3.875" style="2" customWidth="1"/>
    <col min="766" max="769" width="1.375" style="2" customWidth="1"/>
    <col min="770" max="851" width="3.875" style="2" customWidth="1"/>
    <col min="852" max="1018" width="2.375" style="2"/>
    <col min="1019" max="1019" width="3.875" style="2" customWidth="1"/>
    <col min="1020" max="1020" width="9.125" style="2" customWidth="1"/>
    <col min="1021" max="1021" width="3.875" style="2" customWidth="1"/>
    <col min="1022" max="1025" width="1.375" style="2" customWidth="1"/>
    <col min="1026" max="1107" width="3.875" style="2" customWidth="1"/>
    <col min="1108" max="1274" width="2.375" style="2"/>
    <col min="1275" max="1275" width="3.875" style="2" customWidth="1"/>
    <col min="1276" max="1276" width="9.125" style="2" customWidth="1"/>
    <col min="1277" max="1277" width="3.875" style="2" customWidth="1"/>
    <col min="1278" max="1281" width="1.375" style="2" customWidth="1"/>
    <col min="1282" max="1363" width="3.875" style="2" customWidth="1"/>
    <col min="1364" max="1530" width="2.375" style="2"/>
    <col min="1531" max="1531" width="3.875" style="2" customWidth="1"/>
    <col min="1532" max="1532" width="9.125" style="2" customWidth="1"/>
    <col min="1533" max="1533" width="3.875" style="2" customWidth="1"/>
    <col min="1534" max="1537" width="1.375" style="2" customWidth="1"/>
    <col min="1538" max="1619" width="3.875" style="2" customWidth="1"/>
    <col min="1620" max="1786" width="2.375" style="2"/>
    <col min="1787" max="1787" width="3.875" style="2" customWidth="1"/>
    <col min="1788" max="1788" width="9.125" style="2" customWidth="1"/>
    <col min="1789" max="1789" width="3.875" style="2" customWidth="1"/>
    <col min="1790" max="1793" width="1.375" style="2" customWidth="1"/>
    <col min="1794" max="1875" width="3.875" style="2" customWidth="1"/>
    <col min="1876" max="2042" width="2.375" style="2"/>
    <col min="2043" max="2043" width="3.875" style="2" customWidth="1"/>
    <col min="2044" max="2044" width="9.125" style="2" customWidth="1"/>
    <col min="2045" max="2045" width="3.875" style="2" customWidth="1"/>
    <col min="2046" max="2049" width="1.375" style="2" customWidth="1"/>
    <col min="2050" max="2131" width="3.875" style="2" customWidth="1"/>
    <col min="2132" max="2298" width="2.375" style="2"/>
    <col min="2299" max="2299" width="3.875" style="2" customWidth="1"/>
    <col min="2300" max="2300" width="9.125" style="2" customWidth="1"/>
    <col min="2301" max="2301" width="3.875" style="2" customWidth="1"/>
    <col min="2302" max="2305" width="1.375" style="2" customWidth="1"/>
    <col min="2306" max="2387" width="3.875" style="2" customWidth="1"/>
    <col min="2388" max="2554" width="2.375" style="2"/>
    <col min="2555" max="2555" width="3.875" style="2" customWidth="1"/>
    <col min="2556" max="2556" width="9.125" style="2" customWidth="1"/>
    <col min="2557" max="2557" width="3.875" style="2" customWidth="1"/>
    <col min="2558" max="2561" width="1.375" style="2" customWidth="1"/>
    <col min="2562" max="2643" width="3.875" style="2" customWidth="1"/>
    <col min="2644" max="2810" width="2.375" style="2"/>
    <col min="2811" max="2811" width="3.875" style="2" customWidth="1"/>
    <col min="2812" max="2812" width="9.125" style="2" customWidth="1"/>
    <col min="2813" max="2813" width="3.875" style="2" customWidth="1"/>
    <col min="2814" max="2817" width="1.375" style="2" customWidth="1"/>
    <col min="2818" max="2899" width="3.875" style="2" customWidth="1"/>
    <col min="2900" max="3066" width="2.375" style="2"/>
    <col min="3067" max="3067" width="3.875" style="2" customWidth="1"/>
    <col min="3068" max="3068" width="9.125" style="2" customWidth="1"/>
    <col min="3069" max="3069" width="3.875" style="2" customWidth="1"/>
    <col min="3070" max="3073" width="1.375" style="2" customWidth="1"/>
    <col min="3074" max="3155" width="3.875" style="2" customWidth="1"/>
    <col min="3156" max="3322" width="2.375" style="2"/>
    <col min="3323" max="3323" width="3.875" style="2" customWidth="1"/>
    <col min="3324" max="3324" width="9.125" style="2" customWidth="1"/>
    <col min="3325" max="3325" width="3.875" style="2" customWidth="1"/>
    <col min="3326" max="3329" width="1.375" style="2" customWidth="1"/>
    <col min="3330" max="3411" width="3.875" style="2" customWidth="1"/>
    <col min="3412" max="3578" width="2.375" style="2"/>
    <col min="3579" max="3579" width="3.875" style="2" customWidth="1"/>
    <col min="3580" max="3580" width="9.125" style="2" customWidth="1"/>
    <col min="3581" max="3581" width="3.875" style="2" customWidth="1"/>
    <col min="3582" max="3585" width="1.375" style="2" customWidth="1"/>
    <col min="3586" max="3667" width="3.875" style="2" customWidth="1"/>
    <col min="3668" max="3834" width="2.375" style="2"/>
    <col min="3835" max="3835" width="3.875" style="2" customWidth="1"/>
    <col min="3836" max="3836" width="9.125" style="2" customWidth="1"/>
    <col min="3837" max="3837" width="3.875" style="2" customWidth="1"/>
    <col min="3838" max="3841" width="1.375" style="2" customWidth="1"/>
    <col min="3842" max="3923" width="3.875" style="2" customWidth="1"/>
    <col min="3924" max="4090" width="2.375" style="2"/>
    <col min="4091" max="4091" width="3.875" style="2" customWidth="1"/>
    <col min="4092" max="4092" width="9.125" style="2" customWidth="1"/>
    <col min="4093" max="4093" width="3.875" style="2" customWidth="1"/>
    <col min="4094" max="4097" width="1.375" style="2" customWidth="1"/>
    <col min="4098" max="4179" width="3.875" style="2" customWidth="1"/>
    <col min="4180" max="4346" width="2.375" style="2"/>
    <col min="4347" max="4347" width="3.875" style="2" customWidth="1"/>
    <col min="4348" max="4348" width="9.125" style="2" customWidth="1"/>
    <col min="4349" max="4349" width="3.875" style="2" customWidth="1"/>
    <col min="4350" max="4353" width="1.375" style="2" customWidth="1"/>
    <col min="4354" max="4435" width="3.875" style="2" customWidth="1"/>
    <col min="4436" max="4602" width="2.375" style="2"/>
    <col min="4603" max="4603" width="3.875" style="2" customWidth="1"/>
    <col min="4604" max="4604" width="9.125" style="2" customWidth="1"/>
    <col min="4605" max="4605" width="3.875" style="2" customWidth="1"/>
    <col min="4606" max="4609" width="1.375" style="2" customWidth="1"/>
    <col min="4610" max="4691" width="3.875" style="2" customWidth="1"/>
    <col min="4692" max="4858" width="2.375" style="2"/>
    <col min="4859" max="4859" width="3.875" style="2" customWidth="1"/>
    <col min="4860" max="4860" width="9.125" style="2" customWidth="1"/>
    <col min="4861" max="4861" width="3.875" style="2" customWidth="1"/>
    <col min="4862" max="4865" width="1.375" style="2" customWidth="1"/>
    <col min="4866" max="4947" width="3.875" style="2" customWidth="1"/>
    <col min="4948" max="5114" width="2.375" style="2"/>
    <col min="5115" max="5115" width="3.875" style="2" customWidth="1"/>
    <col min="5116" max="5116" width="9.125" style="2" customWidth="1"/>
    <col min="5117" max="5117" width="3.875" style="2" customWidth="1"/>
    <col min="5118" max="5121" width="1.375" style="2" customWidth="1"/>
    <col min="5122" max="5203" width="3.875" style="2" customWidth="1"/>
    <col min="5204" max="5370" width="2.375" style="2"/>
    <col min="5371" max="5371" width="3.875" style="2" customWidth="1"/>
    <col min="5372" max="5372" width="9.125" style="2" customWidth="1"/>
    <col min="5373" max="5373" width="3.875" style="2" customWidth="1"/>
    <col min="5374" max="5377" width="1.375" style="2" customWidth="1"/>
    <col min="5378" max="5459" width="3.875" style="2" customWidth="1"/>
    <col min="5460" max="5626" width="2.375" style="2"/>
    <col min="5627" max="5627" width="3.875" style="2" customWidth="1"/>
    <col min="5628" max="5628" width="9.125" style="2" customWidth="1"/>
    <col min="5629" max="5629" width="3.875" style="2" customWidth="1"/>
    <col min="5630" max="5633" width="1.375" style="2" customWidth="1"/>
    <col min="5634" max="5715" width="3.875" style="2" customWidth="1"/>
    <col min="5716" max="5882" width="2.375" style="2"/>
    <col min="5883" max="5883" width="3.875" style="2" customWidth="1"/>
    <col min="5884" max="5884" width="9.125" style="2" customWidth="1"/>
    <col min="5885" max="5885" width="3.875" style="2" customWidth="1"/>
    <col min="5886" max="5889" width="1.375" style="2" customWidth="1"/>
    <col min="5890" max="5971" width="3.875" style="2" customWidth="1"/>
    <col min="5972" max="6138" width="2.375" style="2"/>
    <col min="6139" max="6139" width="3.875" style="2" customWidth="1"/>
    <col min="6140" max="6140" width="9.125" style="2" customWidth="1"/>
    <col min="6141" max="6141" width="3.875" style="2" customWidth="1"/>
    <col min="6142" max="6145" width="1.375" style="2" customWidth="1"/>
    <col min="6146" max="6227" width="3.875" style="2" customWidth="1"/>
    <col min="6228" max="6394" width="2.375" style="2"/>
    <col min="6395" max="6395" width="3.875" style="2" customWidth="1"/>
    <col min="6396" max="6396" width="9.125" style="2" customWidth="1"/>
    <col min="6397" max="6397" width="3.875" style="2" customWidth="1"/>
    <col min="6398" max="6401" width="1.375" style="2" customWidth="1"/>
    <col min="6402" max="6483" width="3.875" style="2" customWidth="1"/>
    <col min="6484" max="6650" width="2.375" style="2"/>
    <col min="6651" max="6651" width="3.875" style="2" customWidth="1"/>
    <col min="6652" max="6652" width="9.125" style="2" customWidth="1"/>
    <col min="6653" max="6653" width="3.875" style="2" customWidth="1"/>
    <col min="6654" max="6657" width="1.375" style="2" customWidth="1"/>
    <col min="6658" max="6739" width="3.875" style="2" customWidth="1"/>
    <col min="6740" max="6906" width="2.375" style="2"/>
    <col min="6907" max="6907" width="3.875" style="2" customWidth="1"/>
    <col min="6908" max="6908" width="9.125" style="2" customWidth="1"/>
    <col min="6909" max="6909" width="3.875" style="2" customWidth="1"/>
    <col min="6910" max="6913" width="1.375" style="2" customWidth="1"/>
    <col min="6914" max="6995" width="3.875" style="2" customWidth="1"/>
    <col min="6996" max="7162" width="2.375" style="2"/>
    <col min="7163" max="7163" width="3.875" style="2" customWidth="1"/>
    <col min="7164" max="7164" width="9.125" style="2" customWidth="1"/>
    <col min="7165" max="7165" width="3.875" style="2" customWidth="1"/>
    <col min="7166" max="7169" width="1.375" style="2" customWidth="1"/>
    <col min="7170" max="7251" width="3.875" style="2" customWidth="1"/>
    <col min="7252" max="7418" width="2.375" style="2"/>
    <col min="7419" max="7419" width="3.875" style="2" customWidth="1"/>
    <col min="7420" max="7420" width="9.125" style="2" customWidth="1"/>
    <col min="7421" max="7421" width="3.875" style="2" customWidth="1"/>
    <col min="7422" max="7425" width="1.375" style="2" customWidth="1"/>
    <col min="7426" max="7507" width="3.875" style="2" customWidth="1"/>
    <col min="7508" max="7674" width="2.375" style="2"/>
    <col min="7675" max="7675" width="3.875" style="2" customWidth="1"/>
    <col min="7676" max="7676" width="9.125" style="2" customWidth="1"/>
    <col min="7677" max="7677" width="3.875" style="2" customWidth="1"/>
    <col min="7678" max="7681" width="1.375" style="2" customWidth="1"/>
    <col min="7682" max="7763" width="3.875" style="2" customWidth="1"/>
    <col min="7764" max="7930" width="2.375" style="2"/>
    <col min="7931" max="7931" width="3.875" style="2" customWidth="1"/>
    <col min="7932" max="7932" width="9.125" style="2" customWidth="1"/>
    <col min="7933" max="7933" width="3.875" style="2" customWidth="1"/>
    <col min="7934" max="7937" width="1.375" style="2" customWidth="1"/>
    <col min="7938" max="8019" width="3.875" style="2" customWidth="1"/>
    <col min="8020" max="8186" width="2.375" style="2"/>
    <col min="8187" max="8187" width="3.875" style="2" customWidth="1"/>
    <col min="8188" max="8188" width="9.125" style="2" customWidth="1"/>
    <col min="8189" max="8189" width="3.875" style="2" customWidth="1"/>
    <col min="8190" max="8193" width="1.375" style="2" customWidth="1"/>
    <col min="8194" max="8275" width="3.875" style="2" customWidth="1"/>
    <col min="8276" max="8442" width="2.375" style="2"/>
    <col min="8443" max="8443" width="3.875" style="2" customWidth="1"/>
    <col min="8444" max="8444" width="9.125" style="2" customWidth="1"/>
    <col min="8445" max="8445" width="3.875" style="2" customWidth="1"/>
    <col min="8446" max="8449" width="1.375" style="2" customWidth="1"/>
    <col min="8450" max="8531" width="3.875" style="2" customWidth="1"/>
    <col min="8532" max="8698" width="2.375" style="2"/>
    <col min="8699" max="8699" width="3.875" style="2" customWidth="1"/>
    <col min="8700" max="8700" width="9.125" style="2" customWidth="1"/>
    <col min="8701" max="8701" width="3.875" style="2" customWidth="1"/>
    <col min="8702" max="8705" width="1.375" style="2" customWidth="1"/>
    <col min="8706" max="8787" width="3.875" style="2" customWidth="1"/>
    <col min="8788" max="8954" width="2.375" style="2"/>
    <col min="8955" max="8955" width="3.875" style="2" customWidth="1"/>
    <col min="8956" max="8956" width="9.125" style="2" customWidth="1"/>
    <col min="8957" max="8957" width="3.875" style="2" customWidth="1"/>
    <col min="8958" max="8961" width="1.375" style="2" customWidth="1"/>
    <col min="8962" max="9043" width="3.875" style="2" customWidth="1"/>
    <col min="9044" max="9210" width="2.375" style="2"/>
    <col min="9211" max="9211" width="3.875" style="2" customWidth="1"/>
    <col min="9212" max="9212" width="9.125" style="2" customWidth="1"/>
    <col min="9213" max="9213" width="3.875" style="2" customWidth="1"/>
    <col min="9214" max="9217" width="1.375" style="2" customWidth="1"/>
    <col min="9218" max="9299" width="3.875" style="2" customWidth="1"/>
    <col min="9300" max="9466" width="2.375" style="2"/>
    <col min="9467" max="9467" width="3.875" style="2" customWidth="1"/>
    <col min="9468" max="9468" width="9.125" style="2" customWidth="1"/>
    <col min="9469" max="9469" width="3.875" style="2" customWidth="1"/>
    <col min="9470" max="9473" width="1.375" style="2" customWidth="1"/>
    <col min="9474" max="9555" width="3.875" style="2" customWidth="1"/>
    <col min="9556" max="9722" width="2.375" style="2"/>
    <col min="9723" max="9723" width="3.875" style="2" customWidth="1"/>
    <col min="9724" max="9724" width="9.125" style="2" customWidth="1"/>
    <col min="9725" max="9725" width="3.875" style="2" customWidth="1"/>
    <col min="9726" max="9729" width="1.375" style="2" customWidth="1"/>
    <col min="9730" max="9811" width="3.875" style="2" customWidth="1"/>
    <col min="9812" max="9978" width="2.375" style="2"/>
    <col min="9979" max="9979" width="3.875" style="2" customWidth="1"/>
    <col min="9980" max="9980" width="9.125" style="2" customWidth="1"/>
    <col min="9981" max="9981" width="3.875" style="2" customWidth="1"/>
    <col min="9982" max="9985" width="1.375" style="2" customWidth="1"/>
    <col min="9986" max="10067" width="3.875" style="2" customWidth="1"/>
    <col min="10068" max="10234" width="2.375" style="2"/>
    <col min="10235" max="10235" width="3.875" style="2" customWidth="1"/>
    <col min="10236" max="10236" width="9.125" style="2" customWidth="1"/>
    <col min="10237" max="10237" width="3.875" style="2" customWidth="1"/>
    <col min="10238" max="10241" width="1.375" style="2" customWidth="1"/>
    <col min="10242" max="10323" width="3.875" style="2" customWidth="1"/>
    <col min="10324" max="10490" width="2.375" style="2"/>
    <col min="10491" max="10491" width="3.875" style="2" customWidth="1"/>
    <col min="10492" max="10492" width="9.125" style="2" customWidth="1"/>
    <col min="10493" max="10493" width="3.875" style="2" customWidth="1"/>
    <col min="10494" max="10497" width="1.375" style="2" customWidth="1"/>
    <col min="10498" max="10579" width="3.875" style="2" customWidth="1"/>
    <col min="10580" max="10746" width="2.375" style="2"/>
    <col min="10747" max="10747" width="3.875" style="2" customWidth="1"/>
    <col min="10748" max="10748" width="9.125" style="2" customWidth="1"/>
    <col min="10749" max="10749" width="3.875" style="2" customWidth="1"/>
    <col min="10750" max="10753" width="1.375" style="2" customWidth="1"/>
    <col min="10754" max="10835" width="3.875" style="2" customWidth="1"/>
    <col min="10836" max="11002" width="2.375" style="2"/>
    <col min="11003" max="11003" width="3.875" style="2" customWidth="1"/>
    <col min="11004" max="11004" width="9.125" style="2" customWidth="1"/>
    <col min="11005" max="11005" width="3.875" style="2" customWidth="1"/>
    <col min="11006" max="11009" width="1.375" style="2" customWidth="1"/>
    <col min="11010" max="11091" width="3.875" style="2" customWidth="1"/>
    <col min="11092" max="11258" width="2.375" style="2"/>
    <col min="11259" max="11259" width="3.875" style="2" customWidth="1"/>
    <col min="11260" max="11260" width="9.125" style="2" customWidth="1"/>
    <col min="11261" max="11261" width="3.875" style="2" customWidth="1"/>
    <col min="11262" max="11265" width="1.375" style="2" customWidth="1"/>
    <col min="11266" max="11347" width="3.875" style="2" customWidth="1"/>
    <col min="11348" max="11514" width="2.375" style="2"/>
    <col min="11515" max="11515" width="3.875" style="2" customWidth="1"/>
    <col min="11516" max="11516" width="9.125" style="2" customWidth="1"/>
    <col min="11517" max="11517" width="3.875" style="2" customWidth="1"/>
    <col min="11518" max="11521" width="1.375" style="2" customWidth="1"/>
    <col min="11522" max="11603" width="3.875" style="2" customWidth="1"/>
    <col min="11604" max="11770" width="2.375" style="2"/>
    <col min="11771" max="11771" width="3.875" style="2" customWidth="1"/>
    <col min="11772" max="11772" width="9.125" style="2" customWidth="1"/>
    <col min="11773" max="11773" width="3.875" style="2" customWidth="1"/>
    <col min="11774" max="11777" width="1.375" style="2" customWidth="1"/>
    <col min="11778" max="11859" width="3.875" style="2" customWidth="1"/>
    <col min="11860" max="12026" width="2.375" style="2"/>
    <col min="12027" max="12027" width="3.875" style="2" customWidth="1"/>
    <col min="12028" max="12028" width="9.125" style="2" customWidth="1"/>
    <col min="12029" max="12029" width="3.875" style="2" customWidth="1"/>
    <col min="12030" max="12033" width="1.375" style="2" customWidth="1"/>
    <col min="12034" max="12115" width="3.875" style="2" customWidth="1"/>
    <col min="12116" max="12282" width="2.375" style="2"/>
    <col min="12283" max="12283" width="3.875" style="2" customWidth="1"/>
    <col min="12284" max="12284" width="9.125" style="2" customWidth="1"/>
    <col min="12285" max="12285" width="3.875" style="2" customWidth="1"/>
    <col min="12286" max="12289" width="1.375" style="2" customWidth="1"/>
    <col min="12290" max="12371" width="3.875" style="2" customWidth="1"/>
    <col min="12372" max="12538" width="2.375" style="2"/>
    <col min="12539" max="12539" width="3.875" style="2" customWidth="1"/>
    <col min="12540" max="12540" width="9.125" style="2" customWidth="1"/>
    <col min="12541" max="12541" width="3.875" style="2" customWidth="1"/>
    <col min="12542" max="12545" width="1.375" style="2" customWidth="1"/>
    <col min="12546" max="12627" width="3.875" style="2" customWidth="1"/>
    <col min="12628" max="12794" width="2.375" style="2"/>
    <col min="12795" max="12795" width="3.875" style="2" customWidth="1"/>
    <col min="12796" max="12796" width="9.125" style="2" customWidth="1"/>
    <col min="12797" max="12797" width="3.875" style="2" customWidth="1"/>
    <col min="12798" max="12801" width="1.375" style="2" customWidth="1"/>
    <col min="12802" max="12883" width="3.875" style="2" customWidth="1"/>
    <col min="12884" max="13050" width="2.375" style="2"/>
    <col min="13051" max="13051" width="3.875" style="2" customWidth="1"/>
    <col min="13052" max="13052" width="9.125" style="2" customWidth="1"/>
    <col min="13053" max="13053" width="3.875" style="2" customWidth="1"/>
    <col min="13054" max="13057" width="1.375" style="2" customWidth="1"/>
    <col min="13058" max="13139" width="3.875" style="2" customWidth="1"/>
    <col min="13140" max="13306" width="2.375" style="2"/>
    <col min="13307" max="13307" width="3.875" style="2" customWidth="1"/>
    <col min="13308" max="13308" width="9.125" style="2" customWidth="1"/>
    <col min="13309" max="13309" width="3.875" style="2" customWidth="1"/>
    <col min="13310" max="13313" width="1.375" style="2" customWidth="1"/>
    <col min="13314" max="13395" width="3.875" style="2" customWidth="1"/>
    <col min="13396" max="13562" width="2.375" style="2"/>
    <col min="13563" max="13563" width="3.875" style="2" customWidth="1"/>
    <col min="13564" max="13564" width="9.125" style="2" customWidth="1"/>
    <col min="13565" max="13565" width="3.875" style="2" customWidth="1"/>
    <col min="13566" max="13569" width="1.375" style="2" customWidth="1"/>
    <col min="13570" max="13651" width="3.875" style="2" customWidth="1"/>
    <col min="13652" max="13818" width="2.375" style="2"/>
    <col min="13819" max="13819" width="3.875" style="2" customWidth="1"/>
    <col min="13820" max="13820" width="9.125" style="2" customWidth="1"/>
    <col min="13821" max="13821" width="3.875" style="2" customWidth="1"/>
    <col min="13822" max="13825" width="1.375" style="2" customWidth="1"/>
    <col min="13826" max="13907" width="3.875" style="2" customWidth="1"/>
    <col min="13908" max="14074" width="2.375" style="2"/>
    <col min="14075" max="14075" width="3.875" style="2" customWidth="1"/>
    <col min="14076" max="14076" width="9.125" style="2" customWidth="1"/>
    <col min="14077" max="14077" width="3.875" style="2" customWidth="1"/>
    <col min="14078" max="14081" width="1.375" style="2" customWidth="1"/>
    <col min="14082" max="14163" width="3.875" style="2" customWidth="1"/>
    <col min="14164" max="14330" width="2.375" style="2"/>
    <col min="14331" max="14331" width="3.875" style="2" customWidth="1"/>
    <col min="14332" max="14332" width="9.125" style="2" customWidth="1"/>
    <col min="14333" max="14333" width="3.875" style="2" customWidth="1"/>
    <col min="14334" max="14337" width="1.375" style="2" customWidth="1"/>
    <col min="14338" max="14419" width="3.875" style="2" customWidth="1"/>
    <col min="14420" max="14586" width="2.375" style="2"/>
    <col min="14587" max="14587" width="3.875" style="2" customWidth="1"/>
    <col min="14588" max="14588" width="9.125" style="2" customWidth="1"/>
    <col min="14589" max="14589" width="3.875" style="2" customWidth="1"/>
    <col min="14590" max="14593" width="1.375" style="2" customWidth="1"/>
    <col min="14594" max="14675" width="3.875" style="2" customWidth="1"/>
    <col min="14676" max="14842" width="2.375" style="2"/>
    <col min="14843" max="14843" width="3.875" style="2" customWidth="1"/>
    <col min="14844" max="14844" width="9.125" style="2" customWidth="1"/>
    <col min="14845" max="14845" width="3.875" style="2" customWidth="1"/>
    <col min="14846" max="14849" width="1.375" style="2" customWidth="1"/>
    <col min="14850" max="14931" width="3.875" style="2" customWidth="1"/>
    <col min="14932" max="15098" width="2.375" style="2"/>
    <col min="15099" max="15099" width="3.875" style="2" customWidth="1"/>
    <col min="15100" max="15100" width="9.125" style="2" customWidth="1"/>
    <col min="15101" max="15101" width="3.875" style="2" customWidth="1"/>
    <col min="15102" max="15105" width="1.375" style="2" customWidth="1"/>
    <col min="15106" max="15187" width="3.875" style="2" customWidth="1"/>
    <col min="15188" max="15354" width="2.375" style="2"/>
    <col min="15355" max="15355" width="3.875" style="2" customWidth="1"/>
    <col min="15356" max="15356" width="9.125" style="2" customWidth="1"/>
    <col min="15357" max="15357" width="3.875" style="2" customWidth="1"/>
    <col min="15358" max="15361" width="1.375" style="2" customWidth="1"/>
    <col min="15362" max="15443" width="3.875" style="2" customWidth="1"/>
    <col min="15444" max="15610" width="2.375" style="2"/>
    <col min="15611" max="15611" width="3.875" style="2" customWidth="1"/>
    <col min="15612" max="15612" width="9.125" style="2" customWidth="1"/>
    <col min="15613" max="15613" width="3.875" style="2" customWidth="1"/>
    <col min="15614" max="15617" width="1.375" style="2" customWidth="1"/>
    <col min="15618" max="15699" width="3.875" style="2" customWidth="1"/>
    <col min="15700" max="15866" width="2.375" style="2"/>
    <col min="15867" max="15867" width="3.875" style="2" customWidth="1"/>
    <col min="15868" max="15868" width="9.125" style="2" customWidth="1"/>
    <col min="15869" max="15869" width="3.875" style="2" customWidth="1"/>
    <col min="15870" max="15873" width="1.375" style="2" customWidth="1"/>
    <col min="15874" max="15955" width="3.875" style="2" customWidth="1"/>
    <col min="15956" max="16122" width="2.375" style="2"/>
    <col min="16123" max="16123" width="3.875" style="2" customWidth="1"/>
    <col min="16124" max="16124" width="9.125" style="2" customWidth="1"/>
    <col min="16125" max="16125" width="3.875" style="2" customWidth="1"/>
    <col min="16126" max="16129" width="1.375" style="2" customWidth="1"/>
    <col min="16130" max="16211" width="3.875" style="2" customWidth="1"/>
    <col min="16212" max="16384" width="2.375" style="2"/>
  </cols>
  <sheetData>
    <row r="1" spans="2:86" ht="15.95" customHeight="1"/>
    <row r="2" spans="2:86" ht="15.95" customHeight="1"/>
    <row r="3" spans="2:86" ht="15.95" customHeight="1"/>
    <row r="4" spans="2:86" ht="15.95" customHeight="1">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c r="CE4" s="272"/>
    </row>
    <row r="5" spans="2:86" ht="15.95" customHeight="1">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row>
    <row r="6" spans="2:86" ht="15.95" customHeight="1" thickBot="1">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c r="CE6" s="272"/>
    </row>
    <row r="7" spans="2:86" ht="42" customHeight="1">
      <c r="B7" s="346"/>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c r="BZ7" s="275"/>
      <c r="CA7" s="275"/>
      <c r="CB7" s="275"/>
      <c r="CC7" s="275"/>
      <c r="CD7" s="275"/>
      <c r="CE7" s="369"/>
    </row>
    <row r="8" spans="2:86" ht="18.75" customHeight="1">
      <c r="B8" s="347"/>
      <c r="C8" s="274"/>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274"/>
      <c r="BN8" s="274"/>
      <c r="BO8" s="274"/>
      <c r="BP8" s="274"/>
      <c r="BQ8" s="274"/>
      <c r="BR8" s="274"/>
      <c r="BS8" s="274"/>
      <c r="BT8" s="274"/>
      <c r="BU8" s="274"/>
      <c r="BV8" s="274"/>
      <c r="BW8" s="274"/>
      <c r="BX8" s="274"/>
      <c r="BY8" s="274"/>
      <c r="BZ8" s="274"/>
      <c r="CA8" s="274"/>
      <c r="CB8" s="274"/>
      <c r="CC8" s="274"/>
      <c r="CD8" s="274"/>
      <c r="CE8" s="312"/>
    </row>
    <row r="9" spans="2:86" ht="39.950000000000003" customHeight="1">
      <c r="B9" s="347"/>
      <c r="C9" s="274"/>
      <c r="D9" s="274"/>
      <c r="E9" s="274"/>
      <c r="F9" s="274"/>
      <c r="G9" s="274"/>
      <c r="H9" s="274"/>
      <c r="I9" s="364" t="s">
        <v>1842</v>
      </c>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274"/>
      <c r="BN9" s="274"/>
      <c r="BO9" s="274"/>
      <c r="BP9" s="274"/>
      <c r="BQ9" s="274"/>
      <c r="BR9" s="274"/>
      <c r="BS9" s="274"/>
      <c r="BT9" s="274"/>
      <c r="BU9" s="274"/>
      <c r="BV9" s="274"/>
      <c r="BW9" s="274"/>
      <c r="BX9" s="274"/>
      <c r="BY9" s="274"/>
      <c r="BZ9" s="274"/>
      <c r="CA9" s="274"/>
      <c r="CB9" s="274"/>
      <c r="CC9" s="274"/>
      <c r="CD9" s="274"/>
      <c r="CE9" s="312"/>
    </row>
    <row r="10" spans="2:86" ht="39.950000000000003" customHeight="1">
      <c r="B10" s="347"/>
      <c r="C10" s="274"/>
      <c r="D10" s="274"/>
      <c r="E10" s="274"/>
      <c r="F10" s="274"/>
      <c r="G10" s="274"/>
      <c r="H10" s="274"/>
      <c r="I10" s="365" t="s">
        <v>1843</v>
      </c>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4"/>
      <c r="BS10" s="274"/>
      <c r="BT10" s="274"/>
      <c r="BU10" s="274"/>
      <c r="BV10" s="274"/>
      <c r="BW10" s="274"/>
      <c r="BX10" s="274"/>
      <c r="BY10" s="274"/>
      <c r="BZ10" s="274"/>
      <c r="CA10" s="274"/>
      <c r="CB10" s="274"/>
      <c r="CC10" s="274"/>
      <c r="CD10" s="274"/>
      <c r="CE10" s="312"/>
    </row>
    <row r="11" spans="2:86" ht="30" customHeight="1">
      <c r="B11" s="348"/>
      <c r="C11" s="219"/>
      <c r="D11" s="219"/>
      <c r="E11" s="349"/>
      <c r="F11" s="349"/>
      <c r="G11" s="349"/>
      <c r="H11" s="349"/>
      <c r="I11" s="349"/>
      <c r="J11" s="349"/>
      <c r="K11" s="349"/>
      <c r="L11" s="349"/>
      <c r="M11" s="349"/>
      <c r="N11" s="349"/>
      <c r="O11" s="349"/>
      <c r="P11" s="349"/>
      <c r="Q11" s="349"/>
      <c r="R11" s="349"/>
      <c r="S11" s="349"/>
      <c r="T11" s="349"/>
      <c r="U11" s="349"/>
      <c r="V11" s="349"/>
      <c r="W11" s="349"/>
      <c r="X11" s="349"/>
      <c r="Y11" s="349"/>
      <c r="Z11" s="349"/>
      <c r="AA11" s="349"/>
      <c r="AB11" s="349"/>
      <c r="AC11" s="349"/>
      <c r="AD11" s="349"/>
      <c r="AE11" s="349"/>
      <c r="AF11" s="349"/>
      <c r="AG11" s="349"/>
      <c r="AH11" s="349"/>
      <c r="AI11" s="349"/>
      <c r="AJ11" s="349"/>
      <c r="AK11" s="349"/>
      <c r="AL11" s="349"/>
      <c r="AM11" s="349"/>
      <c r="AN11" s="349"/>
      <c r="AO11" s="349"/>
      <c r="AP11" s="349"/>
      <c r="AQ11" s="349"/>
      <c r="AR11" s="349"/>
      <c r="AS11" s="349"/>
      <c r="AT11" s="349"/>
      <c r="AU11" s="349"/>
      <c r="AV11" s="349"/>
      <c r="AW11" s="349"/>
      <c r="AX11" s="349"/>
      <c r="AY11" s="349"/>
      <c r="AZ11" s="349"/>
      <c r="BA11" s="349"/>
      <c r="BB11" s="349"/>
      <c r="BC11" s="349"/>
      <c r="BD11" s="349"/>
      <c r="BE11" s="349"/>
      <c r="BF11" s="349"/>
      <c r="BG11" s="349"/>
      <c r="BH11" s="349"/>
      <c r="BI11" s="349"/>
      <c r="BJ11" s="349"/>
      <c r="BK11" s="349"/>
      <c r="BL11" s="349"/>
      <c r="BM11" s="349"/>
      <c r="BN11" s="349"/>
      <c r="BO11" s="349"/>
      <c r="BP11" s="349"/>
      <c r="BQ11" s="349"/>
      <c r="BR11" s="349"/>
      <c r="BS11" s="349"/>
      <c r="BT11" s="349"/>
      <c r="BU11" s="349"/>
      <c r="BV11" s="349"/>
      <c r="BW11" s="349"/>
      <c r="BX11" s="349"/>
      <c r="BY11" s="349"/>
      <c r="BZ11" s="349"/>
      <c r="CA11" s="349"/>
      <c r="CB11" s="349"/>
      <c r="CC11" s="276"/>
      <c r="CD11" s="276"/>
      <c r="CE11" s="313"/>
    </row>
    <row r="12" spans="2:86" ht="30" customHeight="1">
      <c r="B12" s="387"/>
      <c r="C12" s="396"/>
      <c r="V12" s="297"/>
      <c r="W12" s="396"/>
      <c r="X12" s="396"/>
      <c r="Y12" s="396"/>
      <c r="Z12" s="396"/>
      <c r="AA12" s="396"/>
      <c r="AB12" s="396"/>
      <c r="AC12" s="396"/>
      <c r="AD12" s="396"/>
      <c r="AE12" s="396"/>
      <c r="AF12" s="396"/>
      <c r="AG12" s="396"/>
      <c r="AH12" s="396"/>
      <c r="AI12" s="396"/>
      <c r="AJ12" s="396"/>
      <c r="AK12" s="396"/>
      <c r="AL12" s="396"/>
      <c r="AM12" s="396"/>
      <c r="AN12" s="396"/>
      <c r="AO12" s="396"/>
      <c r="AP12" s="396"/>
      <c r="AQ12" s="396"/>
      <c r="AR12" s="396"/>
      <c r="AS12" s="396"/>
      <c r="AT12" s="2327" t="s">
        <v>1671</v>
      </c>
      <c r="AU12" s="2327"/>
      <c r="AV12" s="2327"/>
      <c r="AW12" s="2327"/>
      <c r="AX12" s="2327"/>
      <c r="AY12" s="2327"/>
      <c r="AZ12" s="2327"/>
      <c r="BA12" s="2327"/>
      <c r="BB12" s="2327"/>
      <c r="BC12" s="2327"/>
      <c r="BD12" s="2327"/>
      <c r="BE12" s="2327"/>
      <c r="BF12" s="2327"/>
      <c r="BG12" s="2327"/>
      <c r="BH12" s="2327"/>
      <c r="BI12" s="2327"/>
      <c r="BJ12" s="2327"/>
      <c r="BK12" s="2327"/>
      <c r="BL12" s="2327"/>
      <c r="BM12" s="2327"/>
      <c r="BN12" s="2327"/>
      <c r="BO12" s="2327"/>
      <c r="BP12" s="2327"/>
      <c r="BQ12" s="2327"/>
      <c r="BR12" s="2327"/>
      <c r="BS12" s="2327"/>
      <c r="BT12" s="2327"/>
      <c r="BU12" s="2327"/>
      <c r="BV12" s="2327"/>
      <c r="BW12" s="2327"/>
      <c r="BX12" s="2327"/>
      <c r="BY12" s="2327"/>
      <c r="BZ12" s="2327"/>
      <c r="CA12" s="2327"/>
      <c r="CB12" s="2327"/>
      <c r="CC12" s="349"/>
      <c r="CD12" s="349"/>
      <c r="CE12" s="398"/>
    </row>
    <row r="13" spans="2:86" ht="30" customHeight="1">
      <c r="B13" s="388"/>
      <c r="C13" s="1627"/>
      <c r="D13" s="244" t="s">
        <v>1287</v>
      </c>
      <c r="F13" s="246" t="s">
        <v>1962</v>
      </c>
      <c r="G13" s="1525"/>
      <c r="H13" s="1525"/>
      <c r="I13" s="1525"/>
      <c r="J13" s="1525"/>
      <c r="K13" s="1525"/>
      <c r="L13" s="1525"/>
      <c r="M13" s="1525"/>
      <c r="N13" s="1525"/>
      <c r="O13" s="1525"/>
      <c r="P13" s="1525"/>
      <c r="Q13" s="1525"/>
      <c r="R13" s="1525"/>
      <c r="S13" s="1525"/>
      <c r="T13" s="1525"/>
      <c r="U13" s="1525"/>
      <c r="V13" s="418"/>
      <c r="W13" s="1627"/>
      <c r="X13" s="1627"/>
      <c r="Y13" s="1627"/>
      <c r="Z13" s="1627"/>
      <c r="AA13" s="1627"/>
      <c r="AB13" s="1627"/>
      <c r="AC13" s="1627"/>
      <c r="AD13" s="1627"/>
      <c r="AE13" s="1627"/>
      <c r="AF13" s="1627"/>
      <c r="AG13" s="1627"/>
      <c r="AH13" s="1627"/>
      <c r="AI13" s="1627"/>
      <c r="AJ13" s="1627"/>
      <c r="AK13" s="1627"/>
      <c r="AL13" s="1627"/>
      <c r="AM13" s="1627"/>
      <c r="AN13" s="1627"/>
      <c r="AO13" s="1627"/>
      <c r="AP13" s="1627"/>
      <c r="AQ13" s="1627"/>
      <c r="AR13" s="1627"/>
      <c r="AS13" s="1627"/>
      <c r="AT13" s="2327" t="s">
        <v>1344</v>
      </c>
      <c r="AU13" s="2327"/>
      <c r="AV13" s="2327"/>
      <c r="AW13" s="2327"/>
      <c r="AX13" s="2327"/>
      <c r="AY13" s="2327"/>
      <c r="AZ13" s="2327"/>
      <c r="BA13" s="2327"/>
      <c r="BB13" s="2327"/>
      <c r="BC13" s="2327"/>
      <c r="BD13" s="2327"/>
      <c r="BE13" s="2327"/>
      <c r="BF13" s="2327"/>
      <c r="BG13" s="2327"/>
      <c r="BH13" s="2327"/>
      <c r="BI13" s="2327"/>
      <c r="BJ13" s="2327"/>
      <c r="BK13" s="2327"/>
      <c r="BL13" s="2327"/>
      <c r="BM13" s="2327"/>
      <c r="BN13" s="2327"/>
      <c r="BO13" s="2327"/>
      <c r="BP13" s="2327"/>
      <c r="BQ13" s="2327"/>
      <c r="BR13" s="2327"/>
      <c r="BS13" s="2327"/>
      <c r="BT13" s="2327"/>
      <c r="BU13" s="2327"/>
      <c r="BV13" s="2327"/>
      <c r="BW13" s="2327"/>
      <c r="BX13" s="2327"/>
      <c r="BY13" s="2327"/>
      <c r="BZ13" s="2327"/>
      <c r="CA13" s="2327"/>
      <c r="CB13" s="311"/>
      <c r="CC13" s="396"/>
      <c r="CD13" s="396"/>
      <c r="CE13" s="399"/>
    </row>
    <row r="14" spans="2:86" ht="30" customHeight="1">
      <c r="B14" s="72"/>
      <c r="C14" s="417"/>
      <c r="D14" s="247"/>
      <c r="F14" s="248" t="s">
        <v>1963</v>
      </c>
      <c r="G14" s="1525"/>
      <c r="H14" s="1525"/>
      <c r="I14" s="1525"/>
      <c r="J14" s="1525"/>
      <c r="K14" s="1525"/>
      <c r="L14" s="1525"/>
      <c r="M14" s="1525"/>
      <c r="N14" s="1525"/>
      <c r="O14" s="1525"/>
      <c r="P14" s="1525"/>
      <c r="Q14" s="1525"/>
      <c r="R14" s="1525"/>
      <c r="S14" s="1525"/>
      <c r="T14" s="1525"/>
      <c r="U14" s="1525"/>
      <c r="W14" s="297"/>
      <c r="X14" s="297"/>
      <c r="Y14" s="297"/>
      <c r="Z14" s="297"/>
      <c r="AA14" s="297"/>
      <c r="AB14" s="297"/>
      <c r="AC14" s="297"/>
      <c r="AD14" s="297"/>
      <c r="AE14" s="297"/>
      <c r="AF14" s="297"/>
      <c r="AG14" s="297"/>
      <c r="AH14" s="297"/>
      <c r="AI14" s="297"/>
      <c r="AJ14" s="186"/>
      <c r="AK14" s="186"/>
      <c r="AL14" s="186"/>
      <c r="AM14" s="189"/>
      <c r="AN14" s="189"/>
      <c r="AO14" s="189"/>
      <c r="AP14" s="189"/>
      <c r="AQ14" s="189"/>
      <c r="AR14" s="189"/>
      <c r="AS14" s="189"/>
      <c r="AT14" s="189"/>
      <c r="AU14" s="189"/>
      <c r="AV14" s="189"/>
      <c r="AW14" s="189"/>
      <c r="AX14" s="189"/>
      <c r="AY14" s="189"/>
      <c r="AZ14" s="189"/>
      <c r="BA14" s="189"/>
      <c r="BB14" s="189"/>
      <c r="BC14" s="189"/>
      <c r="BD14" s="189"/>
      <c r="BE14" s="189"/>
      <c r="BF14" s="189"/>
      <c r="BG14" s="189"/>
      <c r="BH14" s="189"/>
      <c r="BI14" s="189"/>
      <c r="BJ14" s="189"/>
      <c r="BK14" s="189"/>
      <c r="BL14" s="189"/>
      <c r="BX14" s="77"/>
      <c r="BY14" s="77"/>
      <c r="CB14" s="1"/>
      <c r="CC14" s="1627"/>
      <c r="CD14" s="1627"/>
      <c r="CE14" s="400"/>
      <c r="CF14" s="281"/>
      <c r="CG14" s="281"/>
      <c r="CH14" s="281"/>
    </row>
    <row r="15" spans="2:86" ht="30" customHeight="1">
      <c r="B15" s="389"/>
      <c r="C15" s="304"/>
      <c r="W15" s="418"/>
      <c r="X15" s="418"/>
      <c r="Y15" s="418"/>
      <c r="Z15" s="418"/>
      <c r="AA15" s="418"/>
      <c r="AB15" s="418"/>
      <c r="AC15" s="418"/>
      <c r="AD15" s="418"/>
      <c r="AE15" s="418"/>
      <c r="AF15" s="418"/>
      <c r="AG15" s="418"/>
      <c r="AH15" s="418"/>
      <c r="AI15" s="418"/>
      <c r="AJ15" s="418"/>
      <c r="AK15" s="418"/>
      <c r="AL15" s="418"/>
      <c r="AM15" s="418"/>
      <c r="AN15" s="418"/>
      <c r="AO15" s="418"/>
      <c r="AP15" s="1525"/>
      <c r="AQ15" s="1525"/>
      <c r="AR15" s="1525"/>
      <c r="AS15" s="1525"/>
      <c r="AT15" s="1525"/>
      <c r="AU15" s="1525"/>
      <c r="AV15" s="1525"/>
      <c r="AW15" s="1525"/>
      <c r="AX15" s="1525"/>
      <c r="AY15" s="1525"/>
      <c r="AZ15" s="1525"/>
      <c r="BA15" s="1525"/>
      <c r="BB15" s="1525"/>
      <c r="BC15" s="1525"/>
      <c r="BD15" s="1525"/>
      <c r="BE15" s="1525"/>
      <c r="BF15" s="1525"/>
      <c r="BG15" s="1525"/>
      <c r="BH15" s="1525"/>
      <c r="BI15" s="1525"/>
      <c r="BJ15" s="1525"/>
      <c r="BK15" s="1525"/>
      <c r="BL15" s="1525"/>
      <c r="BM15" s="1525"/>
      <c r="BN15" s="1525"/>
      <c r="BO15" s="1525"/>
      <c r="BP15" s="1525"/>
      <c r="BQ15" s="1525"/>
      <c r="BR15" s="1525"/>
      <c r="BS15" s="1525"/>
      <c r="BT15" s="1525"/>
      <c r="BU15" s="1525"/>
      <c r="BV15" s="1525"/>
      <c r="BW15" s="1525"/>
      <c r="BX15" s="1525"/>
      <c r="BY15" s="481" t="s">
        <v>1800</v>
      </c>
      <c r="BZ15" s="1525"/>
      <c r="CA15" s="1525"/>
      <c r="CB15" s="1525"/>
      <c r="CC15" s="1"/>
      <c r="CD15" s="1"/>
      <c r="CE15" s="53"/>
    </row>
    <row r="16" spans="2:86" ht="30" customHeight="1">
      <c r="B16" s="301"/>
      <c r="C16" s="304"/>
      <c r="F16" s="244" t="s">
        <v>1244</v>
      </c>
      <c r="H16" s="246" t="s">
        <v>1964</v>
      </c>
      <c r="V16" s="418"/>
      <c r="W16" s="418"/>
      <c r="X16" s="418"/>
      <c r="Y16" s="418"/>
      <c r="Z16" s="418"/>
      <c r="AA16" s="418"/>
      <c r="AB16" s="418"/>
      <c r="AC16" s="418"/>
      <c r="AD16" s="418"/>
      <c r="AE16" s="418"/>
      <c r="AF16" s="418"/>
      <c r="AG16" s="418"/>
      <c r="AH16" s="418"/>
      <c r="AI16" s="418"/>
      <c r="AJ16" s="418"/>
      <c r="AK16" s="418"/>
      <c r="AL16" s="418"/>
      <c r="AM16" s="418"/>
      <c r="AN16" s="418"/>
      <c r="AO16" s="418"/>
      <c r="AP16" s="2306">
        <v>40</v>
      </c>
      <c r="AQ16" s="2306"/>
      <c r="AR16" s="2307"/>
      <c r="AS16" s="2308"/>
      <c r="AT16" s="2308"/>
      <c r="AU16" s="2308"/>
      <c r="AV16" s="2308"/>
      <c r="AW16" s="2308"/>
      <c r="AX16" s="2308"/>
      <c r="AY16" s="2308"/>
      <c r="AZ16" s="2308"/>
      <c r="BA16" s="2308"/>
      <c r="BB16" s="2308"/>
      <c r="BC16" s="2308"/>
      <c r="BD16" s="2308"/>
      <c r="BE16" s="2308"/>
      <c r="BF16" s="2308"/>
      <c r="BG16" s="2308"/>
      <c r="BH16" s="2308"/>
      <c r="BI16" s="2308"/>
      <c r="BJ16" s="2308"/>
      <c r="BK16" s="2308"/>
      <c r="BL16" s="2308"/>
      <c r="BM16" s="2308"/>
      <c r="BN16" s="2308"/>
      <c r="BO16" s="2308"/>
      <c r="BP16" s="2308"/>
      <c r="BQ16" s="2308"/>
      <c r="BR16" s="2308"/>
      <c r="BS16" s="2308"/>
      <c r="BT16" s="2308"/>
      <c r="BU16" s="2308"/>
      <c r="BV16" s="2308"/>
      <c r="BW16" s="2308"/>
      <c r="BX16" s="2308"/>
      <c r="BY16" s="2308"/>
      <c r="BZ16" s="2308"/>
      <c r="CA16" s="2309"/>
      <c r="CB16" s="1525"/>
      <c r="CC16" s="283"/>
      <c r="CD16" s="283"/>
      <c r="CE16" s="53"/>
    </row>
    <row r="17" spans="1:165" ht="30" customHeight="1">
      <c r="B17" s="301"/>
      <c r="C17" s="300"/>
      <c r="D17" s="304"/>
      <c r="F17" s="247"/>
      <c r="H17" s="248" t="s">
        <v>1965</v>
      </c>
      <c r="I17" s="1525"/>
      <c r="J17" s="1525"/>
      <c r="K17" s="1525"/>
      <c r="L17" s="1525"/>
      <c r="M17" s="1525"/>
      <c r="N17" s="1525"/>
      <c r="O17" s="1525"/>
      <c r="P17" s="1525"/>
      <c r="Q17" s="1525"/>
      <c r="R17" s="1525"/>
      <c r="S17" s="1525"/>
      <c r="T17" s="1525"/>
      <c r="U17" s="1525"/>
      <c r="V17" s="1525"/>
      <c r="W17" s="1525"/>
      <c r="X17" s="1525"/>
      <c r="Y17" s="1525"/>
      <c r="Z17" s="1525"/>
      <c r="AA17" s="1525"/>
      <c r="AB17" s="1525"/>
      <c r="AC17" s="1525"/>
      <c r="AD17" s="1525"/>
      <c r="AE17" s="1525"/>
      <c r="AF17" s="1525"/>
      <c r="AG17" s="1525"/>
      <c r="AH17" s="1525"/>
      <c r="AI17" s="1525"/>
      <c r="AJ17" s="1525"/>
      <c r="AK17" s="1525"/>
      <c r="AL17" s="1525"/>
      <c r="AM17" s="418"/>
      <c r="AN17" s="418"/>
      <c r="AO17" s="418"/>
      <c r="AP17" s="2306"/>
      <c r="AQ17" s="2306"/>
      <c r="AR17" s="2310"/>
      <c r="AS17" s="2311"/>
      <c r="AT17" s="2311"/>
      <c r="AU17" s="2311"/>
      <c r="AV17" s="2311"/>
      <c r="AW17" s="2311"/>
      <c r="AX17" s="2311"/>
      <c r="AY17" s="2311"/>
      <c r="AZ17" s="2311"/>
      <c r="BA17" s="2311"/>
      <c r="BB17" s="2311"/>
      <c r="BC17" s="2311"/>
      <c r="BD17" s="2311"/>
      <c r="BE17" s="2311"/>
      <c r="BF17" s="2311"/>
      <c r="BG17" s="2311"/>
      <c r="BH17" s="2311"/>
      <c r="BI17" s="2311"/>
      <c r="BJ17" s="2311"/>
      <c r="BK17" s="2311"/>
      <c r="BL17" s="2311"/>
      <c r="BM17" s="2311"/>
      <c r="BN17" s="2311"/>
      <c r="BO17" s="2311"/>
      <c r="BP17" s="2311"/>
      <c r="BQ17" s="2311"/>
      <c r="BR17" s="2311"/>
      <c r="BS17" s="2311"/>
      <c r="BT17" s="2311"/>
      <c r="BU17" s="2311"/>
      <c r="BV17" s="2311"/>
      <c r="BW17" s="2311"/>
      <c r="BX17" s="2311"/>
      <c r="BY17" s="2311"/>
      <c r="BZ17" s="2311"/>
      <c r="CA17" s="2312"/>
      <c r="CC17" s="283"/>
      <c r="CD17" s="283"/>
      <c r="CE17" s="53"/>
    </row>
    <row r="18" spans="1:165" ht="30" customHeight="1">
      <c r="B18" s="141"/>
      <c r="C18" s="1525"/>
      <c r="D18" s="1525"/>
      <c r="E18" s="1525"/>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AK18" s="1525"/>
      <c r="AL18" s="1525"/>
      <c r="AM18" s="418"/>
      <c r="AN18" s="418"/>
      <c r="AO18" s="418"/>
      <c r="CB18" s="1525"/>
      <c r="CC18" s="1525"/>
      <c r="CD18" s="1525"/>
      <c r="CE18" s="147"/>
      <c r="CN18" s="401"/>
      <c r="CO18" s="219"/>
      <c r="CP18" s="219"/>
      <c r="CQ18" s="219"/>
      <c r="CR18" s="219"/>
      <c r="CS18" s="219"/>
      <c r="CT18" s="219"/>
      <c r="CU18" s="219"/>
      <c r="CV18" s="219"/>
      <c r="CW18" s="219"/>
      <c r="CX18" s="219"/>
      <c r="CY18" s="219"/>
      <c r="CZ18" s="2319"/>
      <c r="DA18" s="2319"/>
      <c r="DB18" s="402"/>
      <c r="DC18" s="403"/>
      <c r="DD18" s="403"/>
      <c r="DE18" s="401"/>
      <c r="DF18" s="401"/>
      <c r="DG18" s="401"/>
      <c r="DH18" s="401"/>
      <c r="DI18" s="401"/>
      <c r="DJ18" s="401"/>
      <c r="DK18" s="401"/>
      <c r="DL18" s="401"/>
      <c r="DM18" s="401"/>
      <c r="DN18" s="401"/>
      <c r="DO18" s="401"/>
      <c r="DP18" s="401"/>
      <c r="DQ18" s="401"/>
      <c r="DR18" s="404"/>
      <c r="DS18" s="376"/>
      <c r="DT18" s="376"/>
      <c r="DU18" s="376"/>
      <c r="DV18" s="376"/>
      <c r="DW18" s="376"/>
      <c r="DX18" s="376"/>
      <c r="DY18" s="376"/>
      <c r="DZ18" s="376"/>
      <c r="EA18" s="376"/>
      <c r="EB18" s="376"/>
      <c r="EC18" s="376"/>
      <c r="ED18" s="376"/>
      <c r="EE18" s="376"/>
      <c r="EF18" s="376"/>
      <c r="EG18" s="376"/>
      <c r="EH18" s="376"/>
      <c r="EI18" s="376"/>
      <c r="EJ18" s="376"/>
      <c r="EK18" s="376"/>
      <c r="EL18" s="376"/>
      <c r="EM18" s="376"/>
      <c r="EN18" s="376"/>
      <c r="EO18" s="376"/>
      <c r="EP18" s="376"/>
      <c r="EQ18" s="376"/>
      <c r="ER18" s="376"/>
      <c r="ES18" s="376"/>
      <c r="ET18" s="376"/>
      <c r="EU18" s="376"/>
      <c r="EV18" s="376"/>
      <c r="EW18" s="376"/>
      <c r="EX18" s="376"/>
      <c r="EY18" s="376"/>
      <c r="EZ18" s="376"/>
      <c r="FA18" s="376"/>
      <c r="FB18" s="376"/>
      <c r="FC18" s="376"/>
      <c r="FD18" s="376"/>
      <c r="FE18" s="376"/>
      <c r="FF18" s="376"/>
      <c r="FG18" s="376"/>
      <c r="FH18" s="376"/>
      <c r="FI18" s="376"/>
    </row>
    <row r="19" spans="1:165" ht="30" customHeight="1">
      <c r="B19" s="141"/>
      <c r="C19" s="1525"/>
      <c r="D19" s="1525"/>
      <c r="E19" s="1525"/>
      <c r="F19" s="244" t="s">
        <v>1246</v>
      </c>
      <c r="H19" s="246" t="s">
        <v>1966</v>
      </c>
      <c r="V19" s="418"/>
      <c r="W19" s="418"/>
      <c r="X19" s="418"/>
      <c r="Y19" s="418"/>
      <c r="Z19" s="418"/>
      <c r="AA19" s="418"/>
      <c r="AB19" s="418"/>
      <c r="AC19" s="418"/>
      <c r="AD19" s="418"/>
      <c r="AE19" s="418"/>
      <c r="AF19" s="418"/>
      <c r="AG19" s="418"/>
      <c r="AH19" s="418"/>
      <c r="AI19" s="418"/>
      <c r="AJ19" s="418"/>
      <c r="AK19" s="418"/>
      <c r="AL19" s="418"/>
      <c r="AM19" s="418"/>
      <c r="AN19" s="418"/>
      <c r="AO19" s="418"/>
      <c r="AP19" s="2306">
        <v>41</v>
      </c>
      <c r="AQ19" s="2306"/>
      <c r="AR19" s="2307"/>
      <c r="AS19" s="2308"/>
      <c r="AT19" s="2308"/>
      <c r="AU19" s="2308"/>
      <c r="AV19" s="2308"/>
      <c r="AW19" s="2308"/>
      <c r="AX19" s="2308"/>
      <c r="AY19" s="2308"/>
      <c r="AZ19" s="2308"/>
      <c r="BA19" s="2308"/>
      <c r="BB19" s="2308"/>
      <c r="BC19" s="2308"/>
      <c r="BD19" s="2308"/>
      <c r="BE19" s="2308"/>
      <c r="BF19" s="2308"/>
      <c r="BG19" s="2308"/>
      <c r="BH19" s="2308"/>
      <c r="BI19" s="2308"/>
      <c r="BJ19" s="2308"/>
      <c r="BK19" s="2308"/>
      <c r="BL19" s="2308"/>
      <c r="BM19" s="2308"/>
      <c r="BN19" s="2308"/>
      <c r="BO19" s="2308"/>
      <c r="BP19" s="2308"/>
      <c r="BQ19" s="2308"/>
      <c r="BR19" s="2308"/>
      <c r="BS19" s="2308"/>
      <c r="BT19" s="2308"/>
      <c r="BU19" s="2308"/>
      <c r="BV19" s="2308"/>
      <c r="BW19" s="2308"/>
      <c r="BX19" s="2308"/>
      <c r="BY19" s="2308"/>
      <c r="BZ19" s="2308"/>
      <c r="CA19" s="2309"/>
      <c r="CB19" s="1525"/>
      <c r="CC19" s="1525"/>
      <c r="CD19" s="1525"/>
      <c r="CE19" s="147"/>
      <c r="FG19" s="376"/>
      <c r="FH19" s="376"/>
      <c r="FI19" s="376"/>
    </row>
    <row r="20" spans="1:165" ht="30" customHeight="1">
      <c r="B20" s="141"/>
      <c r="C20" s="1525"/>
      <c r="D20" s="1525"/>
      <c r="E20" s="1525"/>
      <c r="F20" s="247"/>
      <c r="H20" s="248" t="s">
        <v>1967</v>
      </c>
      <c r="I20" s="1525"/>
      <c r="J20" s="1525"/>
      <c r="K20" s="1525"/>
      <c r="L20" s="1525"/>
      <c r="M20" s="1525"/>
      <c r="N20" s="1525"/>
      <c r="O20" s="1525"/>
      <c r="P20" s="1525"/>
      <c r="Q20" s="1525"/>
      <c r="R20" s="1525"/>
      <c r="S20" s="1525"/>
      <c r="T20" s="1525"/>
      <c r="U20" s="1525"/>
      <c r="V20" s="1525"/>
      <c r="W20" s="1525"/>
      <c r="X20" s="1525"/>
      <c r="Y20" s="1525"/>
      <c r="Z20" s="1525"/>
      <c r="AA20" s="1525"/>
      <c r="AB20" s="1525"/>
      <c r="AC20" s="1525"/>
      <c r="AD20" s="1525"/>
      <c r="AE20" s="1525"/>
      <c r="AF20" s="1525"/>
      <c r="AG20" s="1525"/>
      <c r="AH20" s="1525"/>
      <c r="AI20" s="1525"/>
      <c r="AJ20" s="1525"/>
      <c r="AK20" s="1525"/>
      <c r="AL20" s="1525"/>
      <c r="AM20" s="418"/>
      <c r="AN20" s="418"/>
      <c r="AO20" s="418"/>
      <c r="AP20" s="2306"/>
      <c r="AQ20" s="2306"/>
      <c r="AR20" s="2310"/>
      <c r="AS20" s="2311"/>
      <c r="AT20" s="2311"/>
      <c r="AU20" s="2311"/>
      <c r="AV20" s="2311"/>
      <c r="AW20" s="2311"/>
      <c r="AX20" s="2311"/>
      <c r="AY20" s="2311"/>
      <c r="AZ20" s="2311"/>
      <c r="BA20" s="2311"/>
      <c r="BB20" s="2311"/>
      <c r="BC20" s="2311"/>
      <c r="BD20" s="2311"/>
      <c r="BE20" s="2311"/>
      <c r="BF20" s="2311"/>
      <c r="BG20" s="2311"/>
      <c r="BH20" s="2311"/>
      <c r="BI20" s="2311"/>
      <c r="BJ20" s="2311"/>
      <c r="BK20" s="2311"/>
      <c r="BL20" s="2311"/>
      <c r="BM20" s="2311"/>
      <c r="BN20" s="2311"/>
      <c r="BO20" s="2311"/>
      <c r="BP20" s="2311"/>
      <c r="BQ20" s="2311"/>
      <c r="BR20" s="2311"/>
      <c r="BS20" s="2311"/>
      <c r="BT20" s="2311"/>
      <c r="BU20" s="2311"/>
      <c r="BV20" s="2311"/>
      <c r="BW20" s="2311"/>
      <c r="BX20" s="2311"/>
      <c r="BY20" s="2311"/>
      <c r="BZ20" s="2311"/>
      <c r="CA20" s="2312"/>
      <c r="CB20" s="1525"/>
      <c r="CC20" s="1525"/>
      <c r="CD20" s="1525"/>
      <c r="CE20" s="147"/>
      <c r="FG20" s="376"/>
      <c r="FH20" s="376"/>
      <c r="FI20" s="376"/>
    </row>
    <row r="21" spans="1:165" ht="30" customHeight="1">
      <c r="A21" s="1"/>
      <c r="B21" s="141"/>
      <c r="C21" s="1525"/>
      <c r="D21" s="1525"/>
      <c r="E21" s="1525"/>
      <c r="F21" s="1525"/>
      <c r="G21" s="1525"/>
      <c r="H21" s="1525"/>
      <c r="I21" s="1525"/>
      <c r="J21" s="1525"/>
      <c r="K21" s="1525"/>
      <c r="L21" s="1525"/>
      <c r="M21" s="1525"/>
      <c r="N21" s="1525"/>
      <c r="O21" s="1525"/>
      <c r="P21" s="1525"/>
      <c r="Q21" s="1525"/>
      <c r="R21" s="1525"/>
      <c r="S21" s="1525"/>
      <c r="T21" s="1525"/>
      <c r="U21" s="1525"/>
      <c r="V21" s="1525"/>
      <c r="W21" s="1525"/>
      <c r="X21" s="1525"/>
      <c r="Y21" s="1525"/>
      <c r="Z21" s="1525"/>
      <c r="AA21" s="1525"/>
      <c r="AB21" s="1525"/>
      <c r="AC21" s="1525"/>
      <c r="AD21" s="1525"/>
      <c r="AE21" s="1525"/>
      <c r="AF21" s="1525"/>
      <c r="AG21" s="1525"/>
      <c r="AH21" s="1525"/>
      <c r="AI21" s="1525"/>
      <c r="AJ21" s="1525"/>
      <c r="AK21" s="1525"/>
      <c r="AL21" s="1525"/>
      <c r="AM21" s="1525"/>
      <c r="AN21" s="1525"/>
      <c r="AO21" s="1525"/>
      <c r="CB21" s="1525"/>
      <c r="CC21" s="1525"/>
      <c r="CD21" s="1525"/>
      <c r="CE21" s="147"/>
    </row>
    <row r="22" spans="1:165" ht="30" customHeight="1">
      <c r="A22" s="1"/>
      <c r="B22" s="141"/>
      <c r="C22" s="1525"/>
      <c r="D22" s="1525"/>
      <c r="E22" s="1525"/>
      <c r="F22" s="244" t="s">
        <v>1263</v>
      </c>
      <c r="H22" s="246" t="s">
        <v>1968</v>
      </c>
      <c r="V22" s="418"/>
      <c r="W22" s="418"/>
      <c r="X22" s="418"/>
      <c r="Y22" s="418"/>
      <c r="Z22" s="418"/>
      <c r="AA22" s="418"/>
      <c r="AB22" s="418"/>
      <c r="AC22" s="418"/>
      <c r="AD22" s="418"/>
      <c r="AE22" s="418"/>
      <c r="AF22" s="418"/>
      <c r="AG22" s="418"/>
      <c r="AH22" s="418"/>
      <c r="AI22" s="418"/>
      <c r="AJ22" s="418"/>
      <c r="AK22" s="418"/>
      <c r="AL22" s="418"/>
      <c r="AM22" s="418"/>
      <c r="AN22" s="418"/>
      <c r="AO22" s="418"/>
      <c r="AP22" s="2306">
        <v>42</v>
      </c>
      <c r="AQ22" s="2306"/>
      <c r="AR22" s="2307"/>
      <c r="AS22" s="2308"/>
      <c r="AT22" s="2308"/>
      <c r="AU22" s="2308"/>
      <c r="AV22" s="2308"/>
      <c r="AW22" s="2308"/>
      <c r="AX22" s="2308"/>
      <c r="AY22" s="2308"/>
      <c r="AZ22" s="2308"/>
      <c r="BA22" s="2308"/>
      <c r="BB22" s="2308"/>
      <c r="BC22" s="2308"/>
      <c r="BD22" s="2308"/>
      <c r="BE22" s="2308"/>
      <c r="BF22" s="2308"/>
      <c r="BG22" s="2308"/>
      <c r="BH22" s="2308"/>
      <c r="BI22" s="2308"/>
      <c r="BJ22" s="2308"/>
      <c r="BK22" s="2308"/>
      <c r="BL22" s="2308"/>
      <c r="BM22" s="2308"/>
      <c r="BN22" s="2308"/>
      <c r="BO22" s="2308"/>
      <c r="BP22" s="2308"/>
      <c r="BQ22" s="2308"/>
      <c r="BR22" s="2308"/>
      <c r="BS22" s="2308"/>
      <c r="BT22" s="2308"/>
      <c r="BU22" s="2308"/>
      <c r="BV22" s="2308"/>
      <c r="BW22" s="2308"/>
      <c r="BX22" s="2308"/>
      <c r="BY22" s="2308"/>
      <c r="BZ22" s="2308"/>
      <c r="CA22" s="2309"/>
      <c r="CB22" s="1525"/>
      <c r="CC22" s="1525"/>
      <c r="CD22" s="1525"/>
      <c r="CE22" s="147"/>
    </row>
    <row r="23" spans="1:165" ht="30" customHeight="1">
      <c r="A23" s="1"/>
      <c r="B23" s="141"/>
      <c r="C23" s="1525"/>
      <c r="D23" s="1525"/>
      <c r="E23" s="1525"/>
      <c r="F23" s="247"/>
      <c r="H23" s="248" t="s">
        <v>1969</v>
      </c>
      <c r="I23" s="1525"/>
      <c r="J23" s="1525"/>
      <c r="K23" s="1525"/>
      <c r="L23" s="1525"/>
      <c r="M23" s="1525"/>
      <c r="N23" s="1525"/>
      <c r="O23" s="1525"/>
      <c r="P23" s="1525"/>
      <c r="Q23" s="1525"/>
      <c r="R23" s="1525"/>
      <c r="S23" s="1525"/>
      <c r="T23" s="1525"/>
      <c r="U23" s="1525"/>
      <c r="V23" s="1525"/>
      <c r="W23" s="1525"/>
      <c r="X23" s="1525"/>
      <c r="Y23" s="1525"/>
      <c r="Z23" s="1525"/>
      <c r="AA23" s="1525"/>
      <c r="AB23" s="1525"/>
      <c r="AC23" s="1525"/>
      <c r="AD23" s="1525"/>
      <c r="AE23" s="1525"/>
      <c r="AF23" s="1525"/>
      <c r="AG23" s="1525"/>
      <c r="AH23" s="1525"/>
      <c r="AI23" s="1525"/>
      <c r="AJ23" s="1525"/>
      <c r="AK23" s="1525"/>
      <c r="AL23" s="1525"/>
      <c r="AM23" s="418"/>
      <c r="AN23" s="418"/>
      <c r="AO23" s="418"/>
      <c r="AP23" s="2306"/>
      <c r="AQ23" s="2306"/>
      <c r="AR23" s="2310"/>
      <c r="AS23" s="2311"/>
      <c r="AT23" s="2311"/>
      <c r="AU23" s="2311"/>
      <c r="AV23" s="2311"/>
      <c r="AW23" s="2311"/>
      <c r="AX23" s="2311"/>
      <c r="AY23" s="2311"/>
      <c r="AZ23" s="2311"/>
      <c r="BA23" s="2311"/>
      <c r="BB23" s="2311"/>
      <c r="BC23" s="2311"/>
      <c r="BD23" s="2311"/>
      <c r="BE23" s="2311"/>
      <c r="BF23" s="2311"/>
      <c r="BG23" s="2311"/>
      <c r="BH23" s="2311"/>
      <c r="BI23" s="2311"/>
      <c r="BJ23" s="2311"/>
      <c r="BK23" s="2311"/>
      <c r="BL23" s="2311"/>
      <c r="BM23" s="2311"/>
      <c r="BN23" s="2311"/>
      <c r="BO23" s="2311"/>
      <c r="BP23" s="2311"/>
      <c r="BQ23" s="2311"/>
      <c r="BR23" s="2311"/>
      <c r="BS23" s="2311"/>
      <c r="BT23" s="2311"/>
      <c r="BU23" s="2311"/>
      <c r="BV23" s="2311"/>
      <c r="BW23" s="2311"/>
      <c r="BX23" s="2311"/>
      <c r="BY23" s="2311"/>
      <c r="BZ23" s="2311"/>
      <c r="CA23" s="2312"/>
      <c r="CB23" s="1525"/>
      <c r="CC23" s="1525"/>
      <c r="CD23" s="1525"/>
      <c r="CE23" s="147"/>
    </row>
    <row r="24" spans="1:165" ht="30" customHeight="1">
      <c r="A24" s="1"/>
      <c r="B24" s="141"/>
      <c r="C24" s="1525"/>
      <c r="D24" s="1525"/>
      <c r="E24" s="1525"/>
      <c r="F24" s="1525"/>
      <c r="G24" s="1525"/>
      <c r="H24" s="1525"/>
      <c r="I24" s="1525"/>
      <c r="J24" s="1525"/>
      <c r="K24" s="1525"/>
      <c r="L24" s="1525"/>
      <c r="M24" s="1525"/>
      <c r="N24" s="1525"/>
      <c r="O24" s="1525"/>
      <c r="P24" s="1525"/>
      <c r="Q24" s="1525"/>
      <c r="R24" s="1525"/>
      <c r="S24" s="1525"/>
      <c r="T24" s="1525"/>
      <c r="U24" s="1525"/>
      <c r="V24" s="1525"/>
      <c r="W24" s="1525"/>
      <c r="X24" s="1525"/>
      <c r="Y24" s="1525"/>
      <c r="Z24" s="1525"/>
      <c r="AA24" s="1525"/>
      <c r="AB24" s="1525"/>
      <c r="AC24" s="1525"/>
      <c r="AD24" s="1525"/>
      <c r="AE24" s="1525"/>
      <c r="AF24" s="1525"/>
      <c r="AG24" s="1525"/>
      <c r="AH24" s="1525"/>
      <c r="AI24" s="1525"/>
      <c r="AJ24" s="1525"/>
      <c r="AK24" s="1525"/>
      <c r="AL24" s="1525"/>
      <c r="AM24" s="1525"/>
      <c r="AN24" s="1525"/>
      <c r="AO24" s="1525"/>
      <c r="AP24" s="1525"/>
      <c r="AQ24" s="1525"/>
      <c r="AR24" s="1525"/>
      <c r="AS24" s="1525"/>
      <c r="AT24" s="1525"/>
      <c r="AU24" s="1525"/>
      <c r="AV24" s="1525"/>
      <c r="AW24" s="1525"/>
      <c r="AX24" s="1525"/>
      <c r="AY24" s="1525"/>
      <c r="AZ24" s="1525"/>
      <c r="BA24" s="1525"/>
      <c r="BB24" s="1525"/>
      <c r="BC24" s="1525"/>
      <c r="BD24" s="1525"/>
      <c r="BE24" s="1525"/>
      <c r="BF24" s="1525"/>
      <c r="BG24" s="1525"/>
      <c r="BH24" s="1525"/>
      <c r="BI24" s="1525"/>
      <c r="BJ24" s="1525"/>
      <c r="BK24" s="1525"/>
      <c r="BL24" s="1525"/>
      <c r="BM24" s="1525"/>
      <c r="BN24" s="1525"/>
      <c r="BO24" s="1525"/>
      <c r="BP24" s="1525"/>
      <c r="BQ24" s="1525"/>
      <c r="BR24" s="1525"/>
      <c r="BS24" s="1525"/>
      <c r="BT24" s="1525"/>
      <c r="BU24" s="1525"/>
      <c r="BV24" s="1525"/>
      <c r="BW24" s="1525"/>
      <c r="BX24" s="1525"/>
      <c r="BY24" s="1525"/>
      <c r="BZ24" s="1525"/>
      <c r="CA24" s="1525"/>
      <c r="CB24" s="1525"/>
      <c r="CC24" s="1525"/>
      <c r="CD24" s="1525"/>
      <c r="CE24" s="147"/>
    </row>
    <row r="25" spans="1:165" ht="30" customHeight="1">
      <c r="A25" s="1"/>
      <c r="B25" s="89"/>
      <c r="C25" s="1614"/>
      <c r="D25" s="244"/>
      <c r="E25" s="248"/>
      <c r="F25" s="244" t="s">
        <v>1970</v>
      </c>
      <c r="H25" s="246" t="s">
        <v>1971</v>
      </c>
      <c r="V25" s="418"/>
      <c r="W25" s="418"/>
      <c r="X25" s="418"/>
      <c r="Y25" s="418"/>
      <c r="Z25" s="418"/>
      <c r="AA25" s="418"/>
      <c r="AB25" s="418"/>
      <c r="AC25" s="418"/>
      <c r="AD25" s="418"/>
      <c r="AE25" s="418"/>
      <c r="AF25" s="418"/>
      <c r="AG25" s="418"/>
      <c r="AH25" s="418"/>
      <c r="AI25" s="418"/>
      <c r="AJ25" s="418"/>
      <c r="AK25" s="418"/>
      <c r="AL25" s="418"/>
      <c r="AM25" s="418"/>
      <c r="AN25" s="418"/>
      <c r="AO25" s="418"/>
      <c r="CB25" s="1525"/>
      <c r="CC25" s="93"/>
      <c r="CD25" s="93"/>
      <c r="CE25" s="147"/>
      <c r="CN25" s="286"/>
      <c r="CO25" s="286"/>
      <c r="CP25" s="286"/>
      <c r="CQ25" s="286"/>
      <c r="CR25" s="286"/>
      <c r="CS25" s="286"/>
      <c r="CT25" s="286"/>
      <c r="CU25" s="286"/>
      <c r="CV25" s="286"/>
      <c r="CW25" s="286"/>
      <c r="CX25" s="286"/>
      <c r="CY25" s="286"/>
      <c r="CZ25" s="286"/>
      <c r="DA25" s="286"/>
      <c r="DB25" s="286"/>
      <c r="DC25" s="286"/>
      <c r="DD25" s="286"/>
      <c r="DE25" s="286"/>
      <c r="DF25" s="286"/>
      <c r="DG25" s="286"/>
      <c r="DH25" s="286"/>
      <c r="DI25" s="286"/>
      <c r="DJ25" s="286"/>
      <c r="DK25" s="286"/>
      <c r="DL25" s="286"/>
    </row>
    <row r="26" spans="1:165" ht="30" customHeight="1">
      <c r="A26" s="1"/>
      <c r="B26" s="89"/>
      <c r="C26" s="300"/>
      <c r="D26" s="247"/>
      <c r="E26" s="248"/>
      <c r="F26" s="247"/>
      <c r="H26" s="246" t="s">
        <v>1972</v>
      </c>
      <c r="I26" s="1525"/>
      <c r="J26" s="1525"/>
      <c r="K26" s="1525"/>
      <c r="L26" s="1525"/>
      <c r="M26" s="1525"/>
      <c r="N26" s="1525"/>
      <c r="O26" s="1525"/>
      <c r="P26" s="1525"/>
      <c r="Q26" s="1525"/>
      <c r="R26" s="1525"/>
      <c r="S26" s="1525"/>
      <c r="T26" s="1525"/>
      <c r="U26" s="1525"/>
      <c r="V26" s="1525"/>
      <c r="W26" s="1525"/>
      <c r="X26" s="1525"/>
      <c r="Y26" s="1525"/>
      <c r="Z26" s="1525"/>
      <c r="AA26" s="1525"/>
      <c r="AB26" s="1525"/>
      <c r="AC26" s="1525"/>
      <c r="AD26" s="1525"/>
      <c r="AE26" s="1525"/>
      <c r="AF26" s="1525"/>
      <c r="AG26" s="1525"/>
      <c r="AH26" s="1525"/>
      <c r="AI26" s="1525"/>
      <c r="AJ26" s="1525"/>
      <c r="AK26" s="1525"/>
      <c r="AL26" s="1525"/>
      <c r="AM26" s="418"/>
      <c r="AN26" s="418"/>
      <c r="AO26" s="418"/>
      <c r="AP26" s="2306">
        <v>43</v>
      </c>
      <c r="AQ26" s="2306"/>
      <c r="AR26" s="2307"/>
      <c r="AS26" s="2308"/>
      <c r="AT26" s="2308"/>
      <c r="AU26" s="2308"/>
      <c r="AV26" s="2308"/>
      <c r="AW26" s="2308"/>
      <c r="AX26" s="2308"/>
      <c r="AY26" s="2308"/>
      <c r="AZ26" s="2308"/>
      <c r="BA26" s="2308"/>
      <c r="BB26" s="2308"/>
      <c r="BC26" s="2308"/>
      <c r="BD26" s="2308"/>
      <c r="BE26" s="2308"/>
      <c r="BF26" s="2308"/>
      <c r="BG26" s="2308"/>
      <c r="BH26" s="2308"/>
      <c r="BI26" s="2308"/>
      <c r="BJ26" s="2308"/>
      <c r="BK26" s="2308"/>
      <c r="BL26" s="2308"/>
      <c r="BM26" s="2308"/>
      <c r="BN26" s="2308"/>
      <c r="BO26" s="2308"/>
      <c r="BP26" s="2308"/>
      <c r="BQ26" s="2308"/>
      <c r="BR26" s="2308"/>
      <c r="BS26" s="2308"/>
      <c r="BT26" s="2308"/>
      <c r="BU26" s="2308"/>
      <c r="BV26" s="2308"/>
      <c r="BW26" s="2308"/>
      <c r="BX26" s="2308"/>
      <c r="BY26" s="2308"/>
      <c r="BZ26" s="2308"/>
      <c r="CA26" s="2309"/>
      <c r="CB26" s="1525"/>
      <c r="CC26" s="1525"/>
      <c r="CD26" s="1525"/>
      <c r="CE26" s="147"/>
    </row>
    <row r="27" spans="1:165" ht="30" customHeight="1">
      <c r="A27" s="1"/>
      <c r="B27" s="89"/>
      <c r="C27" s="300"/>
      <c r="F27" s="1525"/>
      <c r="G27" s="1525"/>
      <c r="H27" s="248" t="s">
        <v>1973</v>
      </c>
      <c r="I27" s="1525"/>
      <c r="J27" s="1525"/>
      <c r="K27" s="1525"/>
      <c r="L27" s="1525"/>
      <c r="M27" s="1525"/>
      <c r="N27" s="1525"/>
      <c r="O27" s="1525"/>
      <c r="P27" s="1525"/>
      <c r="Q27" s="1525"/>
      <c r="R27" s="1525"/>
      <c r="S27" s="1525"/>
      <c r="T27" s="1525"/>
      <c r="U27" s="1525"/>
      <c r="V27" s="1525"/>
      <c r="W27" s="1525"/>
      <c r="X27" s="1525"/>
      <c r="Y27" s="1525"/>
      <c r="Z27" s="1525"/>
      <c r="AA27" s="1525"/>
      <c r="AB27" s="1525"/>
      <c r="AC27" s="1525"/>
      <c r="AD27" s="1525"/>
      <c r="AE27" s="1525"/>
      <c r="AF27" s="1525"/>
      <c r="AG27" s="1525"/>
      <c r="AH27" s="1525"/>
      <c r="AI27" s="1525"/>
      <c r="AJ27" s="1525"/>
      <c r="AK27" s="1525"/>
      <c r="AL27" s="1525"/>
      <c r="AM27" s="1525"/>
      <c r="AN27" s="1525"/>
      <c r="AO27" s="1525"/>
      <c r="AP27" s="2306"/>
      <c r="AQ27" s="2306"/>
      <c r="AR27" s="2310"/>
      <c r="AS27" s="2311"/>
      <c r="AT27" s="2311"/>
      <c r="AU27" s="2311"/>
      <c r="AV27" s="2311"/>
      <c r="AW27" s="2311"/>
      <c r="AX27" s="2311"/>
      <c r="AY27" s="2311"/>
      <c r="AZ27" s="2311"/>
      <c r="BA27" s="2311"/>
      <c r="BB27" s="2311"/>
      <c r="BC27" s="2311"/>
      <c r="BD27" s="2311"/>
      <c r="BE27" s="2311"/>
      <c r="BF27" s="2311"/>
      <c r="BG27" s="2311"/>
      <c r="BH27" s="2311"/>
      <c r="BI27" s="2311"/>
      <c r="BJ27" s="2311"/>
      <c r="BK27" s="2311"/>
      <c r="BL27" s="2311"/>
      <c r="BM27" s="2311"/>
      <c r="BN27" s="2311"/>
      <c r="BO27" s="2311"/>
      <c r="BP27" s="2311"/>
      <c r="BQ27" s="2311"/>
      <c r="BR27" s="2311"/>
      <c r="BS27" s="2311"/>
      <c r="BT27" s="2311"/>
      <c r="BU27" s="2311"/>
      <c r="BV27" s="2311"/>
      <c r="BW27" s="2311"/>
      <c r="BX27" s="2311"/>
      <c r="BY27" s="2311"/>
      <c r="BZ27" s="2311"/>
      <c r="CA27" s="2312"/>
      <c r="CB27" s="1525"/>
      <c r="CC27" s="1525"/>
      <c r="CD27" s="1525"/>
      <c r="CE27" s="147"/>
    </row>
    <row r="28" spans="1:165" ht="30" customHeight="1">
      <c r="A28" s="1"/>
      <c r="B28" s="89"/>
      <c r="C28" s="300"/>
      <c r="F28" s="1525"/>
      <c r="G28" s="1525"/>
      <c r="H28" s="248" t="s">
        <v>1974</v>
      </c>
      <c r="I28" s="1525"/>
      <c r="J28" s="1525"/>
      <c r="K28" s="1525"/>
      <c r="L28" s="1525"/>
      <c r="M28" s="1525"/>
      <c r="N28" s="1525"/>
      <c r="O28" s="1525"/>
      <c r="P28" s="1525"/>
      <c r="Q28" s="1525"/>
      <c r="R28" s="1525"/>
      <c r="S28" s="1525"/>
      <c r="T28" s="1525"/>
      <c r="U28" s="1525"/>
      <c r="V28" s="1525"/>
      <c r="W28" s="1525"/>
      <c r="X28" s="1525"/>
      <c r="Y28" s="1525"/>
      <c r="Z28" s="1525"/>
      <c r="AA28" s="1525"/>
      <c r="AB28" s="1525"/>
      <c r="AC28" s="1525"/>
      <c r="AD28" s="1525"/>
      <c r="AE28" s="1525"/>
      <c r="AF28" s="1525"/>
      <c r="AG28" s="1525"/>
      <c r="AH28" s="1525"/>
      <c r="AI28" s="1525"/>
      <c r="AJ28" s="1525"/>
      <c r="AK28" s="1525"/>
      <c r="AL28" s="1525"/>
      <c r="AM28" s="1525"/>
      <c r="AN28" s="1525"/>
      <c r="AO28" s="1525"/>
      <c r="BW28" s="1"/>
      <c r="BX28" s="77"/>
      <c r="BY28" s="77"/>
      <c r="BZ28" s="1"/>
      <c r="CB28" s="1525"/>
      <c r="CC28" s="1525"/>
      <c r="CD28" s="1525"/>
      <c r="CE28" s="147"/>
    </row>
    <row r="29" spans="1:165" ht="30" customHeight="1">
      <c r="A29" s="1"/>
      <c r="B29" s="89"/>
      <c r="C29" s="300"/>
      <c r="F29" s="1525"/>
      <c r="G29" s="1525"/>
      <c r="H29" s="1525"/>
      <c r="I29" s="1525"/>
      <c r="J29" s="1525"/>
      <c r="K29" s="1525"/>
      <c r="L29" s="1525"/>
      <c r="M29" s="1525"/>
      <c r="N29" s="1525"/>
      <c r="O29" s="1525"/>
      <c r="P29" s="1525"/>
      <c r="Q29" s="1525"/>
      <c r="R29" s="1525"/>
      <c r="S29" s="1525"/>
      <c r="T29" s="1525"/>
      <c r="U29" s="1525"/>
      <c r="V29" s="1525"/>
      <c r="W29" s="1525"/>
      <c r="X29" s="1525"/>
      <c r="Y29" s="1525"/>
      <c r="Z29" s="1525"/>
      <c r="AA29" s="1525"/>
      <c r="AB29" s="1525"/>
      <c r="AC29" s="1525"/>
      <c r="AD29" s="1525"/>
      <c r="AE29" s="1525"/>
      <c r="AF29" s="1525"/>
      <c r="AG29" s="1525"/>
      <c r="AH29" s="1525"/>
      <c r="AI29" s="1525"/>
      <c r="AJ29" s="1525"/>
      <c r="AK29" s="1525"/>
      <c r="AL29" s="1525"/>
      <c r="AM29" s="1525"/>
      <c r="AN29" s="1525"/>
      <c r="AO29" s="1525"/>
      <c r="BX29" s="162"/>
      <c r="BY29" s="162"/>
      <c r="CB29" s="1525"/>
      <c r="CC29" s="1525"/>
      <c r="CD29" s="1525"/>
      <c r="CE29" s="147"/>
    </row>
    <row r="30" spans="1:165" ht="30" customHeight="1">
      <c r="A30" s="1"/>
      <c r="B30" s="89"/>
      <c r="C30" s="300"/>
      <c r="D30" s="244"/>
      <c r="F30" s="244" t="s">
        <v>1975</v>
      </c>
      <c r="H30" s="246" t="s">
        <v>1976</v>
      </c>
      <c r="V30" s="418"/>
      <c r="W30" s="418"/>
      <c r="X30" s="418"/>
      <c r="Y30" s="418"/>
      <c r="Z30" s="418"/>
      <c r="AA30" s="418"/>
      <c r="AB30" s="418"/>
      <c r="AC30" s="418"/>
      <c r="AD30" s="418"/>
      <c r="AE30" s="418"/>
      <c r="AF30" s="418"/>
      <c r="AG30" s="418"/>
      <c r="AH30" s="418"/>
      <c r="AI30" s="418"/>
      <c r="AJ30" s="418"/>
      <c r="AK30" s="418"/>
      <c r="AL30" s="418"/>
      <c r="AM30" s="418"/>
      <c r="AN30" s="418"/>
      <c r="AO30" s="418"/>
      <c r="AP30" s="2306">
        <v>44</v>
      </c>
      <c r="AQ30" s="2306"/>
      <c r="AR30" s="2307"/>
      <c r="AS30" s="2308"/>
      <c r="AT30" s="2308"/>
      <c r="AU30" s="2308"/>
      <c r="AV30" s="2308"/>
      <c r="AW30" s="2308"/>
      <c r="AX30" s="2308"/>
      <c r="AY30" s="2308"/>
      <c r="AZ30" s="2308"/>
      <c r="BA30" s="2308"/>
      <c r="BB30" s="2308"/>
      <c r="BC30" s="2308"/>
      <c r="BD30" s="2308"/>
      <c r="BE30" s="2308"/>
      <c r="BF30" s="2308"/>
      <c r="BG30" s="2308"/>
      <c r="BH30" s="2308"/>
      <c r="BI30" s="2308"/>
      <c r="BJ30" s="2308"/>
      <c r="BK30" s="2308"/>
      <c r="BL30" s="2308"/>
      <c r="BM30" s="2308"/>
      <c r="BN30" s="2308"/>
      <c r="BO30" s="2308"/>
      <c r="BP30" s="2308"/>
      <c r="BQ30" s="2308"/>
      <c r="BR30" s="2308"/>
      <c r="BS30" s="2308"/>
      <c r="BT30" s="2308"/>
      <c r="BU30" s="2308"/>
      <c r="BV30" s="2308"/>
      <c r="BW30" s="2308"/>
      <c r="BX30" s="2308"/>
      <c r="BY30" s="2308"/>
      <c r="BZ30" s="2308"/>
      <c r="CA30" s="2309"/>
      <c r="CB30" s="1525"/>
      <c r="CC30" s="1525"/>
      <c r="CD30" s="1525"/>
      <c r="CE30" s="147"/>
    </row>
    <row r="31" spans="1:165" ht="30" customHeight="1">
      <c r="A31" s="1"/>
      <c r="B31" s="89"/>
      <c r="C31" s="1614"/>
      <c r="D31" s="247"/>
      <c r="F31" s="247"/>
      <c r="H31" s="248" t="s">
        <v>1977</v>
      </c>
      <c r="I31" s="1525"/>
      <c r="J31" s="1525"/>
      <c r="K31" s="1525"/>
      <c r="L31" s="1525"/>
      <c r="M31" s="1525"/>
      <c r="N31" s="1525"/>
      <c r="O31" s="1525"/>
      <c r="P31" s="1525"/>
      <c r="Q31" s="1525"/>
      <c r="R31" s="1525"/>
      <c r="S31" s="1525"/>
      <c r="T31" s="1525"/>
      <c r="U31" s="1525"/>
      <c r="V31" s="1525"/>
      <c r="W31" s="1525"/>
      <c r="X31" s="1525"/>
      <c r="Y31" s="1525"/>
      <c r="Z31" s="1525"/>
      <c r="AA31" s="1525"/>
      <c r="AB31" s="1525"/>
      <c r="AC31" s="1525"/>
      <c r="AD31" s="1525"/>
      <c r="AE31" s="1525"/>
      <c r="AF31" s="1525"/>
      <c r="AG31" s="1525"/>
      <c r="AH31" s="1525"/>
      <c r="AI31" s="1525"/>
      <c r="AJ31" s="1525"/>
      <c r="AK31" s="1525"/>
      <c r="AL31" s="1525"/>
      <c r="AM31" s="418"/>
      <c r="AN31" s="418"/>
      <c r="AO31" s="418"/>
      <c r="AP31" s="2306"/>
      <c r="AQ31" s="2306"/>
      <c r="AR31" s="2310"/>
      <c r="AS31" s="2311"/>
      <c r="AT31" s="2311"/>
      <c r="AU31" s="2311"/>
      <c r="AV31" s="2311"/>
      <c r="AW31" s="2311"/>
      <c r="AX31" s="2311"/>
      <c r="AY31" s="2311"/>
      <c r="AZ31" s="2311"/>
      <c r="BA31" s="2311"/>
      <c r="BB31" s="2311"/>
      <c r="BC31" s="2311"/>
      <c r="BD31" s="2311"/>
      <c r="BE31" s="2311"/>
      <c r="BF31" s="2311"/>
      <c r="BG31" s="2311"/>
      <c r="BH31" s="2311"/>
      <c r="BI31" s="2311"/>
      <c r="BJ31" s="2311"/>
      <c r="BK31" s="2311"/>
      <c r="BL31" s="2311"/>
      <c r="BM31" s="2311"/>
      <c r="BN31" s="2311"/>
      <c r="BO31" s="2311"/>
      <c r="BP31" s="2311"/>
      <c r="BQ31" s="2311"/>
      <c r="BR31" s="2311"/>
      <c r="BS31" s="2311"/>
      <c r="BT31" s="2311"/>
      <c r="BU31" s="2311"/>
      <c r="BV31" s="2311"/>
      <c r="BW31" s="2311"/>
      <c r="BX31" s="2311"/>
      <c r="BY31" s="2311"/>
      <c r="BZ31" s="2311"/>
      <c r="CA31" s="2312"/>
      <c r="CB31" s="1525"/>
      <c r="CC31" s="1525"/>
      <c r="CD31" s="1525"/>
      <c r="CE31" s="147"/>
    </row>
    <row r="32" spans="1:165" ht="30" customHeight="1">
      <c r="A32" s="1"/>
      <c r="B32" s="89"/>
      <c r="C32" s="300"/>
      <c r="F32" s="1525"/>
      <c r="G32" s="1525"/>
      <c r="H32" s="1525"/>
      <c r="I32" s="1525"/>
      <c r="J32" s="1525"/>
      <c r="K32" s="1525"/>
      <c r="L32" s="1525"/>
      <c r="M32" s="1525"/>
      <c r="N32" s="1525"/>
      <c r="O32" s="1525"/>
      <c r="P32" s="1525"/>
      <c r="Q32" s="1525"/>
      <c r="R32" s="1525"/>
      <c r="S32" s="1525"/>
      <c r="T32" s="1525"/>
      <c r="U32" s="1525"/>
      <c r="V32" s="1525"/>
      <c r="W32" s="1525"/>
      <c r="X32" s="1525"/>
      <c r="Y32" s="1525"/>
      <c r="Z32" s="1525"/>
      <c r="AA32" s="1525"/>
      <c r="AB32" s="1525"/>
      <c r="AC32" s="1525"/>
      <c r="AD32" s="1525"/>
      <c r="AE32" s="1525"/>
      <c r="AF32" s="1525"/>
      <c r="AG32" s="1525"/>
      <c r="AH32" s="1525"/>
      <c r="AI32" s="1525"/>
      <c r="AJ32" s="1525"/>
      <c r="AK32" s="1525"/>
      <c r="AL32" s="1525"/>
      <c r="AM32" s="1525"/>
      <c r="AN32" s="1525"/>
      <c r="AO32" s="1525"/>
      <c r="AP32" s="1525"/>
      <c r="AQ32" s="1525"/>
      <c r="AR32" s="1525"/>
      <c r="AS32" s="1525"/>
      <c r="AT32" s="1525"/>
      <c r="AU32" s="1525"/>
      <c r="AV32" s="1525"/>
      <c r="AW32" s="1525"/>
      <c r="AX32" s="1525"/>
      <c r="AY32" s="1525"/>
      <c r="AZ32" s="1525"/>
      <c r="BA32" s="1525"/>
      <c r="BB32" s="1525"/>
      <c r="BC32" s="1525"/>
      <c r="BD32" s="1525"/>
      <c r="BE32" s="1525"/>
      <c r="BF32" s="1525"/>
      <c r="BG32" s="1525"/>
      <c r="BH32" s="1525"/>
      <c r="BI32" s="1525"/>
      <c r="BJ32" s="1525"/>
      <c r="BK32" s="1525"/>
      <c r="BL32" s="1525"/>
      <c r="BM32" s="1525"/>
      <c r="BN32" s="1525"/>
      <c r="BO32" s="1525"/>
      <c r="BP32" s="1525"/>
      <c r="BQ32" s="1525"/>
      <c r="BR32" s="1525"/>
      <c r="BS32" s="1525"/>
      <c r="BT32" s="1525"/>
      <c r="BU32" s="1525"/>
      <c r="BV32" s="1525"/>
      <c r="BW32" s="1525"/>
      <c r="BX32" s="1525"/>
      <c r="BY32" s="1525"/>
      <c r="BZ32" s="1525"/>
      <c r="CA32" s="1525"/>
      <c r="CB32" s="1525"/>
      <c r="CC32" s="1525"/>
      <c r="CD32" s="1525"/>
      <c r="CE32" s="147"/>
    </row>
    <row r="33" spans="1:130" ht="30" customHeight="1">
      <c r="A33" s="1"/>
      <c r="B33" s="89"/>
      <c r="C33" s="300"/>
      <c r="D33" s="302" t="s">
        <v>1291</v>
      </c>
      <c r="E33" s="246"/>
      <c r="F33" s="302" t="s">
        <v>1978</v>
      </c>
      <c r="G33" s="1525"/>
      <c r="H33" s="1525"/>
      <c r="I33" s="1525"/>
      <c r="J33" s="1525"/>
      <c r="K33" s="1525"/>
      <c r="L33" s="1525"/>
      <c r="M33" s="1525"/>
      <c r="N33" s="1525"/>
      <c r="O33" s="1525"/>
      <c r="P33" s="1525"/>
      <c r="Q33" s="1525"/>
      <c r="R33" s="1525"/>
      <c r="S33" s="1525"/>
      <c r="T33" s="1525"/>
      <c r="U33" s="1525"/>
      <c r="V33" s="1525"/>
      <c r="W33" s="1525"/>
      <c r="X33" s="1525"/>
      <c r="Y33" s="1525"/>
      <c r="Z33" s="1525"/>
      <c r="AA33" s="1525"/>
      <c r="AB33" s="1525"/>
      <c r="AC33" s="1525"/>
      <c r="AD33" s="1525"/>
      <c r="AE33" s="1525"/>
      <c r="AF33" s="1525"/>
      <c r="AG33" s="1525"/>
      <c r="AH33" s="1525"/>
      <c r="AI33" s="1525"/>
      <c r="AJ33" s="1525"/>
      <c r="AK33" s="1525"/>
      <c r="AL33" s="1525"/>
      <c r="AM33" s="1525"/>
      <c r="AN33" s="1525"/>
      <c r="AO33" s="1525"/>
      <c r="CB33" s="1525"/>
      <c r="CC33" s="1525"/>
      <c r="CD33" s="1525"/>
      <c r="CE33" s="147"/>
    </row>
    <row r="34" spans="1:130" ht="30" customHeight="1">
      <c r="A34" s="1"/>
      <c r="B34" s="89"/>
      <c r="C34" s="300"/>
      <c r="D34" s="262"/>
      <c r="E34" s="248"/>
      <c r="F34" s="302" t="s">
        <v>1979</v>
      </c>
      <c r="G34" s="1525"/>
      <c r="H34" s="1525"/>
      <c r="I34" s="1525"/>
      <c r="J34" s="1525"/>
      <c r="K34" s="1525"/>
      <c r="L34" s="1525"/>
      <c r="M34" s="1525"/>
      <c r="N34" s="1525"/>
      <c r="O34" s="1525"/>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AP34" s="2306">
        <v>45</v>
      </c>
      <c r="AQ34" s="2306"/>
      <c r="AR34" s="2307"/>
      <c r="AS34" s="2308"/>
      <c r="AT34" s="2308"/>
      <c r="AU34" s="2308"/>
      <c r="AV34" s="2308"/>
      <c r="AW34" s="2308"/>
      <c r="AX34" s="2308"/>
      <c r="AY34" s="2308"/>
      <c r="AZ34" s="2308"/>
      <c r="BA34" s="2308"/>
      <c r="BB34" s="2308"/>
      <c r="BC34" s="2308"/>
      <c r="BD34" s="2308"/>
      <c r="BE34" s="2308"/>
      <c r="BF34" s="2308"/>
      <c r="BG34" s="2308"/>
      <c r="BH34" s="2308"/>
      <c r="BI34" s="2308"/>
      <c r="BJ34" s="2308"/>
      <c r="BK34" s="2308"/>
      <c r="BL34" s="2308"/>
      <c r="BM34" s="2308"/>
      <c r="BN34" s="2308"/>
      <c r="BO34" s="2308"/>
      <c r="BP34" s="2308"/>
      <c r="BQ34" s="2308"/>
      <c r="BR34" s="2308"/>
      <c r="BS34" s="2308"/>
      <c r="BT34" s="2308"/>
      <c r="BU34" s="2308"/>
      <c r="BV34" s="2308"/>
      <c r="BW34" s="2308"/>
      <c r="BX34" s="2308"/>
      <c r="BY34" s="2308"/>
      <c r="BZ34" s="2308"/>
      <c r="CA34" s="2309"/>
      <c r="CB34" s="1525"/>
      <c r="CC34" s="1525"/>
      <c r="CD34" s="1525"/>
      <c r="CE34" s="147"/>
    </row>
    <row r="35" spans="1:130" ht="30" customHeight="1">
      <c r="A35" s="1"/>
      <c r="B35" s="89"/>
      <c r="C35" s="289"/>
      <c r="D35" s="262"/>
      <c r="E35" s="248"/>
      <c r="F35" s="262" t="s">
        <v>1980</v>
      </c>
      <c r="G35" s="1525"/>
      <c r="H35" s="1525"/>
      <c r="I35" s="1525"/>
      <c r="J35" s="1525"/>
      <c r="K35" s="1525"/>
      <c r="L35" s="1525"/>
      <c r="M35" s="1525"/>
      <c r="N35" s="1525"/>
      <c r="O35" s="1525"/>
      <c r="P35" s="1525"/>
      <c r="Q35" s="1525"/>
      <c r="R35" s="1525"/>
      <c r="S35" s="1525"/>
      <c r="T35" s="1525"/>
      <c r="U35" s="1525"/>
      <c r="V35" s="1525"/>
      <c r="W35" s="1525"/>
      <c r="X35" s="1525"/>
      <c r="Y35" s="1525"/>
      <c r="Z35" s="1525"/>
      <c r="AA35" s="1525"/>
      <c r="AB35" s="1525"/>
      <c r="AC35" s="1525"/>
      <c r="AD35" s="1525"/>
      <c r="AE35" s="1525"/>
      <c r="AF35" s="1525"/>
      <c r="AG35" s="1525"/>
      <c r="AH35" s="1525"/>
      <c r="AI35" s="1525"/>
      <c r="AJ35" s="1525"/>
      <c r="AK35" s="1525"/>
      <c r="AL35" s="1525"/>
      <c r="AM35" s="1525"/>
      <c r="AN35" s="1525"/>
      <c r="AO35" s="1525"/>
      <c r="AP35" s="2306"/>
      <c r="AQ35" s="2306"/>
      <c r="AR35" s="2310"/>
      <c r="AS35" s="2311"/>
      <c r="AT35" s="2311"/>
      <c r="AU35" s="2311"/>
      <c r="AV35" s="2311"/>
      <c r="AW35" s="2311"/>
      <c r="AX35" s="2311"/>
      <c r="AY35" s="2311"/>
      <c r="AZ35" s="2311"/>
      <c r="BA35" s="2311"/>
      <c r="BB35" s="2311"/>
      <c r="BC35" s="2311"/>
      <c r="BD35" s="2311"/>
      <c r="BE35" s="2311"/>
      <c r="BF35" s="2311"/>
      <c r="BG35" s="2311"/>
      <c r="BH35" s="2311"/>
      <c r="BI35" s="2311"/>
      <c r="BJ35" s="2311"/>
      <c r="BK35" s="2311"/>
      <c r="BL35" s="2311"/>
      <c r="BM35" s="2311"/>
      <c r="BN35" s="2311"/>
      <c r="BO35" s="2311"/>
      <c r="BP35" s="2311"/>
      <c r="BQ35" s="2311"/>
      <c r="BR35" s="2311"/>
      <c r="BS35" s="2311"/>
      <c r="BT35" s="2311"/>
      <c r="BU35" s="2311"/>
      <c r="BV35" s="2311"/>
      <c r="BW35" s="2311"/>
      <c r="BX35" s="2311"/>
      <c r="BY35" s="2311"/>
      <c r="BZ35" s="2311"/>
      <c r="CA35" s="2312"/>
      <c r="CB35" s="1525"/>
      <c r="CC35" s="1525"/>
      <c r="CD35" s="1525"/>
      <c r="CE35" s="147"/>
    </row>
    <row r="36" spans="1:130" ht="30" customHeight="1">
      <c r="A36" s="1"/>
      <c r="B36" s="89"/>
      <c r="C36" s="1614"/>
      <c r="F36" s="262" t="s">
        <v>1981</v>
      </c>
      <c r="CB36" s="1525"/>
      <c r="CC36" s="1525"/>
      <c r="CD36" s="1525"/>
      <c r="CE36" s="147"/>
    </row>
    <row r="37" spans="1:130" s="264" customFormat="1" ht="30" customHeight="1">
      <c r="A37" s="360"/>
      <c r="B37" s="89"/>
      <c r="C37" s="304"/>
      <c r="CB37" s="1525"/>
      <c r="CC37" s="1525"/>
      <c r="CD37" s="1525"/>
      <c r="CE37" s="147"/>
    </row>
    <row r="38" spans="1:130" ht="30" customHeight="1">
      <c r="A38" s="1"/>
      <c r="B38" s="89"/>
      <c r="C38" s="304"/>
      <c r="D38" s="244" t="s">
        <v>1295</v>
      </c>
      <c r="F38" s="246" t="s">
        <v>1982</v>
      </c>
      <c r="G38" s="1525"/>
      <c r="H38" s="1525"/>
      <c r="I38" s="1525"/>
      <c r="J38" s="1525"/>
      <c r="K38" s="1525"/>
      <c r="L38" s="1525"/>
      <c r="M38" s="1525"/>
      <c r="N38" s="1525"/>
      <c r="O38" s="1525"/>
      <c r="P38" s="1525"/>
      <c r="Q38" s="1525"/>
      <c r="R38" s="1525"/>
      <c r="S38" s="1525"/>
      <c r="T38" s="1525"/>
      <c r="U38" s="1525"/>
      <c r="V38" s="1525"/>
      <c r="W38" s="1525"/>
      <c r="X38" s="1525"/>
      <c r="Y38" s="1525"/>
      <c r="Z38" s="1525"/>
      <c r="AA38" s="1525"/>
      <c r="AB38" s="1525"/>
      <c r="AC38" s="1525"/>
      <c r="AD38" s="1525"/>
      <c r="AE38" s="1525"/>
      <c r="AF38" s="1525"/>
      <c r="AG38" s="1525"/>
      <c r="AH38" s="1525"/>
      <c r="AI38" s="1525"/>
      <c r="AJ38" s="1525"/>
      <c r="AK38" s="1525"/>
      <c r="AL38" s="1525"/>
      <c r="AM38" s="1525"/>
      <c r="AN38" s="1525"/>
      <c r="AO38" s="1525"/>
      <c r="AP38" s="2306">
        <v>46</v>
      </c>
      <c r="AQ38" s="2306"/>
      <c r="AR38" s="2307"/>
      <c r="AS38" s="2308"/>
      <c r="AT38" s="2308"/>
      <c r="AU38" s="2308"/>
      <c r="AV38" s="2308"/>
      <c r="AW38" s="2308"/>
      <c r="AX38" s="2308"/>
      <c r="AY38" s="2308"/>
      <c r="AZ38" s="2308"/>
      <c r="BA38" s="2308"/>
      <c r="BB38" s="2308"/>
      <c r="BC38" s="2308"/>
      <c r="BD38" s="2308"/>
      <c r="BE38" s="2308"/>
      <c r="BF38" s="2308"/>
      <c r="BG38" s="2308"/>
      <c r="BH38" s="2308"/>
      <c r="BI38" s="2308"/>
      <c r="BJ38" s="2308"/>
      <c r="BK38" s="2308"/>
      <c r="BL38" s="2308"/>
      <c r="BM38" s="2308"/>
      <c r="BN38" s="2308"/>
      <c r="BO38" s="2308"/>
      <c r="BP38" s="2308"/>
      <c r="BQ38" s="2308"/>
      <c r="BR38" s="2308"/>
      <c r="BS38" s="2308"/>
      <c r="BT38" s="2308"/>
      <c r="BU38" s="2308"/>
      <c r="BV38" s="2308"/>
      <c r="BW38" s="2308"/>
      <c r="BX38" s="2308"/>
      <c r="BY38" s="2308"/>
      <c r="BZ38" s="2308"/>
      <c r="CA38" s="2309"/>
      <c r="CB38" s="1525"/>
      <c r="CC38" s="1525"/>
      <c r="CD38" s="1525"/>
      <c r="CE38" s="147"/>
    </row>
    <row r="39" spans="1:130" ht="30" customHeight="1">
      <c r="A39" s="1"/>
      <c r="B39" s="89"/>
      <c r="C39" s="289"/>
      <c r="D39" s="244"/>
      <c r="F39" s="248" t="s">
        <v>1983</v>
      </c>
      <c r="G39" s="1525"/>
      <c r="H39" s="1525"/>
      <c r="I39" s="1525"/>
      <c r="J39" s="1525"/>
      <c r="K39" s="1525"/>
      <c r="L39" s="1525"/>
      <c r="M39" s="1525"/>
      <c r="N39" s="1525"/>
      <c r="O39" s="1525"/>
      <c r="P39" s="1525"/>
      <c r="Q39" s="1525"/>
      <c r="R39" s="1525"/>
      <c r="S39" s="1525"/>
      <c r="T39" s="1525"/>
      <c r="U39" s="1525"/>
      <c r="V39" s="1525"/>
      <c r="W39" s="1525"/>
      <c r="X39" s="1525"/>
      <c r="Y39" s="1525"/>
      <c r="Z39" s="1525"/>
      <c r="AA39" s="1525"/>
      <c r="AB39" s="1525"/>
      <c r="AC39" s="1525"/>
      <c r="AD39" s="1525"/>
      <c r="AE39" s="1525"/>
      <c r="AF39" s="1525"/>
      <c r="AG39" s="1525"/>
      <c r="AH39" s="1525"/>
      <c r="AI39" s="1525"/>
      <c r="AJ39" s="1525"/>
      <c r="AK39" s="1525"/>
      <c r="AL39" s="1525"/>
      <c r="AM39" s="1525"/>
      <c r="AN39" s="1525"/>
      <c r="AO39" s="1525"/>
      <c r="AP39" s="2306"/>
      <c r="AQ39" s="2306"/>
      <c r="AR39" s="2310"/>
      <c r="AS39" s="2311"/>
      <c r="AT39" s="2311"/>
      <c r="AU39" s="2311"/>
      <c r="AV39" s="2311"/>
      <c r="AW39" s="2311"/>
      <c r="AX39" s="2311"/>
      <c r="AY39" s="2311"/>
      <c r="AZ39" s="2311"/>
      <c r="BA39" s="2311"/>
      <c r="BB39" s="2311"/>
      <c r="BC39" s="2311"/>
      <c r="BD39" s="2311"/>
      <c r="BE39" s="2311"/>
      <c r="BF39" s="2311"/>
      <c r="BG39" s="2311"/>
      <c r="BH39" s="2311"/>
      <c r="BI39" s="2311"/>
      <c r="BJ39" s="2311"/>
      <c r="BK39" s="2311"/>
      <c r="BL39" s="2311"/>
      <c r="BM39" s="2311"/>
      <c r="BN39" s="2311"/>
      <c r="BO39" s="2311"/>
      <c r="BP39" s="2311"/>
      <c r="BQ39" s="2311"/>
      <c r="BR39" s="2311"/>
      <c r="BS39" s="2311"/>
      <c r="BT39" s="2311"/>
      <c r="BU39" s="2311"/>
      <c r="BV39" s="2311"/>
      <c r="BW39" s="2311"/>
      <c r="BX39" s="2311"/>
      <c r="BY39" s="2311"/>
      <c r="BZ39" s="2311"/>
      <c r="CA39" s="2312"/>
      <c r="CB39" s="1525"/>
      <c r="CC39" s="1525"/>
      <c r="CD39" s="1525"/>
      <c r="CE39" s="147"/>
    </row>
    <row r="40" spans="1:130" ht="30" customHeight="1">
      <c r="A40" s="1"/>
      <c r="B40" s="89"/>
      <c r="C40" s="300"/>
      <c r="CB40" s="1525"/>
      <c r="CC40" s="1525"/>
      <c r="CD40" s="1525"/>
      <c r="CE40" s="147"/>
    </row>
    <row r="41" spans="1:130" ht="30" customHeight="1">
      <c r="A41" s="1"/>
      <c r="B41" s="89"/>
      <c r="C41" s="93"/>
      <c r="D41" s="244" t="s">
        <v>1299</v>
      </c>
      <c r="F41" s="246" t="s">
        <v>1984</v>
      </c>
      <c r="G41" s="1525"/>
      <c r="H41" s="1525"/>
      <c r="I41" s="1525"/>
      <c r="J41" s="1525"/>
      <c r="K41" s="1525"/>
      <c r="L41" s="1525"/>
      <c r="M41" s="1525"/>
      <c r="N41" s="1525"/>
      <c r="O41" s="1525"/>
      <c r="P41" s="1525"/>
      <c r="Q41" s="1525"/>
      <c r="R41" s="1525"/>
      <c r="S41" s="1525"/>
      <c r="T41" s="1525"/>
      <c r="U41" s="1525"/>
      <c r="V41" s="1525"/>
      <c r="W41" s="1525"/>
      <c r="X41" s="1525"/>
      <c r="Y41" s="1525"/>
      <c r="Z41" s="1525"/>
      <c r="AA41" s="1525"/>
      <c r="AB41" s="1525"/>
      <c r="AC41" s="1525"/>
      <c r="AD41" s="1525"/>
      <c r="AE41" s="1525"/>
      <c r="AF41" s="1525"/>
      <c r="AG41" s="1525"/>
      <c r="AH41" s="1525"/>
      <c r="AI41" s="1525"/>
      <c r="AJ41" s="1525"/>
      <c r="AK41" s="1525"/>
      <c r="AL41" s="1525"/>
      <c r="AM41" s="1525"/>
      <c r="AN41" s="1525"/>
      <c r="AO41" s="1525"/>
      <c r="AP41" s="2306">
        <v>47</v>
      </c>
      <c r="AQ41" s="2306"/>
      <c r="AR41" s="2307"/>
      <c r="AS41" s="2308"/>
      <c r="AT41" s="2308"/>
      <c r="AU41" s="2308"/>
      <c r="AV41" s="2308"/>
      <c r="AW41" s="2308"/>
      <c r="AX41" s="2308"/>
      <c r="AY41" s="2308"/>
      <c r="AZ41" s="2308"/>
      <c r="BA41" s="2308"/>
      <c r="BB41" s="2308"/>
      <c r="BC41" s="2308"/>
      <c r="BD41" s="2308"/>
      <c r="BE41" s="2308"/>
      <c r="BF41" s="2308"/>
      <c r="BG41" s="2308"/>
      <c r="BH41" s="2308"/>
      <c r="BI41" s="2308"/>
      <c r="BJ41" s="2308"/>
      <c r="BK41" s="2308"/>
      <c r="BL41" s="2308"/>
      <c r="BM41" s="2308"/>
      <c r="BN41" s="2308"/>
      <c r="BO41" s="2308"/>
      <c r="BP41" s="2308"/>
      <c r="BQ41" s="2308"/>
      <c r="BR41" s="2308"/>
      <c r="BS41" s="2308"/>
      <c r="BT41" s="2308"/>
      <c r="BU41" s="2308"/>
      <c r="BV41" s="2308"/>
      <c r="BW41" s="2308"/>
      <c r="BX41" s="2308"/>
      <c r="BY41" s="2308"/>
      <c r="BZ41" s="2308"/>
      <c r="CA41" s="2309"/>
      <c r="CB41" s="1525"/>
      <c r="CC41" s="1525"/>
      <c r="CD41" s="1525"/>
      <c r="CE41" s="147"/>
    </row>
    <row r="42" spans="1:130" ht="30" customHeight="1">
      <c r="A42" s="1"/>
      <c r="B42" s="89"/>
      <c r="C42" s="93"/>
      <c r="D42" s="244"/>
      <c r="F42" s="248" t="s">
        <v>1985</v>
      </c>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1525"/>
      <c r="AJ42" s="1525"/>
      <c r="AK42" s="1525"/>
      <c r="AL42" s="1525"/>
      <c r="AM42" s="1525"/>
      <c r="AN42" s="1525"/>
      <c r="AO42" s="1525"/>
      <c r="AP42" s="2306"/>
      <c r="AQ42" s="2306"/>
      <c r="AR42" s="2310"/>
      <c r="AS42" s="2311"/>
      <c r="AT42" s="2311"/>
      <c r="AU42" s="2311"/>
      <c r="AV42" s="2311"/>
      <c r="AW42" s="2311"/>
      <c r="AX42" s="2311"/>
      <c r="AY42" s="2311"/>
      <c r="AZ42" s="2311"/>
      <c r="BA42" s="2311"/>
      <c r="BB42" s="2311"/>
      <c r="BC42" s="2311"/>
      <c r="BD42" s="2311"/>
      <c r="BE42" s="2311"/>
      <c r="BF42" s="2311"/>
      <c r="BG42" s="2311"/>
      <c r="BH42" s="2311"/>
      <c r="BI42" s="2311"/>
      <c r="BJ42" s="2311"/>
      <c r="BK42" s="2311"/>
      <c r="BL42" s="2311"/>
      <c r="BM42" s="2311"/>
      <c r="BN42" s="2311"/>
      <c r="BO42" s="2311"/>
      <c r="BP42" s="2311"/>
      <c r="BQ42" s="2311"/>
      <c r="BR42" s="2311"/>
      <c r="BS42" s="2311"/>
      <c r="BT42" s="2311"/>
      <c r="BU42" s="2311"/>
      <c r="BV42" s="2311"/>
      <c r="BW42" s="2311"/>
      <c r="BX42" s="2311"/>
      <c r="BY42" s="2311"/>
      <c r="BZ42" s="2311"/>
      <c r="CA42" s="2312"/>
      <c r="CB42" s="1525"/>
      <c r="CC42" s="1525"/>
      <c r="CD42" s="1525"/>
      <c r="CE42" s="147"/>
    </row>
    <row r="43" spans="1:130" ht="30" customHeight="1">
      <c r="A43" s="1"/>
      <c r="B43" s="89"/>
      <c r="C43" s="93"/>
      <c r="D43" s="1525"/>
      <c r="E43" s="1525"/>
      <c r="F43" s="1525"/>
      <c r="G43" s="1525"/>
      <c r="H43" s="1525"/>
      <c r="I43" s="1525"/>
      <c r="J43" s="1525"/>
      <c r="K43" s="1525"/>
      <c r="L43" s="1525"/>
      <c r="M43" s="1525"/>
      <c r="N43" s="1525"/>
      <c r="O43" s="1525"/>
      <c r="P43" s="1525"/>
      <c r="Q43" s="1525"/>
      <c r="R43" s="1525"/>
      <c r="S43" s="1525"/>
      <c r="T43" s="1525"/>
      <c r="U43" s="1525"/>
      <c r="V43" s="1525"/>
      <c r="W43" s="1525"/>
      <c r="X43" s="1525"/>
      <c r="Y43" s="1525"/>
      <c r="Z43" s="1525"/>
      <c r="AA43" s="1525"/>
      <c r="AB43" s="1525"/>
      <c r="AC43" s="1525"/>
      <c r="AD43" s="1525"/>
      <c r="AE43" s="1525"/>
      <c r="AF43" s="1525"/>
      <c r="AG43" s="1525"/>
      <c r="AH43" s="1525"/>
      <c r="AI43" s="1525"/>
      <c r="AJ43" s="1525"/>
      <c r="AK43" s="1525"/>
      <c r="AL43" s="1525"/>
      <c r="AM43" s="1525"/>
      <c r="AN43" s="1525"/>
      <c r="AO43" s="1525"/>
      <c r="AP43" s="1525"/>
      <c r="AQ43" s="1525"/>
      <c r="AR43" s="1525"/>
      <c r="AS43" s="1525"/>
      <c r="AT43" s="1525"/>
      <c r="AU43" s="1525"/>
      <c r="AV43" s="1525"/>
      <c r="AW43" s="1525"/>
      <c r="AX43" s="1525"/>
      <c r="AY43" s="1525"/>
      <c r="AZ43" s="1525"/>
      <c r="BA43" s="1525"/>
      <c r="BB43" s="1525"/>
      <c r="BC43" s="1525"/>
      <c r="BD43" s="1525"/>
      <c r="BE43" s="1525"/>
      <c r="BF43" s="1525"/>
      <c r="BG43" s="1525"/>
      <c r="BH43" s="1525"/>
      <c r="BI43" s="1525"/>
      <c r="BJ43" s="1525"/>
      <c r="BK43" s="1525"/>
      <c r="BL43" s="1525"/>
      <c r="BM43" s="1525"/>
      <c r="BN43" s="1525"/>
      <c r="BO43" s="1525"/>
      <c r="BP43" s="1525"/>
      <c r="BQ43" s="1525"/>
      <c r="BR43" s="1525"/>
      <c r="BS43" s="1525"/>
      <c r="BT43" s="1525"/>
      <c r="BU43" s="1525"/>
      <c r="BV43" s="1525"/>
      <c r="BW43" s="1525"/>
      <c r="BX43" s="1525"/>
      <c r="BY43" s="1525"/>
      <c r="BZ43" s="1525"/>
      <c r="CA43" s="1525"/>
      <c r="CB43" s="1525"/>
      <c r="CC43" s="1525"/>
      <c r="CD43" s="1525"/>
      <c r="CE43" s="147"/>
    </row>
    <row r="44" spans="1:130" ht="30" customHeight="1">
      <c r="A44" s="1"/>
      <c r="B44" s="89"/>
      <c r="C44" s="93"/>
      <c r="D44" s="244" t="s">
        <v>1244</v>
      </c>
      <c r="F44" s="246" t="s">
        <v>1986</v>
      </c>
      <c r="G44" s="1525"/>
      <c r="H44" s="1525"/>
      <c r="I44" s="1525"/>
      <c r="J44" s="1525"/>
      <c r="K44" s="1525"/>
      <c r="L44" s="1525"/>
      <c r="M44" s="1525"/>
      <c r="N44" s="1525"/>
      <c r="O44" s="1525"/>
      <c r="P44" s="1525"/>
      <c r="Q44" s="1525"/>
      <c r="R44" s="1525"/>
      <c r="S44" s="1525"/>
      <c r="T44" s="1525"/>
      <c r="U44" s="1525"/>
      <c r="V44" s="1525"/>
      <c r="W44" s="1525"/>
      <c r="X44" s="1525"/>
      <c r="Y44" s="1525"/>
      <c r="Z44" s="1525"/>
      <c r="AA44" s="1525"/>
      <c r="AB44" s="1525"/>
      <c r="AC44" s="1525"/>
      <c r="AD44" s="1525"/>
      <c r="AE44" s="1525"/>
      <c r="AF44" s="1525"/>
      <c r="AG44" s="1525"/>
      <c r="AH44" s="1525"/>
      <c r="AI44" s="1525"/>
      <c r="AJ44" s="1525"/>
      <c r="AK44" s="1525"/>
      <c r="AL44" s="1525"/>
      <c r="AM44" s="1525"/>
      <c r="AN44" s="1525"/>
      <c r="AO44" s="1525"/>
      <c r="AP44" s="2306">
        <v>48</v>
      </c>
      <c r="AQ44" s="2306"/>
      <c r="AR44" s="2307"/>
      <c r="AS44" s="2308"/>
      <c r="AT44" s="2308"/>
      <c r="AU44" s="2308"/>
      <c r="AV44" s="2308"/>
      <c r="AW44" s="2308"/>
      <c r="AX44" s="2308"/>
      <c r="AY44" s="2308"/>
      <c r="AZ44" s="2308"/>
      <c r="BA44" s="2308"/>
      <c r="BB44" s="2308"/>
      <c r="BC44" s="2308"/>
      <c r="BD44" s="2308"/>
      <c r="BE44" s="2308"/>
      <c r="BF44" s="2308"/>
      <c r="BG44" s="2308"/>
      <c r="BH44" s="2308"/>
      <c r="BI44" s="2308"/>
      <c r="BJ44" s="2308"/>
      <c r="BK44" s="2308"/>
      <c r="BL44" s="2308"/>
      <c r="BM44" s="2308"/>
      <c r="BN44" s="2308"/>
      <c r="BO44" s="2308"/>
      <c r="BP44" s="2308"/>
      <c r="BQ44" s="2308"/>
      <c r="BR44" s="2308"/>
      <c r="BS44" s="2308"/>
      <c r="BT44" s="2308"/>
      <c r="BU44" s="2308"/>
      <c r="BV44" s="2308"/>
      <c r="BW44" s="2308"/>
      <c r="BX44" s="2308"/>
      <c r="BY44" s="2308"/>
      <c r="BZ44" s="2308"/>
      <c r="CA44" s="2309"/>
      <c r="CB44" s="1525"/>
      <c r="CC44" s="1525"/>
      <c r="CD44" s="1525"/>
      <c r="CE44" s="147"/>
      <c r="CF44" s="1"/>
    </row>
    <row r="45" spans="1:130" ht="30" customHeight="1">
      <c r="A45" s="1"/>
      <c r="B45" s="89"/>
      <c r="C45" s="93"/>
      <c r="D45" s="244"/>
      <c r="F45" s="248" t="s">
        <v>1987</v>
      </c>
      <c r="G45" s="1525"/>
      <c r="H45" s="1525"/>
      <c r="I45" s="1525"/>
      <c r="J45" s="1525"/>
      <c r="K45" s="1525"/>
      <c r="L45" s="1525"/>
      <c r="M45" s="1525"/>
      <c r="N45" s="1525"/>
      <c r="O45" s="1525"/>
      <c r="P45" s="1525"/>
      <c r="Q45" s="1525"/>
      <c r="R45" s="1525"/>
      <c r="S45" s="1525"/>
      <c r="T45" s="1525"/>
      <c r="U45" s="1525"/>
      <c r="V45" s="1525"/>
      <c r="W45" s="1525"/>
      <c r="X45" s="1525"/>
      <c r="Y45" s="1525"/>
      <c r="Z45" s="1525"/>
      <c r="AA45" s="1525"/>
      <c r="AB45" s="1525"/>
      <c r="AC45" s="1525"/>
      <c r="AD45" s="1525"/>
      <c r="AE45" s="1525"/>
      <c r="AF45" s="1525"/>
      <c r="AG45" s="1525"/>
      <c r="AH45" s="1525"/>
      <c r="AI45" s="1525"/>
      <c r="AJ45" s="1525"/>
      <c r="AK45" s="1525"/>
      <c r="AL45" s="1525"/>
      <c r="AM45" s="1525"/>
      <c r="AN45" s="1525"/>
      <c r="AO45" s="1525"/>
      <c r="AP45" s="2306"/>
      <c r="AQ45" s="2306"/>
      <c r="AR45" s="2310"/>
      <c r="AS45" s="2311"/>
      <c r="AT45" s="2311"/>
      <c r="AU45" s="2311"/>
      <c r="AV45" s="2311"/>
      <c r="AW45" s="2311"/>
      <c r="AX45" s="2311"/>
      <c r="AY45" s="2311"/>
      <c r="AZ45" s="2311"/>
      <c r="BA45" s="2311"/>
      <c r="BB45" s="2311"/>
      <c r="BC45" s="2311"/>
      <c r="BD45" s="2311"/>
      <c r="BE45" s="2311"/>
      <c r="BF45" s="2311"/>
      <c r="BG45" s="2311"/>
      <c r="BH45" s="2311"/>
      <c r="BI45" s="2311"/>
      <c r="BJ45" s="2311"/>
      <c r="BK45" s="2311"/>
      <c r="BL45" s="2311"/>
      <c r="BM45" s="2311"/>
      <c r="BN45" s="2311"/>
      <c r="BO45" s="2311"/>
      <c r="BP45" s="2311"/>
      <c r="BQ45" s="2311"/>
      <c r="BR45" s="2311"/>
      <c r="BS45" s="2311"/>
      <c r="BT45" s="2311"/>
      <c r="BU45" s="2311"/>
      <c r="BV45" s="2311"/>
      <c r="BW45" s="2311"/>
      <c r="BX45" s="2311"/>
      <c r="BY45" s="2311"/>
      <c r="BZ45" s="2311"/>
      <c r="CA45" s="2312"/>
      <c r="CB45" s="1525"/>
      <c r="CC45" s="1525"/>
      <c r="CD45" s="1525"/>
      <c r="CE45" s="147"/>
    </row>
    <row r="46" spans="1:130" ht="30" customHeight="1">
      <c r="A46" s="1"/>
      <c r="B46" s="89"/>
      <c r="C46" s="93"/>
      <c r="CB46" s="1525"/>
      <c r="CC46" s="1525"/>
      <c r="CD46" s="1525"/>
      <c r="CE46" s="147"/>
      <c r="CM46" s="1525"/>
      <c r="CN46" s="1525"/>
      <c r="CO46" s="1525"/>
      <c r="CP46" s="1525"/>
      <c r="CQ46" s="1525"/>
      <c r="CR46" s="1525"/>
      <c r="CS46" s="1525"/>
      <c r="CT46" s="1525"/>
      <c r="CU46" s="1525"/>
      <c r="CV46" s="1525"/>
      <c r="CW46" s="1525"/>
      <c r="CX46" s="1525"/>
      <c r="CY46" s="1525"/>
      <c r="CZ46" s="1525"/>
      <c r="DA46" s="1525"/>
      <c r="DB46" s="1525"/>
      <c r="DC46" s="1525"/>
      <c r="DD46" s="1525"/>
      <c r="DE46" s="1525"/>
      <c r="DF46" s="1525"/>
      <c r="DG46" s="1525"/>
      <c r="DH46" s="1525"/>
      <c r="DI46" s="1525"/>
      <c r="DJ46" s="1525"/>
      <c r="DK46" s="1525"/>
      <c r="DL46" s="1525"/>
      <c r="DM46" s="1525"/>
      <c r="DN46" s="1525"/>
      <c r="DO46" s="1525"/>
      <c r="DP46" s="1525"/>
      <c r="DQ46" s="1525"/>
      <c r="DR46" s="1525"/>
      <c r="DS46" s="1525"/>
      <c r="DT46" s="1525"/>
      <c r="DU46" s="1525"/>
      <c r="DV46" s="1525"/>
      <c r="DW46" s="1525"/>
      <c r="DX46" s="1525"/>
      <c r="DY46" s="1525"/>
      <c r="DZ46" s="1525"/>
    </row>
    <row r="47" spans="1:130" ht="30" customHeight="1">
      <c r="A47" s="1"/>
      <c r="B47" s="89"/>
      <c r="C47" s="93"/>
      <c r="D47" s="302" t="s">
        <v>1748</v>
      </c>
      <c r="E47" s="246"/>
      <c r="F47" s="302" t="s">
        <v>1988</v>
      </c>
      <c r="G47" s="1525"/>
      <c r="H47" s="1525"/>
      <c r="I47" s="1525"/>
      <c r="J47" s="1525"/>
      <c r="K47" s="1525"/>
      <c r="L47" s="1525"/>
      <c r="M47" s="1525"/>
      <c r="N47" s="1525"/>
      <c r="O47" s="1525"/>
      <c r="P47" s="1525"/>
      <c r="Q47" s="1525"/>
      <c r="R47" s="1525"/>
      <c r="S47" s="1525"/>
      <c r="T47" s="1525"/>
      <c r="U47" s="1525"/>
      <c r="V47" s="1525"/>
      <c r="W47" s="1525"/>
      <c r="X47" s="1525"/>
      <c r="Y47" s="1525"/>
      <c r="Z47" s="1525"/>
      <c r="AA47" s="1525"/>
      <c r="AB47" s="1525"/>
      <c r="AC47" s="1525"/>
      <c r="AD47" s="1525"/>
      <c r="AE47" s="1525"/>
      <c r="AF47" s="1525"/>
      <c r="AG47" s="1525"/>
      <c r="AH47" s="1525"/>
      <c r="AI47" s="1525"/>
      <c r="AJ47" s="1525"/>
      <c r="AK47" s="1525"/>
      <c r="AL47" s="1525"/>
      <c r="AM47" s="1525"/>
      <c r="AN47" s="1525"/>
      <c r="AO47" s="1525"/>
      <c r="AP47" s="2306">
        <v>49</v>
      </c>
      <c r="AQ47" s="2306"/>
      <c r="AR47" s="2307"/>
      <c r="AS47" s="2308"/>
      <c r="AT47" s="2308"/>
      <c r="AU47" s="2308"/>
      <c r="AV47" s="2308"/>
      <c r="AW47" s="2308"/>
      <c r="AX47" s="2308"/>
      <c r="AY47" s="2308"/>
      <c r="AZ47" s="2308"/>
      <c r="BA47" s="2308"/>
      <c r="BB47" s="2308"/>
      <c r="BC47" s="2308"/>
      <c r="BD47" s="2308"/>
      <c r="BE47" s="2308"/>
      <c r="BF47" s="2308"/>
      <c r="BG47" s="2308"/>
      <c r="BH47" s="2308"/>
      <c r="BI47" s="2308"/>
      <c r="BJ47" s="2308"/>
      <c r="BK47" s="2308"/>
      <c r="BL47" s="2308"/>
      <c r="BM47" s="2308"/>
      <c r="BN47" s="2308"/>
      <c r="BO47" s="2308"/>
      <c r="BP47" s="2308"/>
      <c r="BQ47" s="2308"/>
      <c r="BR47" s="2308"/>
      <c r="BS47" s="2308"/>
      <c r="BT47" s="2308"/>
      <c r="BU47" s="2308"/>
      <c r="BV47" s="2308"/>
      <c r="BW47" s="2308"/>
      <c r="BX47" s="2308"/>
      <c r="BY47" s="2308"/>
      <c r="BZ47" s="2308"/>
      <c r="CA47" s="2309"/>
      <c r="CB47" s="1525"/>
      <c r="CC47" s="1525"/>
      <c r="CD47" s="1525"/>
      <c r="CE47" s="147"/>
      <c r="CM47" s="1525"/>
      <c r="CN47" s="1525"/>
      <c r="CO47" s="1525"/>
      <c r="CP47" s="1525"/>
      <c r="CQ47" s="1525"/>
      <c r="CR47" s="1525"/>
      <c r="CS47" s="1525"/>
      <c r="CT47" s="1525"/>
      <c r="CU47" s="1525"/>
      <c r="CV47" s="1525"/>
      <c r="CW47" s="1525"/>
      <c r="CX47" s="1525"/>
      <c r="CY47" s="1525"/>
      <c r="CZ47" s="1525"/>
      <c r="DA47" s="1525"/>
      <c r="DB47" s="1525"/>
      <c r="DC47" s="1525"/>
      <c r="DD47" s="1525"/>
      <c r="DE47" s="1525"/>
      <c r="DF47" s="1525"/>
      <c r="DG47" s="1525"/>
      <c r="DH47" s="1525"/>
      <c r="DI47" s="1525"/>
      <c r="DJ47" s="1525"/>
      <c r="DK47" s="1525"/>
      <c r="DL47" s="1525"/>
      <c r="DM47" s="1525"/>
      <c r="DN47" s="1525"/>
      <c r="DO47" s="1525"/>
      <c r="DP47" s="1525"/>
      <c r="DQ47" s="1525"/>
      <c r="DR47" s="1525"/>
      <c r="DS47" s="1525"/>
      <c r="DT47" s="1525"/>
      <c r="DU47" s="1525"/>
      <c r="DV47" s="1525"/>
      <c r="DW47" s="1525"/>
      <c r="DX47" s="1525"/>
      <c r="DY47" s="1525"/>
      <c r="DZ47" s="1525"/>
    </row>
    <row r="48" spans="1:130" ht="30" customHeight="1">
      <c r="A48" s="1"/>
      <c r="B48" s="89"/>
      <c r="C48" s="93"/>
      <c r="D48" s="262"/>
      <c r="E48" s="248"/>
      <c r="F48" s="302" t="s">
        <v>1989</v>
      </c>
      <c r="G48" s="1525"/>
      <c r="H48" s="1525"/>
      <c r="I48" s="1525"/>
      <c r="J48" s="1525"/>
      <c r="K48" s="1525"/>
      <c r="L48" s="1525"/>
      <c r="M48" s="1525"/>
      <c r="N48" s="1525"/>
      <c r="O48" s="1525"/>
      <c r="P48" s="1525"/>
      <c r="Q48" s="1525"/>
      <c r="R48" s="1525"/>
      <c r="S48" s="1525"/>
      <c r="T48" s="1525"/>
      <c r="U48" s="1525"/>
      <c r="V48" s="1525"/>
      <c r="W48" s="1525"/>
      <c r="X48" s="1525"/>
      <c r="Y48" s="1525"/>
      <c r="Z48" s="1525"/>
      <c r="AA48" s="1525"/>
      <c r="AB48" s="1525"/>
      <c r="AC48" s="1525"/>
      <c r="AD48" s="1525"/>
      <c r="AE48" s="1525"/>
      <c r="AF48" s="1525"/>
      <c r="AG48" s="1525"/>
      <c r="AH48" s="1525"/>
      <c r="AI48" s="1525"/>
      <c r="AJ48" s="1525"/>
      <c r="AK48" s="1525"/>
      <c r="AL48" s="1525"/>
      <c r="AM48" s="1525"/>
      <c r="AN48" s="1525"/>
      <c r="AO48" s="1525"/>
      <c r="AP48" s="2306"/>
      <c r="AQ48" s="2306"/>
      <c r="AR48" s="2310"/>
      <c r="AS48" s="2311"/>
      <c r="AT48" s="2311"/>
      <c r="AU48" s="2311"/>
      <c r="AV48" s="2311"/>
      <c r="AW48" s="2311"/>
      <c r="AX48" s="2311"/>
      <c r="AY48" s="2311"/>
      <c r="AZ48" s="2311"/>
      <c r="BA48" s="2311"/>
      <c r="BB48" s="2311"/>
      <c r="BC48" s="2311"/>
      <c r="BD48" s="2311"/>
      <c r="BE48" s="2311"/>
      <c r="BF48" s="2311"/>
      <c r="BG48" s="2311"/>
      <c r="BH48" s="2311"/>
      <c r="BI48" s="2311"/>
      <c r="BJ48" s="2311"/>
      <c r="BK48" s="2311"/>
      <c r="BL48" s="2311"/>
      <c r="BM48" s="2311"/>
      <c r="BN48" s="2311"/>
      <c r="BO48" s="2311"/>
      <c r="BP48" s="2311"/>
      <c r="BQ48" s="2311"/>
      <c r="BR48" s="2311"/>
      <c r="BS48" s="2311"/>
      <c r="BT48" s="2311"/>
      <c r="BU48" s="2311"/>
      <c r="BV48" s="2311"/>
      <c r="BW48" s="2311"/>
      <c r="BX48" s="2311"/>
      <c r="BY48" s="2311"/>
      <c r="BZ48" s="2311"/>
      <c r="CA48" s="2312"/>
      <c r="CB48" s="1525"/>
      <c r="CC48" s="1525"/>
      <c r="CD48" s="1525"/>
      <c r="CE48" s="147"/>
      <c r="CM48" s="1525"/>
      <c r="CN48" s="1525"/>
      <c r="CO48" s="1525"/>
      <c r="CP48" s="1525"/>
      <c r="CQ48" s="1525"/>
      <c r="CR48" s="1525"/>
      <c r="CS48" s="1525"/>
      <c r="CT48" s="1525"/>
      <c r="CU48" s="1525"/>
      <c r="CV48" s="1525"/>
      <c r="CW48" s="1525"/>
      <c r="CX48" s="1525"/>
      <c r="CY48" s="1525"/>
      <c r="CZ48" s="1525"/>
      <c r="DA48" s="1525"/>
      <c r="DB48" s="1525"/>
      <c r="DC48" s="1525"/>
      <c r="DD48" s="1525"/>
      <c r="DE48" s="1525"/>
      <c r="DF48" s="1525"/>
      <c r="DG48" s="1525"/>
      <c r="DH48" s="1525"/>
      <c r="DI48" s="1525"/>
      <c r="DJ48" s="1525"/>
      <c r="DK48" s="1525"/>
      <c r="DL48" s="1525"/>
      <c r="DM48" s="1525"/>
      <c r="DN48" s="1525"/>
      <c r="DO48" s="1525"/>
      <c r="DP48" s="1525"/>
      <c r="DQ48" s="1525"/>
      <c r="DR48" s="1525"/>
      <c r="DS48" s="1525"/>
      <c r="DT48" s="1525"/>
      <c r="DU48" s="1525"/>
      <c r="DV48" s="1525"/>
      <c r="DW48" s="1525"/>
      <c r="DX48" s="1525"/>
      <c r="DY48" s="1525"/>
      <c r="DZ48" s="1525"/>
    </row>
    <row r="49" spans="1:168" ht="30" customHeight="1">
      <c r="A49" s="1"/>
      <c r="B49" s="89"/>
      <c r="C49" s="93"/>
      <c r="D49" s="262"/>
      <c r="E49" s="248"/>
      <c r="F49" s="262" t="s">
        <v>1990</v>
      </c>
      <c r="G49" s="1525"/>
      <c r="H49" s="1525"/>
      <c r="I49" s="1525"/>
      <c r="J49" s="1525"/>
      <c r="K49" s="1525"/>
      <c r="L49" s="1525"/>
      <c r="M49" s="1525"/>
      <c r="N49" s="1525"/>
      <c r="O49" s="1525"/>
      <c r="P49" s="1525"/>
      <c r="Q49" s="1525"/>
      <c r="R49" s="1525"/>
      <c r="S49" s="1525"/>
      <c r="T49" s="1525"/>
      <c r="U49" s="1525"/>
      <c r="V49" s="1525"/>
      <c r="W49" s="1525"/>
      <c r="X49" s="1525"/>
      <c r="Y49" s="1525"/>
      <c r="Z49" s="1525"/>
      <c r="AA49" s="1525"/>
      <c r="AB49" s="1525"/>
      <c r="AC49" s="1525"/>
      <c r="AD49" s="1525"/>
      <c r="AE49" s="1525"/>
      <c r="AF49" s="1525"/>
      <c r="AG49" s="1525"/>
      <c r="AH49" s="1525"/>
      <c r="AI49" s="1525"/>
      <c r="AJ49" s="1525"/>
      <c r="AK49" s="1525"/>
      <c r="AL49" s="1525"/>
      <c r="AM49" s="1525"/>
      <c r="AN49" s="1525"/>
      <c r="AO49" s="1525"/>
      <c r="CB49" s="1525"/>
      <c r="CC49" s="1525"/>
      <c r="CD49" s="1525"/>
      <c r="CE49" s="147"/>
      <c r="CY49" s="1525"/>
      <c r="CZ49" s="1525"/>
      <c r="DA49" s="1525"/>
      <c r="DB49" s="1525"/>
      <c r="DC49" s="1525"/>
      <c r="DD49" s="1525"/>
      <c r="DE49" s="1525"/>
      <c r="DF49" s="1525"/>
      <c r="DG49" s="1525"/>
      <c r="DH49" s="1525"/>
      <c r="DI49" s="1525"/>
      <c r="DJ49" s="1525"/>
      <c r="DK49" s="1525"/>
      <c r="DL49" s="1525"/>
      <c r="DM49" s="1525"/>
      <c r="DN49" s="1525"/>
      <c r="DO49" s="1525"/>
      <c r="DP49" s="1525"/>
      <c r="DQ49" s="1525"/>
      <c r="DR49" s="1525"/>
      <c r="DS49" s="1525"/>
      <c r="DT49" s="1525"/>
      <c r="DU49" s="1525"/>
      <c r="DV49" s="1525"/>
      <c r="DW49" s="1525"/>
      <c r="DX49" s="1525"/>
      <c r="DY49" s="1525"/>
      <c r="DZ49" s="1525"/>
    </row>
    <row r="50" spans="1:168" ht="30" customHeight="1">
      <c r="A50" s="1"/>
      <c r="B50" s="89"/>
      <c r="C50" s="93"/>
      <c r="D50" s="1525"/>
      <c r="E50" s="1525"/>
      <c r="F50" s="1525"/>
      <c r="G50" s="1525"/>
      <c r="H50" s="1525"/>
      <c r="I50" s="1525"/>
      <c r="J50" s="1525"/>
      <c r="K50" s="1525"/>
      <c r="L50" s="1525"/>
      <c r="M50" s="1525"/>
      <c r="N50" s="1525"/>
      <c r="O50" s="1525"/>
      <c r="P50" s="1525"/>
      <c r="Q50" s="1525"/>
      <c r="R50" s="1525"/>
      <c r="S50" s="1525"/>
      <c r="T50" s="1525"/>
      <c r="U50" s="1525"/>
      <c r="V50" s="1525"/>
      <c r="W50" s="1525"/>
      <c r="X50" s="1525"/>
      <c r="Y50" s="1525"/>
      <c r="Z50" s="1525"/>
      <c r="AA50" s="1525"/>
      <c r="AB50" s="1525"/>
      <c r="AC50" s="1525"/>
      <c r="AD50" s="1525"/>
      <c r="AE50" s="1525"/>
      <c r="AF50" s="1525"/>
      <c r="AG50" s="1525"/>
      <c r="AH50" s="1525"/>
      <c r="AI50" s="1525"/>
      <c r="AJ50" s="1525"/>
      <c r="AK50" s="1525"/>
      <c r="AL50" s="1525"/>
      <c r="AM50" s="1525"/>
      <c r="AN50" s="1525"/>
      <c r="AO50" s="1525"/>
      <c r="AP50" s="1525"/>
      <c r="AQ50" s="1525"/>
      <c r="AR50" s="1525"/>
      <c r="AS50" s="1525"/>
      <c r="AT50" s="1525"/>
      <c r="AU50" s="1525"/>
      <c r="AV50" s="1525"/>
      <c r="AW50" s="1525"/>
      <c r="AX50" s="1525"/>
      <c r="AY50" s="1525"/>
      <c r="AZ50" s="1525"/>
      <c r="BA50" s="1525"/>
      <c r="BB50" s="1525"/>
      <c r="BC50" s="1525"/>
      <c r="BD50" s="1525"/>
      <c r="BE50" s="1525"/>
      <c r="BF50" s="1525"/>
      <c r="BG50" s="1525"/>
      <c r="BH50" s="1525"/>
      <c r="BI50" s="1525"/>
      <c r="BJ50" s="1525"/>
      <c r="BK50" s="1525"/>
      <c r="BL50" s="1525"/>
      <c r="BM50" s="1525"/>
      <c r="BN50" s="1525"/>
      <c r="BO50" s="1525"/>
      <c r="BP50" s="1525"/>
      <c r="BQ50" s="1525"/>
      <c r="BR50" s="1525"/>
      <c r="BS50" s="1525"/>
      <c r="BT50" s="1525"/>
      <c r="BU50" s="1525"/>
      <c r="BV50" s="1525"/>
      <c r="BW50" s="1525"/>
      <c r="BX50" s="1525"/>
      <c r="BY50" s="1525"/>
      <c r="BZ50" s="1525"/>
      <c r="CA50" s="1525"/>
      <c r="CB50" s="1525"/>
      <c r="CC50" s="1525"/>
      <c r="CD50" s="1525"/>
      <c r="CE50" s="147"/>
      <c r="CY50" s="1525"/>
      <c r="CZ50" s="1525"/>
      <c r="DA50" s="1525"/>
      <c r="DB50" s="1525"/>
      <c r="DC50" s="1525"/>
      <c r="DD50" s="1525"/>
      <c r="DE50" s="1525"/>
      <c r="DF50" s="1525"/>
      <c r="DG50" s="1525"/>
      <c r="DH50" s="1525"/>
      <c r="DI50" s="1525"/>
      <c r="DJ50" s="1525"/>
      <c r="DK50" s="1525"/>
      <c r="DL50" s="1525"/>
      <c r="DM50" s="1525"/>
      <c r="DN50" s="1525"/>
      <c r="DO50" s="1525"/>
      <c r="DP50" s="1525"/>
      <c r="DQ50" s="1525"/>
      <c r="DR50" s="1525"/>
      <c r="DS50" s="1525"/>
      <c r="DT50" s="1525"/>
      <c r="DU50" s="1525"/>
      <c r="DV50" s="1525"/>
      <c r="DW50" s="1525"/>
      <c r="DX50" s="1525"/>
      <c r="DY50" s="1525"/>
      <c r="DZ50" s="1525"/>
    </row>
    <row r="51" spans="1:168" ht="30" customHeight="1">
      <c r="A51" s="1"/>
      <c r="B51" s="89"/>
      <c r="C51" s="93"/>
      <c r="D51" s="302" t="s">
        <v>1752</v>
      </c>
      <c r="E51" s="246"/>
      <c r="F51" s="302" t="s">
        <v>1991</v>
      </c>
      <c r="G51" s="1525"/>
      <c r="H51" s="1525"/>
      <c r="I51" s="1525"/>
      <c r="J51" s="1525"/>
      <c r="K51" s="1525"/>
      <c r="L51" s="1525"/>
      <c r="M51" s="1525"/>
      <c r="N51" s="1525"/>
      <c r="O51" s="1525"/>
      <c r="P51" s="1525"/>
      <c r="Q51" s="1525"/>
      <c r="R51" s="1525"/>
      <c r="S51" s="1525"/>
      <c r="T51" s="1525"/>
      <c r="U51" s="1525"/>
      <c r="V51" s="1525"/>
      <c r="W51" s="1525"/>
      <c r="X51" s="1525"/>
      <c r="Y51" s="1525"/>
      <c r="Z51" s="1525"/>
      <c r="AA51" s="1525"/>
      <c r="AB51" s="1525"/>
      <c r="AC51" s="1525"/>
      <c r="AD51" s="1525"/>
      <c r="AE51" s="1525"/>
      <c r="AF51" s="1525"/>
      <c r="AG51" s="1525"/>
      <c r="AH51" s="1525"/>
      <c r="AI51" s="1525"/>
      <c r="AJ51" s="1525"/>
      <c r="AK51" s="1525"/>
      <c r="AL51" s="1525"/>
      <c r="AM51" s="1525"/>
      <c r="AN51" s="1525"/>
      <c r="AO51" s="1525"/>
      <c r="BY51" s="162"/>
      <c r="CB51" s="1525"/>
      <c r="CC51" s="1525"/>
      <c r="CD51" s="1525"/>
      <c r="CE51" s="147"/>
      <c r="CY51" s="1525"/>
      <c r="CZ51" s="1525"/>
      <c r="DA51" s="1525"/>
      <c r="DB51" s="1525"/>
      <c r="DC51" s="1525"/>
      <c r="DD51" s="1525"/>
      <c r="DE51" s="1525"/>
      <c r="DF51" s="1525"/>
      <c r="DG51" s="1525"/>
      <c r="DH51" s="1525"/>
      <c r="DI51" s="1525"/>
      <c r="DJ51" s="1525"/>
      <c r="DK51" s="1525"/>
      <c r="DL51" s="1525"/>
      <c r="DM51" s="1525"/>
      <c r="DN51" s="1525"/>
      <c r="DO51" s="1525"/>
      <c r="DP51" s="1525"/>
      <c r="DQ51" s="1525"/>
      <c r="DR51" s="1525"/>
      <c r="DS51" s="1525"/>
      <c r="DT51" s="1525"/>
      <c r="DU51" s="1525"/>
      <c r="DV51" s="1525"/>
      <c r="DW51" s="1525"/>
      <c r="DX51" s="1525"/>
      <c r="DY51" s="1525"/>
      <c r="DZ51" s="1525"/>
    </row>
    <row r="52" spans="1:168" ht="30" customHeight="1">
      <c r="A52" s="1"/>
      <c r="B52" s="89"/>
      <c r="C52" s="93"/>
      <c r="D52" s="262"/>
      <c r="E52" s="248"/>
      <c r="F52" s="302" t="s">
        <v>1992</v>
      </c>
      <c r="G52" s="1525"/>
      <c r="H52" s="1525"/>
      <c r="I52" s="1525"/>
      <c r="J52" s="1525"/>
      <c r="K52" s="1525"/>
      <c r="L52" s="1525"/>
      <c r="M52" s="1525"/>
      <c r="N52" s="1525"/>
      <c r="O52" s="1525"/>
      <c r="P52" s="1525"/>
      <c r="Q52" s="1525"/>
      <c r="R52" s="1525"/>
      <c r="S52" s="1525"/>
      <c r="T52" s="1525"/>
      <c r="U52" s="1525"/>
      <c r="V52" s="1525"/>
      <c r="W52" s="1525"/>
      <c r="X52" s="1525"/>
      <c r="Y52" s="1525"/>
      <c r="Z52" s="1525"/>
      <c r="AA52" s="1525"/>
      <c r="AB52" s="1525"/>
      <c r="AC52" s="1525"/>
      <c r="AD52" s="1525"/>
      <c r="AE52" s="1525"/>
      <c r="AF52" s="1525"/>
      <c r="AG52" s="1525"/>
      <c r="AH52" s="1525"/>
      <c r="AI52" s="1525"/>
      <c r="AJ52" s="1525"/>
      <c r="AK52" s="1525"/>
      <c r="AL52" s="1525"/>
      <c r="AM52" s="1525"/>
      <c r="AN52" s="1525"/>
      <c r="AO52" s="1525"/>
      <c r="AP52" s="2306">
        <v>50</v>
      </c>
      <c r="AQ52" s="2306"/>
      <c r="AR52" s="2307"/>
      <c r="AS52" s="2308"/>
      <c r="AT52" s="2308"/>
      <c r="AU52" s="2308"/>
      <c r="AV52" s="2308"/>
      <c r="AW52" s="2308"/>
      <c r="AX52" s="2308"/>
      <c r="AY52" s="2308"/>
      <c r="AZ52" s="2308"/>
      <c r="BA52" s="2308"/>
      <c r="BB52" s="2308"/>
      <c r="BC52" s="2308"/>
      <c r="BD52" s="2308"/>
      <c r="BE52" s="2308"/>
      <c r="BF52" s="2308"/>
      <c r="BG52" s="2308"/>
      <c r="BH52" s="2308"/>
      <c r="BI52" s="2308"/>
      <c r="BJ52" s="2308"/>
      <c r="BK52" s="2308"/>
      <c r="BL52" s="2308"/>
      <c r="BM52" s="2308"/>
      <c r="BN52" s="2308"/>
      <c r="BO52" s="2308"/>
      <c r="BP52" s="2308"/>
      <c r="BQ52" s="2308"/>
      <c r="BR52" s="2308"/>
      <c r="BS52" s="2308"/>
      <c r="BT52" s="2308"/>
      <c r="BU52" s="2308"/>
      <c r="BV52" s="2308"/>
      <c r="BW52" s="2308"/>
      <c r="BX52" s="2308"/>
      <c r="BY52" s="2308"/>
      <c r="BZ52" s="2308"/>
      <c r="CA52" s="2309"/>
      <c r="CB52" s="1525"/>
      <c r="CC52" s="1525"/>
      <c r="CD52" s="1525"/>
      <c r="CE52" s="147"/>
      <c r="CY52" s="1525"/>
      <c r="CZ52" s="1525"/>
      <c r="DA52" s="1525"/>
      <c r="DB52" s="1525"/>
      <c r="DC52" s="1525"/>
      <c r="DD52" s="1525"/>
      <c r="DE52" s="1525"/>
      <c r="DF52" s="1525"/>
      <c r="DG52" s="1525"/>
      <c r="DH52" s="1525"/>
      <c r="DI52" s="1525"/>
      <c r="DJ52" s="1525"/>
      <c r="DK52" s="1525"/>
      <c r="DL52" s="1525"/>
      <c r="DM52" s="1525"/>
      <c r="DN52" s="1525"/>
      <c r="DO52" s="1525"/>
      <c r="DP52" s="1525"/>
      <c r="DQ52" s="1525"/>
      <c r="DR52" s="1525"/>
      <c r="DS52" s="1525"/>
      <c r="DT52" s="1525"/>
      <c r="DU52" s="1525"/>
      <c r="DV52" s="1525"/>
      <c r="DW52" s="1525"/>
      <c r="DX52" s="1525"/>
      <c r="DY52" s="1525"/>
      <c r="DZ52" s="1525"/>
    </row>
    <row r="53" spans="1:168" ht="30" customHeight="1">
      <c r="A53" s="1"/>
      <c r="B53" s="89"/>
      <c r="C53" s="93"/>
      <c r="D53" s="262"/>
      <c r="E53" s="248"/>
      <c r="F53" s="262" t="s">
        <v>1993</v>
      </c>
      <c r="G53" s="1525"/>
      <c r="H53" s="1525"/>
      <c r="I53" s="1525"/>
      <c r="J53" s="1525"/>
      <c r="K53" s="1525"/>
      <c r="L53" s="1525"/>
      <c r="M53" s="1525"/>
      <c r="N53" s="1525"/>
      <c r="O53" s="1525"/>
      <c r="P53" s="1525"/>
      <c r="Q53" s="1525"/>
      <c r="R53" s="1525"/>
      <c r="S53" s="1525"/>
      <c r="T53" s="1525"/>
      <c r="U53" s="1525"/>
      <c r="V53" s="1525"/>
      <c r="W53" s="1525"/>
      <c r="X53" s="1525"/>
      <c r="Y53" s="1525"/>
      <c r="Z53" s="1525"/>
      <c r="AA53" s="1525"/>
      <c r="AB53" s="1525"/>
      <c r="AC53" s="1525"/>
      <c r="AD53" s="1525"/>
      <c r="AE53" s="1525"/>
      <c r="AF53" s="1525"/>
      <c r="AG53" s="1525"/>
      <c r="AH53" s="1525"/>
      <c r="AI53" s="1525"/>
      <c r="AJ53" s="1525"/>
      <c r="AK53" s="1525"/>
      <c r="AL53" s="1525"/>
      <c r="AM53" s="1525"/>
      <c r="AN53" s="1525"/>
      <c r="AO53" s="1525"/>
      <c r="AP53" s="2306"/>
      <c r="AQ53" s="2306"/>
      <c r="AR53" s="2310"/>
      <c r="AS53" s="2311"/>
      <c r="AT53" s="2311"/>
      <c r="AU53" s="2311"/>
      <c r="AV53" s="2311"/>
      <c r="AW53" s="2311"/>
      <c r="AX53" s="2311"/>
      <c r="AY53" s="2311"/>
      <c r="AZ53" s="2311"/>
      <c r="BA53" s="2311"/>
      <c r="BB53" s="2311"/>
      <c r="BC53" s="2311"/>
      <c r="BD53" s="2311"/>
      <c r="BE53" s="2311"/>
      <c r="BF53" s="2311"/>
      <c r="BG53" s="2311"/>
      <c r="BH53" s="2311"/>
      <c r="BI53" s="2311"/>
      <c r="BJ53" s="2311"/>
      <c r="BK53" s="2311"/>
      <c r="BL53" s="2311"/>
      <c r="BM53" s="2311"/>
      <c r="BN53" s="2311"/>
      <c r="BO53" s="2311"/>
      <c r="BP53" s="2311"/>
      <c r="BQ53" s="2311"/>
      <c r="BR53" s="2311"/>
      <c r="BS53" s="2311"/>
      <c r="BT53" s="2311"/>
      <c r="BU53" s="2311"/>
      <c r="BV53" s="2311"/>
      <c r="BW53" s="2311"/>
      <c r="BX53" s="2311"/>
      <c r="BY53" s="2311"/>
      <c r="BZ53" s="2311"/>
      <c r="CA53" s="2312"/>
      <c r="CB53" s="1525"/>
      <c r="CC53" s="1525"/>
      <c r="CD53" s="1525"/>
      <c r="CE53" s="147"/>
      <c r="CY53" s="1525"/>
      <c r="CZ53" s="1525"/>
      <c r="DA53" s="1525"/>
      <c r="DB53" s="1525"/>
      <c r="DC53" s="1525"/>
      <c r="DD53" s="1525"/>
      <c r="DE53" s="1525"/>
      <c r="DF53" s="1525"/>
      <c r="DG53" s="1525"/>
      <c r="DH53" s="1525"/>
      <c r="DI53" s="1525"/>
      <c r="DJ53" s="1525"/>
      <c r="DK53" s="1525"/>
      <c r="DL53" s="1525"/>
      <c r="DM53" s="1525"/>
      <c r="DN53" s="1525"/>
      <c r="DO53" s="1525"/>
      <c r="DP53" s="1525"/>
      <c r="DQ53" s="1525"/>
      <c r="DR53" s="1525"/>
      <c r="DS53" s="1525"/>
      <c r="DT53" s="1525"/>
      <c r="DU53" s="1525"/>
      <c r="DV53" s="1525"/>
      <c r="DW53" s="1525"/>
      <c r="DX53" s="1525"/>
      <c r="DY53" s="1525"/>
      <c r="DZ53" s="1525"/>
    </row>
    <row r="54" spans="1:168" ht="30" customHeight="1">
      <c r="A54" s="1"/>
      <c r="B54" s="89"/>
      <c r="C54" s="93"/>
      <c r="F54" s="262" t="s">
        <v>1994</v>
      </c>
      <c r="CB54" s="1525"/>
      <c r="CC54" s="1525"/>
      <c r="CD54" s="1525"/>
      <c r="CE54" s="147"/>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c r="DW54" s="1525"/>
      <c r="DX54" s="1525"/>
      <c r="DY54" s="1525"/>
      <c r="DZ54" s="1525"/>
    </row>
    <row r="55" spans="1:168" ht="30" customHeight="1">
      <c r="A55" s="1"/>
      <c r="B55" s="89"/>
      <c r="C55" s="93"/>
      <c r="D55" s="1525"/>
      <c r="E55" s="1525"/>
      <c r="F55" s="1525"/>
      <c r="G55" s="1525"/>
      <c r="H55" s="1525"/>
      <c r="I55" s="1525"/>
      <c r="J55" s="1525"/>
      <c r="K55" s="1525"/>
      <c r="L55" s="1525"/>
      <c r="M55" s="1525"/>
      <c r="N55" s="1525"/>
      <c r="O55" s="1525"/>
      <c r="P55" s="1525"/>
      <c r="Q55" s="1525"/>
      <c r="R55" s="1525"/>
      <c r="S55" s="1525"/>
      <c r="T55" s="1525"/>
      <c r="U55" s="1525"/>
      <c r="V55" s="1525"/>
      <c r="W55" s="1525"/>
      <c r="X55" s="1525"/>
      <c r="Y55" s="1525"/>
      <c r="Z55" s="1525"/>
      <c r="AA55" s="1525"/>
      <c r="AB55" s="1525"/>
      <c r="AC55" s="1525"/>
      <c r="AD55" s="1525"/>
      <c r="AE55" s="1525"/>
      <c r="AF55" s="1525"/>
      <c r="AG55" s="1525"/>
      <c r="AH55" s="1525"/>
      <c r="AI55" s="1525"/>
      <c r="AJ55" s="1525"/>
      <c r="AK55" s="1525"/>
      <c r="AL55" s="1525"/>
      <c r="AM55" s="1525"/>
      <c r="AN55" s="1525"/>
      <c r="AO55" s="1525"/>
      <c r="AP55" s="1525"/>
      <c r="AQ55" s="1525"/>
      <c r="AR55" s="1525"/>
      <c r="AS55" s="1525"/>
      <c r="AT55" s="1525"/>
      <c r="AU55" s="1525"/>
      <c r="AV55" s="1525"/>
      <c r="AW55" s="1525"/>
      <c r="AX55" s="1525"/>
      <c r="AY55" s="1525"/>
      <c r="AZ55" s="1525"/>
      <c r="BA55" s="1525"/>
      <c r="BB55" s="1525"/>
      <c r="BC55" s="1525"/>
      <c r="BD55" s="1525"/>
      <c r="BE55" s="1525"/>
      <c r="BF55" s="1525"/>
      <c r="BG55" s="1525"/>
      <c r="BH55" s="1525"/>
      <c r="BI55" s="1525"/>
      <c r="BJ55" s="1525"/>
      <c r="BK55" s="1525"/>
      <c r="BL55" s="1525"/>
      <c r="BM55" s="1525"/>
      <c r="BN55" s="1525"/>
      <c r="BO55" s="1525"/>
      <c r="BP55" s="1525"/>
      <c r="BQ55" s="1525"/>
      <c r="BR55" s="1525"/>
      <c r="BS55" s="1525"/>
      <c r="BT55" s="1525"/>
      <c r="BU55" s="1525"/>
      <c r="BV55" s="1525"/>
      <c r="BW55" s="1525"/>
      <c r="BX55" s="1525"/>
      <c r="BY55" s="1525"/>
      <c r="BZ55" s="1525"/>
      <c r="CA55" s="1525"/>
      <c r="CB55" s="1525"/>
      <c r="CC55" s="1525"/>
      <c r="CD55" s="1525"/>
      <c r="CE55" s="147"/>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c r="DW55" s="1525"/>
      <c r="DX55" s="1525"/>
      <c r="DY55" s="1525"/>
      <c r="DZ55" s="1525"/>
    </row>
    <row r="56" spans="1:168" ht="30" customHeight="1">
      <c r="A56" s="1"/>
      <c r="B56" s="89"/>
      <c r="C56" s="93"/>
      <c r="D56" s="244" t="s">
        <v>1755</v>
      </c>
      <c r="F56" s="246" t="s">
        <v>1995</v>
      </c>
      <c r="G56" s="1525"/>
      <c r="H56" s="1525"/>
      <c r="I56" s="1525"/>
      <c r="J56" s="1525"/>
      <c r="K56" s="1525"/>
      <c r="L56" s="1525"/>
      <c r="M56" s="1525"/>
      <c r="N56" s="1525"/>
      <c r="O56" s="1525"/>
      <c r="P56" s="1525"/>
      <c r="Q56" s="1525"/>
      <c r="R56" s="1525"/>
      <c r="S56" s="1525"/>
      <c r="T56" s="1525"/>
      <c r="U56" s="1525"/>
      <c r="V56" s="1525"/>
      <c r="W56" s="1525"/>
      <c r="X56" s="1525"/>
      <c r="Y56" s="1525"/>
      <c r="Z56" s="1525"/>
      <c r="AA56" s="1525"/>
      <c r="AB56" s="1525"/>
      <c r="AC56" s="1525"/>
      <c r="AD56" s="1525"/>
      <c r="AE56" s="1525"/>
      <c r="AF56" s="1525"/>
      <c r="AG56" s="1525"/>
      <c r="AH56" s="1525"/>
      <c r="AI56" s="1525"/>
      <c r="AJ56" s="1525"/>
      <c r="AK56" s="1525"/>
      <c r="AL56" s="1525"/>
      <c r="AM56" s="1525"/>
      <c r="AN56" s="1525"/>
      <c r="AO56" s="1525"/>
      <c r="AP56" s="2306">
        <v>51</v>
      </c>
      <c r="AQ56" s="2306"/>
      <c r="AR56" s="2307"/>
      <c r="AS56" s="2308"/>
      <c r="AT56" s="2308"/>
      <c r="AU56" s="2308"/>
      <c r="AV56" s="2308"/>
      <c r="AW56" s="2308"/>
      <c r="AX56" s="2308"/>
      <c r="AY56" s="2308"/>
      <c r="AZ56" s="2308"/>
      <c r="BA56" s="2308"/>
      <c r="BB56" s="2308"/>
      <c r="BC56" s="2308"/>
      <c r="BD56" s="2308"/>
      <c r="BE56" s="2308"/>
      <c r="BF56" s="2308"/>
      <c r="BG56" s="2308"/>
      <c r="BH56" s="2308"/>
      <c r="BI56" s="2308"/>
      <c r="BJ56" s="2308"/>
      <c r="BK56" s="2308"/>
      <c r="BL56" s="2308"/>
      <c r="BM56" s="2308"/>
      <c r="BN56" s="2308"/>
      <c r="BO56" s="2308"/>
      <c r="BP56" s="2308"/>
      <c r="BQ56" s="2308"/>
      <c r="BR56" s="2308"/>
      <c r="BS56" s="2308"/>
      <c r="BT56" s="2308"/>
      <c r="BU56" s="2308"/>
      <c r="BV56" s="2308"/>
      <c r="BW56" s="2308"/>
      <c r="BX56" s="2308"/>
      <c r="BY56" s="2308"/>
      <c r="BZ56" s="2308"/>
      <c r="CA56" s="2309"/>
      <c r="CB56" s="1525"/>
      <c r="CC56" s="1525"/>
      <c r="CD56" s="1525"/>
      <c r="CE56" s="147"/>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c r="DW56" s="1525"/>
      <c r="DX56" s="1525"/>
      <c r="DY56" s="1525"/>
      <c r="DZ56" s="1525"/>
    </row>
    <row r="57" spans="1:168" ht="30" customHeight="1">
      <c r="A57" s="1"/>
      <c r="B57" s="89"/>
      <c r="C57" s="93"/>
      <c r="D57" s="244"/>
      <c r="F57" s="248" t="s">
        <v>1996</v>
      </c>
      <c r="G57" s="1525"/>
      <c r="H57" s="1525"/>
      <c r="I57" s="1525"/>
      <c r="J57" s="1525"/>
      <c r="K57" s="1525"/>
      <c r="L57" s="1525"/>
      <c r="M57" s="1525"/>
      <c r="N57" s="1525"/>
      <c r="O57" s="1525"/>
      <c r="P57" s="1525"/>
      <c r="Q57" s="1525"/>
      <c r="R57" s="1525"/>
      <c r="S57" s="1525"/>
      <c r="T57" s="1525"/>
      <c r="U57" s="1525"/>
      <c r="V57" s="1525"/>
      <c r="W57" s="1525"/>
      <c r="X57" s="1525"/>
      <c r="Y57" s="1525"/>
      <c r="Z57" s="1525"/>
      <c r="AA57" s="1525"/>
      <c r="AB57" s="1525"/>
      <c r="AC57" s="1525"/>
      <c r="AD57" s="1525"/>
      <c r="AE57" s="1525"/>
      <c r="AF57" s="1525"/>
      <c r="AG57" s="1525"/>
      <c r="AH57" s="1525"/>
      <c r="AI57" s="1525"/>
      <c r="AJ57" s="1525"/>
      <c r="AK57" s="1525"/>
      <c r="AL57" s="1525"/>
      <c r="AM57" s="1525"/>
      <c r="AN57" s="1525"/>
      <c r="AO57" s="1525"/>
      <c r="AP57" s="2306"/>
      <c r="AQ57" s="2306"/>
      <c r="AR57" s="2310"/>
      <c r="AS57" s="2311"/>
      <c r="AT57" s="2311"/>
      <c r="AU57" s="2311"/>
      <c r="AV57" s="2311"/>
      <c r="AW57" s="2311"/>
      <c r="AX57" s="2311"/>
      <c r="AY57" s="2311"/>
      <c r="AZ57" s="2311"/>
      <c r="BA57" s="2311"/>
      <c r="BB57" s="2311"/>
      <c r="BC57" s="2311"/>
      <c r="BD57" s="2311"/>
      <c r="BE57" s="2311"/>
      <c r="BF57" s="2311"/>
      <c r="BG57" s="2311"/>
      <c r="BH57" s="2311"/>
      <c r="BI57" s="2311"/>
      <c r="BJ57" s="2311"/>
      <c r="BK57" s="2311"/>
      <c r="BL57" s="2311"/>
      <c r="BM57" s="2311"/>
      <c r="BN57" s="2311"/>
      <c r="BO57" s="2311"/>
      <c r="BP57" s="2311"/>
      <c r="BQ57" s="2311"/>
      <c r="BR57" s="2311"/>
      <c r="BS57" s="2311"/>
      <c r="BT57" s="2311"/>
      <c r="BU57" s="2311"/>
      <c r="BV57" s="2311"/>
      <c r="BW57" s="2311"/>
      <c r="BX57" s="2311"/>
      <c r="BY57" s="2311"/>
      <c r="BZ57" s="2311"/>
      <c r="CA57" s="2312"/>
      <c r="CB57" s="1525"/>
      <c r="CC57" s="1525"/>
      <c r="CD57" s="1525"/>
      <c r="CE57" s="147"/>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c r="DW57" s="1525"/>
      <c r="DX57" s="1525"/>
      <c r="DY57" s="1525"/>
      <c r="DZ57" s="1525"/>
    </row>
    <row r="58" spans="1:168" ht="39.75" customHeight="1">
      <c r="A58" s="1"/>
      <c r="B58" s="89"/>
      <c r="C58" s="93"/>
      <c r="D58" s="1525"/>
      <c r="E58" s="1525"/>
      <c r="F58" s="2370"/>
      <c r="G58" s="2371"/>
      <c r="H58" s="2371"/>
      <c r="I58" s="2371"/>
      <c r="J58" s="2371"/>
      <c r="K58" s="2371"/>
      <c r="L58" s="2371"/>
      <c r="M58" s="2371"/>
      <c r="N58" s="2371"/>
      <c r="O58" s="2371"/>
      <c r="P58" s="2371"/>
      <c r="Q58" s="2371"/>
      <c r="R58" s="2371"/>
      <c r="S58" s="2371"/>
      <c r="T58" s="2371"/>
      <c r="U58" s="2371"/>
      <c r="V58" s="2371"/>
      <c r="W58" s="2371"/>
      <c r="X58" s="2371"/>
      <c r="Y58" s="2371"/>
      <c r="Z58" s="2371"/>
      <c r="AA58" s="2371"/>
      <c r="AB58" s="2371"/>
      <c r="AC58" s="2371"/>
      <c r="AD58" s="2371"/>
      <c r="AE58" s="2371"/>
      <c r="AF58" s="2371"/>
      <c r="AG58" s="2371"/>
      <c r="AH58" s="2371"/>
      <c r="AI58" s="2371"/>
      <c r="AJ58" s="2371"/>
      <c r="AK58" s="2372"/>
      <c r="AL58" s="1525"/>
      <c r="AM58" s="1525"/>
      <c r="AN58" s="1525"/>
      <c r="AO58" s="1525"/>
      <c r="AP58" s="1525"/>
      <c r="AQ58" s="1525"/>
      <c r="AR58" s="1525"/>
      <c r="AS58" s="1525"/>
      <c r="AT58" s="1525"/>
      <c r="AU58" s="1525"/>
      <c r="AV58" s="1525"/>
      <c r="AW58" s="1525"/>
      <c r="AX58" s="1525"/>
      <c r="AY58" s="1525"/>
      <c r="AZ58" s="1525"/>
      <c r="BA58" s="1525"/>
      <c r="BB58" s="1525"/>
      <c r="BC58" s="1525"/>
      <c r="BD58" s="1525"/>
      <c r="BE58" s="1525"/>
      <c r="BF58" s="1525"/>
      <c r="BG58" s="1525"/>
      <c r="BH58" s="1525"/>
      <c r="BI58" s="1525"/>
      <c r="BJ58" s="1525"/>
      <c r="BK58" s="1525"/>
      <c r="BL58" s="1525"/>
      <c r="BM58" s="1525"/>
      <c r="BN58" s="1525"/>
      <c r="BO58" s="1525"/>
      <c r="BP58" s="1525"/>
      <c r="BQ58" s="1525"/>
      <c r="BR58" s="1525"/>
      <c r="BS58" s="1525"/>
      <c r="BT58" s="1525"/>
      <c r="BU58" s="1525"/>
      <c r="BV58" s="1525"/>
      <c r="BW58" s="1525"/>
      <c r="BX58" s="1525"/>
      <c r="BY58" s="1525"/>
      <c r="BZ58" s="1525"/>
      <c r="CA58" s="1525"/>
      <c r="CB58" s="1525"/>
      <c r="CC58" s="1525"/>
      <c r="CD58" s="1525"/>
      <c r="CE58" s="147"/>
    </row>
    <row r="59" spans="1:168" ht="39.950000000000003" customHeight="1" thickBot="1">
      <c r="A59" s="1"/>
      <c r="B59" s="116"/>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36"/>
      <c r="BM59" s="136"/>
      <c r="BN59" s="136"/>
      <c r="BO59" s="136"/>
      <c r="BP59" s="136"/>
      <c r="BQ59" s="136"/>
      <c r="BR59" s="136"/>
      <c r="BS59" s="136"/>
      <c r="BT59" s="136"/>
      <c r="BU59" s="136"/>
      <c r="BV59" s="136"/>
      <c r="BW59" s="136"/>
      <c r="BX59" s="136"/>
      <c r="BY59" s="136"/>
      <c r="BZ59" s="136"/>
      <c r="CA59" s="136"/>
      <c r="CB59" s="136"/>
      <c r="CC59" s="136"/>
      <c r="CD59" s="136"/>
      <c r="CE59" s="373"/>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c r="DW59" s="1525"/>
      <c r="DX59" s="1525"/>
      <c r="DY59" s="1525"/>
      <c r="DZ59" s="1525"/>
      <c r="EA59" s="1525"/>
      <c r="EB59" s="1525"/>
      <c r="EC59" s="1525"/>
      <c r="ED59" s="1525"/>
      <c r="EE59" s="1525"/>
      <c r="EF59" s="1525"/>
      <c r="EG59" s="1525"/>
      <c r="EH59" s="1525"/>
      <c r="EI59" s="1525"/>
      <c r="EJ59" s="1525"/>
      <c r="EK59" s="1525"/>
      <c r="EL59" s="1525"/>
      <c r="EM59" s="1525"/>
      <c r="EN59" s="1525"/>
      <c r="EO59" s="1525"/>
      <c r="EP59" s="1525"/>
      <c r="EQ59" s="1525"/>
      <c r="ER59" s="1525"/>
      <c r="ES59" s="1525"/>
      <c r="ET59" s="1525"/>
      <c r="EU59" s="1525"/>
      <c r="EV59" s="1525"/>
      <c r="EW59" s="1525"/>
      <c r="EX59" s="1525"/>
      <c r="EY59" s="1525"/>
      <c r="EZ59" s="1525"/>
      <c r="FA59" s="1525"/>
      <c r="FB59" s="1525"/>
      <c r="FC59" s="1525"/>
      <c r="FD59" s="1525"/>
      <c r="FE59" s="1525"/>
      <c r="FF59" s="1525"/>
      <c r="FG59" s="1525"/>
      <c r="FH59" s="1525"/>
      <c r="FI59" s="1525"/>
      <c r="FJ59" s="1525"/>
      <c r="FK59" s="1525"/>
      <c r="FL59" s="1525"/>
    </row>
    <row r="60" spans="1:168" ht="39.950000000000003" customHeight="1">
      <c r="A60" s="1"/>
      <c r="B60" s="89"/>
      <c r="C60" s="93"/>
      <c r="D60" s="1525"/>
      <c r="E60" s="1525"/>
      <c r="F60" s="1525"/>
      <c r="G60" s="1525"/>
      <c r="H60" s="1525"/>
      <c r="I60" s="1525"/>
      <c r="J60" s="1525"/>
      <c r="K60" s="1525"/>
      <c r="L60" s="1525"/>
      <c r="M60" s="1525"/>
      <c r="N60" s="1525"/>
      <c r="O60" s="1525"/>
      <c r="P60" s="1525"/>
      <c r="Q60" s="1525"/>
      <c r="R60" s="1525"/>
      <c r="S60" s="1525"/>
      <c r="T60" s="1525"/>
      <c r="U60" s="1525"/>
      <c r="V60" s="1525"/>
      <c r="W60" s="1525"/>
      <c r="X60" s="1525"/>
      <c r="Y60" s="1525"/>
      <c r="Z60" s="1525"/>
      <c r="AA60" s="1525"/>
      <c r="AB60" s="1525"/>
      <c r="AC60" s="1525"/>
      <c r="AD60" s="1525"/>
      <c r="AE60" s="1525"/>
      <c r="AF60" s="1525"/>
      <c r="AG60" s="1525"/>
      <c r="AH60" s="1525"/>
      <c r="AI60" s="1525"/>
      <c r="AJ60" s="1525"/>
      <c r="AK60" s="1525"/>
      <c r="AL60" s="1525"/>
      <c r="AM60" s="1525"/>
      <c r="AN60" s="1525"/>
      <c r="AO60" s="1525"/>
      <c r="AP60" s="1525"/>
      <c r="AQ60" s="1525"/>
      <c r="AR60" s="1525"/>
      <c r="AS60" s="1525"/>
      <c r="AT60" s="1525"/>
      <c r="AU60" s="1525"/>
      <c r="AV60" s="1525"/>
      <c r="AW60" s="1525"/>
      <c r="AX60" s="1525"/>
      <c r="AY60" s="1525"/>
      <c r="AZ60" s="1525"/>
      <c r="BA60" s="1525"/>
      <c r="BB60" s="1525"/>
      <c r="BC60" s="1525"/>
      <c r="BD60" s="1525"/>
      <c r="BE60" s="1525"/>
      <c r="BF60" s="1525"/>
      <c r="BG60" s="1525"/>
      <c r="BH60" s="1525"/>
      <c r="BI60" s="1525"/>
      <c r="BJ60" s="1525"/>
      <c r="BK60" s="1525"/>
      <c r="BL60" s="1525"/>
      <c r="BM60" s="1525"/>
      <c r="BN60" s="1525"/>
      <c r="BO60" s="1525"/>
      <c r="BP60" s="1525"/>
      <c r="BQ60" s="1525"/>
      <c r="BR60" s="1525"/>
      <c r="BS60" s="1525"/>
      <c r="BT60" s="1525"/>
      <c r="BU60" s="1525"/>
      <c r="BV60" s="1525"/>
      <c r="BW60" s="1525"/>
      <c r="BX60" s="1525"/>
      <c r="BY60" s="1525"/>
      <c r="BZ60" s="1525"/>
      <c r="CA60" s="1525"/>
      <c r="CB60" s="1525"/>
      <c r="CC60" s="1525"/>
      <c r="CD60" s="1525"/>
      <c r="CE60" s="147"/>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c r="DW60" s="1525"/>
      <c r="DX60" s="1525"/>
      <c r="DY60" s="1525"/>
      <c r="DZ60" s="1525"/>
      <c r="EA60" s="1525"/>
      <c r="EB60" s="1525"/>
      <c r="EC60" s="1525"/>
      <c r="ED60" s="1525"/>
      <c r="EE60" s="1525"/>
      <c r="EF60" s="1525"/>
      <c r="EG60" s="1525"/>
      <c r="EH60" s="1525"/>
      <c r="EI60" s="1525"/>
      <c r="EJ60" s="1525"/>
      <c r="EK60" s="1525"/>
      <c r="EL60" s="1525"/>
      <c r="EM60" s="1525"/>
      <c r="EN60" s="1525"/>
      <c r="EO60" s="1525"/>
      <c r="EP60" s="1525"/>
      <c r="EQ60" s="1525"/>
      <c r="ER60" s="1525"/>
      <c r="ES60" s="1525"/>
      <c r="ET60" s="1525"/>
      <c r="EU60" s="1525"/>
      <c r="EV60" s="1525"/>
      <c r="EW60" s="1525"/>
      <c r="EX60" s="1525"/>
      <c r="EY60" s="1525"/>
      <c r="EZ60" s="1525"/>
      <c r="FA60" s="1525"/>
      <c r="FB60" s="1525"/>
      <c r="FC60" s="1525"/>
      <c r="FD60" s="1525"/>
      <c r="FE60" s="1525"/>
      <c r="FF60" s="1525"/>
      <c r="FG60" s="1525"/>
      <c r="FH60" s="1525"/>
      <c r="FI60" s="1525"/>
      <c r="FJ60" s="1525"/>
      <c r="FK60" s="1525"/>
      <c r="FL60" s="1525"/>
    </row>
    <row r="61" spans="1:168" ht="30" customHeight="1">
      <c r="A61" s="1"/>
      <c r="B61" s="141"/>
      <c r="C61" s="502">
        <v>9.35</v>
      </c>
      <c r="D61" s="325" t="s">
        <v>1997</v>
      </c>
      <c r="E61" s="1525"/>
      <c r="F61" s="1525"/>
      <c r="G61" s="1525"/>
      <c r="H61" s="1525"/>
      <c r="I61" s="1525"/>
      <c r="J61" s="1525"/>
      <c r="K61" s="1525"/>
      <c r="L61" s="1525"/>
      <c r="M61" s="1525"/>
      <c r="N61" s="1525"/>
      <c r="O61" s="1525"/>
      <c r="P61" s="1525"/>
      <c r="Q61" s="1525"/>
      <c r="R61" s="1525"/>
      <c r="S61" s="1525"/>
      <c r="T61" s="1525"/>
      <c r="U61" s="1525"/>
      <c r="V61" s="1525"/>
      <c r="W61" s="1525"/>
      <c r="X61" s="1525"/>
      <c r="Y61" s="1525"/>
      <c r="Z61" s="1525"/>
      <c r="AA61" s="1525"/>
      <c r="AB61" s="1525"/>
      <c r="AC61" s="1525"/>
      <c r="AD61" s="1525"/>
      <c r="AE61" s="1525"/>
      <c r="AF61" s="1525"/>
      <c r="AG61" s="1525"/>
      <c r="AH61" s="1525"/>
      <c r="AI61" s="1525"/>
      <c r="AJ61" s="1525"/>
      <c r="AK61" s="1525"/>
      <c r="AL61" s="1525"/>
      <c r="AM61" s="1525"/>
      <c r="AN61" s="1525"/>
      <c r="AO61" s="1525"/>
      <c r="AP61" s="2306">
        <v>52</v>
      </c>
      <c r="AQ61" s="2306"/>
      <c r="AR61" s="2307"/>
      <c r="AS61" s="2308"/>
      <c r="AT61" s="2308"/>
      <c r="AU61" s="2308"/>
      <c r="AV61" s="2308"/>
      <c r="AW61" s="2308"/>
      <c r="AX61" s="2308"/>
      <c r="AY61" s="2308"/>
      <c r="AZ61" s="2308"/>
      <c r="BA61" s="2308"/>
      <c r="BB61" s="2308"/>
      <c r="BC61" s="2308"/>
      <c r="BD61" s="2308"/>
      <c r="BE61" s="2308"/>
      <c r="BF61" s="2308"/>
      <c r="BG61" s="2308"/>
      <c r="BH61" s="2308"/>
      <c r="BI61" s="2308"/>
      <c r="BJ61" s="2308"/>
      <c r="BK61" s="2308"/>
      <c r="BL61" s="2308"/>
      <c r="BM61" s="2308"/>
      <c r="BN61" s="2308"/>
      <c r="BO61" s="2308"/>
      <c r="BP61" s="2308"/>
      <c r="BQ61" s="2308"/>
      <c r="BR61" s="2308"/>
      <c r="BS61" s="2308"/>
      <c r="BT61" s="2308"/>
      <c r="BU61" s="2308"/>
      <c r="BV61" s="2308"/>
      <c r="BW61" s="2308"/>
      <c r="BX61" s="2308"/>
      <c r="BY61" s="2308"/>
      <c r="BZ61" s="2308"/>
      <c r="CA61" s="2309"/>
      <c r="CB61" s="1525"/>
      <c r="CC61" s="1525"/>
      <c r="CD61" s="1525"/>
      <c r="CE61" s="147"/>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c r="DW61" s="1525"/>
      <c r="DX61" s="1525"/>
      <c r="DY61" s="1525"/>
      <c r="DZ61" s="1525"/>
      <c r="EA61" s="1525"/>
      <c r="EB61" s="1525"/>
      <c r="EC61" s="1525"/>
      <c r="ED61" s="1525"/>
      <c r="EE61" s="1525"/>
      <c r="EF61" s="1525"/>
      <c r="EG61" s="1525"/>
      <c r="EH61" s="1525"/>
      <c r="EI61" s="1525"/>
      <c r="EJ61" s="1525"/>
      <c r="EK61" s="1525"/>
      <c r="EL61" s="1525"/>
      <c r="EM61" s="1525"/>
      <c r="EN61" s="1525"/>
      <c r="EO61" s="1525"/>
      <c r="EP61" s="1525"/>
      <c r="EQ61" s="1525"/>
      <c r="ER61" s="1525"/>
      <c r="ES61" s="1525"/>
      <c r="ET61" s="1525"/>
      <c r="EU61" s="1525"/>
      <c r="EV61" s="1525"/>
      <c r="EW61" s="1525"/>
      <c r="EX61" s="1525"/>
      <c r="EY61" s="1525"/>
      <c r="EZ61" s="1525"/>
      <c r="FA61" s="1525"/>
      <c r="FB61" s="1525"/>
      <c r="FC61" s="1525"/>
      <c r="FD61" s="1525"/>
      <c r="FE61" s="1525"/>
      <c r="FF61" s="1525"/>
      <c r="FG61" s="1525"/>
      <c r="FH61" s="1525"/>
      <c r="FI61" s="1525"/>
      <c r="FJ61" s="1525"/>
      <c r="FK61" s="1525"/>
      <c r="FL61" s="1525"/>
    </row>
    <row r="62" spans="1:168" ht="30" customHeight="1">
      <c r="A62" s="1"/>
      <c r="B62" s="141"/>
      <c r="C62" s="300"/>
      <c r="D62" s="303" t="s">
        <v>1998</v>
      </c>
      <c r="E62" s="1525"/>
      <c r="F62" s="1525"/>
      <c r="G62" s="1525"/>
      <c r="H62" s="1525"/>
      <c r="I62" s="1525"/>
      <c r="J62" s="1525"/>
      <c r="K62" s="1525"/>
      <c r="L62" s="1525"/>
      <c r="M62" s="1525"/>
      <c r="N62" s="1525"/>
      <c r="O62" s="1525"/>
      <c r="P62" s="1525"/>
      <c r="Q62" s="1525"/>
      <c r="R62" s="1525"/>
      <c r="S62" s="1525"/>
      <c r="T62" s="1525"/>
      <c r="U62" s="1525"/>
      <c r="V62" s="1525"/>
      <c r="W62" s="1525"/>
      <c r="X62" s="1525"/>
      <c r="Y62" s="1525"/>
      <c r="Z62" s="1525"/>
      <c r="AA62" s="1525"/>
      <c r="AB62" s="1525"/>
      <c r="AC62" s="1525"/>
      <c r="AD62" s="1525"/>
      <c r="AE62" s="1525"/>
      <c r="AF62" s="1525"/>
      <c r="AG62" s="1525"/>
      <c r="AH62" s="1525"/>
      <c r="AI62" s="1525"/>
      <c r="AJ62" s="1525"/>
      <c r="AK62" s="1525"/>
      <c r="AL62" s="1525"/>
      <c r="AM62" s="1525"/>
      <c r="AN62" s="1525"/>
      <c r="AO62" s="1525"/>
      <c r="AP62" s="2306"/>
      <c r="AQ62" s="2306"/>
      <c r="AR62" s="2310"/>
      <c r="AS62" s="2311"/>
      <c r="AT62" s="2311"/>
      <c r="AU62" s="2311"/>
      <c r="AV62" s="2311"/>
      <c r="AW62" s="2311"/>
      <c r="AX62" s="2311"/>
      <c r="AY62" s="2311"/>
      <c r="AZ62" s="2311"/>
      <c r="BA62" s="2311"/>
      <c r="BB62" s="2311"/>
      <c r="BC62" s="2311"/>
      <c r="BD62" s="2311"/>
      <c r="BE62" s="2311"/>
      <c r="BF62" s="2311"/>
      <c r="BG62" s="2311"/>
      <c r="BH62" s="2311"/>
      <c r="BI62" s="2311"/>
      <c r="BJ62" s="2311"/>
      <c r="BK62" s="2311"/>
      <c r="BL62" s="2311"/>
      <c r="BM62" s="2311"/>
      <c r="BN62" s="2311"/>
      <c r="BO62" s="2311"/>
      <c r="BP62" s="2311"/>
      <c r="BQ62" s="2311"/>
      <c r="BR62" s="2311"/>
      <c r="BS62" s="2311"/>
      <c r="BT62" s="2311"/>
      <c r="BU62" s="2311"/>
      <c r="BV62" s="2311"/>
      <c r="BW62" s="2311"/>
      <c r="BX62" s="2311"/>
      <c r="BY62" s="2311"/>
      <c r="BZ62" s="2311"/>
      <c r="CA62" s="2312"/>
      <c r="CB62" s="1525"/>
      <c r="CC62" s="1525"/>
      <c r="CD62" s="1525"/>
      <c r="CE62" s="147"/>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c r="DW62" s="1525"/>
      <c r="DX62" s="1525"/>
      <c r="DY62" s="1525"/>
      <c r="DZ62" s="1525"/>
      <c r="EA62" s="1525"/>
      <c r="EB62" s="1525"/>
      <c r="EC62" s="1525"/>
      <c r="ED62" s="1525"/>
      <c r="EE62" s="1525"/>
      <c r="EF62" s="1525"/>
      <c r="EG62" s="1525"/>
      <c r="EH62" s="1525"/>
      <c r="EI62" s="1525"/>
      <c r="EJ62" s="1525"/>
      <c r="EK62" s="1525"/>
      <c r="EL62" s="1525"/>
      <c r="EM62" s="1525"/>
      <c r="EN62" s="1525"/>
      <c r="EO62" s="1525"/>
      <c r="EP62" s="1525"/>
      <c r="EQ62" s="1525"/>
      <c r="ER62" s="1525"/>
      <c r="ES62" s="1525"/>
      <c r="ET62" s="1525"/>
      <c r="EU62" s="1525"/>
      <c r="EV62" s="1525"/>
      <c r="EW62" s="1525"/>
      <c r="EX62" s="1525"/>
      <c r="EY62" s="1525"/>
      <c r="EZ62" s="1525"/>
      <c r="FA62" s="1525"/>
      <c r="FB62" s="1525"/>
      <c r="FC62" s="1525"/>
      <c r="FD62" s="1525"/>
      <c r="FE62" s="1525"/>
      <c r="FF62" s="1525"/>
      <c r="FG62" s="1525"/>
      <c r="FH62" s="1525"/>
      <c r="FI62" s="1525"/>
      <c r="FJ62" s="1525"/>
      <c r="FK62" s="1525"/>
      <c r="FL62" s="1525"/>
    </row>
    <row r="63" spans="1:168" ht="39.950000000000003" customHeight="1" thickBot="1">
      <c r="A63" s="1"/>
      <c r="B63" s="377"/>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6"/>
      <c r="BR63" s="136"/>
      <c r="BS63" s="136"/>
      <c r="BT63" s="136"/>
      <c r="BU63" s="136"/>
      <c r="BV63" s="136"/>
      <c r="BW63" s="136"/>
      <c r="BX63" s="136"/>
      <c r="BY63" s="136"/>
      <c r="BZ63" s="136"/>
      <c r="CA63" s="136"/>
      <c r="CB63" s="136"/>
      <c r="CC63" s="136"/>
      <c r="CD63" s="136"/>
      <c r="CE63" s="373"/>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c r="DW63" s="1525"/>
      <c r="DX63" s="1525"/>
      <c r="DY63" s="1525"/>
      <c r="DZ63" s="1525"/>
      <c r="EA63" s="1525"/>
      <c r="EB63" s="1525"/>
      <c r="EC63" s="1525"/>
      <c r="ED63" s="1525"/>
      <c r="EE63" s="1525"/>
      <c r="EF63" s="1525"/>
      <c r="EG63" s="1525"/>
      <c r="EH63" s="1525"/>
      <c r="EI63" s="1525"/>
      <c r="EJ63" s="1525"/>
      <c r="EK63" s="1525"/>
      <c r="EL63" s="1525"/>
      <c r="EM63" s="1525"/>
      <c r="EN63" s="1525"/>
      <c r="EO63" s="1525"/>
      <c r="EP63" s="1525"/>
      <c r="EQ63" s="1525"/>
      <c r="ER63" s="1525"/>
      <c r="ES63" s="1525"/>
      <c r="ET63" s="1525"/>
      <c r="EU63" s="1525"/>
      <c r="EV63" s="1525"/>
      <c r="EW63" s="1525"/>
      <c r="EX63" s="1525"/>
      <c r="EY63" s="1525"/>
      <c r="EZ63" s="1525"/>
      <c r="FA63" s="1525"/>
      <c r="FB63" s="1525"/>
      <c r="FC63" s="1525"/>
      <c r="FD63" s="1525"/>
      <c r="FE63" s="1525"/>
      <c r="FF63" s="1525"/>
      <c r="FG63" s="1525"/>
      <c r="FH63" s="1525"/>
      <c r="FI63" s="1525"/>
      <c r="FJ63" s="1525"/>
      <c r="FK63" s="1525"/>
      <c r="FL63" s="1525"/>
    </row>
    <row r="64" spans="1:168" ht="39.950000000000003" customHeight="1">
      <c r="A64" s="1"/>
      <c r="B64" s="141"/>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93"/>
      <c r="BN64" s="93"/>
      <c r="BO64" s="93"/>
      <c r="BP64" s="93"/>
      <c r="BQ64" s="93"/>
      <c r="BR64" s="93"/>
      <c r="BS64" s="93"/>
      <c r="BT64" s="93"/>
      <c r="BU64" s="93"/>
      <c r="BV64" s="93"/>
      <c r="BW64" s="93"/>
      <c r="BX64" s="93"/>
      <c r="BY64" s="93"/>
      <c r="BZ64" s="93"/>
      <c r="CA64" s="93"/>
      <c r="CB64" s="93"/>
      <c r="CC64" s="93"/>
      <c r="CD64" s="93"/>
      <c r="CE64" s="147"/>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c r="DW64" s="1525"/>
      <c r="DX64" s="1525"/>
      <c r="DY64" s="1525"/>
      <c r="DZ64" s="1525"/>
      <c r="EA64" s="1525"/>
      <c r="EB64" s="1525"/>
      <c r="EC64" s="1525"/>
      <c r="ED64" s="1525"/>
      <c r="EE64" s="1525"/>
      <c r="EF64" s="1525"/>
      <c r="EG64" s="1525"/>
      <c r="EH64" s="1525"/>
      <c r="EI64" s="1525"/>
      <c r="EJ64" s="1525"/>
      <c r="EK64" s="1525"/>
      <c r="EL64" s="1525"/>
      <c r="EM64" s="1525"/>
      <c r="EN64" s="1525"/>
      <c r="EO64" s="1525"/>
      <c r="EP64" s="1525"/>
      <c r="EQ64" s="1525"/>
      <c r="ER64" s="1525"/>
      <c r="ES64" s="1525"/>
      <c r="ET64" s="1525"/>
      <c r="EU64" s="1525"/>
      <c r="EV64" s="1525"/>
      <c r="EW64" s="1525"/>
      <c r="EX64" s="1525"/>
      <c r="EY64" s="1525"/>
      <c r="EZ64" s="1525"/>
      <c r="FA64" s="1525"/>
      <c r="FB64" s="1525"/>
      <c r="FC64" s="1525"/>
      <c r="FD64" s="1525"/>
      <c r="FE64" s="1525"/>
      <c r="FF64" s="1525"/>
      <c r="FG64" s="1525"/>
      <c r="FH64" s="1525"/>
      <c r="FI64" s="1525"/>
      <c r="FJ64" s="1525"/>
      <c r="FK64" s="1525"/>
      <c r="FL64" s="1525"/>
    </row>
    <row r="65" spans="2:168" ht="30" customHeight="1">
      <c r="B65" s="141"/>
      <c r="C65" s="502">
        <v>9.36</v>
      </c>
      <c r="D65" s="325" t="s">
        <v>1999</v>
      </c>
      <c r="E65" s="1525"/>
      <c r="F65" s="1525"/>
      <c r="G65" s="1525"/>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c r="AI65" s="1525"/>
      <c r="AJ65" s="1525"/>
      <c r="AK65" s="1525"/>
      <c r="AM65" s="2306">
        <v>89</v>
      </c>
      <c r="AN65" s="2348"/>
      <c r="AO65" s="2307">
        <f>'P18'!CK101+'P19'!CK70+'P20'!CL97+'P21'!CK81+AR16+AR19+AR22+AR26+AR30+AR34+AR38+AR41+AR44+AR47+AR52+AR56+AR61</f>
        <v>0</v>
      </c>
      <c r="AP65" s="2308"/>
      <c r="AQ65" s="2308"/>
      <c r="AR65" s="2308"/>
      <c r="AS65" s="2308"/>
      <c r="AT65" s="2308"/>
      <c r="AU65" s="2308"/>
      <c r="AV65" s="2308"/>
      <c r="AW65" s="2308"/>
      <c r="AX65" s="2308"/>
      <c r="AY65" s="2308"/>
      <c r="AZ65" s="2308"/>
      <c r="BA65" s="2308"/>
      <c r="BB65" s="2308"/>
      <c r="BC65" s="2308"/>
      <c r="BD65" s="2308"/>
      <c r="BE65" s="2308"/>
      <c r="BF65" s="2308"/>
      <c r="BG65" s="2308"/>
      <c r="BH65" s="2308"/>
      <c r="BI65" s="2308"/>
      <c r="BJ65" s="2308"/>
      <c r="BK65" s="2308"/>
      <c r="BL65" s="2308"/>
      <c r="BM65" s="2308"/>
      <c r="BN65" s="2308"/>
      <c r="BO65" s="2308"/>
      <c r="BP65" s="2308"/>
      <c r="BQ65" s="2308"/>
      <c r="BR65" s="2308"/>
      <c r="BS65" s="2308"/>
      <c r="BT65" s="2308"/>
      <c r="BU65" s="2308"/>
      <c r="BV65" s="2308"/>
      <c r="BW65" s="2308"/>
      <c r="BX65" s="2309"/>
      <c r="CB65" s="1525"/>
      <c r="CC65" s="1525"/>
      <c r="CD65" s="1525"/>
      <c r="CE65" s="147"/>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c r="DW65" s="1525"/>
      <c r="DX65" s="1525"/>
      <c r="DY65" s="1525"/>
      <c r="DZ65" s="1525"/>
      <c r="EA65" s="1525"/>
      <c r="EB65" s="1525"/>
      <c r="EC65" s="1525"/>
      <c r="ED65" s="1525"/>
      <c r="EE65" s="1525"/>
      <c r="EF65" s="1525"/>
      <c r="EG65" s="1525"/>
      <c r="EH65" s="1525"/>
      <c r="EI65" s="1525"/>
      <c r="EJ65" s="1525"/>
      <c r="EK65" s="1525"/>
      <c r="EL65" s="1525"/>
      <c r="EM65" s="1525"/>
      <c r="EN65" s="1525"/>
      <c r="EO65" s="1525"/>
      <c r="EP65" s="1525"/>
      <c r="EQ65" s="1525"/>
      <c r="ER65" s="1525"/>
      <c r="ES65" s="1525"/>
      <c r="ET65" s="1525"/>
      <c r="EU65" s="1525"/>
      <c r="EV65" s="1525"/>
      <c r="EW65" s="1525"/>
      <c r="EX65" s="1525"/>
      <c r="EY65" s="1525"/>
      <c r="EZ65" s="1525"/>
      <c r="FA65" s="1525"/>
      <c r="FB65" s="1525"/>
      <c r="FC65" s="1525"/>
      <c r="FD65" s="1525"/>
      <c r="FE65" s="1525"/>
      <c r="FF65" s="1525"/>
      <c r="FG65" s="1525"/>
      <c r="FH65" s="1525"/>
      <c r="FI65" s="1525"/>
      <c r="FJ65" s="1525"/>
      <c r="FK65" s="1525"/>
      <c r="FL65" s="1525"/>
    </row>
    <row r="66" spans="2:168" ht="30" customHeight="1">
      <c r="B66" s="141"/>
      <c r="C66" s="300"/>
      <c r="D66" s="303" t="s">
        <v>2000</v>
      </c>
      <c r="E66" s="1525"/>
      <c r="F66" s="1525"/>
      <c r="G66" s="1525"/>
      <c r="H66" s="1525"/>
      <c r="I66" s="1525"/>
      <c r="J66" s="1525"/>
      <c r="K66" s="1525"/>
      <c r="L66" s="1525"/>
      <c r="M66" s="1525"/>
      <c r="N66" s="1525"/>
      <c r="O66" s="1525"/>
      <c r="P66" s="1525"/>
      <c r="Q66" s="1525"/>
      <c r="R66" s="1525"/>
      <c r="S66" s="1525"/>
      <c r="T66" s="1525"/>
      <c r="U66" s="1525"/>
      <c r="V66" s="1525"/>
      <c r="W66" s="1525"/>
      <c r="X66" s="1525"/>
      <c r="Y66" s="1525"/>
      <c r="Z66" s="1525"/>
      <c r="AA66" s="1525"/>
      <c r="AB66" s="1525"/>
      <c r="AC66" s="1525"/>
      <c r="AD66" s="1525"/>
      <c r="AE66" s="1525"/>
      <c r="AF66" s="1525"/>
      <c r="AG66" s="1525"/>
      <c r="AH66" s="1525"/>
      <c r="AI66" s="1525"/>
      <c r="AJ66" s="1525"/>
      <c r="AK66" s="1525"/>
      <c r="AM66" s="2306"/>
      <c r="AN66" s="2348"/>
      <c r="AO66" s="2310"/>
      <c r="AP66" s="2311"/>
      <c r="AQ66" s="2311"/>
      <c r="AR66" s="2311"/>
      <c r="AS66" s="2311"/>
      <c r="AT66" s="2311"/>
      <c r="AU66" s="2311"/>
      <c r="AV66" s="2311"/>
      <c r="AW66" s="2311"/>
      <c r="AX66" s="2311"/>
      <c r="AY66" s="2311"/>
      <c r="AZ66" s="2311"/>
      <c r="BA66" s="2311"/>
      <c r="BB66" s="2311"/>
      <c r="BC66" s="2311"/>
      <c r="BD66" s="2311"/>
      <c r="BE66" s="2311"/>
      <c r="BF66" s="2311"/>
      <c r="BG66" s="2311"/>
      <c r="BH66" s="2311"/>
      <c r="BI66" s="2311"/>
      <c r="BJ66" s="2311"/>
      <c r="BK66" s="2311"/>
      <c r="BL66" s="2311"/>
      <c r="BM66" s="2311"/>
      <c r="BN66" s="2311"/>
      <c r="BO66" s="2311"/>
      <c r="BP66" s="2311"/>
      <c r="BQ66" s="2311"/>
      <c r="BR66" s="2311"/>
      <c r="BS66" s="2311"/>
      <c r="BT66" s="2311"/>
      <c r="BU66" s="2311"/>
      <c r="BV66" s="2311"/>
      <c r="BW66" s="2311"/>
      <c r="BX66" s="2312"/>
      <c r="CB66" s="1525"/>
      <c r="CC66" s="1525"/>
      <c r="CD66" s="1525"/>
      <c r="CE66" s="147"/>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c r="DW66" s="1525"/>
      <c r="DX66" s="1525"/>
      <c r="DY66" s="1525"/>
      <c r="DZ66" s="1525"/>
      <c r="EA66" s="1525"/>
      <c r="EB66" s="1525"/>
      <c r="EC66" s="1525"/>
      <c r="ED66" s="1525"/>
      <c r="EE66" s="1525"/>
      <c r="EF66" s="1525"/>
      <c r="EG66" s="1525"/>
      <c r="EH66" s="1525"/>
      <c r="EI66" s="1525"/>
      <c r="EJ66" s="1525"/>
      <c r="EK66" s="1525"/>
      <c r="EL66" s="1525"/>
      <c r="EM66" s="1525"/>
      <c r="EN66" s="1525"/>
      <c r="EO66" s="1525"/>
      <c r="EP66" s="1525"/>
      <c r="EQ66" s="1525"/>
      <c r="ER66" s="1525"/>
      <c r="ES66" s="1525"/>
      <c r="ET66" s="1525"/>
      <c r="EU66" s="1525"/>
      <c r="EV66" s="1525"/>
      <c r="EW66" s="1525"/>
      <c r="EX66" s="1525"/>
      <c r="EY66" s="1525"/>
      <c r="EZ66" s="1525"/>
      <c r="FA66" s="1525"/>
      <c r="FB66" s="1525"/>
      <c r="FC66" s="1525"/>
      <c r="FD66" s="1525"/>
      <c r="FE66" s="1525"/>
      <c r="FF66" s="1525"/>
      <c r="FG66" s="1525"/>
      <c r="FH66" s="1525"/>
      <c r="FI66" s="1525"/>
      <c r="FJ66" s="1525"/>
      <c r="FK66" s="1525"/>
      <c r="FL66" s="1525"/>
    </row>
    <row r="67" spans="2:168" ht="39.950000000000003" customHeight="1" thickBot="1">
      <c r="B67" s="377"/>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324"/>
      <c r="AN67" s="324"/>
      <c r="AO67" s="324"/>
      <c r="AP67" s="324"/>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136"/>
      <c r="BZ67" s="136"/>
      <c r="CA67" s="136"/>
      <c r="CB67" s="136"/>
      <c r="CC67" s="136"/>
      <c r="CD67" s="136"/>
      <c r="CE67" s="373"/>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c r="DW67" s="1525"/>
      <c r="DX67" s="1525"/>
      <c r="DY67" s="1525"/>
      <c r="DZ67" s="1525"/>
      <c r="EA67" s="1525"/>
      <c r="EB67" s="1525"/>
      <c r="EC67" s="1525"/>
      <c r="ED67" s="1525"/>
      <c r="EE67" s="1525"/>
      <c r="EF67" s="1525"/>
      <c r="EG67" s="1525"/>
      <c r="EH67" s="1525"/>
      <c r="EI67" s="1525"/>
      <c r="EJ67" s="1525"/>
      <c r="EK67" s="1525"/>
      <c r="EL67" s="1525"/>
      <c r="EM67" s="1525"/>
      <c r="EN67" s="1525"/>
      <c r="EO67" s="1525"/>
      <c r="EP67" s="1525"/>
      <c r="EQ67" s="1525"/>
      <c r="ER67" s="1525"/>
      <c r="ES67" s="1525"/>
      <c r="ET67" s="1525"/>
      <c r="EU67" s="1525"/>
      <c r="EV67" s="1525"/>
      <c r="EW67" s="1525"/>
      <c r="EX67" s="1525"/>
      <c r="EY67" s="1525"/>
      <c r="EZ67" s="1525"/>
      <c r="FA67" s="1525"/>
      <c r="FB67" s="1525"/>
      <c r="FC67" s="1525"/>
      <c r="FD67" s="1525"/>
      <c r="FE67" s="1525"/>
      <c r="FF67" s="1525"/>
      <c r="FG67" s="1525"/>
      <c r="FH67" s="1525"/>
      <c r="FI67" s="1525"/>
      <c r="FJ67" s="1525"/>
      <c r="FK67" s="1525"/>
      <c r="FL67" s="1525"/>
    </row>
    <row r="68" spans="2:168" ht="39.950000000000003" customHeight="1">
      <c r="B68" s="89"/>
      <c r="C68" s="1525"/>
      <c r="D68" s="1525"/>
      <c r="E68" s="1525"/>
      <c r="F68" s="1525"/>
      <c r="G68" s="1525"/>
      <c r="H68" s="1525"/>
      <c r="I68" s="1525"/>
      <c r="J68" s="1525"/>
      <c r="K68" s="1525"/>
      <c r="L68" s="1525"/>
      <c r="M68" s="1525"/>
      <c r="N68" s="1525"/>
      <c r="O68" s="1525"/>
      <c r="P68" s="1525"/>
      <c r="Q68" s="1525"/>
      <c r="R68" s="1525"/>
      <c r="S68" s="1525"/>
      <c r="T68" s="1525"/>
      <c r="U68" s="1525"/>
      <c r="V68" s="1525"/>
      <c r="W68" s="1525"/>
      <c r="X68" s="1525"/>
      <c r="Y68" s="1525"/>
      <c r="Z68" s="1525"/>
      <c r="AA68" s="1525"/>
      <c r="AB68" s="1525"/>
      <c r="AC68" s="1525"/>
      <c r="AD68" s="1525"/>
      <c r="AE68" s="1525"/>
      <c r="AF68" s="1525"/>
      <c r="AG68" s="1525"/>
      <c r="AH68" s="1525"/>
      <c r="AI68" s="1525"/>
      <c r="AJ68" s="1525"/>
      <c r="AK68" s="1525"/>
      <c r="AL68" s="1525"/>
      <c r="AM68" s="1525"/>
      <c r="AN68" s="1525"/>
      <c r="AO68" s="1525"/>
      <c r="AP68" s="189"/>
      <c r="AQ68" s="189"/>
      <c r="AR68" s="226"/>
      <c r="AS68" s="226"/>
      <c r="AT68" s="226"/>
      <c r="AU68" s="226"/>
      <c r="AV68" s="226"/>
      <c r="AW68" s="226"/>
      <c r="AX68" s="226"/>
      <c r="AY68" s="226"/>
      <c r="AZ68" s="226"/>
      <c r="BA68" s="226"/>
      <c r="BB68" s="226"/>
      <c r="BC68" s="226"/>
      <c r="BD68" s="226"/>
      <c r="BE68" s="226"/>
      <c r="BF68" s="226"/>
      <c r="BG68" s="226"/>
      <c r="BH68" s="226"/>
      <c r="BI68" s="226"/>
      <c r="BJ68" s="226"/>
      <c r="BK68" s="226"/>
      <c r="BL68" s="226"/>
      <c r="BM68" s="413"/>
      <c r="BN68" s="413"/>
      <c r="BO68" s="413"/>
      <c r="BP68" s="413"/>
      <c r="BQ68" s="413"/>
      <c r="BR68" s="413"/>
      <c r="BS68" s="413"/>
      <c r="BT68" s="413"/>
      <c r="BU68" s="413"/>
      <c r="BV68" s="413"/>
      <c r="BW68" s="413"/>
      <c r="BX68" s="92"/>
      <c r="BY68" s="485"/>
      <c r="BZ68" s="92"/>
      <c r="CA68" s="92"/>
      <c r="CE68" s="147"/>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c r="DW68" s="1525"/>
      <c r="DX68" s="1525"/>
      <c r="DY68" s="1525"/>
      <c r="DZ68" s="1525"/>
      <c r="EA68" s="1525"/>
      <c r="EB68" s="1525"/>
      <c r="EC68" s="1525"/>
      <c r="ED68" s="1525"/>
      <c r="EE68" s="1525"/>
      <c r="EF68" s="1525"/>
      <c r="EG68" s="1525"/>
      <c r="EH68" s="1525"/>
      <c r="EI68" s="1525"/>
      <c r="EJ68" s="1525"/>
      <c r="EK68" s="1525"/>
      <c r="EL68" s="1525"/>
      <c r="EM68" s="1525"/>
      <c r="EN68" s="1525"/>
      <c r="EO68" s="1525"/>
      <c r="EP68" s="1525"/>
      <c r="EQ68" s="1525"/>
      <c r="ER68" s="1525"/>
      <c r="ES68" s="1525"/>
      <c r="ET68" s="1525"/>
      <c r="EU68" s="1525"/>
      <c r="EV68" s="1525"/>
      <c r="EW68" s="1525"/>
      <c r="EX68" s="1525"/>
      <c r="EY68" s="1525"/>
      <c r="EZ68" s="1525"/>
      <c r="FA68" s="1525"/>
      <c r="FB68" s="1525"/>
      <c r="FC68" s="1525"/>
      <c r="FD68" s="1525"/>
      <c r="FE68" s="1525"/>
      <c r="FF68" s="1525"/>
      <c r="FG68" s="1525"/>
      <c r="FH68" s="1525"/>
      <c r="FI68" s="1525"/>
      <c r="FJ68" s="1525"/>
      <c r="FK68" s="1525"/>
      <c r="FL68" s="1525"/>
    </row>
    <row r="69" spans="2:168" ht="30" customHeight="1">
      <c r="B69" s="89"/>
      <c r="C69" s="502">
        <v>9.3699999999999992</v>
      </c>
      <c r="D69" s="325" t="s">
        <v>2001</v>
      </c>
      <c r="E69" s="1525"/>
      <c r="F69" s="1525"/>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2306">
        <v>53</v>
      </c>
      <c r="AQ69" s="2348"/>
      <c r="AR69" s="2307"/>
      <c r="AS69" s="2308"/>
      <c r="AT69" s="2308"/>
      <c r="AU69" s="2308"/>
      <c r="AV69" s="2308"/>
      <c r="AW69" s="2308"/>
      <c r="AX69" s="2308"/>
      <c r="AY69" s="2308"/>
      <c r="AZ69" s="2308"/>
      <c r="BA69" s="2308"/>
      <c r="BB69" s="2308"/>
      <c r="BC69" s="2308"/>
      <c r="BD69" s="2308"/>
      <c r="BE69" s="2308"/>
      <c r="BF69" s="2308"/>
      <c r="BG69" s="2308"/>
      <c r="BH69" s="2308"/>
      <c r="BI69" s="2308"/>
      <c r="BJ69" s="2308"/>
      <c r="BK69" s="2308"/>
      <c r="BL69" s="2308"/>
      <c r="BM69" s="2308"/>
      <c r="BN69" s="2308"/>
      <c r="BO69" s="2308"/>
      <c r="BP69" s="2308"/>
      <c r="BQ69" s="2308"/>
      <c r="BR69" s="2308"/>
      <c r="BS69" s="2308"/>
      <c r="BT69" s="2308"/>
      <c r="BU69" s="2308"/>
      <c r="BV69" s="2308"/>
      <c r="BW69" s="2308"/>
      <c r="BX69" s="2308"/>
      <c r="BY69" s="2308"/>
      <c r="BZ69" s="2308"/>
      <c r="CA69" s="2309"/>
      <c r="CE69" s="147"/>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c r="DW69" s="1525"/>
      <c r="DX69" s="1525"/>
      <c r="DY69" s="1525"/>
      <c r="DZ69" s="1525"/>
      <c r="EA69" s="1525"/>
      <c r="EB69" s="1525"/>
      <c r="EC69" s="1525"/>
      <c r="ED69" s="1525"/>
      <c r="EE69" s="1525"/>
      <c r="EF69" s="1525"/>
      <c r="EG69" s="1525"/>
      <c r="EH69" s="1525"/>
      <c r="EI69" s="1525"/>
      <c r="EJ69" s="1525"/>
      <c r="EK69" s="1525"/>
      <c r="EL69" s="1525"/>
      <c r="EM69" s="1525"/>
      <c r="EN69" s="1525"/>
      <c r="EO69" s="1525"/>
      <c r="EP69" s="1525"/>
      <c r="EQ69" s="1525"/>
      <c r="ER69" s="1525"/>
      <c r="ES69" s="1525"/>
      <c r="ET69" s="1525"/>
      <c r="EU69" s="1525"/>
      <c r="EV69" s="1525"/>
      <c r="EW69" s="1525"/>
      <c r="EX69" s="1525"/>
      <c r="EY69" s="1525"/>
      <c r="EZ69" s="1525"/>
      <c r="FA69" s="1525"/>
      <c r="FB69" s="1525"/>
      <c r="FC69" s="1525"/>
      <c r="FD69" s="1525"/>
      <c r="FE69" s="1525"/>
      <c r="FF69" s="1525"/>
      <c r="FG69" s="1525"/>
      <c r="FH69" s="1525"/>
      <c r="FI69" s="1525"/>
      <c r="FJ69" s="1525"/>
      <c r="FK69" s="1525"/>
      <c r="FL69" s="1525"/>
    </row>
    <row r="70" spans="2:168" ht="30" customHeight="1">
      <c r="B70" s="89"/>
      <c r="C70" s="300"/>
      <c r="D70" s="303" t="s">
        <v>2002</v>
      </c>
      <c r="E70" s="1525"/>
      <c r="F70" s="1525"/>
      <c r="G70" s="1525"/>
      <c r="H70" s="1525"/>
      <c r="I70" s="1525"/>
      <c r="J70" s="1525"/>
      <c r="K70" s="1525"/>
      <c r="L70" s="1525"/>
      <c r="M70" s="1525"/>
      <c r="N70" s="1525"/>
      <c r="O70" s="1525"/>
      <c r="P70" s="1525"/>
      <c r="Q70" s="1525"/>
      <c r="R70" s="1525"/>
      <c r="S70" s="1525"/>
      <c r="T70" s="1525"/>
      <c r="U70" s="1525"/>
      <c r="V70" s="1525"/>
      <c r="W70" s="1525"/>
      <c r="X70" s="1525"/>
      <c r="Y70" s="1525"/>
      <c r="Z70" s="1525"/>
      <c r="AA70" s="1525"/>
      <c r="AB70" s="1525"/>
      <c r="AC70" s="1525"/>
      <c r="AD70" s="1525"/>
      <c r="AE70" s="1525"/>
      <c r="AF70" s="1525"/>
      <c r="AG70" s="1525"/>
      <c r="AH70" s="1525"/>
      <c r="AI70" s="1525"/>
      <c r="AJ70" s="1525"/>
      <c r="AK70" s="1525"/>
      <c r="AL70" s="1525"/>
      <c r="AM70" s="1525"/>
      <c r="AN70" s="1525"/>
      <c r="AO70" s="1525"/>
      <c r="AP70" s="2306"/>
      <c r="AQ70" s="2348"/>
      <c r="AR70" s="2310"/>
      <c r="AS70" s="2311"/>
      <c r="AT70" s="2311"/>
      <c r="AU70" s="2311"/>
      <c r="AV70" s="2311"/>
      <c r="AW70" s="2311"/>
      <c r="AX70" s="2311"/>
      <c r="AY70" s="2311"/>
      <c r="AZ70" s="2311"/>
      <c r="BA70" s="2311"/>
      <c r="BB70" s="2311"/>
      <c r="BC70" s="2311"/>
      <c r="BD70" s="2311"/>
      <c r="BE70" s="2311"/>
      <c r="BF70" s="2311"/>
      <c r="BG70" s="2311"/>
      <c r="BH70" s="2311"/>
      <c r="BI70" s="2311"/>
      <c r="BJ70" s="2311"/>
      <c r="BK70" s="2311"/>
      <c r="BL70" s="2311"/>
      <c r="BM70" s="2311"/>
      <c r="BN70" s="2311"/>
      <c r="BO70" s="2311"/>
      <c r="BP70" s="2311"/>
      <c r="BQ70" s="2311"/>
      <c r="BR70" s="2311"/>
      <c r="BS70" s="2311"/>
      <c r="BT70" s="2311"/>
      <c r="BU70" s="2311"/>
      <c r="BV70" s="2311"/>
      <c r="BW70" s="2311"/>
      <c r="BX70" s="2311"/>
      <c r="BY70" s="2311"/>
      <c r="BZ70" s="2311"/>
      <c r="CA70" s="2312"/>
      <c r="CE70" s="147"/>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c r="DW70" s="1525"/>
      <c r="DX70" s="1525"/>
      <c r="DY70" s="1525"/>
      <c r="DZ70" s="1525"/>
      <c r="EA70" s="1525"/>
      <c r="EB70" s="1525"/>
      <c r="EC70" s="1525"/>
      <c r="ED70" s="1525"/>
      <c r="EE70" s="1525"/>
      <c r="EF70" s="1525"/>
      <c r="EG70" s="1525"/>
      <c r="EH70" s="1525"/>
      <c r="EI70" s="1525"/>
      <c r="EJ70" s="1525"/>
      <c r="EK70" s="1525"/>
      <c r="EL70" s="1525"/>
      <c r="EM70" s="1525"/>
      <c r="EN70" s="1525"/>
      <c r="EO70" s="1525"/>
      <c r="EP70" s="1525"/>
      <c r="EQ70" s="1525"/>
      <c r="ER70" s="1525"/>
      <c r="ES70" s="1525"/>
      <c r="ET70" s="1525"/>
      <c r="EU70" s="1525"/>
      <c r="EV70" s="1525"/>
      <c r="EW70" s="1525"/>
      <c r="EX70" s="1525"/>
      <c r="EY70" s="1525"/>
      <c r="EZ70" s="1525"/>
      <c r="FA70" s="1525"/>
      <c r="FB70" s="1525"/>
      <c r="FC70" s="1525"/>
      <c r="FD70" s="1525"/>
      <c r="FE70" s="1525"/>
      <c r="FF70" s="1525"/>
      <c r="FG70" s="1525"/>
      <c r="FH70" s="1525"/>
      <c r="FI70" s="1525"/>
      <c r="FJ70" s="1525"/>
      <c r="FK70" s="1525"/>
      <c r="FL70" s="1525"/>
    </row>
    <row r="71" spans="2:168" ht="39.950000000000003" customHeight="1" thickBot="1">
      <c r="B71" s="11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36"/>
      <c r="AP71" s="412"/>
      <c r="AQ71" s="412"/>
      <c r="AR71" s="412"/>
      <c r="AS71" s="136"/>
      <c r="AT71" s="136"/>
      <c r="AU71" s="136"/>
      <c r="AV71" s="136"/>
      <c r="AW71" s="136"/>
      <c r="AX71" s="136"/>
      <c r="AY71" s="136"/>
      <c r="AZ71" s="136"/>
      <c r="BA71" s="136"/>
      <c r="BB71" s="136"/>
      <c r="BC71" s="136"/>
      <c r="BD71" s="136"/>
      <c r="BE71" s="136"/>
      <c r="BF71" s="136"/>
      <c r="BG71" s="136"/>
      <c r="BH71" s="136"/>
      <c r="BI71" s="136"/>
      <c r="BJ71" s="136"/>
      <c r="BK71" s="136"/>
      <c r="BL71" s="136"/>
      <c r="BM71" s="136"/>
      <c r="BN71" s="136"/>
      <c r="BO71" s="136"/>
      <c r="BP71" s="136"/>
      <c r="BQ71" s="136"/>
      <c r="BR71" s="136"/>
      <c r="BS71" s="136"/>
      <c r="BT71" s="136"/>
      <c r="BU71" s="136"/>
      <c r="BV71" s="136"/>
      <c r="BW71" s="136"/>
      <c r="BX71" s="136"/>
      <c r="BY71" s="136"/>
      <c r="BZ71" s="136"/>
      <c r="CA71" s="136"/>
      <c r="CB71" s="136"/>
      <c r="CC71" s="136"/>
      <c r="CD71" s="136"/>
      <c r="CE71" s="373"/>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c r="DW71" s="1525"/>
      <c r="DX71" s="1525"/>
      <c r="DY71" s="1525"/>
      <c r="DZ71" s="1525"/>
      <c r="EA71" s="1525"/>
      <c r="EB71" s="1525"/>
      <c r="EC71" s="1525"/>
      <c r="ED71" s="1525"/>
      <c r="EE71" s="1525"/>
      <c r="EF71" s="1525"/>
      <c r="EG71" s="1525"/>
      <c r="EH71" s="1525"/>
      <c r="EI71" s="1525"/>
      <c r="EJ71" s="1525"/>
      <c r="EK71" s="1525"/>
      <c r="EL71" s="1525"/>
      <c r="EM71" s="1525"/>
      <c r="EN71" s="1525"/>
      <c r="EO71" s="1525"/>
      <c r="EP71" s="1525"/>
      <c r="EQ71" s="1525"/>
      <c r="ER71" s="1525"/>
      <c r="ES71" s="1525"/>
      <c r="ET71" s="1525"/>
      <c r="EU71" s="1525"/>
      <c r="EV71" s="1525"/>
      <c r="EW71" s="1525"/>
      <c r="EX71" s="1525"/>
      <c r="EY71" s="1525"/>
      <c r="EZ71" s="1525"/>
      <c r="FA71" s="1525"/>
      <c r="FB71" s="1525"/>
      <c r="FC71" s="1525"/>
      <c r="FD71" s="1525"/>
      <c r="FE71" s="1525"/>
      <c r="FF71" s="1525"/>
      <c r="FG71" s="1525"/>
      <c r="FH71" s="1525"/>
      <c r="FI71" s="1525"/>
      <c r="FJ71" s="1525"/>
      <c r="FK71" s="1525"/>
      <c r="FL71" s="1525"/>
    </row>
    <row r="72" spans="2:168" ht="30" customHeight="1">
      <c r="B72" s="89"/>
      <c r="C72" s="1525"/>
      <c r="D72" s="1525"/>
      <c r="E72" s="1525"/>
      <c r="F72" s="1525"/>
      <c r="G72" s="1525"/>
      <c r="H72" s="1525"/>
      <c r="I72" s="1525"/>
      <c r="J72" s="1525"/>
      <c r="K72" s="1525"/>
      <c r="L72" s="1525"/>
      <c r="M72" s="1525"/>
      <c r="N72" s="1525"/>
      <c r="O72" s="1525"/>
      <c r="P72" s="1525"/>
      <c r="Q72" s="1525"/>
      <c r="R72" s="1525"/>
      <c r="S72" s="1525"/>
      <c r="T72" s="1525"/>
      <c r="U72" s="1525"/>
      <c r="V72" s="1525"/>
      <c r="W72" s="1525"/>
      <c r="X72" s="1525"/>
      <c r="Y72" s="1525"/>
      <c r="Z72" s="1525"/>
      <c r="AA72" s="1525"/>
      <c r="AB72" s="1525"/>
      <c r="AC72" s="1525"/>
      <c r="AD72" s="1525"/>
      <c r="AE72" s="1525"/>
      <c r="AF72" s="1525"/>
      <c r="AG72" s="1525"/>
      <c r="AH72" s="1525"/>
      <c r="AI72" s="1525"/>
      <c r="AJ72" s="1525"/>
      <c r="AK72" s="1525"/>
      <c r="AL72" s="1525"/>
      <c r="AM72" s="1525"/>
      <c r="AN72" s="1525"/>
      <c r="AO72" s="1525"/>
      <c r="AS72" s="1525"/>
      <c r="AT72" s="1525"/>
      <c r="AU72" s="1525"/>
      <c r="AV72" s="1525"/>
      <c r="AW72" s="1525"/>
      <c r="AX72" s="1525"/>
      <c r="AY72" s="1525"/>
      <c r="AZ72" s="1525"/>
      <c r="BA72" s="1525"/>
      <c r="BB72" s="1525"/>
      <c r="BC72" s="1525"/>
      <c r="BD72" s="1525"/>
      <c r="BE72" s="1525"/>
      <c r="BF72" s="1525"/>
      <c r="BG72" s="1525"/>
      <c r="BH72" s="1525"/>
      <c r="BI72" s="1525"/>
      <c r="BJ72" s="1525"/>
      <c r="BK72" s="1525"/>
      <c r="BL72" s="1525"/>
      <c r="BM72" s="1525"/>
      <c r="BN72" s="1525"/>
      <c r="BO72" s="1525"/>
      <c r="BP72" s="1525"/>
      <c r="BQ72" s="1525"/>
      <c r="BR72" s="1525"/>
      <c r="BS72" s="1525"/>
      <c r="BT72" s="1525"/>
      <c r="BU72" s="1525"/>
      <c r="BV72" s="1525"/>
      <c r="BW72" s="1525"/>
      <c r="BX72" s="1525"/>
      <c r="BY72" s="1525"/>
      <c r="BZ72" s="1525"/>
      <c r="CA72" s="1525"/>
      <c r="CB72" s="1525"/>
      <c r="CC72" s="1525"/>
      <c r="CD72" s="1525"/>
      <c r="CE72" s="147"/>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c r="DW72" s="1525"/>
      <c r="DX72" s="1525"/>
      <c r="DY72" s="1525"/>
      <c r="DZ72" s="1525"/>
      <c r="EA72" s="1525"/>
      <c r="EB72" s="1525"/>
      <c r="EC72" s="1525"/>
      <c r="ED72" s="1525"/>
      <c r="EE72" s="1525"/>
      <c r="EF72" s="1525"/>
      <c r="EG72" s="1525"/>
      <c r="EH72" s="1525"/>
      <c r="EI72" s="1525"/>
      <c r="EJ72" s="1525"/>
      <c r="EK72" s="1525"/>
      <c r="EL72" s="1525"/>
      <c r="EM72" s="1525"/>
      <c r="EN72" s="1525"/>
      <c r="EO72" s="1525"/>
      <c r="EP72" s="1525"/>
      <c r="EQ72" s="1525"/>
      <c r="ER72" s="1525"/>
      <c r="ES72" s="1525"/>
      <c r="ET72" s="1525"/>
      <c r="EU72" s="1525"/>
      <c r="EV72" s="1525"/>
      <c r="EW72" s="1525"/>
      <c r="EX72" s="1525"/>
      <c r="EY72" s="1525"/>
      <c r="EZ72" s="1525"/>
      <c r="FA72" s="1525"/>
      <c r="FB72" s="1525"/>
      <c r="FC72" s="1525"/>
      <c r="FD72" s="1525"/>
      <c r="FE72" s="1525"/>
      <c r="FF72" s="1525"/>
      <c r="FG72" s="1525"/>
      <c r="FH72" s="1525"/>
      <c r="FI72" s="1525"/>
      <c r="FJ72" s="1525"/>
      <c r="FK72" s="1525"/>
      <c r="FL72" s="1525"/>
    </row>
    <row r="73" spans="2:168" ht="30" customHeight="1">
      <c r="B73" s="89"/>
      <c r="C73" s="502">
        <v>9.3800000000000008</v>
      </c>
      <c r="D73" s="325" t="s">
        <v>2003</v>
      </c>
      <c r="E73" s="1525"/>
      <c r="F73" s="1525"/>
      <c r="G73" s="1525"/>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1525"/>
      <c r="AK73" s="1525"/>
      <c r="AL73" s="1525"/>
      <c r="AM73" s="1525"/>
      <c r="AN73" s="1525"/>
      <c r="AO73" s="1525"/>
      <c r="AP73" s="2306">
        <v>54</v>
      </c>
      <c r="AQ73" s="2306"/>
      <c r="AR73" s="2307"/>
      <c r="AS73" s="2308"/>
      <c r="AT73" s="2308"/>
      <c r="AU73" s="2308"/>
      <c r="AV73" s="2308"/>
      <c r="AW73" s="2308"/>
      <c r="AX73" s="2308"/>
      <c r="AY73" s="2308"/>
      <c r="AZ73" s="2308"/>
      <c r="BA73" s="2308"/>
      <c r="BB73" s="2308"/>
      <c r="BC73" s="2308"/>
      <c r="BD73" s="2308"/>
      <c r="BE73" s="2308"/>
      <c r="BF73" s="2308"/>
      <c r="BG73" s="2308"/>
      <c r="BH73" s="2308"/>
      <c r="BI73" s="2308"/>
      <c r="BJ73" s="2308"/>
      <c r="BK73" s="2308"/>
      <c r="BL73" s="2308"/>
      <c r="BM73" s="2308"/>
      <c r="BN73" s="2308"/>
      <c r="BO73" s="2308"/>
      <c r="BP73" s="2308"/>
      <c r="BQ73" s="2308"/>
      <c r="BR73" s="2308"/>
      <c r="BS73" s="2308"/>
      <c r="BT73" s="2308"/>
      <c r="BU73" s="2308"/>
      <c r="BV73" s="2308"/>
      <c r="BW73" s="2308"/>
      <c r="BX73" s="2308"/>
      <c r="BY73" s="2308"/>
      <c r="BZ73" s="2308"/>
      <c r="CA73" s="2309"/>
      <c r="CE73" s="147"/>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c r="DW73" s="1525"/>
      <c r="DX73" s="1525"/>
      <c r="DY73" s="1525"/>
      <c r="DZ73" s="1525"/>
      <c r="EA73" s="1525"/>
      <c r="EB73" s="1525"/>
      <c r="EC73" s="1525"/>
      <c r="ED73" s="1525"/>
      <c r="EE73" s="1525"/>
      <c r="EF73" s="1525"/>
      <c r="EG73" s="1525"/>
      <c r="EH73" s="1525"/>
      <c r="EI73" s="1525"/>
      <c r="EJ73" s="1525"/>
      <c r="EK73" s="1525"/>
      <c r="EL73" s="1525"/>
      <c r="EM73" s="1525"/>
      <c r="EN73" s="1525"/>
      <c r="EO73" s="1525"/>
      <c r="EP73" s="1525"/>
      <c r="EQ73" s="1525"/>
      <c r="ER73" s="1525"/>
      <c r="ES73" s="1525"/>
      <c r="ET73" s="1525"/>
      <c r="EU73" s="1525"/>
      <c r="EV73" s="1525"/>
      <c r="EW73" s="1525"/>
      <c r="EX73" s="1525"/>
      <c r="EY73" s="1525"/>
      <c r="EZ73" s="1525"/>
      <c r="FA73" s="1525"/>
      <c r="FB73" s="1525"/>
      <c r="FC73" s="1525"/>
      <c r="FD73" s="1525"/>
      <c r="FE73" s="1525"/>
      <c r="FF73" s="1525"/>
      <c r="FG73" s="1525"/>
      <c r="FH73" s="1525"/>
      <c r="FI73" s="1525"/>
      <c r="FJ73" s="1525"/>
      <c r="FK73" s="1525"/>
      <c r="FL73" s="1525"/>
    </row>
    <row r="74" spans="2:168" ht="30" customHeight="1">
      <c r="B74" s="89"/>
      <c r="C74" s="300"/>
      <c r="D74" s="303" t="s">
        <v>2004</v>
      </c>
      <c r="E74" s="1525"/>
      <c r="F74" s="1525"/>
      <c r="G74" s="1525"/>
      <c r="H74" s="1525"/>
      <c r="I74" s="1525"/>
      <c r="J74" s="1525"/>
      <c r="K74" s="1525"/>
      <c r="L74" s="1525"/>
      <c r="M74" s="1525"/>
      <c r="N74" s="1525"/>
      <c r="O74" s="1525"/>
      <c r="P74" s="1525"/>
      <c r="Q74" s="1525"/>
      <c r="R74" s="1525"/>
      <c r="S74" s="1525"/>
      <c r="T74" s="1525"/>
      <c r="U74" s="1525"/>
      <c r="V74" s="1525"/>
      <c r="W74" s="1525"/>
      <c r="X74" s="1525"/>
      <c r="Y74" s="1525"/>
      <c r="Z74" s="1525"/>
      <c r="AA74" s="1525"/>
      <c r="AB74" s="1525"/>
      <c r="AC74" s="1525"/>
      <c r="AD74" s="1525"/>
      <c r="AE74" s="1525"/>
      <c r="AF74" s="1525"/>
      <c r="AG74" s="1525"/>
      <c r="AH74" s="1525"/>
      <c r="AI74" s="1525"/>
      <c r="AJ74" s="1525"/>
      <c r="AK74" s="1525"/>
      <c r="AL74" s="1525"/>
      <c r="AM74" s="1525"/>
      <c r="AN74" s="1525"/>
      <c r="AO74" s="1525"/>
      <c r="AP74" s="2306"/>
      <c r="AQ74" s="2306"/>
      <c r="AR74" s="2310"/>
      <c r="AS74" s="2311"/>
      <c r="AT74" s="2311"/>
      <c r="AU74" s="2311"/>
      <c r="AV74" s="2311"/>
      <c r="AW74" s="2311"/>
      <c r="AX74" s="2311"/>
      <c r="AY74" s="2311"/>
      <c r="AZ74" s="2311"/>
      <c r="BA74" s="2311"/>
      <c r="BB74" s="2311"/>
      <c r="BC74" s="2311"/>
      <c r="BD74" s="2311"/>
      <c r="BE74" s="2311"/>
      <c r="BF74" s="2311"/>
      <c r="BG74" s="2311"/>
      <c r="BH74" s="2311"/>
      <c r="BI74" s="2311"/>
      <c r="BJ74" s="2311"/>
      <c r="BK74" s="2311"/>
      <c r="BL74" s="2311"/>
      <c r="BM74" s="2311"/>
      <c r="BN74" s="2311"/>
      <c r="BO74" s="2311"/>
      <c r="BP74" s="2311"/>
      <c r="BQ74" s="2311"/>
      <c r="BR74" s="2311"/>
      <c r="BS74" s="2311"/>
      <c r="BT74" s="2311"/>
      <c r="BU74" s="2311"/>
      <c r="BV74" s="2311"/>
      <c r="BW74" s="2311"/>
      <c r="BX74" s="2311"/>
      <c r="BY74" s="2311"/>
      <c r="BZ74" s="2311"/>
      <c r="CA74" s="2312"/>
      <c r="CE74" s="147"/>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c r="DW74" s="1525"/>
      <c r="DX74" s="1525"/>
      <c r="DY74" s="1525"/>
      <c r="DZ74" s="1525"/>
      <c r="EA74" s="1525"/>
      <c r="EB74" s="1525"/>
      <c r="EC74" s="1525"/>
      <c r="ED74" s="1525"/>
      <c r="EE74" s="1525"/>
      <c r="EF74" s="1525"/>
      <c r="EG74" s="1525"/>
      <c r="EH74" s="1525"/>
      <c r="EI74" s="1525"/>
      <c r="EJ74" s="1525"/>
      <c r="EK74" s="1525"/>
      <c r="EL74" s="1525"/>
      <c r="EM74" s="1525"/>
      <c r="EN74" s="1525"/>
      <c r="EO74" s="1525"/>
      <c r="EP74" s="1525"/>
      <c r="EQ74" s="1525"/>
      <c r="ER74" s="1525"/>
      <c r="ES74" s="1525"/>
      <c r="ET74" s="1525"/>
      <c r="EU74" s="1525"/>
      <c r="EV74" s="1525"/>
      <c r="EW74" s="1525"/>
      <c r="EX74" s="1525"/>
      <c r="EY74" s="1525"/>
      <c r="EZ74" s="1525"/>
      <c r="FA74" s="1525"/>
      <c r="FB74" s="1525"/>
      <c r="FC74" s="1525"/>
      <c r="FD74" s="1525"/>
      <c r="FE74" s="1525"/>
      <c r="FF74" s="1525"/>
      <c r="FG74" s="1525"/>
      <c r="FH74" s="1525"/>
      <c r="FI74" s="1525"/>
      <c r="FJ74" s="1525"/>
      <c r="FK74" s="1525"/>
      <c r="FL74" s="1525"/>
    </row>
    <row r="75" spans="2:168" ht="30" customHeight="1" thickBot="1">
      <c r="B75" s="11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324"/>
      <c r="AQ75" s="324"/>
      <c r="AR75" s="324"/>
      <c r="AS75" s="136"/>
      <c r="AT75" s="136"/>
      <c r="AU75" s="136"/>
      <c r="AV75" s="136"/>
      <c r="AW75" s="136"/>
      <c r="AX75" s="136"/>
      <c r="AY75" s="136"/>
      <c r="AZ75" s="136"/>
      <c r="BA75" s="136"/>
      <c r="BB75" s="136"/>
      <c r="BC75" s="136"/>
      <c r="BD75" s="136"/>
      <c r="BE75" s="136"/>
      <c r="BF75" s="136"/>
      <c r="BG75" s="136"/>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373"/>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c r="DW75" s="1525"/>
      <c r="DX75" s="1525"/>
      <c r="DY75" s="1525"/>
      <c r="DZ75" s="1525"/>
      <c r="EA75" s="1525"/>
      <c r="EB75" s="1525"/>
      <c r="EC75" s="1525"/>
      <c r="ED75" s="1525"/>
      <c r="EE75" s="1525"/>
      <c r="EF75" s="1525"/>
      <c r="EG75" s="1525"/>
      <c r="EH75" s="1525"/>
      <c r="EI75" s="1525"/>
      <c r="EJ75" s="1525"/>
      <c r="EK75" s="1525"/>
      <c r="EL75" s="1525"/>
      <c r="EM75" s="1525"/>
      <c r="EN75" s="1525"/>
      <c r="EO75" s="1525"/>
      <c r="EP75" s="1525"/>
      <c r="EQ75" s="1525"/>
      <c r="ER75" s="1525"/>
      <c r="ES75" s="1525"/>
      <c r="ET75" s="1525"/>
      <c r="EU75" s="1525"/>
      <c r="EV75" s="1525"/>
      <c r="EW75" s="1525"/>
      <c r="EX75" s="1525"/>
      <c r="EY75" s="1525"/>
      <c r="EZ75" s="1525"/>
      <c r="FA75" s="1525"/>
      <c r="FB75" s="1525"/>
      <c r="FC75" s="1525"/>
      <c r="FD75" s="1525"/>
      <c r="FE75" s="1525"/>
      <c r="FF75" s="1525"/>
      <c r="FG75" s="1525"/>
      <c r="FH75" s="1525"/>
      <c r="FI75" s="1525"/>
      <c r="FJ75" s="1525"/>
      <c r="FK75" s="1525"/>
      <c r="FL75" s="1525"/>
    </row>
    <row r="76" spans="2:168" ht="30" customHeight="1">
      <c r="B76" s="89"/>
      <c r="C76" s="1525"/>
      <c r="D76" s="1525"/>
      <c r="E76" s="1525"/>
      <c r="F76" s="1525"/>
      <c r="G76" s="1525"/>
      <c r="H76" s="1525"/>
      <c r="I76" s="1525"/>
      <c r="J76" s="1525"/>
      <c r="K76" s="1525"/>
      <c r="L76" s="1525"/>
      <c r="M76" s="1525"/>
      <c r="N76" s="1525"/>
      <c r="O76" s="1525"/>
      <c r="P76" s="1525"/>
      <c r="Q76" s="1525"/>
      <c r="R76" s="1525"/>
      <c r="S76" s="1525"/>
      <c r="T76" s="1525"/>
      <c r="U76" s="1525"/>
      <c r="V76" s="1525"/>
      <c r="W76" s="1525"/>
      <c r="X76" s="1525"/>
      <c r="Y76" s="1525"/>
      <c r="Z76" s="1525"/>
      <c r="AA76" s="1525"/>
      <c r="AB76" s="1525"/>
      <c r="AC76" s="1525"/>
      <c r="AD76" s="1525"/>
      <c r="AE76" s="1525"/>
      <c r="AF76" s="1525"/>
      <c r="AG76" s="1525"/>
      <c r="AH76" s="1525"/>
      <c r="AI76" s="1525"/>
      <c r="AJ76" s="1525"/>
      <c r="AK76" s="1525"/>
      <c r="AL76" s="1525"/>
      <c r="AM76" s="1525"/>
      <c r="AN76" s="1525"/>
      <c r="AO76" s="1525"/>
      <c r="AS76" s="1525"/>
      <c r="AT76" s="1525"/>
      <c r="AU76" s="1525"/>
      <c r="AV76" s="1525"/>
      <c r="AW76" s="1525"/>
      <c r="AX76" s="1525"/>
      <c r="AY76" s="1525"/>
      <c r="AZ76" s="1525"/>
      <c r="BA76" s="1525"/>
      <c r="BB76" s="1525"/>
      <c r="BC76" s="1525"/>
      <c r="BD76" s="1525"/>
      <c r="BE76" s="1525"/>
      <c r="BF76" s="1525"/>
      <c r="BG76" s="1525"/>
      <c r="BH76" s="1525"/>
      <c r="BI76" s="1525"/>
      <c r="BJ76" s="1525"/>
      <c r="BK76" s="1525"/>
      <c r="BL76" s="1525"/>
      <c r="BM76" s="1525"/>
      <c r="BN76" s="1525"/>
      <c r="BO76" s="1525"/>
      <c r="BP76" s="1525"/>
      <c r="BQ76" s="1525"/>
      <c r="BR76" s="1525"/>
      <c r="BS76" s="1525"/>
      <c r="BT76" s="1525"/>
      <c r="BU76" s="1525"/>
      <c r="BV76" s="1525"/>
      <c r="BW76" s="1525"/>
      <c r="BX76" s="1525"/>
      <c r="BY76" s="1525"/>
      <c r="BZ76" s="1525"/>
      <c r="CA76" s="1525"/>
      <c r="CB76" s="1525"/>
      <c r="CC76" s="1525"/>
      <c r="CD76" s="1525"/>
      <c r="CE76" s="147"/>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c r="DW76" s="1525"/>
      <c r="DX76" s="1525"/>
      <c r="DY76" s="1525"/>
      <c r="DZ76" s="1525"/>
      <c r="EA76" s="1525"/>
      <c r="EB76" s="1525"/>
      <c r="EC76" s="1525"/>
      <c r="ED76" s="1525"/>
      <c r="EE76" s="1525"/>
      <c r="EF76" s="1525"/>
      <c r="EG76" s="1525"/>
      <c r="EH76" s="1525"/>
      <c r="EI76" s="1525"/>
      <c r="EJ76" s="1525"/>
      <c r="EK76" s="1525"/>
      <c r="EL76" s="1525"/>
      <c r="EM76" s="1525"/>
      <c r="EN76" s="1525"/>
      <c r="EO76" s="1525"/>
      <c r="EP76" s="1525"/>
      <c r="EQ76" s="1525"/>
      <c r="ER76" s="1525"/>
      <c r="ES76" s="1525"/>
      <c r="ET76" s="1525"/>
      <c r="EU76" s="1525"/>
      <c r="EV76" s="1525"/>
      <c r="EW76" s="1525"/>
      <c r="EX76" s="1525"/>
      <c r="EY76" s="1525"/>
      <c r="EZ76" s="1525"/>
      <c r="FA76" s="1525"/>
      <c r="FB76" s="1525"/>
      <c r="FC76" s="1525"/>
      <c r="FD76" s="1525"/>
      <c r="FE76" s="1525"/>
      <c r="FF76" s="1525"/>
      <c r="FG76" s="1525"/>
      <c r="FH76" s="1525"/>
      <c r="FI76" s="1525"/>
      <c r="FJ76" s="1525"/>
      <c r="FK76" s="1525"/>
      <c r="FL76" s="1525"/>
    </row>
    <row r="77" spans="2:168" ht="30" customHeight="1">
      <c r="B77" s="141"/>
      <c r="C77" s="502">
        <v>9.39</v>
      </c>
      <c r="D77" s="325" t="s">
        <v>2005</v>
      </c>
      <c r="E77" s="1525"/>
      <c r="F77" s="1525"/>
      <c r="G77" s="1525"/>
      <c r="H77" s="1525"/>
      <c r="I77" s="1525"/>
      <c r="J77" s="1525"/>
      <c r="K77" s="1525"/>
      <c r="L77" s="1525"/>
      <c r="M77" s="1525"/>
      <c r="N77" s="1525"/>
      <c r="O77" s="1525"/>
      <c r="P77" s="1525"/>
      <c r="Q77" s="1525"/>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2306">
        <v>55</v>
      </c>
      <c r="AQ77" s="2306"/>
      <c r="AR77" s="2307"/>
      <c r="AS77" s="2308"/>
      <c r="AT77" s="2308"/>
      <c r="AU77" s="2308"/>
      <c r="AV77" s="2308"/>
      <c r="AW77" s="2308"/>
      <c r="AX77" s="2308"/>
      <c r="AY77" s="2308"/>
      <c r="AZ77" s="2308"/>
      <c r="BA77" s="2308"/>
      <c r="BB77" s="2308"/>
      <c r="BC77" s="2308"/>
      <c r="BD77" s="2308"/>
      <c r="BE77" s="2308"/>
      <c r="BF77" s="2308"/>
      <c r="BG77" s="2308"/>
      <c r="BH77" s="2308"/>
      <c r="BI77" s="2308"/>
      <c r="BJ77" s="2308"/>
      <c r="BK77" s="2308"/>
      <c r="BL77" s="2308"/>
      <c r="BM77" s="2308"/>
      <c r="BN77" s="2308"/>
      <c r="BO77" s="2308"/>
      <c r="BP77" s="2308"/>
      <c r="BQ77" s="2308"/>
      <c r="BR77" s="2308"/>
      <c r="BS77" s="2308"/>
      <c r="BT77" s="2308"/>
      <c r="BU77" s="2308"/>
      <c r="BV77" s="2308"/>
      <c r="BW77" s="2308"/>
      <c r="BX77" s="2308"/>
      <c r="BY77" s="2308"/>
      <c r="BZ77" s="2308"/>
      <c r="CA77" s="2309"/>
      <c r="CE77" s="147"/>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c r="DW77" s="1525"/>
      <c r="DX77" s="1525"/>
      <c r="DY77" s="1525"/>
      <c r="DZ77" s="1525"/>
      <c r="EA77" s="1525"/>
      <c r="EB77" s="1525"/>
      <c r="EC77" s="1525"/>
      <c r="ED77" s="1525"/>
      <c r="EE77" s="1525"/>
      <c r="EF77" s="1525"/>
      <c r="EG77" s="1525"/>
      <c r="EH77" s="1525"/>
      <c r="EI77" s="1525"/>
      <c r="EJ77" s="1525"/>
      <c r="EK77" s="1525"/>
      <c r="EL77" s="1525"/>
      <c r="EM77" s="1525"/>
      <c r="EN77" s="1525"/>
      <c r="EO77" s="1525"/>
      <c r="EP77" s="1525"/>
      <c r="EQ77" s="1525"/>
      <c r="ER77" s="1525"/>
      <c r="ES77" s="1525"/>
      <c r="ET77" s="1525"/>
      <c r="EU77" s="1525"/>
      <c r="EV77" s="1525"/>
      <c r="EW77" s="1525"/>
      <c r="EX77" s="1525"/>
      <c r="EY77" s="1525"/>
      <c r="EZ77" s="1525"/>
      <c r="FA77" s="1525"/>
      <c r="FB77" s="1525"/>
      <c r="FC77" s="1525"/>
      <c r="FD77" s="1525"/>
      <c r="FE77" s="1525"/>
      <c r="FF77" s="1525"/>
      <c r="FG77" s="1525"/>
      <c r="FH77" s="1525"/>
      <c r="FI77" s="1525"/>
      <c r="FJ77" s="1525"/>
      <c r="FK77" s="1525"/>
      <c r="FL77" s="1525"/>
    </row>
    <row r="78" spans="2:168" ht="30" customHeight="1">
      <c r="B78" s="141"/>
      <c r="C78" s="300"/>
      <c r="D78" s="303" t="s">
        <v>2006</v>
      </c>
      <c r="E78" s="1525"/>
      <c r="F78" s="1525"/>
      <c r="G78" s="1525"/>
      <c r="H78" s="1525"/>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1525"/>
      <c r="AJ78" s="1525"/>
      <c r="AK78" s="1525"/>
      <c r="AL78" s="1525"/>
      <c r="AM78" s="1525"/>
      <c r="AN78" s="1525"/>
      <c r="AO78" s="1525"/>
      <c r="AP78" s="2306"/>
      <c r="AQ78" s="2306"/>
      <c r="AR78" s="2310"/>
      <c r="AS78" s="2311"/>
      <c r="AT78" s="2311"/>
      <c r="AU78" s="2311"/>
      <c r="AV78" s="2311"/>
      <c r="AW78" s="2311"/>
      <c r="AX78" s="2311"/>
      <c r="AY78" s="2311"/>
      <c r="AZ78" s="2311"/>
      <c r="BA78" s="2311"/>
      <c r="BB78" s="2311"/>
      <c r="BC78" s="2311"/>
      <c r="BD78" s="2311"/>
      <c r="BE78" s="2311"/>
      <c r="BF78" s="2311"/>
      <c r="BG78" s="2311"/>
      <c r="BH78" s="2311"/>
      <c r="BI78" s="2311"/>
      <c r="BJ78" s="2311"/>
      <c r="BK78" s="2311"/>
      <c r="BL78" s="2311"/>
      <c r="BM78" s="2311"/>
      <c r="BN78" s="2311"/>
      <c r="BO78" s="2311"/>
      <c r="BP78" s="2311"/>
      <c r="BQ78" s="2311"/>
      <c r="BR78" s="2311"/>
      <c r="BS78" s="2311"/>
      <c r="BT78" s="2311"/>
      <c r="BU78" s="2311"/>
      <c r="BV78" s="2311"/>
      <c r="BW78" s="2311"/>
      <c r="BX78" s="2311"/>
      <c r="BY78" s="2311"/>
      <c r="BZ78" s="2311"/>
      <c r="CA78" s="2312"/>
      <c r="CE78" s="147"/>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c r="DW78" s="1525"/>
      <c r="DX78" s="1525"/>
      <c r="DY78" s="1525"/>
      <c r="DZ78" s="1525"/>
      <c r="EA78" s="1525"/>
      <c r="EB78" s="1525"/>
      <c r="EC78" s="1525"/>
      <c r="ED78" s="1525"/>
      <c r="EE78" s="1525"/>
      <c r="EF78" s="1525"/>
      <c r="EG78" s="1525"/>
      <c r="EH78" s="1525"/>
      <c r="EI78" s="1525"/>
      <c r="EJ78" s="1525"/>
      <c r="EK78" s="1525"/>
      <c r="EL78" s="1525"/>
      <c r="EM78" s="1525"/>
      <c r="EN78" s="1525"/>
      <c r="EO78" s="1525"/>
      <c r="EP78" s="1525"/>
      <c r="EQ78" s="1525"/>
      <c r="ER78" s="1525"/>
      <c r="ES78" s="1525"/>
      <c r="ET78" s="1525"/>
      <c r="EU78" s="1525"/>
      <c r="EV78" s="1525"/>
      <c r="EW78" s="1525"/>
      <c r="EX78" s="1525"/>
      <c r="EY78" s="1525"/>
      <c r="EZ78" s="1525"/>
      <c r="FA78" s="1525"/>
      <c r="FB78" s="1525"/>
      <c r="FC78" s="1525"/>
      <c r="FD78" s="1525"/>
      <c r="FE78" s="1525"/>
      <c r="FF78" s="1525"/>
      <c r="FG78" s="1525"/>
      <c r="FH78" s="1525"/>
      <c r="FI78" s="1525"/>
      <c r="FJ78" s="1525"/>
      <c r="FK78" s="1525"/>
      <c r="FL78" s="1525"/>
    </row>
    <row r="79" spans="2:168" ht="30" customHeight="1" thickBot="1">
      <c r="B79" s="508"/>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324"/>
      <c r="AQ79" s="324"/>
      <c r="AR79" s="324"/>
      <c r="AS79" s="136"/>
      <c r="AT79" s="136"/>
      <c r="AU79" s="136"/>
      <c r="AV79" s="136"/>
      <c r="AW79" s="136"/>
      <c r="AX79" s="136"/>
      <c r="AY79" s="136"/>
      <c r="AZ79" s="136"/>
      <c r="BA79" s="136"/>
      <c r="BB79" s="136"/>
      <c r="BC79" s="136"/>
      <c r="BD79" s="136"/>
      <c r="BE79" s="136"/>
      <c r="BF79" s="136"/>
      <c r="BG79" s="136"/>
      <c r="BH79" s="136"/>
      <c r="BI79" s="136"/>
      <c r="BJ79" s="136"/>
      <c r="BK79" s="136"/>
      <c r="BL79" s="136"/>
      <c r="BM79" s="136"/>
      <c r="BN79" s="136"/>
      <c r="BO79" s="136"/>
      <c r="BP79" s="136"/>
      <c r="BQ79" s="136"/>
      <c r="BR79" s="136"/>
      <c r="BS79" s="136"/>
      <c r="BT79" s="136"/>
      <c r="BU79" s="136"/>
      <c r="BV79" s="136"/>
      <c r="BW79" s="136"/>
      <c r="BX79" s="136"/>
      <c r="BY79" s="136"/>
      <c r="BZ79" s="136"/>
      <c r="CA79" s="136"/>
      <c r="CB79" s="136"/>
      <c r="CC79" s="136"/>
      <c r="CD79" s="136"/>
      <c r="CE79" s="373"/>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c r="DW79" s="1525"/>
      <c r="DX79" s="1525"/>
      <c r="DY79" s="1525"/>
      <c r="DZ79" s="1525"/>
      <c r="EA79" s="1525"/>
      <c r="EB79" s="1525"/>
      <c r="EC79" s="1525"/>
      <c r="ED79" s="1525"/>
      <c r="EE79" s="1525"/>
      <c r="EF79" s="1525"/>
      <c r="EG79" s="1525"/>
      <c r="EH79" s="1525"/>
      <c r="EI79" s="1525"/>
      <c r="EJ79" s="1525"/>
      <c r="EK79" s="1525"/>
      <c r="EL79" s="1525"/>
      <c r="EM79" s="1525"/>
      <c r="EN79" s="1525"/>
      <c r="EO79" s="1525"/>
      <c r="EP79" s="1525"/>
      <c r="EQ79" s="1525"/>
      <c r="ER79" s="1525"/>
      <c r="ES79" s="1525"/>
      <c r="ET79" s="1525"/>
      <c r="EU79" s="1525"/>
      <c r="EV79" s="1525"/>
      <c r="EW79" s="1525"/>
      <c r="EX79" s="1525"/>
      <c r="EY79" s="1525"/>
      <c r="EZ79" s="1525"/>
      <c r="FA79" s="1525"/>
      <c r="FB79" s="1525"/>
      <c r="FC79" s="1525"/>
      <c r="FD79" s="1525"/>
      <c r="FE79" s="1525"/>
      <c r="FF79" s="1525"/>
      <c r="FG79" s="1525"/>
      <c r="FH79" s="1525"/>
      <c r="FI79" s="1525"/>
      <c r="FJ79" s="1525"/>
      <c r="FK79" s="1525"/>
      <c r="FL79" s="1525"/>
    </row>
    <row r="80" spans="2:168" ht="30" customHeight="1">
      <c r="B80" s="389"/>
      <c r="C80" s="1525"/>
      <c r="D80" s="1525"/>
      <c r="E80" s="1525"/>
      <c r="F80" s="1525"/>
      <c r="G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1525"/>
      <c r="AJ80" s="1525"/>
      <c r="AK80" s="1525"/>
      <c r="AL80" s="1525"/>
      <c r="AM80" s="1525"/>
      <c r="AN80" s="1525"/>
      <c r="AO80" s="1525"/>
      <c r="AS80" s="1525"/>
      <c r="AT80" s="1525"/>
      <c r="AU80" s="1525"/>
      <c r="AV80" s="1525"/>
      <c r="AW80" s="1525"/>
      <c r="AX80" s="1525"/>
      <c r="AY80" s="1525"/>
      <c r="AZ80" s="1525"/>
      <c r="BA80" s="1525"/>
      <c r="BB80" s="1525"/>
      <c r="BC80" s="1525"/>
      <c r="BD80" s="1525"/>
      <c r="BE80" s="1525"/>
      <c r="BF80" s="1525"/>
      <c r="BG80" s="1525"/>
      <c r="BH80" s="1525"/>
      <c r="BI80" s="1525"/>
      <c r="BJ80" s="1525"/>
      <c r="BK80" s="1525"/>
      <c r="BL80" s="1525"/>
      <c r="BM80" s="1525"/>
      <c r="BN80" s="1525"/>
      <c r="BO80" s="1525"/>
      <c r="BP80" s="1525"/>
      <c r="BQ80" s="1525"/>
      <c r="BR80" s="1525"/>
      <c r="BS80" s="1525"/>
      <c r="BT80" s="1525"/>
      <c r="BU80" s="1525"/>
      <c r="BV80" s="1525"/>
      <c r="BW80" s="1525"/>
      <c r="BX80" s="1525"/>
      <c r="BY80" s="1525"/>
      <c r="BZ80" s="1525"/>
      <c r="CA80" s="1525"/>
      <c r="CB80" s="1525"/>
      <c r="CC80" s="1525"/>
      <c r="CD80" s="1525"/>
      <c r="CE80" s="147"/>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c r="DW80" s="1525"/>
      <c r="DX80" s="1525"/>
      <c r="DY80" s="1525"/>
      <c r="DZ80" s="1525"/>
      <c r="EA80" s="1525"/>
      <c r="EB80" s="1525"/>
      <c r="EC80" s="1525"/>
      <c r="ED80" s="1525"/>
      <c r="EE80" s="1525"/>
      <c r="EF80" s="1525"/>
      <c r="EG80" s="1525"/>
      <c r="EH80" s="1525"/>
      <c r="EI80" s="1525"/>
      <c r="EJ80" s="1525"/>
      <c r="EK80" s="1525"/>
      <c r="EL80" s="1525"/>
      <c r="EM80" s="1525"/>
      <c r="EN80" s="1525"/>
      <c r="EO80" s="1525"/>
      <c r="EP80" s="1525"/>
      <c r="EQ80" s="1525"/>
      <c r="ER80" s="1525"/>
      <c r="ES80" s="1525"/>
      <c r="ET80" s="1525"/>
      <c r="EU80" s="1525"/>
      <c r="EV80" s="1525"/>
      <c r="EW80" s="1525"/>
      <c r="EX80" s="1525"/>
      <c r="EY80" s="1525"/>
      <c r="EZ80" s="1525"/>
      <c r="FA80" s="1525"/>
      <c r="FB80" s="1525"/>
      <c r="FC80" s="1525"/>
      <c r="FD80" s="1525"/>
      <c r="FE80" s="1525"/>
      <c r="FF80" s="1525"/>
      <c r="FG80" s="1525"/>
      <c r="FH80" s="1525"/>
      <c r="FI80" s="1525"/>
      <c r="FJ80" s="1525"/>
      <c r="FK80" s="1525"/>
      <c r="FL80" s="1525"/>
    </row>
    <row r="81" spans="2:168" ht="30" customHeight="1">
      <c r="B81" s="301"/>
      <c r="C81" s="502">
        <v>9.4</v>
      </c>
      <c r="D81" s="325" t="s">
        <v>2007</v>
      </c>
      <c r="E81" s="1525"/>
      <c r="F81" s="1525"/>
      <c r="G81" s="1525"/>
      <c r="H81" s="1525"/>
      <c r="I81" s="1525"/>
      <c r="J81" s="1525"/>
      <c r="K81" s="1525"/>
      <c r="L81" s="1525"/>
      <c r="M81" s="1525"/>
      <c r="N81" s="1525"/>
      <c r="O81" s="1525"/>
      <c r="P81" s="1525"/>
      <c r="Q81" s="1525"/>
      <c r="R81" s="1525"/>
      <c r="S81" s="1525"/>
      <c r="T81" s="1525"/>
      <c r="U81" s="1525"/>
      <c r="V81" s="1525"/>
      <c r="W81" s="1525"/>
      <c r="X81" s="1525"/>
      <c r="Y81" s="1525"/>
      <c r="Z81" s="1525"/>
      <c r="AA81" s="1525"/>
      <c r="AB81" s="1525"/>
      <c r="AC81" s="1525"/>
      <c r="AD81" s="1525"/>
      <c r="AE81" s="1525"/>
      <c r="AF81" s="1525"/>
      <c r="AG81" s="1525"/>
      <c r="AH81" s="1525"/>
      <c r="AI81" s="1525"/>
      <c r="AJ81" s="1525"/>
      <c r="AK81" s="1525"/>
      <c r="AL81" s="1525"/>
      <c r="AM81" s="1525"/>
      <c r="AN81" s="1525"/>
      <c r="AO81" s="1525"/>
      <c r="AP81" s="2306">
        <v>56</v>
      </c>
      <c r="AQ81" s="2306"/>
      <c r="AR81" s="2307"/>
      <c r="AS81" s="2308"/>
      <c r="AT81" s="2308"/>
      <c r="AU81" s="2308"/>
      <c r="AV81" s="2308"/>
      <c r="AW81" s="2308"/>
      <c r="AX81" s="2308"/>
      <c r="AY81" s="2308"/>
      <c r="AZ81" s="2308"/>
      <c r="BA81" s="2308"/>
      <c r="BB81" s="2308"/>
      <c r="BC81" s="2308"/>
      <c r="BD81" s="2308"/>
      <c r="BE81" s="2308"/>
      <c r="BF81" s="2308"/>
      <c r="BG81" s="2308"/>
      <c r="BH81" s="2308"/>
      <c r="BI81" s="2308"/>
      <c r="BJ81" s="2308"/>
      <c r="BK81" s="2308"/>
      <c r="BL81" s="2308"/>
      <c r="BM81" s="2308"/>
      <c r="BN81" s="2308"/>
      <c r="BO81" s="2308"/>
      <c r="BP81" s="2308"/>
      <c r="BQ81" s="2308"/>
      <c r="BR81" s="2308"/>
      <c r="BS81" s="2308"/>
      <c r="BT81" s="2308"/>
      <c r="BU81" s="2308"/>
      <c r="BV81" s="2308"/>
      <c r="BW81" s="2308"/>
      <c r="BX81" s="2308"/>
      <c r="BY81" s="2308"/>
      <c r="BZ81" s="2308"/>
      <c r="CA81" s="2309"/>
      <c r="CE81" s="147"/>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c r="DW81" s="1525"/>
      <c r="DX81" s="1525"/>
      <c r="DY81" s="1525"/>
      <c r="DZ81" s="1525"/>
      <c r="EA81" s="1525"/>
      <c r="EB81" s="1525"/>
      <c r="EC81" s="1525"/>
      <c r="ED81" s="1525"/>
      <c r="EE81" s="1525"/>
      <c r="EF81" s="1525"/>
      <c r="EG81" s="1525"/>
      <c r="EH81" s="1525"/>
      <c r="EI81" s="1525"/>
      <c r="EJ81" s="1525"/>
      <c r="EK81" s="1525"/>
      <c r="EL81" s="1525"/>
      <c r="EM81" s="1525"/>
      <c r="EN81" s="1525"/>
      <c r="EO81" s="1525"/>
      <c r="EP81" s="1525"/>
      <c r="EQ81" s="1525"/>
      <c r="ER81" s="1525"/>
      <c r="ES81" s="1525"/>
      <c r="ET81" s="1525"/>
      <c r="EU81" s="1525"/>
      <c r="EV81" s="1525"/>
      <c r="EW81" s="1525"/>
      <c r="EX81" s="1525"/>
      <c r="EY81" s="1525"/>
      <c r="EZ81" s="1525"/>
      <c r="FA81" s="1525"/>
      <c r="FB81" s="1525"/>
      <c r="FC81" s="1525"/>
      <c r="FD81" s="1525"/>
      <c r="FE81" s="1525"/>
      <c r="FF81" s="1525"/>
      <c r="FG81" s="1525"/>
      <c r="FH81" s="1525"/>
      <c r="FI81" s="1525"/>
      <c r="FJ81" s="1525"/>
      <c r="FK81" s="1525"/>
      <c r="FL81" s="1525"/>
    </row>
    <row r="82" spans="2:168" ht="30" customHeight="1">
      <c r="B82" s="301"/>
      <c r="C82" s="300"/>
      <c r="D82" s="303" t="s">
        <v>2008</v>
      </c>
      <c r="E82" s="1525"/>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525"/>
      <c r="AN82" s="1525"/>
      <c r="AO82" s="1525"/>
      <c r="AP82" s="2306"/>
      <c r="AQ82" s="2306"/>
      <c r="AR82" s="2310"/>
      <c r="AS82" s="2311"/>
      <c r="AT82" s="2311"/>
      <c r="AU82" s="2311"/>
      <c r="AV82" s="2311"/>
      <c r="AW82" s="2311"/>
      <c r="AX82" s="2311"/>
      <c r="AY82" s="2311"/>
      <c r="AZ82" s="2311"/>
      <c r="BA82" s="2311"/>
      <c r="BB82" s="2311"/>
      <c r="BC82" s="2311"/>
      <c r="BD82" s="2311"/>
      <c r="BE82" s="2311"/>
      <c r="BF82" s="2311"/>
      <c r="BG82" s="2311"/>
      <c r="BH82" s="2311"/>
      <c r="BI82" s="2311"/>
      <c r="BJ82" s="2311"/>
      <c r="BK82" s="2311"/>
      <c r="BL82" s="2311"/>
      <c r="BM82" s="2311"/>
      <c r="BN82" s="2311"/>
      <c r="BO82" s="2311"/>
      <c r="BP82" s="2311"/>
      <c r="BQ82" s="2311"/>
      <c r="BR82" s="2311"/>
      <c r="BS82" s="2311"/>
      <c r="BT82" s="2311"/>
      <c r="BU82" s="2311"/>
      <c r="BV82" s="2311"/>
      <c r="BW82" s="2311"/>
      <c r="BX82" s="2311"/>
      <c r="BY82" s="2311"/>
      <c r="BZ82" s="2311"/>
      <c r="CA82" s="2312"/>
      <c r="CE82" s="147"/>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c r="DW82" s="1525"/>
      <c r="DX82" s="1525"/>
      <c r="DY82" s="1525"/>
      <c r="DZ82" s="1525"/>
      <c r="EA82" s="1525"/>
      <c r="EB82" s="1525"/>
      <c r="EC82" s="1525"/>
      <c r="ED82" s="1525"/>
      <c r="EE82" s="1525"/>
      <c r="EF82" s="1525"/>
      <c r="EG82" s="1525"/>
      <c r="EH82" s="1525"/>
      <c r="EI82" s="1525"/>
      <c r="EJ82" s="1525"/>
      <c r="EK82" s="1525"/>
      <c r="EL82" s="1525"/>
      <c r="EM82" s="1525"/>
      <c r="EN82" s="1525"/>
      <c r="EO82" s="1525"/>
      <c r="EP82" s="1525"/>
      <c r="EQ82" s="1525"/>
      <c r="ER82" s="1525"/>
      <c r="ES82" s="1525"/>
      <c r="ET82" s="1525"/>
      <c r="EU82" s="1525"/>
      <c r="EV82" s="1525"/>
      <c r="EW82" s="1525"/>
      <c r="EX82" s="1525"/>
      <c r="EY82" s="1525"/>
      <c r="EZ82" s="1525"/>
      <c r="FA82" s="1525"/>
      <c r="FB82" s="1525"/>
      <c r="FC82" s="1525"/>
      <c r="FD82" s="1525"/>
      <c r="FE82" s="1525"/>
      <c r="FF82" s="1525"/>
      <c r="FG82" s="1525"/>
      <c r="FH82" s="1525"/>
      <c r="FI82" s="1525"/>
      <c r="FJ82" s="1525"/>
      <c r="FK82" s="1525"/>
      <c r="FL82" s="1525"/>
    </row>
    <row r="83" spans="2:168" ht="30" customHeight="1" thickBot="1">
      <c r="B83" s="40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324"/>
      <c r="AQ83" s="324"/>
      <c r="AR83" s="324"/>
      <c r="AS83" s="136"/>
      <c r="AT83" s="136"/>
      <c r="AU83" s="136"/>
      <c r="AV83" s="136"/>
      <c r="AW83" s="136"/>
      <c r="AX83" s="136"/>
      <c r="AY83" s="136"/>
      <c r="AZ83" s="136"/>
      <c r="BA83" s="136"/>
      <c r="BB83" s="136"/>
      <c r="BC83" s="136"/>
      <c r="BD83" s="136"/>
      <c r="BE83" s="136"/>
      <c r="BF83" s="136"/>
      <c r="BG83" s="136"/>
      <c r="BH83" s="136"/>
      <c r="BI83" s="136"/>
      <c r="BJ83" s="136"/>
      <c r="BK83" s="136"/>
      <c r="BL83" s="136"/>
      <c r="BM83" s="136"/>
      <c r="BN83" s="136"/>
      <c r="BO83" s="136"/>
      <c r="BP83" s="136"/>
      <c r="BQ83" s="136"/>
      <c r="BR83" s="136"/>
      <c r="BS83" s="136"/>
      <c r="BT83" s="136"/>
      <c r="BU83" s="136"/>
      <c r="BV83" s="136"/>
      <c r="BW83" s="136"/>
      <c r="BX83" s="136"/>
      <c r="BY83" s="136"/>
      <c r="BZ83" s="136"/>
      <c r="CA83" s="136"/>
      <c r="CB83" s="136"/>
      <c r="CC83" s="136"/>
      <c r="CD83" s="136"/>
      <c r="CE83" s="373"/>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c r="DW83" s="1525"/>
      <c r="DX83" s="1525"/>
      <c r="DY83" s="1525"/>
      <c r="DZ83" s="1525"/>
      <c r="EA83" s="1525"/>
      <c r="EB83" s="1525"/>
      <c r="EC83" s="1525"/>
      <c r="ED83" s="1525"/>
      <c r="EE83" s="1525"/>
      <c r="EF83" s="1525"/>
      <c r="EG83" s="1525"/>
      <c r="EH83" s="1525"/>
      <c r="EI83" s="1525"/>
      <c r="EJ83" s="1525"/>
      <c r="EK83" s="1525"/>
      <c r="EL83" s="1525"/>
      <c r="EM83" s="1525"/>
      <c r="EN83" s="1525"/>
      <c r="EO83" s="1525"/>
      <c r="EP83" s="1525"/>
      <c r="EQ83" s="1525"/>
      <c r="ER83" s="1525"/>
      <c r="ES83" s="1525"/>
      <c r="ET83" s="1525"/>
      <c r="EU83" s="1525"/>
      <c r="EV83" s="1525"/>
      <c r="EW83" s="1525"/>
      <c r="EX83" s="1525"/>
      <c r="EY83" s="1525"/>
      <c r="EZ83" s="1525"/>
      <c r="FA83" s="1525"/>
      <c r="FB83" s="1525"/>
      <c r="FC83" s="1525"/>
      <c r="FD83" s="1525"/>
      <c r="FE83" s="1525"/>
      <c r="FF83" s="1525"/>
      <c r="FG83" s="1525"/>
      <c r="FH83" s="1525"/>
      <c r="FI83" s="1525"/>
      <c r="FJ83" s="1525"/>
      <c r="FK83" s="1525"/>
      <c r="FL83" s="1525"/>
    </row>
    <row r="84" spans="2:168" ht="30" customHeight="1">
      <c r="B84" s="89"/>
      <c r="C84" s="1525"/>
      <c r="D84" s="1525"/>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1525"/>
      <c r="CA84" s="1525"/>
      <c r="CB84" s="1525"/>
      <c r="CC84" s="1525"/>
      <c r="CD84" s="1525"/>
      <c r="CE84" s="147"/>
    </row>
    <row r="85" spans="2:168" ht="30" customHeight="1">
      <c r="B85" s="89"/>
      <c r="C85" s="502">
        <v>9.41</v>
      </c>
      <c r="D85" s="325" t="s">
        <v>2009</v>
      </c>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2306">
        <v>99</v>
      </c>
      <c r="AN85" s="2306"/>
      <c r="AO85" s="2373">
        <f>AO65+AR69+AR73+AR77+AR81</f>
        <v>0</v>
      </c>
      <c r="AP85" s="2374"/>
      <c r="AQ85" s="2374"/>
      <c r="AR85" s="2374"/>
      <c r="AS85" s="2374"/>
      <c r="AT85" s="2374"/>
      <c r="AU85" s="2374"/>
      <c r="AV85" s="2374"/>
      <c r="AW85" s="2374"/>
      <c r="AX85" s="2374"/>
      <c r="AY85" s="2374"/>
      <c r="AZ85" s="2374"/>
      <c r="BA85" s="2374"/>
      <c r="BB85" s="2374"/>
      <c r="BC85" s="2374"/>
      <c r="BD85" s="2374"/>
      <c r="BE85" s="2374"/>
      <c r="BF85" s="2374"/>
      <c r="BG85" s="2374"/>
      <c r="BH85" s="2374"/>
      <c r="BI85" s="2374"/>
      <c r="BJ85" s="2374"/>
      <c r="BK85" s="2374"/>
      <c r="BL85" s="2374"/>
      <c r="BM85" s="2374"/>
      <c r="BN85" s="2374"/>
      <c r="BO85" s="2374"/>
      <c r="BP85" s="2374"/>
      <c r="BQ85" s="2374"/>
      <c r="BR85" s="2374"/>
      <c r="BS85" s="2374"/>
      <c r="BT85" s="2374"/>
      <c r="BU85" s="2374"/>
      <c r="BV85" s="2374"/>
      <c r="BW85" s="2374"/>
      <c r="BX85" s="2375"/>
      <c r="CE85" s="147"/>
    </row>
    <row r="86" spans="2:168" ht="30" customHeight="1">
      <c r="B86" s="89"/>
      <c r="C86" s="300"/>
      <c r="D86" s="303" t="s">
        <v>2010</v>
      </c>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2306"/>
      <c r="AN86" s="2306"/>
      <c r="AO86" s="2376"/>
      <c r="AP86" s="2377"/>
      <c r="AQ86" s="2377"/>
      <c r="AR86" s="2377"/>
      <c r="AS86" s="2377"/>
      <c r="AT86" s="2377"/>
      <c r="AU86" s="2377"/>
      <c r="AV86" s="2377"/>
      <c r="AW86" s="2377"/>
      <c r="AX86" s="2377"/>
      <c r="AY86" s="2377"/>
      <c r="AZ86" s="2377"/>
      <c r="BA86" s="2377"/>
      <c r="BB86" s="2377"/>
      <c r="BC86" s="2377"/>
      <c r="BD86" s="2377"/>
      <c r="BE86" s="2377"/>
      <c r="BF86" s="2377"/>
      <c r="BG86" s="2377"/>
      <c r="BH86" s="2377"/>
      <c r="BI86" s="2377"/>
      <c r="BJ86" s="2377"/>
      <c r="BK86" s="2377"/>
      <c r="BL86" s="2377"/>
      <c r="BM86" s="2377"/>
      <c r="BN86" s="2377"/>
      <c r="BO86" s="2377"/>
      <c r="BP86" s="2377"/>
      <c r="BQ86" s="2377"/>
      <c r="BR86" s="2377"/>
      <c r="BS86" s="2377"/>
      <c r="BT86" s="2377"/>
      <c r="BU86" s="2377"/>
      <c r="BV86" s="2377"/>
      <c r="BW86" s="2377"/>
      <c r="BX86" s="2378"/>
      <c r="CE86" s="147"/>
    </row>
    <row r="87" spans="2:168" ht="30" customHeight="1">
      <c r="B87" s="141"/>
      <c r="C87" s="93"/>
      <c r="D87" s="93"/>
      <c r="E87" s="93"/>
      <c r="F87" s="93"/>
      <c r="G87" s="93"/>
      <c r="H87" s="93"/>
      <c r="I87" s="93"/>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CE87" s="147"/>
    </row>
    <row r="88" spans="2:168" ht="30" customHeight="1">
      <c r="B88" s="18"/>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53"/>
    </row>
    <row r="89" spans="2:168" ht="30" customHeight="1">
      <c r="B89" s="18"/>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53"/>
    </row>
    <row r="90" spans="2:168" ht="30" customHeight="1">
      <c r="B90" s="18"/>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53"/>
    </row>
    <row r="91" spans="2:168" ht="30" customHeight="1">
      <c r="B91" s="18"/>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53"/>
    </row>
    <row r="92" spans="2:168" ht="30" customHeight="1">
      <c r="B92" s="18"/>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53"/>
    </row>
    <row r="93" spans="2:168" ht="30" customHeight="1">
      <c r="B93" s="18"/>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53"/>
    </row>
    <row r="94" spans="2:168" ht="30" customHeight="1">
      <c r="B94" s="18"/>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53"/>
    </row>
    <row r="95" spans="2:168" ht="30" customHeight="1">
      <c r="B95" s="18"/>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53"/>
    </row>
    <row r="96" spans="2:168" ht="30" customHeight="1">
      <c r="B96" s="18"/>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53"/>
    </row>
    <row r="97" spans="1:84" ht="30" customHeight="1">
      <c r="B97" s="18"/>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53"/>
    </row>
    <row r="98" spans="1:84" ht="30" customHeight="1">
      <c r="B98" s="18"/>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53"/>
    </row>
    <row r="99" spans="1:84" ht="30" customHeight="1">
      <c r="B99" s="18"/>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53"/>
    </row>
    <row r="100" spans="1:84" ht="30" customHeight="1">
      <c r="B100" s="18"/>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53"/>
    </row>
    <row r="101" spans="1:84" ht="30" customHeight="1">
      <c r="B101" s="18"/>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53"/>
    </row>
    <row r="102" spans="1:84" ht="30" customHeight="1" thickBot="1">
      <c r="B102" s="363"/>
      <c r="C102" s="324"/>
      <c r="D102" s="324"/>
      <c r="E102" s="324"/>
      <c r="F102" s="324"/>
      <c r="G102" s="324"/>
      <c r="H102" s="324"/>
      <c r="I102" s="324"/>
      <c r="J102" s="324"/>
      <c r="K102" s="324"/>
      <c r="L102" s="324"/>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4"/>
      <c r="AL102" s="324"/>
      <c r="AM102" s="324"/>
      <c r="AN102" s="324"/>
      <c r="AO102" s="324"/>
      <c r="AP102" s="324"/>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75"/>
    </row>
    <row r="103" spans="1:84" ht="28.15">
      <c r="A103" s="2316">
        <v>22</v>
      </c>
      <c r="B103" s="2316"/>
      <c r="C103" s="2316"/>
      <c r="D103" s="2316"/>
      <c r="E103" s="2316"/>
      <c r="F103" s="2316"/>
      <c r="G103" s="2316"/>
      <c r="H103" s="2316"/>
      <c r="I103" s="2316"/>
      <c r="J103" s="2316"/>
      <c r="K103" s="2316"/>
      <c r="L103" s="2316"/>
      <c r="M103" s="2316"/>
      <c r="N103" s="2316"/>
      <c r="O103" s="2316"/>
      <c r="P103" s="2316"/>
      <c r="Q103" s="2316"/>
      <c r="R103" s="2316"/>
      <c r="S103" s="2316"/>
      <c r="T103" s="2316"/>
      <c r="U103" s="2316"/>
      <c r="V103" s="2316"/>
      <c r="W103" s="2316"/>
      <c r="X103" s="2316"/>
      <c r="Y103" s="2316"/>
      <c r="Z103" s="2316"/>
      <c r="AA103" s="2316"/>
      <c r="AB103" s="2316"/>
      <c r="AC103" s="2316"/>
      <c r="AD103" s="2316"/>
      <c r="AE103" s="2316"/>
      <c r="AF103" s="2316"/>
      <c r="AG103" s="2316"/>
      <c r="AH103" s="2316"/>
      <c r="AI103" s="2316"/>
      <c r="AJ103" s="2316"/>
      <c r="AK103" s="2316"/>
      <c r="AL103" s="2316"/>
      <c r="AM103" s="2316"/>
      <c r="AN103" s="2316"/>
      <c r="AO103" s="2316"/>
      <c r="AP103" s="2316"/>
      <c r="AQ103" s="2316"/>
      <c r="AR103" s="2316"/>
      <c r="AS103" s="2316"/>
      <c r="AT103" s="2316"/>
      <c r="AU103" s="2316"/>
      <c r="AV103" s="2316"/>
      <c r="AW103" s="2316"/>
      <c r="AX103" s="2316"/>
      <c r="AY103" s="2316"/>
      <c r="AZ103" s="2316"/>
      <c r="BA103" s="2316"/>
      <c r="BB103" s="2316"/>
      <c r="BC103" s="2316"/>
      <c r="BD103" s="2316"/>
      <c r="BE103" s="2316"/>
      <c r="BF103" s="2316"/>
      <c r="BG103" s="2316"/>
      <c r="BH103" s="2316"/>
      <c r="BI103" s="2316"/>
      <c r="BJ103" s="2316"/>
      <c r="BK103" s="2316"/>
      <c r="BL103" s="2316"/>
      <c r="BM103" s="2316"/>
      <c r="BN103" s="2316"/>
      <c r="BO103" s="2316"/>
      <c r="BP103" s="2316"/>
      <c r="BQ103" s="2316"/>
      <c r="BR103" s="2316"/>
      <c r="BS103" s="2316"/>
      <c r="BT103" s="2316"/>
      <c r="BU103" s="2316"/>
      <c r="BV103" s="2316"/>
      <c r="BW103" s="2316"/>
      <c r="BX103" s="2316"/>
      <c r="BY103" s="2316"/>
      <c r="BZ103" s="2316"/>
      <c r="CA103" s="2316"/>
      <c r="CB103" s="2316"/>
      <c r="CC103" s="2316"/>
      <c r="CD103" s="2316"/>
      <c r="CE103" s="2316"/>
      <c r="CF103" s="2316"/>
    </row>
  </sheetData>
  <mergeCells count="43">
    <mergeCell ref="AM85:AN86"/>
    <mergeCell ref="AO65:BX66"/>
    <mergeCell ref="AO85:BX86"/>
    <mergeCell ref="AR73:CA74"/>
    <mergeCell ref="AR77:CA78"/>
    <mergeCell ref="AR81:CA82"/>
    <mergeCell ref="AP77:AQ78"/>
    <mergeCell ref="AP81:AQ82"/>
    <mergeCell ref="AR69:CA70"/>
    <mergeCell ref="AP61:AQ62"/>
    <mergeCell ref="AM65:AN66"/>
    <mergeCell ref="AR61:CA62"/>
    <mergeCell ref="AP69:AQ70"/>
    <mergeCell ref="AP73:AQ74"/>
    <mergeCell ref="AP26:AQ27"/>
    <mergeCell ref="AR56:CA57"/>
    <mergeCell ref="AR52:CA53"/>
    <mergeCell ref="AR16:CA17"/>
    <mergeCell ref="AR19:CA20"/>
    <mergeCell ref="AR26:CA27"/>
    <mergeCell ref="AR30:CA31"/>
    <mergeCell ref="AR34:CA35"/>
    <mergeCell ref="AR38:CA39"/>
    <mergeCell ref="AR41:CA42"/>
    <mergeCell ref="AR44:CA45"/>
    <mergeCell ref="AR47:CA48"/>
    <mergeCell ref="AR22:CA23"/>
    <mergeCell ref="F58:AK58"/>
    <mergeCell ref="AT12:CB12"/>
    <mergeCell ref="AT13:CA13"/>
    <mergeCell ref="CZ18:DA18"/>
    <mergeCell ref="A103:CF103"/>
    <mergeCell ref="AP34:AQ35"/>
    <mergeCell ref="AP22:AQ23"/>
    <mergeCell ref="AP16:AQ17"/>
    <mergeCell ref="AP19:AQ20"/>
    <mergeCell ref="AP38:AQ39"/>
    <mergeCell ref="AP44:AQ45"/>
    <mergeCell ref="AP47:AQ48"/>
    <mergeCell ref="AP30:AQ31"/>
    <mergeCell ref="AP41:AQ42"/>
    <mergeCell ref="AP52:AQ53"/>
    <mergeCell ref="AP56:AQ57"/>
  </mergeCells>
  <printOptions horizontalCentered="1"/>
  <pageMargins left="0.23622047244094499" right="0.23622047244094499" top="0.23622047244094499" bottom="0.23622047244094499" header="0" footer="0"/>
  <pageSetup paperSize="9" scale="26"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DK106"/>
  <sheetViews>
    <sheetView view="pageBreakPreview" topLeftCell="A8" zoomScale="40" zoomScaleNormal="25" zoomScaleSheetLayoutView="40" workbookViewId="0">
      <selection activeCell="CI68" sqref="CI68"/>
    </sheetView>
  </sheetViews>
  <sheetFormatPr defaultColWidth="2.375" defaultRowHeight="15"/>
  <cols>
    <col min="1" max="2" width="3.375" style="2" customWidth="1"/>
    <col min="3" max="3" width="3.875" style="2" customWidth="1"/>
    <col min="4" max="4" width="7.625" style="2" bestFit="1" customWidth="1"/>
    <col min="5" max="21" width="3.875" style="2" customWidth="1"/>
    <col min="22" max="24" width="14.375" style="2" customWidth="1"/>
    <col min="25" max="87" width="3.875" style="2" customWidth="1"/>
    <col min="88" max="89" width="3.375" style="2" customWidth="1"/>
    <col min="90" max="93" width="2.375" style="2"/>
    <col min="94" max="94" width="2.375" style="2" customWidth="1"/>
    <col min="95" max="197" width="2.375" style="2"/>
    <col min="198" max="198" width="3.875" style="2" customWidth="1"/>
    <col min="199" max="199" width="9.125" style="2" customWidth="1"/>
    <col min="200" max="200" width="3.875" style="2" customWidth="1"/>
    <col min="201" max="204" width="1.375" style="2" customWidth="1"/>
    <col min="205" max="286" width="3.875" style="2" customWidth="1"/>
    <col min="287" max="453" width="2.375" style="2"/>
    <col min="454" max="454" width="3.875" style="2" customWidth="1"/>
    <col min="455" max="455" width="9.125" style="2" customWidth="1"/>
    <col min="456" max="456" width="3.875" style="2" customWidth="1"/>
    <col min="457" max="460" width="1.375" style="2" customWidth="1"/>
    <col min="461" max="542" width="3.875" style="2" customWidth="1"/>
    <col min="543" max="709" width="2.375" style="2"/>
    <col min="710" max="710" width="3.875" style="2" customWidth="1"/>
    <col min="711" max="711" width="9.125" style="2" customWidth="1"/>
    <col min="712" max="712" width="3.875" style="2" customWidth="1"/>
    <col min="713" max="716" width="1.375" style="2" customWidth="1"/>
    <col min="717" max="798" width="3.875" style="2" customWidth="1"/>
    <col min="799" max="965" width="2.375" style="2"/>
    <col min="966" max="966" width="3.875" style="2" customWidth="1"/>
    <col min="967" max="967" width="9.125" style="2" customWidth="1"/>
    <col min="968" max="968" width="3.875" style="2" customWidth="1"/>
    <col min="969" max="972" width="1.375" style="2" customWidth="1"/>
    <col min="973" max="1054" width="3.875" style="2" customWidth="1"/>
    <col min="1055" max="1221" width="2.375" style="2"/>
    <col min="1222" max="1222" width="3.875" style="2" customWidth="1"/>
    <col min="1223" max="1223" width="9.125" style="2" customWidth="1"/>
    <col min="1224" max="1224" width="3.875" style="2" customWidth="1"/>
    <col min="1225" max="1228" width="1.375" style="2" customWidth="1"/>
    <col min="1229" max="1310" width="3.875" style="2" customWidth="1"/>
    <col min="1311" max="1477" width="2.375" style="2"/>
    <col min="1478" max="1478" width="3.875" style="2" customWidth="1"/>
    <col min="1479" max="1479" width="9.125" style="2" customWidth="1"/>
    <col min="1480" max="1480" width="3.875" style="2" customWidth="1"/>
    <col min="1481" max="1484" width="1.375" style="2" customWidth="1"/>
    <col min="1485" max="1566" width="3.875" style="2" customWidth="1"/>
    <col min="1567" max="1733" width="2.375" style="2"/>
    <col min="1734" max="1734" width="3.875" style="2" customWidth="1"/>
    <col min="1735" max="1735" width="9.125" style="2" customWidth="1"/>
    <col min="1736" max="1736" width="3.875" style="2" customWidth="1"/>
    <col min="1737" max="1740" width="1.375" style="2" customWidth="1"/>
    <col min="1741" max="1822" width="3.875" style="2" customWidth="1"/>
    <col min="1823" max="1989" width="2.375" style="2"/>
    <col min="1990" max="1990" width="3.875" style="2" customWidth="1"/>
    <col min="1991" max="1991" width="9.125" style="2" customWidth="1"/>
    <col min="1992" max="1992" width="3.875" style="2" customWidth="1"/>
    <col min="1993" max="1996" width="1.375" style="2" customWidth="1"/>
    <col min="1997" max="2078" width="3.875" style="2" customWidth="1"/>
    <col min="2079" max="2245" width="2.375" style="2"/>
    <col min="2246" max="2246" width="3.875" style="2" customWidth="1"/>
    <col min="2247" max="2247" width="9.125" style="2" customWidth="1"/>
    <col min="2248" max="2248" width="3.875" style="2" customWidth="1"/>
    <col min="2249" max="2252" width="1.375" style="2" customWidth="1"/>
    <col min="2253" max="2334" width="3.875" style="2" customWidth="1"/>
    <col min="2335" max="2501" width="2.375" style="2"/>
    <col min="2502" max="2502" width="3.875" style="2" customWidth="1"/>
    <col min="2503" max="2503" width="9.125" style="2" customWidth="1"/>
    <col min="2504" max="2504" width="3.875" style="2" customWidth="1"/>
    <col min="2505" max="2508" width="1.375" style="2" customWidth="1"/>
    <col min="2509" max="2590" width="3.875" style="2" customWidth="1"/>
    <col min="2591" max="2757" width="2.375" style="2"/>
    <col min="2758" max="2758" width="3.875" style="2" customWidth="1"/>
    <col min="2759" max="2759" width="9.125" style="2" customWidth="1"/>
    <col min="2760" max="2760" width="3.875" style="2" customWidth="1"/>
    <col min="2761" max="2764" width="1.375" style="2" customWidth="1"/>
    <col min="2765" max="2846" width="3.875" style="2" customWidth="1"/>
    <col min="2847" max="3013" width="2.375" style="2"/>
    <col min="3014" max="3014" width="3.875" style="2" customWidth="1"/>
    <col min="3015" max="3015" width="9.125" style="2" customWidth="1"/>
    <col min="3016" max="3016" width="3.875" style="2" customWidth="1"/>
    <col min="3017" max="3020" width="1.375" style="2" customWidth="1"/>
    <col min="3021" max="3102" width="3.875" style="2" customWidth="1"/>
    <col min="3103" max="3269" width="2.375" style="2"/>
    <col min="3270" max="3270" width="3.875" style="2" customWidth="1"/>
    <col min="3271" max="3271" width="9.125" style="2" customWidth="1"/>
    <col min="3272" max="3272" width="3.875" style="2" customWidth="1"/>
    <col min="3273" max="3276" width="1.375" style="2" customWidth="1"/>
    <col min="3277" max="3358" width="3.875" style="2" customWidth="1"/>
    <col min="3359" max="3525" width="2.375" style="2"/>
    <col min="3526" max="3526" width="3.875" style="2" customWidth="1"/>
    <col min="3527" max="3527" width="9.125" style="2" customWidth="1"/>
    <col min="3528" max="3528" width="3.875" style="2" customWidth="1"/>
    <col min="3529" max="3532" width="1.375" style="2" customWidth="1"/>
    <col min="3533" max="3614" width="3.875" style="2" customWidth="1"/>
    <col min="3615" max="3781" width="2.375" style="2"/>
    <col min="3782" max="3782" width="3.875" style="2" customWidth="1"/>
    <col min="3783" max="3783" width="9.125" style="2" customWidth="1"/>
    <col min="3784" max="3784" width="3.875" style="2" customWidth="1"/>
    <col min="3785" max="3788" width="1.375" style="2" customWidth="1"/>
    <col min="3789" max="3870" width="3.875" style="2" customWidth="1"/>
    <col min="3871" max="4037" width="2.375" style="2"/>
    <col min="4038" max="4038" width="3.875" style="2" customWidth="1"/>
    <col min="4039" max="4039" width="9.125" style="2" customWidth="1"/>
    <col min="4040" max="4040" width="3.875" style="2" customWidth="1"/>
    <col min="4041" max="4044" width="1.375" style="2" customWidth="1"/>
    <col min="4045" max="4126" width="3.875" style="2" customWidth="1"/>
    <col min="4127" max="4293" width="2.375" style="2"/>
    <col min="4294" max="4294" width="3.875" style="2" customWidth="1"/>
    <col min="4295" max="4295" width="9.125" style="2" customWidth="1"/>
    <col min="4296" max="4296" width="3.875" style="2" customWidth="1"/>
    <col min="4297" max="4300" width="1.375" style="2" customWidth="1"/>
    <col min="4301" max="4382" width="3.875" style="2" customWidth="1"/>
    <col min="4383" max="4549" width="2.375" style="2"/>
    <col min="4550" max="4550" width="3.875" style="2" customWidth="1"/>
    <col min="4551" max="4551" width="9.125" style="2" customWidth="1"/>
    <col min="4552" max="4552" width="3.875" style="2" customWidth="1"/>
    <col min="4553" max="4556" width="1.375" style="2" customWidth="1"/>
    <col min="4557" max="4638" width="3.875" style="2" customWidth="1"/>
    <col min="4639" max="4805" width="2.375" style="2"/>
    <col min="4806" max="4806" width="3.875" style="2" customWidth="1"/>
    <col min="4807" max="4807" width="9.125" style="2" customWidth="1"/>
    <col min="4808" max="4808" width="3.875" style="2" customWidth="1"/>
    <col min="4809" max="4812" width="1.375" style="2" customWidth="1"/>
    <col min="4813" max="4894" width="3.875" style="2" customWidth="1"/>
    <col min="4895" max="5061" width="2.375" style="2"/>
    <col min="5062" max="5062" width="3.875" style="2" customWidth="1"/>
    <col min="5063" max="5063" width="9.125" style="2" customWidth="1"/>
    <col min="5064" max="5064" width="3.875" style="2" customWidth="1"/>
    <col min="5065" max="5068" width="1.375" style="2" customWidth="1"/>
    <col min="5069" max="5150" width="3.875" style="2" customWidth="1"/>
    <col min="5151" max="5317" width="2.375" style="2"/>
    <col min="5318" max="5318" width="3.875" style="2" customWidth="1"/>
    <col min="5319" max="5319" width="9.125" style="2" customWidth="1"/>
    <col min="5320" max="5320" width="3.875" style="2" customWidth="1"/>
    <col min="5321" max="5324" width="1.375" style="2" customWidth="1"/>
    <col min="5325" max="5406" width="3.875" style="2" customWidth="1"/>
    <col min="5407" max="5573" width="2.375" style="2"/>
    <col min="5574" max="5574" width="3.875" style="2" customWidth="1"/>
    <col min="5575" max="5575" width="9.125" style="2" customWidth="1"/>
    <col min="5576" max="5576" width="3.875" style="2" customWidth="1"/>
    <col min="5577" max="5580" width="1.375" style="2" customWidth="1"/>
    <col min="5581" max="5662" width="3.875" style="2" customWidth="1"/>
    <col min="5663" max="5829" width="2.375" style="2"/>
    <col min="5830" max="5830" width="3.875" style="2" customWidth="1"/>
    <col min="5831" max="5831" width="9.125" style="2" customWidth="1"/>
    <col min="5832" max="5832" width="3.875" style="2" customWidth="1"/>
    <col min="5833" max="5836" width="1.375" style="2" customWidth="1"/>
    <col min="5837" max="5918" width="3.875" style="2" customWidth="1"/>
    <col min="5919" max="6085" width="2.375" style="2"/>
    <col min="6086" max="6086" width="3.875" style="2" customWidth="1"/>
    <col min="6087" max="6087" width="9.125" style="2" customWidth="1"/>
    <col min="6088" max="6088" width="3.875" style="2" customWidth="1"/>
    <col min="6089" max="6092" width="1.375" style="2" customWidth="1"/>
    <col min="6093" max="6174" width="3.875" style="2" customWidth="1"/>
    <col min="6175" max="6341" width="2.375" style="2"/>
    <col min="6342" max="6342" width="3.875" style="2" customWidth="1"/>
    <col min="6343" max="6343" width="9.125" style="2" customWidth="1"/>
    <col min="6344" max="6344" width="3.875" style="2" customWidth="1"/>
    <col min="6345" max="6348" width="1.375" style="2" customWidth="1"/>
    <col min="6349" max="6430" width="3.875" style="2" customWidth="1"/>
    <col min="6431" max="6597" width="2.375" style="2"/>
    <col min="6598" max="6598" width="3.875" style="2" customWidth="1"/>
    <col min="6599" max="6599" width="9.125" style="2" customWidth="1"/>
    <col min="6600" max="6600" width="3.875" style="2" customWidth="1"/>
    <col min="6601" max="6604" width="1.375" style="2" customWidth="1"/>
    <col min="6605" max="6686" width="3.875" style="2" customWidth="1"/>
    <col min="6687" max="6853" width="2.375" style="2"/>
    <col min="6854" max="6854" width="3.875" style="2" customWidth="1"/>
    <col min="6855" max="6855" width="9.125" style="2" customWidth="1"/>
    <col min="6856" max="6856" width="3.875" style="2" customWidth="1"/>
    <col min="6857" max="6860" width="1.375" style="2" customWidth="1"/>
    <col min="6861" max="6942" width="3.875" style="2" customWidth="1"/>
    <col min="6943" max="7109" width="2.375" style="2"/>
    <col min="7110" max="7110" width="3.875" style="2" customWidth="1"/>
    <col min="7111" max="7111" width="9.125" style="2" customWidth="1"/>
    <col min="7112" max="7112" width="3.875" style="2" customWidth="1"/>
    <col min="7113" max="7116" width="1.375" style="2" customWidth="1"/>
    <col min="7117" max="7198" width="3.875" style="2" customWidth="1"/>
    <col min="7199" max="7365" width="2.375" style="2"/>
    <col min="7366" max="7366" width="3.875" style="2" customWidth="1"/>
    <col min="7367" max="7367" width="9.125" style="2" customWidth="1"/>
    <col min="7368" max="7368" width="3.875" style="2" customWidth="1"/>
    <col min="7369" max="7372" width="1.375" style="2" customWidth="1"/>
    <col min="7373" max="7454" width="3.875" style="2" customWidth="1"/>
    <col min="7455" max="7621" width="2.375" style="2"/>
    <col min="7622" max="7622" width="3.875" style="2" customWidth="1"/>
    <col min="7623" max="7623" width="9.125" style="2" customWidth="1"/>
    <col min="7624" max="7624" width="3.875" style="2" customWidth="1"/>
    <col min="7625" max="7628" width="1.375" style="2" customWidth="1"/>
    <col min="7629" max="7710" width="3.875" style="2" customWidth="1"/>
    <col min="7711" max="7877" width="2.375" style="2"/>
    <col min="7878" max="7878" width="3.875" style="2" customWidth="1"/>
    <col min="7879" max="7879" width="9.125" style="2" customWidth="1"/>
    <col min="7880" max="7880" width="3.875" style="2" customWidth="1"/>
    <col min="7881" max="7884" width="1.375" style="2" customWidth="1"/>
    <col min="7885" max="7966" width="3.875" style="2" customWidth="1"/>
    <col min="7967" max="8133" width="2.375" style="2"/>
    <col min="8134" max="8134" width="3.875" style="2" customWidth="1"/>
    <col min="8135" max="8135" width="9.125" style="2" customWidth="1"/>
    <col min="8136" max="8136" width="3.875" style="2" customWidth="1"/>
    <col min="8137" max="8140" width="1.375" style="2" customWidth="1"/>
    <col min="8141" max="8222" width="3.875" style="2" customWidth="1"/>
    <col min="8223" max="8389" width="2.375" style="2"/>
    <col min="8390" max="8390" width="3.875" style="2" customWidth="1"/>
    <col min="8391" max="8391" width="9.125" style="2" customWidth="1"/>
    <col min="8392" max="8392" width="3.875" style="2" customWidth="1"/>
    <col min="8393" max="8396" width="1.375" style="2" customWidth="1"/>
    <col min="8397" max="8478" width="3.875" style="2" customWidth="1"/>
    <col min="8479" max="8645" width="2.375" style="2"/>
    <col min="8646" max="8646" width="3.875" style="2" customWidth="1"/>
    <col min="8647" max="8647" width="9.125" style="2" customWidth="1"/>
    <col min="8648" max="8648" width="3.875" style="2" customWidth="1"/>
    <col min="8649" max="8652" width="1.375" style="2" customWidth="1"/>
    <col min="8653" max="8734" width="3.875" style="2" customWidth="1"/>
    <col min="8735" max="8901" width="2.375" style="2"/>
    <col min="8902" max="8902" width="3.875" style="2" customWidth="1"/>
    <col min="8903" max="8903" width="9.125" style="2" customWidth="1"/>
    <col min="8904" max="8904" width="3.875" style="2" customWidth="1"/>
    <col min="8905" max="8908" width="1.375" style="2" customWidth="1"/>
    <col min="8909" max="8990" width="3.875" style="2" customWidth="1"/>
    <col min="8991" max="9157" width="2.375" style="2"/>
    <col min="9158" max="9158" width="3.875" style="2" customWidth="1"/>
    <col min="9159" max="9159" width="9.125" style="2" customWidth="1"/>
    <col min="9160" max="9160" width="3.875" style="2" customWidth="1"/>
    <col min="9161" max="9164" width="1.375" style="2" customWidth="1"/>
    <col min="9165" max="9246" width="3.875" style="2" customWidth="1"/>
    <col min="9247" max="9413" width="2.375" style="2"/>
    <col min="9414" max="9414" width="3.875" style="2" customWidth="1"/>
    <col min="9415" max="9415" width="9.125" style="2" customWidth="1"/>
    <col min="9416" max="9416" width="3.875" style="2" customWidth="1"/>
    <col min="9417" max="9420" width="1.375" style="2" customWidth="1"/>
    <col min="9421" max="9502" width="3.875" style="2" customWidth="1"/>
    <col min="9503" max="9669" width="2.375" style="2"/>
    <col min="9670" max="9670" width="3.875" style="2" customWidth="1"/>
    <col min="9671" max="9671" width="9.125" style="2" customWidth="1"/>
    <col min="9672" max="9672" width="3.875" style="2" customWidth="1"/>
    <col min="9673" max="9676" width="1.375" style="2" customWidth="1"/>
    <col min="9677" max="9758" width="3.875" style="2" customWidth="1"/>
    <col min="9759" max="9925" width="2.375" style="2"/>
    <col min="9926" max="9926" width="3.875" style="2" customWidth="1"/>
    <col min="9927" max="9927" width="9.125" style="2" customWidth="1"/>
    <col min="9928" max="9928" width="3.875" style="2" customWidth="1"/>
    <col min="9929" max="9932" width="1.375" style="2" customWidth="1"/>
    <col min="9933" max="10014" width="3.875" style="2" customWidth="1"/>
    <col min="10015" max="10181" width="2.375" style="2"/>
    <col min="10182" max="10182" width="3.875" style="2" customWidth="1"/>
    <col min="10183" max="10183" width="9.125" style="2" customWidth="1"/>
    <col min="10184" max="10184" width="3.875" style="2" customWidth="1"/>
    <col min="10185" max="10188" width="1.375" style="2" customWidth="1"/>
    <col min="10189" max="10270" width="3.875" style="2" customWidth="1"/>
    <col min="10271" max="10437" width="2.375" style="2"/>
    <col min="10438" max="10438" width="3.875" style="2" customWidth="1"/>
    <col min="10439" max="10439" width="9.125" style="2" customWidth="1"/>
    <col min="10440" max="10440" width="3.875" style="2" customWidth="1"/>
    <col min="10441" max="10444" width="1.375" style="2" customWidth="1"/>
    <col min="10445" max="10526" width="3.875" style="2" customWidth="1"/>
    <col min="10527" max="10693" width="2.375" style="2"/>
    <col min="10694" max="10694" width="3.875" style="2" customWidth="1"/>
    <col min="10695" max="10695" width="9.125" style="2" customWidth="1"/>
    <col min="10696" max="10696" width="3.875" style="2" customWidth="1"/>
    <col min="10697" max="10700" width="1.375" style="2" customWidth="1"/>
    <col min="10701" max="10782" width="3.875" style="2" customWidth="1"/>
    <col min="10783" max="10949" width="2.375" style="2"/>
    <col min="10950" max="10950" width="3.875" style="2" customWidth="1"/>
    <col min="10951" max="10951" width="9.125" style="2" customWidth="1"/>
    <col min="10952" max="10952" width="3.875" style="2" customWidth="1"/>
    <col min="10953" max="10956" width="1.375" style="2" customWidth="1"/>
    <col min="10957" max="11038" width="3.875" style="2" customWidth="1"/>
    <col min="11039" max="11205" width="2.375" style="2"/>
    <col min="11206" max="11206" width="3.875" style="2" customWidth="1"/>
    <col min="11207" max="11207" width="9.125" style="2" customWidth="1"/>
    <col min="11208" max="11208" width="3.875" style="2" customWidth="1"/>
    <col min="11209" max="11212" width="1.375" style="2" customWidth="1"/>
    <col min="11213" max="11294" width="3.875" style="2" customWidth="1"/>
    <col min="11295" max="11461" width="2.375" style="2"/>
    <col min="11462" max="11462" width="3.875" style="2" customWidth="1"/>
    <col min="11463" max="11463" width="9.125" style="2" customWidth="1"/>
    <col min="11464" max="11464" width="3.875" style="2" customWidth="1"/>
    <col min="11465" max="11468" width="1.375" style="2" customWidth="1"/>
    <col min="11469" max="11550" width="3.875" style="2" customWidth="1"/>
    <col min="11551" max="11717" width="2.375" style="2"/>
    <col min="11718" max="11718" width="3.875" style="2" customWidth="1"/>
    <col min="11719" max="11719" width="9.125" style="2" customWidth="1"/>
    <col min="11720" max="11720" width="3.875" style="2" customWidth="1"/>
    <col min="11721" max="11724" width="1.375" style="2" customWidth="1"/>
    <col min="11725" max="11806" width="3.875" style="2" customWidth="1"/>
    <col min="11807" max="11973" width="2.375" style="2"/>
    <col min="11974" max="11974" width="3.875" style="2" customWidth="1"/>
    <col min="11975" max="11975" width="9.125" style="2" customWidth="1"/>
    <col min="11976" max="11976" width="3.875" style="2" customWidth="1"/>
    <col min="11977" max="11980" width="1.375" style="2" customWidth="1"/>
    <col min="11981" max="12062" width="3.875" style="2" customWidth="1"/>
    <col min="12063" max="12229" width="2.375" style="2"/>
    <col min="12230" max="12230" width="3.875" style="2" customWidth="1"/>
    <col min="12231" max="12231" width="9.125" style="2" customWidth="1"/>
    <col min="12232" max="12232" width="3.875" style="2" customWidth="1"/>
    <col min="12233" max="12236" width="1.375" style="2" customWidth="1"/>
    <col min="12237" max="12318" width="3.875" style="2" customWidth="1"/>
    <col min="12319" max="12485" width="2.375" style="2"/>
    <col min="12486" max="12486" width="3.875" style="2" customWidth="1"/>
    <col min="12487" max="12487" width="9.125" style="2" customWidth="1"/>
    <col min="12488" max="12488" width="3.875" style="2" customWidth="1"/>
    <col min="12489" max="12492" width="1.375" style="2" customWidth="1"/>
    <col min="12493" max="12574" width="3.875" style="2" customWidth="1"/>
    <col min="12575" max="12741" width="2.375" style="2"/>
    <col min="12742" max="12742" width="3.875" style="2" customWidth="1"/>
    <col min="12743" max="12743" width="9.125" style="2" customWidth="1"/>
    <col min="12744" max="12744" width="3.875" style="2" customWidth="1"/>
    <col min="12745" max="12748" width="1.375" style="2" customWidth="1"/>
    <col min="12749" max="12830" width="3.875" style="2" customWidth="1"/>
    <col min="12831" max="12997" width="2.375" style="2"/>
    <col min="12998" max="12998" width="3.875" style="2" customWidth="1"/>
    <col min="12999" max="12999" width="9.125" style="2" customWidth="1"/>
    <col min="13000" max="13000" width="3.875" style="2" customWidth="1"/>
    <col min="13001" max="13004" width="1.375" style="2" customWidth="1"/>
    <col min="13005" max="13086" width="3.875" style="2" customWidth="1"/>
    <col min="13087" max="13253" width="2.375" style="2"/>
    <col min="13254" max="13254" width="3.875" style="2" customWidth="1"/>
    <col min="13255" max="13255" width="9.125" style="2" customWidth="1"/>
    <col min="13256" max="13256" width="3.875" style="2" customWidth="1"/>
    <col min="13257" max="13260" width="1.375" style="2" customWidth="1"/>
    <col min="13261" max="13342" width="3.875" style="2" customWidth="1"/>
    <col min="13343" max="13509" width="2.375" style="2"/>
    <col min="13510" max="13510" width="3.875" style="2" customWidth="1"/>
    <col min="13511" max="13511" width="9.125" style="2" customWidth="1"/>
    <col min="13512" max="13512" width="3.875" style="2" customWidth="1"/>
    <col min="13513" max="13516" width="1.375" style="2" customWidth="1"/>
    <col min="13517" max="13598" width="3.875" style="2" customWidth="1"/>
    <col min="13599" max="13765" width="2.375" style="2"/>
    <col min="13766" max="13766" width="3.875" style="2" customWidth="1"/>
    <col min="13767" max="13767" width="9.125" style="2" customWidth="1"/>
    <col min="13768" max="13768" width="3.875" style="2" customWidth="1"/>
    <col min="13769" max="13772" width="1.375" style="2" customWidth="1"/>
    <col min="13773" max="13854" width="3.875" style="2" customWidth="1"/>
    <col min="13855" max="14021" width="2.375" style="2"/>
    <col min="14022" max="14022" width="3.875" style="2" customWidth="1"/>
    <col min="14023" max="14023" width="9.125" style="2" customWidth="1"/>
    <col min="14024" max="14024" width="3.875" style="2" customWidth="1"/>
    <col min="14025" max="14028" width="1.375" style="2" customWidth="1"/>
    <col min="14029" max="14110" width="3.875" style="2" customWidth="1"/>
    <col min="14111" max="14277" width="2.375" style="2"/>
    <col min="14278" max="14278" width="3.875" style="2" customWidth="1"/>
    <col min="14279" max="14279" width="9.125" style="2" customWidth="1"/>
    <col min="14280" max="14280" width="3.875" style="2" customWidth="1"/>
    <col min="14281" max="14284" width="1.375" style="2" customWidth="1"/>
    <col min="14285" max="14366" width="3.875" style="2" customWidth="1"/>
    <col min="14367" max="14533" width="2.375" style="2"/>
    <col min="14534" max="14534" width="3.875" style="2" customWidth="1"/>
    <col min="14535" max="14535" width="9.125" style="2" customWidth="1"/>
    <col min="14536" max="14536" width="3.875" style="2" customWidth="1"/>
    <col min="14537" max="14540" width="1.375" style="2" customWidth="1"/>
    <col min="14541" max="14622" width="3.875" style="2" customWidth="1"/>
    <col min="14623" max="14789" width="2.375" style="2"/>
    <col min="14790" max="14790" width="3.875" style="2" customWidth="1"/>
    <col min="14791" max="14791" width="9.125" style="2" customWidth="1"/>
    <col min="14792" max="14792" width="3.875" style="2" customWidth="1"/>
    <col min="14793" max="14796" width="1.375" style="2" customWidth="1"/>
    <col min="14797" max="14878" width="3.875" style="2" customWidth="1"/>
    <col min="14879" max="15045" width="2.375" style="2"/>
    <col min="15046" max="15046" width="3.875" style="2" customWidth="1"/>
    <col min="15047" max="15047" width="9.125" style="2" customWidth="1"/>
    <col min="15048" max="15048" width="3.875" style="2" customWidth="1"/>
    <col min="15049" max="15052" width="1.375" style="2" customWidth="1"/>
    <col min="15053" max="15134" width="3.875" style="2" customWidth="1"/>
    <col min="15135" max="15301" width="2.375" style="2"/>
    <col min="15302" max="15302" width="3.875" style="2" customWidth="1"/>
    <col min="15303" max="15303" width="9.125" style="2" customWidth="1"/>
    <col min="15304" max="15304" width="3.875" style="2" customWidth="1"/>
    <col min="15305" max="15308" width="1.375" style="2" customWidth="1"/>
    <col min="15309" max="15390" width="3.875" style="2" customWidth="1"/>
    <col min="15391" max="15557" width="2.375" style="2"/>
    <col min="15558" max="15558" width="3.875" style="2" customWidth="1"/>
    <col min="15559" max="15559" width="9.125" style="2" customWidth="1"/>
    <col min="15560" max="15560" width="3.875" style="2" customWidth="1"/>
    <col min="15561" max="15564" width="1.375" style="2" customWidth="1"/>
    <col min="15565" max="15646" width="3.875" style="2" customWidth="1"/>
    <col min="15647" max="15813" width="2.375" style="2"/>
    <col min="15814" max="15814" width="3.875" style="2" customWidth="1"/>
    <col min="15815" max="15815" width="9.125" style="2" customWidth="1"/>
    <col min="15816" max="15816" width="3.875" style="2" customWidth="1"/>
    <col min="15817" max="15820" width="1.375" style="2" customWidth="1"/>
    <col min="15821" max="15902" width="3.875" style="2" customWidth="1"/>
    <col min="15903" max="16069" width="2.375" style="2"/>
    <col min="16070" max="16070" width="3.875" style="2" customWidth="1"/>
    <col min="16071" max="16071" width="9.125" style="2" customWidth="1"/>
    <col min="16072" max="16072" width="3.875" style="2" customWidth="1"/>
    <col min="16073" max="16076" width="1.375" style="2" customWidth="1"/>
    <col min="16077" max="16158" width="3.875" style="2" customWidth="1"/>
    <col min="16159" max="16384" width="2.375" style="2"/>
  </cols>
  <sheetData>
    <row r="1" spans="2:99" ht="15.95" customHeight="1">
      <c r="B1" s="1"/>
      <c r="C1" s="1"/>
      <c r="D1" s="1"/>
    </row>
    <row r="2" spans="2:99" ht="29.1" customHeight="1">
      <c r="B2" s="1"/>
      <c r="C2" s="1"/>
      <c r="D2" s="1"/>
    </row>
    <row r="3" spans="2:99" ht="29.1" customHeight="1">
      <c r="B3" s="1"/>
      <c r="C3" s="1"/>
      <c r="D3" s="1"/>
    </row>
    <row r="4" spans="2:99" ht="15.95" customHeight="1">
      <c r="B4" s="1"/>
      <c r="C4" s="271"/>
      <c r="D4" s="271"/>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c r="CE4" s="272"/>
      <c r="CF4" s="272"/>
      <c r="CG4" s="272"/>
      <c r="CH4" s="272"/>
      <c r="CI4" s="272"/>
    </row>
    <row r="5" spans="2:99" ht="15.95" customHeight="1">
      <c r="B5" s="1"/>
      <c r="C5" s="271"/>
      <c r="D5" s="271"/>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c r="CF5" s="272"/>
      <c r="CG5" s="272"/>
      <c r="CH5" s="272"/>
      <c r="CI5" s="272"/>
    </row>
    <row r="6" spans="2:99" ht="15.95" customHeight="1" thickBot="1">
      <c r="B6" s="1"/>
      <c r="C6" s="273"/>
      <c r="D6" s="273"/>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c r="CE6" s="272"/>
      <c r="CF6" s="272"/>
      <c r="CG6" s="272"/>
      <c r="CH6" s="272"/>
      <c r="CI6" s="272"/>
    </row>
    <row r="7" spans="2:99" ht="30" customHeight="1">
      <c r="B7" s="53"/>
      <c r="C7" s="274"/>
      <c r="D7" s="274"/>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138"/>
      <c r="BR7" s="138"/>
      <c r="BS7" s="138"/>
      <c r="BT7" s="138"/>
      <c r="BU7" s="138"/>
      <c r="BV7" s="138"/>
      <c r="BW7" s="138"/>
      <c r="BX7" s="138"/>
      <c r="BY7" s="138"/>
      <c r="BZ7" s="138"/>
      <c r="CA7" s="138"/>
      <c r="CB7" s="138"/>
      <c r="CC7" s="138"/>
      <c r="CD7" s="138"/>
      <c r="CE7" s="138"/>
      <c r="CF7" s="138"/>
      <c r="CG7" s="138"/>
      <c r="CH7" s="280"/>
      <c r="CI7" s="93"/>
    </row>
    <row r="8" spans="2:99" ht="30" customHeight="1">
      <c r="B8" s="53"/>
      <c r="C8" s="274"/>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274"/>
      <c r="BN8" s="274"/>
      <c r="BO8" s="274"/>
      <c r="BP8" s="274"/>
      <c r="BQ8" s="1525"/>
      <c r="BR8" s="1525"/>
      <c r="BS8" s="1525"/>
      <c r="BT8" s="1525"/>
      <c r="BU8" s="1525"/>
      <c r="BV8" s="1525"/>
      <c r="BW8" s="1525"/>
      <c r="BX8" s="1525"/>
      <c r="BY8" s="1525"/>
      <c r="BZ8" s="1525"/>
      <c r="CA8" s="1525"/>
      <c r="CB8" s="1525"/>
      <c r="CC8" s="1525"/>
      <c r="CD8" s="1525"/>
      <c r="CE8" s="1525"/>
      <c r="CF8" s="1525"/>
      <c r="CG8" s="1525"/>
      <c r="CH8" s="147"/>
      <c r="CI8" s="93"/>
    </row>
    <row r="9" spans="2:99" ht="30" customHeight="1">
      <c r="B9" s="53"/>
      <c r="C9" s="274"/>
      <c r="D9" s="274"/>
      <c r="E9" s="274"/>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274"/>
      <c r="BN9" s="274"/>
      <c r="BO9" s="274"/>
      <c r="BP9" s="274"/>
      <c r="BQ9" s="1525"/>
      <c r="BR9" s="1525"/>
      <c r="BS9" s="1525"/>
      <c r="BT9" s="1525"/>
      <c r="BU9" s="1525"/>
      <c r="BV9" s="1525"/>
      <c r="BW9" s="1525"/>
      <c r="BX9" s="1525"/>
      <c r="BY9" s="1525"/>
      <c r="BZ9" s="1525"/>
      <c r="CA9" s="1525"/>
      <c r="CB9" s="1525"/>
      <c r="CC9" s="1525"/>
      <c r="CD9" s="1525"/>
      <c r="CE9" s="1525"/>
      <c r="CF9" s="1525"/>
      <c r="CG9" s="1525"/>
      <c r="CH9" s="147"/>
      <c r="CI9" s="93"/>
    </row>
    <row r="10" spans="2:99" ht="30" customHeight="1">
      <c r="B10" s="53"/>
      <c r="C10" s="274"/>
      <c r="D10" s="274"/>
      <c r="E10" s="274"/>
      <c r="F10" s="274"/>
      <c r="G10" s="274"/>
      <c r="H10" s="274"/>
      <c r="I10" s="274"/>
      <c r="J10" s="2342" t="s">
        <v>2011</v>
      </c>
      <c r="K10" s="2342"/>
      <c r="L10" s="2342"/>
      <c r="M10" s="2342"/>
      <c r="N10" s="2342"/>
      <c r="O10" s="2342"/>
      <c r="P10" s="2342"/>
      <c r="Q10" s="2342"/>
      <c r="R10" s="2342"/>
      <c r="S10" s="2342"/>
      <c r="T10" s="2342"/>
      <c r="U10" s="2342"/>
      <c r="V10" s="2342"/>
      <c r="W10" s="2342"/>
      <c r="X10" s="2342"/>
      <c r="Y10" s="2342"/>
      <c r="Z10" s="2342"/>
      <c r="AA10" s="2342"/>
      <c r="AB10" s="2342"/>
      <c r="AC10" s="2342"/>
      <c r="AD10" s="2342"/>
      <c r="AE10" s="2342"/>
      <c r="AF10" s="2342"/>
      <c r="AG10" s="2342"/>
      <c r="AH10" s="2342"/>
      <c r="AI10" s="2342"/>
      <c r="AJ10" s="2342"/>
      <c r="AK10" s="2342"/>
      <c r="AL10" s="2342"/>
      <c r="AM10" s="2342"/>
      <c r="AN10" s="2342"/>
      <c r="AO10" s="2342"/>
      <c r="AP10" s="2342"/>
      <c r="AQ10" s="2342"/>
      <c r="AR10" s="2342"/>
      <c r="AS10" s="2342"/>
      <c r="AT10" s="2342"/>
      <c r="AU10" s="2342"/>
      <c r="AV10" s="2342"/>
      <c r="AW10" s="2342"/>
      <c r="AX10" s="2342"/>
      <c r="AY10" s="2342"/>
      <c r="AZ10" s="2342"/>
      <c r="BA10" s="2342"/>
      <c r="BB10" s="2342"/>
      <c r="BC10" s="2342"/>
      <c r="BD10" s="2342"/>
      <c r="BE10" s="2342"/>
      <c r="BF10" s="2342"/>
      <c r="BG10" s="2342"/>
      <c r="BH10" s="2342"/>
      <c r="BI10" s="2342"/>
      <c r="BJ10" s="2342"/>
      <c r="BK10" s="2342"/>
      <c r="BL10" s="274"/>
      <c r="BM10" s="274"/>
      <c r="BN10" s="274"/>
      <c r="BO10" s="274"/>
      <c r="BP10" s="274"/>
      <c r="BQ10" s="1525"/>
      <c r="BR10" s="1525"/>
      <c r="BS10" s="1525"/>
      <c r="BT10" s="1525"/>
      <c r="BU10" s="1525"/>
      <c r="BV10" s="1525"/>
      <c r="BW10" s="1525"/>
      <c r="BX10" s="1525"/>
      <c r="BY10" s="1525"/>
      <c r="BZ10" s="1525"/>
      <c r="CA10" s="1525"/>
      <c r="CB10" s="1525"/>
      <c r="CC10" s="1525"/>
      <c r="CD10" s="1525"/>
      <c r="CE10" s="1525"/>
      <c r="CF10" s="1525"/>
      <c r="CG10" s="1525"/>
      <c r="CH10" s="147"/>
      <c r="CI10" s="93"/>
    </row>
    <row r="11" spans="2:99" ht="30" customHeight="1">
      <c r="B11" s="53"/>
      <c r="C11" s="274"/>
      <c r="D11" s="274"/>
      <c r="E11" s="274"/>
      <c r="F11" s="274"/>
      <c r="G11" s="274"/>
      <c r="H11" s="274"/>
      <c r="I11" s="274"/>
      <c r="J11" s="2342"/>
      <c r="K11" s="2342"/>
      <c r="L11" s="2342"/>
      <c r="M11" s="2342"/>
      <c r="N11" s="2342"/>
      <c r="O11" s="2342"/>
      <c r="P11" s="2342"/>
      <c r="Q11" s="2342"/>
      <c r="R11" s="2342"/>
      <c r="S11" s="2342"/>
      <c r="T11" s="2342"/>
      <c r="U11" s="2342"/>
      <c r="V11" s="2342"/>
      <c r="W11" s="2342"/>
      <c r="X11" s="2342"/>
      <c r="Y11" s="2342"/>
      <c r="Z11" s="2342"/>
      <c r="AA11" s="2342"/>
      <c r="AB11" s="2342"/>
      <c r="AC11" s="2342"/>
      <c r="AD11" s="2342"/>
      <c r="AE11" s="2342"/>
      <c r="AF11" s="2342"/>
      <c r="AG11" s="2342"/>
      <c r="AH11" s="2342"/>
      <c r="AI11" s="2342"/>
      <c r="AJ11" s="2342"/>
      <c r="AK11" s="2342"/>
      <c r="AL11" s="2342"/>
      <c r="AM11" s="2342"/>
      <c r="AN11" s="2342"/>
      <c r="AO11" s="2342"/>
      <c r="AP11" s="2342"/>
      <c r="AQ11" s="2342"/>
      <c r="AR11" s="2342"/>
      <c r="AS11" s="2342"/>
      <c r="AT11" s="2342"/>
      <c r="AU11" s="2342"/>
      <c r="AV11" s="2342"/>
      <c r="AW11" s="2342"/>
      <c r="AX11" s="2342"/>
      <c r="AY11" s="2342"/>
      <c r="AZ11" s="2342"/>
      <c r="BA11" s="2342"/>
      <c r="BB11" s="2342"/>
      <c r="BC11" s="2342"/>
      <c r="BD11" s="2342"/>
      <c r="BE11" s="2342"/>
      <c r="BF11" s="2342"/>
      <c r="BG11" s="2342"/>
      <c r="BH11" s="2342"/>
      <c r="BI11" s="2342"/>
      <c r="BJ11" s="2342"/>
      <c r="BK11" s="2342"/>
      <c r="BL11" s="274"/>
      <c r="BM11" s="274"/>
      <c r="BN11" s="274"/>
      <c r="BO11" s="274"/>
      <c r="BP11" s="274"/>
      <c r="BQ11" s="1525"/>
      <c r="BR11" s="1525"/>
      <c r="BS11" s="1525"/>
      <c r="BT11" s="1525"/>
      <c r="BU11" s="1525"/>
      <c r="BV11" s="1525"/>
      <c r="BW11" s="1525"/>
      <c r="BX11" s="1525"/>
      <c r="BY11" s="1525"/>
      <c r="BZ11" s="1525"/>
      <c r="CA11" s="1525"/>
      <c r="CB11" s="1525"/>
      <c r="CC11" s="1525"/>
      <c r="CD11" s="1525"/>
      <c r="CE11" s="1525"/>
      <c r="CF11" s="1525"/>
      <c r="CG11" s="1525"/>
      <c r="CH11" s="147"/>
      <c r="CI11" s="93"/>
    </row>
    <row r="12" spans="2:99" ht="30" customHeight="1">
      <c r="B12" s="53"/>
      <c r="C12" s="274"/>
      <c r="D12" s="274"/>
      <c r="E12" s="274"/>
      <c r="F12" s="274"/>
      <c r="G12" s="274"/>
      <c r="H12" s="274"/>
      <c r="I12" s="274"/>
      <c r="J12" s="365" t="s">
        <v>2012</v>
      </c>
      <c r="K12" s="274"/>
      <c r="L12" s="274"/>
      <c r="M12" s="274"/>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74"/>
      <c r="BG12" s="274"/>
      <c r="BH12" s="274"/>
      <c r="BI12" s="274"/>
      <c r="BJ12" s="274"/>
      <c r="BK12" s="274"/>
      <c r="BL12" s="274"/>
      <c r="BM12" s="274"/>
      <c r="BN12" s="274"/>
      <c r="BO12" s="274"/>
      <c r="BP12" s="274"/>
      <c r="BQ12" s="274"/>
      <c r="BR12" s="274"/>
      <c r="BS12" s="274"/>
      <c r="BT12" s="274"/>
      <c r="BU12" s="274"/>
      <c r="BV12" s="274"/>
      <c r="BW12" s="274"/>
      <c r="BX12" s="274"/>
      <c r="BY12" s="274"/>
      <c r="BZ12" s="274"/>
      <c r="CA12" s="274"/>
      <c r="CB12" s="274"/>
      <c r="CC12" s="274"/>
      <c r="CD12" s="274"/>
      <c r="CE12" s="274"/>
      <c r="CF12" s="274"/>
      <c r="CG12" s="274"/>
      <c r="CH12" s="312"/>
      <c r="CI12" s="274"/>
    </row>
    <row r="13" spans="2:99" ht="30" customHeight="1">
      <c r="B13" s="53"/>
      <c r="C13" s="276"/>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76"/>
      <c r="BC13" s="276"/>
      <c r="BD13" s="276"/>
      <c r="BE13" s="276"/>
      <c r="BF13" s="276"/>
      <c r="BG13" s="276"/>
      <c r="BH13" s="276"/>
      <c r="BI13" s="276"/>
      <c r="BJ13" s="276"/>
      <c r="BK13" s="276"/>
      <c r="BL13" s="276"/>
      <c r="BM13" s="276"/>
      <c r="BN13" s="276"/>
      <c r="BO13" s="276"/>
      <c r="BP13" s="276"/>
      <c r="BQ13" s="276"/>
      <c r="BR13" s="276"/>
      <c r="BS13" s="276"/>
      <c r="BT13" s="276"/>
      <c r="BU13" s="276"/>
      <c r="BV13" s="276"/>
      <c r="BW13" s="276"/>
      <c r="BX13" s="276"/>
      <c r="BY13" s="276"/>
      <c r="BZ13" s="276"/>
      <c r="CA13" s="276"/>
      <c r="CB13" s="276"/>
      <c r="CC13" s="276"/>
      <c r="CD13" s="276"/>
      <c r="CE13" s="276"/>
      <c r="CF13" s="276"/>
      <c r="CG13" s="276"/>
      <c r="CH13" s="313"/>
      <c r="CI13" s="276"/>
    </row>
    <row r="14" spans="2:99" ht="30" customHeight="1">
      <c r="B14" s="53"/>
      <c r="C14" s="276"/>
      <c r="D14" s="93"/>
      <c r="E14" s="93"/>
      <c r="F14" s="93"/>
      <c r="G14" s="93"/>
      <c r="H14" s="93"/>
      <c r="I14" s="93"/>
      <c r="J14" s="93"/>
      <c r="K14" s="93"/>
      <c r="L14" s="93"/>
      <c r="M14" s="93"/>
      <c r="N14" s="93"/>
      <c r="O14" s="93"/>
      <c r="P14" s="93"/>
      <c r="Q14" s="93"/>
      <c r="R14" s="93"/>
      <c r="S14" s="93"/>
      <c r="T14" s="93"/>
      <c r="U14" s="93"/>
      <c r="V14" s="93"/>
      <c r="W14" s="93"/>
      <c r="X14" s="93"/>
      <c r="Y14" s="93"/>
      <c r="Z14" s="93"/>
      <c r="AA14" s="2379" t="s">
        <v>2013</v>
      </c>
      <c r="AB14" s="2379"/>
      <c r="AC14" s="2379"/>
      <c r="AD14" s="2379"/>
      <c r="AE14" s="2379"/>
      <c r="AF14" s="2379"/>
      <c r="AG14" s="2379"/>
      <c r="AH14" s="2379"/>
      <c r="AI14" s="2379"/>
      <c r="AJ14" s="2379"/>
      <c r="AK14" s="2379"/>
      <c r="AL14" s="2379"/>
      <c r="AM14" s="2379"/>
      <c r="AN14" s="2379"/>
      <c r="AO14" s="2379"/>
      <c r="AP14" s="2379"/>
      <c r="AQ14" s="2379"/>
      <c r="AR14" s="2379"/>
      <c r="AS14" s="2379"/>
      <c r="AT14" s="2379"/>
      <c r="AU14" s="2379"/>
      <c r="AV14" s="2379"/>
      <c r="AW14" s="2379"/>
      <c r="AX14" s="2379"/>
      <c r="AY14" s="2379"/>
      <c r="AZ14" s="2379"/>
      <c r="BA14" s="2379"/>
      <c r="BE14" s="2379" t="s">
        <v>2014</v>
      </c>
      <c r="BF14" s="2379"/>
      <c r="BG14" s="2379"/>
      <c r="BH14" s="2379"/>
      <c r="BI14" s="2379"/>
      <c r="BJ14" s="2379"/>
      <c r="BK14" s="2379"/>
      <c r="BL14" s="2379"/>
      <c r="BM14" s="2379"/>
      <c r="BN14" s="2379"/>
      <c r="BO14" s="2379"/>
      <c r="BP14" s="2379"/>
      <c r="BQ14" s="2379"/>
      <c r="BR14" s="2379"/>
      <c r="BS14" s="2379"/>
      <c r="BT14" s="2379"/>
      <c r="BU14" s="2379"/>
      <c r="BV14" s="2379"/>
      <c r="BW14" s="2379"/>
      <c r="BX14" s="2379"/>
      <c r="BY14" s="2379"/>
      <c r="BZ14" s="2379"/>
      <c r="CA14" s="2379"/>
      <c r="CB14" s="2379"/>
      <c r="CC14" s="2379"/>
      <c r="CD14" s="2379"/>
      <c r="CE14" s="2379"/>
      <c r="CF14" s="282"/>
      <c r="CG14" s="1525"/>
      <c r="CH14" s="313"/>
      <c r="CI14" s="276"/>
    </row>
    <row r="15" spans="2:99" ht="30" customHeight="1">
      <c r="B15" s="53"/>
      <c r="C15" s="276"/>
      <c r="D15" s="93"/>
      <c r="E15" s="93"/>
      <c r="F15" s="93"/>
      <c r="G15" s="93"/>
      <c r="H15" s="93"/>
      <c r="I15" s="93"/>
      <c r="J15" s="93"/>
      <c r="K15" s="93"/>
      <c r="L15" s="93"/>
      <c r="M15" s="93"/>
      <c r="N15" s="93"/>
      <c r="O15" s="93"/>
      <c r="P15" s="93"/>
      <c r="Q15" s="93"/>
      <c r="R15" s="93"/>
      <c r="S15" s="93"/>
      <c r="T15" s="93"/>
      <c r="U15" s="93"/>
      <c r="V15" s="93"/>
      <c r="W15" s="93"/>
      <c r="X15" s="93"/>
      <c r="Y15" s="93"/>
      <c r="Z15" s="93"/>
      <c r="AA15" s="2379" t="s">
        <v>1344</v>
      </c>
      <c r="AB15" s="2380"/>
      <c r="AC15" s="2380"/>
      <c r="AD15" s="2380"/>
      <c r="AE15" s="2380"/>
      <c r="AF15" s="2380"/>
      <c r="AG15" s="2380"/>
      <c r="AH15" s="2380"/>
      <c r="AI15" s="2380"/>
      <c r="AJ15" s="2380"/>
      <c r="AK15" s="2380"/>
      <c r="AL15" s="2380"/>
      <c r="AM15" s="2380"/>
      <c r="AN15" s="2380"/>
      <c r="AO15" s="2380"/>
      <c r="AP15" s="2380"/>
      <c r="AQ15" s="2380"/>
      <c r="AR15" s="2380"/>
      <c r="AS15" s="2380"/>
      <c r="AT15" s="2380"/>
      <c r="AU15" s="2380"/>
      <c r="AV15" s="2380"/>
      <c r="AW15" s="2380"/>
      <c r="AX15" s="2380"/>
      <c r="AY15" s="2380"/>
      <c r="AZ15" s="2380"/>
      <c r="BA15" s="2380"/>
      <c r="BB15" s="264"/>
      <c r="BC15" s="264"/>
      <c r="BD15" s="264"/>
      <c r="BE15" s="2379" t="s">
        <v>1344</v>
      </c>
      <c r="BF15" s="2380"/>
      <c r="BG15" s="2380"/>
      <c r="BH15" s="2380"/>
      <c r="BI15" s="2380"/>
      <c r="BJ15" s="2380"/>
      <c r="BK15" s="2380"/>
      <c r="BL15" s="2380"/>
      <c r="BM15" s="2380"/>
      <c r="BN15" s="2380"/>
      <c r="BO15" s="2380"/>
      <c r="BP15" s="2380"/>
      <c r="BQ15" s="2380"/>
      <c r="BR15" s="2380"/>
      <c r="BS15" s="2380"/>
      <c r="BT15" s="2380"/>
      <c r="BU15" s="2380"/>
      <c r="BV15" s="2380"/>
      <c r="BW15" s="2380"/>
      <c r="BX15" s="2380"/>
      <c r="BY15" s="2380"/>
      <c r="BZ15" s="2380"/>
      <c r="CA15" s="2380"/>
      <c r="CB15" s="2380"/>
      <c r="CC15" s="2380"/>
      <c r="CD15" s="2380"/>
      <c r="CE15" s="2380"/>
      <c r="CF15" s="311"/>
      <c r="CG15" s="1525"/>
      <c r="CH15" s="313"/>
      <c r="CI15" s="276"/>
    </row>
    <row r="16" spans="2:99" ht="30" customHeight="1">
      <c r="B16" s="53"/>
      <c r="C16" s="120"/>
      <c r="D16" s="93"/>
      <c r="E16" s="93"/>
      <c r="F16" s="93"/>
      <c r="G16" s="93"/>
      <c r="H16" s="93"/>
      <c r="I16" s="93"/>
      <c r="J16" s="93"/>
      <c r="K16" s="93"/>
      <c r="L16" s="93"/>
      <c r="M16" s="93"/>
      <c r="N16" s="93"/>
      <c r="O16" s="93"/>
      <c r="P16" s="93"/>
      <c r="Q16" s="93"/>
      <c r="R16" s="93"/>
      <c r="S16" s="93"/>
      <c r="T16" s="93"/>
      <c r="U16" s="93"/>
      <c r="V16" s="93"/>
      <c r="W16" s="93"/>
      <c r="X16" s="93"/>
      <c r="Y16" s="93"/>
      <c r="Z16" s="93"/>
      <c r="AA16" s="1596"/>
      <c r="AB16" s="1597"/>
      <c r="AC16" s="1597"/>
      <c r="AD16" s="1597"/>
      <c r="AE16" s="1597"/>
      <c r="AF16" s="1597"/>
      <c r="AG16" s="1597"/>
      <c r="AH16" s="1597"/>
      <c r="AI16" s="1597"/>
      <c r="AJ16" s="1597"/>
      <c r="AK16" s="1597"/>
      <c r="AL16" s="1597"/>
      <c r="AM16" s="1597"/>
      <c r="AN16" s="1597"/>
      <c r="AO16" s="1597"/>
      <c r="AP16" s="1597"/>
      <c r="AQ16" s="1597"/>
      <c r="AR16" s="1597"/>
      <c r="AS16" s="1597"/>
      <c r="AT16" s="1597"/>
      <c r="AU16" s="1597"/>
      <c r="AV16" s="1597"/>
      <c r="AW16" s="1597"/>
      <c r="AX16" s="1597"/>
      <c r="AY16" s="1597"/>
      <c r="AZ16" s="1597"/>
      <c r="BA16" s="1597"/>
      <c r="BB16" s="264"/>
      <c r="BC16" s="264"/>
      <c r="BD16" s="264"/>
      <c r="BE16" s="1596"/>
      <c r="BF16" s="1597"/>
      <c r="BG16" s="1597"/>
      <c r="BH16" s="1597"/>
      <c r="BI16" s="1597"/>
      <c r="BJ16" s="1597"/>
      <c r="BK16" s="1597"/>
      <c r="BL16" s="1597"/>
      <c r="BM16" s="1597"/>
      <c r="BN16" s="1597"/>
      <c r="BO16" s="1597"/>
      <c r="BP16" s="1597"/>
      <c r="BQ16" s="1597"/>
      <c r="BR16" s="1597"/>
      <c r="BS16" s="1597"/>
      <c r="BT16" s="1597"/>
      <c r="BU16" s="1597"/>
      <c r="BV16" s="1597"/>
      <c r="BW16" s="1597"/>
      <c r="BX16" s="1597"/>
      <c r="BY16" s="1597"/>
      <c r="BZ16" s="1597"/>
      <c r="CA16" s="1597"/>
      <c r="CB16" s="1597"/>
      <c r="CC16" s="1597"/>
      <c r="CD16" s="1597"/>
      <c r="CE16" s="1597"/>
      <c r="CF16" s="1"/>
      <c r="CG16" s="1525"/>
      <c r="CH16" s="115"/>
      <c r="CI16" s="120"/>
      <c r="CR16" s="376"/>
      <c r="CS16" s="376"/>
      <c r="CT16" s="376"/>
      <c r="CU16" s="376"/>
    </row>
    <row r="17" spans="2:99" ht="30" customHeight="1">
      <c r="B17" s="53"/>
      <c r="C17" s="120"/>
      <c r="D17" s="408"/>
      <c r="E17" s="246"/>
      <c r="F17" s="302"/>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X17" s="2381">
        <v>1001</v>
      </c>
      <c r="AY17" s="2381"/>
      <c r="AZ17" s="2381"/>
      <c r="BA17" s="2381"/>
      <c r="CB17" s="2382">
        <v>1002</v>
      </c>
      <c r="CC17" s="2382"/>
      <c r="CD17" s="2382"/>
      <c r="CE17" s="2382"/>
      <c r="CF17" s="1525"/>
      <c r="CG17" s="1525"/>
      <c r="CH17" s="53"/>
      <c r="CI17" s="1"/>
      <c r="CR17" s="219"/>
      <c r="CS17" s="219"/>
      <c r="CT17" s="219"/>
      <c r="CU17" s="219"/>
    </row>
    <row r="18" spans="2:99" ht="30" customHeight="1">
      <c r="B18" s="53"/>
      <c r="C18" s="220"/>
      <c r="D18" s="411" t="s">
        <v>1171</v>
      </c>
      <c r="E18" s="408"/>
      <c r="F18" s="302" t="s">
        <v>2015</v>
      </c>
      <c r="I18" s="93"/>
      <c r="J18" s="93"/>
      <c r="K18" s="93"/>
      <c r="L18" s="93"/>
      <c r="M18" s="93"/>
      <c r="N18" s="93"/>
      <c r="O18" s="93"/>
      <c r="P18" s="93"/>
      <c r="Q18" s="93"/>
      <c r="R18" s="93"/>
      <c r="S18" s="93"/>
      <c r="T18" s="93"/>
      <c r="U18" s="93"/>
      <c r="V18" s="1587"/>
      <c r="W18" s="1587"/>
      <c r="X18" s="1587"/>
      <c r="Y18" s="2317" t="s">
        <v>1425</v>
      </c>
      <c r="Z18" s="2306"/>
      <c r="AA18" s="2307"/>
      <c r="AB18" s="2308"/>
      <c r="AC18" s="2308"/>
      <c r="AD18" s="2308"/>
      <c r="AE18" s="2308"/>
      <c r="AF18" s="2308"/>
      <c r="AG18" s="2308"/>
      <c r="AH18" s="2308"/>
      <c r="AI18" s="2308"/>
      <c r="AJ18" s="2308"/>
      <c r="AK18" s="2308"/>
      <c r="AL18" s="2308"/>
      <c r="AM18" s="2308"/>
      <c r="AN18" s="2308"/>
      <c r="AO18" s="2308"/>
      <c r="AP18" s="2308"/>
      <c r="AQ18" s="2308"/>
      <c r="AR18" s="2308"/>
      <c r="AS18" s="2308"/>
      <c r="AT18" s="2308"/>
      <c r="AU18" s="2308"/>
      <c r="AV18" s="2308"/>
      <c r="AW18" s="2308"/>
      <c r="AX18" s="2308"/>
      <c r="AY18" s="2308"/>
      <c r="AZ18" s="2308"/>
      <c r="BA18" s="2309"/>
      <c r="BC18" s="2317" t="s">
        <v>1425</v>
      </c>
      <c r="BD18" s="2306"/>
      <c r="BE18" s="2307"/>
      <c r="BF18" s="2308"/>
      <c r="BG18" s="2308"/>
      <c r="BH18" s="2308"/>
      <c r="BI18" s="2308"/>
      <c r="BJ18" s="2308"/>
      <c r="BK18" s="2308"/>
      <c r="BL18" s="2308"/>
      <c r="BM18" s="2308"/>
      <c r="BN18" s="2308"/>
      <c r="BO18" s="2308"/>
      <c r="BP18" s="2308"/>
      <c r="BQ18" s="2308"/>
      <c r="BR18" s="2308"/>
      <c r="BS18" s="2308"/>
      <c r="BT18" s="2308"/>
      <c r="BU18" s="2308"/>
      <c r="BV18" s="2308"/>
      <c r="BW18" s="2308"/>
      <c r="BX18" s="2308"/>
      <c r="BY18" s="2308"/>
      <c r="BZ18" s="2308"/>
      <c r="CA18" s="2308"/>
      <c r="CB18" s="2308"/>
      <c r="CC18" s="2308"/>
      <c r="CD18" s="2308"/>
      <c r="CE18" s="2309"/>
      <c r="CF18" s="1525"/>
      <c r="CG18" s="1525"/>
      <c r="CH18" s="53"/>
      <c r="CI18" s="1"/>
      <c r="CJ18" s="281"/>
      <c r="CK18" s="281"/>
      <c r="CL18" s="281"/>
      <c r="CR18" s="219"/>
      <c r="CS18" s="219"/>
      <c r="CT18" s="219"/>
      <c r="CU18" s="219"/>
    </row>
    <row r="19" spans="2:99" ht="30" customHeight="1">
      <c r="B19" s="1"/>
      <c r="C19" s="301"/>
      <c r="D19" s="409"/>
      <c r="E19" s="409"/>
      <c r="F19" s="262" t="s">
        <v>1785</v>
      </c>
      <c r="I19" s="93"/>
      <c r="J19" s="93"/>
      <c r="K19" s="93"/>
      <c r="L19" s="93"/>
      <c r="M19" s="93"/>
      <c r="N19" s="93"/>
      <c r="O19" s="93"/>
      <c r="P19" s="93"/>
      <c r="Q19" s="93"/>
      <c r="R19" s="93"/>
      <c r="S19" s="93"/>
      <c r="T19" s="93"/>
      <c r="U19" s="93"/>
      <c r="V19" s="1587"/>
      <c r="W19" s="1587"/>
      <c r="X19" s="1587"/>
      <c r="Y19" s="2306"/>
      <c r="Z19" s="2306"/>
      <c r="AA19" s="2310"/>
      <c r="AB19" s="2311"/>
      <c r="AC19" s="2311"/>
      <c r="AD19" s="2311"/>
      <c r="AE19" s="2311"/>
      <c r="AF19" s="2311"/>
      <c r="AG19" s="2311"/>
      <c r="AH19" s="2311"/>
      <c r="AI19" s="2311"/>
      <c r="AJ19" s="2311"/>
      <c r="AK19" s="2311"/>
      <c r="AL19" s="2311"/>
      <c r="AM19" s="2311"/>
      <c r="AN19" s="2311"/>
      <c r="AO19" s="2311"/>
      <c r="AP19" s="2311"/>
      <c r="AQ19" s="2311"/>
      <c r="AR19" s="2311"/>
      <c r="AS19" s="2311"/>
      <c r="AT19" s="2311"/>
      <c r="AU19" s="2311"/>
      <c r="AV19" s="2311"/>
      <c r="AW19" s="2311"/>
      <c r="AX19" s="2311"/>
      <c r="AY19" s="2311"/>
      <c r="AZ19" s="2311"/>
      <c r="BA19" s="2312"/>
      <c r="BC19" s="2306"/>
      <c r="BD19" s="2306"/>
      <c r="BE19" s="2310"/>
      <c r="BF19" s="2311"/>
      <c r="BG19" s="2311"/>
      <c r="BH19" s="2311"/>
      <c r="BI19" s="2311"/>
      <c r="BJ19" s="2311"/>
      <c r="BK19" s="2311"/>
      <c r="BL19" s="2311"/>
      <c r="BM19" s="2311"/>
      <c r="BN19" s="2311"/>
      <c r="BO19" s="2311"/>
      <c r="BP19" s="2311"/>
      <c r="BQ19" s="2311"/>
      <c r="BR19" s="2311"/>
      <c r="BS19" s="2311"/>
      <c r="BT19" s="2311"/>
      <c r="BU19" s="2311"/>
      <c r="BV19" s="2311"/>
      <c r="BW19" s="2311"/>
      <c r="BX19" s="2311"/>
      <c r="BY19" s="2311"/>
      <c r="BZ19" s="2311"/>
      <c r="CA19" s="2311"/>
      <c r="CB19" s="2311"/>
      <c r="CC19" s="2311"/>
      <c r="CD19" s="2311"/>
      <c r="CE19" s="2312"/>
      <c r="CF19" s="93"/>
      <c r="CG19" s="93"/>
      <c r="CH19" s="53"/>
      <c r="CI19" s="1"/>
      <c r="CR19" s="376"/>
      <c r="CS19" s="376"/>
      <c r="CT19" s="376"/>
      <c r="CU19" s="376"/>
    </row>
    <row r="20" spans="2:99" ht="30" customHeight="1">
      <c r="B20" s="1"/>
      <c r="C20" s="301"/>
      <c r="D20" s="410"/>
      <c r="F20" s="262"/>
      <c r="H20" s="93"/>
      <c r="I20" s="93"/>
      <c r="J20" s="93"/>
      <c r="K20" s="93"/>
      <c r="L20" s="93"/>
      <c r="M20" s="93"/>
      <c r="N20" s="93"/>
      <c r="O20" s="93"/>
      <c r="P20" s="93"/>
      <c r="Q20" s="93"/>
      <c r="R20" s="93"/>
      <c r="S20" s="93"/>
      <c r="T20" s="93"/>
      <c r="U20" s="93"/>
      <c r="V20" s="93"/>
      <c r="W20" s="93"/>
      <c r="X20" s="93"/>
      <c r="Y20" s="93"/>
      <c r="Z20" s="93"/>
      <c r="AA20" s="93"/>
      <c r="AB20" s="93"/>
      <c r="AC20" s="93"/>
      <c r="BG20" s="93"/>
      <c r="BH20" s="93"/>
      <c r="BI20" s="93"/>
      <c r="BJ20" s="93"/>
      <c r="BK20" s="93"/>
      <c r="BL20" s="93"/>
      <c r="BM20" s="93"/>
      <c r="BN20" s="93"/>
      <c r="BO20" s="93"/>
      <c r="BP20" s="93"/>
      <c r="BQ20" s="93"/>
      <c r="BR20" s="93"/>
      <c r="BS20" s="93"/>
      <c r="BT20" s="93"/>
      <c r="BU20" s="93"/>
      <c r="BV20" s="93"/>
      <c r="BW20" s="93"/>
      <c r="BX20" s="93"/>
      <c r="BY20" s="93"/>
      <c r="BZ20" s="93"/>
      <c r="CA20" s="93"/>
      <c r="CB20" s="93"/>
      <c r="CC20" s="93"/>
      <c r="CD20" s="93"/>
      <c r="CE20" s="93"/>
      <c r="CF20" s="93"/>
      <c r="CG20" s="93"/>
      <c r="CH20" s="53"/>
      <c r="CI20" s="1"/>
      <c r="CR20" s="376"/>
      <c r="CS20" s="376"/>
      <c r="CT20" s="376"/>
      <c r="CU20" s="376"/>
    </row>
    <row r="21" spans="2:99" ht="30" customHeight="1">
      <c r="B21" s="1"/>
      <c r="C21" s="89"/>
      <c r="D21" s="411" t="s">
        <v>1175</v>
      </c>
      <c r="F21" s="500" t="s">
        <v>2016</v>
      </c>
      <c r="V21" s="1613"/>
      <c r="W21" s="1613"/>
      <c r="X21" s="1613"/>
      <c r="Y21" s="2317" t="s">
        <v>1431</v>
      </c>
      <c r="Z21" s="2306"/>
      <c r="AA21" s="2307"/>
      <c r="AB21" s="2308"/>
      <c r="AC21" s="2308"/>
      <c r="AD21" s="2308"/>
      <c r="AE21" s="2308"/>
      <c r="AF21" s="2308"/>
      <c r="AG21" s="2308"/>
      <c r="AH21" s="2308"/>
      <c r="AI21" s="2308"/>
      <c r="AJ21" s="2308"/>
      <c r="AK21" s="2308"/>
      <c r="AL21" s="2308"/>
      <c r="AM21" s="2308"/>
      <c r="AN21" s="2308"/>
      <c r="AO21" s="2308"/>
      <c r="AP21" s="2308"/>
      <c r="AQ21" s="2308"/>
      <c r="AR21" s="2308"/>
      <c r="AS21" s="2308"/>
      <c r="AT21" s="2308"/>
      <c r="AU21" s="2308"/>
      <c r="AV21" s="2308"/>
      <c r="AW21" s="2308"/>
      <c r="AX21" s="2308"/>
      <c r="AY21" s="2308"/>
      <c r="AZ21" s="2308"/>
      <c r="BA21" s="2309"/>
      <c r="BC21" s="2317" t="s">
        <v>1431</v>
      </c>
      <c r="BD21" s="2306"/>
      <c r="BE21" s="2307"/>
      <c r="BF21" s="2308"/>
      <c r="BG21" s="2308"/>
      <c r="BH21" s="2308"/>
      <c r="BI21" s="2308"/>
      <c r="BJ21" s="2308"/>
      <c r="BK21" s="2308"/>
      <c r="BL21" s="2308"/>
      <c r="BM21" s="2308"/>
      <c r="BN21" s="2308"/>
      <c r="BO21" s="2308"/>
      <c r="BP21" s="2308"/>
      <c r="BQ21" s="2308"/>
      <c r="BR21" s="2308"/>
      <c r="BS21" s="2308"/>
      <c r="BT21" s="2308"/>
      <c r="BU21" s="2308"/>
      <c r="BV21" s="2308"/>
      <c r="BW21" s="2308"/>
      <c r="BX21" s="2308"/>
      <c r="BY21" s="2308"/>
      <c r="BZ21" s="2308"/>
      <c r="CA21" s="2308"/>
      <c r="CB21" s="2308"/>
      <c r="CC21" s="2308"/>
      <c r="CD21" s="2308"/>
      <c r="CE21" s="2309"/>
      <c r="CF21" s="93"/>
      <c r="CG21" s="93"/>
      <c r="CH21" s="53"/>
      <c r="CI21" s="1"/>
      <c r="CR21" s="376"/>
      <c r="CS21" s="376"/>
      <c r="CT21" s="376"/>
      <c r="CU21" s="376"/>
    </row>
    <row r="22" spans="2:99" ht="30" customHeight="1">
      <c r="B22" s="1"/>
      <c r="C22" s="407"/>
      <c r="D22" s="411"/>
      <c r="F22" s="500" t="s">
        <v>2017</v>
      </c>
      <c r="H22" s="93"/>
      <c r="I22" s="93"/>
      <c r="J22" s="93"/>
      <c r="K22" s="93"/>
      <c r="L22" s="93"/>
      <c r="M22" s="93"/>
      <c r="N22" s="93"/>
      <c r="O22" s="93"/>
      <c r="P22" s="93"/>
      <c r="Q22" s="93"/>
      <c r="R22" s="93"/>
      <c r="S22" s="93"/>
      <c r="T22" s="93"/>
      <c r="U22" s="93"/>
      <c r="V22" s="1587"/>
      <c r="W22" s="1587"/>
      <c r="X22" s="1587"/>
      <c r="Y22" s="2306"/>
      <c r="Z22" s="2306"/>
      <c r="AA22" s="2310"/>
      <c r="AB22" s="2311"/>
      <c r="AC22" s="2311"/>
      <c r="AD22" s="2311"/>
      <c r="AE22" s="2311"/>
      <c r="AF22" s="2311"/>
      <c r="AG22" s="2311"/>
      <c r="AH22" s="2311"/>
      <c r="AI22" s="2311"/>
      <c r="AJ22" s="2311"/>
      <c r="AK22" s="2311"/>
      <c r="AL22" s="2311"/>
      <c r="AM22" s="2311"/>
      <c r="AN22" s="2311"/>
      <c r="AO22" s="2311"/>
      <c r="AP22" s="2311"/>
      <c r="AQ22" s="2311"/>
      <c r="AR22" s="2311"/>
      <c r="AS22" s="2311"/>
      <c r="AT22" s="2311"/>
      <c r="AU22" s="2311"/>
      <c r="AV22" s="2311"/>
      <c r="AW22" s="2311"/>
      <c r="AX22" s="2311"/>
      <c r="AY22" s="2311"/>
      <c r="AZ22" s="2311"/>
      <c r="BA22" s="2312"/>
      <c r="BC22" s="2306"/>
      <c r="BD22" s="2306"/>
      <c r="BE22" s="2310"/>
      <c r="BF22" s="2311"/>
      <c r="BG22" s="2311"/>
      <c r="BH22" s="2311"/>
      <c r="BI22" s="2311"/>
      <c r="BJ22" s="2311"/>
      <c r="BK22" s="2311"/>
      <c r="BL22" s="2311"/>
      <c r="BM22" s="2311"/>
      <c r="BN22" s="2311"/>
      <c r="BO22" s="2311"/>
      <c r="BP22" s="2311"/>
      <c r="BQ22" s="2311"/>
      <c r="BR22" s="2311"/>
      <c r="BS22" s="2311"/>
      <c r="BT22" s="2311"/>
      <c r="BU22" s="2311"/>
      <c r="BV22" s="2311"/>
      <c r="BW22" s="2311"/>
      <c r="BX22" s="2311"/>
      <c r="BY22" s="2311"/>
      <c r="BZ22" s="2311"/>
      <c r="CA22" s="2311"/>
      <c r="CB22" s="2311"/>
      <c r="CC22" s="2311"/>
      <c r="CD22" s="2311"/>
      <c r="CE22" s="2312"/>
      <c r="CF22" s="93"/>
      <c r="CG22" s="93"/>
      <c r="CH22" s="53"/>
      <c r="CI22" s="1"/>
      <c r="CR22" s="376"/>
      <c r="CS22" s="376"/>
      <c r="CT22" s="376"/>
      <c r="CU22" s="376"/>
    </row>
    <row r="23" spans="2:99" s="269" customFormat="1" ht="30" customHeight="1">
      <c r="B23" s="38"/>
      <c r="C23" s="301"/>
      <c r="D23" s="411"/>
      <c r="E23" s="2"/>
      <c r="F23" s="501" t="s">
        <v>2018</v>
      </c>
      <c r="G23" s="2"/>
      <c r="H23" s="93"/>
      <c r="I23" s="93"/>
      <c r="J23" s="93"/>
      <c r="K23" s="93"/>
      <c r="L23" s="93"/>
      <c r="M23" s="93"/>
      <c r="N23" s="93"/>
      <c r="O23" s="93"/>
      <c r="P23" s="93"/>
      <c r="Q23" s="93"/>
      <c r="R23" s="93"/>
      <c r="S23" s="93"/>
      <c r="T23" s="93"/>
      <c r="U23" s="93"/>
      <c r="V23" s="1587"/>
      <c r="W23" s="1587"/>
      <c r="X23" s="1587"/>
      <c r="Y23" s="1587"/>
      <c r="Z23" s="1587"/>
      <c r="AA23" s="1591"/>
      <c r="AB23" s="1591"/>
      <c r="AC23" s="1591"/>
      <c r="AD23" s="1591"/>
      <c r="AE23" s="1591"/>
      <c r="AF23" s="1591"/>
      <c r="AG23" s="1591"/>
      <c r="AH23" s="1591"/>
      <c r="AI23" s="1591"/>
      <c r="AJ23" s="1591"/>
      <c r="AK23" s="1591"/>
      <c r="AL23" s="1591"/>
      <c r="AM23" s="1591"/>
      <c r="AN23" s="1591"/>
      <c r="AO23" s="1591"/>
      <c r="AP23" s="1591"/>
      <c r="AQ23" s="1591"/>
      <c r="AR23" s="1591"/>
      <c r="AS23" s="1591"/>
      <c r="AT23" s="1591"/>
      <c r="AU23" s="1591"/>
      <c r="AV23" s="1591"/>
      <c r="AW23" s="1591"/>
      <c r="AX23" s="1591"/>
      <c r="AY23" s="1591"/>
      <c r="AZ23" s="1591"/>
      <c r="BA23" s="1591"/>
      <c r="BB23" s="2"/>
      <c r="BC23" s="1587"/>
      <c r="BD23" s="1587"/>
      <c r="BE23" s="1591"/>
      <c r="BF23" s="1591"/>
      <c r="BG23" s="1591"/>
      <c r="BH23" s="1591"/>
      <c r="BI23" s="1591"/>
      <c r="BJ23" s="1591"/>
      <c r="BK23" s="1591"/>
      <c r="BL23" s="1591"/>
      <c r="BM23" s="1591"/>
      <c r="BN23" s="1591"/>
      <c r="BO23" s="1591"/>
      <c r="BP23" s="1591"/>
      <c r="BQ23" s="1591"/>
      <c r="BR23" s="1591"/>
      <c r="BS23" s="1591"/>
      <c r="BT23" s="1591"/>
      <c r="BU23" s="1591"/>
      <c r="BV23" s="1591"/>
      <c r="BW23" s="1591"/>
      <c r="BX23" s="1591"/>
      <c r="BY23" s="1591"/>
      <c r="BZ23" s="1591"/>
      <c r="CA23" s="1591"/>
      <c r="CB23" s="1591"/>
      <c r="CC23" s="1591"/>
      <c r="CD23" s="1591"/>
      <c r="CE23" s="1591"/>
      <c r="CF23" s="93"/>
      <c r="CG23" s="93"/>
      <c r="CH23" s="53"/>
      <c r="CI23" s="1"/>
      <c r="CR23" s="376"/>
      <c r="CS23" s="376"/>
      <c r="CT23" s="376"/>
      <c r="CU23" s="376"/>
    </row>
    <row r="24" spans="2:99" ht="30" customHeight="1">
      <c r="B24" s="1"/>
      <c r="C24" s="301"/>
      <c r="D24" s="411"/>
      <c r="F24" s="501" t="s">
        <v>2019</v>
      </c>
      <c r="H24" s="93"/>
      <c r="I24" s="93"/>
      <c r="J24" s="93"/>
      <c r="K24" s="93"/>
      <c r="L24" s="93"/>
      <c r="M24" s="93"/>
      <c r="N24" s="93"/>
      <c r="O24" s="93"/>
      <c r="P24" s="93"/>
      <c r="Q24" s="93"/>
      <c r="R24" s="93"/>
      <c r="S24" s="93"/>
      <c r="T24" s="93"/>
      <c r="U24" s="93"/>
      <c r="V24" s="1587"/>
      <c r="W24" s="1587"/>
      <c r="X24" s="1587"/>
      <c r="Y24" s="1587"/>
      <c r="Z24" s="1587"/>
      <c r="AA24" s="1591"/>
      <c r="AB24" s="1591"/>
      <c r="AC24" s="1591"/>
      <c r="AD24" s="1591"/>
      <c r="AE24" s="1591"/>
      <c r="AF24" s="1591"/>
      <c r="AG24" s="1591"/>
      <c r="AH24" s="1591"/>
      <c r="AI24" s="1591"/>
      <c r="AJ24" s="1591"/>
      <c r="AK24" s="1591"/>
      <c r="AL24" s="1591"/>
      <c r="AM24" s="1591"/>
      <c r="AN24" s="1591"/>
      <c r="AO24" s="1591"/>
      <c r="AP24" s="1591"/>
      <c r="AQ24" s="1591"/>
      <c r="AR24" s="1591"/>
      <c r="AS24" s="1591"/>
      <c r="AT24" s="1591"/>
      <c r="AU24" s="1591"/>
      <c r="AV24" s="1591"/>
      <c r="AW24" s="1591"/>
      <c r="AX24" s="1591"/>
      <c r="AY24" s="1591"/>
      <c r="AZ24" s="1591"/>
      <c r="BA24" s="1591"/>
      <c r="BC24" s="1587"/>
      <c r="BD24" s="1587"/>
      <c r="BE24" s="1591"/>
      <c r="BF24" s="1591"/>
      <c r="BG24" s="1591"/>
      <c r="BH24" s="1591"/>
      <c r="BI24" s="1591"/>
      <c r="BJ24" s="1591"/>
      <c r="BK24" s="1591"/>
      <c r="BL24" s="1591"/>
      <c r="BM24" s="1591"/>
      <c r="BN24" s="1591"/>
      <c r="BO24" s="1591"/>
      <c r="BP24" s="1591"/>
      <c r="BQ24" s="1591"/>
      <c r="BR24" s="1591"/>
      <c r="BS24" s="1591"/>
      <c r="BT24" s="1591"/>
      <c r="BU24" s="1591"/>
      <c r="BV24" s="1591"/>
      <c r="BW24" s="1591"/>
      <c r="BX24" s="1591"/>
      <c r="BY24" s="1591"/>
      <c r="BZ24" s="1591"/>
      <c r="CA24" s="1591"/>
      <c r="CB24" s="1591"/>
      <c r="CC24" s="1591"/>
      <c r="CD24" s="1591"/>
      <c r="CE24" s="1591"/>
      <c r="CF24" s="93"/>
      <c r="CG24" s="93"/>
      <c r="CH24" s="53"/>
      <c r="CI24" s="1"/>
      <c r="CR24" s="376"/>
      <c r="CS24" s="376"/>
      <c r="CT24" s="376"/>
      <c r="CU24" s="376"/>
    </row>
    <row r="25" spans="2:99" ht="30" customHeight="1">
      <c r="B25" s="1"/>
      <c r="C25" s="89"/>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1525"/>
      <c r="AR25" s="1525"/>
      <c r="AS25" s="1525"/>
      <c r="AT25" s="1525"/>
      <c r="AU25" s="1525"/>
      <c r="AV25" s="1525"/>
      <c r="AW25" s="1525"/>
      <c r="AX25" s="1525"/>
      <c r="AY25" s="1525"/>
      <c r="AZ25" s="1525"/>
      <c r="BA25" s="1525"/>
      <c r="BB25" s="1525"/>
      <c r="BC25" s="1525"/>
      <c r="BD25" s="1525"/>
      <c r="BE25" s="1525"/>
      <c r="BF25" s="1525"/>
      <c r="BG25" s="1525"/>
      <c r="BZ25" s="93"/>
      <c r="CA25" s="93"/>
      <c r="CB25" s="93"/>
      <c r="CC25" s="93"/>
      <c r="CD25" s="93"/>
      <c r="CE25" s="93"/>
      <c r="CF25" s="93"/>
      <c r="CG25" s="93"/>
      <c r="CH25" s="53"/>
      <c r="CI25" s="1"/>
      <c r="CR25" s="376"/>
      <c r="CS25" s="376"/>
      <c r="CT25" s="376"/>
      <c r="CU25" s="376"/>
    </row>
    <row r="26" spans="2:99" ht="30" customHeight="1">
      <c r="B26" s="1"/>
      <c r="C26" s="407"/>
      <c r="D26" s="411" t="s">
        <v>1221</v>
      </c>
      <c r="F26" s="246" t="s">
        <v>2020</v>
      </c>
      <c r="H26" s="93"/>
      <c r="I26" s="93"/>
      <c r="J26" s="93"/>
      <c r="K26" s="93"/>
      <c r="L26" s="93"/>
      <c r="M26" s="93"/>
      <c r="N26" s="93"/>
      <c r="O26" s="93"/>
      <c r="P26" s="93"/>
      <c r="Q26" s="93"/>
      <c r="R26" s="93"/>
      <c r="S26" s="93"/>
      <c r="T26" s="93"/>
      <c r="U26" s="93"/>
      <c r="V26" s="1587"/>
      <c r="W26" s="1587"/>
      <c r="X26" s="1587"/>
      <c r="Y26" s="2306">
        <v>99</v>
      </c>
      <c r="Z26" s="2306"/>
      <c r="AA26" s="2307">
        <f>AA18+AA21</f>
        <v>0</v>
      </c>
      <c r="AB26" s="2308"/>
      <c r="AC26" s="2308"/>
      <c r="AD26" s="2308"/>
      <c r="AE26" s="2308"/>
      <c r="AF26" s="2308"/>
      <c r="AG26" s="2308"/>
      <c r="AH26" s="2308"/>
      <c r="AI26" s="2308"/>
      <c r="AJ26" s="2308"/>
      <c r="AK26" s="2308"/>
      <c r="AL26" s="2308"/>
      <c r="AM26" s="2308"/>
      <c r="AN26" s="2308"/>
      <c r="AO26" s="2308"/>
      <c r="AP26" s="2308"/>
      <c r="AQ26" s="2308"/>
      <c r="AR26" s="2308"/>
      <c r="AS26" s="2308"/>
      <c r="AT26" s="2308"/>
      <c r="AU26" s="2308"/>
      <c r="AV26" s="2308"/>
      <c r="AW26" s="2308"/>
      <c r="AX26" s="2308"/>
      <c r="AY26" s="2308"/>
      <c r="AZ26" s="2308"/>
      <c r="BA26" s="2309"/>
      <c r="BB26" s="1525"/>
      <c r="BC26" s="2306">
        <v>99</v>
      </c>
      <c r="BD26" s="2306"/>
      <c r="BE26" s="2307">
        <f>BE18+BE21</f>
        <v>0</v>
      </c>
      <c r="BF26" s="2308"/>
      <c r="BG26" s="2308"/>
      <c r="BH26" s="2308"/>
      <c r="BI26" s="2308"/>
      <c r="BJ26" s="2308"/>
      <c r="BK26" s="2308"/>
      <c r="BL26" s="2308"/>
      <c r="BM26" s="2308"/>
      <c r="BN26" s="2308"/>
      <c r="BO26" s="2308"/>
      <c r="BP26" s="2308"/>
      <c r="BQ26" s="2308"/>
      <c r="BR26" s="2308"/>
      <c r="BS26" s="2308"/>
      <c r="BT26" s="2308"/>
      <c r="BU26" s="2308"/>
      <c r="BV26" s="2308"/>
      <c r="BW26" s="2308"/>
      <c r="BX26" s="2308"/>
      <c r="BY26" s="2308"/>
      <c r="BZ26" s="2308"/>
      <c r="CA26" s="2308"/>
      <c r="CB26" s="2308"/>
      <c r="CC26" s="2308"/>
      <c r="CD26" s="2308"/>
      <c r="CE26" s="2309"/>
      <c r="CF26" s="93"/>
      <c r="CG26" s="93"/>
      <c r="CH26" s="53"/>
      <c r="CI26" s="1"/>
      <c r="CP26" s="339"/>
      <c r="CQ26" s="286"/>
    </row>
    <row r="27" spans="2:99" ht="30" customHeight="1">
      <c r="B27" s="1"/>
      <c r="C27" s="301"/>
      <c r="F27" s="248" t="s">
        <v>2021</v>
      </c>
      <c r="H27" s="93"/>
      <c r="I27" s="93"/>
      <c r="J27" s="93"/>
      <c r="K27" s="93"/>
      <c r="L27" s="93"/>
      <c r="M27" s="93"/>
      <c r="N27" s="93"/>
      <c r="O27" s="93"/>
      <c r="P27" s="93"/>
      <c r="Q27" s="93"/>
      <c r="R27" s="93"/>
      <c r="S27" s="93"/>
      <c r="T27" s="93"/>
      <c r="U27" s="93"/>
      <c r="V27" s="1587"/>
      <c r="W27" s="1587"/>
      <c r="X27" s="1587"/>
      <c r="Y27" s="2306"/>
      <c r="Z27" s="2306"/>
      <c r="AA27" s="2310"/>
      <c r="AB27" s="2311"/>
      <c r="AC27" s="2311"/>
      <c r="AD27" s="2311"/>
      <c r="AE27" s="2311"/>
      <c r="AF27" s="2311"/>
      <c r="AG27" s="2311"/>
      <c r="AH27" s="2311"/>
      <c r="AI27" s="2311"/>
      <c r="AJ27" s="2311"/>
      <c r="AK27" s="2311"/>
      <c r="AL27" s="2311"/>
      <c r="AM27" s="2311"/>
      <c r="AN27" s="2311"/>
      <c r="AO27" s="2311"/>
      <c r="AP27" s="2311"/>
      <c r="AQ27" s="2311"/>
      <c r="AR27" s="2311"/>
      <c r="AS27" s="2311"/>
      <c r="AT27" s="2311"/>
      <c r="AU27" s="2311"/>
      <c r="AV27" s="2311"/>
      <c r="AW27" s="2311"/>
      <c r="AX27" s="2311"/>
      <c r="AY27" s="2311"/>
      <c r="AZ27" s="2311"/>
      <c r="BA27" s="2312"/>
      <c r="BB27" s="1525"/>
      <c r="BC27" s="2306"/>
      <c r="BD27" s="2306"/>
      <c r="BE27" s="2310"/>
      <c r="BF27" s="2311"/>
      <c r="BG27" s="2311"/>
      <c r="BH27" s="2311"/>
      <c r="BI27" s="2311"/>
      <c r="BJ27" s="2311"/>
      <c r="BK27" s="2311"/>
      <c r="BL27" s="2311"/>
      <c r="BM27" s="2311"/>
      <c r="BN27" s="2311"/>
      <c r="BO27" s="2311"/>
      <c r="BP27" s="2311"/>
      <c r="BQ27" s="2311"/>
      <c r="BR27" s="2311"/>
      <c r="BS27" s="2311"/>
      <c r="BT27" s="2311"/>
      <c r="BU27" s="2311"/>
      <c r="BV27" s="2311"/>
      <c r="BW27" s="2311"/>
      <c r="BX27" s="2311"/>
      <c r="BY27" s="2311"/>
      <c r="BZ27" s="2311"/>
      <c r="CA27" s="2311"/>
      <c r="CB27" s="2311"/>
      <c r="CC27" s="2311"/>
      <c r="CD27" s="2311"/>
      <c r="CE27" s="2312"/>
      <c r="CF27" s="93"/>
      <c r="CG27" s="93"/>
      <c r="CH27" s="53"/>
      <c r="CI27" s="1"/>
      <c r="CP27" s="340"/>
      <c r="CQ27" s="286"/>
    </row>
    <row r="28" spans="2:99" ht="30" customHeight="1">
      <c r="B28" s="1"/>
      <c r="C28" s="301"/>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1525"/>
      <c r="AR28" s="1525"/>
      <c r="AS28" s="1525"/>
      <c r="AT28" s="1525"/>
      <c r="AU28" s="1525"/>
      <c r="AV28" s="1525"/>
      <c r="AW28" s="1525"/>
      <c r="AX28" s="1525"/>
      <c r="AY28" s="1525"/>
      <c r="AZ28" s="1525"/>
      <c r="BA28" s="1525"/>
      <c r="BB28" s="1525"/>
      <c r="BC28" s="1525"/>
      <c r="BD28" s="1525"/>
      <c r="BE28" s="1525"/>
      <c r="BF28" s="1525"/>
      <c r="BG28" s="1525"/>
      <c r="BH28" s="93"/>
      <c r="BI28" s="93"/>
      <c r="BJ28" s="93"/>
      <c r="BK28" s="93"/>
      <c r="BL28" s="93"/>
      <c r="BM28" s="93"/>
      <c r="BN28" s="93"/>
      <c r="BO28" s="93"/>
      <c r="BP28" s="93"/>
      <c r="BQ28" s="93"/>
      <c r="BR28" s="93"/>
      <c r="BS28" s="93"/>
      <c r="BT28" s="93"/>
      <c r="BU28" s="93"/>
      <c r="BV28" s="93"/>
      <c r="BW28" s="93"/>
      <c r="BX28" s="93"/>
      <c r="BY28" s="93"/>
      <c r="BZ28" s="93"/>
      <c r="CA28" s="93"/>
      <c r="CB28" s="93"/>
      <c r="CC28" s="93"/>
      <c r="CD28" s="93"/>
      <c r="CE28" s="93"/>
      <c r="CF28" s="93"/>
      <c r="CG28" s="93"/>
      <c r="CH28" s="53"/>
      <c r="CI28" s="1"/>
      <c r="CP28" s="286"/>
      <c r="CQ28" s="286"/>
    </row>
    <row r="29" spans="2:99" ht="30" customHeight="1">
      <c r="B29" s="1"/>
      <c r="C29" s="89"/>
      <c r="D29" s="411"/>
      <c r="F29" s="246"/>
      <c r="G29" s="93"/>
      <c r="H29" s="93"/>
      <c r="I29" s="93"/>
      <c r="J29" s="93"/>
      <c r="K29" s="93"/>
      <c r="L29" s="93"/>
      <c r="M29" s="93"/>
      <c r="N29" s="93"/>
      <c r="O29" s="93"/>
      <c r="P29" s="93"/>
      <c r="Q29" s="93"/>
      <c r="R29" s="93"/>
      <c r="S29" s="93"/>
      <c r="T29" s="93"/>
      <c r="U29" s="93"/>
      <c r="V29" s="93"/>
      <c r="W29" s="93"/>
      <c r="X29" s="93"/>
      <c r="CF29" s="93"/>
      <c r="CG29" s="93"/>
      <c r="CH29" s="53"/>
      <c r="CI29" s="1"/>
      <c r="CP29" s="286"/>
      <c r="CQ29" s="286"/>
    </row>
    <row r="30" spans="2:99" ht="30" customHeight="1">
      <c r="B30" s="1"/>
      <c r="C30" s="407"/>
      <c r="D30" s="244"/>
      <c r="F30" s="248"/>
      <c r="CF30" s="93"/>
      <c r="CG30" s="93"/>
      <c r="CH30" s="53"/>
      <c r="CI30" s="1"/>
      <c r="CQ30" s="415"/>
    </row>
    <row r="31" spans="2:99" ht="30" customHeight="1">
      <c r="B31" s="1"/>
      <c r="C31" s="301"/>
      <c r="CF31" s="93"/>
      <c r="CG31" s="93"/>
      <c r="CH31" s="53"/>
      <c r="CI31" s="1"/>
    </row>
    <row r="32" spans="2:99" ht="30" customHeight="1">
      <c r="B32" s="1"/>
      <c r="C32" s="30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93"/>
      <c r="CG32" s="93"/>
      <c r="CH32" s="53"/>
      <c r="CI32" s="1"/>
      <c r="CP32" s="269"/>
      <c r="CQ32" s="269"/>
    </row>
    <row r="33" spans="2:87" ht="30" customHeight="1">
      <c r="B33" s="1"/>
      <c r="C33" s="89"/>
      <c r="CF33" s="1525"/>
      <c r="CG33" s="1525"/>
      <c r="CH33" s="53"/>
      <c r="CI33" s="1"/>
    </row>
    <row r="34" spans="2:87" ht="30" customHeight="1">
      <c r="B34" s="1"/>
      <c r="C34" s="407"/>
      <c r="CF34" s="1525"/>
      <c r="CG34" s="1525"/>
      <c r="CH34" s="53"/>
      <c r="CI34" s="1"/>
    </row>
    <row r="35" spans="2:87" ht="30" customHeight="1">
      <c r="B35" s="1"/>
      <c r="C35" s="89"/>
      <c r="CF35" s="93"/>
      <c r="CG35" s="93"/>
      <c r="CH35" s="115"/>
      <c r="CI35" s="120"/>
    </row>
    <row r="36" spans="2:87" ht="30" customHeight="1">
      <c r="B36" s="1"/>
      <c r="C36" s="407"/>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CF36" s="93"/>
      <c r="CG36" s="93"/>
      <c r="CH36" s="314"/>
      <c r="CI36" s="220"/>
    </row>
    <row r="37" spans="2:87" ht="30" customHeight="1">
      <c r="B37" s="1"/>
      <c r="C37" s="407"/>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3"/>
      <c r="BX37" s="93"/>
      <c r="BY37" s="93"/>
      <c r="BZ37" s="93"/>
      <c r="CA37" s="93"/>
      <c r="CB37" s="93"/>
      <c r="CC37" s="93"/>
      <c r="CD37" s="93"/>
      <c r="CE37" s="93"/>
      <c r="CF37" s="93"/>
      <c r="CG37" s="93"/>
      <c r="CH37" s="314"/>
      <c r="CI37" s="220"/>
    </row>
    <row r="38" spans="2:87" ht="30" customHeight="1">
      <c r="B38" s="1"/>
      <c r="C38" s="407"/>
      <c r="D38" s="93"/>
      <c r="E38" s="93"/>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c r="BG38" s="93"/>
      <c r="BH38" s="93"/>
      <c r="BI38" s="93"/>
      <c r="BJ38" s="93"/>
      <c r="BK38" s="93"/>
      <c r="BL38" s="93"/>
      <c r="BM38" s="93"/>
      <c r="BN38" s="93"/>
      <c r="BO38" s="93"/>
      <c r="BP38" s="93"/>
      <c r="BQ38" s="93"/>
      <c r="BR38" s="93"/>
      <c r="BS38" s="93"/>
      <c r="BT38" s="93"/>
      <c r="BU38" s="93"/>
      <c r="BV38" s="93"/>
      <c r="BW38" s="93"/>
      <c r="BX38" s="93"/>
      <c r="BY38" s="93"/>
      <c r="BZ38" s="93"/>
      <c r="CA38" s="93"/>
      <c r="CB38" s="93"/>
      <c r="CC38" s="93"/>
      <c r="CD38" s="93"/>
      <c r="CE38" s="93"/>
      <c r="CF38" s="93"/>
      <c r="CG38" s="93"/>
      <c r="CH38" s="314"/>
      <c r="CI38" s="220"/>
    </row>
    <row r="39" spans="2:87" ht="30" customHeight="1">
      <c r="B39" s="1"/>
      <c r="C39" s="407"/>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93"/>
      <c r="BB39" s="93"/>
      <c r="BC39" s="93"/>
      <c r="BD39" s="93"/>
      <c r="BE39" s="93"/>
      <c r="BF39" s="93"/>
      <c r="BG39" s="93"/>
      <c r="BH39" s="93"/>
      <c r="BI39" s="93"/>
      <c r="BJ39" s="93"/>
      <c r="BK39" s="93"/>
      <c r="BL39" s="93"/>
      <c r="BM39" s="93"/>
      <c r="BN39" s="93"/>
      <c r="BO39" s="93"/>
      <c r="BP39" s="93"/>
      <c r="BQ39" s="93"/>
      <c r="BR39" s="93"/>
      <c r="BS39" s="93"/>
      <c r="BT39" s="93"/>
      <c r="BU39" s="93"/>
      <c r="BV39" s="93"/>
      <c r="BW39" s="93"/>
      <c r="BX39" s="93"/>
      <c r="BY39" s="93"/>
      <c r="BZ39" s="93"/>
      <c r="CA39" s="93"/>
      <c r="CB39" s="93"/>
      <c r="CC39" s="93"/>
      <c r="CD39" s="93"/>
      <c r="CE39" s="93"/>
      <c r="CF39" s="93"/>
      <c r="CG39" s="93"/>
      <c r="CH39" s="314"/>
      <c r="CI39" s="220"/>
    </row>
    <row r="40" spans="2:87" ht="30" customHeight="1">
      <c r="B40" s="1"/>
      <c r="C40" s="407"/>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c r="BE40" s="93"/>
      <c r="BF40" s="93"/>
      <c r="BG40" s="93"/>
      <c r="BH40" s="93"/>
      <c r="BI40" s="93"/>
      <c r="BJ40" s="93"/>
      <c r="BK40" s="93"/>
      <c r="BL40" s="93"/>
      <c r="BM40" s="93"/>
      <c r="BN40" s="93"/>
      <c r="BO40" s="93"/>
      <c r="BP40" s="93"/>
      <c r="BQ40" s="93"/>
      <c r="BR40" s="93"/>
      <c r="BS40" s="93"/>
      <c r="BT40" s="93"/>
      <c r="BU40" s="93"/>
      <c r="BV40" s="93"/>
      <c r="BW40" s="93"/>
      <c r="BX40" s="93"/>
      <c r="BY40" s="93"/>
      <c r="BZ40" s="93"/>
      <c r="CA40" s="93"/>
      <c r="CB40" s="93"/>
      <c r="CC40" s="93"/>
      <c r="CD40" s="93"/>
      <c r="CE40" s="93"/>
      <c r="CF40" s="93"/>
      <c r="CG40" s="93"/>
      <c r="CH40" s="314"/>
      <c r="CI40" s="220"/>
    </row>
    <row r="41" spans="2:87" ht="20.100000000000001" customHeight="1">
      <c r="B41" s="1"/>
      <c r="C41" s="141"/>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315"/>
      <c r="CI41" s="283"/>
    </row>
    <row r="42" spans="2:87" ht="30" customHeight="1">
      <c r="B42" s="1"/>
      <c r="C42" s="141"/>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3"/>
      <c r="BI42" s="93"/>
      <c r="BJ42" s="93"/>
      <c r="BK42" s="93"/>
      <c r="BL42" s="93"/>
      <c r="BM42" s="93"/>
      <c r="BN42" s="93"/>
      <c r="BO42" s="93"/>
      <c r="BP42" s="93"/>
      <c r="BQ42" s="93"/>
      <c r="BR42" s="93"/>
      <c r="BS42" s="93"/>
      <c r="BT42" s="93"/>
      <c r="BU42" s="93"/>
      <c r="BV42" s="93"/>
      <c r="BW42" s="93"/>
      <c r="BX42" s="93"/>
      <c r="BY42" s="93"/>
      <c r="BZ42" s="93"/>
      <c r="CA42" s="93"/>
      <c r="CB42" s="93"/>
      <c r="CC42" s="93"/>
      <c r="CD42" s="93"/>
      <c r="CE42" s="93"/>
      <c r="CF42" s="93"/>
      <c r="CG42" s="93"/>
      <c r="CH42" s="315"/>
      <c r="CI42" s="283"/>
    </row>
    <row r="43" spans="2:87" ht="30" customHeight="1">
      <c r="B43" s="1"/>
      <c r="C43" s="141"/>
      <c r="D43" s="93"/>
      <c r="E43" s="93"/>
      <c r="F43" s="93"/>
      <c r="G43" s="93"/>
      <c r="H43" s="93"/>
      <c r="I43" s="93"/>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93"/>
      <c r="BM43" s="93"/>
      <c r="BN43" s="93"/>
      <c r="BO43" s="93"/>
      <c r="BP43" s="93"/>
      <c r="BQ43" s="93"/>
      <c r="BR43" s="93"/>
      <c r="BS43" s="93"/>
      <c r="BT43" s="93"/>
      <c r="BU43" s="93"/>
      <c r="BV43" s="93"/>
      <c r="BW43" s="93"/>
      <c r="BX43" s="93"/>
      <c r="BY43" s="93"/>
      <c r="BZ43" s="93"/>
      <c r="CA43" s="93"/>
      <c r="CB43" s="93"/>
      <c r="CC43" s="93"/>
      <c r="CD43" s="93"/>
      <c r="CE43" s="93"/>
      <c r="CF43" s="93"/>
      <c r="CG43" s="291"/>
      <c r="CH43" s="115"/>
      <c r="CI43" s="120"/>
    </row>
    <row r="44" spans="2:87" ht="30" customHeight="1">
      <c r="B44" s="1"/>
      <c r="C44" s="141"/>
      <c r="D44" s="93"/>
      <c r="E44" s="93"/>
      <c r="F44" s="93"/>
      <c r="G44" s="93"/>
      <c r="H44" s="93"/>
      <c r="I44" s="93"/>
      <c r="J44" s="1"/>
      <c r="K44" s="364"/>
      <c r="L44" s="364"/>
      <c r="M44" s="364"/>
      <c r="N44" s="364"/>
      <c r="O44" s="364"/>
      <c r="P44" s="364"/>
      <c r="Q44" s="364"/>
      <c r="R44" s="364"/>
      <c r="S44" s="364"/>
      <c r="T44" s="364"/>
      <c r="U44" s="364"/>
      <c r="V44" s="364"/>
      <c r="W44" s="364"/>
      <c r="X44" s="364"/>
      <c r="Y44" s="364"/>
      <c r="Z44" s="364"/>
      <c r="AA44" s="364"/>
      <c r="AB44" s="364"/>
      <c r="AC44" s="364"/>
      <c r="AD44" s="364"/>
      <c r="AE44" s="364"/>
      <c r="AF44" s="364"/>
      <c r="AG44" s="364"/>
      <c r="AH44" s="364"/>
      <c r="AI44" s="364"/>
      <c r="AJ44" s="364"/>
      <c r="AK44" s="364"/>
      <c r="AL44" s="364"/>
      <c r="AM44" s="364"/>
      <c r="AN44" s="364"/>
      <c r="AO44" s="364"/>
      <c r="AP44" s="364"/>
      <c r="AQ44" s="364"/>
      <c r="AR44" s="364"/>
      <c r="AS44" s="364"/>
      <c r="AT44" s="364"/>
      <c r="AU44" s="364"/>
      <c r="AV44" s="364"/>
      <c r="AW44" s="364"/>
      <c r="AX44" s="364"/>
      <c r="AY44" s="364"/>
      <c r="AZ44" s="364"/>
      <c r="BA44" s="364"/>
      <c r="BB44" s="364"/>
      <c r="BC44" s="364"/>
      <c r="BD44" s="364"/>
      <c r="BE44" s="364"/>
      <c r="BF44" s="364"/>
      <c r="BG44" s="364"/>
      <c r="BH44" s="364"/>
      <c r="BI44" s="364"/>
      <c r="BJ44" s="364"/>
      <c r="BK44" s="364"/>
      <c r="BL44" s="93"/>
      <c r="BM44" s="93"/>
      <c r="BN44" s="93"/>
      <c r="BO44" s="93"/>
      <c r="BP44" s="93"/>
      <c r="BQ44" s="93"/>
      <c r="BR44" s="93"/>
      <c r="BS44" s="93"/>
      <c r="BT44" s="93"/>
      <c r="BU44" s="93"/>
      <c r="BV44" s="93"/>
      <c r="BW44" s="93"/>
      <c r="BX44" s="93"/>
      <c r="BY44" s="93"/>
      <c r="BZ44" s="93"/>
      <c r="CA44" s="93"/>
      <c r="CB44" s="93"/>
      <c r="CC44" s="93"/>
      <c r="CD44" s="93"/>
      <c r="CE44" s="93"/>
      <c r="CF44" s="93"/>
      <c r="CG44" s="291"/>
      <c r="CH44" s="115"/>
      <c r="CI44" s="120"/>
    </row>
    <row r="45" spans="2:87" ht="45">
      <c r="B45" s="1"/>
      <c r="C45" s="141"/>
      <c r="D45" s="93"/>
      <c r="E45" s="93"/>
      <c r="F45" s="93"/>
      <c r="G45" s="93"/>
      <c r="H45" s="93"/>
      <c r="I45" s="93"/>
      <c r="J45" s="364"/>
      <c r="K45" s="364"/>
      <c r="L45" s="364"/>
      <c r="M45" s="364"/>
      <c r="N45" s="364"/>
      <c r="O45" s="364"/>
      <c r="P45" s="364"/>
      <c r="Q45" s="364"/>
      <c r="R45" s="364"/>
      <c r="S45" s="364"/>
      <c r="T45" s="364"/>
      <c r="U45" s="364"/>
      <c r="V45" s="364"/>
      <c r="W45" s="364"/>
      <c r="X45" s="364"/>
      <c r="Y45" s="364"/>
      <c r="Z45" s="364"/>
      <c r="AA45" s="364"/>
      <c r="AB45" s="364"/>
      <c r="AC45" s="364"/>
      <c r="AD45" s="364"/>
      <c r="AE45" s="364"/>
      <c r="AF45" s="364"/>
      <c r="AG45" s="364"/>
      <c r="AH45" s="364"/>
      <c r="AI45" s="364"/>
      <c r="AJ45" s="364"/>
      <c r="AK45" s="364"/>
      <c r="AL45" s="364"/>
      <c r="AM45" s="364"/>
      <c r="AN45" s="364"/>
      <c r="AO45" s="364"/>
      <c r="AP45" s="364"/>
      <c r="AQ45" s="364"/>
      <c r="AR45" s="364"/>
      <c r="AS45" s="364"/>
      <c r="AT45" s="364"/>
      <c r="AU45" s="364"/>
      <c r="AV45" s="364"/>
      <c r="AW45" s="364"/>
      <c r="AX45" s="364"/>
      <c r="AY45" s="364"/>
      <c r="AZ45" s="364"/>
      <c r="BA45" s="364"/>
      <c r="BB45" s="364"/>
      <c r="BC45" s="364"/>
      <c r="BD45" s="364"/>
      <c r="BE45" s="364"/>
      <c r="BF45" s="364"/>
      <c r="BG45" s="364"/>
      <c r="BH45" s="364"/>
      <c r="BI45" s="364"/>
      <c r="BJ45" s="364"/>
      <c r="BK45" s="364"/>
      <c r="BL45" s="93"/>
      <c r="BM45" s="93"/>
      <c r="BN45" s="93"/>
      <c r="BO45" s="93"/>
      <c r="BP45" s="93"/>
      <c r="BQ45" s="93"/>
      <c r="BR45" s="93"/>
      <c r="BS45" s="93"/>
      <c r="BT45" s="93"/>
      <c r="BU45" s="93"/>
      <c r="BV45" s="93"/>
      <c r="BW45" s="93"/>
      <c r="BX45" s="93"/>
      <c r="BY45" s="93"/>
      <c r="BZ45" s="93"/>
      <c r="CA45" s="93"/>
      <c r="CB45" s="93"/>
      <c r="CC45" s="93"/>
      <c r="CD45" s="93"/>
      <c r="CE45" s="93"/>
      <c r="CF45" s="93"/>
      <c r="CG45" s="291"/>
      <c r="CH45" s="115"/>
      <c r="CI45" s="120"/>
    </row>
    <row r="46" spans="2:87" ht="45">
      <c r="B46" s="1"/>
      <c r="C46" s="141"/>
      <c r="D46" s="1"/>
      <c r="E46" s="1"/>
      <c r="F46" s="1"/>
      <c r="G46" s="1"/>
      <c r="H46" s="1"/>
      <c r="I46" s="1"/>
      <c r="J46" s="365"/>
      <c r="K46" s="274"/>
      <c r="L46" s="274"/>
      <c r="M46" s="274"/>
      <c r="N46" s="274"/>
      <c r="O46" s="274"/>
      <c r="P46" s="274"/>
      <c r="Q46" s="274"/>
      <c r="R46" s="274"/>
      <c r="S46" s="274"/>
      <c r="T46" s="274"/>
      <c r="U46" s="274"/>
      <c r="V46" s="274"/>
      <c r="W46" s="274"/>
      <c r="X46" s="274"/>
      <c r="Y46" s="274"/>
      <c r="Z46" s="274"/>
      <c r="AA46" s="274"/>
      <c r="AB46" s="274"/>
      <c r="AC46" s="274"/>
      <c r="AD46" s="274"/>
      <c r="AE46" s="274"/>
      <c r="AF46" s="274"/>
      <c r="AG46" s="274"/>
      <c r="AH46" s="274"/>
      <c r="AI46" s="274"/>
      <c r="AJ46" s="274"/>
      <c r="AK46" s="274"/>
      <c r="AL46" s="274"/>
      <c r="AM46" s="274"/>
      <c r="AN46" s="274"/>
      <c r="AO46" s="274"/>
      <c r="AP46" s="274"/>
      <c r="AQ46" s="274"/>
      <c r="AR46" s="274"/>
      <c r="AS46" s="274"/>
      <c r="AT46" s="274"/>
      <c r="AU46" s="274"/>
      <c r="AV46" s="274"/>
      <c r="AW46" s="274"/>
      <c r="AX46" s="274"/>
      <c r="AY46" s="274"/>
      <c r="AZ46" s="274"/>
      <c r="BA46" s="274"/>
      <c r="BB46" s="274"/>
      <c r="BC46" s="274"/>
      <c r="BD46" s="274"/>
      <c r="BE46" s="274"/>
      <c r="BF46" s="274"/>
      <c r="BG46" s="274"/>
      <c r="BH46" s="274"/>
      <c r="BI46" s="274"/>
      <c r="BJ46" s="274"/>
      <c r="BK46" s="274"/>
      <c r="BL46" s="1"/>
      <c r="BM46" s="1"/>
      <c r="BN46" s="1"/>
      <c r="BO46" s="1"/>
      <c r="BP46" s="1"/>
      <c r="BQ46" s="1"/>
      <c r="BR46" s="1"/>
      <c r="BS46" s="1"/>
      <c r="BT46" s="1"/>
      <c r="BU46" s="1"/>
      <c r="BV46" s="1"/>
      <c r="BW46" s="1"/>
      <c r="BX46" s="1"/>
      <c r="BY46" s="1"/>
      <c r="BZ46" s="1"/>
      <c r="CA46" s="1"/>
      <c r="CB46" s="1"/>
      <c r="CC46" s="1"/>
      <c r="CD46" s="1"/>
      <c r="CE46" s="1"/>
      <c r="CF46" s="93"/>
      <c r="CG46" s="291"/>
      <c r="CH46" s="115"/>
      <c r="CI46" s="120"/>
    </row>
    <row r="47" spans="2:87" s="264" customFormat="1" ht="30" customHeight="1">
      <c r="B47" s="360"/>
      <c r="C47" s="141"/>
      <c r="D47" s="360"/>
      <c r="E47" s="360"/>
      <c r="F47" s="360"/>
      <c r="G47" s="360"/>
      <c r="H47" s="360"/>
      <c r="I47" s="360"/>
      <c r="J47" s="360"/>
      <c r="K47" s="360"/>
      <c r="L47" s="360"/>
      <c r="M47" s="360"/>
      <c r="N47" s="360"/>
      <c r="O47" s="360"/>
      <c r="P47" s="360"/>
      <c r="Q47" s="360"/>
      <c r="R47" s="360"/>
      <c r="S47" s="360"/>
      <c r="T47" s="360"/>
      <c r="U47" s="360"/>
      <c r="V47" s="360"/>
      <c r="W47" s="360"/>
      <c r="X47" s="360"/>
      <c r="Y47" s="360"/>
      <c r="Z47" s="360"/>
      <c r="AA47" s="360"/>
      <c r="AB47" s="360"/>
      <c r="AC47" s="360"/>
      <c r="AD47" s="360"/>
      <c r="AE47" s="360"/>
      <c r="AF47" s="360"/>
      <c r="AG47" s="360"/>
      <c r="AH47" s="360"/>
      <c r="AI47" s="360"/>
      <c r="AJ47" s="360"/>
      <c r="AK47" s="360"/>
      <c r="AL47" s="360"/>
      <c r="AM47" s="360"/>
      <c r="AN47" s="360"/>
      <c r="AO47" s="360"/>
      <c r="AP47" s="360"/>
      <c r="AQ47" s="360"/>
      <c r="AR47" s="360"/>
      <c r="AS47" s="360"/>
      <c r="AT47" s="360"/>
      <c r="AU47" s="360"/>
      <c r="AV47" s="360"/>
      <c r="AW47" s="360"/>
      <c r="AX47" s="360"/>
      <c r="AY47" s="360"/>
      <c r="AZ47" s="360"/>
      <c r="BA47" s="360"/>
      <c r="BB47" s="360"/>
      <c r="BC47" s="360"/>
      <c r="BD47" s="360"/>
      <c r="BE47" s="360"/>
      <c r="BF47" s="360"/>
      <c r="BG47" s="360"/>
      <c r="BH47" s="360"/>
      <c r="BI47" s="360"/>
      <c r="BJ47" s="360"/>
      <c r="BK47" s="360"/>
      <c r="BL47" s="360"/>
      <c r="BM47" s="360"/>
      <c r="BN47" s="360"/>
      <c r="BO47" s="360"/>
      <c r="BP47" s="360"/>
      <c r="BQ47" s="360"/>
      <c r="BR47" s="360"/>
      <c r="BS47" s="360"/>
      <c r="BT47" s="360"/>
      <c r="BU47" s="360"/>
      <c r="BV47" s="360"/>
      <c r="BW47" s="360"/>
      <c r="BX47" s="360"/>
      <c r="BY47" s="360"/>
      <c r="BZ47" s="360"/>
      <c r="CA47" s="360"/>
      <c r="CB47" s="360"/>
      <c r="CC47" s="360"/>
      <c r="CD47" s="360"/>
      <c r="CE47" s="360"/>
      <c r="CF47" s="93"/>
      <c r="CG47" s="291"/>
      <c r="CH47" s="315"/>
      <c r="CI47" s="283"/>
    </row>
    <row r="48" spans="2:87" ht="30" customHeight="1">
      <c r="B48" s="1"/>
      <c r="C48" s="141"/>
      <c r="D48" s="507"/>
      <c r="E48" s="120"/>
      <c r="F48" s="189"/>
      <c r="G48" s="189"/>
      <c r="H48" s="189"/>
      <c r="I48" s="189"/>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189"/>
      <c r="BF48" s="189"/>
      <c r="BG48" s="189"/>
      <c r="BH48" s="189"/>
      <c r="BI48" s="189"/>
      <c r="BJ48" s="189"/>
      <c r="BK48" s="189"/>
      <c r="BL48" s="189"/>
      <c r="BM48" s="189"/>
      <c r="BN48" s="189"/>
      <c r="BO48" s="189"/>
      <c r="BP48" s="189"/>
      <c r="BQ48" s="189"/>
      <c r="BR48" s="189"/>
      <c r="BS48" s="189"/>
      <c r="BT48" s="189"/>
      <c r="BU48" s="189"/>
      <c r="BV48" s="189"/>
      <c r="BW48" s="189"/>
      <c r="BX48" s="93"/>
      <c r="BY48" s="510"/>
      <c r="BZ48" s="510"/>
      <c r="CA48" s="510"/>
      <c r="CB48" s="510"/>
      <c r="CC48" s="510"/>
      <c r="CD48" s="510"/>
      <c r="CE48" s="510"/>
      <c r="CF48" s="93"/>
      <c r="CG48" s="93"/>
      <c r="CH48" s="314"/>
      <c r="CI48" s="220"/>
    </row>
    <row r="49" spans="2:95" ht="30" customHeight="1">
      <c r="B49" s="1"/>
      <c r="C49" s="141"/>
      <c r="D49" s="300"/>
      <c r="E49" s="359"/>
      <c r="F49" s="189"/>
      <c r="G49" s="189"/>
      <c r="H49" s="189"/>
      <c r="I49" s="189"/>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189"/>
      <c r="BF49" s="189"/>
      <c r="BG49" s="189"/>
      <c r="BH49" s="189"/>
      <c r="BI49" s="189"/>
      <c r="BJ49" s="189"/>
      <c r="BK49" s="189"/>
      <c r="BL49" s="189"/>
      <c r="BM49" s="189"/>
      <c r="BN49" s="189"/>
      <c r="BO49" s="189"/>
      <c r="BP49" s="189"/>
      <c r="BQ49" s="189"/>
      <c r="BR49" s="189"/>
      <c r="BS49" s="189"/>
      <c r="BT49" s="189"/>
      <c r="BU49" s="189"/>
      <c r="BV49" s="189"/>
      <c r="BW49" s="189"/>
      <c r="BX49" s="93"/>
      <c r="BY49" s="511"/>
      <c r="BZ49" s="511"/>
      <c r="CA49" s="511"/>
      <c r="CB49" s="511"/>
      <c r="CC49" s="511"/>
      <c r="CD49" s="511"/>
      <c r="CE49" s="511"/>
      <c r="CF49" s="93"/>
      <c r="CG49" s="93"/>
      <c r="CH49" s="315"/>
      <c r="CI49" s="283"/>
    </row>
    <row r="50" spans="2:95" ht="30" customHeight="1">
      <c r="B50" s="1"/>
      <c r="C50" s="141"/>
      <c r="D50" s="304"/>
      <c r="E50" s="189"/>
      <c r="F50" s="189"/>
      <c r="G50" s="189"/>
      <c r="H50" s="189"/>
      <c r="I50" s="189"/>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189"/>
      <c r="BF50" s="189"/>
      <c r="BG50" s="189"/>
      <c r="BH50" s="189"/>
      <c r="BI50" s="189"/>
      <c r="BJ50" s="189"/>
      <c r="BK50" s="189"/>
      <c r="BL50" s="189"/>
      <c r="BM50" s="189"/>
      <c r="BN50" s="189"/>
      <c r="BO50" s="189"/>
      <c r="BP50" s="189"/>
      <c r="BQ50" s="189"/>
      <c r="BR50" s="189"/>
      <c r="BS50" s="189"/>
      <c r="BT50" s="189"/>
      <c r="BU50" s="189"/>
      <c r="BV50" s="189"/>
      <c r="BW50" s="189"/>
      <c r="BX50" s="93"/>
      <c r="BY50" s="509"/>
      <c r="BZ50" s="509"/>
      <c r="CA50" s="509"/>
      <c r="CB50" s="509"/>
      <c r="CC50" s="509"/>
      <c r="CD50" s="509"/>
      <c r="CE50" s="509"/>
      <c r="CF50" s="93"/>
      <c r="CG50" s="93"/>
      <c r="CH50" s="315"/>
      <c r="CI50" s="283"/>
    </row>
    <row r="51" spans="2:95" ht="30" customHeight="1">
      <c r="B51" s="1"/>
      <c r="C51" s="141"/>
      <c r="D51" s="304"/>
      <c r="E51" s="120"/>
      <c r="F51" s="189"/>
      <c r="G51" s="189"/>
      <c r="H51" s="189"/>
      <c r="I51" s="189"/>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189"/>
      <c r="BF51" s="189"/>
      <c r="BG51" s="189"/>
      <c r="BH51" s="189"/>
      <c r="BI51" s="189"/>
      <c r="BJ51" s="189"/>
      <c r="BK51" s="189"/>
      <c r="BL51" s="189"/>
      <c r="BM51" s="189"/>
      <c r="BN51" s="189"/>
      <c r="BO51" s="189"/>
      <c r="BP51" s="189"/>
      <c r="BQ51" s="189"/>
      <c r="BR51" s="189"/>
      <c r="BS51" s="189"/>
      <c r="BT51" s="189"/>
      <c r="BU51" s="189"/>
      <c r="BV51" s="189"/>
      <c r="BW51" s="189"/>
      <c r="BX51" s="93"/>
      <c r="BY51" s="1"/>
      <c r="BZ51" s="1"/>
      <c r="CA51" s="1"/>
      <c r="CB51" s="167"/>
      <c r="CC51" s="167"/>
      <c r="CD51" s="167"/>
      <c r="CE51" s="167"/>
      <c r="CF51" s="93"/>
      <c r="CG51" s="93"/>
      <c r="CH51" s="315"/>
      <c r="CI51" s="283"/>
    </row>
    <row r="52" spans="2:95" ht="30" customHeight="1">
      <c r="B52" s="1"/>
      <c r="C52" s="141"/>
      <c r="D52" s="300"/>
      <c r="E52" s="359"/>
      <c r="F52" s="189"/>
      <c r="G52" s="189"/>
      <c r="H52" s="189"/>
      <c r="I52" s="189"/>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189"/>
      <c r="BF52" s="189"/>
      <c r="BG52" s="189"/>
      <c r="BH52" s="189"/>
      <c r="BI52" s="189"/>
      <c r="BJ52" s="189"/>
      <c r="BK52" s="189"/>
      <c r="BL52" s="189"/>
      <c r="BM52" s="189"/>
      <c r="BN52" s="189"/>
      <c r="BO52" s="189"/>
      <c r="BP52" s="189"/>
      <c r="BQ52" s="189"/>
      <c r="BR52" s="189"/>
      <c r="BS52" s="189"/>
      <c r="BT52" s="189"/>
      <c r="BU52" s="189"/>
      <c r="BV52" s="189"/>
      <c r="BW52" s="189"/>
      <c r="BX52" s="93"/>
      <c r="BY52" s="1593"/>
      <c r="BZ52" s="1593"/>
      <c r="CA52" s="1593"/>
      <c r="CB52" s="1593"/>
      <c r="CC52" s="1593"/>
      <c r="CD52" s="1593"/>
      <c r="CE52" s="1593"/>
      <c r="CF52" s="93"/>
      <c r="CG52" s="93"/>
      <c r="CH52" s="115"/>
      <c r="CI52" s="120"/>
    </row>
    <row r="53" spans="2:95" ht="30" customHeight="1">
      <c r="B53" s="1"/>
      <c r="C53" s="141"/>
      <c r="D53" s="93"/>
      <c r="E53" s="359"/>
      <c r="F53" s="189"/>
      <c r="G53" s="189"/>
      <c r="H53" s="189"/>
      <c r="I53" s="189"/>
      <c r="J53" s="77"/>
      <c r="K53" s="77"/>
      <c r="L53" s="77"/>
      <c r="M53" s="77"/>
      <c r="N53" s="2386"/>
      <c r="O53" s="2386"/>
      <c r="P53" s="2386"/>
      <c r="Q53" s="2386"/>
      <c r="R53" s="2386"/>
      <c r="S53" s="2386"/>
      <c r="T53" s="2386"/>
      <c r="U53" s="2386"/>
      <c r="V53" s="2386"/>
      <c r="W53" s="2386"/>
      <c r="X53" s="2386"/>
      <c r="Y53" s="2386"/>
      <c r="Z53" s="2386"/>
      <c r="AA53" s="2386"/>
      <c r="AB53" s="2386"/>
      <c r="AC53" s="2386"/>
      <c r="AD53" s="2386"/>
      <c r="AE53" s="2386"/>
      <c r="AF53" s="2386"/>
      <c r="AG53" s="2386"/>
      <c r="AH53" s="2386"/>
      <c r="AI53" s="2386"/>
      <c r="AJ53" s="2386"/>
      <c r="AK53" s="2386"/>
      <c r="AL53" s="2386"/>
      <c r="AM53" s="2386"/>
      <c r="AN53" s="2386"/>
      <c r="AO53" s="77"/>
      <c r="AP53" s="77"/>
      <c r="AQ53" s="77"/>
      <c r="AR53" s="77"/>
      <c r="AS53" s="77"/>
      <c r="AT53" s="77"/>
      <c r="AU53" s="77"/>
      <c r="AV53" s="77"/>
      <c r="AW53" s="2386"/>
      <c r="AX53" s="2386"/>
      <c r="AY53" s="2386"/>
      <c r="AZ53" s="2386"/>
      <c r="BA53" s="2386"/>
      <c r="BB53" s="2386"/>
      <c r="BC53" s="2386"/>
      <c r="BD53" s="2386"/>
      <c r="BE53" s="2386"/>
      <c r="BF53" s="2386"/>
      <c r="BG53" s="2386"/>
      <c r="BH53" s="2386"/>
      <c r="BI53" s="2386"/>
      <c r="BJ53" s="2386"/>
      <c r="BK53" s="2386"/>
      <c r="BL53" s="2386"/>
      <c r="BM53" s="2386"/>
      <c r="BN53" s="2386"/>
      <c r="BO53" s="2386"/>
      <c r="BP53" s="2386"/>
      <c r="BQ53" s="2386"/>
      <c r="BR53" s="2386"/>
      <c r="BS53" s="2386"/>
      <c r="BT53" s="2386"/>
      <c r="BU53" s="2386"/>
      <c r="BV53" s="2386"/>
      <c r="BW53" s="2386"/>
      <c r="BX53" s="93"/>
      <c r="BY53" s="1593"/>
      <c r="BZ53" s="1593"/>
      <c r="CA53" s="1593"/>
      <c r="CB53" s="1593"/>
      <c r="CC53" s="1593"/>
      <c r="CD53" s="1593"/>
      <c r="CE53" s="1593"/>
      <c r="CF53" s="93"/>
      <c r="CG53" s="93"/>
      <c r="CH53" s="314"/>
      <c r="CI53" s="220"/>
    </row>
    <row r="54" spans="2:95" ht="30" customHeight="1">
      <c r="B54" s="1"/>
      <c r="C54" s="141"/>
      <c r="D54" s="93"/>
      <c r="E54" s="189"/>
      <c r="F54" s="189"/>
      <c r="G54" s="189"/>
      <c r="H54" s="189"/>
      <c r="I54" s="189"/>
      <c r="J54" s="77"/>
      <c r="K54" s="77"/>
      <c r="L54" s="77"/>
      <c r="M54" s="77"/>
      <c r="N54" s="2383"/>
      <c r="O54" s="2383"/>
      <c r="P54" s="2383"/>
      <c r="Q54" s="2383"/>
      <c r="R54" s="2383"/>
      <c r="S54" s="2383"/>
      <c r="T54" s="2383"/>
      <c r="U54" s="2383"/>
      <c r="V54" s="2383"/>
      <c r="W54" s="2383"/>
      <c r="X54" s="2383"/>
      <c r="Y54" s="2383"/>
      <c r="Z54" s="2383"/>
      <c r="AA54" s="2383"/>
      <c r="AB54" s="2383"/>
      <c r="AC54" s="2383"/>
      <c r="AD54" s="2383"/>
      <c r="AE54" s="2383"/>
      <c r="AF54" s="2383"/>
      <c r="AG54" s="2383"/>
      <c r="AH54" s="2383"/>
      <c r="AI54" s="2383"/>
      <c r="AJ54" s="2383"/>
      <c r="AK54" s="2383"/>
      <c r="AL54" s="2383"/>
      <c r="AM54" s="2383"/>
      <c r="AN54" s="2383"/>
      <c r="AO54" s="77"/>
      <c r="AP54" s="77"/>
      <c r="AQ54" s="77"/>
      <c r="AR54" s="77"/>
      <c r="AS54" s="77"/>
      <c r="AT54" s="77"/>
      <c r="AU54" s="77"/>
      <c r="AV54" s="77"/>
      <c r="AW54" s="2383"/>
      <c r="AX54" s="2383"/>
      <c r="AY54" s="2383"/>
      <c r="AZ54" s="2383"/>
      <c r="BA54" s="2383"/>
      <c r="BB54" s="2383"/>
      <c r="BC54" s="2383"/>
      <c r="BD54" s="2383"/>
      <c r="BE54" s="2383"/>
      <c r="BF54" s="2383"/>
      <c r="BG54" s="2383"/>
      <c r="BH54" s="2383"/>
      <c r="BI54" s="2383"/>
      <c r="BJ54" s="2383"/>
      <c r="BK54" s="2383"/>
      <c r="BL54" s="2383"/>
      <c r="BM54" s="2383"/>
      <c r="BN54" s="2383"/>
      <c r="BO54" s="2383"/>
      <c r="BP54" s="2383"/>
      <c r="BQ54" s="2383"/>
      <c r="BR54" s="2383"/>
      <c r="BS54" s="2383"/>
      <c r="BT54" s="2383"/>
      <c r="BU54" s="2383"/>
      <c r="BV54" s="2383"/>
      <c r="BW54" s="2383"/>
      <c r="BX54" s="93"/>
      <c r="BY54" s="93"/>
      <c r="BZ54" s="93"/>
      <c r="CA54" s="93"/>
      <c r="CB54" s="93"/>
      <c r="CC54" s="93"/>
      <c r="CD54" s="93"/>
      <c r="CE54" s="93"/>
      <c r="CF54" s="93"/>
      <c r="CG54" s="93"/>
      <c r="CH54" s="315"/>
      <c r="CI54" s="283"/>
    </row>
    <row r="55" spans="2:95" ht="30" customHeight="1">
      <c r="B55" s="1"/>
      <c r="C55" s="141"/>
      <c r="D55" s="93"/>
      <c r="E55" s="390"/>
      <c r="F55" s="391"/>
      <c r="G55" s="392"/>
      <c r="H55" s="391"/>
      <c r="I55" s="391"/>
      <c r="J55" s="391"/>
      <c r="K55" s="391"/>
      <c r="L55" s="391"/>
      <c r="M55" s="297"/>
      <c r="N55" s="512"/>
      <c r="O55" s="512"/>
      <c r="P55" s="512"/>
      <c r="Q55" s="512"/>
      <c r="R55" s="512"/>
      <c r="S55" s="512"/>
      <c r="T55" s="512"/>
      <c r="U55" s="512"/>
      <c r="V55" s="512"/>
      <c r="W55" s="512"/>
      <c r="X55" s="512"/>
      <c r="Y55" s="512"/>
      <c r="Z55" s="512"/>
      <c r="AA55" s="512"/>
      <c r="AB55" s="512"/>
      <c r="AC55" s="512"/>
      <c r="AD55" s="512"/>
      <c r="AE55" s="512"/>
      <c r="AF55" s="512"/>
      <c r="AG55" s="512"/>
      <c r="AH55" s="512"/>
      <c r="AI55" s="512"/>
      <c r="AJ55" s="512"/>
      <c r="AK55" s="2387"/>
      <c r="AL55" s="2388"/>
      <c r="AM55" s="2388"/>
      <c r="AN55" s="2388"/>
      <c r="AO55" s="189"/>
      <c r="AP55" s="189"/>
      <c r="AQ55" s="189"/>
      <c r="AR55" s="189"/>
      <c r="AS55" s="189"/>
      <c r="AT55" s="189"/>
      <c r="AU55" s="189"/>
      <c r="AV55" s="189"/>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2387"/>
      <c r="BU55" s="2388"/>
      <c r="BV55" s="2388"/>
      <c r="BW55" s="2388"/>
      <c r="BX55" s="93"/>
      <c r="BY55" s="1593"/>
      <c r="BZ55" s="1593"/>
      <c r="CA55" s="1593"/>
      <c r="CB55" s="1593"/>
      <c r="CC55" s="1593"/>
      <c r="CD55" s="1593"/>
      <c r="CE55" s="1593"/>
      <c r="CF55" s="93"/>
      <c r="CG55" s="93"/>
      <c r="CH55" s="115"/>
      <c r="CI55" s="120"/>
      <c r="CQ55" s="1525"/>
    </row>
    <row r="56" spans="2:95" ht="30" customHeight="1">
      <c r="B56" s="1"/>
      <c r="C56" s="141"/>
      <c r="D56" s="93"/>
      <c r="E56" s="297"/>
      <c r="F56" s="297"/>
      <c r="G56" s="297"/>
      <c r="H56" s="297"/>
      <c r="I56" s="297"/>
      <c r="J56" s="297"/>
      <c r="K56" s="297"/>
      <c r="L56" s="2317"/>
      <c r="M56" s="2306"/>
      <c r="N56" s="2383"/>
      <c r="O56" s="2383"/>
      <c r="P56" s="2383"/>
      <c r="Q56" s="2383"/>
      <c r="R56" s="2383"/>
      <c r="S56" s="2383"/>
      <c r="T56" s="2383"/>
      <c r="U56" s="2383"/>
      <c r="V56" s="2383"/>
      <c r="W56" s="2383"/>
      <c r="X56" s="2383"/>
      <c r="Y56" s="2383"/>
      <c r="Z56" s="2383"/>
      <c r="AA56" s="2383"/>
      <c r="AB56" s="2383"/>
      <c r="AC56" s="2383"/>
      <c r="AD56" s="2383"/>
      <c r="AE56" s="2383"/>
      <c r="AF56" s="2383"/>
      <c r="AG56" s="2383"/>
      <c r="AH56" s="2383"/>
      <c r="AI56" s="2383"/>
      <c r="AJ56" s="2383"/>
      <c r="AK56" s="2383"/>
      <c r="AL56" s="2383"/>
      <c r="AM56" s="2383"/>
      <c r="AN56" s="2383"/>
      <c r="AO56" s="189"/>
      <c r="AP56" s="189"/>
      <c r="AQ56" s="189"/>
      <c r="AR56" s="189"/>
      <c r="AS56" s="189"/>
      <c r="AT56" s="189"/>
      <c r="AU56" s="2384"/>
      <c r="AV56" s="2385"/>
      <c r="AW56" s="2383"/>
      <c r="AX56" s="2383"/>
      <c r="AY56" s="2383"/>
      <c r="AZ56" s="2383"/>
      <c r="BA56" s="2383"/>
      <c r="BB56" s="2383"/>
      <c r="BC56" s="2383"/>
      <c r="BD56" s="2383"/>
      <c r="BE56" s="2383"/>
      <c r="BF56" s="2383"/>
      <c r="BG56" s="2383"/>
      <c r="BH56" s="2383"/>
      <c r="BI56" s="2383"/>
      <c r="BJ56" s="2383"/>
      <c r="BK56" s="2383"/>
      <c r="BL56" s="2383"/>
      <c r="BM56" s="2383"/>
      <c r="BN56" s="2383"/>
      <c r="BO56" s="2383"/>
      <c r="BP56" s="2383"/>
      <c r="BQ56" s="2383"/>
      <c r="BR56" s="2383"/>
      <c r="BS56" s="2383"/>
      <c r="BT56" s="2383"/>
      <c r="BU56" s="2383"/>
      <c r="BV56" s="2383"/>
      <c r="BW56" s="2383"/>
      <c r="BX56" s="93"/>
      <c r="BY56" s="1593"/>
      <c r="BZ56" s="1593"/>
      <c r="CA56" s="1593"/>
      <c r="CB56" s="1593"/>
      <c r="CC56" s="1593"/>
      <c r="CD56" s="1593"/>
      <c r="CE56" s="1593"/>
      <c r="CF56" s="93"/>
      <c r="CG56" s="93"/>
      <c r="CH56" s="314"/>
      <c r="CI56" s="220"/>
      <c r="CQ56" s="1525"/>
    </row>
    <row r="57" spans="2:95" ht="30" customHeight="1">
      <c r="B57" s="1"/>
      <c r="C57" s="141"/>
      <c r="D57" s="93"/>
      <c r="E57" s="297"/>
      <c r="F57" s="297"/>
      <c r="G57" s="297"/>
      <c r="H57" s="297"/>
      <c r="I57" s="297"/>
      <c r="J57" s="297"/>
      <c r="K57" s="297"/>
      <c r="L57" s="2306"/>
      <c r="M57" s="2306"/>
      <c r="N57" s="2383"/>
      <c r="O57" s="2383"/>
      <c r="P57" s="2383"/>
      <c r="Q57" s="2383"/>
      <c r="R57" s="2383"/>
      <c r="S57" s="2383"/>
      <c r="T57" s="2383"/>
      <c r="U57" s="2383"/>
      <c r="V57" s="2383"/>
      <c r="W57" s="2383"/>
      <c r="X57" s="2383"/>
      <c r="Y57" s="2383"/>
      <c r="Z57" s="2383"/>
      <c r="AA57" s="2383"/>
      <c r="AB57" s="2383"/>
      <c r="AC57" s="2383"/>
      <c r="AD57" s="2383"/>
      <c r="AE57" s="2383"/>
      <c r="AF57" s="2383"/>
      <c r="AG57" s="2383"/>
      <c r="AH57" s="2383"/>
      <c r="AI57" s="2383"/>
      <c r="AJ57" s="2383"/>
      <c r="AK57" s="2383"/>
      <c r="AL57" s="2383"/>
      <c r="AM57" s="2383"/>
      <c r="AN57" s="2383"/>
      <c r="AO57" s="189"/>
      <c r="AP57" s="189"/>
      <c r="AQ57" s="189"/>
      <c r="AR57" s="189"/>
      <c r="AS57" s="189"/>
      <c r="AT57" s="189"/>
      <c r="AU57" s="2385"/>
      <c r="AV57" s="2385"/>
      <c r="AW57" s="2383"/>
      <c r="AX57" s="2383"/>
      <c r="AY57" s="2383"/>
      <c r="AZ57" s="2383"/>
      <c r="BA57" s="2383"/>
      <c r="BB57" s="2383"/>
      <c r="BC57" s="2383"/>
      <c r="BD57" s="2383"/>
      <c r="BE57" s="2383"/>
      <c r="BF57" s="2383"/>
      <c r="BG57" s="2383"/>
      <c r="BH57" s="2383"/>
      <c r="BI57" s="2383"/>
      <c r="BJ57" s="2383"/>
      <c r="BK57" s="2383"/>
      <c r="BL57" s="2383"/>
      <c r="BM57" s="2383"/>
      <c r="BN57" s="2383"/>
      <c r="BO57" s="2383"/>
      <c r="BP57" s="2383"/>
      <c r="BQ57" s="2383"/>
      <c r="BR57" s="2383"/>
      <c r="BS57" s="2383"/>
      <c r="BT57" s="2383"/>
      <c r="BU57" s="2383"/>
      <c r="BV57" s="2383"/>
      <c r="BW57" s="2383"/>
      <c r="BX57" s="93"/>
      <c r="BY57" s="1591"/>
      <c r="BZ57" s="1591"/>
      <c r="CA57" s="1591"/>
      <c r="CB57" s="1591"/>
      <c r="CC57" s="1591"/>
      <c r="CD57" s="1591"/>
      <c r="CE57" s="1591"/>
      <c r="CF57" s="93"/>
      <c r="CG57" s="93"/>
      <c r="CH57" s="314"/>
      <c r="CI57" s="220"/>
      <c r="CQ57" s="1525"/>
    </row>
    <row r="58" spans="2:95" ht="30" customHeight="1">
      <c r="B58" s="1"/>
      <c r="C58" s="141"/>
      <c r="D58" s="411"/>
      <c r="E58" s="1"/>
      <c r="F58" s="126"/>
      <c r="G58" s="1"/>
      <c r="H58" s="93"/>
      <c r="I58" s="93"/>
      <c r="J58" s="93"/>
      <c r="K58" s="93"/>
      <c r="L58" s="93"/>
      <c r="M58" s="93"/>
      <c r="N58" s="93"/>
      <c r="O58" s="93"/>
      <c r="P58" s="93"/>
      <c r="Q58" s="93"/>
      <c r="R58" s="93"/>
      <c r="S58" s="93"/>
      <c r="T58" s="93"/>
      <c r="U58" s="93"/>
      <c r="V58" s="1587"/>
      <c r="W58" s="1587"/>
      <c r="X58" s="1587"/>
      <c r="Y58" s="1587"/>
      <c r="Z58" s="1587"/>
      <c r="AA58" s="1591"/>
      <c r="AB58" s="1591"/>
      <c r="AC58" s="1591"/>
      <c r="AD58" s="1591"/>
      <c r="AE58" s="1591"/>
      <c r="AF58" s="1591"/>
      <c r="AG58" s="1591"/>
      <c r="AH58" s="1591"/>
      <c r="AI58" s="1591"/>
      <c r="AJ58" s="1591"/>
      <c r="AK58" s="1591"/>
      <c r="AL58" s="1591"/>
      <c r="AM58" s="1591"/>
      <c r="AN58" s="1591"/>
      <c r="AO58" s="1591"/>
      <c r="AP58" s="1591"/>
      <c r="AQ58" s="1591"/>
      <c r="AR58" s="1591"/>
      <c r="AS58" s="1591"/>
      <c r="AT58" s="1591"/>
      <c r="AU58" s="1591"/>
      <c r="AV58" s="1591"/>
      <c r="AW58" s="1591"/>
      <c r="AX58" s="1591"/>
      <c r="AY58" s="1591"/>
      <c r="AZ58" s="1591"/>
      <c r="BA58" s="1591"/>
      <c r="BB58" s="1"/>
      <c r="BC58" s="1587"/>
      <c r="BD58" s="1587"/>
      <c r="BE58" s="1591"/>
      <c r="BF58" s="1591"/>
      <c r="BG58" s="1591"/>
      <c r="BH58" s="1591"/>
      <c r="BI58" s="1591"/>
      <c r="BJ58" s="1591"/>
      <c r="BK58" s="1591"/>
      <c r="BL58" s="1591"/>
      <c r="BM58" s="1591"/>
      <c r="BN58" s="1591"/>
      <c r="BO58" s="1591"/>
      <c r="BP58" s="1591"/>
      <c r="BQ58" s="1591"/>
      <c r="BR58" s="1591"/>
      <c r="BS58" s="1591"/>
      <c r="BT58" s="1591"/>
      <c r="BU58" s="1591"/>
      <c r="BV58" s="1591"/>
      <c r="BW58" s="1591"/>
      <c r="BX58" s="1591"/>
      <c r="BY58" s="1591"/>
      <c r="BZ58" s="1591"/>
      <c r="CA58" s="1591"/>
      <c r="CB58" s="1591"/>
      <c r="CC58" s="1591"/>
      <c r="CD58" s="1591"/>
      <c r="CE58" s="1591"/>
      <c r="CF58" s="93"/>
      <c r="CG58" s="93"/>
      <c r="CH58" s="314"/>
      <c r="CI58" s="220"/>
      <c r="CQ58" s="1525"/>
    </row>
    <row r="59" spans="2:95" ht="30" customHeight="1">
      <c r="B59" s="1"/>
      <c r="C59" s="141"/>
      <c r="D59" s="1"/>
      <c r="E59" s="1"/>
      <c r="F59" s="1"/>
      <c r="G59" s="1"/>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1"/>
      <c r="BI59" s="1"/>
      <c r="BJ59" s="1"/>
      <c r="BK59" s="1"/>
      <c r="BL59" s="1"/>
      <c r="BM59" s="1"/>
      <c r="BN59" s="1"/>
      <c r="BO59" s="1"/>
      <c r="BP59" s="1"/>
      <c r="BQ59" s="1"/>
      <c r="BR59" s="1"/>
      <c r="BS59" s="1"/>
      <c r="BT59" s="1"/>
      <c r="BU59" s="1"/>
      <c r="BV59" s="1"/>
      <c r="BW59" s="1"/>
      <c r="BX59" s="1"/>
      <c r="BY59" s="1"/>
      <c r="BZ59" s="93"/>
      <c r="CA59" s="93"/>
      <c r="CB59" s="93"/>
      <c r="CC59" s="93"/>
      <c r="CD59" s="93"/>
      <c r="CE59" s="93"/>
      <c r="CF59" s="93"/>
      <c r="CG59" s="93"/>
      <c r="CH59" s="315"/>
      <c r="CI59" s="283"/>
      <c r="CQ59" s="1525"/>
    </row>
    <row r="60" spans="2:95" ht="30" customHeight="1">
      <c r="B60" s="1"/>
      <c r="C60" s="141"/>
      <c r="D60" s="411"/>
      <c r="E60" s="1"/>
      <c r="F60" s="246"/>
      <c r="G60" s="1"/>
      <c r="H60" s="93"/>
      <c r="I60" s="93"/>
      <c r="J60" s="93"/>
      <c r="K60" s="93"/>
      <c r="L60" s="93"/>
      <c r="M60" s="93"/>
      <c r="N60" s="93"/>
      <c r="O60" s="93"/>
      <c r="P60" s="93"/>
      <c r="Q60" s="93"/>
      <c r="R60" s="93"/>
      <c r="S60" s="93"/>
      <c r="T60" s="93"/>
      <c r="U60" s="93"/>
      <c r="V60" s="1587"/>
      <c r="W60" s="1587"/>
      <c r="X60" s="1587"/>
      <c r="Y60" s="1593"/>
      <c r="Z60" s="1593"/>
      <c r="AA60" s="1593"/>
      <c r="AB60" s="1593"/>
      <c r="AC60" s="1593"/>
      <c r="AD60" s="1593"/>
      <c r="AE60" s="1593"/>
      <c r="AF60" s="1593"/>
      <c r="AG60" s="1593"/>
      <c r="AH60" s="1593"/>
      <c r="AI60" s="1593"/>
      <c r="AJ60" s="1593"/>
      <c r="AK60" s="1593"/>
      <c r="AL60" s="1593"/>
      <c r="AM60" s="1593"/>
      <c r="AN60" s="1593"/>
      <c r="AO60" s="1593"/>
      <c r="AP60" s="1593"/>
      <c r="AQ60" s="1593"/>
      <c r="AR60" s="1593"/>
      <c r="AS60" s="1593"/>
      <c r="AT60" s="1593"/>
      <c r="AU60" s="1593"/>
      <c r="AV60" s="1593"/>
      <c r="AW60" s="1593"/>
      <c r="AX60" s="1593"/>
      <c r="AY60" s="1593"/>
      <c r="AZ60" s="1593"/>
      <c r="BA60" s="1593"/>
      <c r="BB60" s="93"/>
      <c r="BC60" s="1593"/>
      <c r="BD60" s="1593"/>
      <c r="BE60" s="1593"/>
      <c r="BF60" s="1593"/>
      <c r="BG60" s="1593"/>
      <c r="BH60" s="1593"/>
      <c r="BI60" s="1593"/>
      <c r="BJ60" s="1593"/>
      <c r="BK60" s="1593"/>
      <c r="BL60" s="1593"/>
      <c r="BM60" s="1593"/>
      <c r="BN60" s="1593"/>
      <c r="BO60" s="1593"/>
      <c r="BP60" s="1593"/>
      <c r="BQ60" s="1593"/>
      <c r="BR60" s="1593"/>
      <c r="BS60" s="1593"/>
      <c r="BT60" s="1593"/>
      <c r="BU60" s="1593"/>
      <c r="BV60" s="1593"/>
      <c r="BW60" s="1593"/>
      <c r="BX60" s="1593"/>
      <c r="BY60" s="1593"/>
      <c r="BZ60" s="1593"/>
      <c r="CA60" s="1593"/>
      <c r="CB60" s="1593"/>
      <c r="CC60" s="1593"/>
      <c r="CD60" s="1593"/>
      <c r="CE60" s="1593"/>
      <c r="CF60" s="93"/>
      <c r="CG60" s="93"/>
      <c r="CH60" s="315"/>
      <c r="CI60" s="283"/>
    </row>
    <row r="61" spans="2:95" ht="30" customHeight="1">
      <c r="B61" s="1"/>
      <c r="C61" s="141"/>
      <c r="D61" s="1"/>
      <c r="E61" s="1"/>
      <c r="F61" s="248"/>
      <c r="G61" s="1"/>
      <c r="H61" s="93"/>
      <c r="I61" s="93"/>
      <c r="J61" s="93"/>
      <c r="K61" s="93"/>
      <c r="L61" s="93"/>
      <c r="M61" s="93"/>
      <c r="N61" s="93"/>
      <c r="O61" s="93"/>
      <c r="P61" s="93"/>
      <c r="Q61" s="93"/>
      <c r="R61" s="93"/>
      <c r="S61" s="93"/>
      <c r="T61" s="93"/>
      <c r="U61" s="93"/>
      <c r="V61" s="1587"/>
      <c r="W61" s="1587"/>
      <c r="X61" s="1587"/>
      <c r="Y61" s="1593"/>
      <c r="Z61" s="1593"/>
      <c r="AA61" s="1593"/>
      <c r="AB61" s="1593"/>
      <c r="AC61" s="1593"/>
      <c r="AD61" s="1593"/>
      <c r="AE61" s="1593"/>
      <c r="AF61" s="1593"/>
      <c r="AG61" s="1593"/>
      <c r="AH61" s="1593"/>
      <c r="AI61" s="1593"/>
      <c r="AJ61" s="1593"/>
      <c r="AK61" s="1593"/>
      <c r="AL61" s="1593"/>
      <c r="AM61" s="1593"/>
      <c r="AN61" s="1593"/>
      <c r="AO61" s="1593"/>
      <c r="AP61" s="1593"/>
      <c r="AQ61" s="1593"/>
      <c r="AR61" s="1593"/>
      <c r="AS61" s="1593"/>
      <c r="AT61" s="1593"/>
      <c r="AU61" s="1593"/>
      <c r="AV61" s="1593"/>
      <c r="AW61" s="1593"/>
      <c r="AX61" s="1593"/>
      <c r="AY61" s="1593"/>
      <c r="AZ61" s="1593"/>
      <c r="BA61" s="1593"/>
      <c r="BB61" s="93"/>
      <c r="BC61" s="1593"/>
      <c r="BD61" s="1593"/>
      <c r="BE61" s="1593"/>
      <c r="BF61" s="1593"/>
      <c r="BG61" s="1593"/>
      <c r="BH61" s="1593"/>
      <c r="BI61" s="1593"/>
      <c r="BJ61" s="1593"/>
      <c r="BK61" s="1593"/>
      <c r="BL61" s="1593"/>
      <c r="BM61" s="1593"/>
      <c r="BN61" s="1593"/>
      <c r="BO61" s="1593"/>
      <c r="BP61" s="1593"/>
      <c r="BQ61" s="1593"/>
      <c r="BR61" s="1593"/>
      <c r="BS61" s="1593"/>
      <c r="BT61" s="1593"/>
      <c r="BU61" s="1593"/>
      <c r="BV61" s="1593"/>
      <c r="BW61" s="1593"/>
      <c r="BX61" s="1593"/>
      <c r="BY61" s="1593"/>
      <c r="BZ61" s="1593"/>
      <c r="CA61" s="1593"/>
      <c r="CB61" s="1593"/>
      <c r="CC61" s="1593"/>
      <c r="CD61" s="1593"/>
      <c r="CE61" s="1593"/>
      <c r="CF61" s="93"/>
      <c r="CG61" s="93"/>
      <c r="CH61" s="315"/>
      <c r="CI61" s="283"/>
    </row>
    <row r="62" spans="2:95" ht="30" customHeight="1">
      <c r="B62" s="1"/>
      <c r="C62" s="141"/>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c r="BG62" s="93"/>
      <c r="BH62" s="93"/>
      <c r="BI62" s="93"/>
      <c r="BJ62" s="93"/>
      <c r="BK62" s="93"/>
      <c r="BL62" s="93"/>
      <c r="BM62" s="93"/>
      <c r="BN62" s="93"/>
      <c r="BO62" s="93"/>
      <c r="BP62" s="93"/>
      <c r="BQ62" s="93"/>
      <c r="BR62" s="93"/>
      <c r="BS62" s="93"/>
      <c r="BT62" s="93"/>
      <c r="BU62" s="93"/>
      <c r="BV62" s="93"/>
      <c r="BW62" s="93"/>
      <c r="BX62" s="93"/>
      <c r="BY62" s="93"/>
      <c r="BZ62" s="93"/>
      <c r="CA62" s="93"/>
      <c r="CB62" s="93"/>
      <c r="CC62" s="93"/>
      <c r="CD62" s="93"/>
      <c r="CE62" s="93"/>
      <c r="CF62" s="93"/>
      <c r="CG62" s="93"/>
      <c r="CH62" s="115"/>
      <c r="CI62" s="120"/>
    </row>
    <row r="63" spans="2:95" ht="30" customHeight="1">
      <c r="B63" s="1"/>
      <c r="C63" s="141"/>
      <c r="D63" s="411"/>
      <c r="E63" s="1"/>
      <c r="F63" s="246"/>
      <c r="G63" s="93"/>
      <c r="H63" s="93"/>
      <c r="I63" s="93"/>
      <c r="J63" s="93"/>
      <c r="K63" s="93"/>
      <c r="L63" s="93"/>
      <c r="M63" s="93"/>
      <c r="N63" s="93"/>
      <c r="O63" s="93"/>
      <c r="P63" s="93"/>
      <c r="Q63" s="93"/>
      <c r="R63" s="93"/>
      <c r="S63" s="93"/>
      <c r="T63" s="93"/>
      <c r="U63" s="93"/>
      <c r="V63" s="93"/>
      <c r="W63" s="93"/>
      <c r="X63" s="93"/>
      <c r="Y63" s="1593"/>
      <c r="Z63" s="1593"/>
      <c r="AA63" s="1593"/>
      <c r="AB63" s="1593"/>
      <c r="AC63" s="1593"/>
      <c r="AD63" s="1593"/>
      <c r="AE63" s="1593"/>
      <c r="AF63" s="1593"/>
      <c r="AG63" s="1593"/>
      <c r="AH63" s="1593"/>
      <c r="AI63" s="1593"/>
      <c r="AJ63" s="1593"/>
      <c r="AK63" s="1593"/>
      <c r="AL63" s="1593"/>
      <c r="AM63" s="1593"/>
      <c r="AN63" s="1593"/>
      <c r="AO63" s="1593"/>
      <c r="AP63" s="1593"/>
      <c r="AQ63" s="1593"/>
      <c r="AR63" s="1593"/>
      <c r="AS63" s="1593"/>
      <c r="AT63" s="1593"/>
      <c r="AU63" s="1593"/>
      <c r="AV63" s="1593"/>
      <c r="AW63" s="1593"/>
      <c r="AX63" s="1593"/>
      <c r="AY63" s="1593"/>
      <c r="AZ63" s="1593"/>
      <c r="BA63" s="1593"/>
      <c r="BB63" s="93"/>
      <c r="BC63" s="1593"/>
      <c r="BD63" s="1593"/>
      <c r="BE63" s="1593"/>
      <c r="BF63" s="1593"/>
      <c r="BG63" s="1593"/>
      <c r="BH63" s="1593"/>
      <c r="BI63" s="1593"/>
      <c r="BJ63" s="1593"/>
      <c r="BK63" s="1593"/>
      <c r="BL63" s="1593"/>
      <c r="BM63" s="1593"/>
      <c r="BN63" s="1593"/>
      <c r="BO63" s="1593"/>
      <c r="BP63" s="1593"/>
      <c r="BQ63" s="1593"/>
      <c r="BR63" s="1593"/>
      <c r="BS63" s="1593"/>
      <c r="BT63" s="1593"/>
      <c r="BU63" s="1593"/>
      <c r="BV63" s="1593"/>
      <c r="BW63" s="1593"/>
      <c r="BX63" s="1593"/>
      <c r="BY63" s="1593"/>
      <c r="BZ63" s="1593"/>
      <c r="CA63" s="1593"/>
      <c r="CB63" s="1593"/>
      <c r="CC63" s="1593"/>
      <c r="CD63" s="1593"/>
      <c r="CE63" s="1593"/>
      <c r="CF63" s="93"/>
      <c r="CG63" s="93"/>
      <c r="CH63" s="314"/>
      <c r="CI63" s="220"/>
    </row>
    <row r="64" spans="2:95" ht="30" customHeight="1">
      <c r="B64" s="1"/>
      <c r="C64" s="141"/>
      <c r="D64" s="244"/>
      <c r="E64" s="1"/>
      <c r="F64" s="248"/>
      <c r="G64" s="1"/>
      <c r="H64" s="1"/>
      <c r="I64" s="1"/>
      <c r="J64" s="1"/>
      <c r="K64" s="1"/>
      <c r="L64" s="1"/>
      <c r="M64" s="1"/>
      <c r="N64" s="1"/>
      <c r="O64" s="1"/>
      <c r="P64" s="1"/>
      <c r="Q64" s="1"/>
      <c r="R64" s="1"/>
      <c r="S64" s="1"/>
      <c r="T64" s="1"/>
      <c r="U64" s="1"/>
      <c r="V64" s="1"/>
      <c r="W64" s="1"/>
      <c r="X64" s="1"/>
      <c r="Y64" s="1593"/>
      <c r="Z64" s="1593"/>
      <c r="AA64" s="1593"/>
      <c r="AB64" s="1593"/>
      <c r="AC64" s="1593"/>
      <c r="AD64" s="1593"/>
      <c r="AE64" s="1593"/>
      <c r="AF64" s="1593"/>
      <c r="AG64" s="1593"/>
      <c r="AH64" s="1593"/>
      <c r="AI64" s="1593"/>
      <c r="AJ64" s="1593"/>
      <c r="AK64" s="1593"/>
      <c r="AL64" s="1593"/>
      <c r="AM64" s="1593"/>
      <c r="AN64" s="1593"/>
      <c r="AO64" s="1593"/>
      <c r="AP64" s="1593"/>
      <c r="AQ64" s="1593"/>
      <c r="AR64" s="1593"/>
      <c r="AS64" s="1593"/>
      <c r="AT64" s="1593"/>
      <c r="AU64" s="1593"/>
      <c r="AV64" s="1593"/>
      <c r="AW64" s="1593"/>
      <c r="AX64" s="1593"/>
      <c r="AY64" s="1593"/>
      <c r="AZ64" s="1593"/>
      <c r="BA64" s="1593"/>
      <c r="BB64" s="93"/>
      <c r="BC64" s="1593"/>
      <c r="BD64" s="1593"/>
      <c r="BE64" s="1593"/>
      <c r="BF64" s="1593"/>
      <c r="BG64" s="1593"/>
      <c r="BH64" s="1593"/>
      <c r="BI64" s="1593"/>
      <c r="BJ64" s="1593"/>
      <c r="BK64" s="1593"/>
      <c r="BL64" s="1593"/>
      <c r="BM64" s="1593"/>
      <c r="BN64" s="1593"/>
      <c r="BO64" s="1593"/>
      <c r="BP64" s="1593"/>
      <c r="BQ64" s="1593"/>
      <c r="BR64" s="1593"/>
      <c r="BS64" s="1593"/>
      <c r="BT64" s="1593"/>
      <c r="BU64" s="1593"/>
      <c r="BV64" s="1593"/>
      <c r="BW64" s="1593"/>
      <c r="BX64" s="1593"/>
      <c r="BY64" s="1593"/>
      <c r="BZ64" s="1593"/>
      <c r="CA64" s="1593"/>
      <c r="CB64" s="1593"/>
      <c r="CC64" s="1593"/>
      <c r="CD64" s="1593"/>
      <c r="CE64" s="1593"/>
      <c r="CF64" s="93"/>
      <c r="CG64" s="93"/>
      <c r="CH64" s="315"/>
      <c r="CI64" s="283"/>
    </row>
    <row r="65" spans="2:115" ht="30" customHeight="1">
      <c r="B65" s="1"/>
      <c r="C65" s="141"/>
      <c r="CF65" s="93"/>
      <c r="CG65" s="93"/>
      <c r="CH65" s="315"/>
      <c r="CI65" s="283"/>
    </row>
    <row r="66" spans="2:115" ht="30" customHeight="1">
      <c r="B66" s="1"/>
      <c r="C66" s="141"/>
      <c r="CF66" s="1525"/>
      <c r="CG66" s="1525"/>
      <c r="CH66" s="147"/>
      <c r="CI66" s="93"/>
    </row>
    <row r="67" spans="2:115" ht="30" customHeight="1">
      <c r="B67" s="1"/>
      <c r="C67" s="141"/>
      <c r="CF67" s="1525"/>
      <c r="CG67" s="1525"/>
      <c r="CH67" s="147"/>
      <c r="CI67" s="93"/>
    </row>
    <row r="68" spans="2:115" ht="30" customHeight="1">
      <c r="B68" s="1"/>
      <c r="C68" s="141"/>
      <c r="CF68" s="1525"/>
      <c r="CG68" s="1525"/>
      <c r="CH68" s="147"/>
      <c r="CI68" s="93"/>
    </row>
    <row r="69" spans="2:115" ht="30" customHeight="1">
      <c r="B69" s="1"/>
      <c r="C69" s="141"/>
      <c r="CF69" s="1525"/>
      <c r="CG69" s="1525"/>
      <c r="CH69" s="147"/>
      <c r="CI69" s="93"/>
    </row>
    <row r="70" spans="2:115" ht="30" customHeight="1">
      <c r="B70" s="1"/>
      <c r="C70" s="141"/>
      <c r="CF70" s="1525"/>
      <c r="CG70" s="1525"/>
      <c r="CH70" s="147"/>
      <c r="CI70" s="93"/>
      <c r="CQ70" s="1525"/>
    </row>
    <row r="71" spans="2:115" ht="30" customHeight="1">
      <c r="B71" s="1"/>
      <c r="C71" s="141"/>
      <c r="CF71" s="1525"/>
      <c r="CG71" s="1525"/>
      <c r="CH71" s="147"/>
      <c r="CI71" s="93"/>
      <c r="CQ71" s="1525"/>
    </row>
    <row r="72" spans="2:115" ht="30" customHeight="1">
      <c r="B72" s="1"/>
      <c r="C72" s="141"/>
      <c r="CF72" s="1525"/>
      <c r="CG72" s="1525"/>
      <c r="CH72" s="147"/>
      <c r="CI72" s="93"/>
      <c r="CQ72" s="1525"/>
    </row>
    <row r="73" spans="2:115" ht="30" customHeight="1">
      <c r="B73" s="1"/>
      <c r="C73" s="141"/>
      <c r="CF73" s="1525"/>
      <c r="CG73" s="1525"/>
      <c r="CH73" s="147"/>
      <c r="CI73" s="93"/>
    </row>
    <row r="74" spans="2:115" ht="30" customHeight="1">
      <c r="B74" s="1"/>
      <c r="C74" s="141"/>
      <c r="CF74" s="1525"/>
      <c r="CG74" s="1525"/>
      <c r="CH74" s="314"/>
      <c r="CI74" s="220"/>
    </row>
    <row r="75" spans="2:115" ht="30" customHeight="1">
      <c r="B75" s="1"/>
      <c r="C75" s="141"/>
      <c r="CF75" s="1525"/>
      <c r="CG75" s="1525"/>
      <c r="CH75" s="315"/>
      <c r="CI75" s="283"/>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row>
    <row r="76" spans="2:115" ht="30" customHeight="1">
      <c r="B76" s="1"/>
      <c r="C76" s="141"/>
      <c r="D76" s="1525"/>
      <c r="E76" s="1525"/>
      <c r="F76" s="1525"/>
      <c r="G76" s="1525"/>
      <c r="H76" s="1525"/>
      <c r="I76" s="1525"/>
      <c r="J76" s="1525"/>
      <c r="K76" s="1525"/>
      <c r="L76" s="1525"/>
      <c r="M76" s="1525"/>
      <c r="N76" s="1525"/>
      <c r="O76" s="1525"/>
      <c r="P76" s="1525"/>
      <c r="Q76" s="1525"/>
      <c r="R76" s="1525"/>
      <c r="S76" s="1525"/>
      <c r="T76" s="1525"/>
      <c r="U76" s="1525"/>
      <c r="V76" s="1525"/>
      <c r="W76" s="1525"/>
      <c r="X76" s="1525"/>
      <c r="Y76" s="1525"/>
      <c r="Z76" s="1525"/>
      <c r="AA76" s="1525"/>
      <c r="AB76" s="1525"/>
      <c r="AC76" s="1525"/>
      <c r="AD76" s="1525"/>
      <c r="AE76" s="1525"/>
      <c r="AF76" s="1525"/>
      <c r="AG76" s="1525"/>
      <c r="AH76" s="1525"/>
      <c r="AI76" s="1525"/>
      <c r="AJ76" s="1525"/>
      <c r="AK76" s="1525"/>
      <c r="AL76" s="1525"/>
      <c r="AM76" s="1525"/>
      <c r="AN76" s="1525"/>
      <c r="AO76" s="1525"/>
      <c r="AP76" s="1525"/>
      <c r="AQ76" s="1525"/>
      <c r="AR76" s="1525"/>
      <c r="AS76" s="1525"/>
      <c r="AT76" s="1525"/>
      <c r="AU76" s="1525"/>
      <c r="AV76" s="1525"/>
      <c r="AW76" s="1525"/>
      <c r="AX76" s="1525"/>
      <c r="AY76" s="1525"/>
      <c r="AZ76" s="1525"/>
      <c r="BA76" s="1525"/>
      <c r="BB76" s="1525"/>
      <c r="BC76" s="1525"/>
      <c r="BD76" s="1525"/>
      <c r="BE76" s="1525"/>
      <c r="BF76" s="1525"/>
      <c r="BG76" s="1525"/>
      <c r="BH76" s="1525"/>
      <c r="BI76" s="1525"/>
      <c r="BJ76" s="1525"/>
      <c r="BK76" s="1525"/>
      <c r="BL76" s="1525"/>
      <c r="BM76" s="1525"/>
      <c r="BN76" s="1525"/>
      <c r="BO76" s="1525"/>
      <c r="BP76" s="1525"/>
      <c r="BQ76" s="1525"/>
      <c r="BR76" s="1525"/>
      <c r="BS76" s="1525"/>
      <c r="BT76" s="1525"/>
      <c r="BU76" s="1525"/>
      <c r="BV76" s="1525"/>
      <c r="BW76" s="1525"/>
      <c r="BX76" s="1525"/>
      <c r="BY76" s="1525"/>
      <c r="BZ76" s="1525"/>
      <c r="CA76" s="1525"/>
      <c r="CB76" s="1525"/>
      <c r="CC76" s="1525"/>
      <c r="CD76" s="1525"/>
      <c r="CE76" s="1525"/>
      <c r="CF76" s="1525"/>
      <c r="CG76" s="1525"/>
      <c r="CH76" s="315"/>
      <c r="CI76" s="283"/>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row>
    <row r="77" spans="2:115" ht="30" customHeight="1">
      <c r="B77" s="1"/>
      <c r="C77" s="141"/>
      <c r="D77" s="1525"/>
      <c r="E77" s="1525"/>
      <c r="F77" s="1525"/>
      <c r="G77" s="1525"/>
      <c r="H77" s="1525"/>
      <c r="I77" s="1525"/>
      <c r="J77" s="1525"/>
      <c r="K77" s="1525"/>
      <c r="L77" s="1525"/>
      <c r="M77" s="1525"/>
      <c r="N77" s="1525"/>
      <c r="O77" s="1525"/>
      <c r="P77" s="1525"/>
      <c r="Q77" s="1525"/>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1525"/>
      <c r="AQ77" s="1525"/>
      <c r="AR77" s="1525"/>
      <c r="AS77" s="1525"/>
      <c r="AT77" s="1525"/>
      <c r="AU77" s="1525"/>
      <c r="AV77" s="1525"/>
      <c r="AW77" s="1525"/>
      <c r="AX77" s="1525"/>
      <c r="AY77" s="1525"/>
      <c r="AZ77" s="1525"/>
      <c r="BA77" s="1525"/>
      <c r="BB77" s="1525"/>
      <c r="BC77" s="1525"/>
      <c r="BD77" s="1525"/>
      <c r="BE77" s="1525"/>
      <c r="BF77" s="1525"/>
      <c r="BG77" s="1525"/>
      <c r="BH77" s="1525"/>
      <c r="BI77" s="1525"/>
      <c r="BJ77" s="1525"/>
      <c r="BK77" s="1525"/>
      <c r="BL77" s="1525"/>
      <c r="BM77" s="1525"/>
      <c r="BN77" s="1525"/>
      <c r="BO77" s="1525"/>
      <c r="BP77" s="1525"/>
      <c r="BQ77" s="1525"/>
      <c r="BR77" s="1525"/>
      <c r="BS77" s="1525"/>
      <c r="BT77" s="1525"/>
      <c r="BU77" s="1525"/>
      <c r="BV77" s="1525"/>
      <c r="BW77" s="1525"/>
      <c r="BX77" s="1525"/>
      <c r="BY77" s="1525"/>
      <c r="BZ77" s="1525"/>
      <c r="CA77" s="1525"/>
      <c r="CB77" s="1525"/>
      <c r="CC77" s="1525"/>
      <c r="CD77" s="1525"/>
      <c r="CE77" s="1525"/>
      <c r="CF77" s="1525"/>
      <c r="CG77" s="1525"/>
      <c r="CH77" s="115"/>
      <c r="CI77" s="120"/>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row>
    <row r="78" spans="2:115" ht="30" customHeight="1">
      <c r="B78" s="1"/>
      <c r="C78" s="141"/>
      <c r="D78" s="1525"/>
      <c r="E78" s="1525"/>
      <c r="F78" s="1525"/>
      <c r="G78" s="1525"/>
      <c r="H78" s="1525"/>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1525"/>
      <c r="AJ78" s="1525"/>
      <c r="AK78" s="1525"/>
      <c r="AL78" s="1525"/>
      <c r="AM78" s="1525"/>
      <c r="AN78" s="1525"/>
      <c r="AO78" s="1525"/>
      <c r="AP78" s="1525"/>
      <c r="AQ78" s="1525"/>
      <c r="AR78" s="1525"/>
      <c r="AS78" s="1525"/>
      <c r="AT78" s="1525"/>
      <c r="AU78" s="1525"/>
      <c r="AV78" s="1525"/>
      <c r="AW78" s="1525"/>
      <c r="AX78" s="1525"/>
      <c r="AY78" s="1525"/>
      <c r="AZ78" s="1525"/>
      <c r="BA78" s="1525"/>
      <c r="BB78" s="1525"/>
      <c r="BC78" s="1525"/>
      <c r="BD78" s="1525"/>
      <c r="BE78" s="1525"/>
      <c r="BF78" s="1525"/>
      <c r="BG78" s="1525"/>
      <c r="BH78" s="1525"/>
      <c r="BI78" s="1525"/>
      <c r="BJ78" s="1525"/>
      <c r="BK78" s="1525"/>
      <c r="BL78" s="1525"/>
      <c r="BM78" s="1525"/>
      <c r="BN78" s="1525"/>
      <c r="BO78" s="1525"/>
      <c r="BP78" s="1525"/>
      <c r="BQ78" s="1525"/>
      <c r="BR78" s="1525"/>
      <c r="BS78" s="1525"/>
      <c r="BT78" s="1525"/>
      <c r="BU78" s="1525"/>
      <c r="BV78" s="1525"/>
      <c r="BW78" s="1525"/>
      <c r="BX78" s="1525"/>
      <c r="BY78" s="1525"/>
      <c r="BZ78" s="1525"/>
      <c r="CA78" s="1525"/>
      <c r="CB78" s="1525"/>
      <c r="CC78" s="1525"/>
      <c r="CD78" s="1525"/>
      <c r="CE78" s="1525"/>
      <c r="CF78" s="1525"/>
      <c r="CG78" s="1525"/>
      <c r="CH78" s="314"/>
      <c r="CI78" s="220"/>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row>
    <row r="79" spans="2:115" ht="30" customHeight="1">
      <c r="B79" s="1"/>
      <c r="C79" s="141"/>
      <c r="D79" s="1525"/>
      <c r="E79" s="1525"/>
      <c r="F79" s="1525"/>
      <c r="G79" s="1525"/>
      <c r="H79" s="1525"/>
      <c r="I79" s="1525"/>
      <c r="J79" s="1525"/>
      <c r="K79" s="1525"/>
      <c r="L79" s="1525"/>
      <c r="M79" s="1525"/>
      <c r="N79" s="1525"/>
      <c r="O79" s="1525"/>
      <c r="P79" s="1525"/>
      <c r="Q79" s="1525"/>
      <c r="R79" s="1525"/>
      <c r="S79" s="1525"/>
      <c r="T79" s="1525"/>
      <c r="U79" s="1525"/>
      <c r="V79" s="1525"/>
      <c r="W79" s="1525"/>
      <c r="X79" s="1525"/>
      <c r="Y79" s="1525"/>
      <c r="Z79" s="1525"/>
      <c r="AA79" s="1525"/>
      <c r="AB79" s="1525"/>
      <c r="AC79" s="1525"/>
      <c r="AD79" s="1525"/>
      <c r="AE79" s="1525"/>
      <c r="AF79" s="1525"/>
      <c r="AG79" s="1525"/>
      <c r="AH79" s="1525"/>
      <c r="AI79" s="1525"/>
      <c r="AJ79" s="1525"/>
      <c r="AK79" s="1525"/>
      <c r="AL79" s="1525"/>
      <c r="AM79" s="1525"/>
      <c r="AN79" s="1525"/>
      <c r="AO79" s="1525"/>
      <c r="AP79" s="1525"/>
      <c r="AQ79" s="1525"/>
      <c r="AR79" s="1525"/>
      <c r="AS79" s="1525"/>
      <c r="AT79" s="1525"/>
      <c r="AU79" s="1525"/>
      <c r="AV79" s="1525"/>
      <c r="AW79" s="1525"/>
      <c r="AX79" s="1525"/>
      <c r="AY79" s="1525"/>
      <c r="AZ79" s="1525"/>
      <c r="BA79" s="1525"/>
      <c r="BB79" s="1525"/>
      <c r="BC79" s="1525"/>
      <c r="BD79" s="1525"/>
      <c r="BE79" s="1525"/>
      <c r="BF79" s="1525"/>
      <c r="BG79" s="1525"/>
      <c r="BH79" s="1525"/>
      <c r="BI79" s="1525"/>
      <c r="BJ79" s="1525"/>
      <c r="BK79" s="1525"/>
      <c r="BL79" s="1525"/>
      <c r="BM79" s="1525"/>
      <c r="BN79" s="1525"/>
      <c r="BO79" s="1525"/>
      <c r="BP79" s="1525"/>
      <c r="BQ79" s="1525"/>
      <c r="BR79" s="1525"/>
      <c r="BS79" s="1525"/>
      <c r="BT79" s="1525"/>
      <c r="BU79" s="1525"/>
      <c r="BV79" s="1525"/>
      <c r="BW79" s="1525"/>
      <c r="BX79" s="1525"/>
      <c r="BY79" s="1525"/>
      <c r="BZ79" s="1525"/>
      <c r="CA79" s="1525"/>
      <c r="CB79" s="1525"/>
      <c r="CC79" s="1525"/>
      <c r="CD79" s="1525"/>
      <c r="CE79" s="1525"/>
      <c r="CF79" s="1525"/>
      <c r="CG79" s="1525"/>
      <c r="CH79" s="147"/>
      <c r="CI79" s="93"/>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row>
    <row r="80" spans="2:115" ht="30" customHeight="1">
      <c r="B80" s="1"/>
      <c r="C80" s="141"/>
      <c r="D80" s="1525"/>
      <c r="E80" s="1525"/>
      <c r="F80" s="1525"/>
      <c r="G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1525"/>
      <c r="AJ80" s="1525"/>
      <c r="AK80" s="1525"/>
      <c r="AL80" s="1525"/>
      <c r="AM80" s="1525"/>
      <c r="AN80" s="1525"/>
      <c r="AO80" s="1525"/>
      <c r="AP80" s="1525"/>
      <c r="AQ80" s="1525"/>
      <c r="AR80" s="1525"/>
      <c r="AS80" s="1525"/>
      <c r="AT80" s="1525"/>
      <c r="AU80" s="1525"/>
      <c r="AV80" s="1525"/>
      <c r="AW80" s="1525"/>
      <c r="AX80" s="1525"/>
      <c r="AY80" s="1525"/>
      <c r="AZ80" s="1525"/>
      <c r="BA80" s="1525"/>
      <c r="BB80" s="1525"/>
      <c r="BC80" s="1525"/>
      <c r="BD80" s="1525"/>
      <c r="BE80" s="1525"/>
      <c r="BF80" s="1525"/>
      <c r="BG80" s="1525"/>
      <c r="BH80" s="1525"/>
      <c r="BI80" s="1525"/>
      <c r="BJ80" s="1525"/>
      <c r="BK80" s="1525"/>
      <c r="BL80" s="1525"/>
      <c r="BM80" s="1525"/>
      <c r="BN80" s="1525"/>
      <c r="BO80" s="1525"/>
      <c r="BP80" s="1525"/>
      <c r="BQ80" s="1525"/>
      <c r="BR80" s="1525"/>
      <c r="BS80" s="1525"/>
      <c r="BT80" s="1525"/>
      <c r="BU80" s="1525"/>
      <c r="BV80" s="1525"/>
      <c r="BW80" s="1525"/>
      <c r="BX80" s="1525"/>
      <c r="BY80" s="1525"/>
      <c r="BZ80" s="1525"/>
      <c r="CA80" s="1525"/>
      <c r="CB80" s="1525"/>
      <c r="CC80" s="1525"/>
      <c r="CD80" s="1525"/>
      <c r="CE80" s="1525"/>
      <c r="CF80" s="1525"/>
      <c r="CG80" s="1525"/>
      <c r="CH80" s="147"/>
      <c r="CI80" s="93"/>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row>
    <row r="81" spans="2:115" ht="30" customHeight="1">
      <c r="B81" s="1"/>
      <c r="C81" s="141"/>
      <c r="D81" s="1525"/>
      <c r="E81" s="1525"/>
      <c r="F81" s="1525"/>
      <c r="G81" s="1525"/>
      <c r="H81" s="1525"/>
      <c r="I81" s="1525"/>
      <c r="J81" s="1525"/>
      <c r="K81" s="1525"/>
      <c r="L81" s="1525"/>
      <c r="M81" s="1525"/>
      <c r="N81" s="1525"/>
      <c r="O81" s="1525"/>
      <c r="P81" s="1525"/>
      <c r="Q81" s="1525"/>
      <c r="R81" s="1525"/>
      <c r="S81" s="1525"/>
      <c r="T81" s="1525"/>
      <c r="U81" s="1525"/>
      <c r="V81" s="1525"/>
      <c r="W81" s="1525"/>
      <c r="X81" s="1525"/>
      <c r="Y81" s="1525"/>
      <c r="Z81" s="1525"/>
      <c r="AA81" s="1525"/>
      <c r="AB81" s="1525"/>
      <c r="AC81" s="1525"/>
      <c r="AD81" s="1525"/>
      <c r="AE81" s="1525"/>
      <c r="AF81" s="1525"/>
      <c r="AG81" s="1525"/>
      <c r="AH81" s="1525"/>
      <c r="AI81" s="1525"/>
      <c r="AJ81" s="1525"/>
      <c r="AK81" s="1525"/>
      <c r="AL81" s="1525"/>
      <c r="AM81" s="1525"/>
      <c r="AN81" s="1525"/>
      <c r="AO81" s="1525"/>
      <c r="AP81" s="1525"/>
      <c r="AQ81" s="1525"/>
      <c r="AR81" s="1525"/>
      <c r="AS81" s="1525"/>
      <c r="AT81" s="1525"/>
      <c r="AU81" s="1525"/>
      <c r="AV81" s="1525"/>
      <c r="AW81" s="1525"/>
      <c r="AX81" s="1525"/>
      <c r="AY81" s="1525"/>
      <c r="AZ81" s="1525"/>
      <c r="BA81" s="1525"/>
      <c r="BB81" s="1525"/>
      <c r="BC81" s="1525"/>
      <c r="BD81" s="1525"/>
      <c r="BE81" s="1525"/>
      <c r="BF81" s="1525"/>
      <c r="BG81" s="1525"/>
      <c r="BH81" s="1525"/>
      <c r="BI81" s="1525"/>
      <c r="BJ81" s="1525"/>
      <c r="BK81" s="1525"/>
      <c r="BL81" s="1525"/>
      <c r="BM81" s="1525"/>
      <c r="BN81" s="1525"/>
      <c r="BO81" s="1525"/>
      <c r="BP81" s="1525"/>
      <c r="BQ81" s="1525"/>
      <c r="BR81" s="1525"/>
      <c r="BS81" s="1525"/>
      <c r="BT81" s="1525"/>
      <c r="BU81" s="1525"/>
      <c r="BV81" s="1525"/>
      <c r="BW81" s="1525"/>
      <c r="BX81" s="1525"/>
      <c r="BY81" s="1525"/>
      <c r="BZ81" s="1525"/>
      <c r="CA81" s="1525"/>
      <c r="CB81" s="1525"/>
      <c r="CC81" s="1525"/>
      <c r="CD81" s="1525"/>
      <c r="CE81" s="1525"/>
      <c r="CF81" s="1525"/>
      <c r="CG81" s="1525"/>
      <c r="CH81" s="147"/>
      <c r="CI81" s="93"/>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row>
    <row r="82" spans="2:115" ht="30" customHeight="1">
      <c r="B82" s="1"/>
      <c r="C82" s="141"/>
      <c r="D82" s="1525"/>
      <c r="E82" s="1525"/>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525"/>
      <c r="AN82" s="1525"/>
      <c r="AO82" s="1525"/>
      <c r="AP82" s="1525"/>
      <c r="AQ82" s="1525"/>
      <c r="AR82" s="1525"/>
      <c r="AS82" s="1525"/>
      <c r="AT82" s="1525"/>
      <c r="AU82" s="1525"/>
      <c r="AV82" s="1525"/>
      <c r="AW82" s="1525"/>
      <c r="AX82" s="1525"/>
      <c r="AY82" s="1525"/>
      <c r="AZ82" s="1525"/>
      <c r="BA82" s="1525"/>
      <c r="BB82" s="1525"/>
      <c r="BC82" s="1525"/>
      <c r="BD82" s="1525"/>
      <c r="BE82" s="1525"/>
      <c r="BF82" s="1525"/>
      <c r="BG82" s="1525"/>
      <c r="BH82" s="1525"/>
      <c r="BI82" s="1525"/>
      <c r="BJ82" s="1525"/>
      <c r="BK82" s="1525"/>
      <c r="BL82" s="1525"/>
      <c r="BM82" s="1525"/>
      <c r="BN82" s="1525"/>
      <c r="BO82" s="1525"/>
      <c r="BP82" s="1525"/>
      <c r="BQ82" s="1525"/>
      <c r="BR82" s="1525"/>
      <c r="BS82" s="1525"/>
      <c r="BT82" s="1525"/>
      <c r="BU82" s="1525"/>
      <c r="BV82" s="1525"/>
      <c r="BW82" s="1525"/>
      <c r="BX82" s="1525"/>
      <c r="BY82" s="1525"/>
      <c r="BZ82" s="1525"/>
      <c r="CA82" s="1525"/>
      <c r="CB82" s="1525"/>
      <c r="CC82" s="1525"/>
      <c r="CD82" s="1525"/>
      <c r="CE82" s="1525"/>
      <c r="CF82" s="1525"/>
      <c r="CG82" s="1525"/>
      <c r="CH82" s="147"/>
      <c r="CI82" s="93"/>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row>
    <row r="83" spans="2:115" ht="30" customHeight="1">
      <c r="B83" s="1"/>
      <c r="C83" s="141"/>
      <c r="D83" s="1525"/>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AP83" s="1525"/>
      <c r="AQ83" s="1525"/>
      <c r="AR83" s="1525"/>
      <c r="AS83" s="1525"/>
      <c r="AT83" s="1525"/>
      <c r="AU83" s="1525"/>
      <c r="AV83" s="1525"/>
      <c r="AW83" s="1525"/>
      <c r="AX83" s="1525"/>
      <c r="AY83" s="1525"/>
      <c r="AZ83" s="1525"/>
      <c r="BA83" s="1525"/>
      <c r="BB83" s="1525"/>
      <c r="BC83" s="1525"/>
      <c r="BD83" s="1525"/>
      <c r="BE83" s="1525"/>
      <c r="BF83" s="1525"/>
      <c r="BG83" s="1525"/>
      <c r="BH83" s="1525"/>
      <c r="BI83" s="1525"/>
      <c r="BJ83" s="1525"/>
      <c r="BK83" s="1525"/>
      <c r="BL83" s="1525"/>
      <c r="BM83" s="1525"/>
      <c r="BN83" s="1525"/>
      <c r="BO83" s="1525"/>
      <c r="BP83" s="1525"/>
      <c r="BQ83" s="1525"/>
      <c r="BR83" s="1525"/>
      <c r="BS83" s="1525"/>
      <c r="BT83" s="1525"/>
      <c r="BU83" s="1525"/>
      <c r="BV83" s="1525"/>
      <c r="BW83" s="1525"/>
      <c r="BX83" s="1525"/>
      <c r="BY83" s="1525"/>
      <c r="BZ83" s="1525"/>
      <c r="CA83" s="1525"/>
      <c r="CB83" s="1525"/>
      <c r="CC83" s="1525"/>
      <c r="CD83" s="1525"/>
      <c r="CE83" s="1525"/>
      <c r="CF83" s="1525"/>
      <c r="CG83" s="1525"/>
      <c r="CH83" s="147"/>
      <c r="CI83" s="93"/>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row>
    <row r="84" spans="2:115" s="264" customFormat="1" ht="30" customHeight="1">
      <c r="C84" s="141"/>
      <c r="D84" s="1525"/>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P84" s="1525"/>
      <c r="AQ84" s="1525"/>
      <c r="AR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1525"/>
      <c r="CA84" s="1525"/>
      <c r="CB84" s="1525"/>
      <c r="CC84" s="1525"/>
      <c r="CD84" s="1525"/>
      <c r="CE84" s="1525"/>
      <c r="CF84" s="1525"/>
      <c r="CG84" s="1525"/>
      <c r="CH84" s="147"/>
      <c r="CI84" s="93"/>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row>
    <row r="85" spans="2:115" ht="30" customHeight="1">
      <c r="C85" s="141"/>
      <c r="D85" s="1525"/>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AP85" s="1525"/>
      <c r="AQ85" s="1525"/>
      <c r="AR85" s="1525"/>
      <c r="AS85" s="1525"/>
      <c r="AT85" s="1525"/>
      <c r="AU85" s="1525"/>
      <c r="AV85" s="1525"/>
      <c r="AW85" s="1525"/>
      <c r="AX85" s="1525"/>
      <c r="AY85" s="1525"/>
      <c r="AZ85" s="1525"/>
      <c r="BA85" s="1525"/>
      <c r="BB85" s="1525"/>
      <c r="BC85" s="1525"/>
      <c r="BD85" s="1525"/>
      <c r="BE85" s="1525"/>
      <c r="BF85" s="1525"/>
      <c r="BG85" s="1525"/>
      <c r="BH85" s="1525"/>
      <c r="BI85" s="1525"/>
      <c r="BJ85" s="1525"/>
      <c r="BK85" s="1525"/>
      <c r="BL85" s="1525"/>
      <c r="BM85" s="1525"/>
      <c r="BN85" s="1525"/>
      <c r="BO85" s="1525"/>
      <c r="BP85" s="1525"/>
      <c r="BQ85" s="1525"/>
      <c r="BR85" s="1525"/>
      <c r="BS85" s="1525"/>
      <c r="BT85" s="1525"/>
      <c r="BU85" s="1525"/>
      <c r="BV85" s="1525"/>
      <c r="BW85" s="1525"/>
      <c r="BX85" s="1525"/>
      <c r="BY85" s="1525"/>
      <c r="BZ85" s="1525"/>
      <c r="CA85" s="1525"/>
      <c r="CB85" s="1525"/>
      <c r="CC85" s="1525"/>
      <c r="CD85" s="1525"/>
      <c r="CE85" s="1525"/>
      <c r="CF85" s="1525"/>
      <c r="CG85" s="1525"/>
      <c r="CH85" s="147"/>
      <c r="CI85" s="93"/>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row>
    <row r="86" spans="2:115" s="270" customFormat="1" ht="30" customHeight="1">
      <c r="C86" s="141"/>
      <c r="D86" s="1525"/>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AP86" s="1525"/>
      <c r="AQ86" s="1525"/>
      <c r="AR86" s="1525"/>
      <c r="AS86" s="1525"/>
      <c r="AT86" s="1525"/>
      <c r="AU86" s="1525"/>
      <c r="AV86" s="1525"/>
      <c r="AW86" s="1525"/>
      <c r="AX86" s="1525"/>
      <c r="AY86" s="1525"/>
      <c r="AZ86" s="1525"/>
      <c r="BA86" s="1525"/>
      <c r="BB86" s="1525"/>
      <c r="BC86" s="1525"/>
      <c r="BD86" s="1525"/>
      <c r="BE86" s="1525"/>
      <c r="BF86" s="1525"/>
      <c r="BG86" s="1525"/>
      <c r="BH86" s="1525"/>
      <c r="BI86" s="1525"/>
      <c r="BJ86" s="1525"/>
      <c r="BK86" s="1525"/>
      <c r="BL86" s="1525"/>
      <c r="BM86" s="1525"/>
      <c r="BN86" s="1525"/>
      <c r="BO86" s="1525"/>
      <c r="BP86" s="1525"/>
      <c r="BQ86" s="1525"/>
      <c r="BR86" s="1525"/>
      <c r="BS86" s="1525"/>
      <c r="BT86" s="1525"/>
      <c r="BU86" s="1525"/>
      <c r="BV86" s="1525"/>
      <c r="BW86" s="1525"/>
      <c r="BX86" s="1525"/>
      <c r="BY86" s="1525"/>
      <c r="BZ86" s="1525"/>
      <c r="CA86" s="1525"/>
      <c r="CB86" s="1525"/>
      <c r="CC86" s="1525"/>
      <c r="CD86" s="1525"/>
      <c r="CE86" s="1525"/>
      <c r="CF86" s="1525"/>
      <c r="CG86" s="1525"/>
      <c r="CH86" s="147"/>
      <c r="CI86" s="93"/>
      <c r="CR86" s="416"/>
      <c r="CS86" s="416"/>
      <c r="CT86" s="416"/>
      <c r="CU86" s="416"/>
      <c r="CV86" s="416"/>
      <c r="CW86" s="416"/>
      <c r="CX86" s="416"/>
      <c r="CY86" s="416"/>
      <c r="CZ86" s="416"/>
      <c r="DA86" s="416"/>
      <c r="DB86" s="416"/>
      <c r="DC86" s="416"/>
      <c r="DD86" s="416"/>
      <c r="DE86" s="416"/>
      <c r="DF86" s="416"/>
      <c r="DG86" s="416"/>
      <c r="DH86" s="416"/>
      <c r="DI86" s="416"/>
      <c r="DJ86" s="416"/>
      <c r="DK86" s="416"/>
    </row>
    <row r="87" spans="2:115" s="270" customFormat="1" ht="30" customHeight="1">
      <c r="C87" s="141"/>
      <c r="D87" s="1525"/>
      <c r="E87" s="1525"/>
      <c r="F87" s="1525"/>
      <c r="G87" s="1525"/>
      <c r="H87" s="1525"/>
      <c r="I87" s="1525"/>
      <c r="J87" s="1525"/>
      <c r="K87" s="1525"/>
      <c r="L87" s="1525"/>
      <c r="M87" s="1525"/>
      <c r="N87" s="1525"/>
      <c r="O87" s="1525"/>
      <c r="P87" s="1525"/>
      <c r="Q87" s="1525"/>
      <c r="R87" s="1525"/>
      <c r="S87" s="1525"/>
      <c r="T87" s="1525"/>
      <c r="U87" s="1525"/>
      <c r="V87" s="1525"/>
      <c r="W87" s="1525"/>
      <c r="X87" s="1525"/>
      <c r="Y87" s="1525"/>
      <c r="Z87" s="1525"/>
      <c r="AA87" s="1525"/>
      <c r="AB87" s="1525"/>
      <c r="AC87" s="1525"/>
      <c r="AD87" s="1525"/>
      <c r="AE87" s="1525"/>
      <c r="AF87" s="1525"/>
      <c r="AG87" s="1525"/>
      <c r="AH87" s="1525"/>
      <c r="AI87" s="1525"/>
      <c r="AJ87" s="1525"/>
      <c r="AK87" s="1525"/>
      <c r="AL87" s="1525"/>
      <c r="AM87" s="1525"/>
      <c r="AN87" s="1525"/>
      <c r="AO87" s="1525"/>
      <c r="AP87" s="1525"/>
      <c r="AQ87" s="1525"/>
      <c r="AR87" s="1525"/>
      <c r="AS87" s="1525"/>
      <c r="AT87" s="1525"/>
      <c r="AU87" s="1525"/>
      <c r="AV87" s="1525"/>
      <c r="AW87" s="1525"/>
      <c r="AX87" s="1525"/>
      <c r="AY87" s="1525"/>
      <c r="AZ87" s="1525"/>
      <c r="BA87" s="1525"/>
      <c r="BB87" s="1525"/>
      <c r="BC87" s="1525"/>
      <c r="BD87" s="1525"/>
      <c r="BE87" s="1525"/>
      <c r="BF87" s="1525"/>
      <c r="BG87" s="1525"/>
      <c r="BH87" s="1525"/>
      <c r="BI87" s="1525"/>
      <c r="BJ87" s="1525"/>
      <c r="BK87" s="1525"/>
      <c r="BL87" s="1525"/>
      <c r="BM87" s="1525"/>
      <c r="BN87" s="1525"/>
      <c r="BO87" s="1525"/>
      <c r="BP87" s="1525"/>
      <c r="BQ87" s="1525"/>
      <c r="BR87" s="1525"/>
      <c r="BS87" s="1525"/>
      <c r="BT87" s="1525"/>
      <c r="BU87" s="1525"/>
      <c r="BV87" s="1525"/>
      <c r="BW87" s="1525"/>
      <c r="BX87" s="1525"/>
      <c r="BY87" s="1525"/>
      <c r="BZ87" s="1525"/>
      <c r="CA87" s="1525"/>
      <c r="CB87" s="1525"/>
      <c r="CC87" s="1525"/>
      <c r="CD87" s="1525"/>
      <c r="CE87" s="1525"/>
      <c r="CF87" s="1525"/>
      <c r="CG87" s="1525"/>
      <c r="CH87" s="147"/>
      <c r="CI87" s="93"/>
      <c r="CR87" s="416"/>
      <c r="CS87" s="416"/>
      <c r="CT87" s="416"/>
      <c r="CU87" s="416"/>
      <c r="CV87" s="416"/>
      <c r="CW87" s="416"/>
      <c r="CX87" s="416"/>
      <c r="CY87" s="416"/>
      <c r="CZ87" s="416"/>
      <c r="DA87" s="416"/>
      <c r="DB87" s="416"/>
      <c r="DC87" s="416"/>
      <c r="DD87" s="416"/>
      <c r="DE87" s="416"/>
      <c r="DF87" s="416"/>
      <c r="DG87" s="416"/>
      <c r="DH87" s="416"/>
      <c r="DI87" s="416"/>
      <c r="DJ87" s="416"/>
      <c r="DK87" s="416"/>
    </row>
    <row r="88" spans="2:115" ht="30" customHeight="1">
      <c r="C88" s="141"/>
      <c r="D88" s="1525"/>
      <c r="E88" s="1525"/>
      <c r="F88" s="1525"/>
      <c r="G88" s="1525"/>
      <c r="H88" s="1525"/>
      <c r="I88" s="1525"/>
      <c r="J88" s="1525"/>
      <c r="K88" s="1525"/>
      <c r="L88" s="1525"/>
      <c r="M88" s="1525"/>
      <c r="N88" s="1525"/>
      <c r="O88" s="1525"/>
      <c r="P88" s="1525"/>
      <c r="Q88" s="1525"/>
      <c r="R88" s="1525"/>
      <c r="S88" s="1525"/>
      <c r="T88" s="1525"/>
      <c r="U88" s="1525"/>
      <c r="V88" s="1525"/>
      <c r="W88" s="1525"/>
      <c r="X88" s="1525"/>
      <c r="Y88" s="1525"/>
      <c r="Z88" s="1525"/>
      <c r="AA88" s="1525"/>
      <c r="AB88" s="1525"/>
      <c r="AC88" s="1525"/>
      <c r="AD88" s="1525"/>
      <c r="AE88" s="1525"/>
      <c r="AF88" s="1525"/>
      <c r="AG88" s="1525"/>
      <c r="AH88" s="1525"/>
      <c r="AI88" s="1525"/>
      <c r="AJ88" s="1525"/>
      <c r="AK88" s="1525"/>
      <c r="AL88" s="1525"/>
      <c r="AM88" s="1525"/>
      <c r="AN88" s="1525"/>
      <c r="AO88" s="1525"/>
      <c r="AP88" s="1525"/>
      <c r="AQ88" s="1525"/>
      <c r="AR88" s="1525"/>
      <c r="AS88" s="1525"/>
      <c r="AT88" s="1525"/>
      <c r="AU88" s="1525"/>
      <c r="AV88" s="1525"/>
      <c r="AW88" s="1525"/>
      <c r="AX88" s="1525"/>
      <c r="AY88" s="1525"/>
      <c r="AZ88" s="1525"/>
      <c r="BA88" s="1525"/>
      <c r="BB88" s="1525"/>
      <c r="BC88" s="1525"/>
      <c r="BD88" s="1525"/>
      <c r="BE88" s="1525"/>
      <c r="BF88" s="1525"/>
      <c r="BG88" s="1525"/>
      <c r="BH88" s="1525"/>
      <c r="BI88" s="1525"/>
      <c r="BJ88" s="1525"/>
      <c r="BK88" s="1525"/>
      <c r="BL88" s="1525"/>
      <c r="BM88" s="1525"/>
      <c r="BN88" s="1525"/>
      <c r="BO88" s="1525"/>
      <c r="BP88" s="1525"/>
      <c r="BQ88" s="1525"/>
      <c r="BR88" s="1525"/>
      <c r="BS88" s="1525"/>
      <c r="BT88" s="1525"/>
      <c r="BU88" s="1525"/>
      <c r="BV88" s="1525"/>
      <c r="BW88" s="1525"/>
      <c r="BX88" s="1525"/>
      <c r="BY88" s="1525"/>
      <c r="BZ88" s="1525"/>
      <c r="CA88" s="1525"/>
      <c r="CB88" s="1525"/>
      <c r="CC88" s="1525"/>
      <c r="CD88" s="1525"/>
      <c r="CE88" s="1525"/>
      <c r="CF88" s="1525"/>
      <c r="CG88" s="1525"/>
      <c r="CH88" s="147"/>
      <c r="CI88" s="93"/>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row>
    <row r="89" spans="2:115" ht="30" customHeight="1">
      <c r="C89" s="141"/>
      <c r="D89" s="1525"/>
      <c r="E89" s="1525"/>
      <c r="F89" s="1525"/>
      <c r="G89" s="1525"/>
      <c r="H89" s="1525"/>
      <c r="I89" s="1525"/>
      <c r="J89" s="1525"/>
      <c r="K89" s="1525"/>
      <c r="L89" s="1525"/>
      <c r="M89" s="1525"/>
      <c r="N89" s="1525"/>
      <c r="O89" s="1525"/>
      <c r="P89" s="1525"/>
      <c r="Q89" s="1525"/>
      <c r="R89" s="1525"/>
      <c r="S89" s="1525"/>
      <c r="T89" s="1525"/>
      <c r="U89" s="1525"/>
      <c r="V89" s="1525"/>
      <c r="W89" s="1525"/>
      <c r="X89" s="1525"/>
      <c r="Y89" s="1525"/>
      <c r="Z89" s="1525"/>
      <c r="AA89" s="1525"/>
      <c r="AB89" s="1525"/>
      <c r="AC89" s="1525"/>
      <c r="AD89" s="1525"/>
      <c r="AE89" s="1525"/>
      <c r="AF89" s="1525"/>
      <c r="AG89" s="1525"/>
      <c r="AH89" s="1525"/>
      <c r="AI89" s="1525"/>
      <c r="AJ89" s="1525"/>
      <c r="AK89" s="1525"/>
      <c r="AL89" s="1525"/>
      <c r="AM89" s="1525"/>
      <c r="AN89" s="1525"/>
      <c r="AO89" s="1525"/>
      <c r="AP89" s="1525"/>
      <c r="AQ89" s="1525"/>
      <c r="AR89" s="1525"/>
      <c r="AS89" s="1525"/>
      <c r="AT89" s="1525"/>
      <c r="AU89" s="1525"/>
      <c r="AV89" s="1525"/>
      <c r="AW89" s="1525"/>
      <c r="AX89" s="1525"/>
      <c r="AY89" s="1525"/>
      <c r="AZ89" s="1525"/>
      <c r="BA89" s="1525"/>
      <c r="BB89" s="1525"/>
      <c r="BC89" s="1525"/>
      <c r="BD89" s="1525"/>
      <c r="BE89" s="1525"/>
      <c r="BF89" s="1525"/>
      <c r="BG89" s="1525"/>
      <c r="BH89" s="1525"/>
      <c r="BI89" s="1525"/>
      <c r="BJ89" s="1525"/>
      <c r="BK89" s="1525"/>
      <c r="BL89" s="1525"/>
      <c r="BM89" s="1525"/>
      <c r="BN89" s="1525"/>
      <c r="BO89" s="1525"/>
      <c r="BP89" s="1525"/>
      <c r="BQ89" s="1525"/>
      <c r="BR89" s="1525"/>
      <c r="BS89" s="1525"/>
      <c r="BT89" s="1525"/>
      <c r="BU89" s="1525"/>
      <c r="BV89" s="1525"/>
      <c r="BW89" s="1525"/>
      <c r="BX89" s="1525"/>
      <c r="BY89" s="1525"/>
      <c r="BZ89" s="1525"/>
      <c r="CA89" s="1525"/>
      <c r="CB89" s="1525"/>
      <c r="CC89" s="1525"/>
      <c r="CD89" s="1525"/>
      <c r="CE89" s="1525"/>
      <c r="CF89" s="1525"/>
      <c r="CG89" s="1525"/>
      <c r="CH89" s="147"/>
      <c r="CI89" s="93"/>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row>
    <row r="90" spans="2:115" ht="30" customHeight="1">
      <c r="C90" s="141"/>
      <c r="D90" s="1525"/>
      <c r="E90" s="1525"/>
      <c r="F90" s="1525"/>
      <c r="G90" s="1525"/>
      <c r="H90" s="1525"/>
      <c r="I90" s="1525"/>
      <c r="J90" s="1525"/>
      <c r="K90" s="1525"/>
      <c r="L90" s="1525"/>
      <c r="M90" s="1525"/>
      <c r="N90" s="1525"/>
      <c r="O90" s="1525"/>
      <c r="P90" s="1525"/>
      <c r="Q90" s="1525"/>
      <c r="R90" s="1525"/>
      <c r="S90" s="1525"/>
      <c r="T90" s="1525"/>
      <c r="U90" s="1525"/>
      <c r="V90" s="1525"/>
      <c r="W90" s="1525"/>
      <c r="X90" s="1525"/>
      <c r="Y90" s="1525"/>
      <c r="Z90" s="1525"/>
      <c r="AA90" s="1525"/>
      <c r="AB90" s="1525"/>
      <c r="AC90" s="1525"/>
      <c r="AD90" s="1525"/>
      <c r="AE90" s="1525"/>
      <c r="AF90" s="1525"/>
      <c r="AG90" s="1525"/>
      <c r="AH90" s="1525"/>
      <c r="AI90" s="1525"/>
      <c r="AJ90" s="1525"/>
      <c r="AK90" s="1525"/>
      <c r="AL90" s="1525"/>
      <c r="AM90" s="1525"/>
      <c r="AN90" s="1525"/>
      <c r="AO90" s="1525"/>
      <c r="AP90" s="1525"/>
      <c r="AQ90" s="1525"/>
      <c r="AR90" s="1525"/>
      <c r="AS90" s="1525"/>
      <c r="AT90" s="1525"/>
      <c r="AU90" s="1525"/>
      <c r="AV90" s="1525"/>
      <c r="AW90" s="1525"/>
      <c r="AX90" s="1525"/>
      <c r="AY90" s="1525"/>
      <c r="AZ90" s="1525"/>
      <c r="BA90" s="1525"/>
      <c r="BB90" s="1525"/>
      <c r="BC90" s="1525"/>
      <c r="BD90" s="1525"/>
      <c r="BE90" s="1525"/>
      <c r="BF90" s="1525"/>
      <c r="BG90" s="1525"/>
      <c r="BH90" s="1525"/>
      <c r="BI90" s="1525"/>
      <c r="BJ90" s="1525"/>
      <c r="BK90" s="1525"/>
      <c r="BL90" s="1525"/>
      <c r="BM90" s="1525"/>
      <c r="BN90" s="1525"/>
      <c r="BO90" s="1525"/>
      <c r="BP90" s="1525"/>
      <c r="BQ90" s="1525"/>
      <c r="BR90" s="1525"/>
      <c r="BS90" s="1525"/>
      <c r="BT90" s="1525"/>
      <c r="BU90" s="1525"/>
      <c r="BV90" s="1525"/>
      <c r="BW90" s="1525"/>
      <c r="BX90" s="1525"/>
      <c r="BY90" s="1525"/>
      <c r="BZ90" s="1525"/>
      <c r="CA90" s="1525"/>
      <c r="CB90" s="1525"/>
      <c r="CC90" s="1525"/>
      <c r="CD90" s="1525"/>
      <c r="CE90" s="1525"/>
      <c r="CF90" s="1525"/>
      <c r="CG90" s="1525"/>
      <c r="CH90" s="147"/>
      <c r="CI90" s="93"/>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row>
    <row r="91" spans="2:115" ht="30" customHeight="1">
      <c r="C91" s="141"/>
      <c r="D91" s="1525"/>
      <c r="E91" s="1525"/>
      <c r="F91" s="1525"/>
      <c r="G91" s="1525"/>
      <c r="H91" s="1525"/>
      <c r="I91" s="1525"/>
      <c r="J91" s="1525"/>
      <c r="K91" s="1525"/>
      <c r="L91" s="1525"/>
      <c r="M91" s="1525"/>
      <c r="N91" s="1525"/>
      <c r="O91" s="1525"/>
      <c r="P91" s="1525"/>
      <c r="Q91" s="1525"/>
      <c r="R91" s="1525"/>
      <c r="S91" s="1525"/>
      <c r="T91" s="1525"/>
      <c r="U91" s="1525"/>
      <c r="V91" s="1525"/>
      <c r="W91" s="1525"/>
      <c r="X91" s="1525"/>
      <c r="Y91" s="1525"/>
      <c r="Z91" s="1525"/>
      <c r="AA91" s="1525"/>
      <c r="AB91" s="1525"/>
      <c r="AC91" s="1525"/>
      <c r="AD91" s="1525"/>
      <c r="AE91" s="1525"/>
      <c r="AF91" s="1525"/>
      <c r="AG91" s="1525"/>
      <c r="AH91" s="1525"/>
      <c r="AI91" s="1525"/>
      <c r="AJ91" s="1525"/>
      <c r="AK91" s="1525"/>
      <c r="AL91" s="1525"/>
      <c r="AM91" s="1525"/>
      <c r="AN91" s="1525"/>
      <c r="AO91" s="1525"/>
      <c r="AP91" s="1525"/>
      <c r="AQ91" s="1525"/>
      <c r="AR91" s="1525"/>
      <c r="AS91" s="1525"/>
      <c r="AT91" s="1525"/>
      <c r="AU91" s="1525"/>
      <c r="AV91" s="1525"/>
      <c r="AW91" s="1525"/>
      <c r="AX91" s="1525"/>
      <c r="AY91" s="1525"/>
      <c r="AZ91" s="1525"/>
      <c r="BA91" s="1525"/>
      <c r="BB91" s="1525"/>
      <c r="BC91" s="1525"/>
      <c r="BD91" s="1525"/>
      <c r="BE91" s="1525"/>
      <c r="BF91" s="1525"/>
      <c r="BG91" s="1525"/>
      <c r="BH91" s="1525"/>
      <c r="BI91" s="1525"/>
      <c r="BJ91" s="1525"/>
      <c r="BK91" s="1525"/>
      <c r="BL91" s="1525"/>
      <c r="BM91" s="1525"/>
      <c r="BN91" s="1525"/>
      <c r="BO91" s="1525"/>
      <c r="BP91" s="1525"/>
      <c r="BQ91" s="1525"/>
      <c r="BR91" s="1525"/>
      <c r="BS91" s="1525"/>
      <c r="BT91" s="1525"/>
      <c r="BU91" s="1525"/>
      <c r="BV91" s="1525"/>
      <c r="BW91" s="1525"/>
      <c r="BX91" s="1525"/>
      <c r="BY91" s="1525"/>
      <c r="BZ91" s="1525"/>
      <c r="CA91" s="1525"/>
      <c r="CB91" s="1525"/>
      <c r="CC91" s="1525"/>
      <c r="CD91" s="1525"/>
      <c r="CE91" s="1525"/>
      <c r="CF91" s="1525"/>
      <c r="CG91" s="1525"/>
      <c r="CH91" s="147"/>
      <c r="CI91" s="93"/>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row>
    <row r="92" spans="2:115" ht="30" customHeight="1">
      <c r="C92" s="141"/>
      <c r="D92" s="1525"/>
      <c r="E92" s="1525"/>
      <c r="F92" s="1525"/>
      <c r="G92" s="1525"/>
      <c r="H92" s="1525"/>
      <c r="I92" s="1525"/>
      <c r="J92" s="1525"/>
      <c r="K92" s="1525"/>
      <c r="L92" s="1525"/>
      <c r="M92" s="1525"/>
      <c r="N92" s="1525"/>
      <c r="O92" s="1525"/>
      <c r="P92" s="1525"/>
      <c r="Q92" s="1525"/>
      <c r="R92" s="1525"/>
      <c r="S92" s="1525"/>
      <c r="T92" s="1525"/>
      <c r="U92" s="1525"/>
      <c r="V92" s="1525"/>
      <c r="W92" s="1525"/>
      <c r="X92" s="1525"/>
      <c r="Y92" s="1525"/>
      <c r="Z92" s="1525"/>
      <c r="AA92" s="1525"/>
      <c r="AB92" s="1525"/>
      <c r="AC92" s="1525"/>
      <c r="AD92" s="1525"/>
      <c r="AE92" s="1525"/>
      <c r="AF92" s="1525"/>
      <c r="AG92" s="1525"/>
      <c r="AH92" s="1525"/>
      <c r="AI92" s="1525"/>
      <c r="AJ92" s="1525"/>
      <c r="AK92" s="1525"/>
      <c r="AL92" s="1525"/>
      <c r="AM92" s="1525"/>
      <c r="AN92" s="1525"/>
      <c r="AO92" s="1525"/>
      <c r="AP92" s="1525"/>
      <c r="AQ92" s="1525"/>
      <c r="AR92" s="1525"/>
      <c r="AS92" s="1525"/>
      <c r="AT92" s="1525"/>
      <c r="AU92" s="1525"/>
      <c r="AV92" s="1525"/>
      <c r="AW92" s="1525"/>
      <c r="AX92" s="1525"/>
      <c r="AY92" s="1525"/>
      <c r="AZ92" s="1525"/>
      <c r="BA92" s="1525"/>
      <c r="BB92" s="1525"/>
      <c r="BC92" s="1525"/>
      <c r="BD92" s="1525"/>
      <c r="BE92" s="1525"/>
      <c r="BF92" s="1525"/>
      <c r="BG92" s="1525"/>
      <c r="BH92" s="1525"/>
      <c r="BI92" s="1525"/>
      <c r="BJ92" s="1525"/>
      <c r="BK92" s="1525"/>
      <c r="BL92" s="1525"/>
      <c r="BM92" s="1525"/>
      <c r="BN92" s="1525"/>
      <c r="BO92" s="1525"/>
      <c r="BP92" s="1525"/>
      <c r="BQ92" s="1525"/>
      <c r="BR92" s="1525"/>
      <c r="BS92" s="1525"/>
      <c r="BT92" s="1525"/>
      <c r="BU92" s="1525"/>
      <c r="BV92" s="1525"/>
      <c r="BW92" s="1525"/>
      <c r="BX92" s="1525"/>
      <c r="BY92" s="1525"/>
      <c r="BZ92" s="1525"/>
      <c r="CA92" s="1525"/>
      <c r="CB92" s="1525"/>
      <c r="CC92" s="1525"/>
      <c r="CD92" s="1525"/>
      <c r="CE92" s="1525"/>
      <c r="CF92" s="1525"/>
      <c r="CG92" s="1525"/>
      <c r="CH92" s="147"/>
      <c r="CI92" s="93"/>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row>
    <row r="93" spans="2:115" ht="30" customHeight="1">
      <c r="C93" s="141"/>
      <c r="D93" s="1525"/>
      <c r="E93" s="1525"/>
      <c r="F93" s="1525"/>
      <c r="G93" s="1525"/>
      <c r="H93" s="1525"/>
      <c r="I93" s="1525"/>
      <c r="J93" s="1525"/>
      <c r="K93" s="1525"/>
      <c r="L93" s="1525"/>
      <c r="M93" s="1525"/>
      <c r="N93" s="1525"/>
      <c r="O93" s="1525"/>
      <c r="P93" s="1525"/>
      <c r="Q93" s="1525"/>
      <c r="R93" s="1525"/>
      <c r="S93" s="1525"/>
      <c r="T93" s="1525"/>
      <c r="U93" s="1525"/>
      <c r="V93" s="1525"/>
      <c r="W93" s="1525"/>
      <c r="X93" s="1525"/>
      <c r="Y93" s="1525"/>
      <c r="Z93" s="1525"/>
      <c r="AA93" s="1525"/>
      <c r="AB93" s="1525"/>
      <c r="AC93" s="1525"/>
      <c r="AD93" s="1525"/>
      <c r="AE93" s="1525"/>
      <c r="AF93" s="1525"/>
      <c r="AG93" s="1525"/>
      <c r="AH93" s="1525"/>
      <c r="AI93" s="1525"/>
      <c r="AJ93" s="1525"/>
      <c r="AK93" s="1525"/>
      <c r="AL93" s="1525"/>
      <c r="AM93" s="1525"/>
      <c r="AN93" s="1525"/>
      <c r="AO93" s="1525"/>
      <c r="AP93" s="1525"/>
      <c r="AQ93" s="1525"/>
      <c r="AR93" s="1525"/>
      <c r="AS93" s="1525"/>
      <c r="AT93" s="1525"/>
      <c r="AU93" s="1525"/>
      <c r="AV93" s="1525"/>
      <c r="AW93" s="1525"/>
      <c r="AX93" s="1525"/>
      <c r="AY93" s="1525"/>
      <c r="AZ93" s="1525"/>
      <c r="BA93" s="1525"/>
      <c r="BB93" s="1525"/>
      <c r="BC93" s="1525"/>
      <c r="BD93" s="1525"/>
      <c r="BE93" s="1525"/>
      <c r="BF93" s="1525"/>
      <c r="BG93" s="1525"/>
      <c r="BH93" s="1525"/>
      <c r="BI93" s="1525"/>
      <c r="BJ93" s="1525"/>
      <c r="BK93" s="1525"/>
      <c r="BL93" s="1525"/>
      <c r="BM93" s="1525"/>
      <c r="BN93" s="1525"/>
      <c r="BO93" s="1525"/>
      <c r="BP93" s="1525"/>
      <c r="BQ93" s="1525"/>
      <c r="BR93" s="1525"/>
      <c r="BS93" s="1525"/>
      <c r="BT93" s="1525"/>
      <c r="BU93" s="1525"/>
      <c r="BV93" s="1525"/>
      <c r="BW93" s="1525"/>
      <c r="BX93" s="1525"/>
      <c r="BY93" s="1525"/>
      <c r="BZ93" s="1525"/>
      <c r="CA93" s="1525"/>
      <c r="CB93" s="1525"/>
      <c r="CC93" s="1525"/>
      <c r="CD93" s="1525"/>
      <c r="CE93" s="1525"/>
      <c r="CF93" s="1525"/>
      <c r="CG93" s="1525"/>
      <c r="CH93" s="147"/>
      <c r="CI93" s="93"/>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row>
    <row r="94" spans="2:115" ht="30" customHeight="1">
      <c r="C94" s="141"/>
      <c r="D94" s="1525"/>
      <c r="E94" s="1525"/>
      <c r="F94" s="1525"/>
      <c r="G94" s="1525"/>
      <c r="H94" s="1525"/>
      <c r="I94" s="1525"/>
      <c r="J94" s="1525"/>
      <c r="K94" s="1525"/>
      <c r="L94" s="1525"/>
      <c r="M94" s="1525"/>
      <c r="N94" s="1525"/>
      <c r="O94" s="1525"/>
      <c r="P94" s="1525"/>
      <c r="Q94" s="1525"/>
      <c r="R94" s="1525"/>
      <c r="S94" s="1525"/>
      <c r="T94" s="1525"/>
      <c r="U94" s="1525"/>
      <c r="V94" s="1525"/>
      <c r="W94" s="1525"/>
      <c r="X94" s="1525"/>
      <c r="Y94" s="1525"/>
      <c r="Z94" s="1525"/>
      <c r="AA94" s="1525"/>
      <c r="AB94" s="1525"/>
      <c r="AC94" s="1525"/>
      <c r="AD94" s="1525"/>
      <c r="AE94" s="1525"/>
      <c r="AF94" s="1525"/>
      <c r="AG94" s="1525"/>
      <c r="AH94" s="1525"/>
      <c r="AI94" s="1525"/>
      <c r="AJ94" s="1525"/>
      <c r="AK94" s="1525"/>
      <c r="AL94" s="1525"/>
      <c r="AM94" s="1525"/>
      <c r="AN94" s="1525"/>
      <c r="AO94" s="1525"/>
      <c r="AP94" s="1525"/>
      <c r="AQ94" s="1525"/>
      <c r="AR94" s="1525"/>
      <c r="AS94" s="1525"/>
      <c r="AT94" s="1525"/>
      <c r="AU94" s="1525"/>
      <c r="AV94" s="1525"/>
      <c r="AW94" s="1525"/>
      <c r="AX94" s="1525"/>
      <c r="AY94" s="1525"/>
      <c r="AZ94" s="1525"/>
      <c r="BA94" s="1525"/>
      <c r="BB94" s="1525"/>
      <c r="BC94" s="1525"/>
      <c r="BD94" s="1525"/>
      <c r="BE94" s="1525"/>
      <c r="BF94" s="1525"/>
      <c r="BG94" s="1525"/>
      <c r="BH94" s="1525"/>
      <c r="BI94" s="1525"/>
      <c r="BJ94" s="1525"/>
      <c r="BK94" s="1525"/>
      <c r="BL94" s="1525"/>
      <c r="BM94" s="1525"/>
      <c r="BN94" s="1525"/>
      <c r="BO94" s="1525"/>
      <c r="BP94" s="1525"/>
      <c r="BQ94" s="1525"/>
      <c r="BR94" s="1525"/>
      <c r="BS94" s="1525"/>
      <c r="BT94" s="1525"/>
      <c r="BU94" s="1525"/>
      <c r="BV94" s="1525"/>
      <c r="BW94" s="1525"/>
      <c r="BX94" s="1525"/>
      <c r="BY94" s="1525"/>
      <c r="BZ94" s="1525"/>
      <c r="CA94" s="1525"/>
      <c r="CB94" s="1525"/>
      <c r="CC94" s="1525"/>
      <c r="CD94" s="1525"/>
      <c r="CE94" s="1525"/>
      <c r="CF94" s="1525"/>
      <c r="CG94" s="1525"/>
      <c r="CH94" s="147"/>
      <c r="CI94" s="93"/>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row>
    <row r="95" spans="2:115" ht="30" customHeight="1">
      <c r="C95" s="141"/>
      <c r="D95" s="1525"/>
      <c r="E95" s="1525"/>
      <c r="F95" s="1525"/>
      <c r="G95" s="1525"/>
      <c r="H95" s="1525"/>
      <c r="I95" s="1525"/>
      <c r="J95" s="1525"/>
      <c r="K95" s="1525"/>
      <c r="L95" s="1525"/>
      <c r="M95" s="1525"/>
      <c r="N95" s="1525"/>
      <c r="O95" s="1525"/>
      <c r="P95" s="1525"/>
      <c r="Q95" s="1525"/>
      <c r="R95" s="1525"/>
      <c r="S95" s="1525"/>
      <c r="T95" s="1525"/>
      <c r="U95" s="1525"/>
      <c r="V95" s="1525"/>
      <c r="W95" s="1525"/>
      <c r="X95" s="1525"/>
      <c r="Y95" s="1525"/>
      <c r="Z95" s="1525"/>
      <c r="AA95" s="1525"/>
      <c r="AB95" s="1525"/>
      <c r="AC95" s="1525"/>
      <c r="AD95" s="1525"/>
      <c r="AE95" s="1525"/>
      <c r="AF95" s="1525"/>
      <c r="AG95" s="1525"/>
      <c r="AH95" s="1525"/>
      <c r="AI95" s="1525"/>
      <c r="AJ95" s="1525"/>
      <c r="AK95" s="1525"/>
      <c r="AL95" s="1525"/>
      <c r="AM95" s="1525"/>
      <c r="AN95" s="1525"/>
      <c r="AO95" s="1525"/>
      <c r="AP95" s="1525"/>
      <c r="AQ95" s="1525"/>
      <c r="AR95" s="1525"/>
      <c r="AS95" s="1525"/>
      <c r="AT95" s="1525"/>
      <c r="AU95" s="1525"/>
      <c r="AV95" s="1525"/>
      <c r="AW95" s="1525"/>
      <c r="AX95" s="1525"/>
      <c r="AY95" s="1525"/>
      <c r="AZ95" s="1525"/>
      <c r="BA95" s="1525"/>
      <c r="BB95" s="1525"/>
      <c r="BC95" s="1525"/>
      <c r="BD95" s="1525"/>
      <c r="BE95" s="1525"/>
      <c r="BF95" s="1525"/>
      <c r="BG95" s="1525"/>
      <c r="BH95" s="1525"/>
      <c r="BI95" s="1525"/>
      <c r="BJ95" s="1525"/>
      <c r="BK95" s="1525"/>
      <c r="BL95" s="1525"/>
      <c r="BM95" s="1525"/>
      <c r="BN95" s="1525"/>
      <c r="BO95" s="1525"/>
      <c r="BP95" s="1525"/>
      <c r="BQ95" s="1525"/>
      <c r="BR95" s="1525"/>
      <c r="BS95" s="1525"/>
      <c r="BT95" s="1525"/>
      <c r="BU95" s="1525"/>
      <c r="BV95" s="1525"/>
      <c r="BW95" s="1525"/>
      <c r="BX95" s="1525"/>
      <c r="BY95" s="1525"/>
      <c r="BZ95" s="1525"/>
      <c r="CA95" s="1525"/>
      <c r="CB95" s="1525"/>
      <c r="CC95" s="1525"/>
      <c r="CD95" s="1525"/>
      <c r="CE95" s="1525"/>
      <c r="CF95" s="1525"/>
      <c r="CG95" s="1525"/>
      <c r="CH95" s="147"/>
      <c r="CI95" s="93"/>
      <c r="CR95" s="1525"/>
      <c r="CS95" s="1525"/>
      <c r="CT95" s="1525"/>
      <c r="CU95" s="1525"/>
      <c r="CV95" s="1525"/>
      <c r="CW95" s="1525"/>
      <c r="CX95" s="1525"/>
      <c r="CY95" s="1525"/>
      <c r="CZ95" s="1525"/>
      <c r="DA95" s="1525"/>
      <c r="DB95" s="1525"/>
      <c r="DC95" s="1525"/>
      <c r="DD95" s="1525"/>
      <c r="DE95" s="1525"/>
      <c r="DF95" s="1525"/>
      <c r="DG95" s="1525"/>
      <c r="DH95" s="1525"/>
      <c r="DI95" s="1525"/>
      <c r="DJ95" s="1525"/>
      <c r="DK95" s="1525"/>
    </row>
    <row r="96" spans="2:115" ht="30" customHeight="1">
      <c r="C96" s="141"/>
      <c r="D96" s="1525"/>
      <c r="E96" s="1525"/>
      <c r="F96" s="1525"/>
      <c r="G96" s="1525"/>
      <c r="H96" s="1525"/>
      <c r="I96" s="1525"/>
      <c r="J96" s="1525"/>
      <c r="K96" s="1525"/>
      <c r="L96" s="1525"/>
      <c r="M96" s="1525"/>
      <c r="N96" s="1525"/>
      <c r="O96" s="1525"/>
      <c r="P96" s="1525"/>
      <c r="Q96" s="1525"/>
      <c r="R96" s="1525"/>
      <c r="S96" s="1525"/>
      <c r="T96" s="1525"/>
      <c r="U96" s="1525"/>
      <c r="V96" s="1525"/>
      <c r="W96" s="1525"/>
      <c r="X96" s="1525"/>
      <c r="Y96" s="1525"/>
      <c r="Z96" s="1525"/>
      <c r="AA96" s="1525"/>
      <c r="AB96" s="1525"/>
      <c r="AC96" s="1525"/>
      <c r="AD96" s="1525"/>
      <c r="AE96" s="1525"/>
      <c r="AF96" s="1525"/>
      <c r="AG96" s="1525"/>
      <c r="AH96" s="1525"/>
      <c r="AI96" s="1525"/>
      <c r="AJ96" s="1525"/>
      <c r="AK96" s="1525"/>
      <c r="AL96" s="1525"/>
      <c r="AM96" s="1525"/>
      <c r="AN96" s="1525"/>
      <c r="AO96" s="1525"/>
      <c r="AP96" s="1525"/>
      <c r="AQ96" s="1525"/>
      <c r="AR96" s="1525"/>
      <c r="AS96" s="1525"/>
      <c r="AT96" s="1525"/>
      <c r="AU96" s="1525"/>
      <c r="AV96" s="1525"/>
      <c r="AW96" s="1525"/>
      <c r="AX96" s="1525"/>
      <c r="AY96" s="1525"/>
      <c r="AZ96" s="1525"/>
      <c r="BA96" s="1525"/>
      <c r="BB96" s="1525"/>
      <c r="BC96" s="1525"/>
      <c r="BD96" s="1525"/>
      <c r="BE96" s="1525"/>
      <c r="BF96" s="1525"/>
      <c r="BG96" s="1525"/>
      <c r="BH96" s="1525"/>
      <c r="BI96" s="1525"/>
      <c r="BJ96" s="1525"/>
      <c r="BK96" s="1525"/>
      <c r="BL96" s="1525"/>
      <c r="BM96" s="1525"/>
      <c r="BN96" s="1525"/>
      <c r="BO96" s="1525"/>
      <c r="BP96" s="1525"/>
      <c r="BQ96" s="1525"/>
      <c r="BR96" s="1525"/>
      <c r="BS96" s="1525"/>
      <c r="BT96" s="1525"/>
      <c r="BU96" s="1525"/>
      <c r="BV96" s="1525"/>
      <c r="BW96" s="1525"/>
      <c r="BX96" s="1525"/>
      <c r="BY96" s="1525"/>
      <c r="BZ96" s="1525"/>
      <c r="CA96" s="1525"/>
      <c r="CB96" s="1525"/>
      <c r="CC96" s="1525"/>
      <c r="CD96" s="1525"/>
      <c r="CE96" s="1525"/>
      <c r="CF96" s="1525"/>
      <c r="CG96" s="1525"/>
      <c r="CH96" s="147"/>
      <c r="CI96" s="93"/>
      <c r="CR96" s="1525"/>
      <c r="CS96" s="1525"/>
      <c r="CT96" s="1525"/>
      <c r="CU96" s="1525"/>
      <c r="CV96" s="1525"/>
      <c r="CW96" s="1525"/>
      <c r="CX96" s="1525"/>
      <c r="CY96" s="1525"/>
      <c r="CZ96" s="1525"/>
      <c r="DA96" s="1525"/>
      <c r="DB96" s="1525"/>
      <c r="DC96" s="1525"/>
      <c r="DD96" s="1525"/>
      <c r="DE96" s="1525"/>
      <c r="DF96" s="1525"/>
      <c r="DG96" s="1525"/>
      <c r="DH96" s="1525"/>
      <c r="DI96" s="1525"/>
      <c r="DJ96" s="1525"/>
      <c r="DK96" s="1525"/>
    </row>
    <row r="97" spans="1:115" ht="30" customHeight="1">
      <c r="C97" s="141"/>
      <c r="D97" s="1525"/>
      <c r="E97" s="1525"/>
      <c r="F97" s="1525"/>
      <c r="G97" s="1525"/>
      <c r="H97" s="1525"/>
      <c r="I97" s="1525"/>
      <c r="J97" s="1525"/>
      <c r="K97" s="1525"/>
      <c r="L97" s="1525"/>
      <c r="M97" s="1525"/>
      <c r="N97" s="1525"/>
      <c r="O97" s="1525"/>
      <c r="P97" s="1525"/>
      <c r="Q97" s="1525"/>
      <c r="R97" s="1525"/>
      <c r="S97" s="1525"/>
      <c r="T97" s="1525"/>
      <c r="U97" s="1525"/>
      <c r="V97" s="1525"/>
      <c r="W97" s="1525"/>
      <c r="X97" s="1525"/>
      <c r="Y97" s="1525"/>
      <c r="Z97" s="1525"/>
      <c r="AA97" s="1525"/>
      <c r="AB97" s="1525"/>
      <c r="AC97" s="1525"/>
      <c r="AD97" s="1525"/>
      <c r="AE97" s="1525"/>
      <c r="AF97" s="1525"/>
      <c r="AG97" s="1525"/>
      <c r="AH97" s="1525"/>
      <c r="AI97" s="1525"/>
      <c r="AJ97" s="1525"/>
      <c r="AK97" s="1525"/>
      <c r="AL97" s="1525"/>
      <c r="AM97" s="1525"/>
      <c r="AN97" s="1525"/>
      <c r="AO97" s="1525"/>
      <c r="AP97" s="1525"/>
      <c r="AQ97" s="1525"/>
      <c r="AR97" s="1525"/>
      <c r="AS97" s="1525"/>
      <c r="AT97" s="1525"/>
      <c r="AU97" s="1525"/>
      <c r="AV97" s="1525"/>
      <c r="AW97" s="1525"/>
      <c r="AX97" s="1525"/>
      <c r="AY97" s="1525"/>
      <c r="AZ97" s="1525"/>
      <c r="BA97" s="1525"/>
      <c r="BB97" s="1525"/>
      <c r="BC97" s="1525"/>
      <c r="BD97" s="1525"/>
      <c r="BE97" s="1525"/>
      <c r="BF97" s="1525"/>
      <c r="BG97" s="1525"/>
      <c r="BH97" s="1525"/>
      <c r="BI97" s="1525"/>
      <c r="BJ97" s="1525"/>
      <c r="BK97" s="1525"/>
      <c r="BL97" s="1525"/>
      <c r="BM97" s="1525"/>
      <c r="BN97" s="1525"/>
      <c r="BO97" s="1525"/>
      <c r="BP97" s="1525"/>
      <c r="BQ97" s="1525"/>
      <c r="BR97" s="1525"/>
      <c r="BS97" s="1525"/>
      <c r="BT97" s="1525"/>
      <c r="BU97" s="1525"/>
      <c r="BV97" s="1525"/>
      <c r="BW97" s="1525"/>
      <c r="BX97" s="1525"/>
      <c r="BY97" s="1525"/>
      <c r="BZ97" s="1525"/>
      <c r="CA97" s="1525"/>
      <c r="CB97" s="1525"/>
      <c r="CC97" s="1525"/>
      <c r="CD97" s="1525"/>
      <c r="CE97" s="1525"/>
      <c r="CF97" s="1525"/>
      <c r="CG97" s="1525"/>
      <c r="CH97" s="147"/>
      <c r="CI97" s="93"/>
      <c r="CR97" s="1525"/>
      <c r="CS97" s="1525"/>
      <c r="CT97" s="1525"/>
      <c r="CU97" s="1525"/>
      <c r="CV97" s="1525"/>
      <c r="CW97" s="1525"/>
      <c r="CX97" s="1525"/>
      <c r="CY97" s="1525"/>
      <c r="CZ97" s="1525"/>
      <c r="DA97" s="1525"/>
      <c r="DB97" s="1525"/>
      <c r="DC97" s="1525"/>
      <c r="DD97" s="1525"/>
      <c r="DE97" s="1525"/>
      <c r="DF97" s="1525"/>
      <c r="DG97" s="1525"/>
      <c r="DH97" s="1525"/>
      <c r="DI97" s="1525"/>
      <c r="DJ97" s="1525"/>
      <c r="DK97" s="1525"/>
    </row>
    <row r="98" spans="1:115" ht="30" customHeight="1">
      <c r="C98" s="141"/>
      <c r="D98" s="1525"/>
      <c r="E98" s="1525"/>
      <c r="F98" s="1525"/>
      <c r="G98" s="1525"/>
      <c r="H98" s="1525"/>
      <c r="I98" s="1525"/>
      <c r="J98" s="1525"/>
      <c r="K98" s="1525"/>
      <c r="L98" s="1525"/>
      <c r="M98" s="1525"/>
      <c r="N98" s="1525"/>
      <c r="O98" s="1525"/>
      <c r="P98" s="1525"/>
      <c r="Q98" s="1525"/>
      <c r="R98" s="1525"/>
      <c r="S98" s="1525"/>
      <c r="T98" s="1525"/>
      <c r="U98" s="1525"/>
      <c r="V98" s="1525"/>
      <c r="W98" s="1525"/>
      <c r="X98" s="1525"/>
      <c r="Y98" s="1525"/>
      <c r="Z98" s="1525"/>
      <c r="AA98" s="1525"/>
      <c r="AB98" s="1525"/>
      <c r="AC98" s="1525"/>
      <c r="AD98" s="1525"/>
      <c r="AE98" s="1525"/>
      <c r="AF98" s="1525"/>
      <c r="AG98" s="1525"/>
      <c r="AH98" s="1525"/>
      <c r="AI98" s="1525"/>
      <c r="AJ98" s="1525"/>
      <c r="AK98" s="1525"/>
      <c r="AL98" s="1525"/>
      <c r="AM98" s="1525"/>
      <c r="AN98" s="1525"/>
      <c r="AO98" s="1525"/>
      <c r="AP98" s="1525"/>
      <c r="AQ98" s="1525"/>
      <c r="AR98" s="1525"/>
      <c r="AS98" s="1525"/>
      <c r="AT98" s="1525"/>
      <c r="AU98" s="1525"/>
      <c r="AV98" s="1525"/>
      <c r="AW98" s="1525"/>
      <c r="AX98" s="1525"/>
      <c r="AY98" s="1525"/>
      <c r="AZ98" s="1525"/>
      <c r="BA98" s="1525"/>
      <c r="BB98" s="1525"/>
      <c r="BC98" s="1525"/>
      <c r="BD98" s="1525"/>
      <c r="BE98" s="1525"/>
      <c r="BF98" s="1525"/>
      <c r="BG98" s="1525"/>
      <c r="BH98" s="1525"/>
      <c r="BI98" s="1525"/>
      <c r="BJ98" s="1525"/>
      <c r="BK98" s="1525"/>
      <c r="BL98" s="1525"/>
      <c r="BM98" s="1525"/>
      <c r="BN98" s="1525"/>
      <c r="BO98" s="1525"/>
      <c r="BP98" s="1525"/>
      <c r="BQ98" s="1525"/>
      <c r="BR98" s="1525"/>
      <c r="BS98" s="1525"/>
      <c r="BT98" s="1525"/>
      <c r="BU98" s="1525"/>
      <c r="BV98" s="1525"/>
      <c r="BW98" s="1525"/>
      <c r="BX98" s="1525"/>
      <c r="BY98" s="1525"/>
      <c r="BZ98" s="1525"/>
      <c r="CA98" s="1525"/>
      <c r="CB98" s="1525"/>
      <c r="CC98" s="1525"/>
      <c r="CD98" s="1525"/>
      <c r="CE98" s="1525"/>
      <c r="CF98" s="1525"/>
      <c r="CG98" s="1525"/>
      <c r="CH98" s="147"/>
      <c r="CI98" s="93"/>
      <c r="CR98" s="1525"/>
      <c r="CS98" s="1525"/>
      <c r="CT98" s="1525"/>
      <c r="CU98" s="1525"/>
      <c r="CV98" s="1525"/>
      <c r="CW98" s="1525"/>
      <c r="CX98" s="1525"/>
      <c r="CY98" s="1525"/>
      <c r="CZ98" s="1525"/>
      <c r="DA98" s="1525"/>
      <c r="DB98" s="1525"/>
      <c r="DC98" s="1525"/>
      <c r="DD98" s="1525"/>
      <c r="DE98" s="1525"/>
      <c r="DF98" s="1525"/>
      <c r="DG98" s="1525"/>
      <c r="DH98" s="1525"/>
      <c r="DI98" s="1525"/>
      <c r="DJ98" s="1525"/>
      <c r="DK98" s="1525"/>
    </row>
    <row r="99" spans="1:115" ht="30" customHeight="1">
      <c r="C99" s="141"/>
      <c r="D99" s="1525"/>
      <c r="E99" s="1525"/>
      <c r="F99" s="1525"/>
      <c r="G99" s="1525"/>
      <c r="H99" s="1525"/>
      <c r="I99" s="1525"/>
      <c r="J99" s="1525"/>
      <c r="K99" s="1525"/>
      <c r="L99" s="1525"/>
      <c r="M99" s="1525"/>
      <c r="N99" s="1525"/>
      <c r="O99" s="1525"/>
      <c r="P99" s="1525"/>
      <c r="Q99" s="1525"/>
      <c r="R99" s="1525"/>
      <c r="S99" s="1525"/>
      <c r="T99" s="1525"/>
      <c r="U99" s="1525"/>
      <c r="V99" s="1525"/>
      <c r="W99" s="1525"/>
      <c r="X99" s="1525"/>
      <c r="Y99" s="1525"/>
      <c r="Z99" s="1525"/>
      <c r="AA99" s="1525"/>
      <c r="AB99" s="1525"/>
      <c r="AC99" s="1525"/>
      <c r="AD99" s="1525"/>
      <c r="AE99" s="1525"/>
      <c r="AF99" s="1525"/>
      <c r="AG99" s="1525"/>
      <c r="AH99" s="1525"/>
      <c r="AI99" s="1525"/>
      <c r="AJ99" s="1525"/>
      <c r="AK99" s="1525"/>
      <c r="AL99" s="1525"/>
      <c r="AM99" s="1525"/>
      <c r="AN99" s="1525"/>
      <c r="AO99" s="1525"/>
      <c r="AP99" s="1525"/>
      <c r="AQ99" s="1525"/>
      <c r="AR99" s="1525"/>
      <c r="AS99" s="1525"/>
      <c r="AT99" s="1525"/>
      <c r="AU99" s="1525"/>
      <c r="AV99" s="1525"/>
      <c r="AW99" s="1525"/>
      <c r="AX99" s="1525"/>
      <c r="AY99" s="1525"/>
      <c r="AZ99" s="1525"/>
      <c r="BA99" s="1525"/>
      <c r="BB99" s="1525"/>
      <c r="BC99" s="1525"/>
      <c r="BD99" s="1525"/>
      <c r="BE99" s="1525"/>
      <c r="BF99" s="1525"/>
      <c r="BG99" s="1525"/>
      <c r="BH99" s="1525"/>
      <c r="BI99" s="1525"/>
      <c r="BJ99" s="1525"/>
      <c r="BK99" s="1525"/>
      <c r="BL99" s="1525"/>
      <c r="BM99" s="1525"/>
      <c r="BN99" s="1525"/>
      <c r="BO99" s="1525"/>
      <c r="BP99" s="1525"/>
      <c r="BQ99" s="1525"/>
      <c r="BR99" s="1525"/>
      <c r="BS99" s="1525"/>
      <c r="BT99" s="1525"/>
      <c r="BU99" s="1525"/>
      <c r="BV99" s="1525"/>
      <c r="BW99" s="1525"/>
      <c r="BX99" s="1525"/>
      <c r="BY99" s="1525"/>
      <c r="BZ99" s="1525"/>
      <c r="CA99" s="1525"/>
      <c r="CB99" s="1525"/>
      <c r="CC99" s="1525"/>
      <c r="CD99" s="1525"/>
      <c r="CE99" s="1525"/>
      <c r="CF99" s="1525"/>
      <c r="CG99" s="1525"/>
      <c r="CH99" s="147"/>
      <c r="CI99" s="93"/>
      <c r="CR99" s="1525"/>
      <c r="CS99" s="1525"/>
      <c r="CT99" s="1525"/>
      <c r="CU99" s="1525"/>
      <c r="CV99" s="1525"/>
      <c r="CW99" s="1525"/>
      <c r="CX99" s="1525"/>
      <c r="CY99" s="1525"/>
      <c r="CZ99" s="1525"/>
      <c r="DA99" s="1525"/>
      <c r="DB99" s="1525"/>
      <c r="DC99" s="1525"/>
      <c r="DD99" s="1525"/>
      <c r="DE99" s="1525"/>
      <c r="DF99" s="1525"/>
      <c r="DG99" s="1525"/>
      <c r="DH99" s="1525"/>
      <c r="DI99" s="1525"/>
      <c r="DJ99" s="1525"/>
      <c r="DK99" s="1525"/>
    </row>
    <row r="100" spans="1:115" ht="30" customHeight="1">
      <c r="C100" s="141"/>
      <c r="D100" s="1525"/>
      <c r="E100" s="1525"/>
      <c r="F100" s="1525"/>
      <c r="G100" s="1525"/>
      <c r="H100" s="1525"/>
      <c r="I100" s="1525"/>
      <c r="J100" s="1525"/>
      <c r="K100" s="1525"/>
      <c r="L100" s="1525"/>
      <c r="M100" s="1525"/>
      <c r="N100" s="1525"/>
      <c r="O100" s="1525"/>
      <c r="P100" s="1525"/>
      <c r="Q100" s="1525"/>
      <c r="R100" s="1525"/>
      <c r="S100" s="1525"/>
      <c r="T100" s="1525"/>
      <c r="U100" s="1525"/>
      <c r="V100" s="1525"/>
      <c r="W100" s="1525"/>
      <c r="X100" s="1525"/>
      <c r="Y100" s="1525"/>
      <c r="Z100" s="1525"/>
      <c r="AA100" s="1525"/>
      <c r="AB100" s="1525"/>
      <c r="AC100" s="1525"/>
      <c r="AD100" s="1525"/>
      <c r="AE100" s="1525"/>
      <c r="AF100" s="1525"/>
      <c r="AG100" s="1525"/>
      <c r="AH100" s="1525"/>
      <c r="AI100" s="1525"/>
      <c r="AJ100" s="1525"/>
      <c r="AK100" s="1525"/>
      <c r="AL100" s="1525"/>
      <c r="AM100" s="1525"/>
      <c r="AN100" s="1525"/>
      <c r="AO100" s="1525"/>
      <c r="AP100" s="1525"/>
      <c r="AQ100" s="1525"/>
      <c r="AR100" s="1525"/>
      <c r="AS100" s="1525"/>
      <c r="AT100" s="1525"/>
      <c r="AU100" s="1525"/>
      <c r="AV100" s="1525"/>
      <c r="AW100" s="1525"/>
      <c r="AX100" s="1525"/>
      <c r="AY100" s="1525"/>
      <c r="AZ100" s="1525"/>
      <c r="BA100" s="1525"/>
      <c r="BB100" s="1525"/>
      <c r="BC100" s="1525"/>
      <c r="BD100" s="1525"/>
      <c r="BE100" s="1525"/>
      <c r="BF100" s="1525"/>
      <c r="BG100" s="1525"/>
      <c r="BH100" s="1525"/>
      <c r="BI100" s="1525"/>
      <c r="BJ100" s="1525"/>
      <c r="BK100" s="1525"/>
      <c r="BL100" s="1525"/>
      <c r="BM100" s="1525"/>
      <c r="BN100" s="1525"/>
      <c r="BO100" s="1525"/>
      <c r="BP100" s="1525"/>
      <c r="BQ100" s="1525"/>
      <c r="BR100" s="1525"/>
      <c r="BS100" s="1525"/>
      <c r="BT100" s="1525"/>
      <c r="BU100" s="1525"/>
      <c r="BV100" s="1525"/>
      <c r="BW100" s="1525"/>
      <c r="BX100" s="1525"/>
      <c r="BY100" s="1525"/>
      <c r="BZ100" s="1525"/>
      <c r="CA100" s="1525"/>
      <c r="CB100" s="1525"/>
      <c r="CC100" s="1525"/>
      <c r="CD100" s="1525"/>
      <c r="CE100" s="1525"/>
      <c r="CF100" s="1525"/>
      <c r="CG100" s="1525"/>
      <c r="CH100" s="147"/>
      <c r="CI100" s="93"/>
      <c r="CR100" s="1525"/>
      <c r="CS100" s="1525"/>
      <c r="CT100" s="1525"/>
      <c r="CU100" s="1525"/>
      <c r="CV100" s="1525"/>
      <c r="CW100" s="1525"/>
      <c r="CX100" s="1525"/>
      <c r="CY100" s="1525"/>
      <c r="CZ100" s="1525"/>
      <c r="DA100" s="1525"/>
      <c r="DB100" s="1525"/>
      <c r="DC100" s="1525"/>
      <c r="DD100" s="1525"/>
      <c r="DE100" s="1525"/>
      <c r="DF100" s="1525"/>
      <c r="DG100" s="1525"/>
      <c r="DH100" s="1525"/>
      <c r="DI100" s="1525"/>
      <c r="DJ100" s="1525"/>
      <c r="DK100" s="1525"/>
    </row>
    <row r="101" spans="1:115" ht="30" customHeight="1">
      <c r="C101" s="141"/>
      <c r="D101" s="1525"/>
      <c r="E101" s="1525"/>
      <c r="F101" s="1525"/>
      <c r="G101" s="1525"/>
      <c r="H101" s="1525"/>
      <c r="I101" s="1525"/>
      <c r="J101" s="1525"/>
      <c r="K101" s="1525"/>
      <c r="L101" s="1525"/>
      <c r="M101" s="1525"/>
      <c r="N101" s="1525"/>
      <c r="O101" s="1525"/>
      <c r="P101" s="1525"/>
      <c r="Q101" s="1525"/>
      <c r="R101" s="1525"/>
      <c r="S101" s="1525"/>
      <c r="T101" s="1525"/>
      <c r="U101" s="1525"/>
      <c r="V101" s="1525"/>
      <c r="W101" s="1525"/>
      <c r="X101" s="1525"/>
      <c r="Y101" s="1525"/>
      <c r="Z101" s="1525"/>
      <c r="AA101" s="1525"/>
      <c r="AB101" s="1525"/>
      <c r="AC101" s="1525"/>
      <c r="AD101" s="1525"/>
      <c r="AE101" s="1525"/>
      <c r="AF101" s="1525"/>
      <c r="AG101" s="1525"/>
      <c r="AH101" s="1525"/>
      <c r="AI101" s="1525"/>
      <c r="AJ101" s="1525"/>
      <c r="AK101" s="1525"/>
      <c r="AL101" s="1525"/>
      <c r="AM101" s="1525"/>
      <c r="AN101" s="1525"/>
      <c r="AO101" s="1525"/>
      <c r="AP101" s="1525"/>
      <c r="AQ101" s="1525"/>
      <c r="AR101" s="1525"/>
      <c r="AS101" s="1525"/>
      <c r="AT101" s="1525"/>
      <c r="AU101" s="1525"/>
      <c r="AV101" s="1525"/>
      <c r="AW101" s="1525"/>
      <c r="AX101" s="1525"/>
      <c r="AY101" s="1525"/>
      <c r="AZ101" s="1525"/>
      <c r="BA101" s="1525"/>
      <c r="BB101" s="1525"/>
      <c r="BC101" s="1525"/>
      <c r="BD101" s="1525"/>
      <c r="BE101" s="1525"/>
      <c r="BF101" s="1525"/>
      <c r="BG101" s="1525"/>
      <c r="BH101" s="1525"/>
      <c r="BI101" s="1525"/>
      <c r="BJ101" s="1525"/>
      <c r="BK101" s="1525"/>
      <c r="BL101" s="1525"/>
      <c r="BM101" s="1525"/>
      <c r="BN101" s="1525"/>
      <c r="BO101" s="1525"/>
      <c r="BP101" s="1525"/>
      <c r="BQ101" s="1525"/>
      <c r="BR101" s="1525"/>
      <c r="BS101" s="1525"/>
      <c r="BT101" s="1525"/>
      <c r="BU101" s="1525"/>
      <c r="BV101" s="1525"/>
      <c r="BW101" s="1525"/>
      <c r="BX101" s="1525"/>
      <c r="BY101" s="1525"/>
      <c r="BZ101" s="1525"/>
      <c r="CA101" s="1525"/>
      <c r="CB101" s="1525"/>
      <c r="CC101" s="1525"/>
      <c r="CD101" s="1525"/>
      <c r="CE101" s="1525"/>
      <c r="CF101" s="1525"/>
      <c r="CG101" s="1525"/>
      <c r="CH101" s="147"/>
      <c r="CI101" s="93"/>
      <c r="CR101" s="1525"/>
      <c r="CS101" s="1525"/>
      <c r="CT101" s="1525"/>
      <c r="CU101" s="1525"/>
      <c r="CV101" s="1525"/>
      <c r="CW101" s="1525"/>
      <c r="CX101" s="1525"/>
      <c r="CY101" s="1525"/>
      <c r="CZ101" s="1525"/>
      <c r="DA101" s="1525"/>
      <c r="DB101" s="1525"/>
      <c r="DC101" s="1525"/>
      <c r="DD101" s="1525"/>
      <c r="DE101" s="1525"/>
      <c r="DF101" s="1525"/>
      <c r="DG101" s="1525"/>
      <c r="DH101" s="1525"/>
      <c r="DI101" s="1525"/>
      <c r="DJ101" s="1525"/>
      <c r="DK101" s="1525"/>
    </row>
    <row r="102" spans="1:115" ht="30" customHeight="1" thickBot="1">
      <c r="C102" s="116"/>
      <c r="D102" s="117"/>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7"/>
      <c r="BM102" s="117"/>
      <c r="BN102" s="117"/>
      <c r="BO102" s="117"/>
      <c r="BP102" s="117"/>
      <c r="BQ102" s="117"/>
      <c r="BR102" s="117"/>
      <c r="BS102" s="117"/>
      <c r="BT102" s="117"/>
      <c r="BU102" s="117"/>
      <c r="BV102" s="117"/>
      <c r="BW102" s="117"/>
      <c r="BX102" s="117"/>
      <c r="BY102" s="117"/>
      <c r="BZ102" s="117"/>
      <c r="CA102" s="117"/>
      <c r="CB102" s="117"/>
      <c r="CC102" s="117"/>
      <c r="CD102" s="117"/>
      <c r="CE102" s="117"/>
      <c r="CF102" s="117"/>
      <c r="CG102" s="117"/>
      <c r="CH102" s="124"/>
      <c r="CI102" s="120"/>
    </row>
    <row r="103" spans="1:115" ht="18" customHeight="1"/>
    <row r="104" spans="1:115" ht="28.15">
      <c r="A104" s="2316">
        <v>23</v>
      </c>
      <c r="B104" s="2316"/>
      <c r="C104" s="2316"/>
      <c r="D104" s="2316"/>
      <c r="E104" s="2316"/>
      <c r="F104" s="2316"/>
      <c r="G104" s="2316"/>
      <c r="H104" s="2316"/>
      <c r="I104" s="2316"/>
      <c r="J104" s="2316"/>
      <c r="K104" s="2316"/>
      <c r="L104" s="2316"/>
      <c r="M104" s="2316"/>
      <c r="N104" s="2316"/>
      <c r="O104" s="2316"/>
      <c r="P104" s="2316"/>
      <c r="Q104" s="2316"/>
      <c r="R104" s="2316"/>
      <c r="S104" s="2316"/>
      <c r="T104" s="2316"/>
      <c r="U104" s="2316"/>
      <c r="V104" s="2316"/>
      <c r="W104" s="2316"/>
      <c r="X104" s="2316"/>
      <c r="Y104" s="2316"/>
      <c r="Z104" s="2316"/>
      <c r="AA104" s="2316"/>
      <c r="AB104" s="2316"/>
      <c r="AC104" s="2316"/>
      <c r="AD104" s="2316"/>
      <c r="AE104" s="2316"/>
      <c r="AF104" s="2316"/>
      <c r="AG104" s="2316"/>
      <c r="AH104" s="2316"/>
      <c r="AI104" s="2316"/>
      <c r="AJ104" s="2316"/>
      <c r="AK104" s="2316"/>
      <c r="AL104" s="2316"/>
      <c r="AM104" s="2316"/>
      <c r="AN104" s="2316"/>
      <c r="AO104" s="2316"/>
      <c r="AP104" s="2316"/>
      <c r="AQ104" s="2316"/>
      <c r="AR104" s="2316"/>
      <c r="AS104" s="2316"/>
      <c r="AT104" s="2316"/>
      <c r="AU104" s="2316"/>
      <c r="AV104" s="2316"/>
      <c r="AW104" s="2316"/>
      <c r="AX104" s="2316"/>
      <c r="AY104" s="2316"/>
      <c r="AZ104" s="2316"/>
      <c r="BA104" s="2316"/>
      <c r="BB104" s="2316"/>
      <c r="BC104" s="2316"/>
      <c r="BD104" s="2316"/>
      <c r="BE104" s="2316"/>
      <c r="BF104" s="2316"/>
      <c r="BG104" s="2316"/>
      <c r="BH104" s="2316"/>
      <c r="BI104" s="2316"/>
      <c r="BJ104" s="2316"/>
      <c r="BK104" s="2316"/>
      <c r="BL104" s="2316"/>
      <c r="BM104" s="2316"/>
      <c r="BN104" s="2316"/>
      <c r="BO104" s="2316"/>
      <c r="BP104" s="2316"/>
      <c r="BQ104" s="2316"/>
      <c r="BR104" s="2316"/>
      <c r="BS104" s="2316"/>
      <c r="BT104" s="2316"/>
      <c r="BU104" s="2316"/>
      <c r="BV104" s="2316"/>
      <c r="BW104" s="2316"/>
      <c r="BX104" s="2316"/>
      <c r="BY104" s="2316"/>
      <c r="BZ104" s="2316"/>
      <c r="CA104" s="2316"/>
      <c r="CB104" s="2316"/>
      <c r="CC104" s="2316"/>
      <c r="CD104" s="2316"/>
      <c r="CE104" s="2316"/>
      <c r="CF104" s="2316"/>
      <c r="CG104" s="2316"/>
      <c r="CH104" s="2316"/>
      <c r="CI104" s="2316"/>
      <c r="CJ104" s="2316"/>
      <c r="CK104" s="2316"/>
    </row>
    <row r="105" spans="1:115" ht="18" customHeight="1"/>
    <row r="106" spans="1:115" ht="18" customHeight="1">
      <c r="B106" s="2" t="s">
        <v>2022</v>
      </c>
    </row>
  </sheetData>
  <mergeCells count="30">
    <mergeCell ref="Y26:Z27"/>
    <mergeCell ref="AA26:BA27"/>
    <mergeCell ref="BC26:BD27"/>
    <mergeCell ref="BE26:CE27"/>
    <mergeCell ref="L56:M57"/>
    <mergeCell ref="N56:AN57"/>
    <mergeCell ref="AU56:AV57"/>
    <mergeCell ref="AW56:BW57"/>
    <mergeCell ref="N53:AN53"/>
    <mergeCell ref="AW53:BW53"/>
    <mergeCell ref="N54:AN54"/>
    <mergeCell ref="AW54:BW54"/>
    <mergeCell ref="AK55:AN55"/>
    <mergeCell ref="BT55:BW55"/>
    <mergeCell ref="J10:BK11"/>
    <mergeCell ref="A104:CK104"/>
    <mergeCell ref="AA14:BA14"/>
    <mergeCell ref="BE14:CE14"/>
    <mergeCell ref="AA15:BA15"/>
    <mergeCell ref="BE15:CE15"/>
    <mergeCell ref="AX17:BA17"/>
    <mergeCell ref="CB17:CE17"/>
    <mergeCell ref="Y18:Z19"/>
    <mergeCell ref="AA18:BA19"/>
    <mergeCell ref="BC18:BD19"/>
    <mergeCell ref="BE18:CE19"/>
    <mergeCell ref="Y21:Z22"/>
    <mergeCell ref="AA21:BA22"/>
    <mergeCell ref="BC21:BD22"/>
    <mergeCell ref="BE21:CE22"/>
  </mergeCells>
  <printOptions horizontalCentered="1"/>
  <pageMargins left="0.23622047244094499" right="0.23622047244094499" top="0.23622047244094499" bottom="0.23622047244094499" header="0" footer="0"/>
  <pageSetup paperSize="9" scale="25"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FK98"/>
  <sheetViews>
    <sheetView view="pageBreakPreview" topLeftCell="A59" zoomScale="40" zoomScaleNormal="25" zoomScaleSheetLayoutView="40" workbookViewId="0">
      <selection activeCell="CI68" sqref="CI68"/>
    </sheetView>
  </sheetViews>
  <sheetFormatPr defaultColWidth="2.375" defaultRowHeight="15"/>
  <cols>
    <col min="1" max="1" width="2.375" style="2"/>
    <col min="2" max="2" width="3.875" style="2" customWidth="1"/>
    <col min="3" max="3" width="12.5" style="2" customWidth="1"/>
    <col min="4" max="82" width="3.875" style="2" customWidth="1"/>
    <col min="83" max="83" width="3" style="2" customWidth="1"/>
    <col min="84" max="88" width="2.375" style="2"/>
    <col min="89" max="89" width="2.375" style="2" customWidth="1"/>
    <col min="90" max="90" width="9" style="2"/>
    <col min="91" max="91" width="23.5" style="2" customWidth="1"/>
    <col min="92" max="249" width="2.375" style="2"/>
    <col min="250" max="250" width="3.875" style="2" customWidth="1"/>
    <col min="251" max="251" width="9.125" style="2" customWidth="1"/>
    <col min="252" max="252" width="3.875" style="2" customWidth="1"/>
    <col min="253" max="256" width="1.375" style="2" customWidth="1"/>
    <col min="257" max="338" width="3.875" style="2" customWidth="1"/>
    <col min="339" max="505" width="2.375" style="2"/>
    <col min="506" max="506" width="3.875" style="2" customWidth="1"/>
    <col min="507" max="507" width="9.125" style="2" customWidth="1"/>
    <col min="508" max="508" width="3.875" style="2" customWidth="1"/>
    <col min="509" max="512" width="1.375" style="2" customWidth="1"/>
    <col min="513" max="594" width="3.875" style="2" customWidth="1"/>
    <col min="595" max="761" width="2.375" style="2"/>
    <col min="762" max="762" width="3.875" style="2" customWidth="1"/>
    <col min="763" max="763" width="9.125" style="2" customWidth="1"/>
    <col min="764" max="764" width="3.875" style="2" customWidth="1"/>
    <col min="765" max="768" width="1.375" style="2" customWidth="1"/>
    <col min="769" max="850" width="3.875" style="2" customWidth="1"/>
    <col min="851" max="1017" width="2.375" style="2"/>
    <col min="1018" max="1018" width="3.875" style="2" customWidth="1"/>
    <col min="1019" max="1019" width="9.125" style="2" customWidth="1"/>
    <col min="1020" max="1020" width="3.875" style="2" customWidth="1"/>
    <col min="1021" max="1024" width="1.375" style="2" customWidth="1"/>
    <col min="1025" max="1106" width="3.875" style="2" customWidth="1"/>
    <col min="1107" max="1273" width="2.375" style="2"/>
    <col min="1274" max="1274" width="3.875" style="2" customWidth="1"/>
    <col min="1275" max="1275" width="9.125" style="2" customWidth="1"/>
    <col min="1276" max="1276" width="3.875" style="2" customWidth="1"/>
    <col min="1277" max="1280" width="1.375" style="2" customWidth="1"/>
    <col min="1281" max="1362" width="3.875" style="2" customWidth="1"/>
    <col min="1363" max="1529" width="2.375" style="2"/>
    <col min="1530" max="1530" width="3.875" style="2" customWidth="1"/>
    <col min="1531" max="1531" width="9.125" style="2" customWidth="1"/>
    <col min="1532" max="1532" width="3.875" style="2" customWidth="1"/>
    <col min="1533" max="1536" width="1.375" style="2" customWidth="1"/>
    <col min="1537" max="1618" width="3.875" style="2" customWidth="1"/>
    <col min="1619" max="1785" width="2.375" style="2"/>
    <col min="1786" max="1786" width="3.875" style="2" customWidth="1"/>
    <col min="1787" max="1787" width="9.125" style="2" customWidth="1"/>
    <col min="1788" max="1788" width="3.875" style="2" customWidth="1"/>
    <col min="1789" max="1792" width="1.375" style="2" customWidth="1"/>
    <col min="1793" max="1874" width="3.875" style="2" customWidth="1"/>
    <col min="1875" max="2041" width="2.375" style="2"/>
    <col min="2042" max="2042" width="3.875" style="2" customWidth="1"/>
    <col min="2043" max="2043" width="9.125" style="2" customWidth="1"/>
    <col min="2044" max="2044" width="3.875" style="2" customWidth="1"/>
    <col min="2045" max="2048" width="1.375" style="2" customWidth="1"/>
    <col min="2049" max="2130" width="3.875" style="2" customWidth="1"/>
    <col min="2131" max="2297" width="2.375" style="2"/>
    <col min="2298" max="2298" width="3.875" style="2" customWidth="1"/>
    <col min="2299" max="2299" width="9.125" style="2" customWidth="1"/>
    <col min="2300" max="2300" width="3.875" style="2" customWidth="1"/>
    <col min="2301" max="2304" width="1.375" style="2" customWidth="1"/>
    <col min="2305" max="2386" width="3.875" style="2" customWidth="1"/>
    <col min="2387" max="2553" width="2.375" style="2"/>
    <col min="2554" max="2554" width="3.875" style="2" customWidth="1"/>
    <col min="2555" max="2555" width="9.125" style="2" customWidth="1"/>
    <col min="2556" max="2556" width="3.875" style="2" customWidth="1"/>
    <col min="2557" max="2560" width="1.375" style="2" customWidth="1"/>
    <col min="2561" max="2642" width="3.875" style="2" customWidth="1"/>
    <col min="2643" max="2809" width="2.375" style="2"/>
    <col min="2810" max="2810" width="3.875" style="2" customWidth="1"/>
    <col min="2811" max="2811" width="9.125" style="2" customWidth="1"/>
    <col min="2812" max="2812" width="3.875" style="2" customWidth="1"/>
    <col min="2813" max="2816" width="1.375" style="2" customWidth="1"/>
    <col min="2817" max="2898" width="3.875" style="2" customWidth="1"/>
    <col min="2899" max="3065" width="2.375" style="2"/>
    <col min="3066" max="3066" width="3.875" style="2" customWidth="1"/>
    <col min="3067" max="3067" width="9.125" style="2" customWidth="1"/>
    <col min="3068" max="3068" width="3.875" style="2" customWidth="1"/>
    <col min="3069" max="3072" width="1.375" style="2" customWidth="1"/>
    <col min="3073" max="3154" width="3.875" style="2" customWidth="1"/>
    <col min="3155" max="3321" width="2.375" style="2"/>
    <col min="3322" max="3322" width="3.875" style="2" customWidth="1"/>
    <col min="3323" max="3323" width="9.125" style="2" customWidth="1"/>
    <col min="3324" max="3324" width="3.875" style="2" customWidth="1"/>
    <col min="3325" max="3328" width="1.375" style="2" customWidth="1"/>
    <col min="3329" max="3410" width="3.875" style="2" customWidth="1"/>
    <col min="3411" max="3577" width="2.375" style="2"/>
    <col min="3578" max="3578" width="3.875" style="2" customWidth="1"/>
    <col min="3579" max="3579" width="9.125" style="2" customWidth="1"/>
    <col min="3580" max="3580" width="3.875" style="2" customWidth="1"/>
    <col min="3581" max="3584" width="1.375" style="2" customWidth="1"/>
    <col min="3585" max="3666" width="3.875" style="2" customWidth="1"/>
    <col min="3667" max="3833" width="2.375" style="2"/>
    <col min="3834" max="3834" width="3.875" style="2" customWidth="1"/>
    <col min="3835" max="3835" width="9.125" style="2" customWidth="1"/>
    <col min="3836" max="3836" width="3.875" style="2" customWidth="1"/>
    <col min="3837" max="3840" width="1.375" style="2" customWidth="1"/>
    <col min="3841" max="3922" width="3.875" style="2" customWidth="1"/>
    <col min="3923" max="4089" width="2.375" style="2"/>
    <col min="4090" max="4090" width="3.875" style="2" customWidth="1"/>
    <col min="4091" max="4091" width="9.125" style="2" customWidth="1"/>
    <col min="4092" max="4092" width="3.875" style="2" customWidth="1"/>
    <col min="4093" max="4096" width="1.375" style="2" customWidth="1"/>
    <col min="4097" max="4178" width="3.875" style="2" customWidth="1"/>
    <col min="4179" max="4345" width="2.375" style="2"/>
    <col min="4346" max="4346" width="3.875" style="2" customWidth="1"/>
    <col min="4347" max="4347" width="9.125" style="2" customWidth="1"/>
    <col min="4348" max="4348" width="3.875" style="2" customWidth="1"/>
    <col min="4349" max="4352" width="1.375" style="2" customWidth="1"/>
    <col min="4353" max="4434" width="3.875" style="2" customWidth="1"/>
    <col min="4435" max="4601" width="2.375" style="2"/>
    <col min="4602" max="4602" width="3.875" style="2" customWidth="1"/>
    <col min="4603" max="4603" width="9.125" style="2" customWidth="1"/>
    <col min="4604" max="4604" width="3.875" style="2" customWidth="1"/>
    <col min="4605" max="4608" width="1.375" style="2" customWidth="1"/>
    <col min="4609" max="4690" width="3.875" style="2" customWidth="1"/>
    <col min="4691" max="4857" width="2.375" style="2"/>
    <col min="4858" max="4858" width="3.875" style="2" customWidth="1"/>
    <col min="4859" max="4859" width="9.125" style="2" customWidth="1"/>
    <col min="4860" max="4860" width="3.875" style="2" customWidth="1"/>
    <col min="4861" max="4864" width="1.375" style="2" customWidth="1"/>
    <col min="4865" max="4946" width="3.875" style="2" customWidth="1"/>
    <col min="4947" max="5113" width="2.375" style="2"/>
    <col min="5114" max="5114" width="3.875" style="2" customWidth="1"/>
    <col min="5115" max="5115" width="9.125" style="2" customWidth="1"/>
    <col min="5116" max="5116" width="3.875" style="2" customWidth="1"/>
    <col min="5117" max="5120" width="1.375" style="2" customWidth="1"/>
    <col min="5121" max="5202" width="3.875" style="2" customWidth="1"/>
    <col min="5203" max="5369" width="2.375" style="2"/>
    <col min="5370" max="5370" width="3.875" style="2" customWidth="1"/>
    <col min="5371" max="5371" width="9.125" style="2" customWidth="1"/>
    <col min="5372" max="5372" width="3.875" style="2" customWidth="1"/>
    <col min="5373" max="5376" width="1.375" style="2" customWidth="1"/>
    <col min="5377" max="5458" width="3.875" style="2" customWidth="1"/>
    <col min="5459" max="5625" width="2.375" style="2"/>
    <col min="5626" max="5626" width="3.875" style="2" customWidth="1"/>
    <col min="5627" max="5627" width="9.125" style="2" customWidth="1"/>
    <col min="5628" max="5628" width="3.875" style="2" customWidth="1"/>
    <col min="5629" max="5632" width="1.375" style="2" customWidth="1"/>
    <col min="5633" max="5714" width="3.875" style="2" customWidth="1"/>
    <col min="5715" max="5881" width="2.375" style="2"/>
    <col min="5882" max="5882" width="3.875" style="2" customWidth="1"/>
    <col min="5883" max="5883" width="9.125" style="2" customWidth="1"/>
    <col min="5884" max="5884" width="3.875" style="2" customWidth="1"/>
    <col min="5885" max="5888" width="1.375" style="2" customWidth="1"/>
    <col min="5889" max="5970" width="3.875" style="2" customWidth="1"/>
    <col min="5971" max="6137" width="2.375" style="2"/>
    <col min="6138" max="6138" width="3.875" style="2" customWidth="1"/>
    <col min="6139" max="6139" width="9.125" style="2" customWidth="1"/>
    <col min="6140" max="6140" width="3.875" style="2" customWidth="1"/>
    <col min="6141" max="6144" width="1.375" style="2" customWidth="1"/>
    <col min="6145" max="6226" width="3.875" style="2" customWidth="1"/>
    <col min="6227" max="6393" width="2.375" style="2"/>
    <col min="6394" max="6394" width="3.875" style="2" customWidth="1"/>
    <col min="6395" max="6395" width="9.125" style="2" customWidth="1"/>
    <col min="6396" max="6396" width="3.875" style="2" customWidth="1"/>
    <col min="6397" max="6400" width="1.375" style="2" customWidth="1"/>
    <col min="6401" max="6482" width="3.875" style="2" customWidth="1"/>
    <col min="6483" max="6649" width="2.375" style="2"/>
    <col min="6650" max="6650" width="3.875" style="2" customWidth="1"/>
    <col min="6651" max="6651" width="9.125" style="2" customWidth="1"/>
    <col min="6652" max="6652" width="3.875" style="2" customWidth="1"/>
    <col min="6653" max="6656" width="1.375" style="2" customWidth="1"/>
    <col min="6657" max="6738" width="3.875" style="2" customWidth="1"/>
    <col min="6739" max="6905" width="2.375" style="2"/>
    <col min="6906" max="6906" width="3.875" style="2" customWidth="1"/>
    <col min="6907" max="6907" width="9.125" style="2" customWidth="1"/>
    <col min="6908" max="6908" width="3.875" style="2" customWidth="1"/>
    <col min="6909" max="6912" width="1.375" style="2" customWidth="1"/>
    <col min="6913" max="6994" width="3.875" style="2" customWidth="1"/>
    <col min="6995" max="7161" width="2.375" style="2"/>
    <col min="7162" max="7162" width="3.875" style="2" customWidth="1"/>
    <col min="7163" max="7163" width="9.125" style="2" customWidth="1"/>
    <col min="7164" max="7164" width="3.875" style="2" customWidth="1"/>
    <col min="7165" max="7168" width="1.375" style="2" customWidth="1"/>
    <col min="7169" max="7250" width="3.875" style="2" customWidth="1"/>
    <col min="7251" max="7417" width="2.375" style="2"/>
    <col min="7418" max="7418" width="3.875" style="2" customWidth="1"/>
    <col min="7419" max="7419" width="9.125" style="2" customWidth="1"/>
    <col min="7420" max="7420" width="3.875" style="2" customWidth="1"/>
    <col min="7421" max="7424" width="1.375" style="2" customWidth="1"/>
    <col min="7425" max="7506" width="3.875" style="2" customWidth="1"/>
    <col min="7507" max="7673" width="2.375" style="2"/>
    <col min="7674" max="7674" width="3.875" style="2" customWidth="1"/>
    <col min="7675" max="7675" width="9.125" style="2" customWidth="1"/>
    <col min="7676" max="7676" width="3.875" style="2" customWidth="1"/>
    <col min="7677" max="7680" width="1.375" style="2" customWidth="1"/>
    <col min="7681" max="7762" width="3.875" style="2" customWidth="1"/>
    <col min="7763" max="7929" width="2.375" style="2"/>
    <col min="7930" max="7930" width="3.875" style="2" customWidth="1"/>
    <col min="7931" max="7931" width="9.125" style="2" customWidth="1"/>
    <col min="7932" max="7932" width="3.875" style="2" customWidth="1"/>
    <col min="7933" max="7936" width="1.375" style="2" customWidth="1"/>
    <col min="7937" max="8018" width="3.875" style="2" customWidth="1"/>
    <col min="8019" max="8185" width="2.375" style="2"/>
    <col min="8186" max="8186" width="3.875" style="2" customWidth="1"/>
    <col min="8187" max="8187" width="9.125" style="2" customWidth="1"/>
    <col min="8188" max="8188" width="3.875" style="2" customWidth="1"/>
    <col min="8189" max="8192" width="1.375" style="2" customWidth="1"/>
    <col min="8193" max="8274" width="3.875" style="2" customWidth="1"/>
    <col min="8275" max="8441" width="2.375" style="2"/>
    <col min="8442" max="8442" width="3.875" style="2" customWidth="1"/>
    <col min="8443" max="8443" width="9.125" style="2" customWidth="1"/>
    <col min="8444" max="8444" width="3.875" style="2" customWidth="1"/>
    <col min="8445" max="8448" width="1.375" style="2" customWidth="1"/>
    <col min="8449" max="8530" width="3.875" style="2" customWidth="1"/>
    <col min="8531" max="8697" width="2.375" style="2"/>
    <col min="8698" max="8698" width="3.875" style="2" customWidth="1"/>
    <col min="8699" max="8699" width="9.125" style="2" customWidth="1"/>
    <col min="8700" max="8700" width="3.875" style="2" customWidth="1"/>
    <col min="8701" max="8704" width="1.375" style="2" customWidth="1"/>
    <col min="8705" max="8786" width="3.875" style="2" customWidth="1"/>
    <col min="8787" max="8953" width="2.375" style="2"/>
    <col min="8954" max="8954" width="3.875" style="2" customWidth="1"/>
    <col min="8955" max="8955" width="9.125" style="2" customWidth="1"/>
    <col min="8956" max="8956" width="3.875" style="2" customWidth="1"/>
    <col min="8957" max="8960" width="1.375" style="2" customWidth="1"/>
    <col min="8961" max="9042" width="3.875" style="2" customWidth="1"/>
    <col min="9043" max="9209" width="2.375" style="2"/>
    <col min="9210" max="9210" width="3.875" style="2" customWidth="1"/>
    <col min="9211" max="9211" width="9.125" style="2" customWidth="1"/>
    <col min="9212" max="9212" width="3.875" style="2" customWidth="1"/>
    <col min="9213" max="9216" width="1.375" style="2" customWidth="1"/>
    <col min="9217" max="9298" width="3.875" style="2" customWidth="1"/>
    <col min="9299" max="9465" width="2.375" style="2"/>
    <col min="9466" max="9466" width="3.875" style="2" customWidth="1"/>
    <col min="9467" max="9467" width="9.125" style="2" customWidth="1"/>
    <col min="9468" max="9468" width="3.875" style="2" customWidth="1"/>
    <col min="9469" max="9472" width="1.375" style="2" customWidth="1"/>
    <col min="9473" max="9554" width="3.875" style="2" customWidth="1"/>
    <col min="9555" max="9721" width="2.375" style="2"/>
    <col min="9722" max="9722" width="3.875" style="2" customWidth="1"/>
    <col min="9723" max="9723" width="9.125" style="2" customWidth="1"/>
    <col min="9724" max="9724" width="3.875" style="2" customWidth="1"/>
    <col min="9725" max="9728" width="1.375" style="2" customWidth="1"/>
    <col min="9729" max="9810" width="3.875" style="2" customWidth="1"/>
    <col min="9811" max="9977" width="2.375" style="2"/>
    <col min="9978" max="9978" width="3.875" style="2" customWidth="1"/>
    <col min="9979" max="9979" width="9.125" style="2" customWidth="1"/>
    <col min="9980" max="9980" width="3.875" style="2" customWidth="1"/>
    <col min="9981" max="9984" width="1.375" style="2" customWidth="1"/>
    <col min="9985" max="10066" width="3.875" style="2" customWidth="1"/>
    <col min="10067" max="10233" width="2.375" style="2"/>
    <col min="10234" max="10234" width="3.875" style="2" customWidth="1"/>
    <col min="10235" max="10235" width="9.125" style="2" customWidth="1"/>
    <col min="10236" max="10236" width="3.875" style="2" customWidth="1"/>
    <col min="10237" max="10240" width="1.375" style="2" customWidth="1"/>
    <col min="10241" max="10322" width="3.875" style="2" customWidth="1"/>
    <col min="10323" max="10489" width="2.375" style="2"/>
    <col min="10490" max="10490" width="3.875" style="2" customWidth="1"/>
    <col min="10491" max="10491" width="9.125" style="2" customWidth="1"/>
    <col min="10492" max="10492" width="3.875" style="2" customWidth="1"/>
    <col min="10493" max="10496" width="1.375" style="2" customWidth="1"/>
    <col min="10497" max="10578" width="3.875" style="2" customWidth="1"/>
    <col min="10579" max="10745" width="2.375" style="2"/>
    <col min="10746" max="10746" width="3.875" style="2" customWidth="1"/>
    <col min="10747" max="10747" width="9.125" style="2" customWidth="1"/>
    <col min="10748" max="10748" width="3.875" style="2" customWidth="1"/>
    <col min="10749" max="10752" width="1.375" style="2" customWidth="1"/>
    <col min="10753" max="10834" width="3.875" style="2" customWidth="1"/>
    <col min="10835" max="11001" width="2.375" style="2"/>
    <col min="11002" max="11002" width="3.875" style="2" customWidth="1"/>
    <col min="11003" max="11003" width="9.125" style="2" customWidth="1"/>
    <col min="11004" max="11004" width="3.875" style="2" customWidth="1"/>
    <col min="11005" max="11008" width="1.375" style="2" customWidth="1"/>
    <col min="11009" max="11090" width="3.875" style="2" customWidth="1"/>
    <col min="11091" max="11257" width="2.375" style="2"/>
    <col min="11258" max="11258" width="3.875" style="2" customWidth="1"/>
    <col min="11259" max="11259" width="9.125" style="2" customWidth="1"/>
    <col min="11260" max="11260" width="3.875" style="2" customWidth="1"/>
    <col min="11261" max="11264" width="1.375" style="2" customWidth="1"/>
    <col min="11265" max="11346" width="3.875" style="2" customWidth="1"/>
    <col min="11347" max="11513" width="2.375" style="2"/>
    <col min="11514" max="11514" width="3.875" style="2" customWidth="1"/>
    <col min="11515" max="11515" width="9.125" style="2" customWidth="1"/>
    <col min="11516" max="11516" width="3.875" style="2" customWidth="1"/>
    <col min="11517" max="11520" width="1.375" style="2" customWidth="1"/>
    <col min="11521" max="11602" width="3.875" style="2" customWidth="1"/>
    <col min="11603" max="11769" width="2.375" style="2"/>
    <col min="11770" max="11770" width="3.875" style="2" customWidth="1"/>
    <col min="11771" max="11771" width="9.125" style="2" customWidth="1"/>
    <col min="11772" max="11772" width="3.875" style="2" customWidth="1"/>
    <col min="11773" max="11776" width="1.375" style="2" customWidth="1"/>
    <col min="11777" max="11858" width="3.875" style="2" customWidth="1"/>
    <col min="11859" max="12025" width="2.375" style="2"/>
    <col min="12026" max="12026" width="3.875" style="2" customWidth="1"/>
    <col min="12027" max="12027" width="9.125" style="2" customWidth="1"/>
    <col min="12028" max="12028" width="3.875" style="2" customWidth="1"/>
    <col min="12029" max="12032" width="1.375" style="2" customWidth="1"/>
    <col min="12033" max="12114" width="3.875" style="2" customWidth="1"/>
    <col min="12115" max="12281" width="2.375" style="2"/>
    <col min="12282" max="12282" width="3.875" style="2" customWidth="1"/>
    <col min="12283" max="12283" width="9.125" style="2" customWidth="1"/>
    <col min="12284" max="12284" width="3.875" style="2" customWidth="1"/>
    <col min="12285" max="12288" width="1.375" style="2" customWidth="1"/>
    <col min="12289" max="12370" width="3.875" style="2" customWidth="1"/>
    <col min="12371" max="12537" width="2.375" style="2"/>
    <col min="12538" max="12538" width="3.875" style="2" customWidth="1"/>
    <col min="12539" max="12539" width="9.125" style="2" customWidth="1"/>
    <col min="12540" max="12540" width="3.875" style="2" customWidth="1"/>
    <col min="12541" max="12544" width="1.375" style="2" customWidth="1"/>
    <col min="12545" max="12626" width="3.875" style="2" customWidth="1"/>
    <col min="12627" max="12793" width="2.375" style="2"/>
    <col min="12794" max="12794" width="3.875" style="2" customWidth="1"/>
    <col min="12795" max="12795" width="9.125" style="2" customWidth="1"/>
    <col min="12796" max="12796" width="3.875" style="2" customWidth="1"/>
    <col min="12797" max="12800" width="1.375" style="2" customWidth="1"/>
    <col min="12801" max="12882" width="3.875" style="2" customWidth="1"/>
    <col min="12883" max="13049" width="2.375" style="2"/>
    <col min="13050" max="13050" width="3.875" style="2" customWidth="1"/>
    <col min="13051" max="13051" width="9.125" style="2" customWidth="1"/>
    <col min="13052" max="13052" width="3.875" style="2" customWidth="1"/>
    <col min="13053" max="13056" width="1.375" style="2" customWidth="1"/>
    <col min="13057" max="13138" width="3.875" style="2" customWidth="1"/>
    <col min="13139" max="13305" width="2.375" style="2"/>
    <col min="13306" max="13306" width="3.875" style="2" customWidth="1"/>
    <col min="13307" max="13307" width="9.125" style="2" customWidth="1"/>
    <col min="13308" max="13308" width="3.875" style="2" customWidth="1"/>
    <col min="13309" max="13312" width="1.375" style="2" customWidth="1"/>
    <col min="13313" max="13394" width="3.875" style="2" customWidth="1"/>
    <col min="13395" max="13561" width="2.375" style="2"/>
    <col min="13562" max="13562" width="3.875" style="2" customWidth="1"/>
    <col min="13563" max="13563" width="9.125" style="2" customWidth="1"/>
    <col min="13564" max="13564" width="3.875" style="2" customWidth="1"/>
    <col min="13565" max="13568" width="1.375" style="2" customWidth="1"/>
    <col min="13569" max="13650" width="3.875" style="2" customWidth="1"/>
    <col min="13651" max="13817" width="2.375" style="2"/>
    <col min="13818" max="13818" width="3.875" style="2" customWidth="1"/>
    <col min="13819" max="13819" width="9.125" style="2" customWidth="1"/>
    <col min="13820" max="13820" width="3.875" style="2" customWidth="1"/>
    <col min="13821" max="13824" width="1.375" style="2" customWidth="1"/>
    <col min="13825" max="13906" width="3.875" style="2" customWidth="1"/>
    <col min="13907" max="14073" width="2.375" style="2"/>
    <col min="14074" max="14074" width="3.875" style="2" customWidth="1"/>
    <col min="14075" max="14075" width="9.125" style="2" customWidth="1"/>
    <col min="14076" max="14076" width="3.875" style="2" customWidth="1"/>
    <col min="14077" max="14080" width="1.375" style="2" customWidth="1"/>
    <col min="14081" max="14162" width="3.875" style="2" customWidth="1"/>
    <col min="14163" max="14329" width="2.375" style="2"/>
    <col min="14330" max="14330" width="3.875" style="2" customWidth="1"/>
    <col min="14331" max="14331" width="9.125" style="2" customWidth="1"/>
    <col min="14332" max="14332" width="3.875" style="2" customWidth="1"/>
    <col min="14333" max="14336" width="1.375" style="2" customWidth="1"/>
    <col min="14337" max="14418" width="3.875" style="2" customWidth="1"/>
    <col min="14419" max="14585" width="2.375" style="2"/>
    <col min="14586" max="14586" width="3.875" style="2" customWidth="1"/>
    <col min="14587" max="14587" width="9.125" style="2" customWidth="1"/>
    <col min="14588" max="14588" width="3.875" style="2" customWidth="1"/>
    <col min="14589" max="14592" width="1.375" style="2" customWidth="1"/>
    <col min="14593" max="14674" width="3.875" style="2" customWidth="1"/>
    <col min="14675" max="14841" width="2.375" style="2"/>
    <col min="14842" max="14842" width="3.875" style="2" customWidth="1"/>
    <col min="14843" max="14843" width="9.125" style="2" customWidth="1"/>
    <col min="14844" max="14844" width="3.875" style="2" customWidth="1"/>
    <col min="14845" max="14848" width="1.375" style="2" customWidth="1"/>
    <col min="14849" max="14930" width="3.875" style="2" customWidth="1"/>
    <col min="14931" max="15097" width="2.375" style="2"/>
    <col min="15098" max="15098" width="3.875" style="2" customWidth="1"/>
    <col min="15099" max="15099" width="9.125" style="2" customWidth="1"/>
    <col min="15100" max="15100" width="3.875" style="2" customWidth="1"/>
    <col min="15101" max="15104" width="1.375" style="2" customWidth="1"/>
    <col min="15105" max="15186" width="3.875" style="2" customWidth="1"/>
    <col min="15187" max="15353" width="2.375" style="2"/>
    <col min="15354" max="15354" width="3.875" style="2" customWidth="1"/>
    <col min="15355" max="15355" width="9.125" style="2" customWidth="1"/>
    <col min="15356" max="15356" width="3.875" style="2" customWidth="1"/>
    <col min="15357" max="15360" width="1.375" style="2" customWidth="1"/>
    <col min="15361" max="15442" width="3.875" style="2" customWidth="1"/>
    <col min="15443" max="15609" width="2.375" style="2"/>
    <col min="15610" max="15610" width="3.875" style="2" customWidth="1"/>
    <col min="15611" max="15611" width="9.125" style="2" customWidth="1"/>
    <col min="15612" max="15612" width="3.875" style="2" customWidth="1"/>
    <col min="15613" max="15616" width="1.375" style="2" customWidth="1"/>
    <col min="15617" max="15698" width="3.875" style="2" customWidth="1"/>
    <col min="15699" max="15865" width="2.375" style="2"/>
    <col min="15866" max="15866" width="3.875" style="2" customWidth="1"/>
    <col min="15867" max="15867" width="9.125" style="2" customWidth="1"/>
    <col min="15868" max="15868" width="3.875" style="2" customWidth="1"/>
    <col min="15869" max="15872" width="1.375" style="2" customWidth="1"/>
    <col min="15873" max="15954" width="3.875" style="2" customWidth="1"/>
    <col min="15955" max="16121" width="2.375" style="2"/>
    <col min="16122" max="16122" width="3.875" style="2" customWidth="1"/>
    <col min="16123" max="16123" width="9.125" style="2" customWidth="1"/>
    <col min="16124" max="16124" width="3.875" style="2" customWidth="1"/>
    <col min="16125" max="16128" width="1.375" style="2" customWidth="1"/>
    <col min="16129" max="16210" width="3.875" style="2" customWidth="1"/>
    <col min="16211" max="16384" width="2.375" style="2"/>
  </cols>
  <sheetData>
    <row r="1" spans="2:85" ht="15.95" customHeight="1"/>
    <row r="2" spans="2:85" ht="15.95" customHeight="1"/>
    <row r="3" spans="2:85" ht="15.95" customHeight="1"/>
    <row r="4" spans="2:85" ht="15.95" customHeight="1">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row>
    <row r="5" spans="2:85" ht="15.95" customHeight="1">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row>
    <row r="6" spans="2:85" ht="15.95" customHeight="1">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row>
    <row r="7" spans="2:85" ht="42" customHeight="1">
      <c r="B7" s="346"/>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c r="BZ7" s="275"/>
      <c r="CA7" s="275"/>
      <c r="CB7" s="275"/>
      <c r="CC7" s="275"/>
      <c r="CD7" s="369"/>
    </row>
    <row r="8" spans="2:85" ht="18.75" customHeight="1">
      <c r="B8" s="347"/>
      <c r="C8" s="274"/>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274"/>
      <c r="BN8" s="274"/>
      <c r="BO8" s="274"/>
      <c r="BP8" s="274"/>
      <c r="BQ8" s="274"/>
      <c r="BR8" s="274"/>
      <c r="BS8" s="274"/>
      <c r="BT8" s="274"/>
      <c r="BU8" s="274"/>
      <c r="BV8" s="274"/>
      <c r="BW8" s="274"/>
      <c r="BX8" s="274"/>
      <c r="BY8" s="274"/>
      <c r="BZ8" s="274"/>
      <c r="CA8" s="274"/>
      <c r="CB8" s="274"/>
      <c r="CC8" s="274"/>
      <c r="CD8" s="312"/>
    </row>
    <row r="9" spans="2:85" ht="39.950000000000003" customHeight="1">
      <c r="B9" s="347"/>
      <c r="C9" s="274"/>
      <c r="D9" s="274"/>
      <c r="E9" s="274"/>
      <c r="F9" s="274"/>
      <c r="G9" s="274"/>
      <c r="H9" s="274"/>
      <c r="I9" s="364" t="s">
        <v>2023</v>
      </c>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274"/>
      <c r="BN9" s="274"/>
      <c r="BO9" s="274"/>
      <c r="BP9" s="274"/>
      <c r="BQ9" s="274"/>
      <c r="BR9" s="274"/>
      <c r="BS9" s="274"/>
      <c r="BT9" s="274"/>
      <c r="BU9" s="274"/>
      <c r="BV9" s="274"/>
      <c r="BW9" s="274"/>
      <c r="BX9" s="274"/>
      <c r="BY9" s="274"/>
      <c r="BZ9" s="274"/>
      <c r="CA9" s="274"/>
      <c r="CB9" s="274"/>
      <c r="CC9" s="274"/>
      <c r="CD9" s="312"/>
    </row>
    <row r="10" spans="2:85" ht="39.950000000000003" customHeight="1">
      <c r="B10" s="347"/>
      <c r="C10" s="274"/>
      <c r="D10" s="274"/>
      <c r="E10" s="274"/>
      <c r="F10" s="274"/>
      <c r="G10" s="274"/>
      <c r="H10" s="274"/>
      <c r="I10" s="365" t="s">
        <v>2024</v>
      </c>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4"/>
      <c r="BS10" s="274"/>
      <c r="BT10" s="274"/>
      <c r="BU10" s="274"/>
      <c r="BV10" s="274"/>
      <c r="BW10" s="274"/>
      <c r="BX10" s="274"/>
      <c r="BY10" s="274"/>
      <c r="BZ10" s="274"/>
      <c r="CA10" s="274"/>
      <c r="CB10" s="274"/>
      <c r="CC10" s="274"/>
      <c r="CD10" s="312"/>
    </row>
    <row r="11" spans="2:85" ht="30">
      <c r="B11" s="348"/>
      <c r="C11" s="219"/>
      <c r="D11" s="219"/>
      <c r="E11" s="349"/>
      <c r="F11" s="349"/>
      <c r="G11" s="349"/>
      <c r="H11" s="349"/>
      <c r="I11" s="349"/>
      <c r="J11" s="349"/>
      <c r="K11" s="349"/>
      <c r="L11" s="349"/>
      <c r="M11" s="349"/>
      <c r="N11" s="349"/>
      <c r="O11" s="349"/>
      <c r="P11" s="349"/>
      <c r="Q11" s="349"/>
      <c r="R11" s="349"/>
      <c r="S11" s="349"/>
      <c r="T11" s="349"/>
      <c r="U11" s="349"/>
      <c r="V11" s="349"/>
      <c r="W11" s="349"/>
      <c r="X11" s="349"/>
      <c r="Y11" s="349"/>
      <c r="Z11" s="349"/>
      <c r="AA11" s="349"/>
      <c r="AB11" s="349"/>
      <c r="AC11" s="349"/>
      <c r="AD11" s="349"/>
      <c r="AE11" s="349"/>
      <c r="AF11" s="349"/>
      <c r="AG11" s="349"/>
      <c r="AH11" s="349"/>
      <c r="AI11" s="349"/>
      <c r="AJ11" s="349"/>
      <c r="AK11" s="349"/>
      <c r="AL11" s="349"/>
      <c r="AM11" s="349"/>
      <c r="AN11" s="349"/>
      <c r="AO11" s="349"/>
      <c r="AP11" s="349"/>
      <c r="AQ11" s="349"/>
      <c r="AR11" s="349"/>
      <c r="AS11" s="349"/>
      <c r="AT11" s="349"/>
      <c r="AU11" s="349"/>
      <c r="AV11" s="349"/>
      <c r="AW11" s="349"/>
      <c r="AX11" s="349"/>
      <c r="AY11" s="349"/>
      <c r="AZ11" s="349"/>
      <c r="BA11" s="349"/>
      <c r="BB11" s="349"/>
      <c r="BC11" s="349"/>
      <c r="BD11" s="349"/>
      <c r="BE11" s="349"/>
      <c r="BF11" s="349"/>
      <c r="BG11" s="349"/>
      <c r="BH11" s="349"/>
      <c r="BI11" s="349"/>
      <c r="BJ11" s="349"/>
      <c r="BK11" s="349"/>
      <c r="BL11" s="349"/>
      <c r="BM11" s="349"/>
      <c r="BN11" s="349"/>
      <c r="BO11" s="349"/>
      <c r="BP11" s="349"/>
      <c r="BQ11" s="349"/>
      <c r="BR11" s="349"/>
      <c r="BS11" s="349"/>
      <c r="BT11" s="349"/>
      <c r="BU11" s="349"/>
      <c r="BV11" s="349"/>
      <c r="BW11" s="349"/>
      <c r="BX11" s="349"/>
      <c r="BY11" s="349"/>
      <c r="BZ11" s="349"/>
      <c r="CA11" s="349"/>
      <c r="CB11" s="349"/>
      <c r="CC11" s="276"/>
      <c r="CD11" s="313"/>
    </row>
    <row r="12" spans="2:85" ht="30">
      <c r="B12" s="387"/>
      <c r="V12" s="297"/>
      <c r="W12" s="396"/>
      <c r="X12" s="396"/>
      <c r="Y12" s="396"/>
      <c r="Z12" s="396"/>
      <c r="AA12" s="396"/>
      <c r="AB12" s="396"/>
      <c r="AC12" s="396"/>
      <c r="AD12" s="396"/>
      <c r="AE12" s="396"/>
      <c r="AF12" s="396"/>
      <c r="AG12" s="396"/>
      <c r="AH12" s="396"/>
      <c r="AI12" s="396"/>
      <c r="AJ12" s="396"/>
      <c r="AK12" s="396"/>
      <c r="AL12" s="396"/>
      <c r="AM12" s="396"/>
      <c r="AN12" s="396"/>
      <c r="AO12" s="396"/>
      <c r="AP12" s="396"/>
      <c r="AQ12" s="396"/>
      <c r="AR12" s="396"/>
      <c r="AS12" s="396"/>
      <c r="AT12" s="1525"/>
      <c r="AU12" s="1525"/>
      <c r="AV12" s="1525"/>
      <c r="AW12" s="1525"/>
      <c r="AX12" s="1525"/>
      <c r="AY12" s="1525"/>
      <c r="AZ12" s="1525"/>
      <c r="BA12" s="1525"/>
      <c r="BB12" s="1525"/>
      <c r="BC12" s="1525"/>
      <c r="BD12" s="1525"/>
      <c r="BE12" s="1525"/>
      <c r="BF12" s="1525"/>
      <c r="BG12" s="1525"/>
      <c r="BH12" s="1525"/>
      <c r="BI12" s="1525"/>
      <c r="BJ12" s="1525"/>
      <c r="BK12" s="1525"/>
      <c r="BL12" s="1525"/>
      <c r="BM12" s="1525"/>
      <c r="BN12" s="1525"/>
      <c r="BO12" s="1525"/>
      <c r="BP12" s="1525"/>
      <c r="BQ12" s="1525"/>
      <c r="BR12" s="1525"/>
      <c r="BS12" s="1525"/>
      <c r="BT12" s="1525"/>
      <c r="BU12" s="1525"/>
      <c r="BV12" s="1525"/>
      <c r="BW12" s="1525"/>
      <c r="BX12" s="1525"/>
      <c r="BY12" s="1525"/>
      <c r="BZ12" s="1525"/>
      <c r="CA12" s="1525"/>
      <c r="CB12" s="1525"/>
      <c r="CC12" s="349"/>
      <c r="CD12" s="398"/>
    </row>
    <row r="13" spans="2:85" ht="30" customHeight="1">
      <c r="B13" s="388"/>
      <c r="C13" s="358">
        <v>11.1</v>
      </c>
      <c r="D13" s="120" t="s">
        <v>2025</v>
      </c>
      <c r="E13" s="189"/>
      <c r="F13" s="189"/>
      <c r="G13" s="189"/>
      <c r="H13" s="189"/>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189"/>
      <c r="BE13" s="189"/>
      <c r="BF13" s="189"/>
      <c r="BG13" s="189"/>
      <c r="BH13" s="189"/>
      <c r="BI13" s="189"/>
      <c r="BJ13" s="189"/>
      <c r="BK13" s="189"/>
      <c r="BL13" s="189"/>
      <c r="BM13" s="189"/>
      <c r="BN13" s="189"/>
      <c r="BO13" s="189"/>
      <c r="BP13" s="189"/>
      <c r="BQ13" s="189"/>
      <c r="BR13" s="189"/>
      <c r="BS13" s="189"/>
      <c r="BT13" s="189"/>
      <c r="BU13" s="189"/>
      <c r="BV13" s="189"/>
      <c r="BW13" s="1525"/>
      <c r="BX13" s="1525"/>
      <c r="BY13" s="1525"/>
      <c r="BZ13" s="1525"/>
      <c r="CA13" s="1525"/>
      <c r="CB13" s="1525"/>
      <c r="CC13" s="1525"/>
      <c r="CD13" s="399"/>
    </row>
    <row r="14" spans="2:85" ht="30" customHeight="1">
      <c r="B14" s="72"/>
      <c r="C14" s="300"/>
      <c r="D14" s="359" t="s">
        <v>2026</v>
      </c>
      <c r="E14" s="189"/>
      <c r="F14" s="189"/>
      <c r="G14" s="189"/>
      <c r="H14" s="189"/>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189"/>
      <c r="BE14" s="189"/>
      <c r="BF14" s="189"/>
      <c r="BG14" s="189"/>
      <c r="BH14" s="189"/>
      <c r="BI14" s="189"/>
      <c r="BJ14" s="189"/>
      <c r="BK14" s="189"/>
      <c r="BL14" s="189"/>
      <c r="BM14" s="189"/>
      <c r="BN14" s="189"/>
      <c r="BO14" s="189"/>
      <c r="BP14" s="189"/>
      <c r="BQ14" s="189"/>
      <c r="BR14" s="189"/>
      <c r="BS14" s="189"/>
      <c r="BT14" s="189"/>
      <c r="BU14" s="189"/>
      <c r="BV14" s="189"/>
      <c r="BW14" s="1525"/>
      <c r="BX14" s="1525"/>
      <c r="BY14" s="1525"/>
      <c r="BZ14" s="1525"/>
      <c r="CA14" s="1525"/>
      <c r="CB14" s="1525"/>
      <c r="CC14" s="1525"/>
      <c r="CD14" s="400"/>
      <c r="CE14" s="281"/>
      <c r="CF14" s="281"/>
      <c r="CG14" s="281"/>
    </row>
    <row r="15" spans="2:85" ht="24.95" customHeight="1">
      <c r="B15" s="389"/>
      <c r="C15" s="304"/>
      <c r="D15" s="189"/>
      <c r="E15" s="189"/>
      <c r="F15" s="189"/>
      <c r="G15" s="189"/>
      <c r="H15" s="189"/>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189"/>
      <c r="BE15" s="189"/>
      <c r="BF15" s="189"/>
      <c r="BG15" s="189"/>
      <c r="BH15" s="189"/>
      <c r="BI15" s="189"/>
      <c r="BJ15" s="189"/>
      <c r="BK15" s="189"/>
      <c r="BL15" s="189"/>
      <c r="BM15" s="189"/>
      <c r="BN15" s="189"/>
      <c r="BO15" s="189"/>
      <c r="BP15" s="189"/>
      <c r="BQ15" s="189"/>
      <c r="BR15" s="189"/>
      <c r="BS15" s="189"/>
      <c r="BT15" s="189"/>
      <c r="BU15" s="189"/>
      <c r="BV15" s="189"/>
      <c r="BW15" s="1525"/>
      <c r="BX15" s="1525"/>
      <c r="BY15" s="1525"/>
      <c r="BZ15" s="1525"/>
      <c r="CA15" s="1525"/>
      <c r="CB15" s="1525"/>
      <c r="CC15" s="1525"/>
      <c r="CD15" s="53"/>
    </row>
    <row r="16" spans="2:85" ht="30" customHeight="1">
      <c r="B16" s="301"/>
      <c r="C16" s="304"/>
      <c r="D16" s="120" t="s">
        <v>2027</v>
      </c>
      <c r="E16" s="189"/>
      <c r="F16" s="189"/>
      <c r="G16" s="189"/>
      <c r="H16" s="189"/>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189"/>
      <c r="BE16" s="189"/>
      <c r="BF16" s="189"/>
      <c r="BG16" s="189"/>
      <c r="BH16" s="189"/>
      <c r="BI16" s="189"/>
      <c r="BJ16" s="189"/>
      <c r="BK16" s="189"/>
      <c r="BL16" s="189"/>
      <c r="BM16" s="189"/>
      <c r="BN16" s="189"/>
      <c r="BO16" s="189"/>
      <c r="BP16" s="189"/>
      <c r="BQ16" s="189"/>
      <c r="BR16" s="189"/>
      <c r="BS16" s="189"/>
      <c r="BT16" s="189"/>
      <c r="BU16" s="189"/>
      <c r="BV16" s="189"/>
      <c r="BW16" s="1525"/>
      <c r="BX16" s="1525"/>
      <c r="BY16" s="1525"/>
      <c r="BZ16" s="1525"/>
      <c r="CA16" s="1525"/>
      <c r="CB16" s="1525"/>
      <c r="CC16" s="1525"/>
      <c r="CD16" s="53"/>
    </row>
    <row r="17" spans="1:164" ht="30" customHeight="1">
      <c r="B17" s="301"/>
      <c r="C17" s="300"/>
      <c r="D17" s="359" t="s">
        <v>2028</v>
      </c>
      <c r="E17" s="189"/>
      <c r="F17" s="189"/>
      <c r="G17" s="189"/>
      <c r="H17" s="189"/>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189"/>
      <c r="BE17" s="189"/>
      <c r="BF17" s="189"/>
      <c r="BG17" s="189"/>
      <c r="BH17" s="189"/>
      <c r="BI17" s="189"/>
      <c r="BJ17" s="189"/>
      <c r="BK17" s="189"/>
      <c r="BL17" s="189"/>
      <c r="BM17" s="189"/>
      <c r="BN17" s="189"/>
      <c r="BO17" s="189"/>
      <c r="BP17" s="189"/>
      <c r="BQ17" s="189"/>
      <c r="BR17" s="189"/>
      <c r="BS17" s="189"/>
      <c r="BT17" s="189"/>
      <c r="BU17" s="189"/>
      <c r="BV17" s="189"/>
      <c r="BW17" s="1525"/>
      <c r="BX17" s="1525"/>
      <c r="BY17" s="1525"/>
      <c r="BZ17" s="1525"/>
      <c r="CA17" s="1525"/>
      <c r="CB17" s="1525"/>
      <c r="CC17" s="1525"/>
      <c r="CD17" s="53"/>
    </row>
    <row r="18" spans="1:164" ht="30" customHeight="1">
      <c r="B18" s="141"/>
      <c r="C18" s="1525"/>
      <c r="D18" s="359"/>
      <c r="E18" s="189"/>
      <c r="F18" s="189"/>
      <c r="G18" s="189"/>
      <c r="H18" s="189"/>
      <c r="I18" s="77"/>
      <c r="J18" s="77"/>
      <c r="K18" s="77"/>
      <c r="L18" s="77"/>
      <c r="M18" s="2386" t="s">
        <v>2029</v>
      </c>
      <c r="N18" s="2386"/>
      <c r="O18" s="2386"/>
      <c r="P18" s="2386"/>
      <c r="Q18" s="2386"/>
      <c r="R18" s="2386"/>
      <c r="S18" s="2386"/>
      <c r="T18" s="2386"/>
      <c r="U18" s="2386"/>
      <c r="V18" s="2386"/>
      <c r="W18" s="2386"/>
      <c r="X18" s="2386"/>
      <c r="Y18" s="2386"/>
      <c r="Z18" s="2386"/>
      <c r="AA18" s="2386"/>
      <c r="AB18" s="2386"/>
      <c r="AC18" s="2386"/>
      <c r="AD18" s="2386"/>
      <c r="AE18" s="2386"/>
      <c r="AF18" s="2386"/>
      <c r="AG18" s="2386"/>
      <c r="AH18" s="2386"/>
      <c r="AI18" s="2386"/>
      <c r="AJ18" s="2386"/>
      <c r="AK18" s="2386"/>
      <c r="AL18" s="2386"/>
      <c r="AM18" s="2386"/>
      <c r="AN18" s="77"/>
      <c r="AO18" s="77"/>
      <c r="AP18" s="77"/>
      <c r="AQ18" s="77"/>
      <c r="AR18" s="77"/>
      <c r="AS18" s="77"/>
      <c r="AT18" s="77"/>
      <c r="AU18" s="77"/>
      <c r="AV18" s="2386" t="s">
        <v>2030</v>
      </c>
      <c r="AW18" s="2386"/>
      <c r="AX18" s="2386"/>
      <c r="AY18" s="2386"/>
      <c r="AZ18" s="2386"/>
      <c r="BA18" s="2386"/>
      <c r="BB18" s="2386"/>
      <c r="BC18" s="2386"/>
      <c r="BD18" s="2386"/>
      <c r="BE18" s="2386"/>
      <c r="BF18" s="2386"/>
      <c r="BG18" s="2386"/>
      <c r="BH18" s="2386"/>
      <c r="BI18" s="2386"/>
      <c r="BJ18" s="2386"/>
      <c r="BK18" s="2386"/>
      <c r="BL18" s="2386"/>
      <c r="BM18" s="2386"/>
      <c r="BN18" s="2386"/>
      <c r="BO18" s="2386"/>
      <c r="BP18" s="2386"/>
      <c r="BQ18" s="2386"/>
      <c r="BR18" s="2386"/>
      <c r="BS18" s="2386"/>
      <c r="BT18" s="2386"/>
      <c r="BU18" s="2386"/>
      <c r="BV18" s="2386"/>
      <c r="BW18" s="1525"/>
      <c r="BX18" s="1525"/>
      <c r="BY18" s="1525"/>
      <c r="BZ18" s="1525"/>
      <c r="CA18" s="1525"/>
      <c r="CB18" s="1525"/>
      <c r="CC18" s="1525"/>
      <c r="CD18" s="147"/>
      <c r="CM18" s="401"/>
      <c r="CN18" s="219"/>
      <c r="CO18" s="219"/>
      <c r="CP18" s="219"/>
      <c r="CQ18" s="219"/>
      <c r="CR18" s="219"/>
      <c r="CS18" s="219"/>
      <c r="CT18" s="219"/>
      <c r="CU18" s="219"/>
      <c r="CV18" s="219"/>
      <c r="CW18" s="219"/>
      <c r="CX18" s="219"/>
      <c r="CY18" s="2319"/>
      <c r="CZ18" s="2319"/>
      <c r="DA18" s="402"/>
      <c r="DB18" s="403"/>
      <c r="DC18" s="403"/>
      <c r="DD18" s="401"/>
      <c r="DE18" s="401"/>
      <c r="DF18" s="401"/>
      <c r="DG18" s="401"/>
      <c r="DH18" s="401"/>
      <c r="DI18" s="401"/>
      <c r="DJ18" s="401"/>
      <c r="DK18" s="401"/>
      <c r="DL18" s="401"/>
      <c r="DM18" s="401"/>
      <c r="DN18" s="401"/>
      <c r="DO18" s="401"/>
      <c r="DP18" s="401"/>
      <c r="DQ18" s="404"/>
      <c r="DR18" s="376"/>
      <c r="DS18" s="376"/>
      <c r="DT18" s="376"/>
      <c r="DU18" s="376"/>
      <c r="DV18" s="376"/>
      <c r="DW18" s="376"/>
      <c r="DX18" s="376"/>
      <c r="DY18" s="376"/>
      <c r="DZ18" s="376"/>
      <c r="EA18" s="376"/>
      <c r="EB18" s="376"/>
      <c r="EC18" s="376"/>
      <c r="ED18" s="376"/>
      <c r="EE18" s="376"/>
      <c r="EF18" s="376"/>
      <c r="EG18" s="376"/>
      <c r="EH18" s="376"/>
      <c r="EI18" s="376"/>
      <c r="EJ18" s="376"/>
      <c r="EK18" s="376"/>
      <c r="EL18" s="376"/>
      <c r="EM18" s="376"/>
      <c r="EN18" s="376"/>
      <c r="EO18" s="376"/>
      <c r="EP18" s="376"/>
      <c r="EQ18" s="376"/>
      <c r="ER18" s="376"/>
      <c r="ES18" s="376"/>
      <c r="ET18" s="376"/>
      <c r="EU18" s="376"/>
      <c r="EV18" s="376"/>
      <c r="EW18" s="376"/>
      <c r="EX18" s="376"/>
      <c r="EY18" s="376"/>
      <c r="EZ18" s="376"/>
      <c r="FA18" s="376"/>
      <c r="FB18" s="376"/>
      <c r="FC18" s="376"/>
      <c r="FD18" s="376"/>
      <c r="FE18" s="376"/>
      <c r="FF18" s="376"/>
      <c r="FG18" s="376"/>
      <c r="FH18" s="376"/>
    </row>
    <row r="19" spans="1:164" ht="30" customHeight="1">
      <c r="B19" s="141"/>
      <c r="C19" s="1525"/>
      <c r="D19" s="189"/>
      <c r="E19" s="189"/>
      <c r="F19" s="189"/>
      <c r="G19" s="189"/>
      <c r="H19" s="189"/>
      <c r="I19" s="77"/>
      <c r="J19" s="77"/>
      <c r="K19" s="77"/>
      <c r="L19" s="77"/>
      <c r="M19" s="2383" t="s">
        <v>1344</v>
      </c>
      <c r="N19" s="2383"/>
      <c r="O19" s="2383"/>
      <c r="P19" s="2383"/>
      <c r="Q19" s="2383"/>
      <c r="R19" s="2383"/>
      <c r="S19" s="2383"/>
      <c r="T19" s="2383"/>
      <c r="U19" s="2383"/>
      <c r="V19" s="2383"/>
      <c r="W19" s="2383"/>
      <c r="X19" s="2383"/>
      <c r="Y19" s="2383"/>
      <c r="Z19" s="2383"/>
      <c r="AA19" s="2383"/>
      <c r="AB19" s="2383"/>
      <c r="AC19" s="2383"/>
      <c r="AD19" s="2383"/>
      <c r="AE19" s="2383"/>
      <c r="AF19" s="2383"/>
      <c r="AG19" s="2383"/>
      <c r="AH19" s="2383"/>
      <c r="AI19" s="2383"/>
      <c r="AJ19" s="2383"/>
      <c r="AK19" s="2383"/>
      <c r="AL19" s="2383"/>
      <c r="AM19" s="2383"/>
      <c r="AN19" s="77"/>
      <c r="AO19" s="77"/>
      <c r="AP19" s="77"/>
      <c r="AQ19" s="77"/>
      <c r="AR19" s="77"/>
      <c r="AS19" s="77"/>
      <c r="AT19" s="77"/>
      <c r="AU19" s="77"/>
      <c r="AV19" s="2383" t="s">
        <v>1344</v>
      </c>
      <c r="AW19" s="2383"/>
      <c r="AX19" s="2383"/>
      <c r="AY19" s="2383"/>
      <c r="AZ19" s="2383"/>
      <c r="BA19" s="2383"/>
      <c r="BB19" s="2383"/>
      <c r="BC19" s="2383"/>
      <c r="BD19" s="2383"/>
      <c r="BE19" s="2383"/>
      <c r="BF19" s="2383"/>
      <c r="BG19" s="2383"/>
      <c r="BH19" s="2383"/>
      <c r="BI19" s="2383"/>
      <c r="BJ19" s="2383"/>
      <c r="BK19" s="2383"/>
      <c r="BL19" s="2383"/>
      <c r="BM19" s="2383"/>
      <c r="BN19" s="2383"/>
      <c r="BO19" s="2383"/>
      <c r="BP19" s="2383"/>
      <c r="BQ19" s="2383"/>
      <c r="BR19" s="2383"/>
      <c r="BS19" s="2383"/>
      <c r="BT19" s="2383"/>
      <c r="BU19" s="2383"/>
      <c r="BV19" s="2383"/>
      <c r="BW19" s="1525"/>
      <c r="BX19" s="1525"/>
      <c r="BY19" s="1525"/>
      <c r="BZ19" s="1525"/>
      <c r="CA19" s="1525"/>
      <c r="CB19" s="1525"/>
      <c r="CC19" s="1525"/>
      <c r="CD19" s="147"/>
      <c r="FF19" s="376"/>
      <c r="FG19" s="376"/>
      <c r="FH19" s="376"/>
    </row>
    <row r="20" spans="1:164" ht="30" customHeight="1">
      <c r="B20" s="141"/>
      <c r="C20" s="1525"/>
      <c r="D20" s="390"/>
      <c r="E20" s="391"/>
      <c r="F20" s="392"/>
      <c r="G20" s="391"/>
      <c r="H20" s="391"/>
      <c r="I20" s="391"/>
      <c r="J20" s="391"/>
      <c r="K20" s="391"/>
      <c r="L20" s="297"/>
      <c r="M20" s="395"/>
      <c r="N20" s="395"/>
      <c r="O20" s="395"/>
      <c r="P20" s="395"/>
      <c r="Q20" s="395"/>
      <c r="R20" s="395"/>
      <c r="S20" s="395"/>
      <c r="T20" s="395"/>
      <c r="U20" s="395"/>
      <c r="V20" s="395"/>
      <c r="W20" s="395"/>
      <c r="X20" s="395"/>
      <c r="Y20" s="395"/>
      <c r="Z20" s="395"/>
      <c r="AA20" s="395"/>
      <c r="AB20" s="395"/>
      <c r="AC20" s="395"/>
      <c r="AD20" s="395"/>
      <c r="AE20" s="395"/>
      <c r="AF20" s="395"/>
      <c r="AG20" s="395"/>
      <c r="AH20" s="395"/>
      <c r="AI20" s="395"/>
      <c r="AJ20" s="2389" t="s">
        <v>2031</v>
      </c>
      <c r="AK20" s="2390"/>
      <c r="AL20" s="2390"/>
      <c r="AM20" s="2390"/>
      <c r="AN20" s="189"/>
      <c r="AO20" s="189"/>
      <c r="AP20" s="189"/>
      <c r="AQ20" s="189"/>
      <c r="AR20" s="189"/>
      <c r="AS20" s="189"/>
      <c r="AT20" s="189"/>
      <c r="AU20" s="189"/>
      <c r="AV20" s="395"/>
      <c r="AW20" s="395"/>
      <c r="AX20" s="395"/>
      <c r="AY20" s="395"/>
      <c r="AZ20" s="395"/>
      <c r="BA20" s="395"/>
      <c r="BB20" s="395"/>
      <c r="BC20" s="395"/>
      <c r="BD20" s="395"/>
      <c r="BE20" s="395"/>
      <c r="BF20" s="395"/>
      <c r="BG20" s="395"/>
      <c r="BH20" s="395"/>
      <c r="BI20" s="395"/>
      <c r="BJ20" s="395"/>
      <c r="BK20" s="395"/>
      <c r="BL20" s="395"/>
      <c r="BM20" s="395"/>
      <c r="BN20" s="395"/>
      <c r="BO20" s="395"/>
      <c r="BP20" s="395"/>
      <c r="BQ20" s="395"/>
      <c r="BR20" s="395"/>
      <c r="BS20" s="2389" t="s">
        <v>2031</v>
      </c>
      <c r="BT20" s="2390"/>
      <c r="BU20" s="2390"/>
      <c r="BV20" s="2390"/>
      <c r="BW20" s="1525"/>
      <c r="BX20" s="1525"/>
      <c r="BY20" s="1525"/>
      <c r="BZ20" s="1525"/>
      <c r="CA20" s="1525"/>
      <c r="CB20" s="1525"/>
      <c r="CC20" s="1525"/>
      <c r="CD20" s="147"/>
      <c r="FF20" s="376"/>
      <c r="FG20" s="376"/>
      <c r="FH20" s="376"/>
    </row>
    <row r="21" spans="1:164" ht="30" customHeight="1">
      <c r="A21" s="1"/>
      <c r="B21" s="141"/>
      <c r="C21" s="1525"/>
      <c r="D21" s="297"/>
      <c r="E21" s="297"/>
      <c r="F21" s="297"/>
      <c r="G21" s="297"/>
      <c r="H21" s="297"/>
      <c r="I21" s="297"/>
      <c r="J21" s="297"/>
      <c r="K21" s="2317" t="s">
        <v>1347</v>
      </c>
      <c r="L21" s="2348"/>
      <c r="M21" s="2393"/>
      <c r="N21" s="2394"/>
      <c r="O21" s="2394"/>
      <c r="P21" s="2394"/>
      <c r="Q21" s="2394"/>
      <c r="R21" s="2394"/>
      <c r="S21" s="2394"/>
      <c r="T21" s="2394"/>
      <c r="U21" s="2394"/>
      <c r="V21" s="2394"/>
      <c r="W21" s="2394"/>
      <c r="X21" s="2394"/>
      <c r="Y21" s="2394"/>
      <c r="Z21" s="2394"/>
      <c r="AA21" s="2394"/>
      <c r="AB21" s="2394"/>
      <c r="AC21" s="2394"/>
      <c r="AD21" s="2394"/>
      <c r="AE21" s="2394"/>
      <c r="AF21" s="2394"/>
      <c r="AG21" s="2394"/>
      <c r="AH21" s="2394"/>
      <c r="AI21" s="2394"/>
      <c r="AJ21" s="2394"/>
      <c r="AK21" s="2394"/>
      <c r="AL21" s="2394"/>
      <c r="AM21" s="2395"/>
      <c r="AN21" s="189"/>
      <c r="AO21" s="189"/>
      <c r="AP21" s="189"/>
      <c r="AQ21" s="189"/>
      <c r="AR21" s="189"/>
      <c r="AS21" s="189"/>
      <c r="AT21" s="2384" t="s">
        <v>1349</v>
      </c>
      <c r="AU21" s="2399"/>
      <c r="AV21" s="2393"/>
      <c r="AW21" s="2394"/>
      <c r="AX21" s="2394"/>
      <c r="AY21" s="2394"/>
      <c r="AZ21" s="2394"/>
      <c r="BA21" s="2394"/>
      <c r="BB21" s="2394"/>
      <c r="BC21" s="2394"/>
      <c r="BD21" s="2394"/>
      <c r="BE21" s="2394"/>
      <c r="BF21" s="2394"/>
      <c r="BG21" s="2394"/>
      <c r="BH21" s="2394"/>
      <c r="BI21" s="2394"/>
      <c r="BJ21" s="2394"/>
      <c r="BK21" s="2394"/>
      <c r="BL21" s="2394"/>
      <c r="BM21" s="2394"/>
      <c r="BN21" s="2394"/>
      <c r="BO21" s="2394"/>
      <c r="BP21" s="2394"/>
      <c r="BQ21" s="2394"/>
      <c r="BR21" s="2394"/>
      <c r="BS21" s="2394"/>
      <c r="BT21" s="2394"/>
      <c r="BU21" s="2394"/>
      <c r="BV21" s="2395"/>
      <c r="BW21" s="1525"/>
      <c r="BX21" s="1525"/>
      <c r="BY21" s="1525"/>
      <c r="BZ21" s="1525"/>
      <c r="CA21" s="1525"/>
      <c r="CB21" s="1525"/>
      <c r="CC21" s="1525"/>
      <c r="CD21" s="147"/>
    </row>
    <row r="22" spans="1:164" ht="30" customHeight="1">
      <c r="A22" s="1"/>
      <c r="B22" s="141"/>
      <c r="C22" s="1525"/>
      <c r="D22" s="297"/>
      <c r="E22" s="297"/>
      <c r="F22" s="297"/>
      <c r="G22" s="297"/>
      <c r="H22" s="297"/>
      <c r="I22" s="297"/>
      <c r="J22" s="297"/>
      <c r="K22" s="2306"/>
      <c r="L22" s="2348"/>
      <c r="M22" s="2396"/>
      <c r="N22" s="2397"/>
      <c r="O22" s="2397"/>
      <c r="P22" s="2397"/>
      <c r="Q22" s="2397"/>
      <c r="R22" s="2397"/>
      <c r="S22" s="2397"/>
      <c r="T22" s="2397"/>
      <c r="U22" s="2397"/>
      <c r="V22" s="2397"/>
      <c r="W22" s="2397"/>
      <c r="X22" s="2397"/>
      <c r="Y22" s="2397"/>
      <c r="Z22" s="2397"/>
      <c r="AA22" s="2397"/>
      <c r="AB22" s="2397"/>
      <c r="AC22" s="2397"/>
      <c r="AD22" s="2397"/>
      <c r="AE22" s="2397"/>
      <c r="AF22" s="2397"/>
      <c r="AG22" s="2397"/>
      <c r="AH22" s="2397"/>
      <c r="AI22" s="2397"/>
      <c r="AJ22" s="2397"/>
      <c r="AK22" s="2397"/>
      <c r="AL22" s="2397"/>
      <c r="AM22" s="2398"/>
      <c r="AN22" s="189"/>
      <c r="AO22" s="189"/>
      <c r="AP22" s="189"/>
      <c r="AQ22" s="189"/>
      <c r="AR22" s="189"/>
      <c r="AS22" s="189"/>
      <c r="AT22" s="2385"/>
      <c r="AU22" s="2399"/>
      <c r="AV22" s="2396"/>
      <c r="AW22" s="2397"/>
      <c r="AX22" s="2397"/>
      <c r="AY22" s="2397"/>
      <c r="AZ22" s="2397"/>
      <c r="BA22" s="2397"/>
      <c r="BB22" s="2397"/>
      <c r="BC22" s="2397"/>
      <c r="BD22" s="2397"/>
      <c r="BE22" s="2397"/>
      <c r="BF22" s="2397"/>
      <c r="BG22" s="2397"/>
      <c r="BH22" s="2397"/>
      <c r="BI22" s="2397"/>
      <c r="BJ22" s="2397"/>
      <c r="BK22" s="2397"/>
      <c r="BL22" s="2397"/>
      <c r="BM22" s="2397"/>
      <c r="BN22" s="2397"/>
      <c r="BO22" s="2397"/>
      <c r="BP22" s="2397"/>
      <c r="BQ22" s="2397"/>
      <c r="BR22" s="2397"/>
      <c r="BS22" s="2397"/>
      <c r="BT22" s="2397"/>
      <c r="BU22" s="2397"/>
      <c r="BV22" s="2398"/>
      <c r="BW22" s="1525"/>
      <c r="BX22" s="1525"/>
      <c r="BY22" s="1525"/>
      <c r="BZ22" s="1525"/>
      <c r="CA22" s="1525"/>
      <c r="CB22" s="1525"/>
      <c r="CC22" s="1525"/>
      <c r="CD22" s="147"/>
    </row>
    <row r="23" spans="1:164" ht="39.950000000000003" customHeight="1">
      <c r="A23" s="1"/>
      <c r="B23" s="377"/>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6"/>
      <c r="BK23" s="136"/>
      <c r="BL23" s="136"/>
      <c r="BM23" s="136"/>
      <c r="BN23" s="136"/>
      <c r="BO23" s="136"/>
      <c r="BP23" s="136"/>
      <c r="BQ23" s="136"/>
      <c r="BR23" s="136"/>
      <c r="BS23" s="136"/>
      <c r="BT23" s="136"/>
      <c r="BU23" s="136"/>
      <c r="BV23" s="136"/>
      <c r="BW23" s="136"/>
      <c r="BX23" s="136"/>
      <c r="BY23" s="136"/>
      <c r="BZ23" s="136"/>
      <c r="CA23" s="136"/>
      <c r="CB23" s="136"/>
      <c r="CC23" s="136"/>
      <c r="CD23" s="373"/>
    </row>
    <row r="24" spans="1:164" ht="39.950000000000003" customHeight="1">
      <c r="A24" s="1"/>
      <c r="B24" s="141"/>
      <c r="C24" s="1525"/>
      <c r="D24" s="1525"/>
      <c r="E24" s="1525"/>
      <c r="F24" s="1525"/>
      <c r="G24" s="1525"/>
      <c r="H24" s="1525"/>
      <c r="I24" s="1525"/>
      <c r="J24" s="1525"/>
      <c r="K24" s="1525"/>
      <c r="L24" s="1525"/>
      <c r="M24" s="1525"/>
      <c r="N24" s="1525"/>
      <c r="O24" s="1525"/>
      <c r="P24" s="1525"/>
      <c r="Q24" s="1525"/>
      <c r="R24" s="1525"/>
      <c r="S24" s="1525"/>
      <c r="T24" s="1525"/>
      <c r="U24" s="1525"/>
      <c r="V24" s="1525"/>
      <c r="W24" s="1525"/>
      <c r="X24" s="1525"/>
      <c r="Y24" s="1525"/>
      <c r="Z24" s="1525"/>
      <c r="AA24" s="1525"/>
      <c r="AB24" s="1525"/>
      <c r="AC24" s="1525"/>
      <c r="AD24" s="1525"/>
      <c r="AE24" s="1525"/>
      <c r="AF24" s="1525"/>
      <c r="AG24" s="1525"/>
      <c r="AH24" s="1525"/>
      <c r="AI24" s="1525"/>
      <c r="AJ24" s="1525"/>
      <c r="AK24" s="1525"/>
      <c r="AL24" s="1525"/>
      <c r="AM24" s="1525"/>
      <c r="AN24" s="1525"/>
      <c r="AO24" s="1525"/>
      <c r="AP24" s="1525"/>
      <c r="AQ24" s="1525"/>
      <c r="AR24" s="1525"/>
      <c r="AS24" s="1525"/>
      <c r="AT24" s="1525"/>
      <c r="AU24" s="1525"/>
      <c r="AV24" s="1525"/>
      <c r="AW24" s="1525"/>
      <c r="AX24" s="1525"/>
      <c r="AY24" s="1525"/>
      <c r="AZ24" s="1525"/>
      <c r="BA24" s="1525"/>
      <c r="BB24" s="1525"/>
      <c r="BC24" s="1525"/>
      <c r="BD24" s="1525"/>
      <c r="BE24" s="1525"/>
      <c r="BF24" s="1525"/>
      <c r="BG24" s="1525"/>
      <c r="BH24" s="1525"/>
      <c r="BI24" s="1525"/>
      <c r="BJ24" s="1525"/>
      <c r="BK24" s="1525"/>
      <c r="BL24" s="1525"/>
      <c r="BM24" s="1525"/>
      <c r="BN24" s="1525"/>
      <c r="BO24" s="1525"/>
      <c r="BP24" s="1525"/>
      <c r="BQ24" s="1525"/>
      <c r="BR24" s="1525"/>
      <c r="BS24" s="1525"/>
      <c r="BT24" s="1525"/>
      <c r="BU24" s="1525"/>
      <c r="BV24" s="1525"/>
      <c r="BW24" s="1525"/>
      <c r="BX24" s="1525"/>
      <c r="BY24" s="1525"/>
      <c r="BZ24" s="1525"/>
      <c r="CA24" s="1525"/>
      <c r="CB24" s="1525"/>
      <c r="CC24" s="1525"/>
      <c r="CD24" s="147"/>
    </row>
    <row r="25" spans="1:164" ht="30" customHeight="1">
      <c r="A25" s="1"/>
      <c r="B25" s="89"/>
      <c r="C25" s="486" t="s">
        <v>2032</v>
      </c>
      <c r="D25" s="390" t="s">
        <v>2033</v>
      </c>
      <c r="E25" s="1525"/>
      <c r="F25" s="1525"/>
      <c r="G25" s="1525"/>
      <c r="H25" s="1525"/>
      <c r="I25" s="1525"/>
      <c r="J25" s="1525"/>
      <c r="K25" s="1525"/>
      <c r="L25" s="1525"/>
      <c r="M25" s="1525"/>
      <c r="N25" s="1525"/>
      <c r="O25" s="1525"/>
      <c r="P25" s="1525"/>
      <c r="Q25" s="1525"/>
      <c r="R25" s="1525"/>
      <c r="S25" s="1525"/>
      <c r="T25" s="1525"/>
      <c r="U25" s="1525"/>
      <c r="V25" s="1525"/>
      <c r="W25" s="1525"/>
      <c r="X25" s="1525"/>
      <c r="Y25" s="1525"/>
      <c r="Z25" s="1525"/>
      <c r="AA25" s="1525"/>
      <c r="AB25" s="1525"/>
      <c r="AC25" s="1525"/>
      <c r="AD25" s="1525"/>
      <c r="AE25" s="1525"/>
      <c r="AF25" s="1525"/>
      <c r="AG25" s="1525"/>
      <c r="AH25" s="1525"/>
      <c r="AI25" s="1525"/>
      <c r="AJ25" s="1525"/>
      <c r="AK25" s="1525"/>
      <c r="AL25" s="1525"/>
      <c r="AM25" s="1525"/>
      <c r="AN25" s="1525"/>
      <c r="AO25" s="1525"/>
      <c r="AP25" s="1525"/>
      <c r="AQ25" s="1525"/>
      <c r="AR25" s="1525"/>
      <c r="AS25" s="1525"/>
      <c r="AT25" s="1525"/>
      <c r="AU25" s="1525"/>
      <c r="AV25" s="1525"/>
      <c r="AW25" s="1525"/>
      <c r="AX25" s="1525"/>
      <c r="AY25" s="1525"/>
      <c r="AZ25" s="1525"/>
      <c r="BA25" s="1525"/>
      <c r="BB25" s="1525"/>
      <c r="BC25" s="1525"/>
      <c r="BD25" s="1525"/>
      <c r="BE25" s="1525"/>
      <c r="BF25" s="1525"/>
      <c r="BG25" s="1525"/>
      <c r="BH25" s="1525"/>
      <c r="BI25" s="1525"/>
      <c r="BJ25" s="1525"/>
      <c r="BK25" s="1525"/>
      <c r="BL25" s="1525"/>
      <c r="BM25" s="1525"/>
      <c r="BN25" s="1525"/>
      <c r="BO25" s="1525"/>
      <c r="BP25" s="1525"/>
      <c r="BQ25" s="1525"/>
      <c r="BR25" s="1525"/>
      <c r="BS25" s="1525"/>
      <c r="BT25" s="1525"/>
      <c r="BU25" s="1525"/>
      <c r="BV25" s="1525"/>
      <c r="BW25" s="1525"/>
      <c r="BX25" s="1525"/>
      <c r="BY25" s="1525"/>
      <c r="BZ25" s="1525"/>
      <c r="CA25" s="1525"/>
      <c r="CB25" s="1525"/>
      <c r="CC25" s="1525"/>
      <c r="CD25" s="147"/>
      <c r="CM25" s="286"/>
      <c r="CN25" s="286"/>
      <c r="CO25" s="286"/>
      <c r="CP25" s="286"/>
      <c r="CQ25" s="286"/>
      <c r="CR25" s="286"/>
      <c r="CS25" s="286"/>
      <c r="CT25" s="286"/>
      <c r="CU25" s="286"/>
      <c r="CV25" s="286"/>
      <c r="CW25" s="286"/>
      <c r="CX25" s="286"/>
      <c r="CY25" s="286"/>
      <c r="CZ25" s="286"/>
      <c r="DA25" s="286"/>
      <c r="DB25" s="286"/>
      <c r="DC25" s="286"/>
      <c r="DD25" s="286"/>
      <c r="DE25" s="286"/>
      <c r="DF25" s="286"/>
      <c r="DG25" s="286"/>
      <c r="DH25" s="286"/>
      <c r="DI25" s="286"/>
      <c r="DJ25" s="286"/>
      <c r="DK25" s="286"/>
    </row>
    <row r="26" spans="1:164" ht="30" customHeight="1">
      <c r="A26" s="1"/>
      <c r="B26" s="89"/>
      <c r="C26" s="393"/>
      <c r="D26" s="390" t="s">
        <v>2034</v>
      </c>
      <c r="E26" s="1525"/>
      <c r="F26" s="1525"/>
      <c r="G26" s="1525"/>
      <c r="H26" s="1525"/>
      <c r="I26" s="1525"/>
      <c r="J26" s="1525"/>
      <c r="K26" s="1525"/>
      <c r="L26" s="1525"/>
      <c r="M26" s="1525"/>
      <c r="N26" s="1525"/>
      <c r="O26" s="1525"/>
      <c r="P26" s="1525"/>
      <c r="Q26" s="1525"/>
      <c r="R26" s="1525"/>
      <c r="S26" s="1525"/>
      <c r="T26" s="1525"/>
      <c r="U26" s="1525"/>
      <c r="V26" s="1525"/>
      <c r="W26" s="1525"/>
      <c r="X26" s="1525"/>
      <c r="Y26" s="1525"/>
      <c r="Z26" s="1525"/>
      <c r="AA26" s="1525"/>
      <c r="AB26" s="1525"/>
      <c r="AC26" s="1525"/>
      <c r="AD26" s="1525"/>
      <c r="AE26" s="1525"/>
      <c r="AF26" s="1525"/>
      <c r="AG26" s="1525"/>
      <c r="AH26" s="1525"/>
      <c r="AI26" s="1525"/>
      <c r="AJ26" s="1525"/>
      <c r="AK26" s="1525"/>
      <c r="AL26" s="1525"/>
      <c r="AM26" s="1525"/>
      <c r="AN26" s="1525"/>
      <c r="AO26" s="1525"/>
      <c r="AP26" s="1525"/>
      <c r="AQ26" s="1525"/>
      <c r="AR26" s="1525"/>
      <c r="AS26" s="1525"/>
      <c r="AT26" s="1525"/>
      <c r="AU26" s="1525"/>
      <c r="AV26" s="1525"/>
      <c r="AW26" s="1525"/>
      <c r="AX26" s="1525"/>
      <c r="AY26" s="1525"/>
      <c r="AZ26" s="1525"/>
      <c r="BA26" s="1525"/>
      <c r="BB26" s="1525"/>
      <c r="BC26" s="1525"/>
      <c r="BD26" s="1525"/>
      <c r="BE26" s="1525"/>
      <c r="BF26" s="1525"/>
      <c r="BG26" s="1525"/>
      <c r="BH26" s="1525"/>
      <c r="BI26" s="1525"/>
      <c r="BJ26" s="1525"/>
      <c r="BK26" s="1525"/>
      <c r="BL26" s="1525"/>
      <c r="BM26" s="1525"/>
      <c r="BN26" s="1525"/>
      <c r="BO26" s="1525"/>
      <c r="BP26" s="1525"/>
      <c r="BQ26" s="1525"/>
      <c r="BR26" s="1525"/>
      <c r="BS26" s="1525"/>
      <c r="BT26" s="1525"/>
      <c r="BU26" s="1525"/>
      <c r="BV26" s="1525"/>
      <c r="BW26" s="1525"/>
      <c r="BX26" s="1525"/>
      <c r="BY26" s="1525"/>
      <c r="BZ26" s="1525"/>
      <c r="CA26" s="1525"/>
      <c r="CB26" s="1525"/>
      <c r="CC26" s="1525"/>
      <c r="CD26" s="147"/>
    </row>
    <row r="27" spans="1:164" ht="30" customHeight="1">
      <c r="A27" s="1"/>
      <c r="B27" s="89"/>
      <c r="C27" s="393"/>
      <c r="D27" s="392" t="s">
        <v>2035</v>
      </c>
      <c r="E27" s="1525"/>
      <c r="F27" s="1525"/>
      <c r="G27" s="1525"/>
      <c r="H27" s="1525"/>
      <c r="I27" s="1525"/>
      <c r="J27" s="1525"/>
      <c r="K27" s="1525"/>
      <c r="L27" s="1525"/>
      <c r="M27" s="1525"/>
      <c r="N27" s="1525"/>
      <c r="O27" s="1525"/>
      <c r="P27" s="1525"/>
      <c r="Q27" s="1525"/>
      <c r="R27" s="1525"/>
      <c r="S27" s="1525"/>
      <c r="T27" s="1525"/>
      <c r="U27" s="1525"/>
      <c r="V27" s="1525"/>
      <c r="W27" s="1525"/>
      <c r="X27" s="1525"/>
      <c r="Y27" s="1525"/>
      <c r="Z27" s="1525"/>
      <c r="AA27" s="1525"/>
      <c r="AB27" s="1525"/>
      <c r="AC27" s="1525"/>
      <c r="AD27" s="1525"/>
      <c r="AE27" s="1525"/>
      <c r="AF27" s="1525"/>
      <c r="AG27" s="1525"/>
      <c r="AH27" s="1525"/>
      <c r="AI27" s="1525"/>
      <c r="AJ27" s="1525"/>
      <c r="AK27" s="1525"/>
      <c r="AL27" s="1525"/>
      <c r="AM27" s="1525"/>
      <c r="AN27" s="1525"/>
      <c r="AO27" s="1525"/>
      <c r="AP27" s="1525"/>
      <c r="AQ27" s="1525"/>
      <c r="AR27" s="1525"/>
      <c r="AS27" s="1525"/>
      <c r="AT27" s="1525"/>
      <c r="AU27" s="1525"/>
      <c r="AV27" s="1525"/>
      <c r="AW27" s="1525"/>
      <c r="AX27" s="1525"/>
      <c r="AY27" s="1525"/>
      <c r="AZ27" s="1525"/>
      <c r="BA27" s="1525"/>
      <c r="BB27" s="1525"/>
      <c r="BC27" s="1525"/>
      <c r="BD27" s="1525"/>
      <c r="BE27" s="1525"/>
      <c r="BF27" s="1525"/>
      <c r="BG27" s="1525"/>
      <c r="BH27" s="1525"/>
      <c r="BI27" s="1525"/>
      <c r="BJ27" s="1525"/>
      <c r="BK27" s="1525"/>
      <c r="BL27" s="1525"/>
      <c r="BM27" s="1525"/>
      <c r="BN27" s="1525"/>
      <c r="BO27" s="1525"/>
      <c r="BP27" s="1525"/>
      <c r="BQ27" s="1525"/>
      <c r="BR27" s="1525"/>
      <c r="BS27" s="1525"/>
      <c r="BT27" s="1525"/>
      <c r="BU27" s="1525"/>
      <c r="BV27" s="1525"/>
      <c r="BW27" s="1525"/>
      <c r="BX27" s="1525"/>
      <c r="BY27" s="1525"/>
      <c r="BZ27" s="1525"/>
      <c r="CA27" s="1525"/>
      <c r="CB27" s="1525"/>
      <c r="CC27" s="1525"/>
      <c r="CD27" s="147"/>
    </row>
    <row r="28" spans="1:164" ht="30" customHeight="1">
      <c r="A28" s="1"/>
      <c r="B28" s="89"/>
      <c r="C28" s="300"/>
      <c r="D28" s="392" t="s">
        <v>2036</v>
      </c>
      <c r="E28" s="1525"/>
      <c r="F28" s="1525"/>
      <c r="G28" s="1525"/>
      <c r="H28" s="1525"/>
      <c r="I28" s="1525"/>
      <c r="J28" s="1525"/>
      <c r="K28" s="1525"/>
      <c r="L28" s="1525"/>
      <c r="M28" s="1525"/>
      <c r="N28" s="1525"/>
      <c r="O28" s="1525"/>
      <c r="P28" s="1525"/>
      <c r="Q28" s="1525"/>
      <c r="R28" s="1525"/>
      <c r="S28" s="1525"/>
      <c r="T28" s="1525"/>
      <c r="U28" s="1525"/>
      <c r="V28" s="1525"/>
      <c r="W28" s="1525"/>
      <c r="X28" s="1525"/>
      <c r="Y28" s="1525"/>
      <c r="Z28" s="1525"/>
      <c r="AA28" s="1525"/>
      <c r="AB28" s="1525"/>
      <c r="AC28" s="1525"/>
      <c r="AD28" s="1525"/>
      <c r="AE28" s="1525"/>
      <c r="AF28" s="1525"/>
      <c r="AG28" s="1525"/>
      <c r="AH28" s="1525"/>
      <c r="AI28" s="1525"/>
      <c r="AJ28" s="1525"/>
      <c r="AK28" s="1525"/>
      <c r="AL28" s="1525"/>
      <c r="AM28" s="1525"/>
      <c r="AN28" s="1525"/>
      <c r="AO28" s="1525"/>
      <c r="AP28" s="1525"/>
      <c r="AQ28" s="1525"/>
      <c r="AR28" s="1525"/>
      <c r="AS28" s="1525"/>
      <c r="AT28" s="1525"/>
      <c r="AU28" s="1525"/>
      <c r="AV28" s="1525"/>
      <c r="AW28" s="1525"/>
      <c r="AX28" s="1525"/>
      <c r="AY28" s="1525"/>
      <c r="AZ28" s="1525"/>
      <c r="BA28" s="1525"/>
      <c r="BB28" s="1525"/>
      <c r="BC28" s="1525"/>
      <c r="BD28" s="1525"/>
      <c r="BE28" s="1525"/>
      <c r="BF28" s="1525"/>
      <c r="BG28" s="1525"/>
      <c r="BH28" s="1525"/>
      <c r="BI28" s="1525"/>
      <c r="BJ28" s="1525"/>
      <c r="BK28" s="1525"/>
      <c r="BL28" s="1525"/>
      <c r="BM28" s="1525"/>
      <c r="BN28" s="1525"/>
      <c r="BO28" s="1525"/>
      <c r="BP28" s="1525"/>
      <c r="BQ28" s="1525"/>
      <c r="BR28" s="1525"/>
      <c r="BS28" s="1525"/>
      <c r="BT28" s="1525"/>
      <c r="BU28" s="1525"/>
      <c r="BV28" s="1525"/>
      <c r="BW28" s="1525"/>
      <c r="BX28" s="1525"/>
      <c r="BY28" s="1525"/>
      <c r="BZ28" s="1525"/>
      <c r="CA28" s="1525"/>
      <c r="CB28" s="1525"/>
      <c r="CC28" s="1525"/>
      <c r="CD28" s="147"/>
    </row>
    <row r="29" spans="1:164" ht="30" customHeight="1">
      <c r="A29" s="1"/>
      <c r="B29" s="89"/>
      <c r="C29" s="300"/>
      <c r="D29" s="1525"/>
      <c r="E29" s="1525"/>
      <c r="F29" s="1525"/>
      <c r="G29" s="1525"/>
      <c r="H29" s="1525"/>
      <c r="I29" s="1525"/>
      <c r="J29" s="1525"/>
      <c r="K29" s="1525"/>
      <c r="L29" s="1525"/>
      <c r="M29" s="1525"/>
      <c r="N29" s="1525"/>
      <c r="O29" s="1525"/>
      <c r="P29" s="1525"/>
      <c r="Q29" s="1525"/>
      <c r="R29" s="1525"/>
      <c r="S29" s="1525"/>
      <c r="T29" s="1525"/>
      <c r="U29" s="1525"/>
      <c r="V29" s="1525"/>
      <c r="W29" s="1525"/>
      <c r="X29" s="1525"/>
      <c r="Y29" s="1525"/>
      <c r="Z29" s="1525"/>
      <c r="AA29" s="1525"/>
      <c r="AB29" s="1525"/>
      <c r="AC29" s="1525"/>
      <c r="AD29" s="1525"/>
      <c r="AE29" s="1525"/>
      <c r="AF29" s="1525"/>
      <c r="AG29" s="1525"/>
      <c r="AH29" s="1525"/>
      <c r="AI29" s="1525"/>
      <c r="AJ29" s="1525"/>
      <c r="AK29" s="1525"/>
      <c r="AL29" s="1525"/>
      <c r="AM29" s="1525"/>
      <c r="AN29" s="1525"/>
      <c r="AO29" s="1525"/>
      <c r="AP29" s="1525"/>
      <c r="AQ29" s="1525"/>
      <c r="AR29" s="1525"/>
      <c r="AS29" s="1525"/>
      <c r="AT29" s="1525"/>
      <c r="AU29" s="1525"/>
      <c r="AV29" s="1525"/>
      <c r="AW29" s="1525"/>
      <c r="AX29" s="1525"/>
      <c r="AY29" s="1525"/>
      <c r="AZ29" s="1525"/>
      <c r="BA29" s="1525"/>
      <c r="BB29" s="1525"/>
      <c r="BC29" s="1525"/>
      <c r="BD29" s="1525"/>
      <c r="BE29" s="1525"/>
      <c r="BF29" s="1525"/>
      <c r="BG29" s="1525"/>
      <c r="BH29" s="1525"/>
      <c r="BI29" s="1525"/>
      <c r="BJ29" s="1525"/>
      <c r="BK29" s="1525"/>
      <c r="BL29" s="1525"/>
      <c r="BM29" s="1525"/>
      <c r="BN29" s="1525"/>
      <c r="BO29" s="1525"/>
      <c r="BP29" s="1525"/>
      <c r="BQ29" s="1525"/>
      <c r="BR29" s="1525"/>
      <c r="BS29" s="1525"/>
      <c r="BT29" s="1525"/>
      <c r="BU29" s="1525"/>
      <c r="BV29" s="1525"/>
      <c r="BW29" s="1525"/>
      <c r="BX29" s="1525"/>
      <c r="BY29" s="1525"/>
      <c r="BZ29" s="1525"/>
      <c r="CA29" s="1525"/>
      <c r="CB29" s="1525"/>
      <c r="CC29" s="1525"/>
      <c r="CD29" s="147"/>
    </row>
    <row r="30" spans="1:164" ht="30" customHeight="1">
      <c r="A30" s="1"/>
      <c r="B30" s="89"/>
      <c r="C30" s="300"/>
      <c r="G30" s="1525"/>
      <c r="H30" s="1525"/>
      <c r="I30" s="1525"/>
      <c r="J30" s="1525"/>
      <c r="K30" s="1525"/>
      <c r="L30" s="1525"/>
      <c r="M30" s="1525"/>
      <c r="N30" s="1525"/>
      <c r="O30" s="1525"/>
      <c r="P30" s="1525"/>
      <c r="Q30" s="1525"/>
      <c r="R30" s="1525"/>
      <c r="S30" s="1525"/>
      <c r="T30" s="1525"/>
      <c r="U30" s="1525"/>
      <c r="V30" s="1525"/>
      <c r="W30" s="1525"/>
      <c r="X30" s="1525"/>
      <c r="Y30" s="1525"/>
      <c r="Z30" s="1525"/>
      <c r="AA30" s="1525"/>
      <c r="AB30" s="1525"/>
      <c r="AC30" s="1525"/>
      <c r="AD30" s="1525"/>
      <c r="AE30" s="1525"/>
      <c r="AF30" s="1525"/>
      <c r="AG30" s="1525"/>
      <c r="AH30" s="1525"/>
      <c r="AI30" s="1525"/>
      <c r="AJ30" s="1525"/>
      <c r="AK30" s="1525"/>
      <c r="AL30" s="1525"/>
      <c r="AM30" s="1525"/>
      <c r="AN30" s="1525"/>
      <c r="AO30" s="1525"/>
      <c r="AP30" s="1525"/>
      <c r="AQ30" s="1525"/>
      <c r="AR30" s="1525"/>
      <c r="AS30" s="1525"/>
      <c r="AT30" s="1525"/>
      <c r="AU30" s="1525"/>
      <c r="AV30" s="1525"/>
      <c r="AW30" s="1525"/>
      <c r="AX30" s="1525"/>
      <c r="AY30" s="1525"/>
      <c r="AZ30" s="1525"/>
      <c r="BA30" s="1525"/>
      <c r="BB30" s="1525"/>
      <c r="BC30" s="1525"/>
      <c r="BD30" s="1525"/>
      <c r="BE30" s="1525"/>
      <c r="BF30" s="1525"/>
      <c r="BG30" s="1525"/>
      <c r="BH30" s="1525"/>
      <c r="BI30" s="1525"/>
      <c r="BJ30" s="1525"/>
      <c r="BK30" s="1525"/>
      <c r="BL30" s="1525"/>
      <c r="BM30" s="1525"/>
      <c r="BN30" s="1525"/>
      <c r="BO30" s="1525"/>
      <c r="BP30" s="1525"/>
      <c r="BQ30" s="1525"/>
      <c r="BR30" s="1525"/>
      <c r="BS30" s="1525"/>
      <c r="BT30" s="1525"/>
      <c r="BU30" s="1525"/>
      <c r="BV30" s="1525"/>
      <c r="BW30" s="186"/>
      <c r="BY30" s="2391">
        <v>1100</v>
      </c>
      <c r="BZ30" s="2391"/>
      <c r="CA30" s="2391"/>
      <c r="CB30" s="1525"/>
      <c r="CC30" s="1525"/>
      <c r="CD30" s="147"/>
    </row>
    <row r="31" spans="1:164" ht="30" customHeight="1">
      <c r="A31" s="1"/>
      <c r="B31" s="89"/>
      <c r="C31" s="1614"/>
      <c r="D31" s="244" t="s">
        <v>1171</v>
      </c>
      <c r="F31" s="246" t="s">
        <v>2037</v>
      </c>
      <c r="G31" s="1525"/>
      <c r="H31" s="1525"/>
      <c r="I31" s="1525"/>
      <c r="J31" s="1525"/>
      <c r="K31" s="1525"/>
      <c r="L31" s="1525"/>
      <c r="M31" s="1525"/>
      <c r="N31" s="1525"/>
      <c r="O31" s="1525"/>
      <c r="P31" s="1525"/>
      <c r="Q31" s="1525"/>
      <c r="R31" s="1525"/>
      <c r="S31" s="1525"/>
      <c r="T31" s="1525"/>
      <c r="U31" s="1525"/>
      <c r="V31" s="1525"/>
      <c r="W31" s="1525"/>
      <c r="X31" s="1525"/>
      <c r="Y31" s="1525"/>
      <c r="Z31" s="1525"/>
      <c r="AA31" s="1525"/>
      <c r="AB31" s="1525"/>
      <c r="AC31" s="1525"/>
      <c r="AD31" s="1525"/>
      <c r="AE31" s="1525"/>
      <c r="AF31" s="1525"/>
      <c r="AG31" s="1525"/>
      <c r="AH31" s="1525"/>
      <c r="AI31" s="1525"/>
      <c r="AJ31" s="1525"/>
      <c r="AK31" s="1525"/>
      <c r="AL31" s="1525"/>
      <c r="AM31" s="1525"/>
      <c r="AN31" s="1525"/>
      <c r="AO31" s="1525"/>
      <c r="AP31" s="1525"/>
      <c r="AQ31" s="1525"/>
      <c r="AR31" s="1525"/>
      <c r="AS31" s="1525"/>
      <c r="AT31" s="1525"/>
      <c r="AU31" s="1525"/>
      <c r="AV31" s="1525"/>
      <c r="AW31" s="1525"/>
      <c r="AX31" s="1525"/>
      <c r="AY31" s="1525"/>
      <c r="AZ31" s="1525"/>
      <c r="BA31" s="1525"/>
      <c r="BB31" s="1525"/>
      <c r="BC31" s="1525"/>
      <c r="BD31" s="1525"/>
      <c r="BE31" s="1525"/>
      <c r="BF31" s="1525"/>
      <c r="BG31" s="1525"/>
      <c r="BH31" s="1525"/>
      <c r="BI31" s="1525"/>
      <c r="BJ31" s="1525"/>
      <c r="BK31" s="1525"/>
      <c r="BL31" s="1525"/>
      <c r="BM31" s="1525"/>
      <c r="BN31" s="1525"/>
      <c r="BO31" s="1525"/>
      <c r="BP31" s="1525"/>
      <c r="BQ31" s="1525"/>
      <c r="BR31" s="1525"/>
      <c r="BS31" s="1525"/>
      <c r="BT31" s="1525"/>
      <c r="BU31" s="1525"/>
      <c r="BV31" s="1525"/>
      <c r="BW31" s="2406" t="s">
        <v>1415</v>
      </c>
      <c r="BX31" s="2407"/>
      <c r="BY31" s="2400"/>
      <c r="BZ31" s="2401"/>
      <c r="CA31" s="2402"/>
      <c r="CB31" s="1525"/>
      <c r="CC31" s="1525"/>
      <c r="CD31" s="147"/>
    </row>
    <row r="32" spans="1:164" ht="30" customHeight="1">
      <c r="A32" s="1"/>
      <c r="B32" s="89"/>
      <c r="C32" s="300"/>
      <c r="D32" s="247"/>
      <c r="F32" s="248" t="s">
        <v>2038</v>
      </c>
      <c r="G32" s="1525"/>
      <c r="H32" s="1525"/>
      <c r="I32" s="1525"/>
      <c r="J32" s="1525"/>
      <c r="K32" s="1525"/>
      <c r="L32" s="1525"/>
      <c r="M32" s="1525"/>
      <c r="N32" s="1525"/>
      <c r="O32" s="1525"/>
      <c r="P32" s="1525"/>
      <c r="Q32" s="1525"/>
      <c r="R32" s="1525"/>
      <c r="S32" s="1525"/>
      <c r="T32" s="1525"/>
      <c r="U32" s="1525"/>
      <c r="V32" s="1525"/>
      <c r="W32" s="1525"/>
      <c r="X32" s="1525"/>
      <c r="Y32" s="1525"/>
      <c r="Z32" s="1525"/>
      <c r="AA32" s="1525"/>
      <c r="AB32" s="1525"/>
      <c r="AC32" s="1525"/>
      <c r="AD32" s="1525"/>
      <c r="AE32" s="1525"/>
      <c r="AF32" s="1525"/>
      <c r="AG32" s="1525"/>
      <c r="AH32" s="1525"/>
      <c r="AI32" s="1525"/>
      <c r="AJ32" s="1525"/>
      <c r="AK32" s="1525"/>
      <c r="AL32" s="1525"/>
      <c r="AM32" s="1525"/>
      <c r="AN32" s="1525"/>
      <c r="AO32" s="1525"/>
      <c r="AP32" s="1525"/>
      <c r="AQ32" s="1525"/>
      <c r="AR32" s="1525"/>
      <c r="AS32" s="1525"/>
      <c r="AT32" s="1525"/>
      <c r="AU32" s="1525"/>
      <c r="AV32" s="1525"/>
      <c r="AW32" s="1525"/>
      <c r="AX32" s="1525"/>
      <c r="AY32" s="1525"/>
      <c r="AZ32" s="1525"/>
      <c r="BA32" s="1525"/>
      <c r="BB32" s="1525"/>
      <c r="BC32" s="1525"/>
      <c r="BD32" s="1525"/>
      <c r="BE32" s="1525"/>
      <c r="BF32" s="1525"/>
      <c r="BG32" s="1525"/>
      <c r="BH32" s="1525"/>
      <c r="BI32" s="1525"/>
      <c r="BJ32" s="1525"/>
      <c r="BK32" s="1525"/>
      <c r="BL32" s="1525"/>
      <c r="BM32" s="1525"/>
      <c r="BN32" s="1525"/>
      <c r="BO32" s="1525"/>
      <c r="BP32" s="1525"/>
      <c r="BQ32" s="1525"/>
      <c r="BR32" s="1525"/>
      <c r="BS32" s="1525"/>
      <c r="BT32" s="1525"/>
      <c r="BU32" s="1525"/>
      <c r="BV32" s="1525"/>
      <c r="BW32" s="2406"/>
      <c r="BX32" s="2407"/>
      <c r="BY32" s="2403"/>
      <c r="BZ32" s="2404"/>
      <c r="CA32" s="2405"/>
      <c r="CB32" s="1525"/>
      <c r="CC32" s="1525"/>
      <c r="CD32" s="147"/>
    </row>
    <row r="33" spans="1:129" ht="30" customHeight="1">
      <c r="A33" s="1"/>
      <c r="B33" s="89"/>
      <c r="C33" s="300"/>
      <c r="G33" s="1525"/>
      <c r="H33" s="1525"/>
      <c r="I33" s="1525"/>
      <c r="J33" s="1525"/>
      <c r="K33" s="1525"/>
      <c r="L33" s="1525"/>
      <c r="M33" s="1525"/>
      <c r="N33" s="1525"/>
      <c r="O33" s="1525"/>
      <c r="P33" s="1525"/>
      <c r="Q33" s="1525"/>
      <c r="R33" s="1525"/>
      <c r="S33" s="1525"/>
      <c r="T33" s="1525"/>
      <c r="U33" s="1525"/>
      <c r="V33" s="1525"/>
      <c r="W33" s="1525"/>
      <c r="X33" s="1525"/>
      <c r="Y33" s="1525"/>
      <c r="Z33" s="1525"/>
      <c r="AA33" s="1525"/>
      <c r="AB33" s="1525"/>
      <c r="AC33" s="1525"/>
      <c r="AD33" s="1525"/>
      <c r="AE33" s="1525"/>
      <c r="AF33" s="1525"/>
      <c r="AG33" s="1525"/>
      <c r="AH33" s="1525"/>
      <c r="AI33" s="1525"/>
      <c r="AJ33" s="1525"/>
      <c r="AK33" s="1525"/>
      <c r="AL33" s="1525"/>
      <c r="AM33" s="1525"/>
      <c r="AN33" s="1525"/>
      <c r="AO33" s="1525"/>
      <c r="AP33" s="1525"/>
      <c r="AQ33" s="1525"/>
      <c r="AR33" s="1525"/>
      <c r="AS33" s="1525"/>
      <c r="AT33" s="1525"/>
      <c r="AU33" s="1525"/>
      <c r="AV33" s="1525"/>
      <c r="AW33" s="1525"/>
      <c r="AX33" s="1525"/>
      <c r="AY33" s="1525"/>
      <c r="AZ33" s="1525"/>
      <c r="BA33" s="1525"/>
      <c r="BB33" s="1525"/>
      <c r="BC33" s="1525"/>
      <c r="BD33" s="1525"/>
      <c r="BE33" s="1525"/>
      <c r="BF33" s="1525"/>
      <c r="BG33" s="1525"/>
      <c r="BH33" s="1525"/>
      <c r="BI33" s="1525"/>
      <c r="BJ33" s="1525"/>
      <c r="BK33" s="1525"/>
      <c r="BL33" s="1525"/>
      <c r="BM33" s="1525"/>
      <c r="BN33" s="1525"/>
      <c r="BO33" s="1525"/>
      <c r="BP33" s="1525"/>
      <c r="BQ33" s="1525"/>
      <c r="BR33" s="1525"/>
      <c r="BS33" s="1525"/>
      <c r="BT33" s="1525"/>
      <c r="BU33" s="1525"/>
      <c r="BV33" s="1525"/>
      <c r="BW33" s="1525"/>
      <c r="BX33" s="1525"/>
      <c r="BY33" s="1525"/>
      <c r="BZ33" s="1525"/>
      <c r="CA33" s="1525"/>
      <c r="CB33" s="1525"/>
      <c r="CC33" s="1525"/>
      <c r="CD33" s="147"/>
    </row>
    <row r="34" spans="1:129" ht="30" customHeight="1">
      <c r="A34" s="1"/>
      <c r="B34" s="89"/>
      <c r="C34" s="300"/>
      <c r="D34" s="244" t="s">
        <v>1175</v>
      </c>
      <c r="F34" s="246" t="s">
        <v>2039</v>
      </c>
      <c r="G34" s="1525"/>
      <c r="H34" s="1525"/>
      <c r="I34" s="1525"/>
      <c r="J34" s="1525"/>
      <c r="K34" s="1525"/>
      <c r="L34" s="1525"/>
      <c r="M34" s="1525"/>
      <c r="N34" s="1525"/>
      <c r="O34" s="1525"/>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AP34" s="1525"/>
      <c r="AQ34" s="1525"/>
      <c r="AR34" s="1525"/>
      <c r="AS34" s="1525"/>
      <c r="AT34" s="1525"/>
      <c r="AU34" s="1525"/>
      <c r="AV34" s="1525"/>
      <c r="AW34" s="1525"/>
      <c r="AX34" s="1525"/>
      <c r="AY34" s="1525"/>
      <c r="AZ34" s="1525"/>
      <c r="BA34" s="1525"/>
      <c r="BB34" s="1525"/>
      <c r="BC34" s="1525"/>
      <c r="BD34" s="1525"/>
      <c r="BE34" s="1525"/>
      <c r="BF34" s="1525"/>
      <c r="BG34" s="1525"/>
      <c r="BH34" s="1525"/>
      <c r="BI34" s="1525"/>
      <c r="BJ34" s="1525"/>
      <c r="BK34" s="1525"/>
      <c r="BL34" s="1525"/>
      <c r="BM34" s="1525"/>
      <c r="BN34" s="1525"/>
      <c r="BO34" s="1525"/>
      <c r="BP34" s="1525"/>
      <c r="BQ34" s="1525"/>
      <c r="BR34" s="1525"/>
      <c r="BS34" s="1525"/>
      <c r="BT34" s="1525"/>
      <c r="BU34" s="1525"/>
      <c r="BV34" s="1525"/>
      <c r="BW34" s="2406" t="s">
        <v>1418</v>
      </c>
      <c r="BX34" s="2407"/>
      <c r="BY34" s="2400"/>
      <c r="BZ34" s="2401"/>
      <c r="CA34" s="2402"/>
      <c r="CB34" s="1525"/>
      <c r="CC34" s="1525"/>
      <c r="CD34" s="147"/>
    </row>
    <row r="35" spans="1:129" ht="30" customHeight="1">
      <c r="A35" s="1"/>
      <c r="B35" s="89"/>
      <c r="C35" s="289"/>
      <c r="D35" s="247"/>
      <c r="F35" s="248" t="s">
        <v>2040</v>
      </c>
      <c r="G35" s="1525"/>
      <c r="H35" s="1525"/>
      <c r="I35" s="1525"/>
      <c r="J35" s="1525"/>
      <c r="K35" s="1525"/>
      <c r="L35" s="1525"/>
      <c r="M35" s="1525"/>
      <c r="N35" s="1525"/>
      <c r="O35" s="1525"/>
      <c r="P35" s="1525"/>
      <c r="Q35" s="1525"/>
      <c r="R35" s="1525"/>
      <c r="S35" s="1525"/>
      <c r="T35" s="1525"/>
      <c r="U35" s="1525"/>
      <c r="V35" s="1525"/>
      <c r="W35" s="1525"/>
      <c r="X35" s="1525"/>
      <c r="Y35" s="1525"/>
      <c r="Z35" s="1525"/>
      <c r="AA35" s="1525"/>
      <c r="AB35" s="1525"/>
      <c r="AC35" s="1525"/>
      <c r="AD35" s="1525"/>
      <c r="AE35" s="1525"/>
      <c r="AF35" s="1525"/>
      <c r="AG35" s="1525"/>
      <c r="AH35" s="1525"/>
      <c r="AI35" s="1525"/>
      <c r="AJ35" s="1525"/>
      <c r="AK35" s="1525"/>
      <c r="AL35" s="1525"/>
      <c r="AM35" s="1525"/>
      <c r="AN35" s="1525"/>
      <c r="AO35" s="1525"/>
      <c r="AP35" s="1525"/>
      <c r="AQ35" s="1525"/>
      <c r="AR35" s="1525"/>
      <c r="AS35" s="1525"/>
      <c r="AT35" s="1525"/>
      <c r="AU35" s="1525"/>
      <c r="AV35" s="1525"/>
      <c r="AW35" s="1525"/>
      <c r="AX35" s="1525"/>
      <c r="AY35" s="1525"/>
      <c r="AZ35" s="1525"/>
      <c r="BA35" s="1525"/>
      <c r="BB35" s="1525"/>
      <c r="BC35" s="1525"/>
      <c r="BD35" s="1525"/>
      <c r="BE35" s="1525"/>
      <c r="BF35" s="1525"/>
      <c r="BG35" s="1525"/>
      <c r="BH35" s="1525"/>
      <c r="BI35" s="1525"/>
      <c r="BJ35" s="1525"/>
      <c r="BK35" s="1525"/>
      <c r="BL35" s="1525"/>
      <c r="BM35" s="1525"/>
      <c r="BN35" s="1525"/>
      <c r="BO35" s="1525"/>
      <c r="BP35" s="1525"/>
      <c r="BQ35" s="1525"/>
      <c r="BR35" s="1525"/>
      <c r="BS35" s="1525"/>
      <c r="BT35" s="1525"/>
      <c r="BU35" s="1525"/>
      <c r="BV35" s="1525"/>
      <c r="BW35" s="2406"/>
      <c r="BX35" s="2407"/>
      <c r="BY35" s="2403"/>
      <c r="BZ35" s="2404"/>
      <c r="CA35" s="2405"/>
      <c r="CB35" s="1525"/>
      <c r="CC35" s="1525"/>
      <c r="CD35" s="147"/>
    </row>
    <row r="36" spans="1:129" ht="30" customHeight="1">
      <c r="A36" s="1"/>
      <c r="B36" s="89"/>
      <c r="C36" s="1614"/>
      <c r="D36" s="1525"/>
      <c r="E36" s="1525"/>
      <c r="F36" s="1525"/>
      <c r="G36" s="1525"/>
      <c r="H36" s="1525"/>
      <c r="I36" s="1525"/>
      <c r="J36" s="1525"/>
      <c r="K36" s="1525"/>
      <c r="L36" s="1525"/>
      <c r="M36" s="1525"/>
      <c r="N36" s="1525"/>
      <c r="O36" s="1525"/>
      <c r="P36" s="1525"/>
      <c r="Q36" s="1525"/>
      <c r="R36" s="1525"/>
      <c r="S36" s="1525"/>
      <c r="T36" s="1525"/>
      <c r="U36" s="1525"/>
      <c r="V36" s="1525"/>
      <c r="W36" s="1525"/>
      <c r="X36" s="1525"/>
      <c r="Y36" s="1525"/>
      <c r="Z36" s="1525"/>
      <c r="AA36" s="1525"/>
      <c r="AB36" s="1525"/>
      <c r="AC36" s="1525"/>
      <c r="AD36" s="1525"/>
      <c r="AE36" s="1525"/>
      <c r="AF36" s="1525"/>
      <c r="AG36" s="1525"/>
      <c r="AH36" s="1525"/>
      <c r="AI36" s="1525"/>
      <c r="AJ36" s="1525"/>
      <c r="AK36" s="1525"/>
      <c r="AL36" s="1525"/>
      <c r="AM36" s="1525"/>
      <c r="AN36" s="1525"/>
      <c r="AO36" s="1525"/>
      <c r="AP36" s="1525"/>
      <c r="AQ36" s="1525"/>
      <c r="AR36" s="1525"/>
      <c r="AS36" s="1525"/>
      <c r="AT36" s="1525"/>
      <c r="AU36" s="1525"/>
      <c r="AV36" s="1525"/>
      <c r="AW36" s="1525"/>
      <c r="AX36" s="1525"/>
      <c r="AY36" s="1525"/>
      <c r="AZ36" s="1525"/>
      <c r="BA36" s="1525"/>
      <c r="BB36" s="1525"/>
      <c r="BC36" s="1525"/>
      <c r="BD36" s="1525"/>
      <c r="BE36" s="1525"/>
      <c r="BF36" s="1525"/>
      <c r="BG36" s="1525"/>
      <c r="BH36" s="1525"/>
      <c r="BI36" s="1525"/>
      <c r="BJ36" s="1525"/>
      <c r="BK36" s="1525"/>
      <c r="BL36" s="1525"/>
      <c r="BM36" s="1525"/>
      <c r="BN36" s="1525"/>
      <c r="BO36" s="1525"/>
      <c r="BP36" s="1525"/>
      <c r="BQ36" s="1525"/>
      <c r="BR36" s="1525"/>
      <c r="BS36" s="1525"/>
      <c r="BT36" s="1525"/>
      <c r="BU36" s="1525"/>
      <c r="BV36" s="1525"/>
      <c r="BW36" s="1525"/>
      <c r="BX36" s="1525"/>
      <c r="BY36" s="1525"/>
      <c r="BZ36" s="1525"/>
      <c r="CA36" s="1525"/>
      <c r="CB36" s="1525"/>
      <c r="CC36" s="1525"/>
      <c r="CD36" s="147"/>
    </row>
    <row r="37" spans="1:129" s="264" customFormat="1" ht="30" customHeight="1">
      <c r="A37" s="360"/>
      <c r="B37" s="89"/>
      <c r="C37" s="304"/>
      <c r="D37" s="244" t="s">
        <v>1221</v>
      </c>
      <c r="E37" s="2"/>
      <c r="F37" s="246" t="s">
        <v>2041</v>
      </c>
      <c r="G37" s="1525"/>
      <c r="H37" s="1525"/>
      <c r="I37" s="1525"/>
      <c r="J37" s="1525"/>
      <c r="K37" s="1525"/>
      <c r="L37" s="1525"/>
      <c r="M37" s="1525"/>
      <c r="N37" s="1525"/>
      <c r="O37" s="1525"/>
      <c r="P37" s="1525"/>
      <c r="Q37" s="1525"/>
      <c r="R37" s="1525"/>
      <c r="S37" s="1525"/>
      <c r="T37" s="1525"/>
      <c r="U37" s="1525"/>
      <c r="V37" s="1525"/>
      <c r="W37" s="1525"/>
      <c r="X37" s="1525"/>
      <c r="Y37" s="1525"/>
      <c r="Z37" s="1525"/>
      <c r="AA37" s="1525"/>
      <c r="AB37" s="1525"/>
      <c r="AC37" s="1525"/>
      <c r="AD37" s="1525"/>
      <c r="AE37" s="1525"/>
      <c r="AF37" s="1525"/>
      <c r="AG37" s="1525"/>
      <c r="AH37" s="1525"/>
      <c r="AI37" s="1525"/>
      <c r="AJ37" s="1525"/>
      <c r="AK37" s="1525"/>
      <c r="AL37" s="1525"/>
      <c r="AM37" s="1525"/>
      <c r="AN37" s="1525"/>
      <c r="AO37" s="1525"/>
      <c r="AP37" s="1525"/>
      <c r="AQ37" s="1525"/>
      <c r="AR37" s="1525"/>
      <c r="AS37" s="1525"/>
      <c r="AT37" s="1525"/>
      <c r="AU37" s="1525"/>
      <c r="AV37" s="1525"/>
      <c r="AW37" s="1525"/>
      <c r="AX37" s="1525"/>
      <c r="AY37" s="1525"/>
      <c r="AZ37" s="1525"/>
      <c r="BA37" s="1525"/>
      <c r="BB37" s="1525"/>
      <c r="BC37" s="1525"/>
      <c r="BD37" s="1525"/>
      <c r="BE37" s="1525"/>
      <c r="BF37" s="1525"/>
      <c r="BG37" s="1525"/>
      <c r="BH37" s="1525"/>
      <c r="BI37" s="1525"/>
      <c r="BJ37" s="1525"/>
      <c r="BK37" s="1525"/>
      <c r="BL37" s="1525"/>
      <c r="BM37" s="1525"/>
      <c r="BN37" s="1525"/>
      <c r="BO37" s="1525"/>
      <c r="BP37" s="1525"/>
      <c r="BQ37" s="1525"/>
      <c r="BR37" s="1525"/>
      <c r="BS37" s="1525"/>
      <c r="BT37" s="1525"/>
      <c r="BU37" s="1525"/>
      <c r="BV37" s="1525"/>
      <c r="BW37" s="2406" t="s">
        <v>1421</v>
      </c>
      <c r="BX37" s="2407"/>
      <c r="BY37" s="2400"/>
      <c r="BZ37" s="2401"/>
      <c r="CA37" s="2402"/>
      <c r="CB37" s="1525"/>
      <c r="CC37" s="1525"/>
      <c r="CD37" s="147"/>
    </row>
    <row r="38" spans="1:129" ht="30" customHeight="1">
      <c r="A38" s="1"/>
      <c r="B38" s="89"/>
      <c r="C38" s="304"/>
      <c r="D38" s="247"/>
      <c r="F38" s="248" t="s">
        <v>2042</v>
      </c>
      <c r="G38" s="1525"/>
      <c r="H38" s="1525"/>
      <c r="I38" s="1525"/>
      <c r="J38" s="1525"/>
      <c r="K38" s="1525"/>
      <c r="L38" s="1525"/>
      <c r="M38" s="1525"/>
      <c r="N38" s="1525"/>
      <c r="O38" s="1525"/>
      <c r="P38" s="1525"/>
      <c r="Q38" s="1525"/>
      <c r="R38" s="1525"/>
      <c r="S38" s="1525"/>
      <c r="T38" s="1525"/>
      <c r="U38" s="1525"/>
      <c r="V38" s="1525"/>
      <c r="W38" s="1525"/>
      <c r="X38" s="1525"/>
      <c r="Y38" s="1525"/>
      <c r="Z38" s="1525"/>
      <c r="AA38" s="1525"/>
      <c r="AB38" s="1525"/>
      <c r="AC38" s="1525"/>
      <c r="AD38" s="1525"/>
      <c r="AE38" s="1525"/>
      <c r="AF38" s="1525"/>
      <c r="AG38" s="1525"/>
      <c r="AH38" s="1525"/>
      <c r="AI38" s="1525"/>
      <c r="AJ38" s="1525"/>
      <c r="AK38" s="1525"/>
      <c r="AL38" s="1525"/>
      <c r="AM38" s="1525"/>
      <c r="AN38" s="1525"/>
      <c r="AO38" s="1525"/>
      <c r="AP38" s="1525"/>
      <c r="AQ38" s="1525"/>
      <c r="AR38" s="1525"/>
      <c r="AS38" s="1525"/>
      <c r="AT38" s="1525"/>
      <c r="AU38" s="1525"/>
      <c r="AV38" s="1525"/>
      <c r="AW38" s="1525"/>
      <c r="AX38" s="1525"/>
      <c r="AY38" s="1525"/>
      <c r="AZ38" s="1525"/>
      <c r="BA38" s="1525"/>
      <c r="BB38" s="1525"/>
      <c r="BC38" s="1525"/>
      <c r="BD38" s="1525"/>
      <c r="BE38" s="1525"/>
      <c r="BF38" s="1525"/>
      <c r="BG38" s="1525"/>
      <c r="BH38" s="1525"/>
      <c r="BI38" s="1525"/>
      <c r="BJ38" s="1525"/>
      <c r="BK38" s="1525"/>
      <c r="BL38" s="1525"/>
      <c r="BM38" s="1525"/>
      <c r="BN38" s="1525"/>
      <c r="BO38" s="1525"/>
      <c r="BP38" s="1525"/>
      <c r="BQ38" s="1525"/>
      <c r="BR38" s="1525"/>
      <c r="BS38" s="1525"/>
      <c r="BT38" s="1525"/>
      <c r="BU38" s="1525"/>
      <c r="BV38" s="1525"/>
      <c r="BW38" s="2406"/>
      <c r="BX38" s="2407"/>
      <c r="BY38" s="2403"/>
      <c r="BZ38" s="2404"/>
      <c r="CA38" s="2405"/>
      <c r="CB38" s="1525"/>
      <c r="CC38" s="1525"/>
      <c r="CD38" s="147"/>
    </row>
    <row r="39" spans="1:129" ht="30" customHeight="1">
      <c r="A39" s="1"/>
      <c r="B39" s="89"/>
      <c r="C39" s="289"/>
      <c r="D39" s="1525"/>
      <c r="E39" s="1525"/>
      <c r="F39" s="1525"/>
      <c r="G39" s="1525"/>
      <c r="H39" s="1525"/>
      <c r="I39" s="1525"/>
      <c r="J39" s="1525"/>
      <c r="K39" s="1525"/>
      <c r="L39" s="1525"/>
      <c r="M39" s="1525"/>
      <c r="N39" s="1525"/>
      <c r="O39" s="1525"/>
      <c r="P39" s="1525"/>
      <c r="Q39" s="1525"/>
      <c r="R39" s="1525"/>
      <c r="S39" s="1525"/>
      <c r="T39" s="1525"/>
      <c r="U39" s="1525"/>
      <c r="V39" s="1525"/>
      <c r="W39" s="1525"/>
      <c r="X39" s="1525"/>
      <c r="Y39" s="1525"/>
      <c r="Z39" s="1525"/>
      <c r="AA39" s="1525"/>
      <c r="AB39" s="1525"/>
      <c r="AC39" s="1525"/>
      <c r="AD39" s="1525"/>
      <c r="AE39" s="1525"/>
      <c r="AF39" s="1525"/>
      <c r="AG39" s="1525"/>
      <c r="AH39" s="1525"/>
      <c r="AI39" s="1525"/>
      <c r="AJ39" s="1525"/>
      <c r="AK39" s="1525"/>
      <c r="AL39" s="1525"/>
      <c r="AM39" s="1525"/>
      <c r="AN39" s="1525"/>
      <c r="AO39" s="1525"/>
      <c r="AP39" s="1525"/>
      <c r="AQ39" s="1525"/>
      <c r="AR39" s="1525"/>
      <c r="AS39" s="1525"/>
      <c r="AT39" s="1525"/>
      <c r="AU39" s="1525"/>
      <c r="AV39" s="1525"/>
      <c r="AW39" s="1525"/>
      <c r="AX39" s="1525"/>
      <c r="AY39" s="1525"/>
      <c r="AZ39" s="1525"/>
      <c r="BA39" s="1525"/>
      <c r="BB39" s="1525"/>
      <c r="BC39" s="1525"/>
      <c r="BD39" s="1525"/>
      <c r="BE39" s="1525"/>
      <c r="BF39" s="1525"/>
      <c r="BG39" s="1525"/>
      <c r="BH39" s="1525"/>
      <c r="BI39" s="1525"/>
      <c r="BJ39" s="1525"/>
      <c r="BK39" s="1525"/>
      <c r="BL39" s="1525"/>
      <c r="BM39" s="1525"/>
      <c r="BN39" s="1525"/>
      <c r="BO39" s="1525"/>
      <c r="BP39" s="1525"/>
      <c r="BQ39" s="1525"/>
      <c r="BR39" s="1525"/>
      <c r="BS39" s="1525"/>
      <c r="BT39" s="1525"/>
      <c r="BU39" s="1525"/>
      <c r="BV39" s="1525"/>
      <c r="BW39" s="1525"/>
      <c r="BX39" s="1525"/>
      <c r="BY39" s="1525"/>
      <c r="BZ39" s="1525"/>
      <c r="CA39" s="1525"/>
      <c r="CB39" s="1525"/>
      <c r="CC39" s="1525"/>
      <c r="CD39" s="147"/>
    </row>
    <row r="40" spans="1:129" ht="30" customHeight="1">
      <c r="A40" s="1"/>
      <c r="B40" s="89"/>
      <c r="C40" s="300"/>
      <c r="D40" s="244" t="s">
        <v>1284</v>
      </c>
      <c r="F40" s="246" t="s">
        <v>2043</v>
      </c>
      <c r="G40" s="1525"/>
      <c r="H40" s="1525"/>
      <c r="I40" s="1525"/>
      <c r="J40" s="1525"/>
      <c r="K40" s="1525"/>
      <c r="L40" s="1525"/>
      <c r="M40" s="1525"/>
      <c r="N40" s="1525"/>
      <c r="O40" s="1525"/>
      <c r="P40" s="1525"/>
      <c r="Q40" s="1525"/>
      <c r="R40" s="1525"/>
      <c r="S40" s="1525"/>
      <c r="T40" s="1525"/>
      <c r="U40" s="1525"/>
      <c r="V40" s="1525"/>
      <c r="W40" s="1525"/>
      <c r="X40" s="1525"/>
      <c r="Y40" s="1525"/>
      <c r="Z40" s="1525"/>
      <c r="AA40" s="1525"/>
      <c r="AB40" s="1525"/>
      <c r="AC40" s="1525"/>
      <c r="AD40" s="1525"/>
      <c r="AE40" s="1525"/>
      <c r="AF40" s="1525"/>
      <c r="AG40" s="1525"/>
      <c r="AH40" s="1525"/>
      <c r="AI40" s="1525"/>
      <c r="AJ40" s="1525"/>
      <c r="AK40" s="1525"/>
      <c r="AL40" s="1525"/>
      <c r="AM40" s="1525"/>
      <c r="AN40" s="1525"/>
      <c r="AO40" s="1525"/>
      <c r="AP40" s="1525"/>
      <c r="AQ40" s="1525"/>
      <c r="AR40" s="1525"/>
      <c r="AS40" s="1525"/>
      <c r="AT40" s="1525"/>
      <c r="AU40" s="1525"/>
      <c r="AV40" s="1525"/>
      <c r="AW40" s="1525"/>
      <c r="AX40" s="1525"/>
      <c r="AY40" s="1525"/>
      <c r="AZ40" s="1525"/>
      <c r="BA40" s="1525"/>
      <c r="BB40" s="1525"/>
      <c r="BC40" s="1525"/>
      <c r="BD40" s="1525"/>
      <c r="BE40" s="1525"/>
      <c r="BF40" s="1525"/>
      <c r="BG40" s="1525"/>
      <c r="BH40" s="1525"/>
      <c r="BI40" s="1525"/>
      <c r="BJ40" s="1525"/>
      <c r="BK40" s="1525"/>
      <c r="BL40" s="1525"/>
      <c r="BM40" s="1525"/>
      <c r="BN40" s="1525"/>
      <c r="BO40" s="1525"/>
      <c r="BP40" s="1525"/>
      <c r="BQ40" s="1525"/>
      <c r="BR40" s="1525"/>
      <c r="BS40" s="1525"/>
      <c r="BT40" s="1525"/>
      <c r="BU40" s="1525"/>
      <c r="BV40" s="1525"/>
      <c r="BW40" s="2406" t="s">
        <v>1425</v>
      </c>
      <c r="BX40" s="2407"/>
      <c r="BY40" s="2400"/>
      <c r="BZ40" s="2401"/>
      <c r="CA40" s="2402"/>
      <c r="CB40" s="1525"/>
      <c r="CC40" s="93"/>
      <c r="CD40" s="147"/>
    </row>
    <row r="41" spans="1:129" ht="30" customHeight="1">
      <c r="A41" s="1"/>
      <c r="B41" s="89"/>
      <c r="C41" s="93"/>
      <c r="D41" s="247"/>
      <c r="F41" s="248" t="s">
        <v>2044</v>
      </c>
      <c r="G41" s="1525"/>
      <c r="H41" s="1525"/>
      <c r="I41" s="1525"/>
      <c r="J41" s="1525"/>
      <c r="K41" s="1525"/>
      <c r="L41" s="1525"/>
      <c r="M41" s="1525"/>
      <c r="N41" s="1525"/>
      <c r="O41" s="1525"/>
      <c r="P41" s="1525"/>
      <c r="Q41" s="1525"/>
      <c r="R41" s="1525"/>
      <c r="S41" s="1525"/>
      <c r="T41" s="1525"/>
      <c r="U41" s="1525"/>
      <c r="V41" s="1525"/>
      <c r="W41" s="1525"/>
      <c r="X41" s="1525"/>
      <c r="Y41" s="1525"/>
      <c r="Z41" s="1525"/>
      <c r="AA41" s="1525"/>
      <c r="AB41" s="1525"/>
      <c r="AC41" s="1525"/>
      <c r="AD41" s="1525"/>
      <c r="AE41" s="1525"/>
      <c r="AF41" s="1525"/>
      <c r="AG41" s="1525"/>
      <c r="AH41" s="1525"/>
      <c r="AI41" s="1525"/>
      <c r="AJ41" s="1525"/>
      <c r="AK41" s="1525"/>
      <c r="AL41" s="1525"/>
      <c r="AM41" s="1525"/>
      <c r="AN41" s="1525"/>
      <c r="AO41" s="1525"/>
      <c r="AP41" s="1525"/>
      <c r="AQ41" s="1525"/>
      <c r="AR41" s="1525"/>
      <c r="AS41" s="1525"/>
      <c r="AT41" s="1525"/>
      <c r="AU41" s="1525"/>
      <c r="AV41" s="1525"/>
      <c r="AW41" s="1525"/>
      <c r="AX41" s="1525"/>
      <c r="AY41" s="1525"/>
      <c r="AZ41" s="1525"/>
      <c r="BA41" s="1525"/>
      <c r="BB41" s="1525"/>
      <c r="BC41" s="1525"/>
      <c r="BD41" s="1525"/>
      <c r="BE41" s="1525"/>
      <c r="BF41" s="1525"/>
      <c r="BG41" s="1525"/>
      <c r="BH41" s="1525"/>
      <c r="BI41" s="1525"/>
      <c r="BJ41" s="1525"/>
      <c r="BK41" s="1525"/>
      <c r="BL41" s="1525"/>
      <c r="BM41" s="1525"/>
      <c r="BN41" s="1525"/>
      <c r="BO41" s="1525"/>
      <c r="BP41" s="1525"/>
      <c r="BQ41" s="1525"/>
      <c r="BR41" s="1525"/>
      <c r="BS41" s="1525"/>
      <c r="BT41" s="1525"/>
      <c r="BU41" s="1525"/>
      <c r="BV41" s="1525"/>
      <c r="BW41" s="2406"/>
      <c r="BX41" s="2407"/>
      <c r="BY41" s="2403"/>
      <c r="BZ41" s="2404"/>
      <c r="CA41" s="2405"/>
      <c r="CB41" s="1525"/>
      <c r="CC41" s="93"/>
      <c r="CD41" s="147"/>
    </row>
    <row r="42" spans="1:129" ht="30" customHeight="1">
      <c r="A42" s="1"/>
      <c r="B42" s="89"/>
      <c r="C42" s="93"/>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1525"/>
      <c r="AJ42" s="1525"/>
      <c r="AK42" s="1525"/>
      <c r="AL42" s="1525"/>
      <c r="AM42" s="1525"/>
      <c r="AN42" s="1525"/>
      <c r="AO42" s="1525"/>
      <c r="AP42" s="1525"/>
      <c r="AQ42" s="1525"/>
      <c r="AR42" s="1525"/>
      <c r="AS42" s="1525"/>
      <c r="AT42" s="1525"/>
      <c r="AU42" s="1525"/>
      <c r="AV42" s="1525"/>
      <c r="AW42" s="1525"/>
      <c r="AX42" s="1525"/>
      <c r="AY42" s="1525"/>
      <c r="AZ42" s="1525"/>
      <c r="BA42" s="1525"/>
      <c r="BB42" s="1525"/>
      <c r="BC42" s="1525"/>
      <c r="BD42" s="1525"/>
      <c r="BE42" s="1525"/>
      <c r="BF42" s="1525"/>
      <c r="BG42" s="1525"/>
      <c r="BH42" s="1525"/>
      <c r="BI42" s="1525"/>
      <c r="BJ42" s="1525"/>
      <c r="BK42" s="1525"/>
      <c r="BL42" s="1525"/>
      <c r="BM42" s="1525"/>
      <c r="BN42" s="1525"/>
      <c r="BO42" s="1525"/>
      <c r="BP42" s="1525"/>
      <c r="BQ42" s="1525"/>
      <c r="BR42" s="1525"/>
      <c r="BS42" s="1525"/>
      <c r="BT42" s="1525"/>
      <c r="BU42" s="1525"/>
      <c r="BV42" s="1525"/>
      <c r="BW42" s="1525"/>
      <c r="BX42" s="1525"/>
      <c r="BY42" s="1525"/>
      <c r="BZ42" s="1525"/>
      <c r="CA42" s="1525"/>
      <c r="CB42" s="1525"/>
      <c r="CC42" s="93"/>
      <c r="CD42" s="147"/>
    </row>
    <row r="43" spans="1:129" ht="30" customHeight="1">
      <c r="A43" s="1"/>
      <c r="B43" s="89"/>
      <c r="C43" s="93"/>
      <c r="D43" s="244" t="s">
        <v>1287</v>
      </c>
      <c r="F43" s="246" t="s">
        <v>2045</v>
      </c>
      <c r="G43" s="1525"/>
      <c r="H43" s="1525"/>
      <c r="I43" s="1525"/>
      <c r="J43" s="1525"/>
      <c r="K43" s="1525"/>
      <c r="L43" s="1525"/>
      <c r="M43" s="1525"/>
      <c r="N43" s="1525"/>
      <c r="O43" s="1525"/>
      <c r="P43" s="1525"/>
      <c r="Q43" s="1525"/>
      <c r="R43" s="1525"/>
      <c r="S43" s="1525"/>
      <c r="T43" s="1525"/>
      <c r="U43" s="1525"/>
      <c r="V43" s="1525"/>
      <c r="W43" s="1525"/>
      <c r="X43" s="1525"/>
      <c r="Y43" s="1525"/>
      <c r="Z43" s="1525"/>
      <c r="AA43" s="1525"/>
      <c r="AB43" s="1525"/>
      <c r="AC43" s="1525"/>
      <c r="AD43" s="1525"/>
      <c r="AE43" s="1525"/>
      <c r="AF43" s="1525"/>
      <c r="AG43" s="1525"/>
      <c r="AH43" s="1525"/>
      <c r="AI43" s="1525"/>
      <c r="AJ43" s="1525"/>
      <c r="AK43" s="1525"/>
      <c r="AL43" s="1525"/>
      <c r="AM43" s="1525"/>
      <c r="AN43" s="1525"/>
      <c r="AO43" s="1525"/>
      <c r="AP43" s="1525"/>
      <c r="AQ43" s="1525"/>
      <c r="AR43" s="1525"/>
      <c r="AS43" s="1525"/>
      <c r="AT43" s="1525"/>
      <c r="AU43" s="1525"/>
      <c r="AV43" s="1525"/>
      <c r="AW43" s="1525"/>
      <c r="AX43" s="1525"/>
      <c r="AY43" s="1525"/>
      <c r="AZ43" s="1525"/>
      <c r="BA43" s="1525"/>
      <c r="BB43" s="1525"/>
      <c r="BC43" s="1525"/>
      <c r="BD43" s="1525"/>
      <c r="BE43" s="1525"/>
      <c r="BF43" s="1525"/>
      <c r="BG43" s="1525"/>
      <c r="BH43" s="1525"/>
      <c r="BI43" s="1525"/>
      <c r="BJ43" s="1525"/>
      <c r="BK43" s="1525"/>
      <c r="BL43" s="1525"/>
      <c r="BM43" s="1525"/>
      <c r="BN43" s="1525"/>
      <c r="BO43" s="1525"/>
      <c r="BP43" s="1525"/>
      <c r="BQ43" s="1525"/>
      <c r="BR43" s="1525"/>
      <c r="BS43" s="1525"/>
      <c r="BT43" s="1525"/>
      <c r="BU43" s="1525"/>
      <c r="BV43" s="1525"/>
      <c r="BW43" s="2406" t="s">
        <v>1431</v>
      </c>
      <c r="BX43" s="2407"/>
      <c r="BY43" s="2400"/>
      <c r="BZ43" s="2401"/>
      <c r="CA43" s="2402"/>
      <c r="CB43" s="1525"/>
      <c r="CC43" s="93"/>
      <c r="CD43" s="147"/>
    </row>
    <row r="44" spans="1:129" ht="30" customHeight="1">
      <c r="A44" s="1"/>
      <c r="B44" s="89"/>
      <c r="C44" s="93"/>
      <c r="D44" s="247"/>
      <c r="F44" s="248" t="s">
        <v>2046</v>
      </c>
      <c r="G44" s="1525"/>
      <c r="H44" s="1525"/>
      <c r="I44" s="1525"/>
      <c r="J44" s="1525"/>
      <c r="K44" s="1525"/>
      <c r="L44" s="1525"/>
      <c r="M44" s="1525"/>
      <c r="N44" s="1525"/>
      <c r="O44" s="1525"/>
      <c r="P44" s="1525"/>
      <c r="Q44" s="1525"/>
      <c r="R44" s="1525"/>
      <c r="S44" s="1525"/>
      <c r="T44" s="1525"/>
      <c r="U44" s="1525"/>
      <c r="V44" s="1525"/>
      <c r="W44" s="1525"/>
      <c r="X44" s="1525"/>
      <c r="Y44" s="1525"/>
      <c r="Z44" s="1525"/>
      <c r="AA44" s="1525"/>
      <c r="AB44" s="1525"/>
      <c r="AC44" s="1525"/>
      <c r="AD44" s="1525"/>
      <c r="AE44" s="1525"/>
      <c r="AF44" s="1525"/>
      <c r="AG44" s="1525"/>
      <c r="AH44" s="1525"/>
      <c r="AI44" s="1525"/>
      <c r="AJ44" s="1525"/>
      <c r="AK44" s="1525"/>
      <c r="AL44" s="1525"/>
      <c r="AM44" s="1525"/>
      <c r="AN44" s="1525"/>
      <c r="AO44" s="1525"/>
      <c r="AP44" s="1525"/>
      <c r="AQ44" s="1525"/>
      <c r="AR44" s="1525"/>
      <c r="AS44" s="1525"/>
      <c r="AT44" s="1525"/>
      <c r="AU44" s="1525"/>
      <c r="AV44" s="1525"/>
      <c r="AW44" s="1525"/>
      <c r="AX44" s="1525"/>
      <c r="AY44" s="1525"/>
      <c r="AZ44" s="1525"/>
      <c r="BA44" s="1525"/>
      <c r="BB44" s="1525"/>
      <c r="BC44" s="1525"/>
      <c r="BD44" s="1525"/>
      <c r="BE44" s="1525"/>
      <c r="BF44" s="1525"/>
      <c r="BG44" s="1525"/>
      <c r="BH44" s="1525"/>
      <c r="BI44" s="1525"/>
      <c r="BJ44" s="1525"/>
      <c r="BK44" s="1525"/>
      <c r="BL44" s="1525"/>
      <c r="BM44" s="1525"/>
      <c r="BN44" s="1525"/>
      <c r="BO44" s="1525"/>
      <c r="BP44" s="1525"/>
      <c r="BQ44" s="1525"/>
      <c r="BR44" s="1525"/>
      <c r="BS44" s="1525"/>
      <c r="BT44" s="1525"/>
      <c r="BU44" s="1525"/>
      <c r="BV44" s="1525"/>
      <c r="BW44" s="2406"/>
      <c r="BX44" s="2407"/>
      <c r="BY44" s="2403"/>
      <c r="BZ44" s="2404"/>
      <c r="CA44" s="2405"/>
      <c r="CB44" s="1525"/>
      <c r="CC44" s="93"/>
      <c r="CD44" s="147"/>
      <c r="CE44" s="1"/>
    </row>
    <row r="45" spans="1:129" ht="30" customHeight="1">
      <c r="A45" s="1"/>
      <c r="B45" s="89"/>
      <c r="C45" s="93"/>
      <c r="D45" s="1525"/>
      <c r="E45" s="1525"/>
      <c r="F45" s="1525"/>
      <c r="G45" s="1525"/>
      <c r="H45" s="1525"/>
      <c r="I45" s="1525"/>
      <c r="J45" s="1525"/>
      <c r="K45" s="1525"/>
      <c r="L45" s="1525"/>
      <c r="M45" s="1525"/>
      <c r="N45" s="1525"/>
      <c r="O45" s="1525"/>
      <c r="P45" s="1525"/>
      <c r="Q45" s="1525"/>
      <c r="R45" s="1525"/>
      <c r="S45" s="1525"/>
      <c r="T45" s="1525"/>
      <c r="U45" s="1525"/>
      <c r="V45" s="1525"/>
      <c r="W45" s="1525"/>
      <c r="X45" s="1525"/>
      <c r="Y45" s="1525"/>
      <c r="Z45" s="1525"/>
      <c r="AA45" s="1525"/>
      <c r="AB45" s="1525"/>
      <c r="AC45" s="1525"/>
      <c r="AD45" s="1525"/>
      <c r="AE45" s="1525"/>
      <c r="AF45" s="1525"/>
      <c r="AG45" s="1525"/>
      <c r="AH45" s="1525"/>
      <c r="AI45" s="1525"/>
      <c r="AJ45" s="1525"/>
      <c r="AK45" s="1525"/>
      <c r="AL45" s="1525"/>
      <c r="AM45" s="1525"/>
      <c r="AN45" s="1525"/>
      <c r="AO45" s="1525"/>
      <c r="AP45" s="1525"/>
      <c r="AQ45" s="1525"/>
      <c r="AR45" s="1525"/>
      <c r="AS45" s="1525"/>
      <c r="AT45" s="1525"/>
      <c r="AU45" s="1525"/>
      <c r="AV45" s="1525"/>
      <c r="AW45" s="1525"/>
      <c r="AX45" s="1525"/>
      <c r="AY45" s="1525"/>
      <c r="AZ45" s="1525"/>
      <c r="BA45" s="1525"/>
      <c r="BB45" s="1525"/>
      <c r="BC45" s="1525"/>
      <c r="BD45" s="1525"/>
      <c r="BE45" s="1525"/>
      <c r="BF45" s="1525"/>
      <c r="BG45" s="1525"/>
      <c r="BH45" s="1525"/>
      <c r="BI45" s="1525"/>
      <c r="BJ45" s="1525"/>
      <c r="BK45" s="1525"/>
      <c r="BL45" s="1525"/>
      <c r="BM45" s="1525"/>
      <c r="BN45" s="1525"/>
      <c r="BO45" s="1525"/>
      <c r="BP45" s="1525"/>
      <c r="BQ45" s="1525"/>
      <c r="BR45" s="1525"/>
      <c r="BS45" s="1525"/>
      <c r="BT45" s="1525"/>
      <c r="BU45" s="1525"/>
      <c r="BV45" s="1525"/>
      <c r="BW45" s="1525"/>
      <c r="BX45" s="1525"/>
      <c r="BY45" s="1525"/>
      <c r="BZ45" s="1525"/>
      <c r="CA45" s="1525"/>
      <c r="CB45" s="1525"/>
      <c r="CC45" s="93"/>
      <c r="CD45" s="147"/>
    </row>
    <row r="46" spans="1:129" ht="30" customHeight="1">
      <c r="A46" s="1"/>
      <c r="B46" s="89"/>
      <c r="C46" s="93"/>
      <c r="D46" s="244" t="s">
        <v>1291</v>
      </c>
      <c r="F46" s="246" t="s">
        <v>2047</v>
      </c>
      <c r="G46" s="1525"/>
      <c r="H46" s="1525"/>
      <c r="I46" s="1525"/>
      <c r="J46" s="1525"/>
      <c r="K46" s="1525"/>
      <c r="L46" s="1525"/>
      <c r="M46" s="1525"/>
      <c r="N46" s="1525"/>
      <c r="O46" s="1525"/>
      <c r="P46" s="1525"/>
      <c r="Q46" s="1525"/>
      <c r="R46" s="1525"/>
      <c r="S46" s="1525"/>
      <c r="T46" s="1525"/>
      <c r="U46" s="1525"/>
      <c r="V46" s="1525"/>
      <c r="W46" s="1525"/>
      <c r="X46" s="1525"/>
      <c r="Y46" s="1525"/>
      <c r="Z46" s="1525"/>
      <c r="AA46" s="1525"/>
      <c r="AB46" s="1525"/>
      <c r="AC46" s="1525"/>
      <c r="AD46" s="1525"/>
      <c r="AE46" s="1525"/>
      <c r="AF46" s="1525"/>
      <c r="AG46" s="1525"/>
      <c r="AH46" s="1525"/>
      <c r="AI46" s="1525"/>
      <c r="AJ46" s="1525"/>
      <c r="AK46" s="1525"/>
      <c r="AL46" s="1525"/>
      <c r="AM46" s="1525"/>
      <c r="AN46" s="1525"/>
      <c r="AO46" s="1525"/>
      <c r="AP46" s="1525"/>
      <c r="AQ46" s="1525"/>
      <c r="AR46" s="1525"/>
      <c r="AS46" s="1525"/>
      <c r="AT46" s="1525"/>
      <c r="AU46" s="1525"/>
      <c r="AV46" s="1525"/>
      <c r="AW46" s="1525"/>
      <c r="AX46" s="1525"/>
      <c r="AY46" s="1525"/>
      <c r="AZ46" s="1525"/>
      <c r="BA46" s="1525"/>
      <c r="BB46" s="1525"/>
      <c r="BC46" s="1525"/>
      <c r="BD46" s="1525"/>
      <c r="BE46" s="1525"/>
      <c r="BF46" s="1525"/>
      <c r="BG46" s="1525"/>
      <c r="BH46" s="1525"/>
      <c r="BI46" s="1525"/>
      <c r="BJ46" s="1525"/>
      <c r="BK46" s="1525"/>
      <c r="BL46" s="1525"/>
      <c r="BM46" s="1525"/>
      <c r="BN46" s="1525"/>
      <c r="BO46" s="1525"/>
      <c r="BP46" s="1525"/>
      <c r="BQ46" s="1525"/>
      <c r="BR46" s="1525"/>
      <c r="BS46" s="1525"/>
      <c r="BT46" s="1525"/>
      <c r="BU46" s="1525"/>
      <c r="BV46" s="1525"/>
      <c r="BW46" s="2406" t="s">
        <v>1370</v>
      </c>
      <c r="BX46" s="2407"/>
      <c r="BY46" s="2400"/>
      <c r="BZ46" s="2401"/>
      <c r="CA46" s="2402"/>
      <c r="CB46" s="1525"/>
      <c r="CC46" s="93"/>
      <c r="CD46" s="147"/>
      <c r="CL46" s="1525"/>
      <c r="CM46" s="1525"/>
      <c r="CN46" s="1525"/>
      <c r="CO46" s="1525"/>
      <c r="CP46" s="1525"/>
      <c r="CQ46" s="1525"/>
      <c r="CR46" s="1525"/>
      <c r="CS46" s="1525"/>
      <c r="CT46" s="1525"/>
      <c r="CU46" s="1525"/>
      <c r="CV46" s="1525"/>
      <c r="CW46" s="1525"/>
      <c r="CX46" s="1525"/>
      <c r="CY46" s="1525"/>
      <c r="CZ46" s="1525"/>
      <c r="DA46" s="1525"/>
      <c r="DB46" s="1525"/>
      <c r="DC46" s="1525"/>
      <c r="DD46" s="1525"/>
      <c r="DE46" s="1525"/>
      <c r="DF46" s="1525"/>
      <c r="DG46" s="1525"/>
      <c r="DH46" s="1525"/>
      <c r="DI46" s="1525"/>
      <c r="DJ46" s="1525"/>
      <c r="DK46" s="1525"/>
      <c r="DL46" s="1525"/>
      <c r="DM46" s="1525"/>
      <c r="DN46" s="1525"/>
      <c r="DO46" s="1525"/>
      <c r="DP46" s="1525"/>
      <c r="DQ46" s="1525"/>
      <c r="DR46" s="1525"/>
      <c r="DS46" s="1525"/>
      <c r="DT46" s="1525"/>
      <c r="DU46" s="1525"/>
      <c r="DV46" s="1525"/>
      <c r="DW46" s="1525"/>
      <c r="DX46" s="1525"/>
      <c r="DY46" s="1525"/>
    </row>
    <row r="47" spans="1:129" ht="30" customHeight="1">
      <c r="A47" s="1"/>
      <c r="B47" s="89"/>
      <c r="C47" s="93"/>
      <c r="D47" s="247"/>
      <c r="F47" s="248" t="s">
        <v>2048</v>
      </c>
      <c r="G47" s="1525"/>
      <c r="H47" s="1525"/>
      <c r="I47" s="1525"/>
      <c r="J47" s="1525"/>
      <c r="K47" s="1525"/>
      <c r="L47" s="1525"/>
      <c r="M47" s="1525"/>
      <c r="N47" s="1525"/>
      <c r="O47" s="1525"/>
      <c r="P47" s="1525"/>
      <c r="Q47" s="1525"/>
      <c r="R47" s="1525"/>
      <c r="S47" s="1525"/>
      <c r="T47" s="1525"/>
      <c r="U47" s="1525"/>
      <c r="V47" s="1525"/>
      <c r="W47" s="1525"/>
      <c r="X47" s="1525"/>
      <c r="Y47" s="1525"/>
      <c r="Z47" s="1525"/>
      <c r="AA47" s="1525"/>
      <c r="AB47" s="1525"/>
      <c r="AC47" s="1525"/>
      <c r="AD47" s="1525"/>
      <c r="AE47" s="1525"/>
      <c r="AF47" s="1525"/>
      <c r="AG47" s="1525"/>
      <c r="AH47" s="1525"/>
      <c r="AI47" s="1525"/>
      <c r="AJ47" s="1525"/>
      <c r="AK47" s="1525"/>
      <c r="AL47" s="1525"/>
      <c r="AM47" s="1525"/>
      <c r="AN47" s="1525"/>
      <c r="AO47" s="1525"/>
      <c r="AP47" s="1525"/>
      <c r="AQ47" s="1525"/>
      <c r="AR47" s="1525"/>
      <c r="AS47" s="1525"/>
      <c r="AT47" s="1525"/>
      <c r="AU47" s="1525"/>
      <c r="AV47" s="1525"/>
      <c r="AW47" s="1525"/>
      <c r="AX47" s="1525"/>
      <c r="AY47" s="1525"/>
      <c r="AZ47" s="1525"/>
      <c r="BA47" s="1525"/>
      <c r="BB47" s="1525"/>
      <c r="BC47" s="1525"/>
      <c r="BD47" s="1525"/>
      <c r="BE47" s="1525"/>
      <c r="BF47" s="1525"/>
      <c r="BG47" s="1525"/>
      <c r="BH47" s="1525"/>
      <c r="BI47" s="1525"/>
      <c r="BJ47" s="1525"/>
      <c r="BK47" s="1525"/>
      <c r="BL47" s="1525"/>
      <c r="BM47" s="1525"/>
      <c r="BN47" s="1525"/>
      <c r="BO47" s="1525"/>
      <c r="BP47" s="1525"/>
      <c r="BQ47" s="1525"/>
      <c r="BR47" s="1525"/>
      <c r="BS47" s="1525"/>
      <c r="BT47" s="1525"/>
      <c r="BU47" s="1525"/>
      <c r="BV47" s="1525"/>
      <c r="BW47" s="2406"/>
      <c r="BX47" s="2407"/>
      <c r="BY47" s="2403"/>
      <c r="BZ47" s="2404"/>
      <c r="CA47" s="2405"/>
      <c r="CB47" s="1525"/>
      <c r="CC47" s="93"/>
      <c r="CD47" s="147"/>
      <c r="CL47" s="1525"/>
      <c r="CM47" s="1525"/>
      <c r="CN47" s="1525"/>
      <c r="CO47" s="1525"/>
      <c r="CP47" s="1525"/>
      <c r="CQ47" s="1525"/>
      <c r="CR47" s="1525"/>
      <c r="CS47" s="1525"/>
      <c r="CT47" s="1525"/>
      <c r="CU47" s="1525"/>
      <c r="CV47" s="1525"/>
      <c r="CW47" s="1525"/>
      <c r="CX47" s="1525"/>
      <c r="CY47" s="1525"/>
      <c r="CZ47" s="1525"/>
      <c r="DA47" s="1525"/>
      <c r="DB47" s="1525"/>
      <c r="DC47" s="1525"/>
      <c r="DD47" s="1525"/>
      <c r="DE47" s="1525"/>
      <c r="DF47" s="1525"/>
      <c r="DG47" s="1525"/>
      <c r="DH47" s="1525"/>
      <c r="DI47" s="1525"/>
      <c r="DJ47" s="1525"/>
      <c r="DK47" s="1525"/>
      <c r="DL47" s="1525"/>
      <c r="DM47" s="1525"/>
      <c r="DN47" s="1525"/>
      <c r="DO47" s="1525"/>
      <c r="DP47" s="1525"/>
      <c r="DQ47" s="1525"/>
      <c r="DR47" s="1525"/>
      <c r="DS47" s="1525"/>
      <c r="DT47" s="1525"/>
      <c r="DU47" s="1525"/>
      <c r="DV47" s="1525"/>
      <c r="DW47" s="1525"/>
      <c r="DX47" s="1525"/>
      <c r="DY47" s="1525"/>
    </row>
    <row r="48" spans="1:129" ht="30" customHeight="1">
      <c r="A48" s="1"/>
      <c r="B48" s="89"/>
      <c r="C48" s="93"/>
      <c r="D48" s="1525"/>
      <c r="E48" s="1525"/>
      <c r="F48" s="1525"/>
      <c r="G48" s="1525"/>
      <c r="H48" s="1525"/>
      <c r="I48" s="1525"/>
      <c r="J48" s="1525"/>
      <c r="K48" s="1525"/>
      <c r="L48" s="1525"/>
      <c r="M48" s="1525"/>
      <c r="N48" s="1525"/>
      <c r="O48" s="1525"/>
      <c r="P48" s="1525"/>
      <c r="Q48" s="1525"/>
      <c r="R48" s="1525"/>
      <c r="S48" s="1525"/>
      <c r="T48" s="1525"/>
      <c r="U48" s="1525"/>
      <c r="V48" s="1525"/>
      <c r="W48" s="1525"/>
      <c r="X48" s="1525"/>
      <c r="Y48" s="1525"/>
      <c r="Z48" s="1525"/>
      <c r="AA48" s="1525"/>
      <c r="AB48" s="1525"/>
      <c r="AC48" s="1525"/>
      <c r="AD48" s="1525"/>
      <c r="AE48" s="1525"/>
      <c r="AF48" s="1525"/>
      <c r="AG48" s="1525"/>
      <c r="AH48" s="1525"/>
      <c r="AI48" s="1525"/>
      <c r="AJ48" s="1525"/>
      <c r="AK48" s="1525"/>
      <c r="AL48" s="1525"/>
      <c r="AM48" s="1525"/>
      <c r="AN48" s="1525"/>
      <c r="AO48" s="1525"/>
      <c r="AP48" s="1525"/>
      <c r="AQ48" s="1525"/>
      <c r="AR48" s="1525"/>
      <c r="AS48" s="1525"/>
      <c r="AT48" s="1525"/>
      <c r="AU48" s="1525"/>
      <c r="AV48" s="1525"/>
      <c r="AW48" s="1525"/>
      <c r="AX48" s="1525"/>
      <c r="AY48" s="1525"/>
      <c r="AZ48" s="1525"/>
      <c r="BA48" s="1525"/>
      <c r="BB48" s="1525"/>
      <c r="BC48" s="1525"/>
      <c r="BD48" s="1525"/>
      <c r="BE48" s="1525"/>
      <c r="BF48" s="1525"/>
      <c r="BG48" s="1525"/>
      <c r="BH48" s="1525"/>
      <c r="BI48" s="1525"/>
      <c r="BJ48" s="1525"/>
      <c r="BK48" s="1525"/>
      <c r="BL48" s="1525"/>
      <c r="BM48" s="1525"/>
      <c r="BN48" s="1525"/>
      <c r="BO48" s="1525"/>
      <c r="BP48" s="1525"/>
      <c r="BQ48" s="1525"/>
      <c r="BR48" s="1525"/>
      <c r="BS48" s="1525"/>
      <c r="BT48" s="1525"/>
      <c r="BU48" s="1525"/>
      <c r="BV48" s="1525"/>
      <c r="BW48" s="1525"/>
      <c r="BX48" s="1525"/>
      <c r="BY48" s="1525"/>
      <c r="BZ48" s="1525"/>
      <c r="CA48" s="1525"/>
      <c r="CB48" s="1525"/>
      <c r="CC48" s="93"/>
      <c r="CD48" s="147"/>
      <c r="CL48" s="1525"/>
      <c r="CM48" s="1525"/>
      <c r="CN48" s="1525"/>
      <c r="CO48" s="1525"/>
      <c r="CP48" s="1525"/>
      <c r="CQ48" s="1525"/>
      <c r="CR48" s="1525"/>
      <c r="CS48" s="1525"/>
      <c r="CT48" s="1525"/>
      <c r="CU48" s="1525"/>
      <c r="CV48" s="1525"/>
      <c r="CW48" s="1525"/>
      <c r="CX48" s="1525"/>
      <c r="CY48" s="1525"/>
      <c r="CZ48" s="1525"/>
      <c r="DA48" s="1525"/>
      <c r="DB48" s="1525"/>
      <c r="DC48" s="1525"/>
      <c r="DD48" s="1525"/>
      <c r="DE48" s="1525"/>
      <c r="DF48" s="1525"/>
      <c r="DG48" s="1525"/>
      <c r="DH48" s="1525"/>
      <c r="DI48" s="1525"/>
      <c r="DJ48" s="1525"/>
      <c r="DK48" s="1525"/>
      <c r="DL48" s="1525"/>
      <c r="DM48" s="1525"/>
      <c r="DN48" s="1525"/>
      <c r="DO48" s="1525"/>
      <c r="DP48" s="1525"/>
      <c r="DQ48" s="1525"/>
      <c r="DR48" s="1525"/>
      <c r="DS48" s="1525"/>
      <c r="DT48" s="1525"/>
      <c r="DU48" s="1525"/>
      <c r="DV48" s="1525"/>
      <c r="DW48" s="1525"/>
      <c r="DX48" s="1525"/>
      <c r="DY48" s="1525"/>
    </row>
    <row r="49" spans="1:167" ht="30" customHeight="1">
      <c r="A49" s="1"/>
      <c r="B49" s="89"/>
      <c r="C49" s="93"/>
      <c r="D49" s="244" t="s">
        <v>1295</v>
      </c>
      <c r="F49" s="246" t="s">
        <v>2049</v>
      </c>
      <c r="G49" s="1525"/>
      <c r="H49" s="1525"/>
      <c r="I49" s="1525"/>
      <c r="J49" s="1525"/>
      <c r="K49" s="1525"/>
      <c r="L49" s="1525"/>
      <c r="M49" s="1525"/>
      <c r="N49" s="1525"/>
      <c r="O49" s="1525"/>
      <c r="P49" s="1525"/>
      <c r="Q49" s="1525"/>
      <c r="R49" s="1525"/>
      <c r="S49" s="1525"/>
      <c r="T49" s="1525"/>
      <c r="U49" s="1525"/>
      <c r="V49" s="1525"/>
      <c r="W49" s="1525"/>
      <c r="X49" s="1525"/>
      <c r="Y49" s="1525"/>
      <c r="Z49" s="1525"/>
      <c r="AA49" s="1525"/>
      <c r="AB49" s="1525"/>
      <c r="AC49" s="1525"/>
      <c r="AD49" s="1525"/>
      <c r="AE49" s="1525"/>
      <c r="AF49" s="1525"/>
      <c r="AG49" s="1525"/>
      <c r="AH49" s="1525"/>
      <c r="AI49" s="1525"/>
      <c r="AJ49" s="1525"/>
      <c r="AK49" s="1525"/>
      <c r="AL49" s="1525"/>
      <c r="AM49" s="1525"/>
      <c r="AN49" s="1525"/>
      <c r="AO49" s="1525"/>
      <c r="AP49" s="1525"/>
      <c r="AQ49" s="1525"/>
      <c r="AR49" s="1525"/>
      <c r="AS49" s="1525"/>
      <c r="AT49" s="1525"/>
      <c r="AU49" s="1525"/>
      <c r="AV49" s="1525"/>
      <c r="AW49" s="1525"/>
      <c r="AX49" s="1525"/>
      <c r="AY49" s="1525"/>
      <c r="AZ49" s="1525"/>
      <c r="BA49" s="1525"/>
      <c r="BB49" s="1525"/>
      <c r="BC49" s="1525"/>
      <c r="BD49" s="1525"/>
      <c r="BE49" s="1525"/>
      <c r="BF49" s="1525"/>
      <c r="BG49" s="1525"/>
      <c r="BH49" s="1525"/>
      <c r="BI49" s="1525"/>
      <c r="BJ49" s="1525"/>
      <c r="BK49" s="1525"/>
      <c r="BL49" s="1525"/>
      <c r="BM49" s="1525"/>
      <c r="BN49" s="1525"/>
      <c r="BO49" s="1525"/>
      <c r="BP49" s="1525"/>
      <c r="BQ49" s="1525"/>
      <c r="BR49" s="1525"/>
      <c r="BS49" s="1525"/>
      <c r="BT49" s="1525"/>
      <c r="BU49" s="1525"/>
      <c r="BV49" s="1525"/>
      <c r="BW49" s="2406" t="s">
        <v>1372</v>
      </c>
      <c r="BX49" s="2407"/>
      <c r="BY49" s="2400"/>
      <c r="BZ49" s="2401"/>
      <c r="CA49" s="2402"/>
      <c r="CB49" s="1525"/>
      <c r="CC49" s="93"/>
      <c r="CD49" s="147"/>
      <c r="CX49" s="1525"/>
      <c r="CY49" s="1525"/>
      <c r="CZ49" s="1525"/>
      <c r="DA49" s="1525"/>
      <c r="DB49" s="1525"/>
      <c r="DC49" s="1525"/>
      <c r="DD49" s="1525"/>
      <c r="DE49" s="1525"/>
      <c r="DF49" s="1525"/>
      <c r="DG49" s="1525"/>
      <c r="DH49" s="1525"/>
      <c r="DI49" s="1525"/>
      <c r="DJ49" s="1525"/>
      <c r="DK49" s="1525"/>
      <c r="DL49" s="1525"/>
      <c r="DM49" s="1525"/>
      <c r="DN49" s="1525"/>
      <c r="DO49" s="1525"/>
      <c r="DP49" s="1525"/>
      <c r="DQ49" s="1525"/>
      <c r="DR49" s="1525"/>
      <c r="DS49" s="1525"/>
      <c r="DT49" s="1525"/>
      <c r="DU49" s="1525"/>
      <c r="DV49" s="1525"/>
      <c r="DW49" s="1525"/>
      <c r="DX49" s="1525"/>
      <c r="DY49" s="1525"/>
    </row>
    <row r="50" spans="1:167" ht="30" customHeight="1">
      <c r="A50" s="1"/>
      <c r="B50" s="89"/>
      <c r="C50" s="93"/>
      <c r="D50" s="247"/>
      <c r="F50" s="248" t="s">
        <v>2050</v>
      </c>
      <c r="G50" s="1525"/>
      <c r="H50" s="1525"/>
      <c r="I50" s="1525"/>
      <c r="J50" s="1525"/>
      <c r="K50" s="1525"/>
      <c r="L50" s="1525"/>
      <c r="M50" s="1525"/>
      <c r="N50" s="1525"/>
      <c r="O50" s="1525"/>
      <c r="P50" s="1525"/>
      <c r="Q50" s="1525"/>
      <c r="R50" s="1525"/>
      <c r="S50" s="1525"/>
      <c r="T50" s="1525"/>
      <c r="U50" s="1525"/>
      <c r="V50" s="1525"/>
      <c r="W50" s="1525"/>
      <c r="X50" s="1525"/>
      <c r="Y50" s="1525"/>
      <c r="Z50" s="1525"/>
      <c r="AA50" s="1525"/>
      <c r="AB50" s="1525"/>
      <c r="AC50" s="1525"/>
      <c r="AD50" s="1525"/>
      <c r="AE50" s="1525"/>
      <c r="AF50" s="1525"/>
      <c r="AG50" s="1525"/>
      <c r="AH50" s="1525"/>
      <c r="AI50" s="1525"/>
      <c r="AJ50" s="1525"/>
      <c r="AK50" s="1525"/>
      <c r="AL50" s="1525"/>
      <c r="AM50" s="1525"/>
      <c r="AN50" s="1525"/>
      <c r="AO50" s="1525"/>
      <c r="AP50" s="1525"/>
      <c r="AQ50" s="1525"/>
      <c r="AR50" s="1525"/>
      <c r="AS50" s="1525"/>
      <c r="AT50" s="1525"/>
      <c r="AU50" s="1525"/>
      <c r="AV50" s="1525"/>
      <c r="AW50" s="1525"/>
      <c r="AX50" s="1525"/>
      <c r="AY50" s="1525"/>
      <c r="AZ50" s="1525"/>
      <c r="BA50" s="1525"/>
      <c r="BB50" s="1525"/>
      <c r="BC50" s="1525"/>
      <c r="BD50" s="1525"/>
      <c r="BE50" s="1525"/>
      <c r="BF50" s="1525"/>
      <c r="BG50" s="1525"/>
      <c r="BH50" s="1525"/>
      <c r="BI50" s="1525"/>
      <c r="BJ50" s="1525"/>
      <c r="BK50" s="1525"/>
      <c r="BL50" s="1525"/>
      <c r="BM50" s="1525"/>
      <c r="BN50" s="1525"/>
      <c r="BO50" s="1525"/>
      <c r="BP50" s="1525"/>
      <c r="BQ50" s="1525"/>
      <c r="BR50" s="1525"/>
      <c r="BS50" s="1525"/>
      <c r="BT50" s="1525"/>
      <c r="BU50" s="1525"/>
      <c r="BV50" s="1525"/>
      <c r="BW50" s="2406"/>
      <c r="BX50" s="2407"/>
      <c r="BY50" s="2403"/>
      <c r="BZ50" s="2404"/>
      <c r="CA50" s="2405"/>
      <c r="CB50" s="1525"/>
      <c r="CC50" s="93"/>
      <c r="CD50" s="147"/>
      <c r="CX50" s="1525"/>
      <c r="CY50" s="1525"/>
      <c r="CZ50" s="1525"/>
      <c r="DA50" s="1525"/>
      <c r="DB50" s="1525"/>
      <c r="DC50" s="1525"/>
      <c r="DD50" s="1525"/>
      <c r="DE50" s="1525"/>
      <c r="DF50" s="1525"/>
      <c r="DG50" s="1525"/>
      <c r="DH50" s="1525"/>
      <c r="DI50" s="1525"/>
      <c r="DJ50" s="1525"/>
      <c r="DK50" s="1525"/>
      <c r="DL50" s="1525"/>
      <c r="DM50" s="1525"/>
      <c r="DN50" s="1525"/>
      <c r="DO50" s="1525"/>
      <c r="DP50" s="1525"/>
      <c r="DQ50" s="1525"/>
      <c r="DR50" s="1525"/>
      <c r="DS50" s="1525"/>
      <c r="DT50" s="1525"/>
      <c r="DU50" s="1525"/>
      <c r="DV50" s="1525"/>
      <c r="DW50" s="1525"/>
      <c r="DX50" s="1525"/>
      <c r="DY50" s="1525"/>
    </row>
    <row r="51" spans="1:167" ht="30" customHeight="1">
      <c r="A51" s="1"/>
      <c r="B51" s="89"/>
      <c r="C51" s="93"/>
      <c r="G51" s="1525"/>
      <c r="H51" s="1525"/>
      <c r="I51" s="1525"/>
      <c r="J51" s="1525"/>
      <c r="K51" s="1525"/>
      <c r="L51" s="1525"/>
      <c r="M51" s="1525"/>
      <c r="N51" s="1525"/>
      <c r="O51" s="1525"/>
      <c r="P51" s="1525"/>
      <c r="Q51" s="1525"/>
      <c r="R51" s="1525"/>
      <c r="S51" s="1525"/>
      <c r="T51" s="1525"/>
      <c r="U51" s="1525"/>
      <c r="V51" s="1525"/>
      <c r="W51" s="1525"/>
      <c r="X51" s="1525"/>
      <c r="Y51" s="1525"/>
      <c r="Z51" s="1525"/>
      <c r="AA51" s="1525"/>
      <c r="AB51" s="1525"/>
      <c r="AC51" s="1525"/>
      <c r="AD51" s="1525"/>
      <c r="AE51" s="1525"/>
      <c r="AF51" s="1525"/>
      <c r="AG51" s="1525"/>
      <c r="AH51" s="1525"/>
      <c r="AI51" s="1525"/>
      <c r="AJ51" s="1525"/>
      <c r="AK51" s="1525"/>
      <c r="AL51" s="1525"/>
      <c r="AM51" s="1525"/>
      <c r="AN51" s="1525"/>
      <c r="AO51" s="1525"/>
      <c r="AP51" s="1525"/>
      <c r="AQ51" s="1525"/>
      <c r="AR51" s="1525"/>
      <c r="AS51" s="1525"/>
      <c r="AT51" s="1525"/>
      <c r="AU51" s="1525"/>
      <c r="AV51" s="1525"/>
      <c r="AW51" s="1525"/>
      <c r="AX51" s="1525"/>
      <c r="AY51" s="1525"/>
      <c r="AZ51" s="1525"/>
      <c r="BA51" s="1525"/>
      <c r="BB51" s="1525"/>
      <c r="BC51" s="1525"/>
      <c r="BD51" s="1525"/>
      <c r="BE51" s="1525"/>
      <c r="BF51" s="1525"/>
      <c r="BG51" s="1525"/>
      <c r="BH51" s="1525"/>
      <c r="BI51" s="1525"/>
      <c r="BJ51" s="1525"/>
      <c r="BK51" s="1525"/>
      <c r="BL51" s="1525"/>
      <c r="BM51" s="1525"/>
      <c r="BN51" s="1525"/>
      <c r="BO51" s="1525"/>
      <c r="BP51" s="1525"/>
      <c r="BQ51" s="1525"/>
      <c r="BR51" s="1525"/>
      <c r="BS51" s="1525"/>
      <c r="BT51" s="1525"/>
      <c r="BU51" s="1525"/>
      <c r="BV51" s="1525"/>
      <c r="BW51" s="1525"/>
      <c r="BX51" s="1525"/>
      <c r="BY51" s="1525"/>
      <c r="BZ51" s="1525"/>
      <c r="CA51" s="1525"/>
      <c r="CB51" s="1525"/>
      <c r="CC51" s="93"/>
      <c r="CD51" s="147"/>
      <c r="CX51" s="1525"/>
      <c r="CY51" s="1525"/>
      <c r="CZ51" s="1525"/>
      <c r="DA51" s="1525"/>
      <c r="DB51" s="1525"/>
      <c r="DC51" s="1525"/>
      <c r="DD51" s="1525"/>
      <c r="DE51" s="1525"/>
      <c r="DF51" s="1525"/>
      <c r="DG51" s="1525"/>
      <c r="DH51" s="1525"/>
      <c r="DI51" s="1525"/>
      <c r="DJ51" s="1525"/>
      <c r="DK51" s="1525"/>
      <c r="DL51" s="1525"/>
      <c r="DM51" s="1525"/>
      <c r="DN51" s="1525"/>
      <c r="DO51" s="1525"/>
      <c r="DP51" s="1525"/>
      <c r="DQ51" s="1525"/>
      <c r="DR51" s="1525"/>
      <c r="DS51" s="1525"/>
      <c r="DT51" s="1525"/>
      <c r="DU51" s="1525"/>
      <c r="DV51" s="1525"/>
      <c r="DW51" s="1525"/>
      <c r="DX51" s="1525"/>
      <c r="DY51" s="1525"/>
    </row>
    <row r="52" spans="1:167" ht="30" customHeight="1">
      <c r="A52" s="1"/>
      <c r="B52" s="89"/>
      <c r="C52" s="93"/>
      <c r="D52" s="244" t="s">
        <v>1299</v>
      </c>
      <c r="F52" s="246" t="s">
        <v>2051</v>
      </c>
      <c r="G52" s="1525"/>
      <c r="H52" s="1525"/>
      <c r="I52" s="1525"/>
      <c r="J52" s="1525"/>
      <c r="K52" s="1525"/>
      <c r="L52" s="1525"/>
      <c r="M52" s="1525"/>
      <c r="N52" s="1525"/>
      <c r="O52" s="1525"/>
      <c r="P52" s="1525"/>
      <c r="Q52" s="1525"/>
      <c r="R52" s="1525"/>
      <c r="S52" s="1525"/>
      <c r="T52" s="1525"/>
      <c r="U52" s="1525"/>
      <c r="V52" s="1525"/>
      <c r="W52" s="1525"/>
      <c r="X52" s="1525"/>
      <c r="Y52" s="1525"/>
      <c r="Z52" s="1525"/>
      <c r="AA52" s="1525"/>
      <c r="AB52" s="1525"/>
      <c r="AC52" s="1525"/>
      <c r="AD52" s="1525"/>
      <c r="AE52" s="1525"/>
      <c r="AF52" s="1525"/>
      <c r="AG52" s="1525"/>
      <c r="AH52" s="1525"/>
      <c r="AI52" s="1525"/>
      <c r="AJ52" s="1525"/>
      <c r="AK52" s="1525"/>
      <c r="AL52" s="1525"/>
      <c r="AM52" s="1525"/>
      <c r="AN52" s="1525"/>
      <c r="AO52" s="1525"/>
      <c r="AP52" s="1525"/>
      <c r="AQ52" s="1525"/>
      <c r="AR52" s="1525"/>
      <c r="AS52" s="1525"/>
      <c r="AT52" s="1525"/>
      <c r="AU52" s="1525"/>
      <c r="AV52" s="1525"/>
      <c r="AW52" s="1525"/>
      <c r="AX52" s="1525"/>
      <c r="AY52" s="1525"/>
      <c r="AZ52" s="1525"/>
      <c r="BA52" s="1525"/>
      <c r="BB52" s="1525"/>
      <c r="BC52" s="1525"/>
      <c r="BD52" s="1525"/>
      <c r="BE52" s="1525"/>
      <c r="BF52" s="1525"/>
      <c r="BG52" s="1525"/>
      <c r="BH52" s="1525"/>
      <c r="BI52" s="1525"/>
      <c r="BJ52" s="1525"/>
      <c r="BK52" s="1525"/>
      <c r="BL52" s="1525"/>
      <c r="BM52" s="1525"/>
      <c r="BN52" s="1525"/>
      <c r="BO52" s="1525"/>
      <c r="BP52" s="1525"/>
      <c r="BQ52" s="1525"/>
      <c r="BR52" s="1525"/>
      <c r="BS52" s="1525"/>
      <c r="BT52" s="1525"/>
      <c r="BU52" s="1525"/>
      <c r="BV52" s="1525"/>
      <c r="BW52" s="2408">
        <v>10</v>
      </c>
      <c r="BX52" s="2409"/>
      <c r="BY52" s="2400"/>
      <c r="BZ52" s="2401"/>
      <c r="CA52" s="2402"/>
      <c r="CB52" s="1525"/>
      <c r="CC52" s="93"/>
      <c r="CD52" s="147"/>
      <c r="CX52" s="1525"/>
      <c r="CY52" s="1525"/>
      <c r="CZ52" s="1525"/>
      <c r="DA52" s="1525"/>
      <c r="DB52" s="1525"/>
      <c r="DC52" s="1525"/>
      <c r="DD52" s="1525"/>
      <c r="DE52" s="1525"/>
      <c r="DF52" s="1525"/>
      <c r="DG52" s="1525"/>
      <c r="DH52" s="1525"/>
      <c r="DI52" s="1525"/>
      <c r="DJ52" s="1525"/>
      <c r="DK52" s="1525"/>
      <c r="DL52" s="1525"/>
      <c r="DM52" s="1525"/>
      <c r="DN52" s="1525"/>
      <c r="DO52" s="1525"/>
      <c r="DP52" s="1525"/>
      <c r="DQ52" s="1525"/>
      <c r="DR52" s="1525"/>
      <c r="DS52" s="1525"/>
      <c r="DT52" s="1525"/>
      <c r="DU52" s="1525"/>
      <c r="DV52" s="1525"/>
      <c r="DW52" s="1525"/>
      <c r="DX52" s="1525"/>
      <c r="DY52" s="1525"/>
    </row>
    <row r="53" spans="1:167" ht="30" customHeight="1">
      <c r="A53" s="1"/>
      <c r="B53" s="89"/>
      <c r="C53" s="93"/>
      <c r="D53" s="247"/>
      <c r="F53" s="248" t="s">
        <v>2052</v>
      </c>
      <c r="G53" s="1525"/>
      <c r="H53" s="1525"/>
      <c r="I53" s="1525"/>
      <c r="J53" s="1525"/>
      <c r="K53" s="1525"/>
      <c r="L53" s="1525"/>
      <c r="M53" s="1525"/>
      <c r="N53" s="1525"/>
      <c r="O53" s="1525"/>
      <c r="P53" s="1525"/>
      <c r="Q53" s="1525"/>
      <c r="R53" s="1525"/>
      <c r="S53" s="1525"/>
      <c r="T53" s="1525"/>
      <c r="U53" s="1525"/>
      <c r="V53" s="1525"/>
      <c r="W53" s="1525"/>
      <c r="X53" s="1525"/>
      <c r="Y53" s="1525"/>
      <c r="Z53" s="1525"/>
      <c r="AA53" s="1525"/>
      <c r="AB53" s="1525"/>
      <c r="AC53" s="1525"/>
      <c r="AD53" s="1525"/>
      <c r="AE53" s="1525"/>
      <c r="AF53" s="1525"/>
      <c r="AG53" s="1525"/>
      <c r="AH53" s="1525"/>
      <c r="AI53" s="1525"/>
      <c r="AJ53" s="1525"/>
      <c r="AK53" s="1525"/>
      <c r="AL53" s="1525"/>
      <c r="AM53" s="1525"/>
      <c r="AN53" s="1525"/>
      <c r="AO53" s="1525"/>
      <c r="AP53" s="1525"/>
      <c r="AQ53" s="1525"/>
      <c r="AR53" s="1525"/>
      <c r="AS53" s="1525"/>
      <c r="AT53" s="1525"/>
      <c r="AU53" s="1525"/>
      <c r="AV53" s="1525"/>
      <c r="AW53" s="1525"/>
      <c r="AX53" s="1525"/>
      <c r="AY53" s="1525"/>
      <c r="AZ53" s="1525"/>
      <c r="BA53" s="1525"/>
      <c r="BB53" s="1525"/>
      <c r="BC53" s="1525"/>
      <c r="BD53" s="1525"/>
      <c r="BE53" s="1525"/>
      <c r="BF53" s="1525"/>
      <c r="BG53" s="1525"/>
      <c r="BH53" s="1525"/>
      <c r="BI53" s="1525"/>
      <c r="BJ53" s="1525"/>
      <c r="BK53" s="1525"/>
      <c r="BL53" s="1525"/>
      <c r="BM53" s="1525"/>
      <c r="BN53" s="1525"/>
      <c r="BO53" s="1525"/>
      <c r="BP53" s="1525"/>
      <c r="BQ53" s="1525"/>
      <c r="BR53" s="1525"/>
      <c r="BS53" s="1525"/>
      <c r="BT53" s="1525"/>
      <c r="BU53" s="1525"/>
      <c r="BV53" s="1525"/>
      <c r="BW53" s="2408"/>
      <c r="BX53" s="2409"/>
      <c r="BY53" s="2403"/>
      <c r="BZ53" s="2404"/>
      <c r="CA53" s="2405"/>
      <c r="CB53" s="1525"/>
      <c r="CC53" s="93"/>
      <c r="CD53" s="147"/>
      <c r="CX53" s="1525"/>
      <c r="CY53" s="1525"/>
      <c r="CZ53" s="1525"/>
      <c r="DA53" s="1525"/>
      <c r="DB53" s="1525"/>
      <c r="DC53" s="1525"/>
      <c r="DD53" s="1525"/>
      <c r="DE53" s="1525"/>
      <c r="DF53" s="1525"/>
      <c r="DG53" s="1525"/>
      <c r="DH53" s="1525"/>
      <c r="DI53" s="1525"/>
      <c r="DJ53" s="1525"/>
      <c r="DK53" s="1525"/>
      <c r="DL53" s="1525"/>
      <c r="DM53" s="1525"/>
      <c r="DN53" s="1525"/>
      <c r="DO53" s="1525"/>
      <c r="DP53" s="1525"/>
      <c r="DQ53" s="1525"/>
      <c r="DR53" s="1525"/>
      <c r="DS53" s="1525"/>
      <c r="DT53" s="1525"/>
      <c r="DU53" s="1525"/>
      <c r="DV53" s="1525"/>
      <c r="DW53" s="1525"/>
      <c r="DX53" s="1525"/>
      <c r="DY53" s="1525"/>
    </row>
    <row r="54" spans="1:167" ht="30" customHeight="1">
      <c r="A54" s="1"/>
      <c r="B54" s="89"/>
      <c r="C54" s="93"/>
      <c r="D54" s="1525"/>
      <c r="E54" s="1525"/>
      <c r="F54" s="1525"/>
      <c r="G54" s="1525"/>
      <c r="H54" s="1525"/>
      <c r="I54" s="1525"/>
      <c r="J54" s="1525"/>
      <c r="K54" s="1525"/>
      <c r="L54" s="1525"/>
      <c r="M54" s="1525"/>
      <c r="N54" s="1525"/>
      <c r="O54" s="1525"/>
      <c r="P54" s="1525"/>
      <c r="Q54" s="1525"/>
      <c r="R54" s="1525"/>
      <c r="S54" s="1525"/>
      <c r="T54" s="1525"/>
      <c r="U54" s="1525"/>
      <c r="V54" s="1525"/>
      <c r="W54" s="1525"/>
      <c r="X54" s="1525"/>
      <c r="Y54" s="1525"/>
      <c r="Z54" s="1525"/>
      <c r="AA54" s="1525"/>
      <c r="AB54" s="1525"/>
      <c r="AC54" s="1525"/>
      <c r="AD54" s="1525"/>
      <c r="AE54" s="1525"/>
      <c r="AF54" s="1525"/>
      <c r="AG54" s="1525"/>
      <c r="AH54" s="1525"/>
      <c r="AI54" s="1525"/>
      <c r="AJ54" s="1525"/>
      <c r="AK54" s="1525"/>
      <c r="AL54" s="1525"/>
      <c r="AM54" s="1525"/>
      <c r="AN54" s="1525"/>
      <c r="AO54" s="1525"/>
      <c r="AP54" s="1525"/>
      <c r="AQ54" s="1525"/>
      <c r="AR54" s="1525"/>
      <c r="AS54" s="1525"/>
      <c r="AT54" s="1525"/>
      <c r="AU54" s="1525"/>
      <c r="AV54" s="1525"/>
      <c r="AW54" s="1525"/>
      <c r="AX54" s="1525"/>
      <c r="AY54" s="1525"/>
      <c r="AZ54" s="1525"/>
      <c r="BA54" s="1525"/>
      <c r="BB54" s="1525"/>
      <c r="BC54" s="1525"/>
      <c r="BD54" s="1525"/>
      <c r="BE54" s="1525"/>
      <c r="BF54" s="1525"/>
      <c r="BG54" s="1525"/>
      <c r="BH54" s="1525"/>
      <c r="BI54" s="1525"/>
      <c r="BJ54" s="1525"/>
      <c r="BK54" s="1525"/>
      <c r="BL54" s="1525"/>
      <c r="BM54" s="1525"/>
      <c r="BN54" s="1525"/>
      <c r="BO54" s="1525"/>
      <c r="BP54" s="1525"/>
      <c r="BQ54" s="1525"/>
      <c r="BR54" s="1525"/>
      <c r="BS54" s="1525"/>
      <c r="BT54" s="1525"/>
      <c r="BU54" s="1525"/>
      <c r="BV54" s="1525"/>
      <c r="BW54" s="397"/>
      <c r="BX54" s="397"/>
      <c r="BY54" s="1525"/>
      <c r="BZ54" s="1525"/>
      <c r="CA54" s="1525"/>
      <c r="CB54" s="1525"/>
      <c r="CC54" s="93"/>
      <c r="CD54" s="147"/>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c r="DW54" s="1525"/>
      <c r="DX54" s="1525"/>
      <c r="DY54" s="1525"/>
    </row>
    <row r="55" spans="1:167" ht="30" customHeight="1">
      <c r="A55" s="1"/>
      <c r="B55" s="89"/>
      <c r="C55" s="93"/>
      <c r="D55" s="244" t="s">
        <v>1244</v>
      </c>
      <c r="F55" s="246" t="s">
        <v>2053</v>
      </c>
      <c r="G55" s="1525"/>
      <c r="H55" s="1525"/>
      <c r="I55" s="1525"/>
      <c r="J55" s="1525"/>
      <c r="K55" s="1525"/>
      <c r="L55" s="1525"/>
      <c r="M55" s="1525"/>
      <c r="N55" s="1525"/>
      <c r="O55" s="1525"/>
      <c r="P55" s="1525"/>
      <c r="Q55" s="1525"/>
      <c r="R55" s="1525"/>
      <c r="S55" s="1525"/>
      <c r="T55" s="1525"/>
      <c r="U55" s="1525"/>
      <c r="V55" s="1525"/>
      <c r="W55" s="1525"/>
      <c r="X55" s="1525"/>
      <c r="Y55" s="1525"/>
      <c r="Z55" s="1525"/>
      <c r="AA55" s="1525"/>
      <c r="AB55" s="1525"/>
      <c r="AC55" s="1525"/>
      <c r="AD55" s="1525"/>
      <c r="AE55" s="1525"/>
      <c r="AF55" s="1525"/>
      <c r="AG55" s="1525"/>
      <c r="AH55" s="1525"/>
      <c r="AI55" s="1525"/>
      <c r="AJ55" s="1525"/>
      <c r="AK55" s="1525"/>
      <c r="AL55" s="1525"/>
      <c r="AM55" s="1525"/>
      <c r="AN55" s="1525"/>
      <c r="AO55" s="1525"/>
      <c r="AP55" s="1525"/>
      <c r="AQ55" s="1525"/>
      <c r="AR55" s="1525"/>
      <c r="AS55" s="1525"/>
      <c r="AT55" s="1525"/>
      <c r="AU55" s="1525"/>
      <c r="AV55" s="1525"/>
      <c r="AW55" s="1525"/>
      <c r="AX55" s="1525"/>
      <c r="AY55" s="1525"/>
      <c r="AZ55" s="1525"/>
      <c r="BA55" s="1525"/>
      <c r="BB55" s="1525"/>
      <c r="BC55" s="1525"/>
      <c r="BD55" s="1525"/>
      <c r="BE55" s="1525"/>
      <c r="BF55" s="1525"/>
      <c r="BG55" s="1525"/>
      <c r="BH55" s="1525"/>
      <c r="BI55" s="1525"/>
      <c r="BJ55" s="1525"/>
      <c r="BK55" s="1525"/>
      <c r="BL55" s="1525"/>
      <c r="BM55" s="1525"/>
      <c r="BN55" s="1525"/>
      <c r="BO55" s="1525"/>
      <c r="BP55" s="1525"/>
      <c r="BQ55" s="1525"/>
      <c r="BR55" s="1525"/>
      <c r="BS55" s="1525"/>
      <c r="BT55" s="1525"/>
      <c r="BU55" s="1525"/>
      <c r="BV55" s="1525"/>
      <c r="BW55" s="2408">
        <v>11</v>
      </c>
      <c r="BX55" s="2409"/>
      <c r="BY55" s="2400"/>
      <c r="BZ55" s="2401"/>
      <c r="CA55" s="2402"/>
      <c r="CB55" s="1525"/>
      <c r="CC55" s="93"/>
      <c r="CD55" s="147"/>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c r="DW55" s="1525"/>
      <c r="DX55" s="1525"/>
      <c r="DY55" s="1525"/>
    </row>
    <row r="56" spans="1:167" ht="30" customHeight="1">
      <c r="A56" s="1"/>
      <c r="B56" s="89"/>
      <c r="C56" s="93"/>
      <c r="D56" s="247"/>
      <c r="F56" s="248" t="s">
        <v>2054</v>
      </c>
      <c r="G56" s="1525"/>
      <c r="H56" s="1525"/>
      <c r="I56" s="1525"/>
      <c r="J56" s="1525"/>
      <c r="K56" s="1525"/>
      <c r="L56" s="1525"/>
      <c r="M56" s="1525"/>
      <c r="N56" s="1525"/>
      <c r="O56" s="1525"/>
      <c r="P56" s="1525"/>
      <c r="Q56" s="1525"/>
      <c r="R56" s="1525"/>
      <c r="S56" s="1525"/>
      <c r="T56" s="1525"/>
      <c r="U56" s="1525"/>
      <c r="V56" s="1525"/>
      <c r="W56" s="1525"/>
      <c r="X56" s="1525"/>
      <c r="Y56" s="1525"/>
      <c r="Z56" s="1525"/>
      <c r="AA56" s="1525"/>
      <c r="AB56" s="1525"/>
      <c r="AC56" s="1525"/>
      <c r="AD56" s="1525"/>
      <c r="AE56" s="1525"/>
      <c r="AF56" s="1525"/>
      <c r="AG56" s="1525"/>
      <c r="AH56" s="1525"/>
      <c r="AI56" s="1525"/>
      <c r="AJ56" s="1525"/>
      <c r="AK56" s="1525"/>
      <c r="AL56" s="1525"/>
      <c r="AM56" s="1525"/>
      <c r="AN56" s="1525"/>
      <c r="AO56" s="1525"/>
      <c r="AP56" s="1525"/>
      <c r="AQ56" s="1525"/>
      <c r="AR56" s="1525"/>
      <c r="AS56" s="1525"/>
      <c r="AT56" s="1525"/>
      <c r="AU56" s="1525"/>
      <c r="AV56" s="1525"/>
      <c r="AW56" s="1525"/>
      <c r="AX56" s="1525"/>
      <c r="AY56" s="1525"/>
      <c r="AZ56" s="1525"/>
      <c r="BA56" s="1525"/>
      <c r="BB56" s="1525"/>
      <c r="BC56" s="1525"/>
      <c r="BD56" s="1525"/>
      <c r="BE56" s="1525"/>
      <c r="BF56" s="1525"/>
      <c r="BG56" s="1525"/>
      <c r="BH56" s="1525"/>
      <c r="BI56" s="1525"/>
      <c r="BJ56" s="1525"/>
      <c r="BK56" s="1525"/>
      <c r="BL56" s="1525"/>
      <c r="BM56" s="1525"/>
      <c r="BN56" s="1525"/>
      <c r="BO56" s="1525"/>
      <c r="BP56" s="1525"/>
      <c r="BQ56" s="1525"/>
      <c r="BR56" s="1525"/>
      <c r="BS56" s="1525"/>
      <c r="BT56" s="1525"/>
      <c r="BU56" s="1525"/>
      <c r="BV56" s="1525"/>
      <c r="BW56" s="2408"/>
      <c r="BX56" s="2409"/>
      <c r="BY56" s="2403"/>
      <c r="BZ56" s="2404"/>
      <c r="CA56" s="2405"/>
      <c r="CB56" s="1525"/>
      <c r="CC56" s="93"/>
      <c r="CD56" s="147"/>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c r="DW56" s="1525"/>
      <c r="DX56" s="1525"/>
      <c r="DY56" s="1525"/>
    </row>
    <row r="57" spans="1:167" ht="30" customHeight="1">
      <c r="A57" s="1"/>
      <c r="B57" s="89"/>
      <c r="C57" s="93"/>
      <c r="D57" s="1525"/>
      <c r="E57" s="1525"/>
      <c r="F57" s="1525"/>
      <c r="G57" s="1525"/>
      <c r="H57" s="1525"/>
      <c r="I57" s="1525"/>
      <c r="J57" s="1525"/>
      <c r="K57" s="1525"/>
      <c r="L57" s="1525"/>
      <c r="M57" s="1525"/>
      <c r="N57" s="1525"/>
      <c r="O57" s="1525"/>
      <c r="P57" s="1525"/>
      <c r="Q57" s="1525"/>
      <c r="R57" s="1525"/>
      <c r="S57" s="1525"/>
      <c r="T57" s="1525"/>
      <c r="U57" s="1525"/>
      <c r="V57" s="1525"/>
      <c r="W57" s="1525"/>
      <c r="X57" s="1525"/>
      <c r="Y57" s="1525"/>
      <c r="Z57" s="1525"/>
      <c r="AA57" s="1525"/>
      <c r="AB57" s="1525"/>
      <c r="AC57" s="1525"/>
      <c r="AD57" s="1525"/>
      <c r="AE57" s="1525"/>
      <c r="AF57" s="1525"/>
      <c r="AG57" s="1525"/>
      <c r="AH57" s="1525"/>
      <c r="AI57" s="1525"/>
      <c r="AJ57" s="1525"/>
      <c r="AK57" s="1525"/>
      <c r="AL57" s="1525"/>
      <c r="AM57" s="1525"/>
      <c r="AN57" s="1525"/>
      <c r="AO57" s="1525"/>
      <c r="AP57" s="1525"/>
      <c r="AQ57" s="1525"/>
      <c r="AR57" s="1525"/>
      <c r="AS57" s="1525"/>
      <c r="AT57" s="1525"/>
      <c r="AU57" s="1525"/>
      <c r="AV57" s="1525"/>
      <c r="AW57" s="1525"/>
      <c r="AX57" s="1525"/>
      <c r="AY57" s="1525"/>
      <c r="AZ57" s="1525"/>
      <c r="BA57" s="1525"/>
      <c r="BB57" s="1525"/>
      <c r="BC57" s="1525"/>
      <c r="BD57" s="1525"/>
      <c r="BE57" s="1525"/>
      <c r="BF57" s="1525"/>
      <c r="BG57" s="1525"/>
      <c r="BH57" s="1525"/>
      <c r="BI57" s="1525"/>
      <c r="BJ57" s="1525"/>
      <c r="BK57" s="1525"/>
      <c r="BL57" s="1525"/>
      <c r="BM57" s="1525"/>
      <c r="BN57" s="1525"/>
      <c r="BO57" s="1525"/>
      <c r="BP57" s="1525"/>
      <c r="BQ57" s="1525"/>
      <c r="BR57" s="1525"/>
      <c r="BS57" s="1525"/>
      <c r="BT57" s="1525"/>
      <c r="BU57" s="1525"/>
      <c r="BV57" s="1525"/>
      <c r="BW57" s="397"/>
      <c r="BX57" s="397"/>
      <c r="BY57" s="1525"/>
      <c r="BZ57" s="1525"/>
      <c r="CA57" s="1525"/>
      <c r="CB57" s="1525"/>
      <c r="CC57" s="93"/>
      <c r="CD57" s="147"/>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c r="DW57" s="1525"/>
      <c r="DX57" s="1525"/>
      <c r="DY57" s="1525"/>
    </row>
    <row r="58" spans="1:167" ht="30" customHeight="1">
      <c r="A58" s="1"/>
      <c r="B58" s="89"/>
      <c r="C58" s="93"/>
      <c r="D58" s="244" t="s">
        <v>1748</v>
      </c>
      <c r="F58" s="246" t="s">
        <v>2055</v>
      </c>
      <c r="G58" s="1525"/>
      <c r="H58" s="1525"/>
      <c r="I58" s="1525"/>
      <c r="J58" s="1525"/>
      <c r="K58" s="1525"/>
      <c r="L58" s="1525"/>
      <c r="M58" s="1525"/>
      <c r="N58" s="1525"/>
      <c r="O58" s="1525"/>
      <c r="P58" s="1525"/>
      <c r="Q58" s="1525"/>
      <c r="R58" s="1525"/>
      <c r="S58" s="1525"/>
      <c r="T58" s="1525"/>
      <c r="U58" s="1525"/>
      <c r="V58" s="1525"/>
      <c r="W58" s="1525"/>
      <c r="X58" s="1525"/>
      <c r="Y58" s="1525"/>
      <c r="Z58" s="1525"/>
      <c r="AA58" s="1525"/>
      <c r="AB58" s="1525"/>
      <c r="AC58" s="1525"/>
      <c r="AD58" s="1525"/>
      <c r="AE58" s="1525"/>
      <c r="AF58" s="1525"/>
      <c r="AG58" s="1525"/>
      <c r="AH58" s="1525"/>
      <c r="AI58" s="1525"/>
      <c r="AJ58" s="1525"/>
      <c r="AK58" s="1525"/>
      <c r="AL58" s="1525"/>
      <c r="AM58" s="1525"/>
      <c r="AN58" s="1525"/>
      <c r="AO58" s="1525"/>
      <c r="AP58" s="1525"/>
      <c r="AQ58" s="1525"/>
      <c r="AR58" s="1525"/>
      <c r="AS58" s="1525"/>
      <c r="AT58" s="1525"/>
      <c r="AU58" s="1525"/>
      <c r="AV58" s="1525"/>
      <c r="AW58" s="1525"/>
      <c r="AX58" s="1525"/>
      <c r="AY58" s="1525"/>
      <c r="AZ58" s="1525"/>
      <c r="BA58" s="1525"/>
      <c r="BB58" s="1525"/>
      <c r="BC58" s="1525"/>
      <c r="BD58" s="1525"/>
      <c r="BE58" s="1525"/>
      <c r="BF58" s="1525"/>
      <c r="BG58" s="1525"/>
      <c r="BH58" s="1525"/>
      <c r="BI58" s="1525"/>
      <c r="BJ58" s="1525"/>
      <c r="BK58" s="1525"/>
      <c r="BL58" s="1525"/>
      <c r="BM58" s="1525"/>
      <c r="BN58" s="1525"/>
      <c r="BO58" s="1525"/>
      <c r="BP58" s="1525"/>
      <c r="BQ58" s="1525"/>
      <c r="BR58" s="1525"/>
      <c r="BS58" s="1525"/>
      <c r="BT58" s="1525"/>
      <c r="BU58" s="1525"/>
      <c r="BV58" s="1525"/>
      <c r="BW58" s="2408">
        <v>12</v>
      </c>
      <c r="BX58" s="2409"/>
      <c r="BY58" s="2400"/>
      <c r="BZ58" s="2401"/>
      <c r="CA58" s="2402"/>
      <c r="CB58" s="1525"/>
      <c r="CC58" s="93"/>
      <c r="CD58" s="147"/>
    </row>
    <row r="59" spans="1:167" ht="30" customHeight="1">
      <c r="A59" s="1"/>
      <c r="B59" s="89"/>
      <c r="C59" s="93"/>
      <c r="D59" s="247"/>
      <c r="F59" s="248" t="s">
        <v>2056</v>
      </c>
      <c r="G59" s="1525"/>
      <c r="H59" s="1525"/>
      <c r="I59" s="1525"/>
      <c r="J59" s="1525"/>
      <c r="K59" s="1525"/>
      <c r="L59" s="1525"/>
      <c r="M59" s="1525"/>
      <c r="N59" s="1525"/>
      <c r="O59" s="1525"/>
      <c r="P59" s="1525"/>
      <c r="Q59" s="1525"/>
      <c r="R59" s="1525"/>
      <c r="S59" s="1525"/>
      <c r="T59" s="1525"/>
      <c r="U59" s="1525"/>
      <c r="V59" s="1525"/>
      <c r="W59" s="1525"/>
      <c r="X59" s="1525"/>
      <c r="Y59" s="1525"/>
      <c r="Z59" s="1525"/>
      <c r="AA59" s="1525"/>
      <c r="AB59" s="1525"/>
      <c r="AC59" s="1525"/>
      <c r="AD59" s="1525"/>
      <c r="AE59" s="1525"/>
      <c r="AF59" s="1525"/>
      <c r="AG59" s="1525"/>
      <c r="AH59" s="1525"/>
      <c r="AI59" s="1525"/>
      <c r="AJ59" s="1525"/>
      <c r="AK59" s="1525"/>
      <c r="AL59" s="1525"/>
      <c r="AM59" s="1525"/>
      <c r="AN59" s="1525"/>
      <c r="AO59" s="1525"/>
      <c r="AP59" s="1525"/>
      <c r="AQ59" s="1525"/>
      <c r="AR59" s="1525"/>
      <c r="AS59" s="1525"/>
      <c r="AT59" s="1525"/>
      <c r="AU59" s="1525"/>
      <c r="AV59" s="1525"/>
      <c r="AW59" s="1525"/>
      <c r="AX59" s="1525"/>
      <c r="AY59" s="1525"/>
      <c r="AZ59" s="1525"/>
      <c r="BA59" s="1525"/>
      <c r="BB59" s="1525"/>
      <c r="BC59" s="1525"/>
      <c r="BD59" s="1525"/>
      <c r="BE59" s="1525"/>
      <c r="BF59" s="1525"/>
      <c r="BG59" s="1525"/>
      <c r="BH59" s="1525"/>
      <c r="BI59" s="1525"/>
      <c r="BJ59" s="1525"/>
      <c r="BK59" s="1525"/>
      <c r="BL59" s="1525"/>
      <c r="BM59" s="1525"/>
      <c r="BN59" s="1525"/>
      <c r="BO59" s="1525"/>
      <c r="BP59" s="1525"/>
      <c r="BQ59" s="1525"/>
      <c r="BR59" s="1525"/>
      <c r="BS59" s="1525"/>
      <c r="BT59" s="1525"/>
      <c r="BU59" s="1525"/>
      <c r="BV59" s="1525"/>
      <c r="BW59" s="2408"/>
      <c r="BX59" s="2409"/>
      <c r="BY59" s="2403"/>
      <c r="BZ59" s="2404"/>
      <c r="CA59" s="2405"/>
      <c r="CB59" s="1525"/>
      <c r="CC59" s="93"/>
      <c r="CD59" s="147"/>
    </row>
    <row r="60" spans="1:167" ht="30" customHeight="1">
      <c r="A60" s="1"/>
      <c r="B60" s="89"/>
      <c r="C60" s="93"/>
      <c r="G60" s="1525"/>
      <c r="H60" s="1525"/>
      <c r="I60" s="1525"/>
      <c r="J60" s="1525"/>
      <c r="K60" s="1525"/>
      <c r="L60" s="1525"/>
      <c r="M60" s="1525"/>
      <c r="N60" s="1525"/>
      <c r="O60" s="1525"/>
      <c r="P60" s="1525"/>
      <c r="Q60" s="1525"/>
      <c r="R60" s="1525"/>
      <c r="S60" s="1525"/>
      <c r="T60" s="1525"/>
      <c r="U60" s="1525"/>
      <c r="V60" s="1525"/>
      <c r="W60" s="1525"/>
      <c r="X60" s="1525"/>
      <c r="Y60" s="1525"/>
      <c r="Z60" s="1525"/>
      <c r="AA60" s="1525"/>
      <c r="AB60" s="1525"/>
      <c r="AC60" s="1525"/>
      <c r="AD60" s="1525"/>
      <c r="AE60" s="1525"/>
      <c r="AF60" s="1525"/>
      <c r="AG60" s="1525"/>
      <c r="AH60" s="1525"/>
      <c r="AI60" s="1525"/>
      <c r="AJ60" s="1525"/>
      <c r="AK60" s="1525"/>
      <c r="AL60" s="1525"/>
      <c r="AM60" s="1525"/>
      <c r="AN60" s="1525"/>
      <c r="AO60" s="1525"/>
      <c r="AP60" s="1525"/>
      <c r="AQ60" s="1525"/>
      <c r="AR60" s="1525"/>
      <c r="AS60" s="1525"/>
      <c r="AT60" s="1525"/>
      <c r="AU60" s="1525"/>
      <c r="AV60" s="1525"/>
      <c r="AW60" s="1525"/>
      <c r="AX60" s="1525"/>
      <c r="AY60" s="1525"/>
      <c r="AZ60" s="1525"/>
      <c r="BA60" s="1525"/>
      <c r="BB60" s="1525"/>
      <c r="BC60" s="1525"/>
      <c r="BD60" s="1525"/>
      <c r="BE60" s="1525"/>
      <c r="BF60" s="1525"/>
      <c r="BG60" s="1525"/>
      <c r="BH60" s="1525"/>
      <c r="BI60" s="1525"/>
      <c r="BJ60" s="1525"/>
      <c r="BK60" s="1525"/>
      <c r="BL60" s="1525"/>
      <c r="BM60" s="1525"/>
      <c r="BN60" s="1525"/>
      <c r="BO60" s="1525"/>
      <c r="BP60" s="1525"/>
      <c r="BQ60" s="1525"/>
      <c r="BR60" s="1525"/>
      <c r="BS60" s="1525"/>
      <c r="BT60" s="1525"/>
      <c r="BU60" s="1525"/>
      <c r="BV60" s="1525"/>
      <c r="BW60" s="397"/>
      <c r="BX60" s="397"/>
      <c r="BY60" s="1525"/>
      <c r="BZ60" s="1525"/>
      <c r="CA60" s="1525"/>
      <c r="CB60" s="1525"/>
      <c r="CC60" s="93"/>
      <c r="CD60" s="147"/>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c r="DW60" s="1525"/>
      <c r="DX60" s="1525"/>
      <c r="DY60" s="1525"/>
      <c r="DZ60" s="1525"/>
      <c r="EA60" s="1525"/>
      <c r="EB60" s="1525"/>
      <c r="EC60" s="1525"/>
      <c r="ED60" s="1525"/>
      <c r="EE60" s="1525"/>
      <c r="EF60" s="1525"/>
      <c r="EG60" s="1525"/>
      <c r="EH60" s="1525"/>
      <c r="EI60" s="1525"/>
      <c r="EJ60" s="1525"/>
      <c r="EK60" s="1525"/>
      <c r="EL60" s="1525"/>
      <c r="EM60" s="1525"/>
      <c r="EN60" s="1525"/>
      <c r="EO60" s="1525"/>
      <c r="EP60" s="1525"/>
      <c r="EQ60" s="1525"/>
      <c r="ER60" s="1525"/>
      <c r="ES60" s="1525"/>
      <c r="ET60" s="1525"/>
      <c r="EU60" s="1525"/>
      <c r="EV60" s="1525"/>
      <c r="EW60" s="1525"/>
      <c r="EX60" s="1525"/>
      <c r="EY60" s="1525"/>
      <c r="EZ60" s="1525"/>
      <c r="FA60" s="1525"/>
      <c r="FB60" s="1525"/>
      <c r="FC60" s="1525"/>
      <c r="FD60" s="1525"/>
      <c r="FE60" s="1525"/>
      <c r="FF60" s="1525"/>
      <c r="FG60" s="1525"/>
      <c r="FH60" s="1525"/>
      <c r="FI60" s="1525"/>
      <c r="FJ60" s="1525"/>
      <c r="FK60" s="1525"/>
    </row>
    <row r="61" spans="1:167" ht="30" customHeight="1">
      <c r="A61" s="1"/>
      <c r="B61" s="89"/>
      <c r="C61" s="93"/>
      <c r="D61" s="244" t="s">
        <v>1752</v>
      </c>
      <c r="F61" s="246" t="s">
        <v>2057</v>
      </c>
      <c r="G61" s="1525"/>
      <c r="H61" s="1525"/>
      <c r="I61" s="1525"/>
      <c r="J61" s="1525"/>
      <c r="K61" s="1525"/>
      <c r="L61" s="1525"/>
      <c r="M61" s="1525"/>
      <c r="N61" s="1525"/>
      <c r="O61" s="1525"/>
      <c r="P61" s="1525"/>
      <c r="Q61" s="1525"/>
      <c r="R61" s="1525"/>
      <c r="S61" s="1525"/>
      <c r="T61" s="1525"/>
      <c r="U61" s="1525"/>
      <c r="V61" s="1525"/>
      <c r="W61" s="1525"/>
      <c r="X61" s="1525"/>
      <c r="Y61" s="1525"/>
      <c r="Z61" s="1525"/>
      <c r="AA61" s="1525"/>
      <c r="AB61" s="1525"/>
      <c r="AC61" s="1525"/>
      <c r="AD61" s="1525"/>
      <c r="AE61" s="1525"/>
      <c r="AF61" s="1525"/>
      <c r="AG61" s="1525"/>
      <c r="AH61" s="1525"/>
      <c r="AI61" s="1525"/>
      <c r="AJ61" s="1525"/>
      <c r="AK61" s="1525"/>
      <c r="AL61" s="1525"/>
      <c r="AM61" s="1525"/>
      <c r="AN61" s="1525"/>
      <c r="AO61" s="1525"/>
      <c r="AP61" s="1525"/>
      <c r="AQ61" s="1525"/>
      <c r="AR61" s="1525"/>
      <c r="AS61" s="1525"/>
      <c r="AT61" s="1525"/>
      <c r="AU61" s="1525"/>
      <c r="AV61" s="1525"/>
      <c r="AW61" s="1525"/>
      <c r="AX61" s="1525"/>
      <c r="AY61" s="1525"/>
      <c r="AZ61" s="1525"/>
      <c r="BA61" s="1525"/>
      <c r="BB61" s="1525"/>
      <c r="BC61" s="1525"/>
      <c r="BD61" s="1525"/>
      <c r="BE61" s="1525"/>
      <c r="BF61" s="1525"/>
      <c r="BG61" s="1525"/>
      <c r="BH61" s="1525"/>
      <c r="BI61" s="1525"/>
      <c r="BJ61" s="1525"/>
      <c r="BK61" s="1525"/>
      <c r="BL61" s="1525"/>
      <c r="BM61" s="1525"/>
      <c r="BN61" s="1525"/>
      <c r="BO61" s="1525"/>
      <c r="BP61" s="1525"/>
      <c r="BQ61" s="1525"/>
      <c r="BR61" s="1525"/>
      <c r="BS61" s="1525"/>
      <c r="BT61" s="1525"/>
      <c r="BU61" s="1525"/>
      <c r="BV61" s="1525"/>
      <c r="BW61" s="2408">
        <v>13</v>
      </c>
      <c r="BX61" s="2409"/>
      <c r="BY61" s="2400"/>
      <c r="BZ61" s="2401"/>
      <c r="CA61" s="2402"/>
      <c r="CB61" s="1525"/>
      <c r="CC61" s="93"/>
      <c r="CD61" s="147"/>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c r="DW61" s="1525"/>
      <c r="DX61" s="1525"/>
      <c r="DY61" s="1525"/>
      <c r="DZ61" s="1525"/>
      <c r="EA61" s="1525"/>
      <c r="EB61" s="1525"/>
      <c r="EC61" s="1525"/>
      <c r="ED61" s="1525"/>
      <c r="EE61" s="1525"/>
      <c r="EF61" s="1525"/>
      <c r="EG61" s="1525"/>
      <c r="EH61" s="1525"/>
      <c r="EI61" s="1525"/>
      <c r="EJ61" s="1525"/>
      <c r="EK61" s="1525"/>
      <c r="EL61" s="1525"/>
      <c r="EM61" s="1525"/>
      <c r="EN61" s="1525"/>
      <c r="EO61" s="1525"/>
      <c r="EP61" s="1525"/>
      <c r="EQ61" s="1525"/>
      <c r="ER61" s="1525"/>
      <c r="ES61" s="1525"/>
      <c r="ET61" s="1525"/>
      <c r="EU61" s="1525"/>
      <c r="EV61" s="1525"/>
      <c r="EW61" s="1525"/>
      <c r="EX61" s="1525"/>
      <c r="EY61" s="1525"/>
      <c r="EZ61" s="1525"/>
      <c r="FA61" s="1525"/>
      <c r="FB61" s="1525"/>
      <c r="FC61" s="1525"/>
      <c r="FD61" s="1525"/>
      <c r="FE61" s="1525"/>
      <c r="FF61" s="1525"/>
      <c r="FG61" s="1525"/>
      <c r="FH61" s="1525"/>
      <c r="FI61" s="1525"/>
      <c r="FJ61" s="1525"/>
      <c r="FK61" s="1525"/>
    </row>
    <row r="62" spans="1:167" ht="30" customHeight="1">
      <c r="A62" s="1"/>
      <c r="B62" s="141"/>
      <c r="C62" s="1"/>
      <c r="D62" s="247"/>
      <c r="F62" s="248" t="s">
        <v>2058</v>
      </c>
      <c r="G62" s="1525"/>
      <c r="H62" s="1525"/>
      <c r="I62" s="1525"/>
      <c r="J62" s="1525"/>
      <c r="K62" s="1525"/>
      <c r="L62" s="1525"/>
      <c r="M62" s="1525"/>
      <c r="N62" s="1525"/>
      <c r="O62" s="1525"/>
      <c r="P62" s="1525"/>
      <c r="Q62" s="1525"/>
      <c r="R62" s="1525"/>
      <c r="S62" s="1525"/>
      <c r="T62" s="1525"/>
      <c r="U62" s="1525"/>
      <c r="V62" s="1525"/>
      <c r="W62" s="1525"/>
      <c r="X62" s="1525"/>
      <c r="Y62" s="1525"/>
      <c r="Z62" s="1525"/>
      <c r="AA62" s="1525"/>
      <c r="AB62" s="1525"/>
      <c r="AC62" s="1525"/>
      <c r="AD62" s="1525"/>
      <c r="AE62" s="1525"/>
      <c r="AF62" s="1525"/>
      <c r="AG62" s="1525"/>
      <c r="AH62" s="1525"/>
      <c r="AI62" s="1525"/>
      <c r="AJ62" s="1525"/>
      <c r="AK62" s="1525"/>
      <c r="AL62" s="1525"/>
      <c r="AM62" s="1525"/>
      <c r="AN62" s="1525"/>
      <c r="AO62" s="1525"/>
      <c r="AP62" s="1525"/>
      <c r="AQ62" s="1525"/>
      <c r="AR62" s="1525"/>
      <c r="AS62" s="1525"/>
      <c r="AT62" s="1525"/>
      <c r="AU62" s="1525"/>
      <c r="AV62" s="1525"/>
      <c r="AW62" s="1525"/>
      <c r="AX62" s="1525"/>
      <c r="AY62" s="1525"/>
      <c r="AZ62" s="1525"/>
      <c r="BA62" s="1525"/>
      <c r="BB62" s="1525"/>
      <c r="BC62" s="1525"/>
      <c r="BD62" s="1525"/>
      <c r="BE62" s="1525"/>
      <c r="BF62" s="1525"/>
      <c r="BG62" s="1525"/>
      <c r="BH62" s="1525"/>
      <c r="BI62" s="1525"/>
      <c r="BJ62" s="1525"/>
      <c r="BK62" s="1525"/>
      <c r="BL62" s="1525"/>
      <c r="BM62" s="1525"/>
      <c r="BN62" s="1525"/>
      <c r="BO62" s="1525"/>
      <c r="BP62" s="1525"/>
      <c r="BQ62" s="1525"/>
      <c r="BR62" s="1525"/>
      <c r="BS62" s="1525"/>
      <c r="BT62" s="1525"/>
      <c r="BU62" s="1525"/>
      <c r="BV62" s="1525"/>
      <c r="BW62" s="2408"/>
      <c r="BX62" s="2409"/>
      <c r="BY62" s="2403"/>
      <c r="BZ62" s="2404"/>
      <c r="CA62" s="2405"/>
      <c r="CB62" s="1525"/>
      <c r="CC62" s="93"/>
      <c r="CD62" s="147"/>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c r="DW62" s="1525"/>
      <c r="DX62" s="1525"/>
      <c r="DY62" s="1525"/>
      <c r="DZ62" s="1525"/>
      <c r="EA62" s="1525"/>
      <c r="EB62" s="1525"/>
      <c r="EC62" s="1525"/>
      <c r="ED62" s="1525"/>
      <c r="EE62" s="1525"/>
      <c r="EF62" s="1525"/>
      <c r="EG62" s="1525"/>
      <c r="EH62" s="1525"/>
      <c r="EI62" s="1525"/>
      <c r="EJ62" s="1525"/>
      <c r="EK62" s="1525"/>
      <c r="EL62" s="1525"/>
      <c r="EM62" s="1525"/>
      <c r="EN62" s="1525"/>
      <c r="EO62" s="1525"/>
      <c r="EP62" s="1525"/>
      <c r="EQ62" s="1525"/>
      <c r="ER62" s="1525"/>
      <c r="ES62" s="1525"/>
      <c r="ET62" s="1525"/>
      <c r="EU62" s="1525"/>
      <c r="EV62" s="1525"/>
      <c r="EW62" s="1525"/>
      <c r="EX62" s="1525"/>
      <c r="EY62" s="1525"/>
      <c r="EZ62" s="1525"/>
      <c r="FA62" s="1525"/>
      <c r="FB62" s="1525"/>
      <c r="FC62" s="1525"/>
      <c r="FD62" s="1525"/>
      <c r="FE62" s="1525"/>
      <c r="FF62" s="1525"/>
      <c r="FG62" s="1525"/>
      <c r="FH62" s="1525"/>
      <c r="FI62" s="1525"/>
      <c r="FJ62" s="1525"/>
      <c r="FK62" s="1525"/>
    </row>
    <row r="63" spans="1:167" ht="30" customHeight="1">
      <c r="A63" s="1"/>
      <c r="B63" s="141"/>
      <c r="C63" s="394"/>
      <c r="D63" s="1525"/>
      <c r="E63" s="1525"/>
      <c r="F63" s="1525"/>
      <c r="G63" s="1525"/>
      <c r="H63" s="1525"/>
      <c r="I63" s="1525"/>
      <c r="J63" s="1525"/>
      <c r="K63" s="1525"/>
      <c r="L63" s="1525"/>
      <c r="M63" s="1525"/>
      <c r="N63" s="1525"/>
      <c r="O63" s="1525"/>
      <c r="P63" s="1525"/>
      <c r="Q63" s="1525"/>
      <c r="R63" s="1525"/>
      <c r="S63" s="1525"/>
      <c r="T63" s="1525"/>
      <c r="U63" s="1525"/>
      <c r="V63" s="1525"/>
      <c r="W63" s="1525"/>
      <c r="X63" s="1525"/>
      <c r="Y63" s="1525"/>
      <c r="Z63" s="1525"/>
      <c r="AA63" s="1525"/>
      <c r="AB63" s="1525"/>
      <c r="AC63" s="1525"/>
      <c r="AD63" s="1525"/>
      <c r="AE63" s="1525"/>
      <c r="AF63" s="1525"/>
      <c r="AG63" s="1525"/>
      <c r="AH63" s="1525"/>
      <c r="AI63" s="1525"/>
      <c r="AJ63" s="1525"/>
      <c r="AK63" s="1525"/>
      <c r="AL63" s="1525"/>
      <c r="AM63" s="1525"/>
      <c r="AN63" s="1525"/>
      <c r="AO63" s="1525"/>
      <c r="AP63" s="1525"/>
      <c r="AQ63" s="1525"/>
      <c r="AR63" s="1525"/>
      <c r="AS63" s="1525"/>
      <c r="AT63" s="1525"/>
      <c r="AU63" s="1525"/>
      <c r="AV63" s="1525"/>
      <c r="AW63" s="1525"/>
      <c r="AX63" s="1525"/>
      <c r="AY63" s="1525"/>
      <c r="AZ63" s="1525"/>
      <c r="BA63" s="1525"/>
      <c r="BB63" s="1525"/>
      <c r="BC63" s="1525"/>
      <c r="BD63" s="1525"/>
      <c r="BE63" s="1525"/>
      <c r="BF63" s="1525"/>
      <c r="BG63" s="1525"/>
      <c r="BH63" s="1525"/>
      <c r="BI63" s="1525"/>
      <c r="BJ63" s="1525"/>
      <c r="BK63" s="1525"/>
      <c r="BL63" s="1525"/>
      <c r="BM63" s="1525"/>
      <c r="BN63" s="1525"/>
      <c r="BO63" s="1525"/>
      <c r="BP63" s="1525"/>
      <c r="BQ63" s="1525"/>
      <c r="BR63" s="1525"/>
      <c r="BS63" s="1525"/>
      <c r="BT63" s="1525"/>
      <c r="BU63" s="1525"/>
      <c r="BV63" s="1525"/>
      <c r="BW63" s="397"/>
      <c r="BX63" s="397"/>
      <c r="BY63" s="1525"/>
      <c r="BZ63" s="1525"/>
      <c r="CA63" s="1525"/>
      <c r="CB63" s="1525"/>
      <c r="CC63" s="93"/>
      <c r="CD63" s="147"/>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c r="DW63" s="1525"/>
      <c r="DX63" s="1525"/>
      <c r="DY63" s="1525"/>
      <c r="DZ63" s="1525"/>
      <c r="EA63" s="1525"/>
      <c r="EB63" s="1525"/>
      <c r="EC63" s="1525"/>
      <c r="ED63" s="1525"/>
      <c r="EE63" s="1525"/>
      <c r="EF63" s="1525"/>
      <c r="EG63" s="1525"/>
      <c r="EH63" s="1525"/>
      <c r="EI63" s="1525"/>
      <c r="EJ63" s="1525"/>
      <c r="EK63" s="1525"/>
      <c r="EL63" s="1525"/>
      <c r="EM63" s="1525"/>
      <c r="EN63" s="1525"/>
      <c r="EO63" s="1525"/>
      <c r="EP63" s="1525"/>
      <c r="EQ63" s="1525"/>
      <c r="ER63" s="1525"/>
      <c r="ES63" s="1525"/>
      <c r="ET63" s="1525"/>
      <c r="EU63" s="1525"/>
      <c r="EV63" s="1525"/>
      <c r="EW63" s="1525"/>
      <c r="EX63" s="1525"/>
      <c r="EY63" s="1525"/>
      <c r="EZ63" s="1525"/>
      <c r="FA63" s="1525"/>
      <c r="FB63" s="1525"/>
      <c r="FC63" s="1525"/>
      <c r="FD63" s="1525"/>
      <c r="FE63" s="1525"/>
      <c r="FF63" s="1525"/>
      <c r="FG63" s="1525"/>
      <c r="FH63" s="1525"/>
      <c r="FI63" s="1525"/>
      <c r="FJ63" s="1525"/>
      <c r="FK63" s="1525"/>
    </row>
    <row r="64" spans="1:167" ht="30" customHeight="1">
      <c r="A64" s="1"/>
      <c r="B64" s="141"/>
      <c r="C64" s="300"/>
      <c r="D64" s="244" t="s">
        <v>1755</v>
      </c>
      <c r="F64" s="246" t="s">
        <v>2059</v>
      </c>
      <c r="G64" s="1525"/>
      <c r="H64" s="1525"/>
      <c r="I64" s="1525"/>
      <c r="J64" s="1525"/>
      <c r="K64" s="1525"/>
      <c r="L64" s="1525"/>
      <c r="M64" s="1525"/>
      <c r="N64" s="1525"/>
      <c r="O64" s="1525"/>
      <c r="P64" s="1525"/>
      <c r="Q64" s="1525"/>
      <c r="R64" s="1525"/>
      <c r="S64" s="1525"/>
      <c r="T64" s="1525"/>
      <c r="U64" s="1525"/>
      <c r="V64" s="1525"/>
      <c r="W64" s="1525"/>
      <c r="X64" s="1525"/>
      <c r="Y64" s="1525"/>
      <c r="Z64" s="1525"/>
      <c r="AA64" s="1525"/>
      <c r="AB64" s="1525"/>
      <c r="AC64" s="1525"/>
      <c r="AD64" s="1525"/>
      <c r="AE64" s="1525"/>
      <c r="AF64" s="1525"/>
      <c r="AG64" s="1525"/>
      <c r="AH64" s="1525"/>
      <c r="AI64" s="1525"/>
      <c r="AJ64" s="1525"/>
      <c r="AK64" s="1525"/>
      <c r="AL64" s="1525"/>
      <c r="AM64" s="1525"/>
      <c r="AN64" s="1525"/>
      <c r="AO64" s="1525"/>
      <c r="AP64" s="1525"/>
      <c r="AQ64" s="1525"/>
      <c r="AR64" s="1525"/>
      <c r="AS64" s="1525"/>
      <c r="AT64" s="1525"/>
      <c r="AU64" s="1525"/>
      <c r="AV64" s="1525"/>
      <c r="AW64" s="1525"/>
      <c r="AX64" s="1525"/>
      <c r="AY64" s="1525"/>
      <c r="AZ64" s="1525"/>
      <c r="BA64" s="1525"/>
      <c r="BB64" s="1525"/>
      <c r="BC64" s="1525"/>
      <c r="BD64" s="1525"/>
      <c r="BE64" s="1525"/>
      <c r="BF64" s="1525"/>
      <c r="BG64" s="1525"/>
      <c r="BH64" s="1525"/>
      <c r="BI64" s="1525"/>
      <c r="BJ64" s="1525"/>
      <c r="BK64" s="1525"/>
      <c r="BL64" s="1525"/>
      <c r="BM64" s="1525"/>
      <c r="BN64" s="1525"/>
      <c r="BO64" s="1525"/>
      <c r="BP64" s="1525"/>
      <c r="BQ64" s="1525"/>
      <c r="BR64" s="1525"/>
      <c r="BS64" s="1525"/>
      <c r="BT64" s="1525"/>
      <c r="BU64" s="1525"/>
      <c r="BV64" s="1525"/>
      <c r="BW64" s="2408">
        <v>14</v>
      </c>
      <c r="BX64" s="2409"/>
      <c r="BY64" s="2400"/>
      <c r="BZ64" s="2401"/>
      <c r="CA64" s="2402"/>
      <c r="CB64" s="1525"/>
      <c r="CC64" s="93"/>
      <c r="CD64" s="147"/>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c r="DW64" s="1525"/>
      <c r="DX64" s="1525"/>
      <c r="DY64" s="1525"/>
      <c r="DZ64" s="1525"/>
      <c r="EA64" s="1525"/>
      <c r="EB64" s="1525"/>
      <c r="EC64" s="1525"/>
      <c r="ED64" s="1525"/>
      <c r="EE64" s="1525"/>
      <c r="EF64" s="1525"/>
      <c r="EG64" s="1525"/>
      <c r="EH64" s="1525"/>
      <c r="EI64" s="1525"/>
      <c r="EJ64" s="1525"/>
      <c r="EK64" s="1525"/>
      <c r="EL64" s="1525"/>
      <c r="EM64" s="1525"/>
      <c r="EN64" s="1525"/>
      <c r="EO64" s="1525"/>
      <c r="EP64" s="1525"/>
      <c r="EQ64" s="1525"/>
      <c r="ER64" s="1525"/>
      <c r="ES64" s="1525"/>
      <c r="ET64" s="1525"/>
      <c r="EU64" s="1525"/>
      <c r="EV64" s="1525"/>
      <c r="EW64" s="1525"/>
      <c r="EX64" s="1525"/>
      <c r="EY64" s="1525"/>
      <c r="EZ64" s="1525"/>
      <c r="FA64" s="1525"/>
      <c r="FB64" s="1525"/>
      <c r="FC64" s="1525"/>
      <c r="FD64" s="1525"/>
      <c r="FE64" s="1525"/>
      <c r="FF64" s="1525"/>
      <c r="FG64" s="1525"/>
      <c r="FH64" s="1525"/>
      <c r="FI64" s="1525"/>
      <c r="FJ64" s="1525"/>
      <c r="FK64" s="1525"/>
    </row>
    <row r="65" spans="1:167" ht="30" customHeight="1">
      <c r="A65" s="1"/>
      <c r="B65" s="141"/>
      <c r="C65" s="93"/>
      <c r="D65" s="247"/>
      <c r="F65" s="248" t="s">
        <v>2060</v>
      </c>
      <c r="G65" s="1525"/>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c r="AI65" s="1525"/>
      <c r="AJ65" s="1525"/>
      <c r="AK65" s="1525"/>
      <c r="AL65" s="1525"/>
      <c r="AM65" s="1525"/>
      <c r="AN65" s="1525"/>
      <c r="AO65" s="1525"/>
      <c r="AP65" s="1525"/>
      <c r="AQ65" s="1525"/>
      <c r="AR65" s="1525"/>
      <c r="AS65" s="1525"/>
      <c r="AT65" s="1525"/>
      <c r="AU65" s="1525"/>
      <c r="AV65" s="1525"/>
      <c r="AW65" s="1525"/>
      <c r="AX65" s="1525"/>
      <c r="AY65" s="1525"/>
      <c r="AZ65" s="1525"/>
      <c r="BA65" s="1525"/>
      <c r="BB65" s="1525"/>
      <c r="BC65" s="1525"/>
      <c r="BD65" s="1525"/>
      <c r="BE65" s="1525"/>
      <c r="BF65" s="1525"/>
      <c r="BG65" s="1525"/>
      <c r="BH65" s="1525"/>
      <c r="BI65" s="1525"/>
      <c r="BJ65" s="1525"/>
      <c r="BK65" s="1525"/>
      <c r="BL65" s="1525"/>
      <c r="BM65" s="1525"/>
      <c r="BN65" s="1525"/>
      <c r="BO65" s="1525"/>
      <c r="BP65" s="1525"/>
      <c r="BQ65" s="1525"/>
      <c r="BR65" s="1525"/>
      <c r="BS65" s="1525"/>
      <c r="BT65" s="1525"/>
      <c r="BU65" s="1525"/>
      <c r="BV65" s="1525"/>
      <c r="BW65" s="2408"/>
      <c r="BX65" s="2409"/>
      <c r="BY65" s="2403"/>
      <c r="BZ65" s="2404"/>
      <c r="CA65" s="2405"/>
      <c r="CB65" s="1525"/>
      <c r="CC65" s="93"/>
      <c r="CD65" s="147"/>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c r="DW65" s="1525"/>
      <c r="DX65" s="1525"/>
      <c r="DY65" s="1525"/>
      <c r="DZ65" s="1525"/>
      <c r="EA65" s="1525"/>
      <c r="EB65" s="1525"/>
      <c r="EC65" s="1525"/>
      <c r="ED65" s="1525"/>
      <c r="EE65" s="1525"/>
      <c r="EF65" s="1525"/>
      <c r="EG65" s="1525"/>
      <c r="EH65" s="1525"/>
      <c r="EI65" s="1525"/>
      <c r="EJ65" s="1525"/>
      <c r="EK65" s="1525"/>
      <c r="EL65" s="1525"/>
      <c r="EM65" s="1525"/>
      <c r="EN65" s="1525"/>
      <c r="EO65" s="1525"/>
      <c r="EP65" s="1525"/>
      <c r="EQ65" s="1525"/>
      <c r="ER65" s="1525"/>
      <c r="ES65" s="1525"/>
      <c r="ET65" s="1525"/>
      <c r="EU65" s="1525"/>
      <c r="EV65" s="1525"/>
      <c r="EW65" s="1525"/>
      <c r="EX65" s="1525"/>
      <c r="EY65" s="1525"/>
      <c r="EZ65" s="1525"/>
      <c r="FA65" s="1525"/>
      <c r="FB65" s="1525"/>
      <c r="FC65" s="1525"/>
      <c r="FD65" s="1525"/>
      <c r="FE65" s="1525"/>
      <c r="FF65" s="1525"/>
      <c r="FG65" s="1525"/>
      <c r="FH65" s="1525"/>
      <c r="FI65" s="1525"/>
      <c r="FJ65" s="1525"/>
      <c r="FK65" s="1525"/>
    </row>
    <row r="66" spans="1:167" ht="30" customHeight="1">
      <c r="A66" s="1"/>
      <c r="B66" s="141"/>
      <c r="C66" s="1"/>
      <c r="D66" s="1525"/>
      <c r="E66" s="1525"/>
      <c r="F66" s="1525"/>
      <c r="G66" s="1525"/>
      <c r="H66" s="1525"/>
      <c r="I66" s="1525"/>
      <c r="J66" s="1525"/>
      <c r="K66" s="1525"/>
      <c r="L66" s="1525"/>
      <c r="M66" s="1525"/>
      <c r="N66" s="1525"/>
      <c r="O66" s="1525"/>
      <c r="P66" s="1525"/>
      <c r="Q66" s="1525"/>
      <c r="R66" s="1525"/>
      <c r="S66" s="1525"/>
      <c r="T66" s="1525"/>
      <c r="U66" s="1525"/>
      <c r="V66" s="1525"/>
      <c r="W66" s="1525"/>
      <c r="X66" s="1525"/>
      <c r="Y66" s="1525"/>
      <c r="Z66" s="1525"/>
      <c r="AA66" s="1525"/>
      <c r="AB66" s="1525"/>
      <c r="AC66" s="1525"/>
      <c r="AD66" s="1525"/>
      <c r="AE66" s="1525"/>
      <c r="AF66" s="1525"/>
      <c r="AG66" s="1525"/>
      <c r="AH66" s="1525"/>
      <c r="AI66" s="1525"/>
      <c r="AJ66" s="1525"/>
      <c r="AK66" s="1525"/>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R66" s="1525"/>
      <c r="BS66" s="1525"/>
      <c r="BT66" s="1525"/>
      <c r="BU66" s="1525"/>
      <c r="BV66" s="1525"/>
      <c r="BW66" s="397"/>
      <c r="BX66" s="397"/>
      <c r="BY66" s="1525"/>
      <c r="BZ66" s="1525"/>
      <c r="CA66" s="1525"/>
      <c r="CB66" s="1525"/>
      <c r="CC66" s="93"/>
      <c r="CD66" s="147"/>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c r="DW66" s="1525"/>
      <c r="DX66" s="1525"/>
      <c r="DY66" s="1525"/>
      <c r="DZ66" s="1525"/>
      <c r="EA66" s="1525"/>
      <c r="EB66" s="1525"/>
      <c r="EC66" s="1525"/>
      <c r="ED66" s="1525"/>
      <c r="EE66" s="1525"/>
      <c r="EF66" s="1525"/>
      <c r="EG66" s="1525"/>
      <c r="EH66" s="1525"/>
      <c r="EI66" s="1525"/>
      <c r="EJ66" s="1525"/>
      <c r="EK66" s="1525"/>
      <c r="EL66" s="1525"/>
      <c r="EM66" s="1525"/>
      <c r="EN66" s="1525"/>
      <c r="EO66" s="1525"/>
      <c r="EP66" s="1525"/>
      <c r="EQ66" s="1525"/>
      <c r="ER66" s="1525"/>
      <c r="ES66" s="1525"/>
      <c r="ET66" s="1525"/>
      <c r="EU66" s="1525"/>
      <c r="EV66" s="1525"/>
      <c r="EW66" s="1525"/>
      <c r="EX66" s="1525"/>
      <c r="EY66" s="1525"/>
      <c r="EZ66" s="1525"/>
      <c r="FA66" s="1525"/>
      <c r="FB66" s="1525"/>
      <c r="FC66" s="1525"/>
      <c r="FD66" s="1525"/>
      <c r="FE66" s="1525"/>
      <c r="FF66" s="1525"/>
      <c r="FG66" s="1525"/>
      <c r="FH66" s="1525"/>
      <c r="FI66" s="1525"/>
      <c r="FJ66" s="1525"/>
      <c r="FK66" s="1525"/>
    </row>
    <row r="67" spans="1:167" ht="30" customHeight="1">
      <c r="A67" s="1"/>
      <c r="B67" s="141"/>
      <c r="C67" s="394"/>
      <c r="D67" s="244" t="s">
        <v>1764</v>
      </c>
      <c r="F67" s="246" t="s">
        <v>2061</v>
      </c>
      <c r="G67" s="1525"/>
      <c r="H67" s="1525"/>
      <c r="I67" s="1525"/>
      <c r="J67" s="1525"/>
      <c r="K67" s="1525"/>
      <c r="L67" s="1525"/>
      <c r="M67" s="1525"/>
      <c r="N67" s="1525"/>
      <c r="O67" s="1525"/>
      <c r="P67" s="1525"/>
      <c r="Q67" s="1525"/>
      <c r="R67" s="1525"/>
      <c r="S67" s="1525"/>
      <c r="T67" s="1525"/>
      <c r="U67" s="1525"/>
      <c r="V67" s="1525"/>
      <c r="W67" s="1525"/>
      <c r="X67" s="1525"/>
      <c r="Y67" s="1525"/>
      <c r="Z67" s="1525"/>
      <c r="AA67" s="1525"/>
      <c r="AB67" s="1525"/>
      <c r="AC67" s="1525"/>
      <c r="AD67" s="1525"/>
      <c r="AE67" s="1525"/>
      <c r="AF67" s="1525"/>
      <c r="AG67" s="1525"/>
      <c r="AH67" s="1525"/>
      <c r="AI67" s="1525"/>
      <c r="AJ67" s="1525"/>
      <c r="AK67" s="1525"/>
      <c r="AL67" s="1525"/>
      <c r="AM67" s="1525"/>
      <c r="AN67" s="1525"/>
      <c r="AO67" s="1525"/>
      <c r="AP67" s="1525"/>
      <c r="AQ67" s="1525"/>
      <c r="AR67" s="1525"/>
      <c r="AS67" s="1525"/>
      <c r="AT67" s="1525"/>
      <c r="AU67" s="1525"/>
      <c r="AV67" s="1525"/>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1525"/>
      <c r="BR67" s="1525"/>
      <c r="BS67" s="1525"/>
      <c r="BT67" s="1525"/>
      <c r="BU67" s="1525"/>
      <c r="BV67" s="1525"/>
      <c r="BW67" s="2408">
        <v>15</v>
      </c>
      <c r="BX67" s="2409"/>
      <c r="BY67" s="2400"/>
      <c r="BZ67" s="2401"/>
      <c r="CA67" s="2402"/>
      <c r="CB67" s="1525"/>
      <c r="CC67" s="93"/>
      <c r="CD67" s="147"/>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c r="DW67" s="1525"/>
      <c r="DX67" s="1525"/>
      <c r="DY67" s="1525"/>
      <c r="DZ67" s="1525"/>
      <c r="EA67" s="1525"/>
      <c r="EB67" s="1525"/>
      <c r="EC67" s="1525"/>
      <c r="ED67" s="1525"/>
      <c r="EE67" s="1525"/>
      <c r="EF67" s="1525"/>
      <c r="EG67" s="1525"/>
      <c r="EH67" s="1525"/>
      <c r="EI67" s="1525"/>
      <c r="EJ67" s="1525"/>
      <c r="EK67" s="1525"/>
      <c r="EL67" s="1525"/>
      <c r="EM67" s="1525"/>
      <c r="EN67" s="1525"/>
      <c r="EO67" s="1525"/>
      <c r="EP67" s="1525"/>
      <c r="EQ67" s="1525"/>
      <c r="ER67" s="1525"/>
      <c r="ES67" s="1525"/>
      <c r="ET67" s="1525"/>
      <c r="EU67" s="1525"/>
      <c r="EV67" s="1525"/>
      <c r="EW67" s="1525"/>
      <c r="EX67" s="1525"/>
      <c r="EY67" s="1525"/>
      <c r="EZ67" s="1525"/>
      <c r="FA67" s="1525"/>
      <c r="FB67" s="1525"/>
      <c r="FC67" s="1525"/>
      <c r="FD67" s="1525"/>
      <c r="FE67" s="1525"/>
      <c r="FF67" s="1525"/>
      <c r="FG67" s="1525"/>
      <c r="FH67" s="1525"/>
      <c r="FI67" s="1525"/>
      <c r="FJ67" s="1525"/>
      <c r="FK67" s="1525"/>
    </row>
    <row r="68" spans="1:167" ht="30" customHeight="1">
      <c r="A68" s="1"/>
      <c r="B68" s="141"/>
      <c r="C68" s="300"/>
      <c r="D68" s="247"/>
      <c r="F68" s="248" t="s">
        <v>2062</v>
      </c>
      <c r="G68" s="1525"/>
      <c r="H68" s="1525"/>
      <c r="I68" s="1525"/>
      <c r="J68" s="1525"/>
      <c r="K68" s="1525"/>
      <c r="L68" s="1525"/>
      <c r="M68" s="1525"/>
      <c r="N68" s="1525"/>
      <c r="O68" s="1525"/>
      <c r="P68" s="1525"/>
      <c r="Q68" s="1525"/>
      <c r="R68" s="1525"/>
      <c r="S68" s="1525"/>
      <c r="T68" s="1525"/>
      <c r="U68" s="1525"/>
      <c r="V68" s="1525"/>
      <c r="W68" s="1525"/>
      <c r="X68" s="1525"/>
      <c r="Y68" s="1525"/>
      <c r="Z68" s="1525"/>
      <c r="AA68" s="1525"/>
      <c r="AB68" s="1525"/>
      <c r="AC68" s="1525"/>
      <c r="AD68" s="1525"/>
      <c r="AE68" s="1525"/>
      <c r="AF68" s="1525"/>
      <c r="AG68" s="1525"/>
      <c r="AH68" s="1525"/>
      <c r="AI68" s="1525"/>
      <c r="AJ68" s="1525"/>
      <c r="AK68" s="1525"/>
      <c r="AL68" s="1525"/>
      <c r="AM68" s="1525"/>
      <c r="AN68" s="1525"/>
      <c r="AO68" s="1525"/>
      <c r="AP68" s="1525"/>
      <c r="AQ68" s="1525"/>
      <c r="AR68" s="1525"/>
      <c r="AS68" s="1525"/>
      <c r="AT68" s="1525"/>
      <c r="AU68" s="1525"/>
      <c r="AV68" s="1525"/>
      <c r="AW68" s="1525"/>
      <c r="AX68" s="1525"/>
      <c r="AY68" s="1525"/>
      <c r="AZ68" s="1525"/>
      <c r="BA68" s="1525"/>
      <c r="BB68" s="1525"/>
      <c r="BC68" s="1525"/>
      <c r="BD68" s="1525"/>
      <c r="BE68" s="1525"/>
      <c r="BF68" s="1525"/>
      <c r="BG68" s="1525"/>
      <c r="BH68" s="1525"/>
      <c r="BI68" s="1525"/>
      <c r="BJ68" s="1525"/>
      <c r="BK68" s="1525"/>
      <c r="BL68" s="1525"/>
      <c r="BM68" s="1525"/>
      <c r="BN68" s="1525"/>
      <c r="BO68" s="1525"/>
      <c r="BP68" s="1525"/>
      <c r="BQ68" s="1525"/>
      <c r="BR68" s="1525"/>
      <c r="BS68" s="1525"/>
      <c r="BT68" s="1525"/>
      <c r="BU68" s="1525"/>
      <c r="BV68" s="1525"/>
      <c r="BW68" s="2408"/>
      <c r="BX68" s="2409"/>
      <c r="BY68" s="2403"/>
      <c r="BZ68" s="2404"/>
      <c r="CA68" s="2405"/>
      <c r="CB68" s="1525"/>
      <c r="CC68" s="93"/>
      <c r="CD68" s="147"/>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c r="DW68" s="1525"/>
      <c r="DX68" s="1525"/>
      <c r="DY68" s="1525"/>
      <c r="DZ68" s="1525"/>
      <c r="EA68" s="1525"/>
      <c r="EB68" s="1525"/>
      <c r="EC68" s="1525"/>
      <c r="ED68" s="1525"/>
      <c r="EE68" s="1525"/>
      <c r="EF68" s="1525"/>
      <c r="EG68" s="1525"/>
      <c r="EH68" s="1525"/>
      <c r="EI68" s="1525"/>
      <c r="EJ68" s="1525"/>
      <c r="EK68" s="1525"/>
      <c r="EL68" s="1525"/>
      <c r="EM68" s="1525"/>
      <c r="EN68" s="1525"/>
      <c r="EO68" s="1525"/>
      <c r="EP68" s="1525"/>
      <c r="EQ68" s="1525"/>
      <c r="ER68" s="1525"/>
      <c r="ES68" s="1525"/>
      <c r="ET68" s="1525"/>
      <c r="EU68" s="1525"/>
      <c r="EV68" s="1525"/>
      <c r="EW68" s="1525"/>
      <c r="EX68" s="1525"/>
      <c r="EY68" s="1525"/>
      <c r="EZ68" s="1525"/>
      <c r="FA68" s="1525"/>
      <c r="FB68" s="1525"/>
      <c r="FC68" s="1525"/>
      <c r="FD68" s="1525"/>
      <c r="FE68" s="1525"/>
      <c r="FF68" s="1525"/>
      <c r="FG68" s="1525"/>
      <c r="FH68" s="1525"/>
      <c r="FI68" s="1525"/>
      <c r="FJ68" s="1525"/>
      <c r="FK68" s="1525"/>
    </row>
    <row r="69" spans="1:167" s="264" customFormat="1" ht="30" customHeight="1">
      <c r="B69" s="141"/>
      <c r="C69" s="93"/>
      <c r="D69" s="2"/>
      <c r="E69" s="2"/>
      <c r="F69" s="2"/>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1525"/>
      <c r="BR69" s="1525"/>
      <c r="BS69" s="1525"/>
      <c r="BT69" s="1525"/>
      <c r="BU69" s="1525"/>
      <c r="BV69" s="1525"/>
      <c r="BW69" s="397"/>
      <c r="BX69" s="397"/>
      <c r="BY69" s="1525"/>
      <c r="BZ69" s="1525"/>
      <c r="CA69" s="1525"/>
      <c r="CB69" s="1525"/>
      <c r="CC69" s="93"/>
      <c r="CD69" s="147"/>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c r="DW69" s="1525"/>
      <c r="DX69" s="1525"/>
      <c r="DY69" s="1525"/>
      <c r="DZ69" s="1525"/>
      <c r="EA69" s="1525"/>
      <c r="EB69" s="1525"/>
      <c r="EC69" s="1525"/>
      <c r="ED69" s="1525"/>
      <c r="EE69" s="1525"/>
      <c r="EF69" s="1525"/>
      <c r="EG69" s="1525"/>
      <c r="EH69" s="1525"/>
      <c r="EI69" s="1525"/>
      <c r="EJ69" s="1525"/>
      <c r="EK69" s="1525"/>
      <c r="EL69" s="1525"/>
      <c r="EM69" s="1525"/>
      <c r="EN69" s="1525"/>
      <c r="EO69" s="1525"/>
      <c r="EP69" s="1525"/>
      <c r="EQ69" s="1525"/>
      <c r="ER69" s="1525"/>
      <c r="ES69" s="1525"/>
      <c r="ET69" s="1525"/>
      <c r="EU69" s="1525"/>
      <c r="EV69" s="1525"/>
      <c r="EW69" s="1525"/>
      <c r="EX69" s="1525"/>
      <c r="EY69" s="1525"/>
      <c r="EZ69" s="1525"/>
      <c r="FA69" s="1525"/>
      <c r="FB69" s="1525"/>
      <c r="FC69" s="1525"/>
      <c r="FD69" s="1525"/>
      <c r="FE69" s="1525"/>
      <c r="FF69" s="1525"/>
      <c r="FG69" s="1525"/>
      <c r="FH69" s="1525"/>
      <c r="FI69" s="1525"/>
      <c r="FJ69" s="1525"/>
      <c r="FK69" s="1525"/>
    </row>
    <row r="70" spans="1:167" ht="30" customHeight="1">
      <c r="B70" s="141"/>
      <c r="C70" s="93"/>
      <c r="D70" s="244" t="s">
        <v>2063</v>
      </c>
      <c r="F70" s="246" t="s">
        <v>2064</v>
      </c>
      <c r="G70" s="1525"/>
      <c r="H70" s="1525"/>
      <c r="I70" s="1525"/>
      <c r="J70" s="1525"/>
      <c r="K70" s="1525"/>
      <c r="L70" s="1525"/>
      <c r="M70" s="1525"/>
      <c r="N70" s="1525"/>
      <c r="O70" s="1525"/>
      <c r="P70" s="1525"/>
      <c r="Q70" s="1525"/>
      <c r="R70" s="1525"/>
      <c r="S70" s="1525"/>
      <c r="T70" s="1525"/>
      <c r="U70" s="1525"/>
      <c r="V70" s="1525"/>
      <c r="W70" s="1525"/>
      <c r="X70" s="1525"/>
      <c r="Y70" s="1525"/>
      <c r="Z70" s="1525"/>
      <c r="AA70" s="1525"/>
      <c r="AB70" s="1525"/>
      <c r="AC70" s="1525"/>
      <c r="AD70" s="1525"/>
      <c r="AE70" s="1525"/>
      <c r="AF70" s="1525"/>
      <c r="AG70" s="1525"/>
      <c r="AH70" s="1525"/>
      <c r="AI70" s="1525"/>
      <c r="AJ70" s="1525"/>
      <c r="AK70" s="1525"/>
      <c r="AL70" s="1525"/>
      <c r="AM70" s="1525"/>
      <c r="AN70" s="1525"/>
      <c r="AO70" s="1525"/>
      <c r="AP70" s="1525"/>
      <c r="AQ70" s="1525"/>
      <c r="AR70" s="1525"/>
      <c r="AS70" s="1525"/>
      <c r="AT70" s="1525"/>
      <c r="AU70" s="1525"/>
      <c r="AV70" s="1525"/>
      <c r="AW70" s="1525"/>
      <c r="AX70" s="1525"/>
      <c r="AY70" s="1525"/>
      <c r="AZ70" s="1525"/>
      <c r="BA70" s="1525"/>
      <c r="BB70" s="1525"/>
      <c r="BC70" s="1525"/>
      <c r="BD70" s="1525"/>
      <c r="BE70" s="1525"/>
      <c r="BF70" s="1525"/>
      <c r="BG70" s="1525"/>
      <c r="BH70" s="1525"/>
      <c r="BI70" s="1525"/>
      <c r="BJ70" s="1525"/>
      <c r="BK70" s="1525"/>
      <c r="BL70" s="1525"/>
      <c r="BM70" s="1525"/>
      <c r="BN70" s="1525"/>
      <c r="BO70" s="1525"/>
      <c r="BP70" s="1525"/>
      <c r="BQ70" s="1525"/>
      <c r="BR70" s="1525"/>
      <c r="BS70" s="1525"/>
      <c r="BT70" s="1525"/>
      <c r="BU70" s="1525"/>
      <c r="BV70" s="1525"/>
      <c r="BW70" s="2408">
        <v>16</v>
      </c>
      <c r="BX70" s="2409"/>
      <c r="BY70" s="2400"/>
      <c r="BZ70" s="2401"/>
      <c r="CA70" s="2402"/>
      <c r="CB70" s="1525"/>
      <c r="CC70" s="93"/>
      <c r="CD70" s="147"/>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c r="DW70" s="1525"/>
      <c r="DX70" s="1525"/>
      <c r="DY70" s="1525"/>
      <c r="DZ70" s="1525"/>
      <c r="EA70" s="1525"/>
      <c r="EB70" s="1525"/>
      <c r="EC70" s="1525"/>
      <c r="ED70" s="1525"/>
      <c r="EE70" s="1525"/>
      <c r="EF70" s="1525"/>
      <c r="EG70" s="1525"/>
      <c r="EH70" s="1525"/>
      <c r="EI70" s="1525"/>
      <c r="EJ70" s="1525"/>
      <c r="EK70" s="1525"/>
      <c r="EL70" s="1525"/>
      <c r="EM70" s="1525"/>
      <c r="EN70" s="1525"/>
      <c r="EO70" s="1525"/>
      <c r="EP70" s="1525"/>
      <c r="EQ70" s="1525"/>
      <c r="ER70" s="1525"/>
      <c r="ES70" s="1525"/>
      <c r="ET70" s="1525"/>
      <c r="EU70" s="1525"/>
      <c r="EV70" s="1525"/>
      <c r="EW70" s="1525"/>
      <c r="EX70" s="1525"/>
      <c r="EY70" s="1525"/>
      <c r="EZ70" s="1525"/>
      <c r="FA70" s="1525"/>
      <c r="FB70" s="1525"/>
      <c r="FC70" s="1525"/>
      <c r="FD70" s="1525"/>
      <c r="FE70" s="1525"/>
      <c r="FF70" s="1525"/>
      <c r="FG70" s="1525"/>
      <c r="FH70" s="1525"/>
      <c r="FI70" s="1525"/>
      <c r="FJ70" s="1525"/>
      <c r="FK70" s="1525"/>
    </row>
    <row r="71" spans="1:167" ht="30" customHeight="1">
      <c r="B71" s="141"/>
      <c r="C71" s="394"/>
      <c r="D71" s="247"/>
      <c r="F71" s="248" t="s">
        <v>2065</v>
      </c>
      <c r="G71" s="1525"/>
      <c r="H71" s="1525"/>
      <c r="I71" s="1525"/>
      <c r="J71" s="1525"/>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2408"/>
      <c r="BX71" s="2409"/>
      <c r="BY71" s="2403"/>
      <c r="BZ71" s="2404"/>
      <c r="CA71" s="2405"/>
      <c r="CB71" s="1525"/>
      <c r="CC71" s="93"/>
      <c r="CD71" s="147"/>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c r="DW71" s="1525"/>
      <c r="DX71" s="1525"/>
      <c r="DY71" s="1525"/>
      <c r="DZ71" s="1525"/>
      <c r="EA71" s="1525"/>
      <c r="EB71" s="1525"/>
      <c r="EC71" s="1525"/>
      <c r="ED71" s="1525"/>
      <c r="EE71" s="1525"/>
      <c r="EF71" s="1525"/>
      <c r="EG71" s="1525"/>
      <c r="EH71" s="1525"/>
      <c r="EI71" s="1525"/>
      <c r="EJ71" s="1525"/>
      <c r="EK71" s="1525"/>
      <c r="EL71" s="1525"/>
      <c r="EM71" s="1525"/>
      <c r="EN71" s="1525"/>
      <c r="EO71" s="1525"/>
      <c r="EP71" s="1525"/>
      <c r="EQ71" s="1525"/>
      <c r="ER71" s="1525"/>
      <c r="ES71" s="1525"/>
      <c r="ET71" s="1525"/>
      <c r="EU71" s="1525"/>
      <c r="EV71" s="1525"/>
      <c r="EW71" s="1525"/>
      <c r="EX71" s="1525"/>
      <c r="EY71" s="1525"/>
      <c r="EZ71" s="1525"/>
      <c r="FA71" s="1525"/>
      <c r="FB71" s="1525"/>
      <c r="FC71" s="1525"/>
      <c r="FD71" s="1525"/>
      <c r="FE71" s="1525"/>
      <c r="FF71" s="1525"/>
      <c r="FG71" s="1525"/>
      <c r="FH71" s="1525"/>
      <c r="FI71" s="1525"/>
      <c r="FJ71" s="1525"/>
      <c r="FK71" s="1525"/>
    </row>
    <row r="72" spans="1:167" ht="30" customHeight="1">
      <c r="B72" s="141"/>
      <c r="C72" s="300"/>
      <c r="D72" s="1525"/>
      <c r="E72" s="1525"/>
      <c r="F72" s="1525"/>
      <c r="G72" s="1525"/>
      <c r="H72" s="1525"/>
      <c r="I72" s="1525"/>
      <c r="J72" s="1525"/>
      <c r="K72" s="1525"/>
      <c r="L72" s="1525"/>
      <c r="M72" s="1525"/>
      <c r="N72" s="1525"/>
      <c r="O72" s="1525"/>
      <c r="P72" s="1525"/>
      <c r="Q72" s="1525"/>
      <c r="R72" s="1525"/>
      <c r="S72" s="1525"/>
      <c r="T72" s="1525"/>
      <c r="U72" s="1525"/>
      <c r="V72" s="1525"/>
      <c r="W72" s="1525"/>
      <c r="X72" s="1525"/>
      <c r="Y72" s="1525"/>
      <c r="Z72" s="1525"/>
      <c r="AA72" s="1525"/>
      <c r="AB72" s="1525"/>
      <c r="AC72" s="1525"/>
      <c r="AD72" s="1525"/>
      <c r="AE72" s="1525"/>
      <c r="AF72" s="1525"/>
      <c r="AG72" s="1525"/>
      <c r="AH72" s="1525"/>
      <c r="AI72" s="1525"/>
      <c r="AJ72" s="1525"/>
      <c r="AK72" s="1525"/>
      <c r="AL72" s="1525"/>
      <c r="AM72" s="1525"/>
      <c r="AN72" s="1525"/>
      <c r="AO72" s="1525"/>
      <c r="AP72" s="1525"/>
      <c r="AQ72" s="1525"/>
      <c r="AR72" s="1525"/>
      <c r="AS72" s="1525"/>
      <c r="AT72" s="1525"/>
      <c r="AU72" s="1525"/>
      <c r="AV72" s="1525"/>
      <c r="AW72" s="1525"/>
      <c r="AX72" s="1525"/>
      <c r="AY72" s="1525"/>
      <c r="AZ72" s="1525"/>
      <c r="BA72" s="1525"/>
      <c r="BB72" s="1525"/>
      <c r="BC72" s="1525"/>
      <c r="BD72" s="1525"/>
      <c r="BE72" s="1525"/>
      <c r="BF72" s="1525"/>
      <c r="BG72" s="1525"/>
      <c r="BH72" s="1525"/>
      <c r="BI72" s="1525"/>
      <c r="BJ72" s="1525"/>
      <c r="BK72" s="1525"/>
      <c r="BL72" s="1525"/>
      <c r="BM72" s="1525"/>
      <c r="BN72" s="1525"/>
      <c r="BO72" s="1525"/>
      <c r="BP72" s="1525"/>
      <c r="BQ72" s="1525"/>
      <c r="BR72" s="1525"/>
      <c r="BS72" s="1525"/>
      <c r="BT72" s="1525"/>
      <c r="BU72" s="1525"/>
      <c r="BV72" s="1525"/>
      <c r="BW72" s="397"/>
      <c r="BX72" s="397"/>
      <c r="BY72" s="1525"/>
      <c r="BZ72" s="1525"/>
      <c r="CA72" s="1525"/>
      <c r="CB72" s="1525"/>
      <c r="CC72" s="93"/>
      <c r="CD72" s="147"/>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c r="DW72" s="1525"/>
      <c r="DX72" s="1525"/>
      <c r="DY72" s="1525"/>
      <c r="DZ72" s="1525"/>
      <c r="EA72" s="1525"/>
      <c r="EB72" s="1525"/>
      <c r="EC72" s="1525"/>
      <c r="ED72" s="1525"/>
      <c r="EE72" s="1525"/>
      <c r="EF72" s="1525"/>
      <c r="EG72" s="1525"/>
      <c r="EH72" s="1525"/>
      <c r="EI72" s="1525"/>
      <c r="EJ72" s="1525"/>
      <c r="EK72" s="1525"/>
      <c r="EL72" s="1525"/>
      <c r="EM72" s="1525"/>
      <c r="EN72" s="1525"/>
      <c r="EO72" s="1525"/>
      <c r="EP72" s="1525"/>
      <c r="EQ72" s="1525"/>
      <c r="ER72" s="1525"/>
      <c r="ES72" s="1525"/>
      <c r="ET72" s="1525"/>
      <c r="EU72" s="1525"/>
      <c r="EV72" s="1525"/>
      <c r="EW72" s="1525"/>
      <c r="EX72" s="1525"/>
      <c r="EY72" s="1525"/>
      <c r="EZ72" s="1525"/>
      <c r="FA72" s="1525"/>
      <c r="FB72" s="1525"/>
      <c r="FC72" s="1525"/>
      <c r="FD72" s="1525"/>
      <c r="FE72" s="1525"/>
      <c r="FF72" s="1525"/>
      <c r="FG72" s="1525"/>
      <c r="FH72" s="1525"/>
      <c r="FI72" s="1525"/>
      <c r="FJ72" s="1525"/>
      <c r="FK72" s="1525"/>
    </row>
    <row r="73" spans="1:167" ht="30" customHeight="1">
      <c r="B73" s="141"/>
      <c r="C73" s="93"/>
      <c r="D73" s="244" t="s">
        <v>2066</v>
      </c>
      <c r="F73" s="246" t="s">
        <v>2067</v>
      </c>
      <c r="G73" s="1525"/>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1525"/>
      <c r="AK73" s="1525"/>
      <c r="AL73" s="1525"/>
      <c r="AM73" s="1525"/>
      <c r="AN73" s="1525"/>
      <c r="AO73" s="1525"/>
      <c r="AP73" s="1525"/>
      <c r="AQ73" s="1525"/>
      <c r="AR73" s="1525"/>
      <c r="AS73" s="1525"/>
      <c r="AT73" s="1525"/>
      <c r="AU73" s="1525"/>
      <c r="AV73" s="1525"/>
      <c r="AW73" s="1525"/>
      <c r="AX73" s="1525"/>
      <c r="AY73" s="1525"/>
      <c r="AZ73" s="1525"/>
      <c r="BA73" s="1525"/>
      <c r="BB73" s="1525"/>
      <c r="BC73" s="1525"/>
      <c r="BD73" s="1525"/>
      <c r="BE73" s="1525"/>
      <c r="BF73" s="1525"/>
      <c r="BG73" s="1525"/>
      <c r="BH73" s="1525"/>
      <c r="BI73" s="1525"/>
      <c r="BJ73" s="1525"/>
      <c r="BK73" s="1525"/>
      <c r="BL73" s="1525"/>
      <c r="BM73" s="1525"/>
      <c r="BN73" s="1525"/>
      <c r="BO73" s="1525"/>
      <c r="BP73" s="1525"/>
      <c r="BQ73" s="1525"/>
      <c r="BR73" s="1525"/>
      <c r="BS73" s="1525"/>
      <c r="BT73" s="1525"/>
      <c r="BU73" s="1525"/>
      <c r="BV73" s="1525"/>
      <c r="BW73" s="2408">
        <v>17</v>
      </c>
      <c r="BX73" s="2409"/>
      <c r="BY73" s="2400"/>
      <c r="BZ73" s="2401"/>
      <c r="CA73" s="2402"/>
      <c r="CB73" s="1525"/>
      <c r="CC73" s="93"/>
      <c r="CD73" s="147"/>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c r="DW73" s="1525"/>
      <c r="DX73" s="1525"/>
      <c r="DY73" s="1525"/>
      <c r="DZ73" s="1525"/>
      <c r="EA73" s="1525"/>
      <c r="EB73" s="1525"/>
      <c r="EC73" s="1525"/>
      <c r="ED73" s="1525"/>
      <c r="EE73" s="1525"/>
      <c r="EF73" s="1525"/>
      <c r="EG73" s="1525"/>
      <c r="EH73" s="1525"/>
      <c r="EI73" s="1525"/>
      <c r="EJ73" s="1525"/>
      <c r="EK73" s="1525"/>
      <c r="EL73" s="1525"/>
      <c r="EM73" s="1525"/>
      <c r="EN73" s="1525"/>
      <c r="EO73" s="1525"/>
      <c r="EP73" s="1525"/>
      <c r="EQ73" s="1525"/>
      <c r="ER73" s="1525"/>
      <c r="ES73" s="1525"/>
      <c r="ET73" s="1525"/>
      <c r="EU73" s="1525"/>
      <c r="EV73" s="1525"/>
      <c r="EW73" s="1525"/>
      <c r="EX73" s="1525"/>
      <c r="EY73" s="1525"/>
      <c r="EZ73" s="1525"/>
      <c r="FA73" s="1525"/>
      <c r="FB73" s="1525"/>
      <c r="FC73" s="1525"/>
      <c r="FD73" s="1525"/>
      <c r="FE73" s="1525"/>
      <c r="FF73" s="1525"/>
      <c r="FG73" s="1525"/>
      <c r="FH73" s="1525"/>
      <c r="FI73" s="1525"/>
      <c r="FJ73" s="1525"/>
      <c r="FK73" s="1525"/>
    </row>
    <row r="74" spans="1:167" ht="30" customHeight="1">
      <c r="B74" s="89"/>
      <c r="C74" s="93"/>
      <c r="D74" s="247"/>
      <c r="F74" s="248" t="s">
        <v>2068</v>
      </c>
      <c r="G74" s="1525"/>
      <c r="H74" s="1525"/>
      <c r="I74" s="1525"/>
      <c r="J74" s="1525"/>
      <c r="K74" s="1525"/>
      <c r="L74" s="1525"/>
      <c r="M74" s="1525"/>
      <c r="N74" s="1525"/>
      <c r="O74" s="1525"/>
      <c r="P74" s="1525"/>
      <c r="Q74" s="1525"/>
      <c r="R74" s="1525"/>
      <c r="S74" s="1525"/>
      <c r="T74" s="1525"/>
      <c r="U74" s="1525"/>
      <c r="V74" s="1525"/>
      <c r="W74" s="1525"/>
      <c r="X74" s="1525"/>
      <c r="Y74" s="1525"/>
      <c r="Z74" s="1525"/>
      <c r="AA74" s="1525"/>
      <c r="AB74" s="1525"/>
      <c r="AC74" s="1525"/>
      <c r="AD74" s="1525"/>
      <c r="AE74" s="1525"/>
      <c r="AF74" s="1525"/>
      <c r="AG74" s="1525"/>
      <c r="AH74" s="1525"/>
      <c r="AI74" s="1525"/>
      <c r="AJ74" s="1525"/>
      <c r="AK74" s="1525"/>
      <c r="AL74" s="1525"/>
      <c r="AM74" s="1525"/>
      <c r="AN74" s="1525"/>
      <c r="AO74" s="1525"/>
      <c r="AP74" s="1525"/>
      <c r="AQ74" s="1525"/>
      <c r="AR74" s="1525"/>
      <c r="AS74" s="1525"/>
      <c r="AT74" s="1525"/>
      <c r="AU74" s="1525"/>
      <c r="AV74" s="1525"/>
      <c r="AW74" s="1525"/>
      <c r="AX74" s="1525"/>
      <c r="AY74" s="1525"/>
      <c r="AZ74" s="1525"/>
      <c r="BA74" s="1525"/>
      <c r="BB74" s="1525"/>
      <c r="BC74" s="1525"/>
      <c r="BD74" s="1525"/>
      <c r="BE74" s="1525"/>
      <c r="BF74" s="1525"/>
      <c r="BG74" s="1525"/>
      <c r="BH74" s="1525"/>
      <c r="BI74" s="1525"/>
      <c r="BJ74" s="1525"/>
      <c r="BK74" s="1525"/>
      <c r="BL74" s="1525"/>
      <c r="BM74" s="1525"/>
      <c r="BN74" s="1525"/>
      <c r="BO74" s="1525"/>
      <c r="BP74" s="1525"/>
      <c r="BQ74" s="1525"/>
      <c r="BR74" s="1525"/>
      <c r="BS74" s="1525"/>
      <c r="BT74" s="1525"/>
      <c r="BU74" s="1525"/>
      <c r="BV74" s="1525"/>
      <c r="BW74" s="2408"/>
      <c r="BX74" s="2409"/>
      <c r="BY74" s="2403"/>
      <c r="BZ74" s="2404"/>
      <c r="CA74" s="2405"/>
      <c r="CB74" s="1525"/>
      <c r="CC74" s="1525"/>
      <c r="CD74" s="147"/>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c r="DW74" s="1525"/>
      <c r="DX74" s="1525"/>
      <c r="DY74" s="1525"/>
      <c r="DZ74" s="1525"/>
      <c r="EA74" s="1525"/>
      <c r="EB74" s="1525"/>
      <c r="EC74" s="1525"/>
      <c r="ED74" s="1525"/>
      <c r="EE74" s="1525"/>
      <c r="EF74" s="1525"/>
      <c r="EG74" s="1525"/>
      <c r="EH74" s="1525"/>
      <c r="EI74" s="1525"/>
      <c r="EJ74" s="1525"/>
      <c r="EK74" s="1525"/>
      <c r="EL74" s="1525"/>
      <c r="EM74" s="1525"/>
      <c r="EN74" s="1525"/>
      <c r="EO74" s="1525"/>
      <c r="EP74" s="1525"/>
      <c r="EQ74" s="1525"/>
      <c r="ER74" s="1525"/>
      <c r="ES74" s="1525"/>
      <c r="ET74" s="1525"/>
      <c r="EU74" s="1525"/>
      <c r="EV74" s="1525"/>
      <c r="EW74" s="1525"/>
      <c r="EX74" s="1525"/>
      <c r="EY74" s="1525"/>
      <c r="EZ74" s="1525"/>
      <c r="FA74" s="1525"/>
      <c r="FB74" s="1525"/>
      <c r="FC74" s="1525"/>
      <c r="FD74" s="1525"/>
      <c r="FE74" s="1525"/>
      <c r="FF74" s="1525"/>
      <c r="FG74" s="1525"/>
      <c r="FH74" s="1525"/>
      <c r="FI74" s="1525"/>
      <c r="FJ74" s="1525"/>
      <c r="FK74" s="1525"/>
    </row>
    <row r="75" spans="1:167" ht="30" customHeight="1">
      <c r="B75" s="89"/>
      <c r="C75" s="1525"/>
      <c r="D75" s="1525"/>
      <c r="E75" s="1525"/>
      <c r="F75" s="1525"/>
      <c r="G75" s="1525"/>
      <c r="H75" s="1525"/>
      <c r="I75" s="1525"/>
      <c r="J75" s="1525"/>
      <c r="K75" s="1525"/>
      <c r="L75" s="1525"/>
      <c r="M75" s="1525"/>
      <c r="N75" s="1525"/>
      <c r="O75" s="1525"/>
      <c r="P75" s="1525"/>
      <c r="Q75" s="1525"/>
      <c r="R75" s="1525"/>
      <c r="S75" s="1525"/>
      <c r="T75" s="1525"/>
      <c r="U75" s="1525"/>
      <c r="V75" s="1525"/>
      <c r="W75" s="1525"/>
      <c r="X75" s="1525"/>
      <c r="Y75" s="1525"/>
      <c r="Z75" s="1525"/>
      <c r="AA75" s="1525"/>
      <c r="AB75" s="1525"/>
      <c r="AC75" s="1525"/>
      <c r="AD75" s="1525"/>
      <c r="AE75" s="1525"/>
      <c r="AF75" s="1525"/>
      <c r="AG75" s="1525"/>
      <c r="AH75" s="1525"/>
      <c r="AI75" s="1525"/>
      <c r="AJ75" s="1525"/>
      <c r="AK75" s="1525"/>
      <c r="AL75" s="1525"/>
      <c r="AM75" s="1525"/>
      <c r="AN75" s="1525"/>
      <c r="AO75" s="1525"/>
      <c r="AP75" s="1525"/>
      <c r="AQ75" s="1525"/>
      <c r="AR75" s="1525"/>
      <c r="AS75" s="1525"/>
      <c r="AT75" s="1525"/>
      <c r="AU75" s="1525"/>
      <c r="AV75" s="1525"/>
      <c r="AW75" s="1525"/>
      <c r="AX75" s="1525"/>
      <c r="AY75" s="1525"/>
      <c r="AZ75" s="1525"/>
      <c r="BA75" s="1525"/>
      <c r="BB75" s="1525"/>
      <c r="BC75" s="1525"/>
      <c r="BD75" s="1525"/>
      <c r="BE75" s="1525"/>
      <c r="BF75" s="1525"/>
      <c r="BG75" s="1525"/>
      <c r="BH75" s="1525"/>
      <c r="BI75" s="1525"/>
      <c r="BJ75" s="1525"/>
      <c r="BK75" s="1525"/>
      <c r="BL75" s="1525"/>
      <c r="BM75" s="1525"/>
      <c r="BN75" s="1525"/>
      <c r="BO75" s="1525"/>
      <c r="BP75" s="1525"/>
      <c r="BQ75" s="1525"/>
      <c r="BR75" s="1525"/>
      <c r="BS75" s="1525"/>
      <c r="BT75" s="1525"/>
      <c r="BU75" s="1525"/>
      <c r="BV75" s="1525"/>
      <c r="BW75" s="397"/>
      <c r="BX75" s="397"/>
      <c r="BY75" s="1525"/>
      <c r="BZ75" s="1525"/>
      <c r="CA75" s="1525"/>
      <c r="CB75" s="1525"/>
      <c r="CC75" s="1525"/>
      <c r="CD75" s="147"/>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c r="DW75" s="1525"/>
      <c r="DX75" s="1525"/>
      <c r="DY75" s="1525"/>
      <c r="DZ75" s="1525"/>
      <c r="EA75" s="1525"/>
      <c r="EB75" s="1525"/>
      <c r="EC75" s="1525"/>
      <c r="ED75" s="1525"/>
      <c r="EE75" s="1525"/>
      <c r="EF75" s="1525"/>
      <c r="EG75" s="1525"/>
      <c r="EH75" s="1525"/>
      <c r="EI75" s="1525"/>
      <c r="EJ75" s="1525"/>
      <c r="EK75" s="1525"/>
      <c r="EL75" s="1525"/>
      <c r="EM75" s="1525"/>
      <c r="EN75" s="1525"/>
      <c r="EO75" s="1525"/>
      <c r="EP75" s="1525"/>
      <c r="EQ75" s="1525"/>
      <c r="ER75" s="1525"/>
      <c r="ES75" s="1525"/>
      <c r="ET75" s="1525"/>
      <c r="EU75" s="1525"/>
      <c r="EV75" s="1525"/>
      <c r="EW75" s="1525"/>
      <c r="EX75" s="1525"/>
      <c r="EY75" s="1525"/>
      <c r="EZ75" s="1525"/>
      <c r="FA75" s="1525"/>
      <c r="FB75" s="1525"/>
      <c r="FC75" s="1525"/>
      <c r="FD75" s="1525"/>
      <c r="FE75" s="1525"/>
      <c r="FF75" s="1525"/>
      <c r="FG75" s="1525"/>
      <c r="FH75" s="1525"/>
      <c r="FI75" s="1525"/>
      <c r="FJ75" s="1525"/>
      <c r="FK75" s="1525"/>
    </row>
    <row r="76" spans="1:167" ht="30" customHeight="1">
      <c r="B76" s="89"/>
      <c r="C76" s="1525"/>
      <c r="D76" s="244" t="s">
        <v>2069</v>
      </c>
      <c r="F76" s="246" t="s">
        <v>2070</v>
      </c>
      <c r="G76" s="1525"/>
      <c r="H76" s="1525"/>
      <c r="I76" s="1525"/>
      <c r="J76" s="1525"/>
      <c r="K76" s="1525"/>
      <c r="L76" s="1525"/>
      <c r="M76" s="1525"/>
      <c r="N76" s="1525"/>
      <c r="O76" s="1525"/>
      <c r="P76" s="1525"/>
      <c r="Q76" s="1525"/>
      <c r="R76" s="1525"/>
      <c r="S76" s="1525"/>
      <c r="T76" s="1525"/>
      <c r="U76" s="1525"/>
      <c r="V76" s="1525"/>
      <c r="W76" s="1525"/>
      <c r="X76" s="1525"/>
      <c r="Y76" s="1525"/>
      <c r="Z76" s="1525"/>
      <c r="AA76" s="1525"/>
      <c r="AB76" s="1525"/>
      <c r="AC76" s="1525"/>
      <c r="AD76" s="1525"/>
      <c r="AE76" s="1525"/>
      <c r="AF76" s="1525"/>
      <c r="AG76" s="1525"/>
      <c r="AH76" s="1525"/>
      <c r="AI76" s="1525"/>
      <c r="AJ76" s="1525"/>
      <c r="AK76" s="1525"/>
      <c r="AL76" s="1525"/>
      <c r="AM76" s="1525"/>
      <c r="AN76" s="1525"/>
      <c r="AO76" s="1525"/>
      <c r="AP76" s="1525"/>
      <c r="AQ76" s="1525"/>
      <c r="AR76" s="1525"/>
      <c r="AS76" s="1525"/>
      <c r="AT76" s="1525"/>
      <c r="AU76" s="1525"/>
      <c r="AV76" s="1525"/>
      <c r="AW76" s="1525"/>
      <c r="AX76" s="1525"/>
      <c r="AY76" s="1525"/>
      <c r="AZ76" s="1525"/>
      <c r="BA76" s="1525"/>
      <c r="BB76" s="1525"/>
      <c r="BC76" s="1525"/>
      <c r="BD76" s="1525"/>
      <c r="BE76" s="1525"/>
      <c r="BF76" s="1525"/>
      <c r="BG76" s="1525"/>
      <c r="BH76" s="1525"/>
      <c r="BI76" s="1525"/>
      <c r="BJ76" s="1525"/>
      <c r="BK76" s="1525"/>
      <c r="BL76" s="1525"/>
      <c r="BM76" s="1525"/>
      <c r="BN76" s="1525"/>
      <c r="BO76" s="1525"/>
      <c r="BP76" s="1525"/>
      <c r="BQ76" s="1525"/>
      <c r="BR76" s="1525"/>
      <c r="BS76" s="1525"/>
      <c r="BT76" s="1525"/>
      <c r="BU76" s="1525"/>
      <c r="BV76" s="1525"/>
      <c r="BW76" s="2408">
        <v>20</v>
      </c>
      <c r="BX76" s="2409"/>
      <c r="BY76" s="2400"/>
      <c r="BZ76" s="2401"/>
      <c r="CA76" s="2402"/>
      <c r="CB76" s="1525"/>
      <c r="CC76" s="1525"/>
      <c r="CD76" s="147"/>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c r="DW76" s="1525"/>
      <c r="DX76" s="1525"/>
      <c r="DY76" s="1525"/>
      <c r="DZ76" s="1525"/>
      <c r="EA76" s="1525"/>
      <c r="EB76" s="1525"/>
      <c r="EC76" s="1525"/>
      <c r="ED76" s="1525"/>
      <c r="EE76" s="1525"/>
      <c r="EF76" s="1525"/>
      <c r="EG76" s="1525"/>
      <c r="EH76" s="1525"/>
      <c r="EI76" s="1525"/>
      <c r="EJ76" s="1525"/>
      <c r="EK76" s="1525"/>
      <c r="EL76" s="1525"/>
      <c r="EM76" s="1525"/>
      <c r="EN76" s="1525"/>
      <c r="EO76" s="1525"/>
      <c r="EP76" s="1525"/>
      <c r="EQ76" s="1525"/>
      <c r="ER76" s="1525"/>
      <c r="ES76" s="1525"/>
      <c r="ET76" s="1525"/>
      <c r="EU76" s="1525"/>
      <c r="EV76" s="1525"/>
      <c r="EW76" s="1525"/>
      <c r="EX76" s="1525"/>
      <c r="EY76" s="1525"/>
      <c r="EZ76" s="1525"/>
      <c r="FA76" s="1525"/>
      <c r="FB76" s="1525"/>
      <c r="FC76" s="1525"/>
      <c r="FD76" s="1525"/>
      <c r="FE76" s="1525"/>
      <c r="FF76" s="1525"/>
      <c r="FG76" s="1525"/>
      <c r="FH76" s="1525"/>
      <c r="FI76" s="1525"/>
      <c r="FJ76" s="1525"/>
      <c r="FK76" s="1525"/>
    </row>
    <row r="77" spans="1:167" ht="30" customHeight="1">
      <c r="B77" s="89"/>
      <c r="C77" s="93"/>
      <c r="D77" s="247"/>
      <c r="F77" s="248" t="s">
        <v>2071</v>
      </c>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93"/>
      <c r="BF77" s="93"/>
      <c r="BG77" s="93"/>
      <c r="BH77" s="93"/>
      <c r="BI77" s="93"/>
      <c r="BJ77" s="93"/>
      <c r="BK77" s="93"/>
      <c r="BL77" s="93"/>
      <c r="BM77" s="93"/>
      <c r="BN77" s="93"/>
      <c r="BO77" s="1525"/>
      <c r="BP77" s="1525"/>
      <c r="BQ77" s="1525"/>
      <c r="BR77" s="1525"/>
      <c r="BS77" s="1525"/>
      <c r="BT77" s="1525"/>
      <c r="BU77" s="93"/>
      <c r="BV77" s="93"/>
      <c r="BW77" s="2408"/>
      <c r="BX77" s="2409"/>
      <c r="BY77" s="2403"/>
      <c r="BZ77" s="2404"/>
      <c r="CA77" s="2405"/>
      <c r="CB77" s="93"/>
      <c r="CC77" s="93"/>
      <c r="CD77" s="147"/>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c r="DW77" s="1525"/>
      <c r="DX77" s="1525"/>
      <c r="DY77" s="1525"/>
      <c r="DZ77" s="1525"/>
      <c r="EA77" s="1525"/>
      <c r="EB77" s="1525"/>
      <c r="EC77" s="1525"/>
      <c r="ED77" s="1525"/>
      <c r="EE77" s="1525"/>
      <c r="EF77" s="1525"/>
      <c r="EG77" s="1525"/>
      <c r="EH77" s="1525"/>
      <c r="EI77" s="1525"/>
      <c r="EJ77" s="1525"/>
      <c r="EK77" s="1525"/>
      <c r="EL77" s="1525"/>
      <c r="EM77" s="1525"/>
      <c r="EN77" s="1525"/>
      <c r="EO77" s="1525"/>
      <c r="EP77" s="1525"/>
      <c r="EQ77" s="1525"/>
      <c r="ER77" s="1525"/>
      <c r="ES77" s="1525"/>
      <c r="ET77" s="1525"/>
      <c r="EU77" s="1525"/>
      <c r="EV77" s="1525"/>
      <c r="EW77" s="1525"/>
      <c r="EX77" s="1525"/>
      <c r="EY77" s="1525"/>
      <c r="EZ77" s="1525"/>
      <c r="FA77" s="1525"/>
      <c r="FB77" s="1525"/>
      <c r="FC77" s="1525"/>
      <c r="FD77" s="1525"/>
      <c r="FE77" s="1525"/>
      <c r="FF77" s="1525"/>
      <c r="FG77" s="1525"/>
      <c r="FH77" s="1525"/>
      <c r="FI77" s="1525"/>
      <c r="FJ77" s="1525"/>
      <c r="FK77" s="1525"/>
    </row>
    <row r="78" spans="1:167" ht="30" customHeight="1">
      <c r="B78" s="89"/>
      <c r="C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c r="BB78" s="93"/>
      <c r="BC78" s="93"/>
      <c r="BD78" s="93"/>
      <c r="BE78" s="93"/>
      <c r="BF78" s="93"/>
      <c r="BG78" s="93"/>
      <c r="BH78" s="93"/>
      <c r="BI78" s="93"/>
      <c r="BJ78" s="93"/>
      <c r="BK78" s="93"/>
      <c r="BL78" s="93"/>
      <c r="BM78" s="93"/>
      <c r="BN78" s="93"/>
      <c r="BO78" s="93"/>
      <c r="BP78" s="93"/>
      <c r="BQ78" s="93"/>
      <c r="BR78" s="93"/>
      <c r="BS78" s="93"/>
      <c r="BT78" s="93"/>
      <c r="BU78" s="93"/>
      <c r="BV78" s="93"/>
      <c r="BW78" s="405"/>
      <c r="BX78" s="405"/>
      <c r="BY78" s="93"/>
      <c r="BZ78" s="93"/>
      <c r="CA78" s="93"/>
      <c r="CB78" s="93"/>
      <c r="CC78" s="93"/>
      <c r="CD78" s="147"/>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c r="DW78" s="1525"/>
      <c r="DX78" s="1525"/>
      <c r="DY78" s="1525"/>
      <c r="DZ78" s="1525"/>
      <c r="EA78" s="1525"/>
      <c r="EB78" s="1525"/>
      <c r="EC78" s="1525"/>
      <c r="ED78" s="1525"/>
      <c r="EE78" s="1525"/>
      <c r="EF78" s="1525"/>
      <c r="EG78" s="1525"/>
      <c r="EH78" s="1525"/>
      <c r="EI78" s="1525"/>
      <c r="EJ78" s="1525"/>
      <c r="EK78" s="1525"/>
      <c r="EL78" s="1525"/>
      <c r="EM78" s="1525"/>
      <c r="EN78" s="1525"/>
      <c r="EO78" s="1525"/>
      <c r="EP78" s="1525"/>
      <c r="EQ78" s="1525"/>
      <c r="ER78" s="1525"/>
      <c r="ES78" s="1525"/>
      <c r="ET78" s="1525"/>
      <c r="EU78" s="1525"/>
      <c r="EV78" s="1525"/>
      <c r="EW78" s="1525"/>
      <c r="EX78" s="1525"/>
      <c r="EY78" s="1525"/>
      <c r="EZ78" s="1525"/>
      <c r="FA78" s="1525"/>
      <c r="FB78" s="1525"/>
      <c r="FC78" s="1525"/>
      <c r="FD78" s="1525"/>
      <c r="FE78" s="1525"/>
      <c r="FF78" s="1525"/>
      <c r="FG78" s="1525"/>
      <c r="FH78" s="1525"/>
      <c r="FI78" s="1525"/>
      <c r="FJ78" s="1525"/>
      <c r="FK78" s="1525"/>
    </row>
    <row r="79" spans="1:167" ht="30" customHeight="1">
      <c r="B79" s="89"/>
      <c r="C79" s="93"/>
      <c r="D79" s="244" t="s">
        <v>2072</v>
      </c>
      <c r="F79" s="246" t="s">
        <v>2073</v>
      </c>
      <c r="G79" s="1525"/>
      <c r="H79" s="1525"/>
      <c r="I79" s="1525"/>
      <c r="J79" s="1525"/>
      <c r="K79" s="1525"/>
      <c r="L79" s="1525"/>
      <c r="M79" s="1525"/>
      <c r="N79" s="1525"/>
      <c r="O79" s="1525"/>
      <c r="P79" s="1525"/>
      <c r="Q79" s="1525"/>
      <c r="R79" s="1525"/>
      <c r="S79" s="1525"/>
      <c r="T79" s="1525"/>
      <c r="U79" s="1525"/>
      <c r="V79" s="1525"/>
      <c r="W79" s="1525"/>
      <c r="X79" s="1525"/>
      <c r="Y79" s="1525"/>
      <c r="Z79" s="1525"/>
      <c r="AA79" s="1525"/>
      <c r="AB79" s="1525"/>
      <c r="AC79" s="1525"/>
      <c r="AD79" s="1525"/>
      <c r="AE79" s="1525"/>
      <c r="AF79" s="1525"/>
      <c r="AG79" s="1525"/>
      <c r="AH79" s="1525"/>
      <c r="AI79" s="1525"/>
      <c r="AJ79" s="1525"/>
      <c r="AK79" s="1525"/>
      <c r="AL79" s="1525"/>
      <c r="AM79" s="1525"/>
      <c r="AN79" s="1525"/>
      <c r="AO79" s="1525"/>
      <c r="AP79" s="1525"/>
      <c r="AQ79" s="1525"/>
      <c r="AR79" s="1525"/>
      <c r="AS79" s="1525"/>
      <c r="AT79" s="1525"/>
      <c r="AU79" s="1525"/>
      <c r="AV79" s="1525"/>
      <c r="AW79" s="1525"/>
      <c r="AX79" s="1525"/>
      <c r="AY79" s="1525"/>
      <c r="AZ79" s="1525"/>
      <c r="BA79" s="1525"/>
      <c r="BB79" s="1525"/>
      <c r="BC79" s="1525"/>
      <c r="BD79" s="1525"/>
      <c r="BE79" s="1525"/>
      <c r="BF79" s="1525"/>
      <c r="BG79" s="1525"/>
      <c r="BH79" s="1525"/>
      <c r="BI79" s="1525"/>
      <c r="BJ79" s="1525"/>
      <c r="BK79" s="1525"/>
      <c r="BL79" s="1525"/>
      <c r="BM79" s="1525"/>
      <c r="BN79" s="1525"/>
      <c r="BO79" s="1525"/>
      <c r="BP79" s="1525"/>
      <c r="BQ79" s="1525"/>
      <c r="BR79" s="1525"/>
      <c r="BS79" s="1525"/>
      <c r="BT79" s="1525"/>
      <c r="BU79" s="1525"/>
      <c r="BV79" s="1525"/>
      <c r="BW79" s="2408">
        <v>18</v>
      </c>
      <c r="BX79" s="2408"/>
      <c r="BY79" s="2400"/>
      <c r="BZ79" s="2401"/>
      <c r="CA79" s="2402"/>
      <c r="CB79" s="1525"/>
      <c r="CC79" s="1525"/>
      <c r="CD79" s="147"/>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c r="DW79" s="1525"/>
      <c r="DX79" s="1525"/>
      <c r="DY79" s="1525"/>
      <c r="DZ79" s="1525"/>
      <c r="EA79" s="1525"/>
      <c r="EB79" s="1525"/>
      <c r="EC79" s="1525"/>
      <c r="ED79" s="1525"/>
      <c r="EE79" s="1525"/>
      <c r="EF79" s="1525"/>
      <c r="EG79" s="1525"/>
      <c r="EH79" s="1525"/>
      <c r="EI79" s="1525"/>
      <c r="EJ79" s="1525"/>
      <c r="EK79" s="1525"/>
      <c r="EL79" s="1525"/>
      <c r="EM79" s="1525"/>
      <c r="EN79" s="1525"/>
      <c r="EO79" s="1525"/>
      <c r="EP79" s="1525"/>
      <c r="EQ79" s="1525"/>
      <c r="ER79" s="1525"/>
      <c r="ES79" s="1525"/>
      <c r="ET79" s="1525"/>
      <c r="EU79" s="1525"/>
      <c r="EV79" s="1525"/>
      <c r="EW79" s="1525"/>
      <c r="EX79" s="1525"/>
      <c r="EY79" s="1525"/>
      <c r="EZ79" s="1525"/>
      <c r="FA79" s="1525"/>
      <c r="FB79" s="1525"/>
      <c r="FC79" s="1525"/>
      <c r="FD79" s="1525"/>
      <c r="FE79" s="1525"/>
      <c r="FF79" s="1525"/>
      <c r="FG79" s="1525"/>
      <c r="FH79" s="1525"/>
      <c r="FI79" s="1525"/>
      <c r="FJ79" s="1525"/>
      <c r="FK79" s="1525"/>
    </row>
    <row r="80" spans="1:167" ht="30" customHeight="1">
      <c r="B80" s="89"/>
      <c r="C80" s="93"/>
      <c r="D80" s="247"/>
      <c r="F80" s="248" t="s">
        <v>2074</v>
      </c>
      <c r="G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1525"/>
      <c r="AJ80" s="1525"/>
      <c r="AK80" s="1525"/>
      <c r="AL80" s="1525"/>
      <c r="AM80" s="1525"/>
      <c r="AN80" s="1525"/>
      <c r="AO80" s="1525"/>
      <c r="AP80" s="1525"/>
      <c r="AQ80" s="1525"/>
      <c r="AR80" s="1525"/>
      <c r="AS80" s="1525"/>
      <c r="AT80" s="1525"/>
      <c r="AU80" s="1525"/>
      <c r="AV80" s="1525"/>
      <c r="AW80" s="1525"/>
      <c r="AX80" s="1525"/>
      <c r="AY80" s="1525"/>
      <c r="AZ80" s="1525"/>
      <c r="BA80" s="1525"/>
      <c r="BB80" s="1525"/>
      <c r="BC80" s="1525"/>
      <c r="BD80" s="1525"/>
      <c r="BE80" s="1525"/>
      <c r="BF80" s="1525"/>
      <c r="BG80" s="1525"/>
      <c r="BH80" s="1525"/>
      <c r="BI80" s="1525"/>
      <c r="BJ80" s="1525"/>
      <c r="BK80" s="1525"/>
      <c r="BL80" s="1525"/>
      <c r="BM80" s="1525"/>
      <c r="BN80" s="1525"/>
      <c r="BO80" s="1525"/>
      <c r="BP80" s="1525"/>
      <c r="BQ80" s="1525"/>
      <c r="BR80" s="1525"/>
      <c r="BS80" s="1525"/>
      <c r="BT80" s="1525"/>
      <c r="BU80" s="1525"/>
      <c r="BV80" s="1525"/>
      <c r="BW80" s="2408"/>
      <c r="BX80" s="2408"/>
      <c r="BY80" s="2403"/>
      <c r="BZ80" s="2404"/>
      <c r="CA80" s="2405"/>
      <c r="CB80" s="1525"/>
      <c r="CC80" s="1525"/>
      <c r="CD80" s="147"/>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c r="DW80" s="1525"/>
      <c r="DX80" s="1525"/>
      <c r="DY80" s="1525"/>
      <c r="DZ80" s="1525"/>
      <c r="EA80" s="1525"/>
      <c r="EB80" s="1525"/>
      <c r="EC80" s="1525"/>
      <c r="ED80" s="1525"/>
      <c r="EE80" s="1525"/>
      <c r="EF80" s="1525"/>
      <c r="EG80" s="1525"/>
      <c r="EH80" s="1525"/>
      <c r="EI80" s="1525"/>
      <c r="EJ80" s="1525"/>
      <c r="EK80" s="1525"/>
      <c r="EL80" s="1525"/>
      <c r="EM80" s="1525"/>
      <c r="EN80" s="1525"/>
      <c r="EO80" s="1525"/>
      <c r="EP80" s="1525"/>
      <c r="EQ80" s="1525"/>
      <c r="ER80" s="1525"/>
      <c r="ES80" s="1525"/>
      <c r="ET80" s="1525"/>
      <c r="EU80" s="1525"/>
      <c r="EV80" s="1525"/>
      <c r="EW80" s="1525"/>
      <c r="EX80" s="1525"/>
      <c r="EY80" s="1525"/>
      <c r="EZ80" s="1525"/>
      <c r="FA80" s="1525"/>
      <c r="FB80" s="1525"/>
      <c r="FC80" s="1525"/>
      <c r="FD80" s="1525"/>
      <c r="FE80" s="1525"/>
      <c r="FF80" s="1525"/>
      <c r="FG80" s="1525"/>
      <c r="FH80" s="1525"/>
      <c r="FI80" s="1525"/>
      <c r="FJ80" s="1525"/>
      <c r="FK80" s="1525"/>
    </row>
    <row r="81" spans="2:167" ht="30" customHeight="1">
      <c r="B81" s="89"/>
      <c r="C81" s="93"/>
      <c r="D81" s="1525"/>
      <c r="CB81" s="1525"/>
      <c r="CC81" s="1525"/>
      <c r="CD81" s="147"/>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c r="DW81" s="1525"/>
      <c r="DX81" s="1525"/>
      <c r="DY81" s="1525"/>
      <c r="DZ81" s="1525"/>
      <c r="EA81" s="1525"/>
      <c r="EB81" s="1525"/>
      <c r="EC81" s="1525"/>
      <c r="ED81" s="1525"/>
      <c r="EE81" s="1525"/>
      <c r="EF81" s="1525"/>
      <c r="EG81" s="1525"/>
      <c r="EH81" s="1525"/>
      <c r="EI81" s="1525"/>
      <c r="EJ81" s="1525"/>
      <c r="EK81" s="1525"/>
      <c r="EL81" s="1525"/>
      <c r="EM81" s="1525"/>
      <c r="EN81" s="1525"/>
      <c r="EO81" s="1525"/>
      <c r="EP81" s="1525"/>
      <c r="EQ81" s="1525"/>
      <c r="ER81" s="1525"/>
      <c r="ES81" s="1525"/>
      <c r="ET81" s="1525"/>
      <c r="EU81" s="1525"/>
      <c r="EV81" s="1525"/>
      <c r="EW81" s="1525"/>
      <c r="EX81" s="1525"/>
      <c r="EY81" s="1525"/>
      <c r="EZ81" s="1525"/>
      <c r="FA81" s="1525"/>
      <c r="FB81" s="1525"/>
      <c r="FC81" s="1525"/>
      <c r="FD81" s="1525"/>
      <c r="FE81" s="1525"/>
      <c r="FF81" s="1525"/>
      <c r="FG81" s="1525"/>
      <c r="FH81" s="1525"/>
      <c r="FI81" s="1525"/>
      <c r="FJ81" s="1525"/>
      <c r="FK81" s="1525"/>
    </row>
    <row r="82" spans="2:167" ht="30" customHeight="1">
      <c r="B82" s="89"/>
      <c r="C82" s="93"/>
      <c r="D82" s="244"/>
      <c r="E82" s="1525"/>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525"/>
      <c r="AN82" s="1525"/>
      <c r="AO82" s="1525"/>
      <c r="AP82" s="1525"/>
      <c r="AQ82" s="1525"/>
      <c r="AR82" s="1525"/>
      <c r="AS82" s="1525"/>
      <c r="AT82" s="1525"/>
      <c r="AU82" s="1525"/>
      <c r="AV82" s="1525"/>
      <c r="AW82" s="1525"/>
      <c r="AX82" s="1525"/>
      <c r="AY82" s="1525"/>
      <c r="AZ82" s="1525"/>
      <c r="BA82" s="1525"/>
      <c r="BB82" s="1525"/>
      <c r="BC82" s="1525"/>
      <c r="BD82" s="1525"/>
      <c r="BE82" s="1525"/>
      <c r="BF82" s="1525"/>
      <c r="BG82" s="1525"/>
      <c r="BH82" s="1525"/>
      <c r="BI82" s="1525"/>
      <c r="BJ82" s="1525"/>
      <c r="BK82" s="1525"/>
      <c r="BL82" s="1525"/>
      <c r="BM82" s="1525"/>
      <c r="BN82" s="1525"/>
      <c r="BO82" s="1525"/>
      <c r="BP82" s="1525"/>
      <c r="BQ82" s="1525"/>
      <c r="BR82" s="1525"/>
      <c r="BS82" s="1525"/>
      <c r="BT82" s="1525"/>
      <c r="BU82" s="1525"/>
      <c r="BV82" s="1525"/>
      <c r="BW82" s="2392">
        <v>110019</v>
      </c>
      <c r="BX82" s="2392"/>
      <c r="BY82" s="2392"/>
      <c r="BZ82" s="2392"/>
      <c r="CA82" s="2392"/>
      <c r="CB82" s="1525"/>
      <c r="CC82" s="1525"/>
      <c r="CD82" s="147"/>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c r="DW82" s="1525"/>
      <c r="DX82" s="1525"/>
      <c r="DY82" s="1525"/>
      <c r="DZ82" s="1525"/>
      <c r="EA82" s="1525"/>
      <c r="EB82" s="1525"/>
      <c r="EC82" s="1525"/>
      <c r="ED82" s="1525"/>
      <c r="EE82" s="1525"/>
      <c r="EF82" s="1525"/>
      <c r="EG82" s="1525"/>
      <c r="EH82" s="1525"/>
      <c r="EI82" s="1525"/>
      <c r="EJ82" s="1525"/>
      <c r="EK82" s="1525"/>
      <c r="EL82" s="1525"/>
      <c r="EM82" s="1525"/>
      <c r="EN82" s="1525"/>
      <c r="EO82" s="1525"/>
      <c r="EP82" s="1525"/>
      <c r="EQ82" s="1525"/>
      <c r="ER82" s="1525"/>
      <c r="ES82" s="1525"/>
      <c r="ET82" s="1525"/>
      <c r="EU82" s="1525"/>
      <c r="EV82" s="1525"/>
      <c r="EW82" s="1525"/>
      <c r="EX82" s="1525"/>
      <c r="EY82" s="1525"/>
      <c r="EZ82" s="1525"/>
      <c r="FA82" s="1525"/>
      <c r="FB82" s="1525"/>
      <c r="FC82" s="1525"/>
      <c r="FD82" s="1525"/>
      <c r="FE82" s="1525"/>
      <c r="FF82" s="1525"/>
      <c r="FG82" s="1525"/>
      <c r="FH82" s="1525"/>
      <c r="FI82" s="1525"/>
      <c r="FJ82" s="1525"/>
      <c r="FK82" s="1525"/>
    </row>
    <row r="83" spans="2:167" ht="30" customHeight="1">
      <c r="B83" s="141"/>
      <c r="C83" s="93"/>
      <c r="D83" s="247"/>
      <c r="E83" s="2410"/>
      <c r="F83" s="2411"/>
      <c r="G83" s="2411"/>
      <c r="H83" s="2411"/>
      <c r="I83" s="2411"/>
      <c r="J83" s="2411"/>
      <c r="K83" s="2411"/>
      <c r="L83" s="2411"/>
      <c r="M83" s="2411"/>
      <c r="N83" s="2411"/>
      <c r="O83" s="2411"/>
      <c r="P83" s="2411"/>
      <c r="Q83" s="2411"/>
      <c r="R83" s="2411"/>
      <c r="S83" s="2411"/>
      <c r="T83" s="2411"/>
      <c r="U83" s="2411"/>
      <c r="V83" s="2411"/>
      <c r="W83" s="2411"/>
      <c r="X83" s="2411"/>
      <c r="Y83" s="2411"/>
      <c r="Z83" s="2411"/>
      <c r="AA83" s="2411"/>
      <c r="AB83" s="2411"/>
      <c r="AC83" s="2411"/>
      <c r="AD83" s="2411"/>
      <c r="AE83" s="2411"/>
      <c r="AF83" s="2411"/>
      <c r="AG83" s="2411"/>
      <c r="AH83" s="2411"/>
      <c r="AI83" s="2411"/>
      <c r="AJ83" s="2411"/>
      <c r="AK83" s="2411"/>
      <c r="AL83" s="2411"/>
      <c r="AM83" s="2411"/>
      <c r="AN83" s="2411"/>
      <c r="AO83" s="2411"/>
      <c r="AP83" s="2411"/>
      <c r="AQ83" s="2411"/>
      <c r="AR83" s="2411"/>
      <c r="AS83" s="2411"/>
      <c r="AT83" s="2411"/>
      <c r="AU83" s="2411"/>
      <c r="AV83" s="2411"/>
      <c r="AW83" s="2411"/>
      <c r="AX83" s="2411"/>
      <c r="AY83" s="2411"/>
      <c r="AZ83" s="2411"/>
      <c r="BA83" s="2411"/>
      <c r="BB83" s="2411"/>
      <c r="BC83" s="2411"/>
      <c r="BD83" s="2411"/>
      <c r="BE83" s="2411"/>
      <c r="BF83" s="2411"/>
      <c r="BG83" s="2411"/>
      <c r="BH83" s="2411"/>
      <c r="BI83" s="2411"/>
      <c r="BJ83" s="2411"/>
      <c r="BK83" s="2411"/>
      <c r="BL83" s="2411"/>
      <c r="BM83" s="2411"/>
      <c r="BN83" s="2411"/>
      <c r="BO83" s="2411"/>
      <c r="BP83" s="2411"/>
      <c r="BQ83" s="2411"/>
      <c r="BR83" s="2411"/>
      <c r="BS83" s="2411"/>
      <c r="BT83" s="2411"/>
      <c r="BU83" s="2411"/>
      <c r="BV83" s="2411"/>
      <c r="BW83" s="2411"/>
      <c r="BX83" s="2411"/>
      <c r="BY83" s="2411"/>
      <c r="BZ83" s="2411"/>
      <c r="CA83" s="2412"/>
      <c r="CB83" s="1525"/>
      <c r="CC83" s="1525"/>
      <c r="CD83" s="147"/>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c r="DW83" s="1525"/>
      <c r="DX83" s="1525"/>
      <c r="DY83" s="1525"/>
      <c r="DZ83" s="1525"/>
      <c r="EA83" s="1525"/>
      <c r="EB83" s="1525"/>
      <c r="EC83" s="1525"/>
      <c r="ED83" s="1525"/>
      <c r="EE83" s="1525"/>
      <c r="EF83" s="1525"/>
      <c r="EG83" s="1525"/>
      <c r="EH83" s="1525"/>
      <c r="EI83" s="1525"/>
      <c r="EJ83" s="1525"/>
      <c r="EK83" s="1525"/>
      <c r="EL83" s="1525"/>
      <c r="EM83" s="1525"/>
      <c r="EN83" s="1525"/>
      <c r="EO83" s="1525"/>
      <c r="EP83" s="1525"/>
      <c r="EQ83" s="1525"/>
      <c r="ER83" s="1525"/>
      <c r="ES83" s="1525"/>
      <c r="ET83" s="1525"/>
      <c r="EU83" s="1525"/>
      <c r="EV83" s="1525"/>
      <c r="EW83" s="1525"/>
      <c r="EX83" s="1525"/>
      <c r="EY83" s="1525"/>
      <c r="EZ83" s="1525"/>
      <c r="FA83" s="1525"/>
      <c r="FB83" s="1525"/>
      <c r="FC83" s="1525"/>
      <c r="FD83" s="1525"/>
      <c r="FE83" s="1525"/>
      <c r="FF83" s="1525"/>
      <c r="FG83" s="1525"/>
      <c r="FH83" s="1525"/>
      <c r="FI83" s="1525"/>
      <c r="FJ83" s="1525"/>
      <c r="FK83" s="1525"/>
    </row>
    <row r="84" spans="2:167" ht="30" customHeight="1">
      <c r="B84" s="141"/>
      <c r="C84" s="93"/>
      <c r="D84" s="1525"/>
      <c r="E84" s="2413"/>
      <c r="F84" s="2306"/>
      <c r="G84" s="2306"/>
      <c r="H84" s="2306"/>
      <c r="I84" s="2306"/>
      <c r="J84" s="2306"/>
      <c r="K84" s="2306"/>
      <c r="L84" s="2306"/>
      <c r="M84" s="2306"/>
      <c r="N84" s="2306"/>
      <c r="O84" s="2306"/>
      <c r="P84" s="2306"/>
      <c r="Q84" s="2306"/>
      <c r="R84" s="2306"/>
      <c r="S84" s="2306"/>
      <c r="T84" s="2306"/>
      <c r="U84" s="2306"/>
      <c r="V84" s="2306"/>
      <c r="W84" s="2306"/>
      <c r="X84" s="2306"/>
      <c r="Y84" s="2306"/>
      <c r="Z84" s="2306"/>
      <c r="AA84" s="2306"/>
      <c r="AB84" s="2306"/>
      <c r="AC84" s="2306"/>
      <c r="AD84" s="2306"/>
      <c r="AE84" s="2306"/>
      <c r="AF84" s="2306"/>
      <c r="AG84" s="2306"/>
      <c r="AH84" s="2306"/>
      <c r="AI84" s="2306"/>
      <c r="AJ84" s="2306"/>
      <c r="AK84" s="2306"/>
      <c r="AL84" s="2306"/>
      <c r="AM84" s="2306"/>
      <c r="AN84" s="2306"/>
      <c r="AO84" s="2306"/>
      <c r="AP84" s="2306"/>
      <c r="AQ84" s="2306"/>
      <c r="AR84" s="2306"/>
      <c r="AS84" s="2306"/>
      <c r="AT84" s="2306"/>
      <c r="AU84" s="2306"/>
      <c r="AV84" s="2306"/>
      <c r="AW84" s="2306"/>
      <c r="AX84" s="2306"/>
      <c r="AY84" s="2306"/>
      <c r="AZ84" s="2306"/>
      <c r="BA84" s="2306"/>
      <c r="BB84" s="2306"/>
      <c r="BC84" s="2306"/>
      <c r="BD84" s="2306"/>
      <c r="BE84" s="2306"/>
      <c r="BF84" s="2306"/>
      <c r="BG84" s="2306"/>
      <c r="BH84" s="2306"/>
      <c r="BI84" s="2306"/>
      <c r="BJ84" s="2306"/>
      <c r="BK84" s="2306"/>
      <c r="BL84" s="2306"/>
      <c r="BM84" s="2306"/>
      <c r="BN84" s="2306"/>
      <c r="BO84" s="2306"/>
      <c r="BP84" s="2306"/>
      <c r="BQ84" s="2306"/>
      <c r="BR84" s="2306"/>
      <c r="BS84" s="2306"/>
      <c r="BT84" s="2306"/>
      <c r="BU84" s="2306"/>
      <c r="BV84" s="2306"/>
      <c r="BW84" s="2306"/>
      <c r="BX84" s="2306"/>
      <c r="BY84" s="2306"/>
      <c r="BZ84" s="2306"/>
      <c r="CA84" s="2348"/>
      <c r="CB84" s="1525"/>
      <c r="CC84" s="1525"/>
      <c r="CD84" s="147"/>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c r="DW84" s="1525"/>
      <c r="DX84" s="1525"/>
      <c r="DY84" s="1525"/>
      <c r="DZ84" s="1525"/>
      <c r="EA84" s="1525"/>
      <c r="EB84" s="1525"/>
      <c r="EC84" s="1525"/>
      <c r="ED84" s="1525"/>
      <c r="EE84" s="1525"/>
      <c r="EF84" s="1525"/>
      <c r="EG84" s="1525"/>
      <c r="EH84" s="1525"/>
      <c r="EI84" s="1525"/>
      <c r="EJ84" s="1525"/>
      <c r="EK84" s="1525"/>
      <c r="EL84" s="1525"/>
      <c r="EM84" s="1525"/>
      <c r="EN84" s="1525"/>
      <c r="EO84" s="1525"/>
      <c r="EP84" s="1525"/>
      <c r="EQ84" s="1525"/>
      <c r="ER84" s="1525"/>
      <c r="ES84" s="1525"/>
      <c r="ET84" s="1525"/>
      <c r="EU84" s="1525"/>
      <c r="EV84" s="1525"/>
      <c r="EW84" s="1525"/>
      <c r="EX84" s="1525"/>
      <c r="EY84" s="1525"/>
      <c r="EZ84" s="1525"/>
      <c r="FA84" s="1525"/>
      <c r="FB84" s="1525"/>
      <c r="FC84" s="1525"/>
      <c r="FD84" s="1525"/>
      <c r="FE84" s="1525"/>
      <c r="FF84" s="1525"/>
      <c r="FG84" s="1525"/>
      <c r="FH84" s="1525"/>
      <c r="FI84" s="1525"/>
      <c r="FJ84" s="1525"/>
      <c r="FK84" s="1525"/>
    </row>
    <row r="85" spans="2:167" ht="30" customHeight="1">
      <c r="B85" s="72"/>
      <c r="C85" s="93"/>
      <c r="D85" s="1525"/>
      <c r="E85" s="2413"/>
      <c r="F85" s="2306"/>
      <c r="G85" s="2306"/>
      <c r="H85" s="2306"/>
      <c r="I85" s="2306"/>
      <c r="J85" s="2306"/>
      <c r="K85" s="2306"/>
      <c r="L85" s="2306"/>
      <c r="M85" s="2306"/>
      <c r="N85" s="2306"/>
      <c r="O85" s="2306"/>
      <c r="P85" s="2306"/>
      <c r="Q85" s="2306"/>
      <c r="R85" s="2306"/>
      <c r="S85" s="2306"/>
      <c r="T85" s="2306"/>
      <c r="U85" s="2306"/>
      <c r="V85" s="2306"/>
      <c r="W85" s="2306"/>
      <c r="X85" s="2306"/>
      <c r="Y85" s="2306"/>
      <c r="Z85" s="2306"/>
      <c r="AA85" s="2306"/>
      <c r="AB85" s="2306"/>
      <c r="AC85" s="2306"/>
      <c r="AD85" s="2306"/>
      <c r="AE85" s="2306"/>
      <c r="AF85" s="2306"/>
      <c r="AG85" s="2306"/>
      <c r="AH85" s="2306"/>
      <c r="AI85" s="2306"/>
      <c r="AJ85" s="2306"/>
      <c r="AK85" s="2306"/>
      <c r="AL85" s="2306"/>
      <c r="AM85" s="2306"/>
      <c r="AN85" s="2306"/>
      <c r="AO85" s="2306"/>
      <c r="AP85" s="2306"/>
      <c r="AQ85" s="2306"/>
      <c r="AR85" s="2306"/>
      <c r="AS85" s="2306"/>
      <c r="AT85" s="2306"/>
      <c r="AU85" s="2306"/>
      <c r="AV85" s="2306"/>
      <c r="AW85" s="2306"/>
      <c r="AX85" s="2306"/>
      <c r="AY85" s="2306"/>
      <c r="AZ85" s="2306"/>
      <c r="BA85" s="2306"/>
      <c r="BB85" s="2306"/>
      <c r="BC85" s="2306"/>
      <c r="BD85" s="2306"/>
      <c r="BE85" s="2306"/>
      <c r="BF85" s="2306"/>
      <c r="BG85" s="2306"/>
      <c r="BH85" s="2306"/>
      <c r="BI85" s="2306"/>
      <c r="BJ85" s="2306"/>
      <c r="BK85" s="2306"/>
      <c r="BL85" s="2306"/>
      <c r="BM85" s="2306"/>
      <c r="BN85" s="2306"/>
      <c r="BO85" s="2306"/>
      <c r="BP85" s="2306"/>
      <c r="BQ85" s="2306"/>
      <c r="BR85" s="2306"/>
      <c r="BS85" s="2306"/>
      <c r="BT85" s="2306"/>
      <c r="BU85" s="2306"/>
      <c r="BV85" s="2306"/>
      <c r="BW85" s="2306"/>
      <c r="BX85" s="2306"/>
      <c r="BY85" s="2306"/>
      <c r="BZ85" s="2306"/>
      <c r="CA85" s="2348"/>
      <c r="CB85" s="1525"/>
      <c r="CC85" s="1525"/>
      <c r="CD85" s="147"/>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c r="DW85" s="1525"/>
      <c r="DX85" s="1525"/>
      <c r="DY85" s="1525"/>
      <c r="DZ85" s="1525"/>
      <c r="EA85" s="1525"/>
      <c r="EB85" s="1525"/>
      <c r="EC85" s="1525"/>
      <c r="ED85" s="1525"/>
      <c r="EE85" s="1525"/>
      <c r="EF85" s="1525"/>
      <c r="EG85" s="1525"/>
      <c r="EH85" s="1525"/>
      <c r="EI85" s="1525"/>
      <c r="EJ85" s="1525"/>
      <c r="EK85" s="1525"/>
      <c r="EL85" s="1525"/>
      <c r="EM85" s="1525"/>
      <c r="EN85" s="1525"/>
      <c r="EO85" s="1525"/>
      <c r="EP85" s="1525"/>
      <c r="EQ85" s="1525"/>
      <c r="ER85" s="1525"/>
      <c r="ES85" s="1525"/>
      <c r="ET85" s="1525"/>
      <c r="EU85" s="1525"/>
      <c r="EV85" s="1525"/>
      <c r="EW85" s="1525"/>
      <c r="EX85" s="1525"/>
      <c r="EY85" s="1525"/>
      <c r="EZ85" s="1525"/>
      <c r="FA85" s="1525"/>
      <c r="FB85" s="1525"/>
      <c r="FC85" s="1525"/>
      <c r="FD85" s="1525"/>
      <c r="FE85" s="1525"/>
      <c r="FF85" s="1525"/>
      <c r="FG85" s="1525"/>
      <c r="FH85" s="1525"/>
      <c r="FI85" s="1525"/>
      <c r="FJ85" s="1525"/>
      <c r="FK85" s="1525"/>
    </row>
    <row r="86" spans="2:167" ht="30" customHeight="1">
      <c r="B86" s="389"/>
      <c r="C86" s="93"/>
      <c r="D86" s="1525"/>
      <c r="E86" s="2413"/>
      <c r="F86" s="2306"/>
      <c r="G86" s="2306"/>
      <c r="H86" s="2306"/>
      <c r="I86" s="2306"/>
      <c r="J86" s="2306"/>
      <c r="K86" s="2306"/>
      <c r="L86" s="2306"/>
      <c r="M86" s="2306"/>
      <c r="N86" s="2306"/>
      <c r="O86" s="2306"/>
      <c r="P86" s="2306"/>
      <c r="Q86" s="2306"/>
      <c r="R86" s="2306"/>
      <c r="S86" s="2306"/>
      <c r="T86" s="2306"/>
      <c r="U86" s="2306"/>
      <c r="V86" s="2306"/>
      <c r="W86" s="2306"/>
      <c r="X86" s="2306"/>
      <c r="Y86" s="2306"/>
      <c r="Z86" s="2306"/>
      <c r="AA86" s="2306"/>
      <c r="AB86" s="2306"/>
      <c r="AC86" s="2306"/>
      <c r="AD86" s="2306"/>
      <c r="AE86" s="2306"/>
      <c r="AF86" s="2306"/>
      <c r="AG86" s="2306"/>
      <c r="AH86" s="2306"/>
      <c r="AI86" s="2306"/>
      <c r="AJ86" s="2306"/>
      <c r="AK86" s="2306"/>
      <c r="AL86" s="2306"/>
      <c r="AM86" s="2306"/>
      <c r="AN86" s="2306"/>
      <c r="AO86" s="2306"/>
      <c r="AP86" s="2306"/>
      <c r="AQ86" s="2306"/>
      <c r="AR86" s="2306"/>
      <c r="AS86" s="2306"/>
      <c r="AT86" s="2306"/>
      <c r="AU86" s="2306"/>
      <c r="AV86" s="2306"/>
      <c r="AW86" s="2306"/>
      <c r="AX86" s="2306"/>
      <c r="AY86" s="2306"/>
      <c r="AZ86" s="2306"/>
      <c r="BA86" s="2306"/>
      <c r="BB86" s="2306"/>
      <c r="BC86" s="2306"/>
      <c r="BD86" s="2306"/>
      <c r="BE86" s="2306"/>
      <c r="BF86" s="2306"/>
      <c r="BG86" s="2306"/>
      <c r="BH86" s="2306"/>
      <c r="BI86" s="2306"/>
      <c r="BJ86" s="2306"/>
      <c r="BK86" s="2306"/>
      <c r="BL86" s="2306"/>
      <c r="BM86" s="2306"/>
      <c r="BN86" s="2306"/>
      <c r="BO86" s="2306"/>
      <c r="BP86" s="2306"/>
      <c r="BQ86" s="2306"/>
      <c r="BR86" s="2306"/>
      <c r="BS86" s="2306"/>
      <c r="BT86" s="2306"/>
      <c r="BU86" s="2306"/>
      <c r="BV86" s="2306"/>
      <c r="BW86" s="2306"/>
      <c r="BX86" s="2306"/>
      <c r="BY86" s="2306"/>
      <c r="BZ86" s="2306"/>
      <c r="CA86" s="2348"/>
      <c r="CB86" s="1525"/>
      <c r="CC86" s="1525"/>
      <c r="CD86" s="147"/>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c r="DW86" s="1525"/>
      <c r="DX86" s="1525"/>
      <c r="DY86" s="1525"/>
      <c r="DZ86" s="1525"/>
      <c r="EA86" s="1525"/>
      <c r="EB86" s="1525"/>
      <c r="EC86" s="1525"/>
      <c r="ED86" s="1525"/>
      <c r="EE86" s="1525"/>
      <c r="EF86" s="1525"/>
      <c r="EG86" s="1525"/>
      <c r="EH86" s="1525"/>
      <c r="EI86" s="1525"/>
      <c r="EJ86" s="1525"/>
      <c r="EK86" s="1525"/>
      <c r="EL86" s="1525"/>
      <c r="EM86" s="1525"/>
      <c r="EN86" s="1525"/>
      <c r="EO86" s="1525"/>
      <c r="EP86" s="1525"/>
      <c r="EQ86" s="1525"/>
      <c r="ER86" s="1525"/>
      <c r="ES86" s="1525"/>
      <c r="ET86" s="1525"/>
      <c r="EU86" s="1525"/>
      <c r="EV86" s="1525"/>
      <c r="EW86" s="1525"/>
      <c r="EX86" s="1525"/>
      <c r="EY86" s="1525"/>
      <c r="EZ86" s="1525"/>
      <c r="FA86" s="1525"/>
      <c r="FB86" s="1525"/>
      <c r="FC86" s="1525"/>
      <c r="FD86" s="1525"/>
      <c r="FE86" s="1525"/>
      <c r="FF86" s="1525"/>
      <c r="FG86" s="1525"/>
      <c r="FH86" s="1525"/>
      <c r="FI86" s="1525"/>
      <c r="FJ86" s="1525"/>
      <c r="FK86" s="1525"/>
    </row>
    <row r="87" spans="2:167" ht="30" customHeight="1">
      <c r="B87" s="301"/>
      <c r="C87" s="93"/>
      <c r="D87" s="1525"/>
      <c r="E87" s="2414"/>
      <c r="F87" s="2415"/>
      <c r="G87" s="2415"/>
      <c r="H87" s="2415"/>
      <c r="I87" s="2415"/>
      <c r="J87" s="2415"/>
      <c r="K87" s="2415"/>
      <c r="L87" s="2415"/>
      <c r="M87" s="2415"/>
      <c r="N87" s="2415"/>
      <c r="O87" s="2415"/>
      <c r="P87" s="2415"/>
      <c r="Q87" s="2415"/>
      <c r="R87" s="2415"/>
      <c r="S87" s="2415"/>
      <c r="T87" s="2415"/>
      <c r="U87" s="2415"/>
      <c r="V87" s="2415"/>
      <c r="W87" s="2415"/>
      <c r="X87" s="2415"/>
      <c r="Y87" s="2415"/>
      <c r="Z87" s="2415"/>
      <c r="AA87" s="2415"/>
      <c r="AB87" s="2415"/>
      <c r="AC87" s="2415"/>
      <c r="AD87" s="2415"/>
      <c r="AE87" s="2415"/>
      <c r="AF87" s="2415"/>
      <c r="AG87" s="2415"/>
      <c r="AH87" s="2415"/>
      <c r="AI87" s="2415"/>
      <c r="AJ87" s="2415"/>
      <c r="AK87" s="2415"/>
      <c r="AL87" s="2415"/>
      <c r="AM87" s="2415"/>
      <c r="AN87" s="2415"/>
      <c r="AO87" s="2415"/>
      <c r="AP87" s="2415"/>
      <c r="AQ87" s="2415"/>
      <c r="AR87" s="2415"/>
      <c r="AS87" s="2415"/>
      <c r="AT87" s="2415"/>
      <c r="AU87" s="2415"/>
      <c r="AV87" s="2415"/>
      <c r="AW87" s="2415"/>
      <c r="AX87" s="2415"/>
      <c r="AY87" s="2415"/>
      <c r="AZ87" s="2415"/>
      <c r="BA87" s="2415"/>
      <c r="BB87" s="2415"/>
      <c r="BC87" s="2415"/>
      <c r="BD87" s="2415"/>
      <c r="BE87" s="2415"/>
      <c r="BF87" s="2415"/>
      <c r="BG87" s="2415"/>
      <c r="BH87" s="2415"/>
      <c r="BI87" s="2415"/>
      <c r="BJ87" s="2415"/>
      <c r="BK87" s="2415"/>
      <c r="BL87" s="2415"/>
      <c r="BM87" s="2415"/>
      <c r="BN87" s="2415"/>
      <c r="BO87" s="2415"/>
      <c r="BP87" s="2415"/>
      <c r="BQ87" s="2415"/>
      <c r="BR87" s="2415"/>
      <c r="BS87" s="2415"/>
      <c r="BT87" s="2415"/>
      <c r="BU87" s="2415"/>
      <c r="BV87" s="2415"/>
      <c r="BW87" s="2415"/>
      <c r="BX87" s="2415"/>
      <c r="BY87" s="2415"/>
      <c r="BZ87" s="2415"/>
      <c r="CA87" s="2416"/>
      <c r="CB87" s="1525"/>
      <c r="CC87" s="1525"/>
      <c r="CD87" s="147"/>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c r="DW87" s="1525"/>
      <c r="DX87" s="1525"/>
      <c r="DY87" s="1525"/>
      <c r="DZ87" s="1525"/>
      <c r="EA87" s="1525"/>
      <c r="EB87" s="1525"/>
      <c r="EC87" s="1525"/>
      <c r="ED87" s="1525"/>
      <c r="EE87" s="1525"/>
      <c r="EF87" s="1525"/>
      <c r="EG87" s="1525"/>
      <c r="EH87" s="1525"/>
      <c r="EI87" s="1525"/>
      <c r="EJ87" s="1525"/>
      <c r="EK87" s="1525"/>
      <c r="EL87" s="1525"/>
      <c r="EM87" s="1525"/>
      <c r="EN87" s="1525"/>
      <c r="EO87" s="1525"/>
      <c r="EP87" s="1525"/>
      <c r="EQ87" s="1525"/>
      <c r="ER87" s="1525"/>
      <c r="ES87" s="1525"/>
      <c r="ET87" s="1525"/>
      <c r="EU87" s="1525"/>
      <c r="EV87" s="1525"/>
      <c r="EW87" s="1525"/>
      <c r="EX87" s="1525"/>
      <c r="EY87" s="1525"/>
      <c r="EZ87" s="1525"/>
      <c r="FA87" s="1525"/>
      <c r="FB87" s="1525"/>
      <c r="FC87" s="1525"/>
      <c r="FD87" s="1525"/>
      <c r="FE87" s="1525"/>
      <c r="FF87" s="1525"/>
      <c r="FG87" s="1525"/>
      <c r="FH87" s="1525"/>
      <c r="FI87" s="1525"/>
      <c r="FJ87" s="1525"/>
      <c r="FK87" s="1525"/>
    </row>
    <row r="88" spans="2:167" ht="30" customHeight="1">
      <c r="B88" s="301"/>
      <c r="C88" s="93"/>
      <c r="D88" s="1525"/>
      <c r="E88" s="1525"/>
      <c r="F88" s="1525"/>
      <c r="G88" s="1525"/>
      <c r="H88" s="1525"/>
      <c r="I88" s="1525"/>
      <c r="J88" s="1525"/>
      <c r="K88" s="1525"/>
      <c r="L88" s="1525"/>
      <c r="M88" s="1525"/>
      <c r="N88" s="1525"/>
      <c r="O88" s="1525"/>
      <c r="P88" s="1525"/>
      <c r="Q88" s="1525"/>
      <c r="R88" s="1525"/>
      <c r="S88" s="1525"/>
      <c r="T88" s="1525"/>
      <c r="U88" s="1525"/>
      <c r="V88" s="1525"/>
      <c r="W88" s="1525"/>
      <c r="X88" s="1525"/>
      <c r="Y88" s="1525"/>
      <c r="Z88" s="1525"/>
      <c r="AA88" s="1525"/>
      <c r="AB88" s="1525"/>
      <c r="AC88" s="1525"/>
      <c r="AD88" s="1525"/>
      <c r="AE88" s="1525"/>
      <c r="AF88" s="1525"/>
      <c r="AG88" s="1525"/>
      <c r="AH88" s="1525"/>
      <c r="AI88" s="1525"/>
      <c r="AJ88" s="1525"/>
      <c r="AK88" s="1525"/>
      <c r="AL88" s="1525"/>
      <c r="AM88" s="1525"/>
      <c r="AN88" s="1525"/>
      <c r="AO88" s="1525"/>
      <c r="AP88" s="1525"/>
      <c r="AQ88" s="1525"/>
      <c r="AR88" s="1525"/>
      <c r="AS88" s="1525"/>
      <c r="AT88" s="1525"/>
      <c r="AU88" s="1525"/>
      <c r="AV88" s="1525"/>
      <c r="AW88" s="1525"/>
      <c r="AX88" s="1525"/>
      <c r="AY88" s="1525"/>
      <c r="AZ88" s="1525"/>
      <c r="BA88" s="1525"/>
      <c r="BB88" s="1525"/>
      <c r="BC88" s="1525"/>
      <c r="BD88" s="1525"/>
      <c r="BE88" s="1525"/>
      <c r="BF88" s="1525"/>
      <c r="BG88" s="1525"/>
      <c r="BH88" s="1525"/>
      <c r="BI88" s="1525"/>
      <c r="BJ88" s="1525"/>
      <c r="BK88" s="1525"/>
      <c r="BL88" s="1525"/>
      <c r="BM88" s="1525"/>
      <c r="BN88" s="1525"/>
      <c r="BO88" s="1525"/>
      <c r="BP88" s="1525"/>
      <c r="BQ88" s="1525"/>
      <c r="BR88" s="1525"/>
      <c r="BS88" s="1525"/>
      <c r="BT88" s="1525"/>
      <c r="BU88" s="1525"/>
      <c r="BV88" s="1525"/>
      <c r="BW88" s="1525"/>
      <c r="BX88" s="1525"/>
      <c r="BY88" s="1525"/>
      <c r="BZ88" s="1525"/>
      <c r="CA88" s="1525"/>
      <c r="CB88" s="1525"/>
      <c r="CC88" s="1525"/>
      <c r="CD88" s="147"/>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c r="DW88" s="1525"/>
      <c r="DX88" s="1525"/>
      <c r="DY88" s="1525"/>
      <c r="DZ88" s="1525"/>
      <c r="EA88" s="1525"/>
      <c r="EB88" s="1525"/>
      <c r="EC88" s="1525"/>
      <c r="ED88" s="1525"/>
      <c r="EE88" s="1525"/>
      <c r="EF88" s="1525"/>
      <c r="EG88" s="1525"/>
      <c r="EH88" s="1525"/>
      <c r="EI88" s="1525"/>
      <c r="EJ88" s="1525"/>
      <c r="EK88" s="1525"/>
      <c r="EL88" s="1525"/>
      <c r="EM88" s="1525"/>
      <c r="EN88" s="1525"/>
      <c r="EO88" s="1525"/>
      <c r="EP88" s="1525"/>
      <c r="EQ88" s="1525"/>
      <c r="ER88" s="1525"/>
      <c r="ES88" s="1525"/>
      <c r="ET88" s="1525"/>
      <c r="EU88" s="1525"/>
      <c r="EV88" s="1525"/>
      <c r="EW88" s="1525"/>
      <c r="EX88" s="1525"/>
      <c r="EY88" s="1525"/>
      <c r="EZ88" s="1525"/>
      <c r="FA88" s="1525"/>
      <c r="FB88" s="1525"/>
      <c r="FC88" s="1525"/>
      <c r="FD88" s="1525"/>
      <c r="FE88" s="1525"/>
      <c r="FF88" s="1525"/>
      <c r="FG88" s="1525"/>
      <c r="FH88" s="1525"/>
      <c r="FI88" s="1525"/>
      <c r="FJ88" s="1525"/>
      <c r="FK88" s="1525"/>
    </row>
    <row r="89" spans="2:167" ht="30" customHeight="1">
      <c r="B89" s="301"/>
      <c r="C89" s="93"/>
      <c r="D89" s="1525"/>
      <c r="E89" s="1525"/>
      <c r="F89" s="1525"/>
      <c r="G89" s="1525"/>
      <c r="H89" s="1525"/>
      <c r="I89" s="1525"/>
      <c r="J89" s="1525"/>
      <c r="K89" s="1525"/>
      <c r="L89" s="1525"/>
      <c r="M89" s="1525"/>
      <c r="N89" s="1525"/>
      <c r="O89" s="1525"/>
      <c r="P89" s="1525"/>
      <c r="Q89" s="1525"/>
      <c r="R89" s="1525"/>
      <c r="S89" s="1525"/>
      <c r="T89" s="1525"/>
      <c r="U89" s="1525"/>
      <c r="V89" s="1525"/>
      <c r="W89" s="1525"/>
      <c r="X89" s="1525"/>
      <c r="Y89" s="1525"/>
      <c r="Z89" s="1525"/>
      <c r="AA89" s="1525"/>
      <c r="AB89" s="1525"/>
      <c r="AC89" s="1525"/>
      <c r="AD89" s="1525"/>
      <c r="AE89" s="1525"/>
      <c r="AF89" s="1525"/>
      <c r="AG89" s="1525"/>
      <c r="AH89" s="1525"/>
      <c r="AI89" s="1525"/>
      <c r="AJ89" s="1525"/>
      <c r="AK89" s="1525"/>
      <c r="AL89" s="1525"/>
      <c r="AM89" s="1525"/>
      <c r="AN89" s="1525"/>
      <c r="AO89" s="1525"/>
      <c r="AP89" s="1525"/>
      <c r="AQ89" s="1525"/>
      <c r="AR89" s="1525"/>
      <c r="AS89" s="1525"/>
      <c r="AT89" s="1525"/>
      <c r="AU89" s="1525"/>
      <c r="AV89" s="1525"/>
      <c r="AW89" s="1525"/>
      <c r="AX89" s="1525"/>
      <c r="AY89" s="1525"/>
      <c r="AZ89" s="1525"/>
      <c r="BA89" s="1525"/>
      <c r="BB89" s="1525"/>
      <c r="BC89" s="1525"/>
      <c r="BD89" s="1525"/>
      <c r="BE89" s="1525"/>
      <c r="BF89" s="1525"/>
      <c r="BG89" s="1525"/>
      <c r="BH89" s="1525"/>
      <c r="BI89" s="1525"/>
      <c r="BJ89" s="1525"/>
      <c r="BK89" s="1525"/>
      <c r="BL89" s="1525"/>
      <c r="BM89" s="1525"/>
      <c r="BN89" s="1525"/>
      <c r="BO89" s="1525"/>
      <c r="BP89" s="1525"/>
      <c r="BQ89" s="1525"/>
      <c r="BR89" s="1525"/>
      <c r="BS89" s="1525"/>
      <c r="BT89" s="1525"/>
      <c r="BU89" s="1525"/>
      <c r="BV89" s="1525"/>
      <c r="BW89" s="1525"/>
      <c r="BX89" s="1525"/>
      <c r="BY89" s="1525"/>
      <c r="BZ89" s="1525"/>
      <c r="CA89" s="1525"/>
      <c r="CB89" s="1525"/>
      <c r="CC89" s="1525"/>
      <c r="CD89" s="147"/>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c r="DW89" s="1525"/>
      <c r="DX89" s="1525"/>
      <c r="DY89" s="1525"/>
      <c r="DZ89" s="1525"/>
      <c r="EA89" s="1525"/>
      <c r="EB89" s="1525"/>
      <c r="EC89" s="1525"/>
      <c r="ED89" s="1525"/>
      <c r="EE89" s="1525"/>
      <c r="EF89" s="1525"/>
      <c r="EG89" s="1525"/>
      <c r="EH89" s="1525"/>
      <c r="EI89" s="1525"/>
      <c r="EJ89" s="1525"/>
      <c r="EK89" s="1525"/>
      <c r="EL89" s="1525"/>
      <c r="EM89" s="1525"/>
      <c r="EN89" s="1525"/>
      <c r="EO89" s="1525"/>
      <c r="EP89" s="1525"/>
      <c r="EQ89" s="1525"/>
      <c r="ER89" s="1525"/>
      <c r="ES89" s="1525"/>
      <c r="ET89" s="1525"/>
      <c r="EU89" s="1525"/>
      <c r="EV89" s="1525"/>
      <c r="EW89" s="1525"/>
      <c r="EX89" s="1525"/>
      <c r="EY89" s="1525"/>
      <c r="EZ89" s="1525"/>
      <c r="FA89" s="1525"/>
      <c r="FB89" s="1525"/>
      <c r="FC89" s="1525"/>
      <c r="FD89" s="1525"/>
      <c r="FE89" s="1525"/>
      <c r="FF89" s="1525"/>
      <c r="FG89" s="1525"/>
      <c r="FH89" s="1525"/>
      <c r="FI89" s="1525"/>
      <c r="FJ89" s="1525"/>
      <c r="FK89" s="1525"/>
    </row>
    <row r="90" spans="2:167" ht="30" customHeight="1">
      <c r="B90" s="89"/>
      <c r="C90" s="93"/>
      <c r="D90" s="1525"/>
      <c r="E90" s="1525"/>
      <c r="F90" s="1525"/>
      <c r="G90" s="1525"/>
      <c r="H90" s="1525"/>
      <c r="I90" s="1525"/>
      <c r="J90" s="1525"/>
      <c r="K90" s="1525"/>
      <c r="L90" s="1525"/>
      <c r="M90" s="1525"/>
      <c r="N90" s="1525"/>
      <c r="O90" s="1525"/>
      <c r="P90" s="1525"/>
      <c r="Q90" s="1525"/>
      <c r="R90" s="1525"/>
      <c r="S90" s="1525"/>
      <c r="T90" s="1525"/>
      <c r="U90" s="1525"/>
      <c r="V90" s="1525"/>
      <c r="W90" s="1525"/>
      <c r="X90" s="1525"/>
      <c r="Y90" s="1525"/>
      <c r="Z90" s="1525"/>
      <c r="AA90" s="1525"/>
      <c r="AB90" s="1525"/>
      <c r="AC90" s="1525"/>
      <c r="AD90" s="1525"/>
      <c r="AE90" s="1525"/>
      <c r="AF90" s="1525"/>
      <c r="AG90" s="1525"/>
      <c r="AH90" s="1525"/>
      <c r="AI90" s="1525"/>
      <c r="AJ90" s="1525"/>
      <c r="AK90" s="1525"/>
      <c r="AL90" s="1525"/>
      <c r="AM90" s="1525"/>
      <c r="AN90" s="1525"/>
      <c r="AO90" s="1525"/>
      <c r="AP90" s="1525"/>
      <c r="AQ90" s="1525"/>
      <c r="AR90" s="1525"/>
      <c r="AS90" s="1525"/>
      <c r="AT90" s="1525"/>
      <c r="AU90" s="1525"/>
      <c r="AV90" s="1525"/>
      <c r="AW90" s="1525"/>
      <c r="AX90" s="1525"/>
      <c r="AY90" s="1525"/>
      <c r="AZ90" s="1525"/>
      <c r="BA90" s="1525"/>
      <c r="BB90" s="1525"/>
      <c r="BC90" s="1525"/>
      <c r="BD90" s="1525"/>
      <c r="BE90" s="1525"/>
      <c r="BF90" s="1525"/>
      <c r="BG90" s="1525"/>
      <c r="BH90" s="1525"/>
      <c r="BI90" s="1525"/>
      <c r="BJ90" s="1525"/>
      <c r="BK90" s="1525"/>
      <c r="BL90" s="1525"/>
      <c r="BM90" s="1525"/>
      <c r="BN90" s="1525"/>
      <c r="BO90" s="1525"/>
      <c r="BP90" s="1525"/>
      <c r="BQ90" s="1525"/>
      <c r="BR90" s="1525"/>
      <c r="BS90" s="1525"/>
      <c r="BT90" s="1525"/>
      <c r="BU90" s="1525"/>
      <c r="BV90" s="1525"/>
      <c r="BW90" s="1525"/>
      <c r="BX90" s="1525"/>
      <c r="BY90" s="1525"/>
      <c r="BZ90" s="1525"/>
      <c r="CA90" s="1525"/>
      <c r="CB90" s="1525"/>
      <c r="CC90" s="1525"/>
      <c r="CD90" s="147"/>
    </row>
    <row r="91" spans="2:167" ht="30" customHeight="1">
      <c r="B91" s="89"/>
      <c r="C91" s="93"/>
      <c r="D91" s="1525"/>
      <c r="E91" s="1525"/>
      <c r="F91" s="1525"/>
      <c r="G91" s="1525"/>
      <c r="H91" s="1525"/>
      <c r="I91" s="1525"/>
      <c r="J91" s="1525"/>
      <c r="K91" s="1525"/>
      <c r="L91" s="1525"/>
      <c r="M91" s="1525"/>
      <c r="N91" s="1525"/>
      <c r="O91" s="1525"/>
      <c r="P91" s="1525"/>
      <c r="Q91" s="1525"/>
      <c r="R91" s="1525"/>
      <c r="S91" s="1525"/>
      <c r="T91" s="1525"/>
      <c r="U91" s="1525"/>
      <c r="V91" s="1525"/>
      <c r="W91" s="1525"/>
      <c r="X91" s="1525"/>
      <c r="Y91" s="1525"/>
      <c r="Z91" s="1525"/>
      <c r="AA91" s="1525"/>
      <c r="AB91" s="1525"/>
      <c r="AC91" s="1525"/>
      <c r="AD91" s="1525"/>
      <c r="AE91" s="1525"/>
      <c r="AF91" s="1525"/>
      <c r="AG91" s="1525"/>
      <c r="AH91" s="1525"/>
      <c r="AI91" s="1525"/>
      <c r="AJ91" s="1525"/>
      <c r="AK91" s="1525"/>
      <c r="AL91" s="1525"/>
      <c r="AM91" s="1525"/>
      <c r="AN91" s="1525"/>
      <c r="AO91" s="1525"/>
      <c r="AP91" s="1525"/>
      <c r="AQ91" s="1525"/>
      <c r="AR91" s="1525"/>
      <c r="AS91" s="1525"/>
      <c r="AT91" s="1525"/>
      <c r="AU91" s="1525"/>
      <c r="AV91" s="1525"/>
      <c r="AW91" s="1525"/>
      <c r="AX91" s="1525"/>
      <c r="AY91" s="1525"/>
      <c r="AZ91" s="1525"/>
      <c r="BA91" s="1525"/>
      <c r="BB91" s="1525"/>
      <c r="BC91" s="1525"/>
      <c r="BD91" s="1525"/>
      <c r="BE91" s="1525"/>
      <c r="BF91" s="1525"/>
      <c r="BG91" s="1525"/>
      <c r="BH91" s="1525"/>
      <c r="BI91" s="1525"/>
      <c r="BJ91" s="1525"/>
      <c r="BK91" s="1525"/>
      <c r="BL91" s="1525"/>
      <c r="BM91" s="1525"/>
      <c r="BN91" s="1525"/>
      <c r="BO91" s="1525"/>
      <c r="BP91" s="1525"/>
      <c r="BQ91" s="1525"/>
      <c r="BR91" s="1525"/>
      <c r="BS91" s="1525"/>
      <c r="BT91" s="1525"/>
      <c r="BU91" s="1525"/>
      <c r="BV91" s="1525"/>
      <c r="BW91" s="1525"/>
      <c r="BX91" s="1525"/>
      <c r="BY91" s="1525"/>
      <c r="BZ91" s="1525"/>
      <c r="CA91" s="1525"/>
      <c r="CB91" s="1525"/>
      <c r="CC91" s="1525"/>
      <c r="CD91" s="147"/>
    </row>
    <row r="92" spans="2:167" ht="30" customHeight="1">
      <c r="B92" s="89"/>
      <c r="C92" s="93"/>
      <c r="D92" s="1525"/>
      <c r="E92" s="1525"/>
      <c r="F92" s="1525"/>
      <c r="G92" s="1525"/>
      <c r="H92" s="1525"/>
      <c r="I92" s="1525"/>
      <c r="J92" s="1525"/>
      <c r="K92" s="1525"/>
      <c r="L92" s="1525"/>
      <c r="M92" s="1525"/>
      <c r="N92" s="1525"/>
      <c r="O92" s="1525"/>
      <c r="P92" s="1525"/>
      <c r="Q92" s="1525"/>
      <c r="R92" s="1525"/>
      <c r="S92" s="1525"/>
      <c r="T92" s="1525"/>
      <c r="U92" s="1525"/>
      <c r="V92" s="1525"/>
      <c r="W92" s="1525"/>
      <c r="X92" s="1525"/>
      <c r="Y92" s="1525"/>
      <c r="Z92" s="1525"/>
      <c r="AA92" s="1525"/>
      <c r="AB92" s="1525"/>
      <c r="AC92" s="1525"/>
      <c r="AD92" s="1525"/>
      <c r="AE92" s="1525"/>
      <c r="AF92" s="1525"/>
      <c r="AG92" s="1525"/>
      <c r="AH92" s="1525"/>
      <c r="AI92" s="1525"/>
      <c r="AJ92" s="1525"/>
      <c r="AK92" s="1525"/>
      <c r="AL92" s="1525"/>
      <c r="AM92" s="1525"/>
      <c r="AN92" s="1525"/>
      <c r="AO92" s="1525"/>
      <c r="AP92" s="1525"/>
      <c r="AQ92" s="1525"/>
      <c r="AR92" s="1525"/>
      <c r="AS92" s="1525"/>
      <c r="AT92" s="1525"/>
      <c r="AU92" s="1525"/>
      <c r="AV92" s="1525"/>
      <c r="AW92" s="1525"/>
      <c r="AX92" s="1525"/>
      <c r="AY92" s="1525"/>
      <c r="AZ92" s="1525"/>
      <c r="BA92" s="1525"/>
      <c r="BB92" s="1525"/>
      <c r="BC92" s="1525"/>
      <c r="BD92" s="1525"/>
      <c r="BE92" s="1525"/>
      <c r="BF92" s="1525"/>
      <c r="BG92" s="1525"/>
      <c r="BH92" s="1525"/>
      <c r="BI92" s="1525"/>
      <c r="BJ92" s="1525"/>
      <c r="BK92" s="1525"/>
      <c r="BL92" s="1525"/>
      <c r="BM92" s="1525"/>
      <c r="BN92" s="1525"/>
      <c r="BO92" s="1525"/>
      <c r="BP92" s="1525"/>
      <c r="BQ92" s="1525"/>
      <c r="BR92" s="1525"/>
      <c r="BS92" s="1525"/>
      <c r="BT92" s="1525"/>
      <c r="BU92" s="1525"/>
      <c r="BV92" s="1525"/>
      <c r="BW92" s="1525"/>
      <c r="BX92" s="1525"/>
      <c r="BY92" s="1525"/>
      <c r="BZ92" s="1525"/>
      <c r="CA92" s="1525"/>
      <c r="CB92" s="1525"/>
      <c r="CC92" s="1525"/>
      <c r="CD92" s="147"/>
    </row>
    <row r="93" spans="2:167" ht="30" customHeight="1">
      <c r="B93" s="141"/>
      <c r="C93" s="93"/>
      <c r="D93" s="1525"/>
      <c r="E93" s="1525"/>
      <c r="F93" s="1525"/>
      <c r="G93" s="1525"/>
      <c r="H93" s="1525"/>
      <c r="I93" s="1525"/>
      <c r="J93" s="1525"/>
      <c r="K93" s="1525"/>
      <c r="L93" s="1525"/>
      <c r="M93" s="1525"/>
      <c r="N93" s="1525"/>
      <c r="O93" s="1525"/>
      <c r="P93" s="1525"/>
      <c r="Q93" s="1525"/>
      <c r="R93" s="1525"/>
      <c r="S93" s="1525"/>
      <c r="T93" s="1525"/>
      <c r="U93" s="1525"/>
      <c r="V93" s="1525"/>
      <c r="W93" s="1525"/>
      <c r="X93" s="1525"/>
      <c r="Y93" s="1525"/>
      <c r="Z93" s="1525"/>
      <c r="AA93" s="1525"/>
      <c r="AB93" s="1525"/>
      <c r="AC93" s="1525"/>
      <c r="AD93" s="1525"/>
      <c r="AE93" s="1525"/>
      <c r="AF93" s="1525"/>
      <c r="AG93" s="1525"/>
      <c r="AH93" s="1525"/>
      <c r="AI93" s="1525"/>
      <c r="AJ93" s="1525"/>
      <c r="AK93" s="1525"/>
      <c r="AL93" s="1525"/>
      <c r="AM93" s="1525"/>
      <c r="AN93" s="1525"/>
      <c r="AO93" s="1525"/>
      <c r="AP93" s="1525"/>
      <c r="AQ93" s="1525"/>
      <c r="AR93" s="1525"/>
      <c r="AS93" s="1525"/>
      <c r="AT93" s="1525"/>
      <c r="AU93" s="1525"/>
      <c r="AV93" s="1525"/>
      <c r="AW93" s="1525"/>
      <c r="AX93" s="1525"/>
      <c r="AY93" s="1525"/>
      <c r="AZ93" s="1525"/>
      <c r="BA93" s="1525"/>
      <c r="BB93" s="1525"/>
      <c r="BC93" s="1525"/>
      <c r="BD93" s="1525"/>
      <c r="BE93" s="1525"/>
      <c r="BF93" s="1525"/>
      <c r="BG93" s="1525"/>
      <c r="BH93" s="1525"/>
      <c r="BI93" s="1525"/>
      <c r="BJ93" s="1525"/>
      <c r="BK93" s="1525"/>
      <c r="BL93" s="1525"/>
      <c r="BM93" s="1525"/>
      <c r="BN93" s="1525"/>
      <c r="BO93" s="1525"/>
      <c r="BP93" s="1525"/>
      <c r="BQ93" s="1525"/>
      <c r="BR93" s="1525"/>
      <c r="BS93" s="1525"/>
      <c r="BT93" s="1525"/>
      <c r="BU93" s="1525"/>
      <c r="BV93" s="1525"/>
      <c r="BW93" s="1525"/>
      <c r="BX93" s="1525"/>
      <c r="BY93" s="1525"/>
      <c r="BZ93" s="1525"/>
      <c r="CA93" s="1525"/>
      <c r="CB93" s="1525"/>
      <c r="CC93" s="1525"/>
      <c r="CD93" s="147"/>
    </row>
    <row r="94" spans="2:167" ht="30" customHeight="1">
      <c r="B94" s="18"/>
      <c r="CD94" s="53"/>
    </row>
    <row r="95" spans="2:167" ht="30" customHeight="1">
      <c r="B95" s="363"/>
      <c r="C95" s="324"/>
      <c r="D95" s="324"/>
      <c r="E95" s="324"/>
      <c r="F95" s="324"/>
      <c r="G95" s="324"/>
      <c r="H95" s="324"/>
      <c r="I95" s="324"/>
      <c r="J95" s="324"/>
      <c r="K95" s="324"/>
      <c r="L95" s="324"/>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75"/>
    </row>
    <row r="98" spans="2:82" ht="28.15">
      <c r="B98" s="2316">
        <v>24</v>
      </c>
      <c r="C98" s="2316"/>
      <c r="D98" s="2316"/>
      <c r="E98" s="2316"/>
      <c r="F98" s="2316"/>
      <c r="G98" s="2316"/>
      <c r="H98" s="2316"/>
      <c r="I98" s="2316"/>
      <c r="J98" s="2316"/>
      <c r="K98" s="2316"/>
      <c r="L98" s="2316"/>
      <c r="M98" s="2316"/>
      <c r="N98" s="2316"/>
      <c r="O98" s="2316"/>
      <c r="P98" s="2316"/>
      <c r="Q98" s="2316"/>
      <c r="R98" s="2316"/>
      <c r="S98" s="2316"/>
      <c r="T98" s="2316"/>
      <c r="U98" s="2316"/>
      <c r="V98" s="2316"/>
      <c r="W98" s="2316"/>
      <c r="X98" s="2316"/>
      <c r="Y98" s="2316"/>
      <c r="Z98" s="2316"/>
      <c r="AA98" s="2316"/>
      <c r="AB98" s="2316"/>
      <c r="AC98" s="2316"/>
      <c r="AD98" s="2316"/>
      <c r="AE98" s="2316"/>
      <c r="AF98" s="2316"/>
      <c r="AG98" s="2316"/>
      <c r="AH98" s="2316"/>
      <c r="AI98" s="2316"/>
      <c r="AJ98" s="2316"/>
      <c r="AK98" s="2316"/>
      <c r="AL98" s="2316"/>
      <c r="AM98" s="2316"/>
      <c r="AN98" s="2316"/>
      <c r="AO98" s="2316"/>
      <c r="AP98" s="2316"/>
      <c r="AQ98" s="2316"/>
      <c r="AR98" s="2316"/>
      <c r="AS98" s="2316"/>
      <c r="AT98" s="2316"/>
      <c r="AU98" s="2316"/>
      <c r="AV98" s="2316"/>
      <c r="AW98" s="2316"/>
      <c r="AX98" s="2316"/>
      <c r="AY98" s="2316"/>
      <c r="AZ98" s="2316"/>
      <c r="BA98" s="2316"/>
      <c r="BB98" s="2316"/>
      <c r="BC98" s="2316"/>
      <c r="BD98" s="2316"/>
      <c r="BE98" s="2316"/>
      <c r="BF98" s="2316"/>
      <c r="BG98" s="2316"/>
      <c r="BH98" s="2316"/>
      <c r="BI98" s="2316"/>
      <c r="BJ98" s="2316"/>
      <c r="BK98" s="2316"/>
      <c r="BL98" s="2316"/>
      <c r="BM98" s="2316"/>
      <c r="BN98" s="2316"/>
      <c r="BO98" s="2316"/>
      <c r="BP98" s="2316"/>
      <c r="BQ98" s="2316"/>
      <c r="BR98" s="2316"/>
      <c r="BS98" s="2316"/>
      <c r="BT98" s="2316"/>
      <c r="BU98" s="2316"/>
      <c r="BV98" s="2316"/>
      <c r="BW98" s="2316"/>
      <c r="BX98" s="2316"/>
      <c r="BY98" s="2316"/>
      <c r="BZ98" s="2316"/>
      <c r="CA98" s="2316"/>
      <c r="CB98" s="2316"/>
      <c r="CC98" s="2316"/>
      <c r="CD98" s="2316"/>
    </row>
  </sheetData>
  <mergeCells count="49">
    <mergeCell ref="BY76:CA77"/>
    <mergeCell ref="BW76:BX77"/>
    <mergeCell ref="BW79:BX80"/>
    <mergeCell ref="BY79:CA80"/>
    <mergeCell ref="E83:CA87"/>
    <mergeCell ref="BW67:BX68"/>
    <mergeCell ref="BY67:CA68"/>
    <mergeCell ref="BW70:BX71"/>
    <mergeCell ref="BY70:CA71"/>
    <mergeCell ref="BW73:BX74"/>
    <mergeCell ref="BY73:CA74"/>
    <mergeCell ref="BW58:BX59"/>
    <mergeCell ref="BY58:CA59"/>
    <mergeCell ref="BW61:BX62"/>
    <mergeCell ref="BY61:CA62"/>
    <mergeCell ref="BW64:BX65"/>
    <mergeCell ref="BY64:CA65"/>
    <mergeCell ref="BW49:BX50"/>
    <mergeCell ref="BY49:CA50"/>
    <mergeCell ref="BW52:BX53"/>
    <mergeCell ref="BY52:CA53"/>
    <mergeCell ref="BW55:BX56"/>
    <mergeCell ref="BY55:CA56"/>
    <mergeCell ref="BY40:CA41"/>
    <mergeCell ref="BW43:BX44"/>
    <mergeCell ref="BY43:CA44"/>
    <mergeCell ref="BW46:BX47"/>
    <mergeCell ref="BY46:CA47"/>
    <mergeCell ref="AJ20:AM20"/>
    <mergeCell ref="BS20:BV20"/>
    <mergeCell ref="BY30:CA30"/>
    <mergeCell ref="BW82:CA82"/>
    <mergeCell ref="B98:CD98"/>
    <mergeCell ref="K21:L22"/>
    <mergeCell ref="M21:AM22"/>
    <mergeCell ref="AT21:AU22"/>
    <mergeCell ref="AV21:BV22"/>
    <mergeCell ref="BY31:CA32"/>
    <mergeCell ref="BW31:BX32"/>
    <mergeCell ref="BW34:BX35"/>
    <mergeCell ref="BY34:CA35"/>
    <mergeCell ref="BW37:BX38"/>
    <mergeCell ref="BY37:CA38"/>
    <mergeCell ref="BW40:BX41"/>
    <mergeCell ref="M18:AM18"/>
    <mergeCell ref="AV18:BV18"/>
    <mergeCell ref="CY18:CZ18"/>
    <mergeCell ref="M19:AM19"/>
    <mergeCell ref="AV19:BV19"/>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89851-57AF-4C12-ACBB-AC1BE1CC9F60}">
  <sheetPr transitionEvaluation="1">
    <tabColor theme="7"/>
  </sheetPr>
  <dimension ref="A1:AX327"/>
  <sheetViews>
    <sheetView showGridLines="0" view="pageBreakPreview" topLeftCell="A63" zoomScale="40" zoomScaleNormal="50" zoomScaleSheetLayoutView="40" workbookViewId="0">
      <selection activeCell="CI68" sqref="CI68"/>
    </sheetView>
  </sheetViews>
  <sheetFormatPr defaultColWidth="2.375" defaultRowHeight="24.6"/>
  <cols>
    <col min="1" max="1" width="2.5" style="1367" customWidth="1"/>
    <col min="2" max="2" width="13.375" style="1416" customWidth="1"/>
    <col min="3" max="3" width="9.875" style="1367" customWidth="1"/>
    <col min="4" max="4" width="2.5" style="1367" customWidth="1"/>
    <col min="5" max="11" width="7.5" style="1367" customWidth="1"/>
    <col min="12" max="12" width="8.125" style="1367" customWidth="1"/>
    <col min="13" max="13" width="15.875" style="1367" customWidth="1"/>
    <col min="14" max="14" width="8.125" style="1367" customWidth="1"/>
    <col min="15" max="16" width="5.375" style="1367" customWidth="1"/>
    <col min="17" max="17" width="9" style="1367" customWidth="1"/>
    <col min="18" max="22" width="5.375" style="1367" customWidth="1"/>
    <col min="23" max="23" width="9" style="1367" customWidth="1"/>
    <col min="24" max="24" width="9.5" style="1367" customWidth="1"/>
    <col min="25" max="26" width="8.125" style="1367" customWidth="1"/>
    <col min="27" max="27" width="15.375" style="1367" customWidth="1"/>
    <col min="28" max="30" width="8.125" style="1367" customWidth="1"/>
    <col min="31" max="31" width="10.375" style="1367" bestFit="1" customWidth="1"/>
    <col min="32" max="33" width="10.375" style="1367" customWidth="1"/>
    <col min="34" max="37" width="8.125" style="1367" customWidth="1"/>
    <col min="38" max="38" width="9.125" style="1367" customWidth="1"/>
    <col min="39" max="39" width="10.375" style="1367" customWidth="1"/>
    <col min="40" max="40" width="1.875" style="1367" customWidth="1"/>
    <col min="41" max="41" width="4.5" style="1367" customWidth="1"/>
    <col min="42" max="42" width="5.125" style="1367" customWidth="1"/>
    <col min="43" max="231" width="2.375" style="1367"/>
    <col min="232" max="232" width="2.5" style="1367" customWidth="1"/>
    <col min="233" max="233" width="10.125" style="1367" customWidth="1"/>
    <col min="234" max="234" width="8.5" style="1367" customWidth="1"/>
    <col min="235" max="235" width="2.5" style="1367" customWidth="1"/>
    <col min="236" max="242" width="7.5" style="1367" customWidth="1"/>
    <col min="243" max="243" width="2.875" style="1367" customWidth="1"/>
    <col min="244" max="244" width="3.125" style="1367" customWidth="1"/>
    <col min="245" max="248" width="5.375" style="1367" customWidth="1"/>
    <col min="249" max="249" width="3.5" style="1367" customWidth="1"/>
    <col min="250" max="256" width="5.375" style="1367" customWidth="1"/>
    <col min="257" max="263" width="8.125" style="1367" customWidth="1"/>
    <col min="264" max="264" width="10.375" style="1367" bestFit="1" customWidth="1"/>
    <col min="265" max="266" width="10.375" style="1367" customWidth="1"/>
    <col min="267" max="270" width="8.125" style="1367" customWidth="1"/>
    <col min="271" max="271" width="6.5" style="1367" customWidth="1"/>
    <col min="272" max="487" width="2.375" style="1367"/>
    <col min="488" max="488" width="2.5" style="1367" customWidth="1"/>
    <col min="489" max="489" width="10.125" style="1367" customWidth="1"/>
    <col min="490" max="490" width="8.5" style="1367" customWidth="1"/>
    <col min="491" max="491" width="2.5" style="1367" customWidth="1"/>
    <col min="492" max="498" width="7.5" style="1367" customWidth="1"/>
    <col min="499" max="499" width="2.875" style="1367" customWidth="1"/>
    <col min="500" max="500" width="3.125" style="1367" customWidth="1"/>
    <col min="501" max="504" width="5.375" style="1367" customWidth="1"/>
    <col min="505" max="505" width="3.5" style="1367" customWidth="1"/>
    <col min="506" max="512" width="5.375" style="1367" customWidth="1"/>
    <col min="513" max="519" width="8.125" style="1367" customWidth="1"/>
    <col min="520" max="520" width="10.375" style="1367" bestFit="1" customWidth="1"/>
    <col min="521" max="522" width="10.375" style="1367" customWidth="1"/>
    <col min="523" max="526" width="8.125" style="1367" customWidth="1"/>
    <col min="527" max="527" width="6.5" style="1367" customWidth="1"/>
    <col min="528" max="743" width="2.375" style="1367"/>
    <col min="744" max="744" width="2.5" style="1367" customWidth="1"/>
    <col min="745" max="745" width="10.125" style="1367" customWidth="1"/>
    <col min="746" max="746" width="8.5" style="1367" customWidth="1"/>
    <col min="747" max="747" width="2.5" style="1367" customWidth="1"/>
    <col min="748" max="754" width="7.5" style="1367" customWidth="1"/>
    <col min="755" max="755" width="2.875" style="1367" customWidth="1"/>
    <col min="756" max="756" width="3.125" style="1367" customWidth="1"/>
    <col min="757" max="760" width="5.375" style="1367" customWidth="1"/>
    <col min="761" max="761" width="3.5" style="1367" customWidth="1"/>
    <col min="762" max="768" width="5.375" style="1367" customWidth="1"/>
    <col min="769" max="775" width="8.125" style="1367" customWidth="1"/>
    <col min="776" max="776" width="10.375" style="1367" bestFit="1" customWidth="1"/>
    <col min="777" max="778" width="10.375" style="1367" customWidth="1"/>
    <col min="779" max="782" width="8.125" style="1367" customWidth="1"/>
    <col min="783" max="783" width="6.5" style="1367" customWidth="1"/>
    <col min="784" max="999" width="2.375" style="1367"/>
    <col min="1000" max="1000" width="2.5" style="1367" customWidth="1"/>
    <col min="1001" max="1001" width="10.125" style="1367" customWidth="1"/>
    <col min="1002" max="1002" width="8.5" style="1367" customWidth="1"/>
    <col min="1003" max="1003" width="2.5" style="1367" customWidth="1"/>
    <col min="1004" max="1010" width="7.5" style="1367" customWidth="1"/>
    <col min="1011" max="1011" width="2.875" style="1367" customWidth="1"/>
    <col min="1012" max="1012" width="3.125" style="1367" customWidth="1"/>
    <col min="1013" max="1016" width="5.375" style="1367" customWidth="1"/>
    <col min="1017" max="1017" width="3.5" style="1367" customWidth="1"/>
    <col min="1018" max="1024" width="5.375" style="1367" customWidth="1"/>
    <col min="1025" max="1031" width="8.125" style="1367" customWidth="1"/>
    <col min="1032" max="1032" width="10.375" style="1367" bestFit="1" customWidth="1"/>
    <col min="1033" max="1034" width="10.375" style="1367" customWidth="1"/>
    <col min="1035" max="1038" width="8.125" style="1367" customWidth="1"/>
    <col min="1039" max="1039" width="6.5" style="1367" customWidth="1"/>
    <col min="1040" max="1255" width="2.375" style="1367"/>
    <col min="1256" max="1256" width="2.5" style="1367" customWidth="1"/>
    <col min="1257" max="1257" width="10.125" style="1367" customWidth="1"/>
    <col min="1258" max="1258" width="8.5" style="1367" customWidth="1"/>
    <col min="1259" max="1259" width="2.5" style="1367" customWidth="1"/>
    <col min="1260" max="1266" width="7.5" style="1367" customWidth="1"/>
    <col min="1267" max="1267" width="2.875" style="1367" customWidth="1"/>
    <col min="1268" max="1268" width="3.125" style="1367" customWidth="1"/>
    <col min="1269" max="1272" width="5.375" style="1367" customWidth="1"/>
    <col min="1273" max="1273" width="3.5" style="1367" customWidth="1"/>
    <col min="1274" max="1280" width="5.375" style="1367" customWidth="1"/>
    <col min="1281" max="1287" width="8.125" style="1367" customWidth="1"/>
    <col min="1288" max="1288" width="10.375" style="1367" bestFit="1" customWidth="1"/>
    <col min="1289" max="1290" width="10.375" style="1367" customWidth="1"/>
    <col min="1291" max="1294" width="8.125" style="1367" customWidth="1"/>
    <col min="1295" max="1295" width="6.5" style="1367" customWidth="1"/>
    <col min="1296" max="1511" width="2.375" style="1367"/>
    <col min="1512" max="1512" width="2.5" style="1367" customWidth="1"/>
    <col min="1513" max="1513" width="10.125" style="1367" customWidth="1"/>
    <col min="1514" max="1514" width="8.5" style="1367" customWidth="1"/>
    <col min="1515" max="1515" width="2.5" style="1367" customWidth="1"/>
    <col min="1516" max="1522" width="7.5" style="1367" customWidth="1"/>
    <col min="1523" max="1523" width="2.875" style="1367" customWidth="1"/>
    <col min="1524" max="1524" width="3.125" style="1367" customWidth="1"/>
    <col min="1525" max="1528" width="5.375" style="1367" customWidth="1"/>
    <col min="1529" max="1529" width="3.5" style="1367" customWidth="1"/>
    <col min="1530" max="1536" width="5.375" style="1367" customWidth="1"/>
    <col min="1537" max="1543" width="8.125" style="1367" customWidth="1"/>
    <col min="1544" max="1544" width="10.375" style="1367" bestFit="1" customWidth="1"/>
    <col min="1545" max="1546" width="10.375" style="1367" customWidth="1"/>
    <col min="1547" max="1550" width="8.125" style="1367" customWidth="1"/>
    <col min="1551" max="1551" width="6.5" style="1367" customWidth="1"/>
    <col min="1552" max="1767" width="2.375" style="1367"/>
    <col min="1768" max="1768" width="2.5" style="1367" customWidth="1"/>
    <col min="1769" max="1769" width="10.125" style="1367" customWidth="1"/>
    <col min="1770" max="1770" width="8.5" style="1367" customWidth="1"/>
    <col min="1771" max="1771" width="2.5" style="1367" customWidth="1"/>
    <col min="1772" max="1778" width="7.5" style="1367" customWidth="1"/>
    <col min="1779" max="1779" width="2.875" style="1367" customWidth="1"/>
    <col min="1780" max="1780" width="3.125" style="1367" customWidth="1"/>
    <col min="1781" max="1784" width="5.375" style="1367" customWidth="1"/>
    <col min="1785" max="1785" width="3.5" style="1367" customWidth="1"/>
    <col min="1786" max="1792" width="5.375" style="1367" customWidth="1"/>
    <col min="1793" max="1799" width="8.125" style="1367" customWidth="1"/>
    <col min="1800" max="1800" width="10.375" style="1367" bestFit="1" customWidth="1"/>
    <col min="1801" max="1802" width="10.375" style="1367" customWidth="1"/>
    <col min="1803" max="1806" width="8.125" style="1367" customWidth="1"/>
    <col min="1807" max="1807" width="6.5" style="1367" customWidth="1"/>
    <col min="1808" max="2023" width="2.375" style="1367"/>
    <col min="2024" max="2024" width="2.5" style="1367" customWidth="1"/>
    <col min="2025" max="2025" width="10.125" style="1367" customWidth="1"/>
    <col min="2026" max="2026" width="8.5" style="1367" customWidth="1"/>
    <col min="2027" max="2027" width="2.5" style="1367" customWidth="1"/>
    <col min="2028" max="2034" width="7.5" style="1367" customWidth="1"/>
    <col min="2035" max="2035" width="2.875" style="1367" customWidth="1"/>
    <col min="2036" max="2036" width="3.125" style="1367" customWidth="1"/>
    <col min="2037" max="2040" width="5.375" style="1367" customWidth="1"/>
    <col min="2041" max="2041" width="3.5" style="1367" customWidth="1"/>
    <col min="2042" max="2048" width="5.375" style="1367" customWidth="1"/>
    <col min="2049" max="2055" width="8.125" style="1367" customWidth="1"/>
    <col min="2056" max="2056" width="10.375" style="1367" bestFit="1" customWidth="1"/>
    <col min="2057" max="2058" width="10.375" style="1367" customWidth="1"/>
    <col min="2059" max="2062" width="8.125" style="1367" customWidth="1"/>
    <col min="2063" max="2063" width="6.5" style="1367" customWidth="1"/>
    <col min="2064" max="2279" width="2.375" style="1367"/>
    <col min="2280" max="2280" width="2.5" style="1367" customWidth="1"/>
    <col min="2281" max="2281" width="10.125" style="1367" customWidth="1"/>
    <col min="2282" max="2282" width="8.5" style="1367" customWidth="1"/>
    <col min="2283" max="2283" width="2.5" style="1367" customWidth="1"/>
    <col min="2284" max="2290" width="7.5" style="1367" customWidth="1"/>
    <col min="2291" max="2291" width="2.875" style="1367" customWidth="1"/>
    <col min="2292" max="2292" width="3.125" style="1367" customWidth="1"/>
    <col min="2293" max="2296" width="5.375" style="1367" customWidth="1"/>
    <col min="2297" max="2297" width="3.5" style="1367" customWidth="1"/>
    <col min="2298" max="2304" width="5.375" style="1367" customWidth="1"/>
    <col min="2305" max="2311" width="8.125" style="1367" customWidth="1"/>
    <col min="2312" max="2312" width="10.375" style="1367" bestFit="1" customWidth="1"/>
    <col min="2313" max="2314" width="10.375" style="1367" customWidth="1"/>
    <col min="2315" max="2318" width="8.125" style="1367" customWidth="1"/>
    <col min="2319" max="2319" width="6.5" style="1367" customWidth="1"/>
    <col min="2320" max="2535" width="2.375" style="1367"/>
    <col min="2536" max="2536" width="2.5" style="1367" customWidth="1"/>
    <col min="2537" max="2537" width="10.125" style="1367" customWidth="1"/>
    <col min="2538" max="2538" width="8.5" style="1367" customWidth="1"/>
    <col min="2539" max="2539" width="2.5" style="1367" customWidth="1"/>
    <col min="2540" max="2546" width="7.5" style="1367" customWidth="1"/>
    <col min="2547" max="2547" width="2.875" style="1367" customWidth="1"/>
    <col min="2548" max="2548" width="3.125" style="1367" customWidth="1"/>
    <col min="2549" max="2552" width="5.375" style="1367" customWidth="1"/>
    <col min="2553" max="2553" width="3.5" style="1367" customWidth="1"/>
    <col min="2554" max="2560" width="5.375" style="1367" customWidth="1"/>
    <col min="2561" max="2567" width="8.125" style="1367" customWidth="1"/>
    <col min="2568" max="2568" width="10.375" style="1367" bestFit="1" customWidth="1"/>
    <col min="2569" max="2570" width="10.375" style="1367" customWidth="1"/>
    <col min="2571" max="2574" width="8.125" style="1367" customWidth="1"/>
    <col min="2575" max="2575" width="6.5" style="1367" customWidth="1"/>
    <col min="2576" max="2791" width="2.375" style="1367"/>
    <col min="2792" max="2792" width="2.5" style="1367" customWidth="1"/>
    <col min="2793" max="2793" width="10.125" style="1367" customWidth="1"/>
    <col min="2794" max="2794" width="8.5" style="1367" customWidth="1"/>
    <col min="2795" max="2795" width="2.5" style="1367" customWidth="1"/>
    <col min="2796" max="2802" width="7.5" style="1367" customWidth="1"/>
    <col min="2803" max="2803" width="2.875" style="1367" customWidth="1"/>
    <col min="2804" max="2804" width="3.125" style="1367" customWidth="1"/>
    <col min="2805" max="2808" width="5.375" style="1367" customWidth="1"/>
    <col min="2809" max="2809" width="3.5" style="1367" customWidth="1"/>
    <col min="2810" max="2816" width="5.375" style="1367" customWidth="1"/>
    <col min="2817" max="2823" width="8.125" style="1367" customWidth="1"/>
    <col min="2824" max="2824" width="10.375" style="1367" bestFit="1" customWidth="1"/>
    <col min="2825" max="2826" width="10.375" style="1367" customWidth="1"/>
    <col min="2827" max="2830" width="8.125" style="1367" customWidth="1"/>
    <col min="2831" max="2831" width="6.5" style="1367" customWidth="1"/>
    <col min="2832" max="3047" width="2.375" style="1367"/>
    <col min="3048" max="3048" width="2.5" style="1367" customWidth="1"/>
    <col min="3049" max="3049" width="10.125" style="1367" customWidth="1"/>
    <col min="3050" max="3050" width="8.5" style="1367" customWidth="1"/>
    <col min="3051" max="3051" width="2.5" style="1367" customWidth="1"/>
    <col min="3052" max="3058" width="7.5" style="1367" customWidth="1"/>
    <col min="3059" max="3059" width="2.875" style="1367" customWidth="1"/>
    <col min="3060" max="3060" width="3.125" style="1367" customWidth="1"/>
    <col min="3061" max="3064" width="5.375" style="1367" customWidth="1"/>
    <col min="3065" max="3065" width="3.5" style="1367" customWidth="1"/>
    <col min="3066" max="3072" width="5.375" style="1367" customWidth="1"/>
    <col min="3073" max="3079" width="8.125" style="1367" customWidth="1"/>
    <col min="3080" max="3080" width="10.375" style="1367" bestFit="1" customWidth="1"/>
    <col min="3081" max="3082" width="10.375" style="1367" customWidth="1"/>
    <col min="3083" max="3086" width="8.125" style="1367" customWidth="1"/>
    <col min="3087" max="3087" width="6.5" style="1367" customWidth="1"/>
    <col min="3088" max="3303" width="2.375" style="1367"/>
    <col min="3304" max="3304" width="2.5" style="1367" customWidth="1"/>
    <col min="3305" max="3305" width="10.125" style="1367" customWidth="1"/>
    <col min="3306" max="3306" width="8.5" style="1367" customWidth="1"/>
    <col min="3307" max="3307" width="2.5" style="1367" customWidth="1"/>
    <col min="3308" max="3314" width="7.5" style="1367" customWidth="1"/>
    <col min="3315" max="3315" width="2.875" style="1367" customWidth="1"/>
    <col min="3316" max="3316" width="3.125" style="1367" customWidth="1"/>
    <col min="3317" max="3320" width="5.375" style="1367" customWidth="1"/>
    <col min="3321" max="3321" width="3.5" style="1367" customWidth="1"/>
    <col min="3322" max="3328" width="5.375" style="1367" customWidth="1"/>
    <col min="3329" max="3335" width="8.125" style="1367" customWidth="1"/>
    <col min="3336" max="3336" width="10.375" style="1367" bestFit="1" customWidth="1"/>
    <col min="3337" max="3338" width="10.375" style="1367" customWidth="1"/>
    <col min="3339" max="3342" width="8.125" style="1367" customWidth="1"/>
    <col min="3343" max="3343" width="6.5" style="1367" customWidth="1"/>
    <col min="3344" max="3559" width="2.375" style="1367"/>
    <col min="3560" max="3560" width="2.5" style="1367" customWidth="1"/>
    <col min="3561" max="3561" width="10.125" style="1367" customWidth="1"/>
    <col min="3562" max="3562" width="8.5" style="1367" customWidth="1"/>
    <col min="3563" max="3563" width="2.5" style="1367" customWidth="1"/>
    <col min="3564" max="3570" width="7.5" style="1367" customWidth="1"/>
    <col min="3571" max="3571" width="2.875" style="1367" customWidth="1"/>
    <col min="3572" max="3572" width="3.125" style="1367" customWidth="1"/>
    <col min="3573" max="3576" width="5.375" style="1367" customWidth="1"/>
    <col min="3577" max="3577" width="3.5" style="1367" customWidth="1"/>
    <col min="3578" max="3584" width="5.375" style="1367" customWidth="1"/>
    <col min="3585" max="3591" width="8.125" style="1367" customWidth="1"/>
    <col min="3592" max="3592" width="10.375" style="1367" bestFit="1" customWidth="1"/>
    <col min="3593" max="3594" width="10.375" style="1367" customWidth="1"/>
    <col min="3595" max="3598" width="8.125" style="1367" customWidth="1"/>
    <col min="3599" max="3599" width="6.5" style="1367" customWidth="1"/>
    <col min="3600" max="3815" width="2.375" style="1367"/>
    <col min="3816" max="3816" width="2.5" style="1367" customWidth="1"/>
    <col min="3817" max="3817" width="10.125" style="1367" customWidth="1"/>
    <col min="3818" max="3818" width="8.5" style="1367" customWidth="1"/>
    <col min="3819" max="3819" width="2.5" style="1367" customWidth="1"/>
    <col min="3820" max="3826" width="7.5" style="1367" customWidth="1"/>
    <col min="3827" max="3827" width="2.875" style="1367" customWidth="1"/>
    <col min="3828" max="3828" width="3.125" style="1367" customWidth="1"/>
    <col min="3829" max="3832" width="5.375" style="1367" customWidth="1"/>
    <col min="3833" max="3833" width="3.5" style="1367" customWidth="1"/>
    <col min="3834" max="3840" width="5.375" style="1367" customWidth="1"/>
    <col min="3841" max="3847" width="8.125" style="1367" customWidth="1"/>
    <col min="3848" max="3848" width="10.375" style="1367" bestFit="1" customWidth="1"/>
    <col min="3849" max="3850" width="10.375" style="1367" customWidth="1"/>
    <col min="3851" max="3854" width="8.125" style="1367" customWidth="1"/>
    <col min="3855" max="3855" width="6.5" style="1367" customWidth="1"/>
    <col min="3856" max="4071" width="2.375" style="1367"/>
    <col min="4072" max="4072" width="2.5" style="1367" customWidth="1"/>
    <col min="4073" max="4073" width="10.125" style="1367" customWidth="1"/>
    <col min="4074" max="4074" width="8.5" style="1367" customWidth="1"/>
    <col min="4075" max="4075" width="2.5" style="1367" customWidth="1"/>
    <col min="4076" max="4082" width="7.5" style="1367" customWidth="1"/>
    <col min="4083" max="4083" width="2.875" style="1367" customWidth="1"/>
    <col min="4084" max="4084" width="3.125" style="1367" customWidth="1"/>
    <col min="4085" max="4088" width="5.375" style="1367" customWidth="1"/>
    <col min="4089" max="4089" width="3.5" style="1367" customWidth="1"/>
    <col min="4090" max="4096" width="5.375" style="1367" customWidth="1"/>
    <col min="4097" max="4103" width="8.125" style="1367" customWidth="1"/>
    <col min="4104" max="4104" width="10.375" style="1367" bestFit="1" customWidth="1"/>
    <col min="4105" max="4106" width="10.375" style="1367" customWidth="1"/>
    <col min="4107" max="4110" width="8.125" style="1367" customWidth="1"/>
    <col min="4111" max="4111" width="6.5" style="1367" customWidth="1"/>
    <col min="4112" max="4327" width="2.375" style="1367"/>
    <col min="4328" max="4328" width="2.5" style="1367" customWidth="1"/>
    <col min="4329" max="4329" width="10.125" style="1367" customWidth="1"/>
    <col min="4330" max="4330" width="8.5" style="1367" customWidth="1"/>
    <col min="4331" max="4331" width="2.5" style="1367" customWidth="1"/>
    <col min="4332" max="4338" width="7.5" style="1367" customWidth="1"/>
    <col min="4339" max="4339" width="2.875" style="1367" customWidth="1"/>
    <col min="4340" max="4340" width="3.125" style="1367" customWidth="1"/>
    <col min="4341" max="4344" width="5.375" style="1367" customWidth="1"/>
    <col min="4345" max="4345" width="3.5" style="1367" customWidth="1"/>
    <col min="4346" max="4352" width="5.375" style="1367" customWidth="1"/>
    <col min="4353" max="4359" width="8.125" style="1367" customWidth="1"/>
    <col min="4360" max="4360" width="10.375" style="1367" bestFit="1" customWidth="1"/>
    <col min="4361" max="4362" width="10.375" style="1367" customWidth="1"/>
    <col min="4363" max="4366" width="8.125" style="1367" customWidth="1"/>
    <col min="4367" max="4367" width="6.5" style="1367" customWidth="1"/>
    <col min="4368" max="4583" width="2.375" style="1367"/>
    <col min="4584" max="4584" width="2.5" style="1367" customWidth="1"/>
    <col min="4585" max="4585" width="10.125" style="1367" customWidth="1"/>
    <col min="4586" max="4586" width="8.5" style="1367" customWidth="1"/>
    <col min="4587" max="4587" width="2.5" style="1367" customWidth="1"/>
    <col min="4588" max="4594" width="7.5" style="1367" customWidth="1"/>
    <col min="4595" max="4595" width="2.875" style="1367" customWidth="1"/>
    <col min="4596" max="4596" width="3.125" style="1367" customWidth="1"/>
    <col min="4597" max="4600" width="5.375" style="1367" customWidth="1"/>
    <col min="4601" max="4601" width="3.5" style="1367" customWidth="1"/>
    <col min="4602" max="4608" width="5.375" style="1367" customWidth="1"/>
    <col min="4609" max="4615" width="8.125" style="1367" customWidth="1"/>
    <col min="4616" max="4616" width="10.375" style="1367" bestFit="1" customWidth="1"/>
    <col min="4617" max="4618" width="10.375" style="1367" customWidth="1"/>
    <col min="4619" max="4622" width="8.125" style="1367" customWidth="1"/>
    <col min="4623" max="4623" width="6.5" style="1367" customWidth="1"/>
    <col min="4624" max="4839" width="2.375" style="1367"/>
    <col min="4840" max="4840" width="2.5" style="1367" customWidth="1"/>
    <col min="4841" max="4841" width="10.125" style="1367" customWidth="1"/>
    <col min="4842" max="4842" width="8.5" style="1367" customWidth="1"/>
    <col min="4843" max="4843" width="2.5" style="1367" customWidth="1"/>
    <col min="4844" max="4850" width="7.5" style="1367" customWidth="1"/>
    <col min="4851" max="4851" width="2.875" style="1367" customWidth="1"/>
    <col min="4852" max="4852" width="3.125" style="1367" customWidth="1"/>
    <col min="4853" max="4856" width="5.375" style="1367" customWidth="1"/>
    <col min="4857" max="4857" width="3.5" style="1367" customWidth="1"/>
    <col min="4858" max="4864" width="5.375" style="1367" customWidth="1"/>
    <col min="4865" max="4871" width="8.125" style="1367" customWidth="1"/>
    <col min="4872" max="4872" width="10.375" style="1367" bestFit="1" customWidth="1"/>
    <col min="4873" max="4874" width="10.375" style="1367" customWidth="1"/>
    <col min="4875" max="4878" width="8.125" style="1367" customWidth="1"/>
    <col min="4879" max="4879" width="6.5" style="1367" customWidth="1"/>
    <col min="4880" max="5095" width="2.375" style="1367"/>
    <col min="5096" max="5096" width="2.5" style="1367" customWidth="1"/>
    <col min="5097" max="5097" width="10.125" style="1367" customWidth="1"/>
    <col min="5098" max="5098" width="8.5" style="1367" customWidth="1"/>
    <col min="5099" max="5099" width="2.5" style="1367" customWidth="1"/>
    <col min="5100" max="5106" width="7.5" style="1367" customWidth="1"/>
    <col min="5107" max="5107" width="2.875" style="1367" customWidth="1"/>
    <col min="5108" max="5108" width="3.125" style="1367" customWidth="1"/>
    <col min="5109" max="5112" width="5.375" style="1367" customWidth="1"/>
    <col min="5113" max="5113" width="3.5" style="1367" customWidth="1"/>
    <col min="5114" max="5120" width="5.375" style="1367" customWidth="1"/>
    <col min="5121" max="5127" width="8.125" style="1367" customWidth="1"/>
    <col min="5128" max="5128" width="10.375" style="1367" bestFit="1" customWidth="1"/>
    <col min="5129" max="5130" width="10.375" style="1367" customWidth="1"/>
    <col min="5131" max="5134" width="8.125" style="1367" customWidth="1"/>
    <col min="5135" max="5135" width="6.5" style="1367" customWidth="1"/>
    <col min="5136" max="5351" width="2.375" style="1367"/>
    <col min="5352" max="5352" width="2.5" style="1367" customWidth="1"/>
    <col min="5353" max="5353" width="10.125" style="1367" customWidth="1"/>
    <col min="5354" max="5354" width="8.5" style="1367" customWidth="1"/>
    <col min="5355" max="5355" width="2.5" style="1367" customWidth="1"/>
    <col min="5356" max="5362" width="7.5" style="1367" customWidth="1"/>
    <col min="5363" max="5363" width="2.875" style="1367" customWidth="1"/>
    <col min="5364" max="5364" width="3.125" style="1367" customWidth="1"/>
    <col min="5365" max="5368" width="5.375" style="1367" customWidth="1"/>
    <col min="5369" max="5369" width="3.5" style="1367" customWidth="1"/>
    <col min="5370" max="5376" width="5.375" style="1367" customWidth="1"/>
    <col min="5377" max="5383" width="8.125" style="1367" customWidth="1"/>
    <col min="5384" max="5384" width="10.375" style="1367" bestFit="1" customWidth="1"/>
    <col min="5385" max="5386" width="10.375" style="1367" customWidth="1"/>
    <col min="5387" max="5390" width="8.125" style="1367" customWidth="1"/>
    <col min="5391" max="5391" width="6.5" style="1367" customWidth="1"/>
    <col min="5392" max="5607" width="2.375" style="1367"/>
    <col min="5608" max="5608" width="2.5" style="1367" customWidth="1"/>
    <col min="5609" max="5609" width="10.125" style="1367" customWidth="1"/>
    <col min="5610" max="5610" width="8.5" style="1367" customWidth="1"/>
    <col min="5611" max="5611" width="2.5" style="1367" customWidth="1"/>
    <col min="5612" max="5618" width="7.5" style="1367" customWidth="1"/>
    <col min="5619" max="5619" width="2.875" style="1367" customWidth="1"/>
    <col min="5620" max="5620" width="3.125" style="1367" customWidth="1"/>
    <col min="5621" max="5624" width="5.375" style="1367" customWidth="1"/>
    <col min="5625" max="5625" width="3.5" style="1367" customWidth="1"/>
    <col min="5626" max="5632" width="5.375" style="1367" customWidth="1"/>
    <col min="5633" max="5639" width="8.125" style="1367" customWidth="1"/>
    <col min="5640" max="5640" width="10.375" style="1367" bestFit="1" customWidth="1"/>
    <col min="5641" max="5642" width="10.375" style="1367" customWidth="1"/>
    <col min="5643" max="5646" width="8.125" style="1367" customWidth="1"/>
    <col min="5647" max="5647" width="6.5" style="1367" customWidth="1"/>
    <col min="5648" max="5863" width="2.375" style="1367"/>
    <col min="5864" max="5864" width="2.5" style="1367" customWidth="1"/>
    <col min="5865" max="5865" width="10.125" style="1367" customWidth="1"/>
    <col min="5866" max="5866" width="8.5" style="1367" customWidth="1"/>
    <col min="5867" max="5867" width="2.5" style="1367" customWidth="1"/>
    <col min="5868" max="5874" width="7.5" style="1367" customWidth="1"/>
    <col min="5875" max="5875" width="2.875" style="1367" customWidth="1"/>
    <col min="5876" max="5876" width="3.125" style="1367" customWidth="1"/>
    <col min="5877" max="5880" width="5.375" style="1367" customWidth="1"/>
    <col min="5881" max="5881" width="3.5" style="1367" customWidth="1"/>
    <col min="5882" max="5888" width="5.375" style="1367" customWidth="1"/>
    <col min="5889" max="5895" width="8.125" style="1367" customWidth="1"/>
    <col min="5896" max="5896" width="10.375" style="1367" bestFit="1" customWidth="1"/>
    <col min="5897" max="5898" width="10.375" style="1367" customWidth="1"/>
    <col min="5899" max="5902" width="8.125" style="1367" customWidth="1"/>
    <col min="5903" max="5903" width="6.5" style="1367" customWidth="1"/>
    <col min="5904" max="6119" width="2.375" style="1367"/>
    <col min="6120" max="6120" width="2.5" style="1367" customWidth="1"/>
    <col min="6121" max="6121" width="10.125" style="1367" customWidth="1"/>
    <col min="6122" max="6122" width="8.5" style="1367" customWidth="1"/>
    <col min="6123" max="6123" width="2.5" style="1367" customWidth="1"/>
    <col min="6124" max="6130" width="7.5" style="1367" customWidth="1"/>
    <col min="6131" max="6131" width="2.875" style="1367" customWidth="1"/>
    <col min="6132" max="6132" width="3.125" style="1367" customWidth="1"/>
    <col min="6133" max="6136" width="5.375" style="1367" customWidth="1"/>
    <col min="6137" max="6137" width="3.5" style="1367" customWidth="1"/>
    <col min="6138" max="6144" width="5.375" style="1367" customWidth="1"/>
    <col min="6145" max="6151" width="8.125" style="1367" customWidth="1"/>
    <col min="6152" max="6152" width="10.375" style="1367" bestFit="1" customWidth="1"/>
    <col min="6153" max="6154" width="10.375" style="1367" customWidth="1"/>
    <col min="6155" max="6158" width="8.125" style="1367" customWidth="1"/>
    <col min="6159" max="6159" width="6.5" style="1367" customWidth="1"/>
    <col min="6160" max="6375" width="2.375" style="1367"/>
    <col min="6376" max="6376" width="2.5" style="1367" customWidth="1"/>
    <col min="6377" max="6377" width="10.125" style="1367" customWidth="1"/>
    <col min="6378" max="6378" width="8.5" style="1367" customWidth="1"/>
    <col min="6379" max="6379" width="2.5" style="1367" customWidth="1"/>
    <col min="6380" max="6386" width="7.5" style="1367" customWidth="1"/>
    <col min="6387" max="6387" width="2.875" style="1367" customWidth="1"/>
    <col min="6388" max="6388" width="3.125" style="1367" customWidth="1"/>
    <col min="6389" max="6392" width="5.375" style="1367" customWidth="1"/>
    <col min="6393" max="6393" width="3.5" style="1367" customWidth="1"/>
    <col min="6394" max="6400" width="5.375" style="1367" customWidth="1"/>
    <col min="6401" max="6407" width="8.125" style="1367" customWidth="1"/>
    <col min="6408" max="6408" width="10.375" style="1367" bestFit="1" customWidth="1"/>
    <col min="6409" max="6410" width="10.375" style="1367" customWidth="1"/>
    <col min="6411" max="6414" width="8.125" style="1367" customWidth="1"/>
    <col min="6415" max="6415" width="6.5" style="1367" customWidth="1"/>
    <col min="6416" max="6631" width="2.375" style="1367"/>
    <col min="6632" max="6632" width="2.5" style="1367" customWidth="1"/>
    <col min="6633" max="6633" width="10.125" style="1367" customWidth="1"/>
    <col min="6634" max="6634" width="8.5" style="1367" customWidth="1"/>
    <col min="6635" max="6635" width="2.5" style="1367" customWidth="1"/>
    <col min="6636" max="6642" width="7.5" style="1367" customWidth="1"/>
    <col min="6643" max="6643" width="2.875" style="1367" customWidth="1"/>
    <col min="6644" max="6644" width="3.125" style="1367" customWidth="1"/>
    <col min="6645" max="6648" width="5.375" style="1367" customWidth="1"/>
    <col min="6649" max="6649" width="3.5" style="1367" customWidth="1"/>
    <col min="6650" max="6656" width="5.375" style="1367" customWidth="1"/>
    <col min="6657" max="6663" width="8.125" style="1367" customWidth="1"/>
    <col min="6664" max="6664" width="10.375" style="1367" bestFit="1" customWidth="1"/>
    <col min="6665" max="6666" width="10.375" style="1367" customWidth="1"/>
    <col min="6667" max="6670" width="8.125" style="1367" customWidth="1"/>
    <col min="6671" max="6671" width="6.5" style="1367" customWidth="1"/>
    <col min="6672" max="6887" width="2.375" style="1367"/>
    <col min="6888" max="6888" width="2.5" style="1367" customWidth="1"/>
    <col min="6889" max="6889" width="10.125" style="1367" customWidth="1"/>
    <col min="6890" max="6890" width="8.5" style="1367" customWidth="1"/>
    <col min="6891" max="6891" width="2.5" style="1367" customWidth="1"/>
    <col min="6892" max="6898" width="7.5" style="1367" customWidth="1"/>
    <col min="6899" max="6899" width="2.875" style="1367" customWidth="1"/>
    <col min="6900" max="6900" width="3.125" style="1367" customWidth="1"/>
    <col min="6901" max="6904" width="5.375" style="1367" customWidth="1"/>
    <col min="6905" max="6905" width="3.5" style="1367" customWidth="1"/>
    <col min="6906" max="6912" width="5.375" style="1367" customWidth="1"/>
    <col min="6913" max="6919" width="8.125" style="1367" customWidth="1"/>
    <col min="6920" max="6920" width="10.375" style="1367" bestFit="1" customWidth="1"/>
    <col min="6921" max="6922" width="10.375" style="1367" customWidth="1"/>
    <col min="6923" max="6926" width="8.125" style="1367" customWidth="1"/>
    <col min="6927" max="6927" width="6.5" style="1367" customWidth="1"/>
    <col min="6928" max="7143" width="2.375" style="1367"/>
    <col min="7144" max="7144" width="2.5" style="1367" customWidth="1"/>
    <col min="7145" max="7145" width="10.125" style="1367" customWidth="1"/>
    <col min="7146" max="7146" width="8.5" style="1367" customWidth="1"/>
    <col min="7147" max="7147" width="2.5" style="1367" customWidth="1"/>
    <col min="7148" max="7154" width="7.5" style="1367" customWidth="1"/>
    <col min="7155" max="7155" width="2.875" style="1367" customWidth="1"/>
    <col min="7156" max="7156" width="3.125" style="1367" customWidth="1"/>
    <col min="7157" max="7160" width="5.375" style="1367" customWidth="1"/>
    <col min="7161" max="7161" width="3.5" style="1367" customWidth="1"/>
    <col min="7162" max="7168" width="5.375" style="1367" customWidth="1"/>
    <col min="7169" max="7175" width="8.125" style="1367" customWidth="1"/>
    <col min="7176" max="7176" width="10.375" style="1367" bestFit="1" customWidth="1"/>
    <col min="7177" max="7178" width="10.375" style="1367" customWidth="1"/>
    <col min="7179" max="7182" width="8.125" style="1367" customWidth="1"/>
    <col min="7183" max="7183" width="6.5" style="1367" customWidth="1"/>
    <col min="7184" max="7399" width="2.375" style="1367"/>
    <col min="7400" max="7400" width="2.5" style="1367" customWidth="1"/>
    <col min="7401" max="7401" width="10.125" style="1367" customWidth="1"/>
    <col min="7402" max="7402" width="8.5" style="1367" customWidth="1"/>
    <col min="7403" max="7403" width="2.5" style="1367" customWidth="1"/>
    <col min="7404" max="7410" width="7.5" style="1367" customWidth="1"/>
    <col min="7411" max="7411" width="2.875" style="1367" customWidth="1"/>
    <col min="7412" max="7412" width="3.125" style="1367" customWidth="1"/>
    <col min="7413" max="7416" width="5.375" style="1367" customWidth="1"/>
    <col min="7417" max="7417" width="3.5" style="1367" customWidth="1"/>
    <col min="7418" max="7424" width="5.375" style="1367" customWidth="1"/>
    <col min="7425" max="7431" width="8.125" style="1367" customWidth="1"/>
    <col min="7432" max="7432" width="10.375" style="1367" bestFit="1" customWidth="1"/>
    <col min="7433" max="7434" width="10.375" style="1367" customWidth="1"/>
    <col min="7435" max="7438" width="8.125" style="1367" customWidth="1"/>
    <col min="7439" max="7439" width="6.5" style="1367" customWidth="1"/>
    <col min="7440" max="7655" width="2.375" style="1367"/>
    <col min="7656" max="7656" width="2.5" style="1367" customWidth="1"/>
    <col min="7657" max="7657" width="10.125" style="1367" customWidth="1"/>
    <col min="7658" max="7658" width="8.5" style="1367" customWidth="1"/>
    <col min="7659" max="7659" width="2.5" style="1367" customWidth="1"/>
    <col min="7660" max="7666" width="7.5" style="1367" customWidth="1"/>
    <col min="7667" max="7667" width="2.875" style="1367" customWidth="1"/>
    <col min="7668" max="7668" width="3.125" style="1367" customWidth="1"/>
    <col min="7669" max="7672" width="5.375" style="1367" customWidth="1"/>
    <col min="7673" max="7673" width="3.5" style="1367" customWidth="1"/>
    <col min="7674" max="7680" width="5.375" style="1367" customWidth="1"/>
    <col min="7681" max="7687" width="8.125" style="1367" customWidth="1"/>
    <col min="7688" max="7688" width="10.375" style="1367" bestFit="1" customWidth="1"/>
    <col min="7689" max="7690" width="10.375" style="1367" customWidth="1"/>
    <col min="7691" max="7694" width="8.125" style="1367" customWidth="1"/>
    <col min="7695" max="7695" width="6.5" style="1367" customWidth="1"/>
    <col min="7696" max="7911" width="2.375" style="1367"/>
    <col min="7912" max="7912" width="2.5" style="1367" customWidth="1"/>
    <col min="7913" max="7913" width="10.125" style="1367" customWidth="1"/>
    <col min="7914" max="7914" width="8.5" style="1367" customWidth="1"/>
    <col min="7915" max="7915" width="2.5" style="1367" customWidth="1"/>
    <col min="7916" max="7922" width="7.5" style="1367" customWidth="1"/>
    <col min="7923" max="7923" width="2.875" style="1367" customWidth="1"/>
    <col min="7924" max="7924" width="3.125" style="1367" customWidth="1"/>
    <col min="7925" max="7928" width="5.375" style="1367" customWidth="1"/>
    <col min="7929" max="7929" width="3.5" style="1367" customWidth="1"/>
    <col min="7930" max="7936" width="5.375" style="1367" customWidth="1"/>
    <col min="7937" max="7943" width="8.125" style="1367" customWidth="1"/>
    <col min="7944" max="7944" width="10.375" style="1367" bestFit="1" customWidth="1"/>
    <col min="7945" max="7946" width="10.375" style="1367" customWidth="1"/>
    <col min="7947" max="7950" width="8.125" style="1367" customWidth="1"/>
    <col min="7951" max="7951" width="6.5" style="1367" customWidth="1"/>
    <col min="7952" max="8167" width="2.375" style="1367"/>
    <col min="8168" max="8168" width="2.5" style="1367" customWidth="1"/>
    <col min="8169" max="8169" width="10.125" style="1367" customWidth="1"/>
    <col min="8170" max="8170" width="8.5" style="1367" customWidth="1"/>
    <col min="8171" max="8171" width="2.5" style="1367" customWidth="1"/>
    <col min="8172" max="8178" width="7.5" style="1367" customWidth="1"/>
    <col min="8179" max="8179" width="2.875" style="1367" customWidth="1"/>
    <col min="8180" max="8180" width="3.125" style="1367" customWidth="1"/>
    <col min="8181" max="8184" width="5.375" style="1367" customWidth="1"/>
    <col min="8185" max="8185" width="3.5" style="1367" customWidth="1"/>
    <col min="8186" max="8192" width="5.375" style="1367" customWidth="1"/>
    <col min="8193" max="8199" width="8.125" style="1367" customWidth="1"/>
    <col min="8200" max="8200" width="10.375" style="1367" bestFit="1" customWidth="1"/>
    <col min="8201" max="8202" width="10.375" style="1367" customWidth="1"/>
    <col min="8203" max="8206" width="8.125" style="1367" customWidth="1"/>
    <col min="8207" max="8207" width="6.5" style="1367" customWidth="1"/>
    <col min="8208" max="8423" width="2.375" style="1367"/>
    <col min="8424" max="8424" width="2.5" style="1367" customWidth="1"/>
    <col min="8425" max="8425" width="10.125" style="1367" customWidth="1"/>
    <col min="8426" max="8426" width="8.5" style="1367" customWidth="1"/>
    <col min="8427" max="8427" width="2.5" style="1367" customWidth="1"/>
    <col min="8428" max="8434" width="7.5" style="1367" customWidth="1"/>
    <col min="8435" max="8435" width="2.875" style="1367" customWidth="1"/>
    <col min="8436" max="8436" width="3.125" style="1367" customWidth="1"/>
    <col min="8437" max="8440" width="5.375" style="1367" customWidth="1"/>
    <col min="8441" max="8441" width="3.5" style="1367" customWidth="1"/>
    <col min="8442" max="8448" width="5.375" style="1367" customWidth="1"/>
    <col min="8449" max="8455" width="8.125" style="1367" customWidth="1"/>
    <col min="8456" max="8456" width="10.375" style="1367" bestFit="1" customWidth="1"/>
    <col min="8457" max="8458" width="10.375" style="1367" customWidth="1"/>
    <col min="8459" max="8462" width="8.125" style="1367" customWidth="1"/>
    <col min="8463" max="8463" width="6.5" style="1367" customWidth="1"/>
    <col min="8464" max="8679" width="2.375" style="1367"/>
    <col min="8680" max="8680" width="2.5" style="1367" customWidth="1"/>
    <col min="8681" max="8681" width="10.125" style="1367" customWidth="1"/>
    <col min="8682" max="8682" width="8.5" style="1367" customWidth="1"/>
    <col min="8683" max="8683" width="2.5" style="1367" customWidth="1"/>
    <col min="8684" max="8690" width="7.5" style="1367" customWidth="1"/>
    <col min="8691" max="8691" width="2.875" style="1367" customWidth="1"/>
    <col min="8692" max="8692" width="3.125" style="1367" customWidth="1"/>
    <col min="8693" max="8696" width="5.375" style="1367" customWidth="1"/>
    <col min="8697" max="8697" width="3.5" style="1367" customWidth="1"/>
    <col min="8698" max="8704" width="5.375" style="1367" customWidth="1"/>
    <col min="8705" max="8711" width="8.125" style="1367" customWidth="1"/>
    <col min="8712" max="8712" width="10.375" style="1367" bestFit="1" customWidth="1"/>
    <col min="8713" max="8714" width="10.375" style="1367" customWidth="1"/>
    <col min="8715" max="8718" width="8.125" style="1367" customWidth="1"/>
    <col min="8719" max="8719" width="6.5" style="1367" customWidth="1"/>
    <col min="8720" max="8935" width="2.375" style="1367"/>
    <col min="8936" max="8936" width="2.5" style="1367" customWidth="1"/>
    <col min="8937" max="8937" width="10.125" style="1367" customWidth="1"/>
    <col min="8938" max="8938" width="8.5" style="1367" customWidth="1"/>
    <col min="8939" max="8939" width="2.5" style="1367" customWidth="1"/>
    <col min="8940" max="8946" width="7.5" style="1367" customWidth="1"/>
    <col min="8947" max="8947" width="2.875" style="1367" customWidth="1"/>
    <col min="8948" max="8948" width="3.125" style="1367" customWidth="1"/>
    <col min="8949" max="8952" width="5.375" style="1367" customWidth="1"/>
    <col min="8953" max="8953" width="3.5" style="1367" customWidth="1"/>
    <col min="8954" max="8960" width="5.375" style="1367" customWidth="1"/>
    <col min="8961" max="8967" width="8.125" style="1367" customWidth="1"/>
    <col min="8968" max="8968" width="10.375" style="1367" bestFit="1" customWidth="1"/>
    <col min="8969" max="8970" width="10.375" style="1367" customWidth="1"/>
    <col min="8971" max="8974" width="8.125" style="1367" customWidth="1"/>
    <col min="8975" max="8975" width="6.5" style="1367" customWidth="1"/>
    <col min="8976" max="9191" width="2.375" style="1367"/>
    <col min="9192" max="9192" width="2.5" style="1367" customWidth="1"/>
    <col min="9193" max="9193" width="10.125" style="1367" customWidth="1"/>
    <col min="9194" max="9194" width="8.5" style="1367" customWidth="1"/>
    <col min="9195" max="9195" width="2.5" style="1367" customWidth="1"/>
    <col min="9196" max="9202" width="7.5" style="1367" customWidth="1"/>
    <col min="9203" max="9203" width="2.875" style="1367" customWidth="1"/>
    <col min="9204" max="9204" width="3.125" style="1367" customWidth="1"/>
    <col min="9205" max="9208" width="5.375" style="1367" customWidth="1"/>
    <col min="9209" max="9209" width="3.5" style="1367" customWidth="1"/>
    <col min="9210" max="9216" width="5.375" style="1367" customWidth="1"/>
    <col min="9217" max="9223" width="8.125" style="1367" customWidth="1"/>
    <col min="9224" max="9224" width="10.375" style="1367" bestFit="1" customWidth="1"/>
    <col min="9225" max="9226" width="10.375" style="1367" customWidth="1"/>
    <col min="9227" max="9230" width="8.125" style="1367" customWidth="1"/>
    <col min="9231" max="9231" width="6.5" style="1367" customWidth="1"/>
    <col min="9232" max="9447" width="2.375" style="1367"/>
    <col min="9448" max="9448" width="2.5" style="1367" customWidth="1"/>
    <col min="9449" max="9449" width="10.125" style="1367" customWidth="1"/>
    <col min="9450" max="9450" width="8.5" style="1367" customWidth="1"/>
    <col min="9451" max="9451" width="2.5" style="1367" customWidth="1"/>
    <col min="9452" max="9458" width="7.5" style="1367" customWidth="1"/>
    <col min="9459" max="9459" width="2.875" style="1367" customWidth="1"/>
    <col min="9460" max="9460" width="3.125" style="1367" customWidth="1"/>
    <col min="9461" max="9464" width="5.375" style="1367" customWidth="1"/>
    <col min="9465" max="9465" width="3.5" style="1367" customWidth="1"/>
    <col min="9466" max="9472" width="5.375" style="1367" customWidth="1"/>
    <col min="9473" max="9479" width="8.125" style="1367" customWidth="1"/>
    <col min="9480" max="9480" width="10.375" style="1367" bestFit="1" customWidth="1"/>
    <col min="9481" max="9482" width="10.375" style="1367" customWidth="1"/>
    <col min="9483" max="9486" width="8.125" style="1367" customWidth="1"/>
    <col min="9487" max="9487" width="6.5" style="1367" customWidth="1"/>
    <col min="9488" max="9703" width="2.375" style="1367"/>
    <col min="9704" max="9704" width="2.5" style="1367" customWidth="1"/>
    <col min="9705" max="9705" width="10.125" style="1367" customWidth="1"/>
    <col min="9706" max="9706" width="8.5" style="1367" customWidth="1"/>
    <col min="9707" max="9707" width="2.5" style="1367" customWidth="1"/>
    <col min="9708" max="9714" width="7.5" style="1367" customWidth="1"/>
    <col min="9715" max="9715" width="2.875" style="1367" customWidth="1"/>
    <col min="9716" max="9716" width="3.125" style="1367" customWidth="1"/>
    <col min="9717" max="9720" width="5.375" style="1367" customWidth="1"/>
    <col min="9721" max="9721" width="3.5" style="1367" customWidth="1"/>
    <col min="9722" max="9728" width="5.375" style="1367" customWidth="1"/>
    <col min="9729" max="9735" width="8.125" style="1367" customWidth="1"/>
    <col min="9736" max="9736" width="10.375" style="1367" bestFit="1" customWidth="1"/>
    <col min="9737" max="9738" width="10.375" style="1367" customWidth="1"/>
    <col min="9739" max="9742" width="8.125" style="1367" customWidth="1"/>
    <col min="9743" max="9743" width="6.5" style="1367" customWidth="1"/>
    <col min="9744" max="9959" width="2.375" style="1367"/>
    <col min="9960" max="9960" width="2.5" style="1367" customWidth="1"/>
    <col min="9961" max="9961" width="10.125" style="1367" customWidth="1"/>
    <col min="9962" max="9962" width="8.5" style="1367" customWidth="1"/>
    <col min="9963" max="9963" width="2.5" style="1367" customWidth="1"/>
    <col min="9964" max="9970" width="7.5" style="1367" customWidth="1"/>
    <col min="9971" max="9971" width="2.875" style="1367" customWidth="1"/>
    <col min="9972" max="9972" width="3.125" style="1367" customWidth="1"/>
    <col min="9973" max="9976" width="5.375" style="1367" customWidth="1"/>
    <col min="9977" max="9977" width="3.5" style="1367" customWidth="1"/>
    <col min="9978" max="9984" width="5.375" style="1367" customWidth="1"/>
    <col min="9985" max="9991" width="8.125" style="1367" customWidth="1"/>
    <col min="9992" max="9992" width="10.375" style="1367" bestFit="1" customWidth="1"/>
    <col min="9993" max="9994" width="10.375" style="1367" customWidth="1"/>
    <col min="9995" max="9998" width="8.125" style="1367" customWidth="1"/>
    <col min="9999" max="9999" width="6.5" style="1367" customWidth="1"/>
    <col min="10000" max="10215" width="2.375" style="1367"/>
    <col min="10216" max="10216" width="2.5" style="1367" customWidth="1"/>
    <col min="10217" max="10217" width="10.125" style="1367" customWidth="1"/>
    <col min="10218" max="10218" width="8.5" style="1367" customWidth="1"/>
    <col min="10219" max="10219" width="2.5" style="1367" customWidth="1"/>
    <col min="10220" max="10226" width="7.5" style="1367" customWidth="1"/>
    <col min="10227" max="10227" width="2.875" style="1367" customWidth="1"/>
    <col min="10228" max="10228" width="3.125" style="1367" customWidth="1"/>
    <col min="10229" max="10232" width="5.375" style="1367" customWidth="1"/>
    <col min="10233" max="10233" width="3.5" style="1367" customWidth="1"/>
    <col min="10234" max="10240" width="5.375" style="1367" customWidth="1"/>
    <col min="10241" max="10247" width="8.125" style="1367" customWidth="1"/>
    <col min="10248" max="10248" width="10.375" style="1367" bestFit="1" customWidth="1"/>
    <col min="10249" max="10250" width="10.375" style="1367" customWidth="1"/>
    <col min="10251" max="10254" width="8.125" style="1367" customWidth="1"/>
    <col min="10255" max="10255" width="6.5" style="1367" customWidth="1"/>
    <col min="10256" max="10471" width="2.375" style="1367"/>
    <col min="10472" max="10472" width="2.5" style="1367" customWidth="1"/>
    <col min="10473" max="10473" width="10.125" style="1367" customWidth="1"/>
    <col min="10474" max="10474" width="8.5" style="1367" customWidth="1"/>
    <col min="10475" max="10475" width="2.5" style="1367" customWidth="1"/>
    <col min="10476" max="10482" width="7.5" style="1367" customWidth="1"/>
    <col min="10483" max="10483" width="2.875" style="1367" customWidth="1"/>
    <col min="10484" max="10484" width="3.125" style="1367" customWidth="1"/>
    <col min="10485" max="10488" width="5.375" style="1367" customWidth="1"/>
    <col min="10489" max="10489" width="3.5" style="1367" customWidth="1"/>
    <col min="10490" max="10496" width="5.375" style="1367" customWidth="1"/>
    <col min="10497" max="10503" width="8.125" style="1367" customWidth="1"/>
    <col min="10504" max="10504" width="10.375" style="1367" bestFit="1" customWidth="1"/>
    <col min="10505" max="10506" width="10.375" style="1367" customWidth="1"/>
    <col min="10507" max="10510" width="8.125" style="1367" customWidth="1"/>
    <col min="10511" max="10511" width="6.5" style="1367" customWidth="1"/>
    <col min="10512" max="10727" width="2.375" style="1367"/>
    <col min="10728" max="10728" width="2.5" style="1367" customWidth="1"/>
    <col min="10729" max="10729" width="10.125" style="1367" customWidth="1"/>
    <col min="10730" max="10730" width="8.5" style="1367" customWidth="1"/>
    <col min="10731" max="10731" width="2.5" style="1367" customWidth="1"/>
    <col min="10732" max="10738" width="7.5" style="1367" customWidth="1"/>
    <col min="10739" max="10739" width="2.875" style="1367" customWidth="1"/>
    <col min="10740" max="10740" width="3.125" style="1367" customWidth="1"/>
    <col min="10741" max="10744" width="5.375" style="1367" customWidth="1"/>
    <col min="10745" max="10745" width="3.5" style="1367" customWidth="1"/>
    <col min="10746" max="10752" width="5.375" style="1367" customWidth="1"/>
    <col min="10753" max="10759" width="8.125" style="1367" customWidth="1"/>
    <col min="10760" max="10760" width="10.375" style="1367" bestFit="1" customWidth="1"/>
    <col min="10761" max="10762" width="10.375" style="1367" customWidth="1"/>
    <col min="10763" max="10766" width="8.125" style="1367" customWidth="1"/>
    <col min="10767" max="10767" width="6.5" style="1367" customWidth="1"/>
    <col min="10768" max="10983" width="2.375" style="1367"/>
    <col min="10984" max="10984" width="2.5" style="1367" customWidth="1"/>
    <col min="10985" max="10985" width="10.125" style="1367" customWidth="1"/>
    <col min="10986" max="10986" width="8.5" style="1367" customWidth="1"/>
    <col min="10987" max="10987" width="2.5" style="1367" customWidth="1"/>
    <col min="10988" max="10994" width="7.5" style="1367" customWidth="1"/>
    <col min="10995" max="10995" width="2.875" style="1367" customWidth="1"/>
    <col min="10996" max="10996" width="3.125" style="1367" customWidth="1"/>
    <col min="10997" max="11000" width="5.375" style="1367" customWidth="1"/>
    <col min="11001" max="11001" width="3.5" style="1367" customWidth="1"/>
    <col min="11002" max="11008" width="5.375" style="1367" customWidth="1"/>
    <col min="11009" max="11015" width="8.125" style="1367" customWidth="1"/>
    <col min="11016" max="11016" width="10.375" style="1367" bestFit="1" customWidth="1"/>
    <col min="11017" max="11018" width="10.375" style="1367" customWidth="1"/>
    <col min="11019" max="11022" width="8.125" style="1367" customWidth="1"/>
    <col min="11023" max="11023" width="6.5" style="1367" customWidth="1"/>
    <col min="11024" max="11239" width="2.375" style="1367"/>
    <col min="11240" max="11240" width="2.5" style="1367" customWidth="1"/>
    <col min="11241" max="11241" width="10.125" style="1367" customWidth="1"/>
    <col min="11242" max="11242" width="8.5" style="1367" customWidth="1"/>
    <col min="11243" max="11243" width="2.5" style="1367" customWidth="1"/>
    <col min="11244" max="11250" width="7.5" style="1367" customWidth="1"/>
    <col min="11251" max="11251" width="2.875" style="1367" customWidth="1"/>
    <col min="11252" max="11252" width="3.125" style="1367" customWidth="1"/>
    <col min="11253" max="11256" width="5.375" style="1367" customWidth="1"/>
    <col min="11257" max="11257" width="3.5" style="1367" customWidth="1"/>
    <col min="11258" max="11264" width="5.375" style="1367" customWidth="1"/>
    <col min="11265" max="11271" width="8.125" style="1367" customWidth="1"/>
    <col min="11272" max="11272" width="10.375" style="1367" bestFit="1" customWidth="1"/>
    <col min="11273" max="11274" width="10.375" style="1367" customWidth="1"/>
    <col min="11275" max="11278" width="8.125" style="1367" customWidth="1"/>
    <col min="11279" max="11279" width="6.5" style="1367" customWidth="1"/>
    <col min="11280" max="11495" width="2.375" style="1367"/>
    <col min="11496" max="11496" width="2.5" style="1367" customWidth="1"/>
    <col min="11497" max="11497" width="10.125" style="1367" customWidth="1"/>
    <col min="11498" max="11498" width="8.5" style="1367" customWidth="1"/>
    <col min="11499" max="11499" width="2.5" style="1367" customWidth="1"/>
    <col min="11500" max="11506" width="7.5" style="1367" customWidth="1"/>
    <col min="11507" max="11507" width="2.875" style="1367" customWidth="1"/>
    <col min="11508" max="11508" width="3.125" style="1367" customWidth="1"/>
    <col min="11509" max="11512" width="5.375" style="1367" customWidth="1"/>
    <col min="11513" max="11513" width="3.5" style="1367" customWidth="1"/>
    <col min="11514" max="11520" width="5.375" style="1367" customWidth="1"/>
    <col min="11521" max="11527" width="8.125" style="1367" customWidth="1"/>
    <col min="11528" max="11528" width="10.375" style="1367" bestFit="1" customWidth="1"/>
    <col min="11529" max="11530" width="10.375" style="1367" customWidth="1"/>
    <col min="11531" max="11534" width="8.125" style="1367" customWidth="1"/>
    <col min="11535" max="11535" width="6.5" style="1367" customWidth="1"/>
    <col min="11536" max="11751" width="2.375" style="1367"/>
    <col min="11752" max="11752" width="2.5" style="1367" customWidth="1"/>
    <col min="11753" max="11753" width="10.125" style="1367" customWidth="1"/>
    <col min="11754" max="11754" width="8.5" style="1367" customWidth="1"/>
    <col min="11755" max="11755" width="2.5" style="1367" customWidth="1"/>
    <col min="11756" max="11762" width="7.5" style="1367" customWidth="1"/>
    <col min="11763" max="11763" width="2.875" style="1367" customWidth="1"/>
    <col min="11764" max="11764" width="3.125" style="1367" customWidth="1"/>
    <col min="11765" max="11768" width="5.375" style="1367" customWidth="1"/>
    <col min="11769" max="11769" width="3.5" style="1367" customWidth="1"/>
    <col min="11770" max="11776" width="5.375" style="1367" customWidth="1"/>
    <col min="11777" max="11783" width="8.125" style="1367" customWidth="1"/>
    <col min="11784" max="11784" width="10.375" style="1367" bestFit="1" customWidth="1"/>
    <col min="11785" max="11786" width="10.375" style="1367" customWidth="1"/>
    <col min="11787" max="11790" width="8.125" style="1367" customWidth="1"/>
    <col min="11791" max="11791" width="6.5" style="1367" customWidth="1"/>
    <col min="11792" max="12007" width="2.375" style="1367"/>
    <col min="12008" max="12008" width="2.5" style="1367" customWidth="1"/>
    <col min="12009" max="12009" width="10.125" style="1367" customWidth="1"/>
    <col min="12010" max="12010" width="8.5" style="1367" customWidth="1"/>
    <col min="12011" max="12011" width="2.5" style="1367" customWidth="1"/>
    <col min="12012" max="12018" width="7.5" style="1367" customWidth="1"/>
    <col min="12019" max="12019" width="2.875" style="1367" customWidth="1"/>
    <col min="12020" max="12020" width="3.125" style="1367" customWidth="1"/>
    <col min="12021" max="12024" width="5.375" style="1367" customWidth="1"/>
    <col min="12025" max="12025" width="3.5" style="1367" customWidth="1"/>
    <col min="12026" max="12032" width="5.375" style="1367" customWidth="1"/>
    <col min="12033" max="12039" width="8.125" style="1367" customWidth="1"/>
    <col min="12040" max="12040" width="10.375" style="1367" bestFit="1" customWidth="1"/>
    <col min="12041" max="12042" width="10.375" style="1367" customWidth="1"/>
    <col min="12043" max="12046" width="8.125" style="1367" customWidth="1"/>
    <col min="12047" max="12047" width="6.5" style="1367" customWidth="1"/>
    <col min="12048" max="12263" width="2.375" style="1367"/>
    <col min="12264" max="12264" width="2.5" style="1367" customWidth="1"/>
    <col min="12265" max="12265" width="10.125" style="1367" customWidth="1"/>
    <col min="12266" max="12266" width="8.5" style="1367" customWidth="1"/>
    <col min="12267" max="12267" width="2.5" style="1367" customWidth="1"/>
    <col min="12268" max="12274" width="7.5" style="1367" customWidth="1"/>
    <col min="12275" max="12275" width="2.875" style="1367" customWidth="1"/>
    <col min="12276" max="12276" width="3.125" style="1367" customWidth="1"/>
    <col min="12277" max="12280" width="5.375" style="1367" customWidth="1"/>
    <col min="12281" max="12281" width="3.5" style="1367" customWidth="1"/>
    <col min="12282" max="12288" width="5.375" style="1367" customWidth="1"/>
    <col min="12289" max="12295" width="8.125" style="1367" customWidth="1"/>
    <col min="12296" max="12296" width="10.375" style="1367" bestFit="1" customWidth="1"/>
    <col min="12297" max="12298" width="10.375" style="1367" customWidth="1"/>
    <col min="12299" max="12302" width="8.125" style="1367" customWidth="1"/>
    <col min="12303" max="12303" width="6.5" style="1367" customWidth="1"/>
    <col min="12304" max="12519" width="2.375" style="1367"/>
    <col min="12520" max="12520" width="2.5" style="1367" customWidth="1"/>
    <col min="12521" max="12521" width="10.125" style="1367" customWidth="1"/>
    <col min="12522" max="12522" width="8.5" style="1367" customWidth="1"/>
    <col min="12523" max="12523" width="2.5" style="1367" customWidth="1"/>
    <col min="12524" max="12530" width="7.5" style="1367" customWidth="1"/>
    <col min="12531" max="12531" width="2.875" style="1367" customWidth="1"/>
    <col min="12532" max="12532" width="3.125" style="1367" customWidth="1"/>
    <col min="12533" max="12536" width="5.375" style="1367" customWidth="1"/>
    <col min="12537" max="12537" width="3.5" style="1367" customWidth="1"/>
    <col min="12538" max="12544" width="5.375" style="1367" customWidth="1"/>
    <col min="12545" max="12551" width="8.125" style="1367" customWidth="1"/>
    <col min="12552" max="12552" width="10.375" style="1367" bestFit="1" customWidth="1"/>
    <col min="12553" max="12554" width="10.375" style="1367" customWidth="1"/>
    <col min="12555" max="12558" width="8.125" style="1367" customWidth="1"/>
    <col min="12559" max="12559" width="6.5" style="1367" customWidth="1"/>
    <col min="12560" max="12775" width="2.375" style="1367"/>
    <col min="12776" max="12776" width="2.5" style="1367" customWidth="1"/>
    <col min="12777" max="12777" width="10.125" style="1367" customWidth="1"/>
    <col min="12778" max="12778" width="8.5" style="1367" customWidth="1"/>
    <col min="12779" max="12779" width="2.5" style="1367" customWidth="1"/>
    <col min="12780" max="12786" width="7.5" style="1367" customWidth="1"/>
    <col min="12787" max="12787" width="2.875" style="1367" customWidth="1"/>
    <col min="12788" max="12788" width="3.125" style="1367" customWidth="1"/>
    <col min="12789" max="12792" width="5.375" style="1367" customWidth="1"/>
    <col min="12793" max="12793" width="3.5" style="1367" customWidth="1"/>
    <col min="12794" max="12800" width="5.375" style="1367" customWidth="1"/>
    <col min="12801" max="12807" width="8.125" style="1367" customWidth="1"/>
    <col min="12808" max="12808" width="10.375" style="1367" bestFit="1" customWidth="1"/>
    <col min="12809" max="12810" width="10.375" style="1367" customWidth="1"/>
    <col min="12811" max="12814" width="8.125" style="1367" customWidth="1"/>
    <col min="12815" max="12815" width="6.5" style="1367" customWidth="1"/>
    <col min="12816" max="13031" width="2.375" style="1367"/>
    <col min="13032" max="13032" width="2.5" style="1367" customWidth="1"/>
    <col min="13033" max="13033" width="10.125" style="1367" customWidth="1"/>
    <col min="13034" max="13034" width="8.5" style="1367" customWidth="1"/>
    <col min="13035" max="13035" width="2.5" style="1367" customWidth="1"/>
    <col min="13036" max="13042" width="7.5" style="1367" customWidth="1"/>
    <col min="13043" max="13043" width="2.875" style="1367" customWidth="1"/>
    <col min="13044" max="13044" width="3.125" style="1367" customWidth="1"/>
    <col min="13045" max="13048" width="5.375" style="1367" customWidth="1"/>
    <col min="13049" max="13049" width="3.5" style="1367" customWidth="1"/>
    <col min="13050" max="13056" width="5.375" style="1367" customWidth="1"/>
    <col min="13057" max="13063" width="8.125" style="1367" customWidth="1"/>
    <col min="13064" max="13064" width="10.375" style="1367" bestFit="1" customWidth="1"/>
    <col min="13065" max="13066" width="10.375" style="1367" customWidth="1"/>
    <col min="13067" max="13070" width="8.125" style="1367" customWidth="1"/>
    <col min="13071" max="13071" width="6.5" style="1367" customWidth="1"/>
    <col min="13072" max="13287" width="2.375" style="1367"/>
    <col min="13288" max="13288" width="2.5" style="1367" customWidth="1"/>
    <col min="13289" max="13289" width="10.125" style="1367" customWidth="1"/>
    <col min="13290" max="13290" width="8.5" style="1367" customWidth="1"/>
    <col min="13291" max="13291" width="2.5" style="1367" customWidth="1"/>
    <col min="13292" max="13298" width="7.5" style="1367" customWidth="1"/>
    <col min="13299" max="13299" width="2.875" style="1367" customWidth="1"/>
    <col min="13300" max="13300" width="3.125" style="1367" customWidth="1"/>
    <col min="13301" max="13304" width="5.375" style="1367" customWidth="1"/>
    <col min="13305" max="13305" width="3.5" style="1367" customWidth="1"/>
    <col min="13306" max="13312" width="5.375" style="1367" customWidth="1"/>
    <col min="13313" max="13319" width="8.125" style="1367" customWidth="1"/>
    <col min="13320" max="13320" width="10.375" style="1367" bestFit="1" customWidth="1"/>
    <col min="13321" max="13322" width="10.375" style="1367" customWidth="1"/>
    <col min="13323" max="13326" width="8.125" style="1367" customWidth="1"/>
    <col min="13327" max="13327" width="6.5" style="1367" customWidth="1"/>
    <col min="13328" max="13543" width="2.375" style="1367"/>
    <col min="13544" max="13544" width="2.5" style="1367" customWidth="1"/>
    <col min="13545" max="13545" width="10.125" style="1367" customWidth="1"/>
    <col min="13546" max="13546" width="8.5" style="1367" customWidth="1"/>
    <col min="13547" max="13547" width="2.5" style="1367" customWidth="1"/>
    <col min="13548" max="13554" width="7.5" style="1367" customWidth="1"/>
    <col min="13555" max="13555" width="2.875" style="1367" customWidth="1"/>
    <col min="13556" max="13556" width="3.125" style="1367" customWidth="1"/>
    <col min="13557" max="13560" width="5.375" style="1367" customWidth="1"/>
    <col min="13561" max="13561" width="3.5" style="1367" customWidth="1"/>
    <col min="13562" max="13568" width="5.375" style="1367" customWidth="1"/>
    <col min="13569" max="13575" width="8.125" style="1367" customWidth="1"/>
    <col min="13576" max="13576" width="10.375" style="1367" bestFit="1" customWidth="1"/>
    <col min="13577" max="13578" width="10.375" style="1367" customWidth="1"/>
    <col min="13579" max="13582" width="8.125" style="1367" customWidth="1"/>
    <col min="13583" max="13583" width="6.5" style="1367" customWidth="1"/>
    <col min="13584" max="13799" width="2.375" style="1367"/>
    <col min="13800" max="13800" width="2.5" style="1367" customWidth="1"/>
    <col min="13801" max="13801" width="10.125" style="1367" customWidth="1"/>
    <col min="13802" max="13802" width="8.5" style="1367" customWidth="1"/>
    <col min="13803" max="13803" width="2.5" style="1367" customWidth="1"/>
    <col min="13804" max="13810" width="7.5" style="1367" customWidth="1"/>
    <col min="13811" max="13811" width="2.875" style="1367" customWidth="1"/>
    <col min="13812" max="13812" width="3.125" style="1367" customWidth="1"/>
    <col min="13813" max="13816" width="5.375" style="1367" customWidth="1"/>
    <col min="13817" max="13817" width="3.5" style="1367" customWidth="1"/>
    <col min="13818" max="13824" width="5.375" style="1367" customWidth="1"/>
    <col min="13825" max="13831" width="8.125" style="1367" customWidth="1"/>
    <col min="13832" max="13832" width="10.375" style="1367" bestFit="1" customWidth="1"/>
    <col min="13833" max="13834" width="10.375" style="1367" customWidth="1"/>
    <col min="13835" max="13838" width="8.125" style="1367" customWidth="1"/>
    <col min="13839" max="13839" width="6.5" style="1367" customWidth="1"/>
    <col min="13840" max="14055" width="2.375" style="1367"/>
    <col min="14056" max="14056" width="2.5" style="1367" customWidth="1"/>
    <col min="14057" max="14057" width="10.125" style="1367" customWidth="1"/>
    <col min="14058" max="14058" width="8.5" style="1367" customWidth="1"/>
    <col min="14059" max="14059" width="2.5" style="1367" customWidth="1"/>
    <col min="14060" max="14066" width="7.5" style="1367" customWidth="1"/>
    <col min="14067" max="14067" width="2.875" style="1367" customWidth="1"/>
    <col min="14068" max="14068" width="3.125" style="1367" customWidth="1"/>
    <col min="14069" max="14072" width="5.375" style="1367" customWidth="1"/>
    <col min="14073" max="14073" width="3.5" style="1367" customWidth="1"/>
    <col min="14074" max="14080" width="5.375" style="1367" customWidth="1"/>
    <col min="14081" max="14087" width="8.125" style="1367" customWidth="1"/>
    <col min="14088" max="14088" width="10.375" style="1367" bestFit="1" customWidth="1"/>
    <col min="14089" max="14090" width="10.375" style="1367" customWidth="1"/>
    <col min="14091" max="14094" width="8.125" style="1367" customWidth="1"/>
    <col min="14095" max="14095" width="6.5" style="1367" customWidth="1"/>
    <col min="14096" max="14311" width="2.375" style="1367"/>
    <col min="14312" max="14312" width="2.5" style="1367" customWidth="1"/>
    <col min="14313" max="14313" width="10.125" style="1367" customWidth="1"/>
    <col min="14314" max="14314" width="8.5" style="1367" customWidth="1"/>
    <col min="14315" max="14315" width="2.5" style="1367" customWidth="1"/>
    <col min="14316" max="14322" width="7.5" style="1367" customWidth="1"/>
    <col min="14323" max="14323" width="2.875" style="1367" customWidth="1"/>
    <col min="14324" max="14324" width="3.125" style="1367" customWidth="1"/>
    <col min="14325" max="14328" width="5.375" style="1367" customWidth="1"/>
    <col min="14329" max="14329" width="3.5" style="1367" customWidth="1"/>
    <col min="14330" max="14336" width="5.375" style="1367" customWidth="1"/>
    <col min="14337" max="14343" width="8.125" style="1367" customWidth="1"/>
    <col min="14344" max="14344" width="10.375" style="1367" bestFit="1" customWidth="1"/>
    <col min="14345" max="14346" width="10.375" style="1367" customWidth="1"/>
    <col min="14347" max="14350" width="8.125" style="1367" customWidth="1"/>
    <col min="14351" max="14351" width="6.5" style="1367" customWidth="1"/>
    <col min="14352" max="14567" width="2.375" style="1367"/>
    <col min="14568" max="14568" width="2.5" style="1367" customWidth="1"/>
    <col min="14569" max="14569" width="10.125" style="1367" customWidth="1"/>
    <col min="14570" max="14570" width="8.5" style="1367" customWidth="1"/>
    <col min="14571" max="14571" width="2.5" style="1367" customWidth="1"/>
    <col min="14572" max="14578" width="7.5" style="1367" customWidth="1"/>
    <col min="14579" max="14579" width="2.875" style="1367" customWidth="1"/>
    <col min="14580" max="14580" width="3.125" style="1367" customWidth="1"/>
    <col min="14581" max="14584" width="5.375" style="1367" customWidth="1"/>
    <col min="14585" max="14585" width="3.5" style="1367" customWidth="1"/>
    <col min="14586" max="14592" width="5.375" style="1367" customWidth="1"/>
    <col min="14593" max="14599" width="8.125" style="1367" customWidth="1"/>
    <col min="14600" max="14600" width="10.375" style="1367" bestFit="1" customWidth="1"/>
    <col min="14601" max="14602" width="10.375" style="1367" customWidth="1"/>
    <col min="14603" max="14606" width="8.125" style="1367" customWidth="1"/>
    <col min="14607" max="14607" width="6.5" style="1367" customWidth="1"/>
    <col min="14608" max="14823" width="2.375" style="1367"/>
    <col min="14824" max="14824" width="2.5" style="1367" customWidth="1"/>
    <col min="14825" max="14825" width="10.125" style="1367" customWidth="1"/>
    <col min="14826" max="14826" width="8.5" style="1367" customWidth="1"/>
    <col min="14827" max="14827" width="2.5" style="1367" customWidth="1"/>
    <col min="14828" max="14834" width="7.5" style="1367" customWidth="1"/>
    <col min="14835" max="14835" width="2.875" style="1367" customWidth="1"/>
    <col min="14836" max="14836" width="3.125" style="1367" customWidth="1"/>
    <col min="14837" max="14840" width="5.375" style="1367" customWidth="1"/>
    <col min="14841" max="14841" width="3.5" style="1367" customWidth="1"/>
    <col min="14842" max="14848" width="5.375" style="1367" customWidth="1"/>
    <col min="14849" max="14855" width="8.125" style="1367" customWidth="1"/>
    <col min="14856" max="14856" width="10.375" style="1367" bestFit="1" customWidth="1"/>
    <col min="14857" max="14858" width="10.375" style="1367" customWidth="1"/>
    <col min="14859" max="14862" width="8.125" style="1367" customWidth="1"/>
    <col min="14863" max="14863" width="6.5" style="1367" customWidth="1"/>
    <col min="14864" max="15079" width="2.375" style="1367"/>
    <col min="15080" max="15080" width="2.5" style="1367" customWidth="1"/>
    <col min="15081" max="15081" width="10.125" style="1367" customWidth="1"/>
    <col min="15082" max="15082" width="8.5" style="1367" customWidth="1"/>
    <col min="15083" max="15083" width="2.5" style="1367" customWidth="1"/>
    <col min="15084" max="15090" width="7.5" style="1367" customWidth="1"/>
    <col min="15091" max="15091" width="2.875" style="1367" customWidth="1"/>
    <col min="15092" max="15092" width="3.125" style="1367" customWidth="1"/>
    <col min="15093" max="15096" width="5.375" style="1367" customWidth="1"/>
    <col min="15097" max="15097" width="3.5" style="1367" customWidth="1"/>
    <col min="15098" max="15104" width="5.375" style="1367" customWidth="1"/>
    <col min="15105" max="15111" width="8.125" style="1367" customWidth="1"/>
    <col min="15112" max="15112" width="10.375" style="1367" bestFit="1" customWidth="1"/>
    <col min="15113" max="15114" width="10.375" style="1367" customWidth="1"/>
    <col min="15115" max="15118" width="8.125" style="1367" customWidth="1"/>
    <col min="15119" max="15119" width="6.5" style="1367" customWidth="1"/>
    <col min="15120" max="15335" width="2.375" style="1367"/>
    <col min="15336" max="15336" width="2.5" style="1367" customWidth="1"/>
    <col min="15337" max="15337" width="10.125" style="1367" customWidth="1"/>
    <col min="15338" max="15338" width="8.5" style="1367" customWidth="1"/>
    <col min="15339" max="15339" width="2.5" style="1367" customWidth="1"/>
    <col min="15340" max="15346" width="7.5" style="1367" customWidth="1"/>
    <col min="15347" max="15347" width="2.875" style="1367" customWidth="1"/>
    <col min="15348" max="15348" width="3.125" style="1367" customWidth="1"/>
    <col min="15349" max="15352" width="5.375" style="1367" customWidth="1"/>
    <col min="15353" max="15353" width="3.5" style="1367" customWidth="1"/>
    <col min="15354" max="15360" width="5.375" style="1367" customWidth="1"/>
    <col min="15361" max="15367" width="8.125" style="1367" customWidth="1"/>
    <col min="15368" max="15368" width="10.375" style="1367" bestFit="1" customWidth="1"/>
    <col min="15369" max="15370" width="10.375" style="1367" customWidth="1"/>
    <col min="15371" max="15374" width="8.125" style="1367" customWidth="1"/>
    <col min="15375" max="15375" width="6.5" style="1367" customWidth="1"/>
    <col min="15376" max="15591" width="2.375" style="1367"/>
    <col min="15592" max="15592" width="2.5" style="1367" customWidth="1"/>
    <col min="15593" max="15593" width="10.125" style="1367" customWidth="1"/>
    <col min="15594" max="15594" width="8.5" style="1367" customWidth="1"/>
    <col min="15595" max="15595" width="2.5" style="1367" customWidth="1"/>
    <col min="15596" max="15602" width="7.5" style="1367" customWidth="1"/>
    <col min="15603" max="15603" width="2.875" style="1367" customWidth="1"/>
    <col min="15604" max="15604" width="3.125" style="1367" customWidth="1"/>
    <col min="15605" max="15608" width="5.375" style="1367" customWidth="1"/>
    <col min="15609" max="15609" width="3.5" style="1367" customWidth="1"/>
    <col min="15610" max="15616" width="5.375" style="1367" customWidth="1"/>
    <col min="15617" max="15623" width="8.125" style="1367" customWidth="1"/>
    <col min="15624" max="15624" width="10.375" style="1367" bestFit="1" customWidth="1"/>
    <col min="15625" max="15626" width="10.375" style="1367" customWidth="1"/>
    <col min="15627" max="15630" width="8.125" style="1367" customWidth="1"/>
    <col min="15631" max="15631" width="6.5" style="1367" customWidth="1"/>
    <col min="15632" max="15847" width="2.375" style="1367"/>
    <col min="15848" max="15848" width="2.5" style="1367" customWidth="1"/>
    <col min="15849" max="15849" width="10.125" style="1367" customWidth="1"/>
    <col min="15850" max="15850" width="8.5" style="1367" customWidth="1"/>
    <col min="15851" max="15851" width="2.5" style="1367" customWidth="1"/>
    <col min="15852" max="15858" width="7.5" style="1367" customWidth="1"/>
    <col min="15859" max="15859" width="2.875" style="1367" customWidth="1"/>
    <col min="15860" max="15860" width="3.125" style="1367" customWidth="1"/>
    <col min="15861" max="15864" width="5.375" style="1367" customWidth="1"/>
    <col min="15865" max="15865" width="3.5" style="1367" customWidth="1"/>
    <col min="15866" max="15872" width="5.375" style="1367" customWidth="1"/>
    <col min="15873" max="15879" width="8.125" style="1367" customWidth="1"/>
    <col min="15880" max="15880" width="10.375" style="1367" bestFit="1" customWidth="1"/>
    <col min="15881" max="15882" width="10.375" style="1367" customWidth="1"/>
    <col min="15883" max="15886" width="8.125" style="1367" customWidth="1"/>
    <col min="15887" max="15887" width="6.5" style="1367" customWidth="1"/>
    <col min="15888" max="16103" width="2.375" style="1367"/>
    <col min="16104" max="16104" width="2.5" style="1367" customWidth="1"/>
    <col min="16105" max="16105" width="10.125" style="1367" customWidth="1"/>
    <col min="16106" max="16106" width="8.5" style="1367" customWidth="1"/>
    <col min="16107" max="16107" width="2.5" style="1367" customWidth="1"/>
    <col min="16108" max="16114" width="7.5" style="1367" customWidth="1"/>
    <col min="16115" max="16115" width="2.875" style="1367" customWidth="1"/>
    <col min="16116" max="16116" width="3.125" style="1367" customWidth="1"/>
    <col min="16117" max="16120" width="5.375" style="1367" customWidth="1"/>
    <col min="16121" max="16121" width="3.5" style="1367" customWidth="1"/>
    <col min="16122" max="16128" width="5.375" style="1367" customWidth="1"/>
    <col min="16129" max="16135" width="8.125" style="1367" customWidth="1"/>
    <col min="16136" max="16136" width="10.375" style="1367" bestFit="1" customWidth="1"/>
    <col min="16137" max="16138" width="10.375" style="1367" customWidth="1"/>
    <col min="16139" max="16142" width="8.125" style="1367" customWidth="1"/>
    <col min="16143" max="16143" width="6.5" style="1367" customWidth="1"/>
    <col min="16144" max="16384" width="2.375" style="1367"/>
  </cols>
  <sheetData>
    <row r="1" spans="1:50" ht="10.5" customHeight="1" thickBot="1">
      <c r="A1" s="794"/>
      <c r="B1" s="1362"/>
      <c r="C1" s="794"/>
      <c r="D1" s="794"/>
      <c r="E1" s="794"/>
      <c r="F1" s="794"/>
      <c r="G1" s="794"/>
      <c r="H1" s="1363"/>
      <c r="I1" s="1363"/>
      <c r="J1" s="1363"/>
      <c r="K1" s="1364"/>
      <c r="L1" s="794"/>
      <c r="M1" s="794"/>
      <c r="N1" s="794"/>
      <c r="O1" s="794"/>
      <c r="P1" s="794"/>
      <c r="Q1" s="794"/>
      <c r="R1" s="794"/>
      <c r="S1" s="794"/>
      <c r="T1" s="794"/>
      <c r="U1" s="794"/>
      <c r="V1" s="794"/>
      <c r="W1" s="794"/>
      <c r="X1" s="794"/>
      <c r="Y1" s="794"/>
      <c r="Z1" s="794"/>
      <c r="AA1" s="794"/>
      <c r="AB1" s="794"/>
      <c r="AC1" s="794"/>
      <c r="AD1" s="794"/>
      <c r="AE1" s="794"/>
      <c r="AF1" s="794"/>
      <c r="AG1" s="794"/>
      <c r="AH1" s="794"/>
      <c r="AI1" s="794"/>
      <c r="AJ1" s="794"/>
      <c r="AK1" s="794"/>
      <c r="AL1" s="794"/>
      <c r="AM1" s="1365"/>
      <c r="AN1" s="1365"/>
      <c r="AO1" s="1365"/>
      <c r="AP1" s="1365"/>
      <c r="AQ1" s="1366"/>
      <c r="AR1" s="1366"/>
      <c r="AS1" s="1366"/>
      <c r="AT1" s="1366"/>
      <c r="AU1" s="1366"/>
      <c r="AV1" s="1365"/>
      <c r="AW1" s="1366"/>
      <c r="AX1" s="1366"/>
    </row>
    <row r="2" spans="1:50" ht="29.1" customHeight="1" thickBot="1">
      <c r="A2" s="1368"/>
      <c r="B2" s="1369"/>
      <c r="C2" s="1370"/>
      <c r="D2" s="1370"/>
      <c r="E2" s="1370"/>
      <c r="F2" s="1370"/>
      <c r="G2" s="1370"/>
      <c r="H2" s="1371"/>
      <c r="I2" s="1371"/>
      <c r="J2" s="1371"/>
      <c r="K2" s="1372"/>
      <c r="L2" s="1373"/>
      <c r="M2" s="1374"/>
      <c r="N2" s="1374"/>
      <c r="O2" s="1374"/>
      <c r="P2" s="1374"/>
      <c r="Q2" s="1374"/>
      <c r="R2" s="1374"/>
      <c r="S2" s="1374"/>
      <c r="T2" s="1374"/>
      <c r="U2" s="1374"/>
      <c r="V2" s="1374"/>
      <c r="W2" s="1374"/>
      <c r="X2" s="1374"/>
      <c r="Y2" s="1374"/>
      <c r="Z2" s="1374"/>
      <c r="AA2" s="1374"/>
      <c r="AB2" s="1374"/>
      <c r="AC2" s="2427" t="s">
        <v>1002</v>
      </c>
      <c r="AD2" s="2427"/>
      <c r="AE2" s="1375"/>
      <c r="AF2" s="2427" t="s">
        <v>1003</v>
      </c>
      <c r="AG2" s="2427"/>
      <c r="AH2" s="2427"/>
      <c r="AI2" s="2427"/>
      <c r="AJ2" s="1375"/>
      <c r="AK2" s="2427" t="s">
        <v>1004</v>
      </c>
      <c r="AL2" s="2427"/>
      <c r="AM2" s="384"/>
      <c r="AN2" s="1365"/>
      <c r="AO2" s="1365"/>
      <c r="AP2" s="1365"/>
      <c r="AQ2" s="1366"/>
      <c r="AR2" s="1366"/>
      <c r="AS2" s="1366"/>
      <c r="AT2" s="1366"/>
      <c r="AU2" s="1366"/>
      <c r="AV2" s="1366"/>
      <c r="AW2" s="1366"/>
      <c r="AX2" s="1366"/>
    </row>
    <row r="3" spans="1:50" ht="50.1" customHeight="1" thickBot="1">
      <c r="A3" s="1368"/>
      <c r="B3" s="1376"/>
      <c r="C3" s="2428">
        <v>12</v>
      </c>
      <c r="D3" s="2429"/>
      <c r="E3" s="2430"/>
      <c r="G3" s="1377" t="s">
        <v>2075</v>
      </c>
      <c r="H3" s="1363"/>
      <c r="I3" s="1363"/>
      <c r="J3" s="1363"/>
      <c r="K3" s="1364"/>
      <c r="M3" s="1378"/>
      <c r="N3" s="1378"/>
      <c r="O3" s="1378"/>
      <c r="P3" s="1378"/>
      <c r="Q3" s="1378"/>
      <c r="R3" s="1378"/>
      <c r="S3" s="1378"/>
      <c r="T3" s="1378"/>
      <c r="U3" s="1378"/>
      <c r="V3" s="1378"/>
      <c r="W3" s="1378"/>
      <c r="X3" s="1378"/>
      <c r="Y3" s="1378"/>
      <c r="Z3" s="1378"/>
      <c r="AA3" s="1378"/>
      <c r="AB3" s="1378"/>
      <c r="AC3" s="1379"/>
      <c r="AD3" s="1380"/>
      <c r="AE3" s="1381"/>
      <c r="AF3" s="1379"/>
      <c r="AG3" s="1380"/>
      <c r="AH3" s="1382"/>
      <c r="AI3" s="1380"/>
      <c r="AJ3" s="1381"/>
      <c r="AK3" s="1379"/>
      <c r="AL3" s="1380"/>
      <c r="AM3" s="385"/>
      <c r="AN3" s="1365"/>
      <c r="AO3" s="1365"/>
      <c r="AP3" s="1365"/>
      <c r="AQ3" s="1366"/>
      <c r="AR3" s="1366"/>
      <c r="AS3" s="1366"/>
      <c r="AT3" s="1366"/>
      <c r="AU3" s="1366"/>
      <c r="AV3" s="1366"/>
      <c r="AW3" s="1366"/>
      <c r="AX3" s="1366"/>
    </row>
    <row r="4" spans="1:50" ht="50.1" customHeight="1" thickBot="1">
      <c r="A4" s="1383"/>
      <c r="B4" s="1384"/>
      <c r="C4" s="2431"/>
      <c r="D4" s="2432"/>
      <c r="E4" s="2433"/>
      <c r="G4" s="1385" t="s">
        <v>2076</v>
      </c>
      <c r="H4" s="1363"/>
      <c r="I4" s="1363"/>
      <c r="J4" s="1363"/>
      <c r="K4" s="1364"/>
      <c r="M4" s="1386"/>
      <c r="N4" s="1386"/>
      <c r="O4" s="1386"/>
      <c r="P4" s="1386"/>
      <c r="Q4" s="1386"/>
      <c r="R4" s="1386"/>
      <c r="S4" s="1386"/>
      <c r="T4" s="1386"/>
      <c r="U4" s="1386"/>
      <c r="V4" s="1386"/>
      <c r="W4" s="1386"/>
      <c r="X4" s="1387"/>
      <c r="Y4" s="1387"/>
      <c r="Z4" s="1387"/>
      <c r="AA4" s="1387"/>
      <c r="AB4" s="1387"/>
      <c r="AC4" s="1387"/>
      <c r="AD4" s="1387"/>
      <c r="AE4" s="1387"/>
      <c r="AF4" s="1387"/>
      <c r="AG4" s="1387"/>
      <c r="AH4" s="1387"/>
      <c r="AI4" s="1387"/>
      <c r="AJ4" s="1387"/>
      <c r="AK4" s="1387"/>
      <c r="AL4" s="1387"/>
      <c r="AM4" s="386"/>
      <c r="AN4" s="1366"/>
      <c r="AO4" s="1366"/>
      <c r="AP4" s="1366"/>
      <c r="AQ4" s="1366"/>
      <c r="AR4" s="1366"/>
      <c r="AS4" s="1366"/>
      <c r="AT4" s="1366"/>
      <c r="AU4" s="1366"/>
      <c r="AV4" s="1366"/>
      <c r="AW4" s="1366"/>
      <c r="AX4" s="1366"/>
    </row>
    <row r="5" spans="1:50" ht="27" customHeight="1">
      <c r="A5" s="1388"/>
      <c r="B5" s="1389"/>
      <c r="C5" s="1387"/>
      <c r="D5" s="1387"/>
      <c r="E5" s="1387"/>
      <c r="F5" s="1387"/>
      <c r="G5" s="1387"/>
      <c r="H5" s="1364"/>
      <c r="I5" s="1364"/>
      <c r="J5" s="1364"/>
      <c r="K5" s="1364"/>
      <c r="L5" s="1387"/>
      <c r="M5" s="1387"/>
      <c r="N5" s="1387"/>
      <c r="O5" s="1387"/>
      <c r="P5" s="1387"/>
      <c r="Q5" s="1387"/>
      <c r="R5" s="1387"/>
      <c r="S5" s="1387"/>
      <c r="T5" s="1387"/>
      <c r="U5" s="1387"/>
      <c r="V5" s="1387"/>
      <c r="W5" s="1387"/>
      <c r="X5" s="1387"/>
      <c r="Y5" s="1387"/>
      <c r="Z5" s="1387"/>
      <c r="AA5" s="1387"/>
      <c r="AB5" s="1387"/>
      <c r="AC5" s="1387"/>
      <c r="AD5" s="1387"/>
      <c r="AE5" s="1387"/>
      <c r="AF5" s="1387"/>
      <c r="AG5" s="1387"/>
      <c r="AH5" s="1387"/>
      <c r="AI5" s="1387"/>
      <c r="AJ5" s="1387"/>
      <c r="AK5" s="1387"/>
      <c r="AL5" s="1387"/>
      <c r="AM5" s="386"/>
      <c r="AN5" s="1366"/>
      <c r="AO5" s="1366"/>
      <c r="AP5" s="1366"/>
      <c r="AQ5" s="1366"/>
      <c r="AR5" s="1366"/>
      <c r="AS5" s="1366"/>
      <c r="AT5" s="1366"/>
      <c r="AU5" s="1366"/>
      <c r="AV5" s="1366"/>
      <c r="AW5" s="1366"/>
      <c r="AX5" s="1366"/>
    </row>
    <row r="6" spans="1:50" ht="30" customHeight="1">
      <c r="A6" s="1388"/>
      <c r="B6" s="1390"/>
      <c r="C6" s="1391" t="s">
        <v>2077</v>
      </c>
      <c r="D6" s="1387"/>
      <c r="E6" s="1387"/>
      <c r="F6" s="1387"/>
      <c r="G6" s="1364"/>
      <c r="H6" s="1364"/>
      <c r="I6" s="1364"/>
      <c r="J6" s="1364"/>
      <c r="K6" s="1387"/>
      <c r="L6" s="1387"/>
      <c r="M6" s="1387"/>
      <c r="N6" s="1387"/>
      <c r="O6" s="1387"/>
      <c r="P6" s="1387"/>
      <c r="Q6" s="1387"/>
      <c r="R6" s="1387"/>
      <c r="S6" s="1387"/>
      <c r="T6" s="1387"/>
      <c r="U6" s="1387"/>
      <c r="V6" s="1387"/>
      <c r="W6" s="1387"/>
      <c r="X6" s="1387"/>
      <c r="Y6" s="1387"/>
      <c r="Z6" s="1387"/>
      <c r="AA6" s="1387"/>
      <c r="AB6" s="1387"/>
      <c r="AC6" s="1387"/>
      <c r="AD6" s="1387"/>
      <c r="AE6" s="1387"/>
      <c r="AF6" s="1387"/>
      <c r="AG6" s="1387"/>
      <c r="AH6" s="1387"/>
      <c r="AI6" s="1387"/>
      <c r="AJ6" s="1387"/>
      <c r="AK6" s="1387"/>
      <c r="AL6" s="1387"/>
      <c r="AM6" s="386"/>
      <c r="AN6" s="1366"/>
      <c r="AO6" s="1366"/>
      <c r="AP6" s="1366"/>
      <c r="AQ6" s="1366"/>
      <c r="AR6" s="1366"/>
      <c r="AS6" s="1366"/>
      <c r="AT6" s="1366"/>
      <c r="AU6" s="1366"/>
      <c r="AV6" s="1366"/>
      <c r="AW6" s="1366"/>
      <c r="AX6" s="1366"/>
    </row>
    <row r="7" spans="1:50" ht="30" customHeight="1">
      <c r="A7" s="1388"/>
      <c r="B7" s="1390"/>
      <c r="C7" s="1392" t="s">
        <v>2078</v>
      </c>
      <c r="D7" s="1387"/>
      <c r="E7" s="1387"/>
      <c r="F7" s="1387"/>
      <c r="G7" s="1364"/>
      <c r="H7" s="1364"/>
      <c r="I7" s="1364"/>
      <c r="J7" s="1364"/>
      <c r="K7" s="1387"/>
      <c r="L7" s="1387"/>
      <c r="M7" s="1387"/>
      <c r="N7" s="1387"/>
      <c r="O7" s="1387"/>
      <c r="P7" s="1387"/>
      <c r="Q7" s="1387"/>
      <c r="R7" s="1387"/>
      <c r="S7" s="1387"/>
      <c r="T7" s="1387"/>
      <c r="U7" s="1387"/>
      <c r="V7" s="1387"/>
      <c r="W7" s="1387"/>
      <c r="X7" s="1387"/>
      <c r="Y7" s="1387"/>
      <c r="Z7" s="1387"/>
      <c r="AA7" s="1387"/>
      <c r="AB7" s="1387"/>
      <c r="AC7" s="1387"/>
      <c r="AD7" s="1387"/>
      <c r="AE7" s="1387"/>
      <c r="AF7" s="1387"/>
      <c r="AG7" s="1387"/>
      <c r="AH7" s="1387"/>
      <c r="AI7" s="1387"/>
      <c r="AJ7" s="1387"/>
      <c r="AK7" s="1387"/>
      <c r="AL7" s="1387"/>
      <c r="AM7" s="386"/>
      <c r="AN7" s="1366"/>
      <c r="AO7" s="1366"/>
      <c r="AP7" s="1366"/>
      <c r="AQ7" s="1366"/>
      <c r="AR7" s="1366"/>
      <c r="AS7" s="1366"/>
      <c r="AT7" s="1366"/>
      <c r="AU7" s="1366"/>
      <c r="AV7" s="1366"/>
      <c r="AW7" s="1366"/>
      <c r="AX7" s="1366"/>
    </row>
    <row r="8" spans="1:50" ht="37.5" customHeight="1" thickBot="1">
      <c r="A8" s="1393"/>
      <c r="B8" s="1394"/>
      <c r="C8" s="1395"/>
      <c r="D8" s="1395"/>
      <c r="E8" s="1395"/>
      <c r="F8" s="1391"/>
      <c r="G8" s="1391"/>
      <c r="H8" s="1391"/>
      <c r="I8" s="1391"/>
      <c r="J8" s="1391"/>
      <c r="K8" s="1391"/>
      <c r="L8" s="1391"/>
      <c r="M8" s="1391"/>
      <c r="N8" s="1391"/>
      <c r="O8" s="1391"/>
      <c r="P8" s="1391"/>
      <c r="Q8" s="1391"/>
      <c r="R8" s="1391"/>
      <c r="S8" s="1391"/>
      <c r="T8" s="1391"/>
      <c r="U8" s="1391"/>
      <c r="X8" s="1396"/>
      <c r="Y8" s="1396"/>
      <c r="Z8" s="1396"/>
      <c r="AA8" s="1396"/>
      <c r="AB8" s="1396"/>
      <c r="AC8" s="1396"/>
      <c r="AD8" s="1396"/>
      <c r="AE8" s="1396"/>
      <c r="AF8" s="1397"/>
      <c r="AG8" s="1397"/>
      <c r="AH8" s="1396"/>
      <c r="AI8" s="1396"/>
      <c r="AJ8" s="2434"/>
      <c r="AK8" s="2434"/>
      <c r="AL8" s="1398"/>
      <c r="AM8" s="1399"/>
    </row>
    <row r="9" spans="1:50" ht="30" customHeight="1">
      <c r="A9" s="1393"/>
      <c r="B9" s="1400"/>
      <c r="C9" s="2435" t="s">
        <v>2079</v>
      </c>
      <c r="D9" s="2436"/>
      <c r="E9" s="2436"/>
      <c r="F9" s="2436"/>
      <c r="G9" s="2436"/>
      <c r="H9" s="2436"/>
      <c r="I9" s="2436"/>
      <c r="J9" s="2436"/>
      <c r="K9" s="2436"/>
      <c r="L9" s="2436"/>
      <c r="M9" s="2436"/>
      <c r="N9" s="2436"/>
      <c r="O9" s="2436"/>
      <c r="P9" s="2436"/>
      <c r="Q9" s="2436"/>
      <c r="R9" s="2436"/>
      <c r="S9" s="2436"/>
      <c r="T9" s="2436"/>
      <c r="U9" s="2436"/>
      <c r="V9" s="2436"/>
      <c r="W9" s="2436"/>
      <c r="X9" s="2436"/>
      <c r="Y9" s="2436"/>
      <c r="Z9" s="2436"/>
      <c r="AA9" s="2436"/>
      <c r="AB9" s="2436"/>
      <c r="AC9" s="2436"/>
      <c r="AD9" s="2436"/>
      <c r="AE9" s="2436"/>
      <c r="AF9" s="2436"/>
      <c r="AG9" s="2437"/>
      <c r="AH9" s="1391"/>
      <c r="AI9" s="1391"/>
      <c r="AJ9" s="1391"/>
      <c r="AK9" s="1391"/>
      <c r="AL9" s="1398"/>
      <c r="AM9" s="1399"/>
    </row>
    <row r="10" spans="1:50" ht="30" customHeight="1">
      <c r="A10" s="1393"/>
      <c r="B10" s="1400"/>
      <c r="C10" s="2438"/>
      <c r="D10" s="2439"/>
      <c r="E10" s="2439"/>
      <c r="F10" s="2439"/>
      <c r="G10" s="2439"/>
      <c r="H10" s="2439"/>
      <c r="I10" s="2439"/>
      <c r="J10" s="2439"/>
      <c r="K10" s="2439"/>
      <c r="L10" s="2439"/>
      <c r="M10" s="2439"/>
      <c r="N10" s="2439"/>
      <c r="O10" s="2439"/>
      <c r="P10" s="2439"/>
      <c r="Q10" s="2439"/>
      <c r="R10" s="2439"/>
      <c r="S10" s="2439"/>
      <c r="T10" s="2439"/>
      <c r="U10" s="2439"/>
      <c r="V10" s="2439"/>
      <c r="W10" s="2439"/>
      <c r="X10" s="2439"/>
      <c r="Y10" s="2439"/>
      <c r="Z10" s="2439"/>
      <c r="AA10" s="2439"/>
      <c r="AB10" s="2439"/>
      <c r="AC10" s="2439"/>
      <c r="AD10" s="2439"/>
      <c r="AE10" s="2439"/>
      <c r="AF10" s="2439"/>
      <c r="AG10" s="2440"/>
      <c r="AH10" s="1599"/>
      <c r="AI10" s="1599"/>
      <c r="AJ10" s="1599"/>
      <c r="AK10" s="1599"/>
      <c r="AL10" s="1398"/>
      <c r="AM10" s="1399"/>
    </row>
    <row r="11" spans="1:50" ht="30" customHeight="1">
      <c r="A11" s="1393"/>
      <c r="B11" s="1400"/>
      <c r="C11" s="2438"/>
      <c r="D11" s="2439"/>
      <c r="E11" s="2439"/>
      <c r="F11" s="2439"/>
      <c r="G11" s="2439"/>
      <c r="H11" s="2439"/>
      <c r="I11" s="2439"/>
      <c r="J11" s="2439"/>
      <c r="K11" s="2439"/>
      <c r="L11" s="2439"/>
      <c r="M11" s="2439"/>
      <c r="N11" s="2439"/>
      <c r="O11" s="2439"/>
      <c r="P11" s="2439"/>
      <c r="Q11" s="2439"/>
      <c r="R11" s="2439"/>
      <c r="S11" s="2439"/>
      <c r="T11" s="2439"/>
      <c r="U11" s="2439"/>
      <c r="V11" s="2439"/>
      <c r="W11" s="2439"/>
      <c r="X11" s="2439"/>
      <c r="Y11" s="2439"/>
      <c r="Z11" s="2439"/>
      <c r="AA11" s="2439"/>
      <c r="AB11" s="2439"/>
      <c r="AC11" s="2439"/>
      <c r="AD11" s="2439"/>
      <c r="AE11" s="2439"/>
      <c r="AF11" s="2439"/>
      <c r="AG11" s="2440"/>
      <c r="AH11" s="1599"/>
      <c r="AI11" s="1599"/>
      <c r="AJ11" s="1599"/>
      <c r="AK11" s="1599"/>
      <c r="AL11" s="1398"/>
      <c r="AM11" s="1399"/>
    </row>
    <row r="12" spans="1:50" ht="30" customHeight="1">
      <c r="A12" s="1393"/>
      <c r="B12" s="1400"/>
      <c r="C12" s="2438"/>
      <c r="D12" s="2439"/>
      <c r="E12" s="2439"/>
      <c r="F12" s="2439"/>
      <c r="G12" s="2439"/>
      <c r="H12" s="2439"/>
      <c r="I12" s="2439"/>
      <c r="J12" s="2439"/>
      <c r="K12" s="2439"/>
      <c r="L12" s="2439"/>
      <c r="M12" s="2439"/>
      <c r="N12" s="2439"/>
      <c r="O12" s="2439"/>
      <c r="P12" s="2439"/>
      <c r="Q12" s="2439"/>
      <c r="R12" s="2439"/>
      <c r="S12" s="2439"/>
      <c r="T12" s="2439"/>
      <c r="U12" s="2439"/>
      <c r="V12" s="2439"/>
      <c r="W12" s="2439"/>
      <c r="X12" s="2439"/>
      <c r="Y12" s="2439"/>
      <c r="Z12" s="2439"/>
      <c r="AA12" s="2439"/>
      <c r="AB12" s="2439"/>
      <c r="AC12" s="2439"/>
      <c r="AD12" s="2439"/>
      <c r="AE12" s="2439"/>
      <c r="AF12" s="2439"/>
      <c r="AG12" s="2440"/>
      <c r="AH12" s="1599"/>
      <c r="AI12" s="1599"/>
      <c r="AJ12" s="1599"/>
      <c r="AK12" s="1599"/>
      <c r="AL12" s="1398"/>
      <c r="AM12" s="1399"/>
    </row>
    <row r="13" spans="1:50" ht="30" customHeight="1">
      <c r="A13" s="1393"/>
      <c r="B13" s="1400"/>
      <c r="C13" s="2438"/>
      <c r="D13" s="2439"/>
      <c r="E13" s="2439"/>
      <c r="F13" s="2439"/>
      <c r="G13" s="2439"/>
      <c r="H13" s="2439"/>
      <c r="I13" s="2439"/>
      <c r="J13" s="2439"/>
      <c r="K13" s="2439"/>
      <c r="L13" s="2439"/>
      <c r="M13" s="2439"/>
      <c r="N13" s="2439"/>
      <c r="O13" s="2439"/>
      <c r="P13" s="2439"/>
      <c r="Q13" s="2439"/>
      <c r="R13" s="2439"/>
      <c r="S13" s="2439"/>
      <c r="T13" s="2439"/>
      <c r="U13" s="2439"/>
      <c r="V13" s="2439"/>
      <c r="W13" s="2439"/>
      <c r="X13" s="2439"/>
      <c r="Y13" s="2439"/>
      <c r="Z13" s="2439"/>
      <c r="AA13" s="2439"/>
      <c r="AB13" s="2439"/>
      <c r="AC13" s="2439"/>
      <c r="AD13" s="2439"/>
      <c r="AE13" s="2439"/>
      <c r="AF13" s="2439"/>
      <c r="AG13" s="2440"/>
      <c r="AH13" s="1599"/>
      <c r="AI13" s="1599"/>
      <c r="AJ13" s="1599"/>
      <c r="AK13" s="1599"/>
      <c r="AL13" s="1398"/>
      <c r="AM13" s="1399"/>
    </row>
    <row r="14" spans="1:50" ht="30" customHeight="1">
      <c r="A14" s="1393"/>
      <c r="B14" s="1400"/>
      <c r="C14" s="2438"/>
      <c r="D14" s="2439"/>
      <c r="E14" s="2439"/>
      <c r="F14" s="2439"/>
      <c r="G14" s="2439"/>
      <c r="H14" s="2439"/>
      <c r="I14" s="2439"/>
      <c r="J14" s="2439"/>
      <c r="K14" s="2439"/>
      <c r="L14" s="2439"/>
      <c r="M14" s="2439"/>
      <c r="N14" s="2439"/>
      <c r="O14" s="2439"/>
      <c r="P14" s="2439"/>
      <c r="Q14" s="2439"/>
      <c r="R14" s="2439"/>
      <c r="S14" s="2439"/>
      <c r="T14" s="2439"/>
      <c r="U14" s="2439"/>
      <c r="V14" s="2439"/>
      <c r="W14" s="2439"/>
      <c r="X14" s="2439"/>
      <c r="Y14" s="2439"/>
      <c r="Z14" s="2439"/>
      <c r="AA14" s="2439"/>
      <c r="AB14" s="2439"/>
      <c r="AC14" s="2439"/>
      <c r="AD14" s="2439"/>
      <c r="AE14" s="2439"/>
      <c r="AF14" s="2439"/>
      <c r="AG14" s="2440"/>
      <c r="AH14" s="1398"/>
      <c r="AI14" s="1398"/>
      <c r="AJ14" s="1398"/>
      <c r="AK14" s="1398"/>
      <c r="AL14" s="1398"/>
      <c r="AM14" s="1399"/>
    </row>
    <row r="15" spans="1:50" ht="30" customHeight="1" thickBot="1">
      <c r="A15" s="1393"/>
      <c r="B15" s="1400"/>
      <c r="C15" s="2441"/>
      <c r="D15" s="2442"/>
      <c r="E15" s="2442"/>
      <c r="F15" s="2442"/>
      <c r="G15" s="2442"/>
      <c r="H15" s="2442"/>
      <c r="I15" s="2442"/>
      <c r="J15" s="2442"/>
      <c r="K15" s="2442"/>
      <c r="L15" s="2442"/>
      <c r="M15" s="2442"/>
      <c r="N15" s="2442"/>
      <c r="O15" s="2442"/>
      <c r="P15" s="2442"/>
      <c r="Q15" s="2442"/>
      <c r="R15" s="2442"/>
      <c r="S15" s="2442"/>
      <c r="T15" s="2442"/>
      <c r="U15" s="2442"/>
      <c r="V15" s="2442"/>
      <c r="W15" s="2442"/>
      <c r="X15" s="2442"/>
      <c r="Y15" s="2442"/>
      <c r="Z15" s="2442"/>
      <c r="AA15" s="2442"/>
      <c r="AB15" s="2442"/>
      <c r="AC15" s="2442"/>
      <c r="AD15" s="2442"/>
      <c r="AE15" s="2442"/>
      <c r="AF15" s="2442"/>
      <c r="AG15" s="2443"/>
      <c r="AH15" s="1398"/>
      <c r="AI15" s="1398"/>
      <c r="AJ15" s="1398"/>
      <c r="AK15" s="1398"/>
      <c r="AL15" s="1398"/>
      <c r="AM15" s="1399"/>
    </row>
    <row r="16" spans="1:50" ht="30" customHeight="1" thickBot="1">
      <c r="A16" s="1393"/>
      <c r="B16" s="1400"/>
      <c r="F16" s="1401"/>
      <c r="G16" s="1401"/>
      <c r="H16" s="1401"/>
      <c r="I16" s="1401"/>
      <c r="J16" s="1401"/>
      <c r="K16" s="1401"/>
      <c r="L16" s="1401"/>
      <c r="M16" s="1401"/>
      <c r="N16" s="1401"/>
      <c r="O16" s="1401"/>
      <c r="P16" s="1401"/>
      <c r="Q16" s="1401"/>
      <c r="R16" s="1401"/>
      <c r="S16" s="1401"/>
      <c r="T16" s="1401"/>
      <c r="U16" s="1401"/>
      <c r="V16" s="1398"/>
      <c r="W16" s="1398"/>
      <c r="X16" s="1398"/>
      <c r="Y16" s="1398"/>
      <c r="Z16" s="1398"/>
      <c r="AA16" s="1398"/>
      <c r="AB16" s="1398"/>
      <c r="AC16" s="1398"/>
      <c r="AD16" s="1398"/>
      <c r="AE16" s="1398"/>
      <c r="AF16" s="1398"/>
      <c r="AG16" s="1398"/>
      <c r="AH16" s="1398"/>
      <c r="AI16" s="1398"/>
      <c r="AJ16" s="1398"/>
      <c r="AK16" s="1398"/>
      <c r="AL16" s="1398"/>
      <c r="AM16" s="1399"/>
    </row>
    <row r="17" spans="1:43" ht="30" customHeight="1">
      <c r="A17" s="379"/>
      <c r="B17" s="1402" t="s">
        <v>2080</v>
      </c>
      <c r="C17" s="1403" t="s">
        <v>2081</v>
      </c>
      <c r="D17" s="1398"/>
      <c r="E17" s="1401"/>
      <c r="F17" s="1398"/>
      <c r="G17" s="1401"/>
      <c r="H17" s="1401"/>
      <c r="I17" s="1401"/>
      <c r="J17" s="1401"/>
      <c r="K17" s="1401"/>
      <c r="L17" s="1398"/>
      <c r="M17" s="1398"/>
      <c r="N17" s="1398"/>
      <c r="O17" s="1398"/>
      <c r="P17" s="1398"/>
      <c r="Y17" s="1398"/>
      <c r="AF17" s="1404" t="s">
        <v>2082</v>
      </c>
      <c r="AG17" s="1373"/>
      <c r="AH17" s="1373"/>
      <c r="AI17" s="1373"/>
      <c r="AJ17" s="1373"/>
      <c r="AK17" s="1405"/>
      <c r="AL17" s="1398"/>
      <c r="AM17" s="1399"/>
      <c r="AN17" s="1401"/>
      <c r="AO17" s="1398"/>
      <c r="AP17" s="1398"/>
    </row>
    <row r="18" spans="1:43" ht="30" customHeight="1">
      <c r="A18" s="379"/>
      <c r="B18" s="1402"/>
      <c r="C18" s="1406" t="s">
        <v>2083</v>
      </c>
      <c r="D18" s="1398"/>
      <c r="E18" s="1401"/>
      <c r="F18" s="1398"/>
      <c r="G18" s="1401"/>
      <c r="H18" s="1401"/>
      <c r="I18" s="1401"/>
      <c r="J18" s="1401"/>
      <c r="K18" s="1401"/>
      <c r="L18" s="1398"/>
      <c r="M18" s="1398"/>
      <c r="N18" s="1398"/>
      <c r="O18" s="1398"/>
      <c r="P18" s="1398"/>
      <c r="Y18" s="1398"/>
      <c r="AF18" s="1407" t="s">
        <v>1189</v>
      </c>
      <c r="AK18" s="1399"/>
      <c r="AL18" s="1398"/>
      <c r="AM18" s="1399"/>
      <c r="AN18" s="1401"/>
      <c r="AO18" s="1398"/>
      <c r="AP18" s="1398"/>
    </row>
    <row r="19" spans="1:43" ht="30" customHeight="1" thickBot="1">
      <c r="A19" s="379"/>
      <c r="B19" s="1402"/>
      <c r="C19" s="1406"/>
      <c r="D19" s="1398"/>
      <c r="E19" s="1401"/>
      <c r="F19" s="1398"/>
      <c r="G19" s="1401"/>
      <c r="H19" s="1401"/>
      <c r="I19" s="1401"/>
      <c r="J19" s="1401"/>
      <c r="K19" s="1401"/>
      <c r="L19" s="1398"/>
      <c r="M19" s="1398"/>
      <c r="N19" s="1398"/>
      <c r="O19" s="1398"/>
      <c r="P19" s="1398"/>
      <c r="Y19" s="1398"/>
      <c r="AF19" s="1407"/>
      <c r="AI19" s="1408" t="s">
        <v>2084</v>
      </c>
      <c r="AK19" s="1399"/>
      <c r="AL19" s="1398"/>
      <c r="AM19" s="1399"/>
      <c r="AN19" s="1401"/>
      <c r="AO19" s="1398"/>
      <c r="AP19" s="1398"/>
    </row>
    <row r="20" spans="1:43" ht="30" customHeight="1" thickBot="1">
      <c r="A20" s="379"/>
      <c r="B20" s="1402"/>
      <c r="C20" s="1406"/>
      <c r="D20" s="1398"/>
      <c r="E20" s="1401"/>
      <c r="F20" s="1398"/>
      <c r="G20" s="1401"/>
      <c r="H20" s="1401"/>
      <c r="I20" s="1401"/>
      <c r="J20" s="1401"/>
      <c r="K20" s="1401"/>
      <c r="L20" s="1398"/>
      <c r="M20" s="1398"/>
      <c r="N20" s="1398"/>
      <c r="O20" s="1398"/>
      <c r="P20" s="1398"/>
      <c r="Y20" s="1398"/>
      <c r="AA20" s="2473" t="s">
        <v>2085</v>
      </c>
      <c r="AB20" s="2473"/>
      <c r="AC20" s="2473"/>
      <c r="AF20" s="1409"/>
      <c r="AI20" s="2474"/>
      <c r="AJ20" s="2475"/>
      <c r="AK20" s="1399"/>
      <c r="AL20" s="1398"/>
      <c r="AM20" s="1399"/>
      <c r="AN20" s="1401"/>
      <c r="AO20" s="1398"/>
      <c r="AP20" s="1398"/>
    </row>
    <row r="21" spans="1:43" ht="30" customHeight="1" thickBot="1">
      <c r="A21" s="379"/>
      <c r="B21" s="1389"/>
      <c r="C21" s="2478"/>
      <c r="D21" s="2479"/>
      <c r="E21" s="2479"/>
      <c r="F21" s="2479"/>
      <c r="G21" s="2479"/>
      <c r="H21" s="2479"/>
      <c r="I21" s="2479"/>
      <c r="J21" s="2479"/>
      <c r="K21" s="2479"/>
      <c r="L21" s="2479"/>
      <c r="M21" s="2479"/>
      <c r="N21" s="2479"/>
      <c r="O21" s="2479"/>
      <c r="P21" s="2479"/>
      <c r="Q21" s="2479"/>
      <c r="R21" s="2479"/>
      <c r="S21" s="2479"/>
      <c r="T21" s="2479"/>
      <c r="U21" s="2479"/>
      <c r="V21" s="2479"/>
      <c r="W21" s="2479"/>
      <c r="X21" s="2479"/>
      <c r="Y21" s="2479"/>
      <c r="Z21" s="2479"/>
      <c r="AA21" s="2479"/>
      <c r="AB21" s="2479"/>
      <c r="AC21" s="2480"/>
      <c r="AF21" s="1409"/>
      <c r="AI21" s="2476"/>
      <c r="AJ21" s="2477"/>
      <c r="AK21" s="1399"/>
      <c r="AL21" s="1398"/>
      <c r="AM21" s="1399"/>
      <c r="AN21" s="1398"/>
      <c r="AO21" s="1398"/>
      <c r="AP21" s="1398"/>
    </row>
    <row r="22" spans="1:43" ht="30" customHeight="1" thickBot="1">
      <c r="A22" s="379"/>
      <c r="B22" s="1389"/>
      <c r="C22" s="2481"/>
      <c r="D22" s="2482"/>
      <c r="E22" s="2482"/>
      <c r="F22" s="2482"/>
      <c r="G22" s="2482"/>
      <c r="H22" s="2482"/>
      <c r="I22" s="2482"/>
      <c r="J22" s="2482"/>
      <c r="K22" s="2482"/>
      <c r="L22" s="2482"/>
      <c r="M22" s="2482"/>
      <c r="N22" s="2482"/>
      <c r="O22" s="2482"/>
      <c r="P22" s="2482"/>
      <c r="Q22" s="2482"/>
      <c r="R22" s="2482"/>
      <c r="S22" s="2482"/>
      <c r="T22" s="2482"/>
      <c r="U22" s="2482"/>
      <c r="V22" s="2482"/>
      <c r="W22" s="2482"/>
      <c r="X22" s="2482"/>
      <c r="Y22" s="2482"/>
      <c r="Z22" s="2482"/>
      <c r="AA22" s="2482"/>
      <c r="AB22" s="2482"/>
      <c r="AC22" s="2483"/>
      <c r="AF22" s="1410"/>
      <c r="AG22" s="1411"/>
      <c r="AH22" s="1411"/>
      <c r="AI22" s="1411"/>
      <c r="AJ22" s="1411"/>
      <c r="AK22" s="1412"/>
      <c r="AL22" s="1398"/>
      <c r="AM22" s="1399"/>
      <c r="AN22" s="1398"/>
      <c r="AO22" s="1398"/>
      <c r="AP22" s="1398"/>
    </row>
    <row r="23" spans="1:43" ht="30" customHeight="1">
      <c r="A23" s="379"/>
      <c r="B23" s="1389"/>
      <c r="C23" s="2481"/>
      <c r="D23" s="2482"/>
      <c r="E23" s="2482"/>
      <c r="F23" s="2482"/>
      <c r="G23" s="2482"/>
      <c r="H23" s="2482"/>
      <c r="I23" s="2482"/>
      <c r="J23" s="2482"/>
      <c r="K23" s="2482"/>
      <c r="L23" s="2482"/>
      <c r="M23" s="2482"/>
      <c r="N23" s="2482"/>
      <c r="O23" s="2482"/>
      <c r="P23" s="2482"/>
      <c r="Q23" s="2482"/>
      <c r="R23" s="2482"/>
      <c r="S23" s="2482"/>
      <c r="T23" s="2482"/>
      <c r="U23" s="2482"/>
      <c r="V23" s="2482"/>
      <c r="W23" s="2482"/>
      <c r="X23" s="2482"/>
      <c r="Y23" s="2482"/>
      <c r="Z23" s="2482"/>
      <c r="AA23" s="2482"/>
      <c r="AB23" s="2482"/>
      <c r="AC23" s="2483"/>
      <c r="AL23" s="1398"/>
      <c r="AM23" s="1399"/>
      <c r="AN23" s="1398"/>
      <c r="AO23" s="1398"/>
      <c r="AP23" s="1413"/>
    </row>
    <row r="24" spans="1:43" ht="30" customHeight="1" thickBot="1">
      <c r="A24" s="379"/>
      <c r="B24" s="1389"/>
      <c r="C24" s="2481"/>
      <c r="D24" s="2482"/>
      <c r="E24" s="2482"/>
      <c r="F24" s="2482"/>
      <c r="G24" s="2482"/>
      <c r="H24" s="2482"/>
      <c r="I24" s="2482"/>
      <c r="J24" s="2482"/>
      <c r="K24" s="2482"/>
      <c r="L24" s="2482"/>
      <c r="M24" s="2482"/>
      <c r="N24" s="2482"/>
      <c r="O24" s="2482"/>
      <c r="P24" s="2482"/>
      <c r="Q24" s="2482"/>
      <c r="R24" s="2482"/>
      <c r="S24" s="2482"/>
      <c r="T24" s="2482"/>
      <c r="U24" s="2482"/>
      <c r="V24" s="2482"/>
      <c r="W24" s="2482"/>
      <c r="X24" s="2482"/>
      <c r="Y24" s="2482"/>
      <c r="Z24" s="2482"/>
      <c r="AA24" s="2482"/>
      <c r="AB24" s="2482"/>
      <c r="AC24" s="2483"/>
      <c r="AI24" s="1414"/>
      <c r="AJ24" s="2473" t="s">
        <v>2086</v>
      </c>
      <c r="AK24" s="2473"/>
      <c r="AL24" s="2473"/>
      <c r="AM24" s="1399"/>
      <c r="AN24" s="1398"/>
      <c r="AO24" s="1398"/>
      <c r="AP24" s="1398"/>
    </row>
    <row r="25" spans="1:43" ht="30" customHeight="1">
      <c r="A25" s="379"/>
      <c r="B25" s="1389"/>
      <c r="C25" s="2481"/>
      <c r="D25" s="2482"/>
      <c r="E25" s="2482"/>
      <c r="F25" s="2482"/>
      <c r="G25" s="2482"/>
      <c r="H25" s="2482"/>
      <c r="I25" s="2482"/>
      <c r="J25" s="2482"/>
      <c r="K25" s="2482"/>
      <c r="L25" s="2482"/>
      <c r="M25" s="2482"/>
      <c r="N25" s="2482"/>
      <c r="O25" s="2482"/>
      <c r="P25" s="2482"/>
      <c r="Q25" s="2482"/>
      <c r="R25" s="2482"/>
      <c r="S25" s="2482"/>
      <c r="T25" s="2482"/>
      <c r="U25" s="2482"/>
      <c r="V25" s="2482"/>
      <c r="W25" s="2482"/>
      <c r="X25" s="2482"/>
      <c r="Y25" s="2482"/>
      <c r="Z25" s="2482"/>
      <c r="AA25" s="2482"/>
      <c r="AB25" s="2482"/>
      <c r="AC25" s="2483"/>
      <c r="AE25" s="1414" t="s">
        <v>1164</v>
      </c>
      <c r="AH25" s="2474"/>
      <c r="AI25" s="2487"/>
      <c r="AJ25" s="2487"/>
      <c r="AK25" s="2487"/>
      <c r="AL25" s="2475"/>
      <c r="AM25" s="1399"/>
      <c r="AN25" s="1398"/>
      <c r="AO25" s="1398"/>
      <c r="AP25" s="1398"/>
    </row>
    <row r="26" spans="1:43" ht="30" customHeight="1" thickBot="1">
      <c r="A26" s="379"/>
      <c r="B26" s="1389"/>
      <c r="C26" s="2484"/>
      <c r="D26" s="2485"/>
      <c r="E26" s="2485"/>
      <c r="F26" s="2485"/>
      <c r="G26" s="2485"/>
      <c r="H26" s="2485"/>
      <c r="I26" s="2485"/>
      <c r="J26" s="2485"/>
      <c r="K26" s="2485"/>
      <c r="L26" s="2485"/>
      <c r="M26" s="2485"/>
      <c r="N26" s="2485"/>
      <c r="O26" s="2485"/>
      <c r="P26" s="2485"/>
      <c r="Q26" s="2485"/>
      <c r="R26" s="2485"/>
      <c r="S26" s="2485"/>
      <c r="T26" s="2485"/>
      <c r="U26" s="2485"/>
      <c r="V26" s="2485"/>
      <c r="W26" s="2485"/>
      <c r="X26" s="2485"/>
      <c r="Y26" s="2485"/>
      <c r="Z26" s="2485"/>
      <c r="AA26" s="2485"/>
      <c r="AB26" s="2485"/>
      <c r="AC26" s="2486"/>
      <c r="AE26" s="1415" t="s">
        <v>1165</v>
      </c>
      <c r="AH26" s="2476"/>
      <c r="AI26" s="2488"/>
      <c r="AJ26" s="2488"/>
      <c r="AK26" s="2488"/>
      <c r="AL26" s="2477"/>
      <c r="AM26" s="1399"/>
      <c r="AN26" s="1398"/>
      <c r="AO26" s="1398"/>
      <c r="AP26" s="1398"/>
    </row>
    <row r="27" spans="1:43" ht="20.25" customHeight="1">
      <c r="A27" s="1398"/>
      <c r="B27" s="1389"/>
      <c r="C27" s="1416"/>
      <c r="D27" s="1416"/>
      <c r="E27" s="1416"/>
      <c r="F27" s="1416"/>
      <c r="G27" s="1416"/>
      <c r="H27" s="1416"/>
      <c r="I27" s="1416"/>
      <c r="J27" s="1416"/>
      <c r="K27" s="1416"/>
      <c r="L27" s="1416"/>
      <c r="M27" s="1416"/>
      <c r="N27" s="1416"/>
      <c r="O27" s="1416"/>
      <c r="P27" s="1416"/>
      <c r="Q27" s="1416"/>
      <c r="R27" s="1416"/>
      <c r="S27" s="1416"/>
      <c r="T27" s="1416"/>
      <c r="U27" s="1416"/>
      <c r="V27" s="1416"/>
      <c r="W27" s="1416"/>
      <c r="X27" s="1416"/>
      <c r="Y27" s="1416"/>
      <c r="Z27" s="1416"/>
      <c r="AA27" s="1416"/>
      <c r="AC27" s="1415"/>
      <c r="AF27" s="1416"/>
      <c r="AG27" s="1416"/>
      <c r="AH27" s="1416"/>
      <c r="AI27" s="1416"/>
      <c r="AJ27" s="1416"/>
      <c r="AL27" s="1398"/>
      <c r="AM27" s="1399"/>
      <c r="AN27" s="1398"/>
      <c r="AO27" s="1398"/>
      <c r="AP27" s="1398"/>
    </row>
    <row r="28" spans="1:43" ht="20.25" customHeight="1">
      <c r="A28" s="379"/>
      <c r="B28" s="1389"/>
      <c r="C28" s="1416"/>
      <c r="D28" s="1416"/>
      <c r="E28" s="1416"/>
      <c r="F28" s="1416"/>
      <c r="G28" s="1416"/>
      <c r="H28" s="1416"/>
      <c r="I28" s="1416"/>
      <c r="J28" s="1416"/>
      <c r="K28" s="1416"/>
      <c r="L28" s="1416"/>
      <c r="M28" s="1416"/>
      <c r="N28" s="1416"/>
      <c r="O28" s="1416"/>
      <c r="P28" s="1416"/>
      <c r="Q28" s="1416"/>
      <c r="R28" s="1416"/>
      <c r="S28" s="1416"/>
      <c r="T28" s="1416"/>
      <c r="U28" s="1416"/>
      <c r="V28" s="1416"/>
      <c r="W28" s="1416"/>
      <c r="X28" s="1416"/>
      <c r="Y28" s="1416"/>
      <c r="Z28" s="1416"/>
      <c r="AA28" s="1416"/>
      <c r="AC28" s="1415"/>
      <c r="AF28" s="1416"/>
      <c r="AG28" s="1416"/>
      <c r="AH28" s="1416"/>
      <c r="AI28" s="1416"/>
      <c r="AJ28" s="1416"/>
      <c r="AL28" s="1398"/>
      <c r="AM28" s="1399"/>
      <c r="AN28" s="1398"/>
      <c r="AO28" s="1398"/>
      <c r="AP28" s="1398"/>
    </row>
    <row r="29" spans="1:43" ht="30" customHeight="1">
      <c r="A29" s="379"/>
      <c r="B29" s="2417" t="s">
        <v>2087</v>
      </c>
      <c r="C29" s="2418" t="s">
        <v>2088</v>
      </c>
      <c r="D29" s="2419"/>
      <c r="E29" s="2418" t="s">
        <v>2089</v>
      </c>
      <c r="F29" s="2424"/>
      <c r="G29" s="2424"/>
      <c r="H29" s="2424"/>
      <c r="I29" s="2424"/>
      <c r="J29" s="2424"/>
      <c r="K29" s="2424"/>
      <c r="L29" s="2424"/>
      <c r="M29" s="2424"/>
      <c r="N29" s="2419"/>
      <c r="O29" s="2418" t="s">
        <v>2090</v>
      </c>
      <c r="P29" s="2424"/>
      <c r="Q29" s="2424"/>
      <c r="R29" s="2424"/>
      <c r="S29" s="2424"/>
      <c r="T29" s="2424"/>
      <c r="U29" s="2424"/>
      <c r="V29" s="2424"/>
      <c r="W29" s="2419"/>
      <c r="X29" s="2418" t="s">
        <v>2091</v>
      </c>
      <c r="Y29" s="2424"/>
      <c r="Z29" s="2424"/>
      <c r="AA29" s="2424"/>
      <c r="AB29" s="2424"/>
      <c r="AC29" s="2424"/>
      <c r="AD29" s="2424"/>
      <c r="AE29" s="2424"/>
      <c r="AF29" s="2424"/>
      <c r="AG29" s="2424"/>
      <c r="AH29" s="2424"/>
      <c r="AI29" s="2424"/>
      <c r="AJ29" s="2424"/>
      <c r="AK29" s="2424"/>
      <c r="AL29" s="2419"/>
      <c r="AM29" s="1399"/>
      <c r="AN29" s="1391"/>
    </row>
    <row r="30" spans="1:43" ht="30" customHeight="1">
      <c r="A30" s="379"/>
      <c r="B30" s="2417"/>
      <c r="C30" s="2420"/>
      <c r="D30" s="2421"/>
      <c r="E30" s="2420"/>
      <c r="F30" s="2425"/>
      <c r="G30" s="2425"/>
      <c r="H30" s="2425"/>
      <c r="I30" s="2425"/>
      <c r="J30" s="2425"/>
      <c r="K30" s="2425"/>
      <c r="L30" s="2425"/>
      <c r="M30" s="2425"/>
      <c r="N30" s="2421"/>
      <c r="O30" s="2420"/>
      <c r="P30" s="2425"/>
      <c r="Q30" s="2425"/>
      <c r="R30" s="2425"/>
      <c r="S30" s="2425"/>
      <c r="T30" s="2425"/>
      <c r="U30" s="2425"/>
      <c r="V30" s="2425"/>
      <c r="W30" s="2421"/>
      <c r="X30" s="2420"/>
      <c r="Y30" s="2425"/>
      <c r="Z30" s="2425"/>
      <c r="AA30" s="2425"/>
      <c r="AB30" s="2425"/>
      <c r="AC30" s="2425"/>
      <c r="AD30" s="2425"/>
      <c r="AE30" s="2425"/>
      <c r="AF30" s="2425"/>
      <c r="AG30" s="2425"/>
      <c r="AH30" s="2425"/>
      <c r="AI30" s="2425"/>
      <c r="AJ30" s="2425"/>
      <c r="AK30" s="2425"/>
      <c r="AL30" s="2421"/>
      <c r="AM30" s="1399"/>
      <c r="AN30" s="1391"/>
      <c r="AQ30" s="1416"/>
    </row>
    <row r="31" spans="1:43" ht="30" customHeight="1">
      <c r="A31" s="379"/>
      <c r="B31" s="2417"/>
      <c r="C31" s="2420"/>
      <c r="D31" s="2421"/>
      <c r="E31" s="2420"/>
      <c r="F31" s="2425"/>
      <c r="G31" s="2425"/>
      <c r="H31" s="2425"/>
      <c r="I31" s="2425"/>
      <c r="J31" s="2425"/>
      <c r="K31" s="2425"/>
      <c r="L31" s="2425"/>
      <c r="M31" s="2425"/>
      <c r="N31" s="2421"/>
      <c r="O31" s="2420"/>
      <c r="P31" s="2425"/>
      <c r="Q31" s="2425"/>
      <c r="R31" s="2425"/>
      <c r="S31" s="2425"/>
      <c r="T31" s="2425"/>
      <c r="U31" s="2425"/>
      <c r="V31" s="2425"/>
      <c r="W31" s="2421"/>
      <c r="X31" s="2420"/>
      <c r="Y31" s="2425"/>
      <c r="Z31" s="2425"/>
      <c r="AA31" s="2425"/>
      <c r="AB31" s="2425"/>
      <c r="AC31" s="2425"/>
      <c r="AD31" s="2425"/>
      <c r="AE31" s="2425"/>
      <c r="AF31" s="2425"/>
      <c r="AG31" s="2425"/>
      <c r="AH31" s="2425"/>
      <c r="AI31" s="2425"/>
      <c r="AJ31" s="2425"/>
      <c r="AK31" s="2425"/>
      <c r="AL31" s="2421"/>
      <c r="AM31" s="1399"/>
      <c r="AN31" s="1401"/>
      <c r="AP31" s="1398"/>
    </row>
    <row r="32" spans="1:43" ht="30" customHeight="1">
      <c r="A32" s="379"/>
      <c r="B32" s="2417"/>
      <c r="C32" s="2420"/>
      <c r="D32" s="2421"/>
      <c r="E32" s="2420"/>
      <c r="F32" s="2425"/>
      <c r="G32" s="2425"/>
      <c r="H32" s="2425"/>
      <c r="I32" s="2425"/>
      <c r="J32" s="2425"/>
      <c r="K32" s="2425"/>
      <c r="L32" s="2425"/>
      <c r="M32" s="2425"/>
      <c r="N32" s="2421"/>
      <c r="O32" s="2422"/>
      <c r="P32" s="2426"/>
      <c r="Q32" s="2426"/>
      <c r="R32" s="2426"/>
      <c r="S32" s="2426"/>
      <c r="T32" s="2426"/>
      <c r="U32" s="2426"/>
      <c r="V32" s="2426"/>
      <c r="W32" s="2423"/>
      <c r="X32" s="2420"/>
      <c r="Y32" s="2425"/>
      <c r="Z32" s="2425"/>
      <c r="AA32" s="2425"/>
      <c r="AB32" s="2425"/>
      <c r="AC32" s="2425"/>
      <c r="AD32" s="2425"/>
      <c r="AE32" s="2425"/>
      <c r="AF32" s="2425"/>
      <c r="AG32" s="2425"/>
      <c r="AH32" s="2425"/>
      <c r="AI32" s="2425"/>
      <c r="AJ32" s="2425"/>
      <c r="AK32" s="2425"/>
      <c r="AL32" s="2421"/>
      <c r="AM32" s="1399"/>
      <c r="AN32" s="1401"/>
      <c r="AP32" s="1398"/>
    </row>
    <row r="33" spans="1:39" ht="30" customHeight="1">
      <c r="A33" s="379"/>
      <c r="B33" s="2417"/>
      <c r="C33" s="2422"/>
      <c r="D33" s="2423"/>
      <c r="E33" s="2422"/>
      <c r="F33" s="2426"/>
      <c r="G33" s="2426"/>
      <c r="H33" s="2426"/>
      <c r="I33" s="2426"/>
      <c r="J33" s="2426"/>
      <c r="K33" s="2426"/>
      <c r="L33" s="2426"/>
      <c r="M33" s="2426"/>
      <c r="N33" s="2423"/>
      <c r="O33" s="2444" t="s">
        <v>2092</v>
      </c>
      <c r="P33" s="2445"/>
      <c r="Q33" s="2445"/>
      <c r="R33" s="2445"/>
      <c r="S33" s="2445"/>
      <c r="T33" s="2445"/>
      <c r="U33" s="2445"/>
      <c r="V33" s="2445"/>
      <c r="W33" s="2446"/>
      <c r="X33" s="2444" t="s">
        <v>2093</v>
      </c>
      <c r="Y33" s="2445"/>
      <c r="Z33" s="2445"/>
      <c r="AA33" s="2445"/>
      <c r="AB33" s="2445"/>
      <c r="AC33" s="2445"/>
      <c r="AD33" s="2445"/>
      <c r="AE33" s="2445"/>
      <c r="AF33" s="2445"/>
      <c r="AG33" s="2445"/>
      <c r="AH33" s="2445"/>
      <c r="AI33" s="2445"/>
      <c r="AJ33" s="2445"/>
      <c r="AK33" s="2445"/>
      <c r="AL33" s="2446"/>
      <c r="AM33" s="1399"/>
    </row>
    <row r="34" spans="1:39" ht="9.9499999999999993" customHeight="1">
      <c r="A34" s="379"/>
      <c r="B34" s="1417"/>
      <c r="C34" s="2447" t="s">
        <v>1063</v>
      </c>
      <c r="D34" s="2448"/>
      <c r="E34" s="2453" t="s">
        <v>2094</v>
      </c>
      <c r="F34" s="2454"/>
      <c r="G34" s="2454"/>
      <c r="H34" s="2454"/>
      <c r="I34" s="2454"/>
      <c r="J34" s="2454"/>
      <c r="K34" s="2454"/>
      <c r="L34" s="2454"/>
      <c r="M34" s="2454"/>
      <c r="N34" s="2455"/>
      <c r="O34" s="2447" t="s">
        <v>2095</v>
      </c>
      <c r="P34" s="2462"/>
      <c r="Q34" s="1418"/>
      <c r="R34" s="1419"/>
      <c r="S34" s="1419"/>
      <c r="T34" s="1419"/>
      <c r="U34" s="1419"/>
      <c r="V34" s="1419"/>
      <c r="W34" s="1420"/>
      <c r="X34" s="1398"/>
      <c r="Y34" s="1398"/>
      <c r="Z34" s="1398"/>
      <c r="AA34" s="1398"/>
      <c r="AB34" s="1398"/>
      <c r="AC34" s="1398"/>
      <c r="AD34" s="1398"/>
      <c r="AE34" s="1398"/>
      <c r="AF34" s="1398"/>
      <c r="AG34" s="1398"/>
      <c r="AH34" s="1398"/>
      <c r="AI34" s="1398"/>
      <c r="AJ34" s="1398"/>
      <c r="AK34" s="1398"/>
      <c r="AL34" s="382"/>
      <c r="AM34" s="1399"/>
    </row>
    <row r="35" spans="1:39" ht="30" customHeight="1">
      <c r="A35" s="379"/>
      <c r="B35" s="1417"/>
      <c r="C35" s="2449"/>
      <c r="D35" s="2450"/>
      <c r="E35" s="2456"/>
      <c r="F35" s="2457"/>
      <c r="G35" s="2457"/>
      <c r="H35" s="2457"/>
      <c r="I35" s="2457"/>
      <c r="J35" s="2457"/>
      <c r="K35" s="2457"/>
      <c r="L35" s="2457"/>
      <c r="M35" s="2457"/>
      <c r="N35" s="2458"/>
      <c r="O35" s="2463"/>
      <c r="P35" s="2464"/>
      <c r="Q35" s="1421"/>
      <c r="R35" s="1422"/>
      <c r="S35" s="1422"/>
      <c r="T35" s="1422"/>
      <c r="U35" s="1422"/>
      <c r="V35" s="1422"/>
      <c r="W35" s="1423"/>
      <c r="X35" s="1424"/>
      <c r="Y35" s="2467"/>
      <c r="Z35" s="2468"/>
      <c r="AA35" s="2468"/>
      <c r="AB35" s="2468"/>
      <c r="AC35" s="2468"/>
      <c r="AD35" s="2468"/>
      <c r="AE35" s="2468"/>
      <c r="AF35" s="2468"/>
      <c r="AG35" s="2468"/>
      <c r="AH35" s="2468"/>
      <c r="AI35" s="2468"/>
      <c r="AJ35" s="2468"/>
      <c r="AK35" s="2469"/>
      <c r="AL35" s="382"/>
      <c r="AM35" s="1399"/>
    </row>
    <row r="36" spans="1:39" ht="30" customHeight="1">
      <c r="A36" s="379"/>
      <c r="B36" s="1417"/>
      <c r="C36" s="2449"/>
      <c r="D36" s="2450"/>
      <c r="E36" s="2456"/>
      <c r="F36" s="2457"/>
      <c r="G36" s="2457"/>
      <c r="H36" s="2457"/>
      <c r="I36" s="2457"/>
      <c r="J36" s="2457"/>
      <c r="K36" s="2457"/>
      <c r="L36" s="2457"/>
      <c r="M36" s="2457"/>
      <c r="N36" s="2458"/>
      <c r="O36" s="2463"/>
      <c r="P36" s="2464"/>
      <c r="Q36" s="1421"/>
      <c r="R36" s="1422"/>
      <c r="S36" s="1422"/>
      <c r="T36" s="1422"/>
      <c r="U36" s="1422"/>
      <c r="V36" s="1422"/>
      <c r="W36" s="1423"/>
      <c r="X36" s="1424"/>
      <c r="Y36" s="2470"/>
      <c r="Z36" s="2471"/>
      <c r="AA36" s="2471"/>
      <c r="AB36" s="2471"/>
      <c r="AC36" s="2471"/>
      <c r="AD36" s="2471"/>
      <c r="AE36" s="2471"/>
      <c r="AF36" s="2471"/>
      <c r="AG36" s="2471"/>
      <c r="AH36" s="2471"/>
      <c r="AI36" s="2471"/>
      <c r="AJ36" s="2471"/>
      <c r="AK36" s="2472"/>
      <c r="AL36" s="382"/>
      <c r="AM36" s="1399"/>
    </row>
    <row r="37" spans="1:39" ht="9.9499999999999993" customHeight="1">
      <c r="A37" s="379"/>
      <c r="B37" s="1417"/>
      <c r="C37" s="2451"/>
      <c r="D37" s="2452"/>
      <c r="E37" s="2459"/>
      <c r="F37" s="2460"/>
      <c r="G37" s="2460"/>
      <c r="H37" s="2460"/>
      <c r="I37" s="2460"/>
      <c r="J37" s="2460"/>
      <c r="K37" s="2460"/>
      <c r="L37" s="2460"/>
      <c r="M37" s="2460"/>
      <c r="N37" s="2461"/>
      <c r="O37" s="2465"/>
      <c r="P37" s="2466"/>
      <c r="Q37" s="1425"/>
      <c r="R37" s="1426"/>
      <c r="S37" s="1426"/>
      <c r="T37" s="1426"/>
      <c r="U37" s="1426"/>
      <c r="V37" s="1426"/>
      <c r="W37" s="1427"/>
      <c r="X37" s="1424"/>
      <c r="Y37" s="1428"/>
      <c r="Z37" s="1428"/>
      <c r="AA37" s="1428"/>
      <c r="AB37" s="1428"/>
      <c r="AC37" s="1428"/>
      <c r="AD37" s="1428"/>
      <c r="AE37" s="1428"/>
      <c r="AF37" s="1428"/>
      <c r="AG37" s="1428"/>
      <c r="AH37" s="1428"/>
      <c r="AI37" s="1428"/>
      <c r="AJ37" s="1428"/>
      <c r="AK37" s="1428"/>
      <c r="AL37" s="382"/>
      <c r="AM37" s="1399"/>
    </row>
    <row r="38" spans="1:39" ht="9.9499999999999993" customHeight="1">
      <c r="A38" s="379"/>
      <c r="B38" s="1417"/>
      <c r="C38" s="2447" t="s">
        <v>1066</v>
      </c>
      <c r="D38" s="2448"/>
      <c r="E38" s="2453" t="s">
        <v>2096</v>
      </c>
      <c r="F38" s="2454"/>
      <c r="G38" s="2454"/>
      <c r="H38" s="2454"/>
      <c r="I38" s="2454"/>
      <c r="J38" s="2454"/>
      <c r="K38" s="2454"/>
      <c r="L38" s="2454"/>
      <c r="M38" s="2454"/>
      <c r="N38" s="2455"/>
      <c r="O38" s="2447" t="s">
        <v>1347</v>
      </c>
      <c r="P38" s="2462"/>
      <c r="Q38" s="1429"/>
      <c r="R38" s="1430"/>
      <c r="S38" s="1430"/>
      <c r="T38" s="1430"/>
      <c r="U38" s="1430"/>
      <c r="V38" s="1430"/>
      <c r="W38" s="1431"/>
      <c r="X38" s="1432"/>
      <c r="Y38" s="1603"/>
      <c r="Z38" s="1603"/>
      <c r="AA38" s="1603"/>
      <c r="AB38" s="1603"/>
      <c r="AC38" s="1603"/>
      <c r="AD38" s="1603"/>
      <c r="AE38" s="1603"/>
      <c r="AF38" s="1603"/>
      <c r="AG38" s="1603"/>
      <c r="AH38" s="1603"/>
      <c r="AI38" s="1603"/>
      <c r="AJ38" s="1603"/>
      <c r="AK38" s="1603"/>
      <c r="AL38" s="381"/>
      <c r="AM38" s="1399"/>
    </row>
    <row r="39" spans="1:39" ht="30" customHeight="1">
      <c r="A39" s="379"/>
      <c r="B39" s="1417"/>
      <c r="C39" s="2449"/>
      <c r="D39" s="2450"/>
      <c r="E39" s="2456"/>
      <c r="F39" s="2457"/>
      <c r="G39" s="2457"/>
      <c r="H39" s="2457"/>
      <c r="I39" s="2457"/>
      <c r="J39" s="2457"/>
      <c r="K39" s="2457"/>
      <c r="L39" s="2457"/>
      <c r="M39" s="2457"/>
      <c r="N39" s="2458"/>
      <c r="O39" s="2463"/>
      <c r="P39" s="2464"/>
      <c r="Q39" s="1433"/>
      <c r="R39" s="2447"/>
      <c r="S39" s="2489"/>
      <c r="T39" s="2489"/>
      <c r="U39" s="2489"/>
      <c r="V39" s="2448"/>
      <c r="W39" s="1434"/>
      <c r="X39" s="1424"/>
      <c r="Y39" s="2467"/>
      <c r="Z39" s="2468"/>
      <c r="AA39" s="2468"/>
      <c r="AB39" s="2468"/>
      <c r="AC39" s="2468"/>
      <c r="AD39" s="2468"/>
      <c r="AE39" s="2468"/>
      <c r="AF39" s="2468"/>
      <c r="AG39" s="2468"/>
      <c r="AH39" s="2468"/>
      <c r="AI39" s="2468"/>
      <c r="AJ39" s="2468"/>
      <c r="AK39" s="2469"/>
      <c r="AL39" s="382"/>
      <c r="AM39" s="1399"/>
    </row>
    <row r="40" spans="1:39" ht="30" customHeight="1">
      <c r="A40" s="379"/>
      <c r="B40" s="1417"/>
      <c r="C40" s="2449"/>
      <c r="D40" s="2450"/>
      <c r="E40" s="2456"/>
      <c r="F40" s="2457"/>
      <c r="G40" s="2457"/>
      <c r="H40" s="2457"/>
      <c r="I40" s="2457"/>
      <c r="J40" s="2457"/>
      <c r="K40" s="2457"/>
      <c r="L40" s="2457"/>
      <c r="M40" s="2457"/>
      <c r="N40" s="2458"/>
      <c r="O40" s="2463"/>
      <c r="P40" s="2464"/>
      <c r="Q40" s="1433"/>
      <c r="R40" s="2451"/>
      <c r="S40" s="2490"/>
      <c r="T40" s="2490"/>
      <c r="U40" s="2490"/>
      <c r="V40" s="2452"/>
      <c r="W40" s="1434"/>
      <c r="X40" s="1424"/>
      <c r="Y40" s="2470"/>
      <c r="Z40" s="2471"/>
      <c r="AA40" s="2471"/>
      <c r="AB40" s="2471"/>
      <c r="AC40" s="2471"/>
      <c r="AD40" s="2471"/>
      <c r="AE40" s="2471"/>
      <c r="AF40" s="2471"/>
      <c r="AG40" s="2471"/>
      <c r="AH40" s="2471"/>
      <c r="AI40" s="2471"/>
      <c r="AJ40" s="2471"/>
      <c r="AK40" s="2472"/>
      <c r="AL40" s="382"/>
      <c r="AM40" s="1399"/>
    </row>
    <row r="41" spans="1:39" ht="9.9499999999999993" customHeight="1">
      <c r="A41" s="379"/>
      <c r="B41" s="1417"/>
      <c r="C41" s="2451"/>
      <c r="D41" s="2452"/>
      <c r="E41" s="2459"/>
      <c r="F41" s="2460"/>
      <c r="G41" s="2460"/>
      <c r="H41" s="2460"/>
      <c r="I41" s="2460"/>
      <c r="J41" s="2460"/>
      <c r="K41" s="2460"/>
      <c r="L41" s="2460"/>
      <c r="M41" s="2460"/>
      <c r="N41" s="2461"/>
      <c r="O41" s="2465"/>
      <c r="P41" s="2466"/>
      <c r="Q41" s="1435"/>
      <c r="R41" s="1602"/>
      <c r="S41" s="1602"/>
      <c r="T41" s="1602"/>
      <c r="U41" s="1602"/>
      <c r="V41" s="1602"/>
      <c r="W41" s="1436"/>
      <c r="X41" s="1437"/>
      <c r="Y41" s="1604"/>
      <c r="Z41" s="1604"/>
      <c r="AA41" s="1604"/>
      <c r="AB41" s="1604"/>
      <c r="AC41" s="1604"/>
      <c r="AD41" s="1604"/>
      <c r="AE41" s="1604"/>
      <c r="AF41" s="1604"/>
      <c r="AG41" s="1604"/>
      <c r="AH41" s="1604"/>
      <c r="AI41" s="1604"/>
      <c r="AJ41" s="1604"/>
      <c r="AK41" s="1604"/>
      <c r="AL41" s="383"/>
      <c r="AM41" s="1399"/>
    </row>
    <row r="42" spans="1:39" ht="9.9499999999999993" customHeight="1">
      <c r="A42" s="379"/>
      <c r="B42" s="1417"/>
      <c r="C42" s="2447" t="s">
        <v>1069</v>
      </c>
      <c r="D42" s="2448"/>
      <c r="E42" s="2453" t="s">
        <v>2097</v>
      </c>
      <c r="F42" s="2454"/>
      <c r="G42" s="2454"/>
      <c r="H42" s="2454"/>
      <c r="I42" s="2454"/>
      <c r="J42" s="2454"/>
      <c r="K42" s="2454"/>
      <c r="L42" s="2454"/>
      <c r="M42" s="2454"/>
      <c r="N42" s="2455"/>
      <c r="O42" s="2447" t="s">
        <v>1349</v>
      </c>
      <c r="P42" s="2462"/>
      <c r="Q42" s="1429"/>
      <c r="R42" s="1601"/>
      <c r="S42" s="1601"/>
      <c r="T42" s="1601"/>
      <c r="U42" s="1601"/>
      <c r="V42" s="1601"/>
      <c r="W42" s="1431"/>
      <c r="X42" s="1424"/>
      <c r="Y42" s="1428"/>
      <c r="Z42" s="1428"/>
      <c r="AA42" s="1428"/>
      <c r="AB42" s="1428"/>
      <c r="AC42" s="1428"/>
      <c r="AD42" s="1428"/>
      <c r="AE42" s="1428"/>
      <c r="AF42" s="1428"/>
      <c r="AG42" s="1428"/>
      <c r="AH42" s="1428"/>
      <c r="AI42" s="1428"/>
      <c r="AJ42" s="1428"/>
      <c r="AK42" s="1428"/>
      <c r="AL42" s="382"/>
      <c r="AM42" s="1399"/>
    </row>
    <row r="43" spans="1:39" ht="30" customHeight="1">
      <c r="A43" s="379"/>
      <c r="B43" s="1417"/>
      <c r="C43" s="2449"/>
      <c r="D43" s="2450"/>
      <c r="E43" s="2456"/>
      <c r="F43" s="2457"/>
      <c r="G43" s="2457"/>
      <c r="H43" s="2457"/>
      <c r="I43" s="2457"/>
      <c r="J43" s="2457"/>
      <c r="K43" s="2457"/>
      <c r="L43" s="2457"/>
      <c r="M43" s="2457"/>
      <c r="N43" s="2458"/>
      <c r="O43" s="2463"/>
      <c r="P43" s="2464"/>
      <c r="Q43" s="1433"/>
      <c r="R43" s="2447"/>
      <c r="S43" s="2489"/>
      <c r="T43" s="2489"/>
      <c r="U43" s="2489"/>
      <c r="V43" s="2448"/>
      <c r="W43" s="1434"/>
      <c r="X43" s="1424"/>
      <c r="Y43" s="2467"/>
      <c r="Z43" s="2468"/>
      <c r="AA43" s="2468"/>
      <c r="AB43" s="2468"/>
      <c r="AC43" s="2468"/>
      <c r="AD43" s="2468"/>
      <c r="AE43" s="2468"/>
      <c r="AF43" s="2468"/>
      <c r="AG43" s="2468"/>
      <c r="AH43" s="2468"/>
      <c r="AI43" s="2468"/>
      <c r="AJ43" s="2468"/>
      <c r="AK43" s="2469"/>
      <c r="AL43" s="382"/>
      <c r="AM43" s="1399"/>
    </row>
    <row r="44" spans="1:39" ht="30" customHeight="1">
      <c r="A44" s="379"/>
      <c r="B44" s="1417"/>
      <c r="C44" s="2449"/>
      <c r="D44" s="2450"/>
      <c r="E44" s="2456"/>
      <c r="F44" s="2457"/>
      <c r="G44" s="2457"/>
      <c r="H44" s="2457"/>
      <c r="I44" s="2457"/>
      <c r="J44" s="2457"/>
      <c r="K44" s="2457"/>
      <c r="L44" s="2457"/>
      <c r="M44" s="2457"/>
      <c r="N44" s="2458"/>
      <c r="O44" s="2463"/>
      <c r="P44" s="2464"/>
      <c r="Q44" s="1433"/>
      <c r="R44" s="2451"/>
      <c r="S44" s="2490"/>
      <c r="T44" s="2490"/>
      <c r="U44" s="2490"/>
      <c r="V44" s="2452"/>
      <c r="W44" s="1434"/>
      <c r="X44" s="1424"/>
      <c r="Y44" s="2470"/>
      <c r="Z44" s="2471"/>
      <c r="AA44" s="2471"/>
      <c r="AB44" s="2471"/>
      <c r="AC44" s="2471"/>
      <c r="AD44" s="2471"/>
      <c r="AE44" s="2471"/>
      <c r="AF44" s="2471"/>
      <c r="AG44" s="2471"/>
      <c r="AH44" s="2471"/>
      <c r="AI44" s="2471"/>
      <c r="AJ44" s="2471"/>
      <c r="AK44" s="2472"/>
      <c r="AL44" s="382"/>
      <c r="AM44" s="1399"/>
    </row>
    <row r="45" spans="1:39" s="1440" customFormat="1" ht="9.9499999999999993" customHeight="1">
      <c r="A45" s="379"/>
      <c r="B45" s="1417"/>
      <c r="C45" s="2451"/>
      <c r="D45" s="2452"/>
      <c r="E45" s="2459"/>
      <c r="F45" s="2460"/>
      <c r="G45" s="2460"/>
      <c r="H45" s="2460"/>
      <c r="I45" s="2460"/>
      <c r="J45" s="2460"/>
      <c r="K45" s="2460"/>
      <c r="L45" s="2460"/>
      <c r="M45" s="2460"/>
      <c r="N45" s="2461"/>
      <c r="O45" s="2465"/>
      <c r="P45" s="2466"/>
      <c r="Q45" s="1435"/>
      <c r="R45" s="1602"/>
      <c r="S45" s="1602"/>
      <c r="T45" s="1602"/>
      <c r="U45" s="1602"/>
      <c r="V45" s="1602"/>
      <c r="W45" s="1436"/>
      <c r="X45" s="1438"/>
      <c r="Y45" s="1604"/>
      <c r="Z45" s="1604"/>
      <c r="AA45" s="1604"/>
      <c r="AB45" s="1604"/>
      <c r="AC45" s="1604"/>
      <c r="AD45" s="1604"/>
      <c r="AE45" s="1604"/>
      <c r="AF45" s="1604"/>
      <c r="AG45" s="1604"/>
      <c r="AH45" s="1604"/>
      <c r="AI45" s="1604"/>
      <c r="AJ45" s="1604"/>
      <c r="AK45" s="1604"/>
      <c r="AL45" s="383"/>
      <c r="AM45" s="1439"/>
    </row>
    <row r="46" spans="1:39" ht="9.9499999999999993" customHeight="1">
      <c r="A46" s="379"/>
      <c r="B46" s="1417"/>
      <c r="C46" s="2447" t="s">
        <v>1086</v>
      </c>
      <c r="D46" s="2448"/>
      <c r="E46" s="2453" t="s">
        <v>2098</v>
      </c>
      <c r="F46" s="2454"/>
      <c r="G46" s="2454"/>
      <c r="H46" s="2454"/>
      <c r="I46" s="2454"/>
      <c r="J46" s="2454"/>
      <c r="K46" s="2454"/>
      <c r="L46" s="2454"/>
      <c r="M46" s="2454"/>
      <c r="N46" s="2455"/>
      <c r="O46" s="2447" t="s">
        <v>1415</v>
      </c>
      <c r="P46" s="2462"/>
      <c r="Q46" s="1429"/>
      <c r="R46" s="1601"/>
      <c r="S46" s="1601"/>
      <c r="T46" s="1601"/>
      <c r="U46" s="1601"/>
      <c r="V46" s="1601"/>
      <c r="W46" s="1431"/>
      <c r="X46" s="1424"/>
      <c r="Y46" s="1428"/>
      <c r="Z46" s="1428"/>
      <c r="AA46" s="1428"/>
      <c r="AB46" s="1428"/>
      <c r="AC46" s="1428"/>
      <c r="AD46" s="1428"/>
      <c r="AE46" s="1428"/>
      <c r="AF46" s="1428"/>
      <c r="AG46" s="1428"/>
      <c r="AH46" s="1428"/>
      <c r="AI46" s="1428"/>
      <c r="AJ46" s="1428"/>
      <c r="AK46" s="1428"/>
      <c r="AL46" s="382"/>
      <c r="AM46" s="1399"/>
    </row>
    <row r="47" spans="1:39" ht="30" customHeight="1">
      <c r="A47" s="379"/>
      <c r="B47" s="1417"/>
      <c r="C47" s="2449"/>
      <c r="D47" s="2450"/>
      <c r="E47" s="2456"/>
      <c r="F47" s="2457"/>
      <c r="G47" s="2457"/>
      <c r="H47" s="2457"/>
      <c r="I47" s="2457"/>
      <c r="J47" s="2457"/>
      <c r="K47" s="2457"/>
      <c r="L47" s="2457"/>
      <c r="M47" s="2457"/>
      <c r="N47" s="2458"/>
      <c r="O47" s="2463"/>
      <c r="P47" s="2464"/>
      <c r="Q47" s="1433"/>
      <c r="R47" s="2447"/>
      <c r="S47" s="2489"/>
      <c r="T47" s="2489"/>
      <c r="U47" s="2489"/>
      <c r="V47" s="2448"/>
      <c r="W47" s="1434"/>
      <c r="X47" s="1424"/>
      <c r="Y47" s="2467"/>
      <c r="Z47" s="2468"/>
      <c r="AA47" s="2468"/>
      <c r="AB47" s="2468"/>
      <c r="AC47" s="2468"/>
      <c r="AD47" s="2468"/>
      <c r="AE47" s="2468"/>
      <c r="AF47" s="2468"/>
      <c r="AG47" s="2468"/>
      <c r="AH47" s="2468"/>
      <c r="AI47" s="2468"/>
      <c r="AJ47" s="2468"/>
      <c r="AK47" s="2469"/>
      <c r="AL47" s="382"/>
      <c r="AM47" s="1399"/>
    </row>
    <row r="48" spans="1:39" ht="30" customHeight="1">
      <c r="A48" s="379"/>
      <c r="B48" s="1417"/>
      <c r="C48" s="2449"/>
      <c r="D48" s="2450"/>
      <c r="E48" s="2456"/>
      <c r="F48" s="2457"/>
      <c r="G48" s="2457"/>
      <c r="H48" s="2457"/>
      <c r="I48" s="2457"/>
      <c r="J48" s="2457"/>
      <c r="K48" s="2457"/>
      <c r="L48" s="2457"/>
      <c r="M48" s="2457"/>
      <c r="N48" s="2458"/>
      <c r="O48" s="2463"/>
      <c r="P48" s="2464"/>
      <c r="Q48" s="1433"/>
      <c r="R48" s="2451"/>
      <c r="S48" s="2490"/>
      <c r="T48" s="2490"/>
      <c r="U48" s="2490"/>
      <c r="V48" s="2452"/>
      <c r="W48" s="1434"/>
      <c r="X48" s="1424"/>
      <c r="Y48" s="2470"/>
      <c r="Z48" s="2471"/>
      <c r="AA48" s="2471"/>
      <c r="AB48" s="2471"/>
      <c r="AC48" s="2471"/>
      <c r="AD48" s="2471"/>
      <c r="AE48" s="2471"/>
      <c r="AF48" s="2471"/>
      <c r="AG48" s="2471"/>
      <c r="AH48" s="2471"/>
      <c r="AI48" s="2471"/>
      <c r="AJ48" s="2471"/>
      <c r="AK48" s="2472"/>
      <c r="AL48" s="382"/>
      <c r="AM48" s="1399"/>
    </row>
    <row r="49" spans="1:39" ht="9.9499999999999993" customHeight="1">
      <c r="A49" s="379"/>
      <c r="B49" s="1417"/>
      <c r="C49" s="2451"/>
      <c r="D49" s="2452"/>
      <c r="E49" s="2459"/>
      <c r="F49" s="2460"/>
      <c r="G49" s="2460"/>
      <c r="H49" s="2460"/>
      <c r="I49" s="2460"/>
      <c r="J49" s="2460"/>
      <c r="K49" s="2460"/>
      <c r="L49" s="2460"/>
      <c r="M49" s="2460"/>
      <c r="N49" s="2461"/>
      <c r="O49" s="2465"/>
      <c r="P49" s="2466"/>
      <c r="Q49" s="1435"/>
      <c r="R49" s="1602"/>
      <c r="S49" s="1602"/>
      <c r="T49" s="1602"/>
      <c r="U49" s="1602"/>
      <c r="V49" s="1602"/>
      <c r="W49" s="1436"/>
      <c r="X49" s="1438"/>
      <c r="Y49" s="1604"/>
      <c r="Z49" s="1604"/>
      <c r="AA49" s="1604"/>
      <c r="AB49" s="1604"/>
      <c r="AC49" s="1604"/>
      <c r="AD49" s="1604"/>
      <c r="AE49" s="1604"/>
      <c r="AF49" s="1604"/>
      <c r="AG49" s="1604"/>
      <c r="AH49" s="1604"/>
      <c r="AI49" s="1604"/>
      <c r="AJ49" s="1604"/>
      <c r="AK49" s="1604"/>
      <c r="AL49" s="383"/>
      <c r="AM49" s="1399"/>
    </row>
    <row r="50" spans="1:39" ht="9.9499999999999993" customHeight="1">
      <c r="A50" s="379"/>
      <c r="B50" s="1417"/>
      <c r="C50" s="2447" t="s">
        <v>1089</v>
      </c>
      <c r="D50" s="2448"/>
      <c r="E50" s="2453" t="s">
        <v>2099</v>
      </c>
      <c r="F50" s="2454"/>
      <c r="G50" s="2454"/>
      <c r="H50" s="2454"/>
      <c r="I50" s="2454"/>
      <c r="J50" s="2454"/>
      <c r="K50" s="2454"/>
      <c r="L50" s="2454"/>
      <c r="M50" s="2454"/>
      <c r="N50" s="2455"/>
      <c r="O50" s="2447" t="s">
        <v>1418</v>
      </c>
      <c r="P50" s="2462"/>
      <c r="Q50" s="1429"/>
      <c r="R50" s="1601"/>
      <c r="S50" s="1601"/>
      <c r="T50" s="1601"/>
      <c r="U50" s="1601"/>
      <c r="V50" s="1601"/>
      <c r="W50" s="1431"/>
      <c r="X50" s="1424"/>
      <c r="Y50" s="1428"/>
      <c r="Z50" s="1428"/>
      <c r="AA50" s="1428"/>
      <c r="AB50" s="1428"/>
      <c r="AC50" s="1428"/>
      <c r="AD50" s="1428"/>
      <c r="AE50" s="1428"/>
      <c r="AF50" s="1428"/>
      <c r="AG50" s="1428"/>
      <c r="AH50" s="1428"/>
      <c r="AI50" s="1428"/>
      <c r="AJ50" s="1428"/>
      <c r="AK50" s="1428"/>
      <c r="AL50" s="382"/>
      <c r="AM50" s="1399"/>
    </row>
    <row r="51" spans="1:39" ht="30" customHeight="1">
      <c r="A51" s="379"/>
      <c r="B51" s="1417"/>
      <c r="C51" s="2449"/>
      <c r="D51" s="2450"/>
      <c r="E51" s="2456"/>
      <c r="F51" s="2457"/>
      <c r="G51" s="2457"/>
      <c r="H51" s="2457"/>
      <c r="I51" s="2457"/>
      <c r="J51" s="2457"/>
      <c r="K51" s="2457"/>
      <c r="L51" s="2457"/>
      <c r="M51" s="2457"/>
      <c r="N51" s="2458"/>
      <c r="O51" s="2463"/>
      <c r="P51" s="2464"/>
      <c r="Q51" s="1433"/>
      <c r="R51" s="2447"/>
      <c r="S51" s="2489"/>
      <c r="T51" s="2489"/>
      <c r="U51" s="2489"/>
      <c r="V51" s="2448"/>
      <c r="W51" s="1434"/>
      <c r="X51" s="1424"/>
      <c r="Y51" s="2467"/>
      <c r="Z51" s="2468"/>
      <c r="AA51" s="2468"/>
      <c r="AB51" s="2468"/>
      <c r="AC51" s="2468"/>
      <c r="AD51" s="2468"/>
      <c r="AE51" s="2468"/>
      <c r="AF51" s="2468"/>
      <c r="AG51" s="2468"/>
      <c r="AH51" s="2468"/>
      <c r="AI51" s="2468"/>
      <c r="AJ51" s="2468"/>
      <c r="AK51" s="2469"/>
      <c r="AL51" s="382"/>
      <c r="AM51" s="1399"/>
    </row>
    <row r="52" spans="1:39" ht="30" customHeight="1">
      <c r="A52" s="379"/>
      <c r="B52" s="1417"/>
      <c r="C52" s="2449"/>
      <c r="D52" s="2450"/>
      <c r="E52" s="2456"/>
      <c r="F52" s="2457"/>
      <c r="G52" s="2457"/>
      <c r="H52" s="2457"/>
      <c r="I52" s="2457"/>
      <c r="J52" s="2457"/>
      <c r="K52" s="2457"/>
      <c r="L52" s="2457"/>
      <c r="M52" s="2457"/>
      <c r="N52" s="2458"/>
      <c r="O52" s="2463"/>
      <c r="P52" s="2464"/>
      <c r="Q52" s="1433"/>
      <c r="R52" s="2451"/>
      <c r="S52" s="2490"/>
      <c r="T52" s="2490"/>
      <c r="U52" s="2490"/>
      <c r="V52" s="2452"/>
      <c r="W52" s="1434"/>
      <c r="X52" s="1424"/>
      <c r="Y52" s="2470"/>
      <c r="Z52" s="2471"/>
      <c r="AA52" s="2471"/>
      <c r="AB52" s="2471"/>
      <c r="AC52" s="2471"/>
      <c r="AD52" s="2471"/>
      <c r="AE52" s="2471"/>
      <c r="AF52" s="2471"/>
      <c r="AG52" s="2471"/>
      <c r="AH52" s="2471"/>
      <c r="AI52" s="2471"/>
      <c r="AJ52" s="2471"/>
      <c r="AK52" s="2472"/>
      <c r="AL52" s="382"/>
      <c r="AM52" s="1399"/>
    </row>
    <row r="53" spans="1:39" ht="9.9499999999999993" customHeight="1">
      <c r="A53" s="379"/>
      <c r="B53" s="1417"/>
      <c r="C53" s="2451"/>
      <c r="D53" s="2452"/>
      <c r="E53" s="2459"/>
      <c r="F53" s="2460"/>
      <c r="G53" s="2460"/>
      <c r="H53" s="2460"/>
      <c r="I53" s="2460"/>
      <c r="J53" s="2460"/>
      <c r="K53" s="2460"/>
      <c r="L53" s="2460"/>
      <c r="M53" s="2460"/>
      <c r="N53" s="2461"/>
      <c r="O53" s="2465"/>
      <c r="P53" s="2466"/>
      <c r="Q53" s="1435"/>
      <c r="R53" s="1602"/>
      <c r="S53" s="1602"/>
      <c r="T53" s="1602"/>
      <c r="U53" s="1602"/>
      <c r="V53" s="1602"/>
      <c r="W53" s="1436"/>
      <c r="X53" s="1438"/>
      <c r="Y53" s="1604"/>
      <c r="Z53" s="1604"/>
      <c r="AA53" s="1604"/>
      <c r="AB53" s="1604"/>
      <c r="AC53" s="1604"/>
      <c r="AD53" s="1604"/>
      <c r="AE53" s="1604"/>
      <c r="AF53" s="1604"/>
      <c r="AG53" s="1604"/>
      <c r="AH53" s="1604"/>
      <c r="AI53" s="1604"/>
      <c r="AJ53" s="1604"/>
      <c r="AK53" s="1604"/>
      <c r="AL53" s="383"/>
      <c r="AM53" s="1399"/>
    </row>
    <row r="54" spans="1:39" ht="9.9499999999999993" customHeight="1">
      <c r="A54" s="379"/>
      <c r="B54" s="1417"/>
      <c r="C54" s="2447" t="s">
        <v>1100</v>
      </c>
      <c r="D54" s="2448"/>
      <c r="E54" s="2453" t="s">
        <v>2100</v>
      </c>
      <c r="F54" s="2454"/>
      <c r="G54" s="2454"/>
      <c r="H54" s="2454"/>
      <c r="I54" s="2454"/>
      <c r="J54" s="2454"/>
      <c r="K54" s="2454"/>
      <c r="L54" s="2454"/>
      <c r="M54" s="2454"/>
      <c r="N54" s="2455"/>
      <c r="O54" s="2447" t="s">
        <v>1421</v>
      </c>
      <c r="P54" s="2462"/>
      <c r="Q54" s="1429"/>
      <c r="R54" s="1601"/>
      <c r="S54" s="1601"/>
      <c r="T54" s="1601"/>
      <c r="U54" s="1601"/>
      <c r="V54" s="1601"/>
      <c r="W54" s="1431"/>
      <c r="X54" s="1424"/>
      <c r="Y54" s="1428"/>
      <c r="Z54" s="1428"/>
      <c r="AA54" s="1428"/>
      <c r="AB54" s="1428"/>
      <c r="AC54" s="1428"/>
      <c r="AD54" s="1428"/>
      <c r="AE54" s="1428"/>
      <c r="AF54" s="1428"/>
      <c r="AG54" s="1428"/>
      <c r="AH54" s="1428"/>
      <c r="AI54" s="1428"/>
      <c r="AJ54" s="1428"/>
      <c r="AK54" s="1428"/>
      <c r="AL54" s="382"/>
      <c r="AM54" s="1399"/>
    </row>
    <row r="55" spans="1:39" ht="30" customHeight="1">
      <c r="A55" s="379"/>
      <c r="B55" s="1417"/>
      <c r="C55" s="2449"/>
      <c r="D55" s="2450"/>
      <c r="E55" s="2456"/>
      <c r="F55" s="2457"/>
      <c r="G55" s="2457"/>
      <c r="H55" s="2457"/>
      <c r="I55" s="2457"/>
      <c r="J55" s="2457"/>
      <c r="K55" s="2457"/>
      <c r="L55" s="2457"/>
      <c r="M55" s="2457"/>
      <c r="N55" s="2458"/>
      <c r="O55" s="2463"/>
      <c r="P55" s="2464"/>
      <c r="Q55" s="1433"/>
      <c r="R55" s="2447"/>
      <c r="S55" s="2489"/>
      <c r="T55" s="2489"/>
      <c r="U55" s="2489"/>
      <c r="V55" s="2448"/>
      <c r="W55" s="1434"/>
      <c r="X55" s="1424"/>
      <c r="Y55" s="2467"/>
      <c r="Z55" s="2468"/>
      <c r="AA55" s="2468"/>
      <c r="AB55" s="2468"/>
      <c r="AC55" s="2468"/>
      <c r="AD55" s="2468"/>
      <c r="AE55" s="2468"/>
      <c r="AF55" s="2468"/>
      <c r="AG55" s="2468"/>
      <c r="AH55" s="2468"/>
      <c r="AI55" s="2468"/>
      <c r="AJ55" s="2468"/>
      <c r="AK55" s="2469"/>
      <c r="AL55" s="382"/>
      <c r="AM55" s="1399"/>
    </row>
    <row r="56" spans="1:39" ht="30" customHeight="1">
      <c r="A56" s="379"/>
      <c r="B56" s="1417"/>
      <c r="C56" s="2449"/>
      <c r="D56" s="2450"/>
      <c r="E56" s="2456"/>
      <c r="F56" s="2457"/>
      <c r="G56" s="2457"/>
      <c r="H56" s="2457"/>
      <c r="I56" s="2457"/>
      <c r="J56" s="2457"/>
      <c r="K56" s="2457"/>
      <c r="L56" s="2457"/>
      <c r="M56" s="2457"/>
      <c r="N56" s="2458"/>
      <c r="O56" s="2463"/>
      <c r="P56" s="2464"/>
      <c r="Q56" s="1433"/>
      <c r="R56" s="2451"/>
      <c r="S56" s="2490"/>
      <c r="T56" s="2490"/>
      <c r="U56" s="2490"/>
      <c r="V56" s="2452"/>
      <c r="W56" s="1434"/>
      <c r="X56" s="1424"/>
      <c r="Y56" s="2470"/>
      <c r="Z56" s="2471"/>
      <c r="AA56" s="2471"/>
      <c r="AB56" s="2471"/>
      <c r="AC56" s="2471"/>
      <c r="AD56" s="2471"/>
      <c r="AE56" s="2471"/>
      <c r="AF56" s="2471"/>
      <c r="AG56" s="2471"/>
      <c r="AH56" s="2471"/>
      <c r="AI56" s="2471"/>
      <c r="AJ56" s="2471"/>
      <c r="AK56" s="2472"/>
      <c r="AL56" s="382"/>
      <c r="AM56" s="1399"/>
    </row>
    <row r="57" spans="1:39" ht="9.9499999999999993" customHeight="1">
      <c r="A57" s="380"/>
      <c r="B57" s="380"/>
      <c r="C57" s="2451"/>
      <c r="D57" s="2452"/>
      <c r="E57" s="2459"/>
      <c r="F57" s="2460"/>
      <c r="G57" s="2460"/>
      <c r="H57" s="2460"/>
      <c r="I57" s="2460"/>
      <c r="J57" s="2460"/>
      <c r="K57" s="2460"/>
      <c r="L57" s="2460"/>
      <c r="M57" s="2460"/>
      <c r="N57" s="2461"/>
      <c r="O57" s="2465"/>
      <c r="P57" s="2466"/>
      <c r="Q57" s="1435"/>
      <c r="R57" s="1602"/>
      <c r="S57" s="1602"/>
      <c r="T57" s="1602"/>
      <c r="U57" s="1602"/>
      <c r="V57" s="1602"/>
      <c r="W57" s="1436"/>
      <c r="X57" s="1438"/>
      <c r="Y57" s="1604"/>
      <c r="Z57" s="1604"/>
      <c r="AA57" s="1604"/>
      <c r="AB57" s="1604"/>
      <c r="AC57" s="1604"/>
      <c r="AD57" s="1604"/>
      <c r="AE57" s="1604"/>
      <c r="AF57" s="1604"/>
      <c r="AG57" s="1604"/>
      <c r="AH57" s="1604"/>
      <c r="AI57" s="1604"/>
      <c r="AJ57" s="1604"/>
      <c r="AK57" s="1604"/>
      <c r="AL57" s="383"/>
      <c r="AM57" s="1399"/>
    </row>
    <row r="58" spans="1:39" ht="9.9499999999999993" customHeight="1">
      <c r="A58" s="380"/>
      <c r="B58" s="380"/>
      <c r="C58" s="2447" t="s">
        <v>1104</v>
      </c>
      <c r="D58" s="2448"/>
      <c r="E58" s="2453" t="s">
        <v>2101</v>
      </c>
      <c r="F58" s="2454"/>
      <c r="G58" s="2454"/>
      <c r="H58" s="2454"/>
      <c r="I58" s="2454"/>
      <c r="J58" s="2454"/>
      <c r="K58" s="2454"/>
      <c r="L58" s="2454"/>
      <c r="M58" s="2454"/>
      <c r="N58" s="2455"/>
      <c r="O58" s="2447" t="s">
        <v>1425</v>
      </c>
      <c r="P58" s="2462"/>
      <c r="Q58" s="1429"/>
      <c r="R58" s="1601"/>
      <c r="S58" s="1601"/>
      <c r="T58" s="1601"/>
      <c r="U58" s="1601"/>
      <c r="V58" s="1601"/>
      <c r="W58" s="1431"/>
      <c r="X58" s="1424"/>
      <c r="Y58" s="1428"/>
      <c r="Z58" s="1428"/>
      <c r="AA58" s="1428"/>
      <c r="AB58" s="1428"/>
      <c r="AC58" s="1428"/>
      <c r="AD58" s="1428"/>
      <c r="AE58" s="1428"/>
      <c r="AF58" s="1428"/>
      <c r="AG58" s="1428"/>
      <c r="AH58" s="1428"/>
      <c r="AI58" s="1428"/>
      <c r="AJ58" s="1428"/>
      <c r="AK58" s="1428"/>
      <c r="AL58" s="382"/>
      <c r="AM58" s="1399"/>
    </row>
    <row r="59" spans="1:39" ht="30" customHeight="1">
      <c r="A59" s="380"/>
      <c r="B59" s="380"/>
      <c r="C59" s="2449"/>
      <c r="D59" s="2450"/>
      <c r="E59" s="2456"/>
      <c r="F59" s="2457"/>
      <c r="G59" s="2457"/>
      <c r="H59" s="2457"/>
      <c r="I59" s="2457"/>
      <c r="J59" s="2457"/>
      <c r="K59" s="2457"/>
      <c r="L59" s="2457"/>
      <c r="M59" s="2457"/>
      <c r="N59" s="2458"/>
      <c r="O59" s="2463"/>
      <c r="P59" s="2464"/>
      <c r="Q59" s="1433"/>
      <c r="R59" s="2447"/>
      <c r="S59" s="2489"/>
      <c r="T59" s="2489"/>
      <c r="U59" s="2489"/>
      <c r="V59" s="2448"/>
      <c r="W59" s="1434"/>
      <c r="X59" s="1424"/>
      <c r="Y59" s="2467"/>
      <c r="Z59" s="2468"/>
      <c r="AA59" s="2468"/>
      <c r="AB59" s="2468"/>
      <c r="AC59" s="2468"/>
      <c r="AD59" s="2468"/>
      <c r="AE59" s="2468"/>
      <c r="AF59" s="2468"/>
      <c r="AG59" s="2468"/>
      <c r="AH59" s="2468"/>
      <c r="AI59" s="2468"/>
      <c r="AJ59" s="2468"/>
      <c r="AK59" s="2469"/>
      <c r="AL59" s="382"/>
      <c r="AM59" s="1399"/>
    </row>
    <row r="60" spans="1:39" ht="30" customHeight="1">
      <c r="A60" s="379"/>
      <c r="B60" s="1417"/>
      <c r="C60" s="2449"/>
      <c r="D60" s="2450"/>
      <c r="E60" s="2456"/>
      <c r="F60" s="2457"/>
      <c r="G60" s="2457"/>
      <c r="H60" s="2457"/>
      <c r="I60" s="2457"/>
      <c r="J60" s="2457"/>
      <c r="K60" s="2457"/>
      <c r="L60" s="2457"/>
      <c r="M60" s="2457"/>
      <c r="N60" s="2458"/>
      <c r="O60" s="2463"/>
      <c r="P60" s="2464"/>
      <c r="Q60" s="1433"/>
      <c r="R60" s="2451"/>
      <c r="S60" s="2490"/>
      <c r="T60" s="2490"/>
      <c r="U60" s="2490"/>
      <c r="V60" s="2452"/>
      <c r="W60" s="1434"/>
      <c r="X60" s="1424"/>
      <c r="Y60" s="2470"/>
      <c r="Z60" s="2471"/>
      <c r="AA60" s="2471"/>
      <c r="AB60" s="2471"/>
      <c r="AC60" s="2471"/>
      <c r="AD60" s="2471"/>
      <c r="AE60" s="2471"/>
      <c r="AF60" s="2471"/>
      <c r="AG60" s="2471"/>
      <c r="AH60" s="2471"/>
      <c r="AI60" s="2471"/>
      <c r="AJ60" s="2471"/>
      <c r="AK60" s="2472"/>
      <c r="AL60" s="382"/>
      <c r="AM60" s="1399"/>
    </row>
    <row r="61" spans="1:39" ht="9.9499999999999993" customHeight="1">
      <c r="A61" s="379"/>
      <c r="B61" s="1417"/>
      <c r="C61" s="2451"/>
      <c r="D61" s="2452"/>
      <c r="E61" s="2459"/>
      <c r="F61" s="2460"/>
      <c r="G61" s="2460"/>
      <c r="H61" s="2460"/>
      <c r="I61" s="2460"/>
      <c r="J61" s="2460"/>
      <c r="K61" s="2460"/>
      <c r="L61" s="2460"/>
      <c r="M61" s="2460"/>
      <c r="N61" s="2461"/>
      <c r="O61" s="2465"/>
      <c r="P61" s="2466"/>
      <c r="Q61" s="1435"/>
      <c r="R61" s="1602"/>
      <c r="S61" s="1602"/>
      <c r="T61" s="1602"/>
      <c r="U61" s="1602"/>
      <c r="V61" s="1602"/>
      <c r="W61" s="1436"/>
      <c r="X61" s="1438"/>
      <c r="Y61" s="1604"/>
      <c r="Z61" s="1604"/>
      <c r="AA61" s="1604"/>
      <c r="AB61" s="1604"/>
      <c r="AC61" s="1604"/>
      <c r="AD61" s="1604"/>
      <c r="AE61" s="1604"/>
      <c r="AF61" s="1604"/>
      <c r="AG61" s="1604"/>
      <c r="AH61" s="1604"/>
      <c r="AI61" s="1604"/>
      <c r="AJ61" s="1604"/>
      <c r="AK61" s="1604"/>
      <c r="AL61" s="383"/>
      <c r="AM61" s="1399"/>
    </row>
    <row r="62" spans="1:39" ht="9.9499999999999993" customHeight="1">
      <c r="A62" s="379"/>
      <c r="B62" s="1417"/>
      <c r="C62" s="2447" t="s">
        <v>1111</v>
      </c>
      <c r="D62" s="2448"/>
      <c r="E62" s="2453" t="s">
        <v>2102</v>
      </c>
      <c r="F62" s="2454"/>
      <c r="G62" s="2454"/>
      <c r="H62" s="2454"/>
      <c r="I62" s="2454"/>
      <c r="J62" s="2454"/>
      <c r="K62" s="2454"/>
      <c r="L62" s="2454"/>
      <c r="M62" s="2454"/>
      <c r="N62" s="2455"/>
      <c r="O62" s="2447" t="s">
        <v>1431</v>
      </c>
      <c r="P62" s="2462"/>
      <c r="Q62" s="1429"/>
      <c r="R62" s="1601"/>
      <c r="S62" s="1601"/>
      <c r="T62" s="1601"/>
      <c r="U62" s="1601"/>
      <c r="V62" s="1601"/>
      <c r="W62" s="1431"/>
      <c r="X62" s="1424"/>
      <c r="Y62" s="1428"/>
      <c r="Z62" s="1428"/>
      <c r="AA62" s="1428"/>
      <c r="AB62" s="1428"/>
      <c r="AC62" s="1428"/>
      <c r="AD62" s="1428"/>
      <c r="AE62" s="1428"/>
      <c r="AF62" s="1428"/>
      <c r="AG62" s="1428"/>
      <c r="AH62" s="1428"/>
      <c r="AI62" s="1428"/>
      <c r="AJ62" s="1428"/>
      <c r="AK62" s="1428"/>
      <c r="AL62" s="382"/>
      <c r="AM62" s="1399"/>
    </row>
    <row r="63" spans="1:39" ht="30" customHeight="1">
      <c r="A63" s="379"/>
      <c r="B63" s="1417"/>
      <c r="C63" s="2449"/>
      <c r="D63" s="2450"/>
      <c r="E63" s="2456"/>
      <c r="F63" s="2457"/>
      <c r="G63" s="2457"/>
      <c r="H63" s="2457"/>
      <c r="I63" s="2457"/>
      <c r="J63" s="2457"/>
      <c r="K63" s="2457"/>
      <c r="L63" s="2457"/>
      <c r="M63" s="2457"/>
      <c r="N63" s="2458"/>
      <c r="O63" s="2463"/>
      <c r="P63" s="2464"/>
      <c r="Q63" s="1433"/>
      <c r="R63" s="2447"/>
      <c r="S63" s="2489"/>
      <c r="T63" s="2489"/>
      <c r="U63" s="2489"/>
      <c r="V63" s="2448"/>
      <c r="W63" s="1434"/>
      <c r="X63" s="1424"/>
      <c r="Y63" s="2467"/>
      <c r="Z63" s="2468"/>
      <c r="AA63" s="2468"/>
      <c r="AB63" s="2468"/>
      <c r="AC63" s="2468"/>
      <c r="AD63" s="2468"/>
      <c r="AE63" s="2468"/>
      <c r="AF63" s="2468"/>
      <c r="AG63" s="2468"/>
      <c r="AH63" s="2468"/>
      <c r="AI63" s="2468"/>
      <c r="AJ63" s="2468"/>
      <c r="AK63" s="2469"/>
      <c r="AL63" s="382"/>
      <c r="AM63" s="1399"/>
    </row>
    <row r="64" spans="1:39" ht="30" customHeight="1">
      <c r="A64" s="379"/>
      <c r="B64" s="1417"/>
      <c r="C64" s="2449"/>
      <c r="D64" s="2450"/>
      <c r="E64" s="2456"/>
      <c r="F64" s="2457"/>
      <c r="G64" s="2457"/>
      <c r="H64" s="2457"/>
      <c r="I64" s="2457"/>
      <c r="J64" s="2457"/>
      <c r="K64" s="2457"/>
      <c r="L64" s="2457"/>
      <c r="M64" s="2457"/>
      <c r="N64" s="2458"/>
      <c r="O64" s="2463"/>
      <c r="P64" s="2464"/>
      <c r="Q64" s="1433"/>
      <c r="R64" s="2451"/>
      <c r="S64" s="2490"/>
      <c r="T64" s="2490"/>
      <c r="U64" s="2490"/>
      <c r="V64" s="2452"/>
      <c r="W64" s="1434"/>
      <c r="X64" s="1424"/>
      <c r="Y64" s="2470"/>
      <c r="Z64" s="2471"/>
      <c r="AA64" s="2471"/>
      <c r="AB64" s="2471"/>
      <c r="AC64" s="2471"/>
      <c r="AD64" s="2471"/>
      <c r="AE64" s="2471"/>
      <c r="AF64" s="2471"/>
      <c r="AG64" s="2471"/>
      <c r="AH64" s="2471"/>
      <c r="AI64" s="2471"/>
      <c r="AJ64" s="2471"/>
      <c r="AK64" s="2472"/>
      <c r="AL64" s="382"/>
      <c r="AM64" s="1399"/>
    </row>
    <row r="65" spans="1:39" ht="9.9499999999999993" customHeight="1">
      <c r="A65" s="379"/>
      <c r="B65" s="1417"/>
      <c r="C65" s="2451"/>
      <c r="D65" s="2452"/>
      <c r="E65" s="2459"/>
      <c r="F65" s="2460"/>
      <c r="G65" s="2460"/>
      <c r="H65" s="2460"/>
      <c r="I65" s="2460"/>
      <c r="J65" s="2460"/>
      <c r="K65" s="2460"/>
      <c r="L65" s="2460"/>
      <c r="M65" s="2460"/>
      <c r="N65" s="2461"/>
      <c r="O65" s="2465"/>
      <c r="P65" s="2466"/>
      <c r="Q65" s="1435"/>
      <c r="R65" s="1602"/>
      <c r="S65" s="1602"/>
      <c r="T65" s="1602"/>
      <c r="U65" s="1602"/>
      <c r="V65" s="1602"/>
      <c r="W65" s="1436"/>
      <c r="X65" s="1438"/>
      <c r="Y65" s="1604"/>
      <c r="Z65" s="1604"/>
      <c r="AA65" s="1604"/>
      <c r="AB65" s="1604"/>
      <c r="AC65" s="1604"/>
      <c r="AD65" s="1604"/>
      <c r="AE65" s="1604"/>
      <c r="AF65" s="1604"/>
      <c r="AG65" s="1604"/>
      <c r="AH65" s="1604"/>
      <c r="AI65" s="1604"/>
      <c r="AJ65" s="1604"/>
      <c r="AK65" s="1604"/>
      <c r="AL65" s="383"/>
      <c r="AM65" s="1399"/>
    </row>
    <row r="66" spans="1:39" ht="9.9499999999999993" customHeight="1">
      <c r="A66" s="379"/>
      <c r="B66" s="1417"/>
      <c r="C66" s="2447" t="s">
        <v>1115</v>
      </c>
      <c r="D66" s="2448"/>
      <c r="E66" s="2453" t="s">
        <v>2103</v>
      </c>
      <c r="F66" s="2454"/>
      <c r="G66" s="2454"/>
      <c r="H66" s="2454"/>
      <c r="I66" s="2454"/>
      <c r="J66" s="2454"/>
      <c r="K66" s="2454"/>
      <c r="L66" s="2454"/>
      <c r="M66" s="2454"/>
      <c r="N66" s="2455"/>
      <c r="O66" s="2447" t="s">
        <v>1370</v>
      </c>
      <c r="P66" s="2462"/>
      <c r="Q66" s="1429"/>
      <c r="R66" s="1601"/>
      <c r="S66" s="1601"/>
      <c r="T66" s="1601"/>
      <c r="U66" s="1601"/>
      <c r="V66" s="1601"/>
      <c r="W66" s="1431"/>
      <c r="X66" s="1424"/>
      <c r="Y66" s="1428"/>
      <c r="Z66" s="1428"/>
      <c r="AA66" s="1428"/>
      <c r="AB66" s="1428"/>
      <c r="AC66" s="1428"/>
      <c r="AD66" s="1428"/>
      <c r="AE66" s="1428"/>
      <c r="AF66" s="1428"/>
      <c r="AG66" s="1428"/>
      <c r="AH66" s="1428"/>
      <c r="AI66" s="1428"/>
      <c r="AJ66" s="1428"/>
      <c r="AK66" s="1428"/>
      <c r="AL66" s="382"/>
      <c r="AM66" s="1399"/>
    </row>
    <row r="67" spans="1:39" ht="30" customHeight="1">
      <c r="A67" s="379"/>
      <c r="B67" s="1417"/>
      <c r="C67" s="2449"/>
      <c r="D67" s="2450"/>
      <c r="E67" s="2456"/>
      <c r="F67" s="2457"/>
      <c r="G67" s="2457"/>
      <c r="H67" s="2457"/>
      <c r="I67" s="2457"/>
      <c r="J67" s="2457"/>
      <c r="K67" s="2457"/>
      <c r="L67" s="2457"/>
      <c r="M67" s="2457"/>
      <c r="N67" s="2458"/>
      <c r="O67" s="2463"/>
      <c r="P67" s="2464"/>
      <c r="Q67" s="1433"/>
      <c r="R67" s="2447"/>
      <c r="S67" s="2489"/>
      <c r="T67" s="2489"/>
      <c r="U67" s="2489"/>
      <c r="V67" s="2448"/>
      <c r="W67" s="1434"/>
      <c r="X67" s="1424"/>
      <c r="Y67" s="2467"/>
      <c r="Z67" s="2468"/>
      <c r="AA67" s="2468"/>
      <c r="AB67" s="2468"/>
      <c r="AC67" s="2468"/>
      <c r="AD67" s="2468"/>
      <c r="AE67" s="2468"/>
      <c r="AF67" s="2468"/>
      <c r="AG67" s="2468"/>
      <c r="AH67" s="2468"/>
      <c r="AI67" s="2468"/>
      <c r="AJ67" s="2468"/>
      <c r="AK67" s="2469"/>
      <c r="AL67" s="382"/>
      <c r="AM67" s="1399"/>
    </row>
    <row r="68" spans="1:39" ht="30" customHeight="1">
      <c r="A68" s="379"/>
      <c r="B68" s="1417"/>
      <c r="C68" s="2449"/>
      <c r="D68" s="2450"/>
      <c r="E68" s="2456"/>
      <c r="F68" s="2457"/>
      <c r="G68" s="2457"/>
      <c r="H68" s="2457"/>
      <c r="I68" s="2457"/>
      <c r="J68" s="2457"/>
      <c r="K68" s="2457"/>
      <c r="L68" s="2457"/>
      <c r="M68" s="2457"/>
      <c r="N68" s="2458"/>
      <c r="O68" s="2463"/>
      <c r="P68" s="2464"/>
      <c r="Q68" s="1433"/>
      <c r="R68" s="2451"/>
      <c r="S68" s="2490"/>
      <c r="T68" s="2490"/>
      <c r="U68" s="2490"/>
      <c r="V68" s="2452"/>
      <c r="W68" s="1434"/>
      <c r="X68" s="1424"/>
      <c r="Y68" s="2470"/>
      <c r="Z68" s="2471"/>
      <c r="AA68" s="2471"/>
      <c r="AB68" s="2471"/>
      <c r="AC68" s="2471"/>
      <c r="AD68" s="2471"/>
      <c r="AE68" s="2471"/>
      <c r="AF68" s="2471"/>
      <c r="AG68" s="2471"/>
      <c r="AH68" s="2471"/>
      <c r="AI68" s="2471"/>
      <c r="AJ68" s="2471"/>
      <c r="AK68" s="2472"/>
      <c r="AL68" s="382"/>
      <c r="AM68" s="1399"/>
    </row>
    <row r="69" spans="1:39" ht="9.9499999999999993" customHeight="1">
      <c r="A69" s="1441"/>
      <c r="B69" s="1417"/>
      <c r="C69" s="2451"/>
      <c r="D69" s="2452"/>
      <c r="E69" s="2459"/>
      <c r="F69" s="2460"/>
      <c r="G69" s="2460"/>
      <c r="H69" s="2460"/>
      <c r="I69" s="2460"/>
      <c r="J69" s="2460"/>
      <c r="K69" s="2460"/>
      <c r="L69" s="2460"/>
      <c r="M69" s="2460"/>
      <c r="N69" s="2461"/>
      <c r="O69" s="2465"/>
      <c r="P69" s="2466"/>
      <c r="Q69" s="1435"/>
      <c r="R69" s="1602"/>
      <c r="S69" s="1602"/>
      <c r="T69" s="1602"/>
      <c r="U69" s="1602"/>
      <c r="V69" s="1602"/>
      <c r="W69" s="1436"/>
      <c r="X69" s="1438"/>
      <c r="Y69" s="1604"/>
      <c r="Z69" s="1604"/>
      <c r="AA69" s="1604"/>
      <c r="AB69" s="1604"/>
      <c r="AC69" s="1604"/>
      <c r="AD69" s="1604"/>
      <c r="AE69" s="1604"/>
      <c r="AF69" s="1604"/>
      <c r="AG69" s="1604"/>
      <c r="AH69" s="1604"/>
      <c r="AI69" s="1604"/>
      <c r="AJ69" s="1604"/>
      <c r="AK69" s="1604"/>
      <c r="AL69" s="383"/>
      <c r="AM69" s="1399"/>
    </row>
    <row r="70" spans="1:39" ht="9.9499999999999993" customHeight="1">
      <c r="A70" s="379"/>
      <c r="B70" s="1417"/>
      <c r="C70" s="2447" t="s">
        <v>2104</v>
      </c>
      <c r="D70" s="2448"/>
      <c r="E70" s="2453" t="s">
        <v>2105</v>
      </c>
      <c r="F70" s="2454"/>
      <c r="G70" s="2454"/>
      <c r="H70" s="2454"/>
      <c r="I70" s="2454"/>
      <c r="J70" s="2454"/>
      <c r="K70" s="2454"/>
      <c r="L70" s="2454"/>
      <c r="M70" s="2454"/>
      <c r="N70" s="2455"/>
      <c r="O70" s="2447" t="s">
        <v>1372</v>
      </c>
      <c r="P70" s="2462"/>
      <c r="Q70" s="1429"/>
      <c r="R70" s="1601"/>
      <c r="S70" s="1601"/>
      <c r="T70" s="1601"/>
      <c r="U70" s="1601"/>
      <c r="V70" s="1601"/>
      <c r="W70" s="1431"/>
      <c r="X70" s="1424"/>
      <c r="Y70" s="1428"/>
      <c r="Z70" s="1428"/>
      <c r="AA70" s="1428"/>
      <c r="AB70" s="1428"/>
      <c r="AC70" s="1428"/>
      <c r="AD70" s="1428"/>
      <c r="AE70" s="1428"/>
      <c r="AF70" s="1428"/>
      <c r="AG70" s="1428"/>
      <c r="AH70" s="1428"/>
      <c r="AI70" s="1428"/>
      <c r="AJ70" s="1428"/>
      <c r="AK70" s="1428"/>
      <c r="AL70" s="382"/>
      <c r="AM70" s="1399"/>
    </row>
    <row r="71" spans="1:39" ht="30" customHeight="1">
      <c r="A71" s="379"/>
      <c r="B71" s="1417"/>
      <c r="C71" s="2449"/>
      <c r="D71" s="2450"/>
      <c r="E71" s="2456"/>
      <c r="F71" s="2457"/>
      <c r="G71" s="2457"/>
      <c r="H71" s="2457"/>
      <c r="I71" s="2457"/>
      <c r="J71" s="2457"/>
      <c r="K71" s="2457"/>
      <c r="L71" s="2457"/>
      <c r="M71" s="2457"/>
      <c r="N71" s="2458"/>
      <c r="O71" s="2463"/>
      <c r="P71" s="2464"/>
      <c r="Q71" s="1433"/>
      <c r="R71" s="2447"/>
      <c r="S71" s="2489"/>
      <c r="T71" s="2489"/>
      <c r="U71" s="2489"/>
      <c r="V71" s="2448"/>
      <c r="W71" s="1434"/>
      <c r="X71" s="1424"/>
      <c r="Y71" s="2467"/>
      <c r="Z71" s="2468"/>
      <c r="AA71" s="2468"/>
      <c r="AB71" s="2468"/>
      <c r="AC71" s="2468"/>
      <c r="AD71" s="2468"/>
      <c r="AE71" s="2468"/>
      <c r="AF71" s="2468"/>
      <c r="AG71" s="2468"/>
      <c r="AH71" s="2468"/>
      <c r="AI71" s="2468"/>
      <c r="AJ71" s="2468"/>
      <c r="AK71" s="2469"/>
      <c r="AL71" s="382"/>
      <c r="AM71" s="1399"/>
    </row>
    <row r="72" spans="1:39" ht="30" customHeight="1">
      <c r="A72" s="379"/>
      <c r="B72" s="1417"/>
      <c r="C72" s="2449"/>
      <c r="D72" s="2450"/>
      <c r="E72" s="2456"/>
      <c r="F72" s="2457"/>
      <c r="G72" s="2457"/>
      <c r="H72" s="2457"/>
      <c r="I72" s="2457"/>
      <c r="J72" s="2457"/>
      <c r="K72" s="2457"/>
      <c r="L72" s="2457"/>
      <c r="M72" s="2457"/>
      <c r="N72" s="2458"/>
      <c r="O72" s="2463"/>
      <c r="P72" s="2464"/>
      <c r="Q72" s="1433"/>
      <c r="R72" s="2451"/>
      <c r="S72" s="2490"/>
      <c r="T72" s="2490"/>
      <c r="U72" s="2490"/>
      <c r="V72" s="2452"/>
      <c r="W72" s="1434"/>
      <c r="X72" s="1424"/>
      <c r="Y72" s="2470"/>
      <c r="Z72" s="2471"/>
      <c r="AA72" s="2471"/>
      <c r="AB72" s="2471"/>
      <c r="AC72" s="2471"/>
      <c r="AD72" s="2471"/>
      <c r="AE72" s="2471"/>
      <c r="AF72" s="2471"/>
      <c r="AG72" s="2471"/>
      <c r="AH72" s="2471"/>
      <c r="AI72" s="2471"/>
      <c r="AJ72" s="2471"/>
      <c r="AK72" s="2472"/>
      <c r="AL72" s="382"/>
      <c r="AM72" s="1399"/>
    </row>
    <row r="73" spans="1:39" ht="9.9499999999999993" customHeight="1">
      <c r="A73" s="379"/>
      <c r="B73" s="1417"/>
      <c r="C73" s="2451"/>
      <c r="D73" s="2452"/>
      <c r="E73" s="2459"/>
      <c r="F73" s="2460"/>
      <c r="G73" s="2460"/>
      <c r="H73" s="2460"/>
      <c r="I73" s="2460"/>
      <c r="J73" s="2460"/>
      <c r="K73" s="2460"/>
      <c r="L73" s="2460"/>
      <c r="M73" s="2460"/>
      <c r="N73" s="2461"/>
      <c r="O73" s="2465"/>
      <c r="P73" s="2466"/>
      <c r="Q73" s="1435"/>
      <c r="R73" s="1602"/>
      <c r="S73" s="1602"/>
      <c r="T73" s="1602"/>
      <c r="U73" s="1602"/>
      <c r="V73" s="1602"/>
      <c r="W73" s="1436"/>
      <c r="X73" s="1438"/>
      <c r="Y73" s="1604"/>
      <c r="Z73" s="1604"/>
      <c r="AA73" s="1604"/>
      <c r="AB73" s="1604"/>
      <c r="AC73" s="1604"/>
      <c r="AD73" s="1604"/>
      <c r="AE73" s="1604"/>
      <c r="AF73" s="1604"/>
      <c r="AG73" s="1604"/>
      <c r="AH73" s="1604"/>
      <c r="AI73" s="1604"/>
      <c r="AJ73" s="1604"/>
      <c r="AK73" s="1604"/>
      <c r="AL73" s="383"/>
      <c r="AM73" s="1399"/>
    </row>
    <row r="74" spans="1:39" ht="9.9499999999999993" customHeight="1">
      <c r="A74" s="379"/>
      <c r="B74" s="1417"/>
      <c r="C74" s="2447" t="s">
        <v>2106</v>
      </c>
      <c r="D74" s="2448"/>
      <c r="E74" s="2453" t="s">
        <v>2107</v>
      </c>
      <c r="F74" s="2454"/>
      <c r="G74" s="2454"/>
      <c r="H74" s="2454"/>
      <c r="I74" s="2454"/>
      <c r="J74" s="2454"/>
      <c r="K74" s="2454"/>
      <c r="L74" s="2454"/>
      <c r="M74" s="2454"/>
      <c r="N74" s="2455"/>
      <c r="O74" s="2447" t="s">
        <v>1793</v>
      </c>
      <c r="P74" s="2462"/>
      <c r="Q74" s="1429"/>
      <c r="R74" s="1601"/>
      <c r="S74" s="1601"/>
      <c r="T74" s="1601"/>
      <c r="U74" s="1601"/>
      <c r="V74" s="1601"/>
      <c r="W74" s="1431"/>
      <c r="X74" s="1442"/>
      <c r="Y74" s="1603"/>
      <c r="Z74" s="1603"/>
      <c r="AA74" s="1603"/>
      <c r="AB74" s="1603"/>
      <c r="AC74" s="1603"/>
      <c r="AD74" s="1603"/>
      <c r="AE74" s="1603"/>
      <c r="AF74" s="1603"/>
      <c r="AG74" s="1603"/>
      <c r="AH74" s="1603"/>
      <c r="AI74" s="1603"/>
      <c r="AJ74" s="1603"/>
      <c r="AK74" s="1603"/>
      <c r="AL74" s="381"/>
      <c r="AM74" s="1399"/>
    </row>
    <row r="75" spans="1:39" ht="30" customHeight="1">
      <c r="A75" s="379"/>
      <c r="B75" s="1417"/>
      <c r="C75" s="2449"/>
      <c r="D75" s="2450"/>
      <c r="E75" s="2456"/>
      <c r="F75" s="2457"/>
      <c r="G75" s="2457"/>
      <c r="H75" s="2457"/>
      <c r="I75" s="2457"/>
      <c r="J75" s="2457"/>
      <c r="K75" s="2457"/>
      <c r="L75" s="2457"/>
      <c r="M75" s="2457"/>
      <c r="N75" s="2458"/>
      <c r="O75" s="2463"/>
      <c r="P75" s="2464"/>
      <c r="Q75" s="1433"/>
      <c r="R75" s="2447"/>
      <c r="S75" s="2489"/>
      <c r="T75" s="2489"/>
      <c r="U75" s="2489"/>
      <c r="V75" s="2448"/>
      <c r="W75" s="1434"/>
      <c r="X75" s="1443"/>
      <c r="Y75" s="2467"/>
      <c r="Z75" s="2468"/>
      <c r="AA75" s="2468"/>
      <c r="AB75" s="2468"/>
      <c r="AC75" s="2468"/>
      <c r="AD75" s="2468"/>
      <c r="AE75" s="2468"/>
      <c r="AF75" s="2468"/>
      <c r="AG75" s="2468"/>
      <c r="AH75" s="2468"/>
      <c r="AI75" s="2468"/>
      <c r="AJ75" s="2468"/>
      <c r="AK75" s="2469"/>
      <c r="AL75" s="382"/>
      <c r="AM75" s="1399"/>
    </row>
    <row r="76" spans="1:39" ht="30" customHeight="1">
      <c r="A76" s="379"/>
      <c r="B76" s="1417"/>
      <c r="C76" s="2449"/>
      <c r="D76" s="2450"/>
      <c r="E76" s="2456"/>
      <c r="F76" s="2457"/>
      <c r="G76" s="2457"/>
      <c r="H76" s="2457"/>
      <c r="I76" s="2457"/>
      <c r="J76" s="2457"/>
      <c r="K76" s="2457"/>
      <c r="L76" s="2457"/>
      <c r="M76" s="2457"/>
      <c r="N76" s="2458"/>
      <c r="O76" s="2463"/>
      <c r="P76" s="2464"/>
      <c r="Q76" s="1433"/>
      <c r="R76" s="2451"/>
      <c r="S76" s="2490"/>
      <c r="T76" s="2490"/>
      <c r="U76" s="2490"/>
      <c r="V76" s="2452"/>
      <c r="W76" s="1434"/>
      <c r="X76" s="1443"/>
      <c r="Y76" s="2470"/>
      <c r="Z76" s="2471"/>
      <c r="AA76" s="2471"/>
      <c r="AB76" s="2471"/>
      <c r="AC76" s="2471"/>
      <c r="AD76" s="2471"/>
      <c r="AE76" s="2471"/>
      <c r="AF76" s="2471"/>
      <c r="AG76" s="2471"/>
      <c r="AH76" s="2471"/>
      <c r="AI76" s="2471"/>
      <c r="AJ76" s="2471"/>
      <c r="AK76" s="2472"/>
      <c r="AL76" s="382"/>
      <c r="AM76" s="1399"/>
    </row>
    <row r="77" spans="1:39" ht="9.9499999999999993" customHeight="1">
      <c r="A77" s="379"/>
      <c r="B77" s="1417"/>
      <c r="C77" s="2451"/>
      <c r="D77" s="2452"/>
      <c r="E77" s="2459"/>
      <c r="F77" s="2460"/>
      <c r="G77" s="2460"/>
      <c r="H77" s="2460"/>
      <c r="I77" s="2460"/>
      <c r="J77" s="2460"/>
      <c r="K77" s="2460"/>
      <c r="L77" s="2460"/>
      <c r="M77" s="2460"/>
      <c r="N77" s="2461"/>
      <c r="O77" s="2465"/>
      <c r="P77" s="2466"/>
      <c r="Q77" s="1435"/>
      <c r="R77" s="1602"/>
      <c r="S77" s="1602"/>
      <c r="T77" s="1602"/>
      <c r="U77" s="1602"/>
      <c r="V77" s="1602"/>
      <c r="W77" s="1434"/>
      <c r="X77" s="1438"/>
      <c r="Y77" s="1604"/>
      <c r="Z77" s="1604"/>
      <c r="AA77" s="1604"/>
      <c r="AB77" s="1604"/>
      <c r="AC77" s="1604"/>
      <c r="AD77" s="1604"/>
      <c r="AE77" s="1604"/>
      <c r="AF77" s="1604"/>
      <c r="AG77" s="1604"/>
      <c r="AH77" s="1604"/>
      <c r="AI77" s="1604"/>
      <c r="AJ77" s="1604"/>
      <c r="AK77" s="1604"/>
      <c r="AL77" s="383"/>
      <c r="AM77" s="1399"/>
    </row>
    <row r="78" spans="1:39" ht="9.9499999999999993" customHeight="1">
      <c r="A78" s="379"/>
      <c r="B78" s="1417"/>
      <c r="C78" s="2447" t="s">
        <v>2108</v>
      </c>
      <c r="D78" s="2448"/>
      <c r="E78" s="2453" t="s">
        <v>2109</v>
      </c>
      <c r="F78" s="2454"/>
      <c r="G78" s="2454"/>
      <c r="H78" s="2454"/>
      <c r="I78" s="2454"/>
      <c r="J78" s="2454"/>
      <c r="K78" s="2454"/>
      <c r="L78" s="2454"/>
      <c r="M78" s="2454"/>
      <c r="N78" s="2455"/>
      <c r="O78" s="2447" t="s">
        <v>1822</v>
      </c>
      <c r="P78" s="2462"/>
      <c r="Q78" s="1429"/>
      <c r="R78" s="1601"/>
      <c r="S78" s="1601"/>
      <c r="T78" s="1601"/>
      <c r="U78" s="1601"/>
      <c r="V78" s="1601"/>
      <c r="W78" s="1431"/>
      <c r="X78" s="1442"/>
      <c r="Y78" s="1603"/>
      <c r="Z78" s="1603"/>
      <c r="AA78" s="1603"/>
      <c r="AB78" s="1603"/>
      <c r="AC78" s="1603"/>
      <c r="AD78" s="1603"/>
      <c r="AE78" s="1603"/>
      <c r="AF78" s="1603"/>
      <c r="AG78" s="1603"/>
      <c r="AH78" s="1603"/>
      <c r="AI78" s="1603"/>
      <c r="AJ78" s="1603"/>
      <c r="AK78" s="1603"/>
      <c r="AL78" s="381"/>
      <c r="AM78" s="1399"/>
    </row>
    <row r="79" spans="1:39" ht="30" customHeight="1">
      <c r="A79" s="379"/>
      <c r="B79" s="1417"/>
      <c r="C79" s="2449"/>
      <c r="D79" s="2450"/>
      <c r="E79" s="2456"/>
      <c r="F79" s="2457"/>
      <c r="G79" s="2457"/>
      <c r="H79" s="2457"/>
      <c r="I79" s="2457"/>
      <c r="J79" s="2457"/>
      <c r="K79" s="2457"/>
      <c r="L79" s="2457"/>
      <c r="M79" s="2457"/>
      <c r="N79" s="2458"/>
      <c r="O79" s="2463"/>
      <c r="P79" s="2464"/>
      <c r="Q79" s="1433"/>
      <c r="R79" s="2447"/>
      <c r="S79" s="2489"/>
      <c r="T79" s="2489"/>
      <c r="U79" s="2489"/>
      <c r="V79" s="2448"/>
      <c r="W79" s="1434"/>
      <c r="X79" s="1443"/>
      <c r="Y79" s="2467"/>
      <c r="Z79" s="2468"/>
      <c r="AA79" s="2468"/>
      <c r="AB79" s="2468"/>
      <c r="AC79" s="2468"/>
      <c r="AD79" s="2468"/>
      <c r="AE79" s="2468"/>
      <c r="AF79" s="2468"/>
      <c r="AG79" s="2468"/>
      <c r="AH79" s="2468"/>
      <c r="AI79" s="2468"/>
      <c r="AJ79" s="2468"/>
      <c r="AK79" s="2469"/>
      <c r="AL79" s="382"/>
      <c r="AM79" s="1399"/>
    </row>
    <row r="80" spans="1:39" ht="30" customHeight="1">
      <c r="A80" s="379"/>
      <c r="B80" s="1417"/>
      <c r="C80" s="2449"/>
      <c r="D80" s="2450"/>
      <c r="E80" s="2456"/>
      <c r="F80" s="2457"/>
      <c r="G80" s="2457"/>
      <c r="H80" s="2457"/>
      <c r="I80" s="2457"/>
      <c r="J80" s="2457"/>
      <c r="K80" s="2457"/>
      <c r="L80" s="2457"/>
      <c r="M80" s="2457"/>
      <c r="N80" s="2458"/>
      <c r="O80" s="2463"/>
      <c r="P80" s="2464"/>
      <c r="Q80" s="1433"/>
      <c r="R80" s="2451"/>
      <c r="S80" s="2490"/>
      <c r="T80" s="2490"/>
      <c r="U80" s="2490"/>
      <c r="V80" s="2452"/>
      <c r="W80" s="1434"/>
      <c r="X80" s="1443"/>
      <c r="Y80" s="2470"/>
      <c r="Z80" s="2471"/>
      <c r="AA80" s="2471"/>
      <c r="AB80" s="2471"/>
      <c r="AC80" s="2471"/>
      <c r="AD80" s="2471"/>
      <c r="AE80" s="2471"/>
      <c r="AF80" s="2471"/>
      <c r="AG80" s="2471"/>
      <c r="AH80" s="2471"/>
      <c r="AI80" s="2471"/>
      <c r="AJ80" s="2471"/>
      <c r="AK80" s="2472"/>
      <c r="AL80" s="382"/>
      <c r="AM80" s="1399"/>
    </row>
    <row r="81" spans="1:39" ht="9.9499999999999993" customHeight="1">
      <c r="A81" s="379"/>
      <c r="B81" s="1417"/>
      <c r="C81" s="2451"/>
      <c r="D81" s="2452"/>
      <c r="E81" s="2459"/>
      <c r="F81" s="2460"/>
      <c r="G81" s="2460"/>
      <c r="H81" s="2460"/>
      <c r="I81" s="2460"/>
      <c r="J81" s="2460"/>
      <c r="K81" s="2460"/>
      <c r="L81" s="2460"/>
      <c r="M81" s="2460"/>
      <c r="N81" s="2461"/>
      <c r="O81" s="2465"/>
      <c r="P81" s="2466"/>
      <c r="Q81" s="1435"/>
      <c r="R81" s="1602"/>
      <c r="S81" s="1602"/>
      <c r="T81" s="1602"/>
      <c r="U81" s="1602"/>
      <c r="V81" s="1602"/>
      <c r="W81" s="1434"/>
      <c r="X81" s="1438"/>
      <c r="Y81" s="1604"/>
      <c r="Z81" s="1604"/>
      <c r="AA81" s="1604"/>
      <c r="AB81" s="1604"/>
      <c r="AC81" s="1604"/>
      <c r="AD81" s="1604"/>
      <c r="AE81" s="1604"/>
      <c r="AF81" s="1604"/>
      <c r="AG81" s="1604"/>
      <c r="AH81" s="1604"/>
      <c r="AI81" s="1604"/>
      <c r="AJ81" s="1604"/>
      <c r="AK81" s="1604"/>
      <c r="AL81" s="383"/>
      <c r="AM81" s="1399"/>
    </row>
    <row r="82" spans="1:39" ht="9.9499999999999993" customHeight="1">
      <c r="A82" s="379"/>
      <c r="B82" s="1417"/>
      <c r="C82" s="2447" t="s">
        <v>2110</v>
      </c>
      <c r="D82" s="2448"/>
      <c r="E82" s="2453" t="s">
        <v>2111</v>
      </c>
      <c r="F82" s="2454"/>
      <c r="G82" s="2454"/>
      <c r="H82" s="2454"/>
      <c r="I82" s="2454"/>
      <c r="J82" s="2454"/>
      <c r="K82" s="2454"/>
      <c r="L82" s="2454"/>
      <c r="M82" s="2454"/>
      <c r="N82" s="2455"/>
      <c r="O82" s="2447" t="s">
        <v>2112</v>
      </c>
      <c r="P82" s="2462"/>
      <c r="Q82" s="1429"/>
      <c r="R82" s="1601"/>
      <c r="S82" s="1601"/>
      <c r="T82" s="1601"/>
      <c r="U82" s="1601"/>
      <c r="V82" s="1601"/>
      <c r="W82" s="1431"/>
      <c r="X82" s="1442"/>
      <c r="Y82" s="1603"/>
      <c r="Z82" s="1603"/>
      <c r="AA82" s="1603"/>
      <c r="AB82" s="1603"/>
      <c r="AC82" s="1603"/>
      <c r="AD82" s="1603"/>
      <c r="AE82" s="1603"/>
      <c r="AF82" s="1603"/>
      <c r="AG82" s="1603"/>
      <c r="AH82" s="1603"/>
      <c r="AI82" s="1603"/>
      <c r="AJ82" s="1603"/>
      <c r="AK82" s="1603"/>
      <c r="AL82" s="381"/>
      <c r="AM82" s="1399"/>
    </row>
    <row r="83" spans="1:39" ht="30" customHeight="1">
      <c r="A83" s="379"/>
      <c r="B83" s="1417"/>
      <c r="C83" s="2449"/>
      <c r="D83" s="2450"/>
      <c r="E83" s="2456"/>
      <c r="F83" s="2457"/>
      <c r="G83" s="2457"/>
      <c r="H83" s="2457"/>
      <c r="I83" s="2457"/>
      <c r="J83" s="2457"/>
      <c r="K83" s="2457"/>
      <c r="L83" s="2457"/>
      <c r="M83" s="2457"/>
      <c r="N83" s="2458"/>
      <c r="O83" s="2463"/>
      <c r="P83" s="2464"/>
      <c r="Q83" s="1433"/>
      <c r="R83" s="2447"/>
      <c r="S83" s="2489"/>
      <c r="T83" s="2489"/>
      <c r="U83" s="2489"/>
      <c r="V83" s="2448"/>
      <c r="W83" s="1434"/>
      <c r="X83" s="1443"/>
      <c r="Y83" s="2467"/>
      <c r="Z83" s="2468"/>
      <c r="AA83" s="2468"/>
      <c r="AB83" s="2468"/>
      <c r="AC83" s="2468"/>
      <c r="AD83" s="2468"/>
      <c r="AE83" s="2468"/>
      <c r="AF83" s="2468"/>
      <c r="AG83" s="2468"/>
      <c r="AH83" s="2468"/>
      <c r="AI83" s="2468"/>
      <c r="AJ83" s="2468"/>
      <c r="AK83" s="2469"/>
      <c r="AL83" s="382"/>
      <c r="AM83" s="1399"/>
    </row>
    <row r="84" spans="1:39" ht="30" customHeight="1">
      <c r="A84" s="379"/>
      <c r="B84" s="1417"/>
      <c r="C84" s="2449"/>
      <c r="D84" s="2450"/>
      <c r="E84" s="2456"/>
      <c r="F84" s="2457"/>
      <c r="G84" s="2457"/>
      <c r="H84" s="2457"/>
      <c r="I84" s="2457"/>
      <c r="J84" s="2457"/>
      <c r="K84" s="2457"/>
      <c r="L84" s="2457"/>
      <c r="M84" s="2457"/>
      <c r="N84" s="2458"/>
      <c r="O84" s="2463"/>
      <c r="P84" s="2464"/>
      <c r="Q84" s="1433"/>
      <c r="R84" s="2451"/>
      <c r="S84" s="2490"/>
      <c r="T84" s="2490"/>
      <c r="U84" s="2490"/>
      <c r="V84" s="2452"/>
      <c r="W84" s="1434"/>
      <c r="X84" s="1443"/>
      <c r="Y84" s="2470"/>
      <c r="Z84" s="2471"/>
      <c r="AA84" s="2471"/>
      <c r="AB84" s="2471"/>
      <c r="AC84" s="2471"/>
      <c r="AD84" s="2471"/>
      <c r="AE84" s="2471"/>
      <c r="AF84" s="2471"/>
      <c r="AG84" s="2471"/>
      <c r="AH84" s="2471"/>
      <c r="AI84" s="2471"/>
      <c r="AJ84" s="2471"/>
      <c r="AK84" s="2472"/>
      <c r="AL84" s="382"/>
      <c r="AM84" s="1399"/>
    </row>
    <row r="85" spans="1:39" ht="9.9499999999999993" customHeight="1">
      <c r="A85" s="379"/>
      <c r="B85" s="1417"/>
      <c r="C85" s="2451"/>
      <c r="D85" s="2452"/>
      <c r="E85" s="2459"/>
      <c r="F85" s="2460"/>
      <c r="G85" s="2460"/>
      <c r="H85" s="2460"/>
      <c r="I85" s="2460"/>
      <c r="J85" s="2460"/>
      <c r="K85" s="2460"/>
      <c r="L85" s="2460"/>
      <c r="M85" s="2460"/>
      <c r="N85" s="2461"/>
      <c r="O85" s="2465"/>
      <c r="P85" s="2466"/>
      <c r="Q85" s="1435"/>
      <c r="R85" s="1602"/>
      <c r="S85" s="1602"/>
      <c r="T85" s="1602"/>
      <c r="U85" s="1602"/>
      <c r="V85" s="1602"/>
      <c r="W85" s="1434"/>
      <c r="X85" s="1438"/>
      <c r="Y85" s="1604"/>
      <c r="Z85" s="1604"/>
      <c r="AA85" s="1604"/>
      <c r="AB85" s="1604"/>
      <c r="AC85" s="1604"/>
      <c r="AD85" s="1604"/>
      <c r="AE85" s="1604"/>
      <c r="AF85" s="1604"/>
      <c r="AG85" s="1604"/>
      <c r="AH85" s="1604"/>
      <c r="AI85" s="1604"/>
      <c r="AJ85" s="1604"/>
      <c r="AK85" s="1604"/>
      <c r="AL85" s="383"/>
      <c r="AM85" s="1399"/>
    </row>
    <row r="86" spans="1:39" ht="9.9499999999999993" customHeight="1">
      <c r="A86" s="379"/>
      <c r="B86" s="1417"/>
      <c r="C86" s="2447" t="s">
        <v>2113</v>
      </c>
      <c r="D86" s="2448"/>
      <c r="E86" s="2453" t="s">
        <v>2114</v>
      </c>
      <c r="F86" s="2454"/>
      <c r="G86" s="2454"/>
      <c r="H86" s="2454"/>
      <c r="I86" s="2454"/>
      <c r="J86" s="2454"/>
      <c r="K86" s="2454"/>
      <c r="L86" s="2454"/>
      <c r="M86" s="2454"/>
      <c r="N86" s="2455"/>
      <c r="O86" s="2447" t="s">
        <v>2115</v>
      </c>
      <c r="P86" s="2462"/>
      <c r="Q86" s="1429"/>
      <c r="R86" s="1601"/>
      <c r="S86" s="1601"/>
      <c r="T86" s="1601"/>
      <c r="U86" s="1601"/>
      <c r="V86" s="1601"/>
      <c r="W86" s="1431"/>
      <c r="X86" s="1442"/>
      <c r="Y86" s="1603"/>
      <c r="Z86" s="1603"/>
      <c r="AA86" s="1603"/>
      <c r="AB86" s="1603"/>
      <c r="AC86" s="1603"/>
      <c r="AD86" s="1603"/>
      <c r="AE86" s="1603"/>
      <c r="AF86" s="1603"/>
      <c r="AG86" s="1603"/>
      <c r="AH86" s="1603"/>
      <c r="AI86" s="1603"/>
      <c r="AJ86" s="1603"/>
      <c r="AK86" s="1603"/>
      <c r="AL86" s="381"/>
      <c r="AM86" s="1399"/>
    </row>
    <row r="87" spans="1:39" ht="30" customHeight="1">
      <c r="A87" s="379"/>
      <c r="B87" s="1417"/>
      <c r="C87" s="2449"/>
      <c r="D87" s="2450"/>
      <c r="E87" s="2456"/>
      <c r="F87" s="2457"/>
      <c r="G87" s="2457"/>
      <c r="H87" s="2457"/>
      <c r="I87" s="2457"/>
      <c r="J87" s="2457"/>
      <c r="K87" s="2457"/>
      <c r="L87" s="2457"/>
      <c r="M87" s="2457"/>
      <c r="N87" s="2458"/>
      <c r="O87" s="2463"/>
      <c r="P87" s="2464"/>
      <c r="Q87" s="1433"/>
      <c r="R87" s="2447"/>
      <c r="S87" s="2489"/>
      <c r="T87" s="2489"/>
      <c r="U87" s="2489"/>
      <c r="V87" s="2448"/>
      <c r="W87" s="1434"/>
      <c r="X87" s="1443"/>
      <c r="Y87" s="2467"/>
      <c r="Z87" s="2468"/>
      <c r="AA87" s="2468"/>
      <c r="AB87" s="2468"/>
      <c r="AC87" s="2468"/>
      <c r="AD87" s="2468"/>
      <c r="AE87" s="2468"/>
      <c r="AF87" s="2468"/>
      <c r="AG87" s="2468"/>
      <c r="AH87" s="2468"/>
      <c r="AI87" s="2468"/>
      <c r="AJ87" s="2468"/>
      <c r="AK87" s="2469"/>
      <c r="AL87" s="382"/>
      <c r="AM87" s="1399"/>
    </row>
    <row r="88" spans="1:39" ht="30" customHeight="1">
      <c r="A88" s="379"/>
      <c r="B88" s="1417"/>
      <c r="C88" s="2449"/>
      <c r="D88" s="2450"/>
      <c r="E88" s="2456"/>
      <c r="F88" s="2457"/>
      <c r="G88" s="2457"/>
      <c r="H88" s="2457"/>
      <c r="I88" s="2457"/>
      <c r="J88" s="2457"/>
      <c r="K88" s="2457"/>
      <c r="L88" s="2457"/>
      <c r="M88" s="2457"/>
      <c r="N88" s="2458"/>
      <c r="O88" s="2463"/>
      <c r="P88" s="2464"/>
      <c r="Q88" s="1433"/>
      <c r="R88" s="2451"/>
      <c r="S88" s="2490"/>
      <c r="T88" s="2490"/>
      <c r="U88" s="2490"/>
      <c r="V88" s="2452"/>
      <c r="W88" s="1434"/>
      <c r="X88" s="1443"/>
      <c r="Y88" s="2470"/>
      <c r="Z88" s="2471"/>
      <c r="AA88" s="2471"/>
      <c r="AB88" s="2471"/>
      <c r="AC88" s="2471"/>
      <c r="AD88" s="2471"/>
      <c r="AE88" s="2471"/>
      <c r="AF88" s="2471"/>
      <c r="AG88" s="2471"/>
      <c r="AH88" s="2471"/>
      <c r="AI88" s="2471"/>
      <c r="AJ88" s="2471"/>
      <c r="AK88" s="2472"/>
      <c r="AL88" s="382"/>
      <c r="AM88" s="1399"/>
    </row>
    <row r="89" spans="1:39" ht="9.9499999999999993" customHeight="1">
      <c r="A89" s="379"/>
      <c r="B89" s="1417"/>
      <c r="C89" s="2451"/>
      <c r="D89" s="2452"/>
      <c r="E89" s="2459"/>
      <c r="F89" s="2460"/>
      <c r="G89" s="2460"/>
      <c r="H89" s="2460"/>
      <c r="I89" s="2460"/>
      <c r="J89" s="2460"/>
      <c r="K89" s="2460"/>
      <c r="L89" s="2460"/>
      <c r="M89" s="2460"/>
      <c r="N89" s="2461"/>
      <c r="O89" s="2465"/>
      <c r="P89" s="2466"/>
      <c r="Q89" s="1435"/>
      <c r="R89" s="1602"/>
      <c r="S89" s="1602"/>
      <c r="T89" s="1602"/>
      <c r="U89" s="1602"/>
      <c r="V89" s="1602"/>
      <c r="W89" s="1434"/>
      <c r="X89" s="1438"/>
      <c r="Y89" s="1604"/>
      <c r="Z89" s="1604"/>
      <c r="AA89" s="1604"/>
      <c r="AB89" s="1604"/>
      <c r="AC89" s="1604"/>
      <c r="AD89" s="1604"/>
      <c r="AE89" s="1604"/>
      <c r="AF89" s="1604"/>
      <c r="AG89" s="1604"/>
      <c r="AH89" s="1604"/>
      <c r="AI89" s="1604"/>
      <c r="AJ89" s="1604"/>
      <c r="AK89" s="1604"/>
      <c r="AL89" s="383"/>
      <c r="AM89" s="1399"/>
    </row>
    <row r="90" spans="1:39" ht="9.9499999999999993" customHeight="1">
      <c r="A90" s="379"/>
      <c r="B90" s="1417"/>
      <c r="C90" s="2447" t="s">
        <v>2116</v>
      </c>
      <c r="D90" s="2448"/>
      <c r="E90" s="2453" t="s">
        <v>2117</v>
      </c>
      <c r="F90" s="2454"/>
      <c r="G90" s="2454"/>
      <c r="H90" s="2454"/>
      <c r="I90" s="2454"/>
      <c r="J90" s="2454"/>
      <c r="K90" s="2454"/>
      <c r="L90" s="2454"/>
      <c r="M90" s="2454"/>
      <c r="N90" s="2455"/>
      <c r="O90" s="2447" t="s">
        <v>1784</v>
      </c>
      <c r="P90" s="2462"/>
      <c r="Q90" s="1429"/>
      <c r="R90" s="1601"/>
      <c r="S90" s="1601"/>
      <c r="T90" s="1601"/>
      <c r="U90" s="1601"/>
      <c r="V90" s="1601"/>
      <c r="W90" s="1431"/>
      <c r="X90" s="1442"/>
      <c r="Y90" s="1603"/>
      <c r="Z90" s="1603"/>
      <c r="AA90" s="1603"/>
      <c r="AB90" s="1603"/>
      <c r="AC90" s="1603"/>
      <c r="AD90" s="1603"/>
      <c r="AE90" s="1603"/>
      <c r="AF90" s="1603"/>
      <c r="AG90" s="1603"/>
      <c r="AH90" s="1603"/>
      <c r="AI90" s="1603"/>
      <c r="AJ90" s="1603"/>
      <c r="AK90" s="1603"/>
      <c r="AL90" s="381"/>
      <c r="AM90" s="1399"/>
    </row>
    <row r="91" spans="1:39" ht="30" customHeight="1">
      <c r="A91" s="379"/>
      <c r="B91" s="1417"/>
      <c r="C91" s="2449"/>
      <c r="D91" s="2450"/>
      <c r="E91" s="2456"/>
      <c r="F91" s="2457"/>
      <c r="G91" s="2457"/>
      <c r="H91" s="2457"/>
      <c r="I91" s="2457"/>
      <c r="J91" s="2457"/>
      <c r="K91" s="2457"/>
      <c r="L91" s="2457"/>
      <c r="M91" s="2457"/>
      <c r="N91" s="2458"/>
      <c r="O91" s="2463"/>
      <c r="P91" s="2464"/>
      <c r="Q91" s="1433"/>
      <c r="R91" s="2447"/>
      <c r="S91" s="2489"/>
      <c r="T91" s="2489"/>
      <c r="U91" s="2489"/>
      <c r="V91" s="2448"/>
      <c r="W91" s="1434"/>
      <c r="X91" s="1443"/>
      <c r="Y91" s="2467"/>
      <c r="Z91" s="2468"/>
      <c r="AA91" s="2468"/>
      <c r="AB91" s="2468"/>
      <c r="AC91" s="2468"/>
      <c r="AD91" s="2468"/>
      <c r="AE91" s="2468"/>
      <c r="AF91" s="2468"/>
      <c r="AG91" s="2468"/>
      <c r="AH91" s="2468"/>
      <c r="AI91" s="2468"/>
      <c r="AJ91" s="2468"/>
      <c r="AK91" s="2469"/>
      <c r="AL91" s="382"/>
      <c r="AM91" s="1399"/>
    </row>
    <row r="92" spans="1:39" ht="30" customHeight="1">
      <c r="A92" s="379"/>
      <c r="B92" s="1417"/>
      <c r="C92" s="2449"/>
      <c r="D92" s="2450"/>
      <c r="E92" s="2456"/>
      <c r="F92" s="2457"/>
      <c r="G92" s="2457"/>
      <c r="H92" s="2457"/>
      <c r="I92" s="2457"/>
      <c r="J92" s="2457"/>
      <c r="K92" s="2457"/>
      <c r="L92" s="2457"/>
      <c r="M92" s="2457"/>
      <c r="N92" s="2458"/>
      <c r="O92" s="2463"/>
      <c r="P92" s="2464"/>
      <c r="Q92" s="1433"/>
      <c r="R92" s="2451"/>
      <c r="S92" s="2490"/>
      <c r="T92" s="2490"/>
      <c r="U92" s="2490"/>
      <c r="V92" s="2452"/>
      <c r="W92" s="1434"/>
      <c r="X92" s="1443"/>
      <c r="Y92" s="2470"/>
      <c r="Z92" s="2471"/>
      <c r="AA92" s="2471"/>
      <c r="AB92" s="2471"/>
      <c r="AC92" s="2471"/>
      <c r="AD92" s="2471"/>
      <c r="AE92" s="2471"/>
      <c r="AF92" s="2471"/>
      <c r="AG92" s="2471"/>
      <c r="AH92" s="2471"/>
      <c r="AI92" s="2471"/>
      <c r="AJ92" s="2471"/>
      <c r="AK92" s="2472"/>
      <c r="AL92" s="382"/>
      <c r="AM92" s="1399"/>
    </row>
    <row r="93" spans="1:39" ht="9.9499999999999993" customHeight="1">
      <c r="A93" s="379"/>
      <c r="B93" s="1417"/>
      <c r="C93" s="2451"/>
      <c r="D93" s="2452"/>
      <c r="E93" s="2459"/>
      <c r="F93" s="2460"/>
      <c r="G93" s="2460"/>
      <c r="H93" s="2460"/>
      <c r="I93" s="2460"/>
      <c r="J93" s="2460"/>
      <c r="K93" s="2460"/>
      <c r="L93" s="2460"/>
      <c r="M93" s="2460"/>
      <c r="N93" s="2461"/>
      <c r="O93" s="2465"/>
      <c r="P93" s="2466"/>
      <c r="Q93" s="1435"/>
      <c r="R93" s="1602"/>
      <c r="S93" s="1602"/>
      <c r="T93" s="1602"/>
      <c r="U93" s="1602"/>
      <c r="V93" s="1602"/>
      <c r="W93" s="1434"/>
      <c r="X93" s="1438"/>
      <c r="Y93" s="1604"/>
      <c r="Z93" s="1604"/>
      <c r="AA93" s="1604"/>
      <c r="AB93" s="1604"/>
      <c r="AC93" s="1604"/>
      <c r="AD93" s="1604"/>
      <c r="AE93" s="1604"/>
      <c r="AF93" s="1604"/>
      <c r="AG93" s="1604"/>
      <c r="AH93" s="1604"/>
      <c r="AI93" s="1604"/>
      <c r="AJ93" s="1604"/>
      <c r="AK93" s="1604"/>
      <c r="AL93" s="383"/>
      <c r="AM93" s="1399"/>
    </row>
    <row r="94" spans="1:39" ht="9.9499999999999993" customHeight="1">
      <c r="A94" s="379"/>
      <c r="B94" s="1417"/>
      <c r="C94" s="2447" t="s">
        <v>2118</v>
      </c>
      <c r="D94" s="2448"/>
      <c r="E94" s="2453" t="s">
        <v>2119</v>
      </c>
      <c r="F94" s="2454"/>
      <c r="G94" s="2454"/>
      <c r="H94" s="2454"/>
      <c r="I94" s="2454"/>
      <c r="J94" s="2454"/>
      <c r="K94" s="2454"/>
      <c r="L94" s="2454"/>
      <c r="M94" s="2454"/>
      <c r="N94" s="2455"/>
      <c r="O94" s="2447" t="s">
        <v>1788</v>
      </c>
      <c r="P94" s="2462"/>
      <c r="Q94" s="1429"/>
      <c r="R94" s="1601"/>
      <c r="S94" s="1601"/>
      <c r="T94" s="1601"/>
      <c r="U94" s="1601"/>
      <c r="V94" s="1601"/>
      <c r="W94" s="1431"/>
      <c r="X94" s="1442"/>
      <c r="Y94" s="1603"/>
      <c r="Z94" s="1603"/>
      <c r="AA94" s="1603"/>
      <c r="AB94" s="1603"/>
      <c r="AC94" s="1603"/>
      <c r="AD94" s="1603"/>
      <c r="AE94" s="1603"/>
      <c r="AF94" s="1603"/>
      <c r="AG94" s="1603"/>
      <c r="AH94" s="1603"/>
      <c r="AI94" s="1603"/>
      <c r="AJ94" s="1603"/>
      <c r="AK94" s="1603"/>
      <c r="AL94" s="381"/>
      <c r="AM94" s="1399"/>
    </row>
    <row r="95" spans="1:39" ht="30" customHeight="1">
      <c r="A95" s="379"/>
      <c r="B95" s="1417"/>
      <c r="C95" s="2449"/>
      <c r="D95" s="2450"/>
      <c r="E95" s="2456"/>
      <c r="F95" s="2457"/>
      <c r="G95" s="2457"/>
      <c r="H95" s="2457"/>
      <c r="I95" s="2457"/>
      <c r="J95" s="2457"/>
      <c r="K95" s="2457"/>
      <c r="L95" s="2457"/>
      <c r="M95" s="2457"/>
      <c r="N95" s="2458"/>
      <c r="O95" s="2463"/>
      <c r="P95" s="2464"/>
      <c r="Q95" s="1433"/>
      <c r="R95" s="2447"/>
      <c r="S95" s="2489"/>
      <c r="T95" s="2489"/>
      <c r="U95" s="2489"/>
      <c r="V95" s="2448"/>
      <c r="W95" s="1434"/>
      <c r="X95" s="1443"/>
      <c r="Y95" s="2467"/>
      <c r="Z95" s="2468"/>
      <c r="AA95" s="2468"/>
      <c r="AB95" s="2468"/>
      <c r="AC95" s="2468"/>
      <c r="AD95" s="2468"/>
      <c r="AE95" s="2468"/>
      <c r="AF95" s="2468"/>
      <c r="AG95" s="2468"/>
      <c r="AH95" s="2468"/>
      <c r="AI95" s="2468"/>
      <c r="AJ95" s="2468"/>
      <c r="AK95" s="2469"/>
      <c r="AL95" s="382"/>
      <c r="AM95" s="1399"/>
    </row>
    <row r="96" spans="1:39" ht="30" customHeight="1">
      <c r="A96" s="379"/>
      <c r="B96" s="1417"/>
      <c r="C96" s="2449"/>
      <c r="D96" s="2450"/>
      <c r="E96" s="2456"/>
      <c r="F96" s="2457"/>
      <c r="G96" s="2457"/>
      <c r="H96" s="2457"/>
      <c r="I96" s="2457"/>
      <c r="J96" s="2457"/>
      <c r="K96" s="2457"/>
      <c r="L96" s="2457"/>
      <c r="M96" s="2457"/>
      <c r="N96" s="2458"/>
      <c r="O96" s="2463"/>
      <c r="P96" s="2464"/>
      <c r="Q96" s="1433"/>
      <c r="R96" s="2451"/>
      <c r="S96" s="2490"/>
      <c r="T96" s="2490"/>
      <c r="U96" s="2490"/>
      <c r="V96" s="2452"/>
      <c r="W96" s="1434"/>
      <c r="X96" s="1443"/>
      <c r="Y96" s="2470"/>
      <c r="Z96" s="2471"/>
      <c r="AA96" s="2471"/>
      <c r="AB96" s="2471"/>
      <c r="AC96" s="2471"/>
      <c r="AD96" s="2471"/>
      <c r="AE96" s="2471"/>
      <c r="AF96" s="2471"/>
      <c r="AG96" s="2471"/>
      <c r="AH96" s="2471"/>
      <c r="AI96" s="2471"/>
      <c r="AJ96" s="2471"/>
      <c r="AK96" s="2472"/>
      <c r="AL96" s="382"/>
      <c r="AM96" s="1399"/>
    </row>
    <row r="97" spans="1:39" ht="9.9499999999999993" customHeight="1">
      <c r="A97" s="379"/>
      <c r="B97" s="1417"/>
      <c r="C97" s="2451"/>
      <c r="D97" s="2452"/>
      <c r="E97" s="2459"/>
      <c r="F97" s="2460"/>
      <c r="G97" s="2460"/>
      <c r="H97" s="2460"/>
      <c r="I97" s="2460"/>
      <c r="J97" s="2460"/>
      <c r="K97" s="2460"/>
      <c r="L97" s="2460"/>
      <c r="M97" s="2460"/>
      <c r="N97" s="2461"/>
      <c r="O97" s="2465"/>
      <c r="P97" s="2466"/>
      <c r="Q97" s="1435"/>
      <c r="R97" s="1602"/>
      <c r="S97" s="1602"/>
      <c r="T97" s="1602"/>
      <c r="U97" s="1602"/>
      <c r="V97" s="1602"/>
      <c r="W97" s="1434"/>
      <c r="X97" s="1438"/>
      <c r="Y97" s="1604"/>
      <c r="Z97" s="1604"/>
      <c r="AA97" s="1604"/>
      <c r="AB97" s="1604"/>
      <c r="AC97" s="1604"/>
      <c r="AD97" s="1604"/>
      <c r="AE97" s="1604"/>
      <c r="AF97" s="1604"/>
      <c r="AG97" s="1604"/>
      <c r="AH97" s="1604"/>
      <c r="AI97" s="1604"/>
      <c r="AJ97" s="1604"/>
      <c r="AK97" s="1604"/>
      <c r="AL97" s="383"/>
      <c r="AM97" s="1399"/>
    </row>
    <row r="98" spans="1:39" ht="9.9499999999999993" customHeight="1">
      <c r="A98" s="379"/>
      <c r="B98" s="1417"/>
      <c r="C98" s="2447" t="s">
        <v>2120</v>
      </c>
      <c r="D98" s="2448"/>
      <c r="E98" s="2453" t="s">
        <v>2121</v>
      </c>
      <c r="F98" s="2454"/>
      <c r="G98" s="2454"/>
      <c r="H98" s="2454"/>
      <c r="I98" s="2454"/>
      <c r="J98" s="2454"/>
      <c r="K98" s="2454"/>
      <c r="L98" s="2454"/>
      <c r="M98" s="2454"/>
      <c r="N98" s="2455"/>
      <c r="O98" s="2447" t="s">
        <v>2122</v>
      </c>
      <c r="P98" s="2462"/>
      <c r="Q98" s="1429"/>
      <c r="R98" s="1601"/>
      <c r="S98" s="1601"/>
      <c r="T98" s="1601"/>
      <c r="U98" s="1601"/>
      <c r="V98" s="1601"/>
      <c r="W98" s="1431"/>
      <c r="X98" s="1442"/>
      <c r="Y98" s="1603"/>
      <c r="Z98" s="1603"/>
      <c r="AA98" s="1603"/>
      <c r="AB98" s="1603"/>
      <c r="AC98" s="1603"/>
      <c r="AD98" s="1603"/>
      <c r="AE98" s="1603"/>
      <c r="AF98" s="1603"/>
      <c r="AG98" s="1603"/>
      <c r="AH98" s="1603"/>
      <c r="AI98" s="1603"/>
      <c r="AJ98" s="1603"/>
      <c r="AK98" s="1603"/>
      <c r="AL98" s="381"/>
      <c r="AM98" s="1399"/>
    </row>
    <row r="99" spans="1:39" ht="30" customHeight="1">
      <c r="A99" s="379"/>
      <c r="B99" s="1417"/>
      <c r="C99" s="2449"/>
      <c r="D99" s="2450"/>
      <c r="E99" s="2456"/>
      <c r="F99" s="2457"/>
      <c r="G99" s="2457"/>
      <c r="H99" s="2457"/>
      <c r="I99" s="2457"/>
      <c r="J99" s="2457"/>
      <c r="K99" s="2457"/>
      <c r="L99" s="2457"/>
      <c r="M99" s="2457"/>
      <c r="N99" s="2458"/>
      <c r="O99" s="2463"/>
      <c r="P99" s="2464"/>
      <c r="Q99" s="1433"/>
      <c r="R99" s="2447"/>
      <c r="S99" s="2489"/>
      <c r="T99" s="2489"/>
      <c r="U99" s="2489"/>
      <c r="V99" s="2448"/>
      <c r="W99" s="1434"/>
      <c r="X99" s="1443"/>
      <c r="Y99" s="2467"/>
      <c r="Z99" s="2468"/>
      <c r="AA99" s="2468"/>
      <c r="AB99" s="2468"/>
      <c r="AC99" s="2468"/>
      <c r="AD99" s="2468"/>
      <c r="AE99" s="2468"/>
      <c r="AF99" s="2468"/>
      <c r="AG99" s="2468"/>
      <c r="AH99" s="2468"/>
      <c r="AI99" s="2468"/>
      <c r="AJ99" s="2468"/>
      <c r="AK99" s="2469"/>
      <c r="AL99" s="382"/>
      <c r="AM99" s="1399"/>
    </row>
    <row r="100" spans="1:39" ht="30" customHeight="1">
      <c r="A100" s="379"/>
      <c r="B100" s="1417"/>
      <c r="C100" s="2449"/>
      <c r="D100" s="2450"/>
      <c r="E100" s="2456"/>
      <c r="F100" s="2457"/>
      <c r="G100" s="2457"/>
      <c r="H100" s="2457"/>
      <c r="I100" s="2457"/>
      <c r="J100" s="2457"/>
      <c r="K100" s="2457"/>
      <c r="L100" s="2457"/>
      <c r="M100" s="2457"/>
      <c r="N100" s="2458"/>
      <c r="O100" s="2463"/>
      <c r="P100" s="2464"/>
      <c r="Q100" s="1433"/>
      <c r="R100" s="2451"/>
      <c r="S100" s="2490"/>
      <c r="T100" s="2490"/>
      <c r="U100" s="2490"/>
      <c r="V100" s="2452"/>
      <c r="W100" s="1434"/>
      <c r="X100" s="1443"/>
      <c r="Y100" s="2470"/>
      <c r="Z100" s="2471"/>
      <c r="AA100" s="2471"/>
      <c r="AB100" s="2471"/>
      <c r="AC100" s="2471"/>
      <c r="AD100" s="2471"/>
      <c r="AE100" s="2471"/>
      <c r="AF100" s="2471"/>
      <c r="AG100" s="2471"/>
      <c r="AH100" s="2471"/>
      <c r="AI100" s="2471"/>
      <c r="AJ100" s="2471"/>
      <c r="AK100" s="2472"/>
      <c r="AL100" s="382"/>
      <c r="AM100" s="1399"/>
    </row>
    <row r="101" spans="1:39" ht="9.9499999999999993" customHeight="1">
      <c r="A101" s="379"/>
      <c r="B101" s="1417"/>
      <c r="C101" s="2451"/>
      <c r="D101" s="2452"/>
      <c r="E101" s="2459"/>
      <c r="F101" s="2460"/>
      <c r="G101" s="2460"/>
      <c r="H101" s="2460"/>
      <c r="I101" s="2460"/>
      <c r="J101" s="2460"/>
      <c r="K101" s="2460"/>
      <c r="L101" s="2460"/>
      <c r="M101" s="2460"/>
      <c r="N101" s="2461"/>
      <c r="O101" s="2465"/>
      <c r="P101" s="2466"/>
      <c r="Q101" s="1435"/>
      <c r="R101" s="1602"/>
      <c r="S101" s="1602"/>
      <c r="T101" s="1602"/>
      <c r="U101" s="1602"/>
      <c r="V101" s="1602"/>
      <c r="W101" s="1434"/>
      <c r="X101" s="1438"/>
      <c r="Y101" s="1604"/>
      <c r="Z101" s="1604"/>
      <c r="AA101" s="1604"/>
      <c r="AB101" s="1604"/>
      <c r="AC101" s="1604"/>
      <c r="AD101" s="1604"/>
      <c r="AE101" s="1604"/>
      <c r="AF101" s="1604"/>
      <c r="AG101" s="1604"/>
      <c r="AH101" s="1604"/>
      <c r="AI101" s="1604"/>
      <c r="AJ101" s="1604"/>
      <c r="AK101" s="1604"/>
      <c r="AL101" s="383"/>
      <c r="AM101" s="1399"/>
    </row>
    <row r="102" spans="1:39" ht="9.9499999999999993" customHeight="1">
      <c r="A102" s="379"/>
      <c r="B102" s="1417"/>
      <c r="C102" s="2491" t="s">
        <v>2123</v>
      </c>
      <c r="D102" s="2492"/>
      <c r="E102" s="2492"/>
      <c r="F102" s="2492"/>
      <c r="G102" s="2492"/>
      <c r="H102" s="2492"/>
      <c r="I102" s="2492"/>
      <c r="J102" s="2492"/>
      <c r="K102" s="2492"/>
      <c r="L102" s="2492"/>
      <c r="M102" s="2492"/>
      <c r="N102" s="2493"/>
      <c r="O102" s="2447" t="s">
        <v>2124</v>
      </c>
      <c r="P102" s="2462"/>
      <c r="Q102" s="1429"/>
      <c r="R102" s="1601"/>
      <c r="S102" s="1601"/>
      <c r="T102" s="1601"/>
      <c r="U102" s="1601"/>
      <c r="V102" s="1601"/>
      <c r="W102" s="1431"/>
      <c r="X102" s="1424"/>
      <c r="Y102" s="1428"/>
      <c r="Z102" s="1428"/>
      <c r="AA102" s="1428"/>
      <c r="AB102" s="1428"/>
      <c r="AC102" s="1428"/>
      <c r="AD102" s="1428"/>
      <c r="AE102" s="1428"/>
      <c r="AF102" s="1428"/>
      <c r="AG102" s="1428"/>
      <c r="AH102" s="1428"/>
      <c r="AI102" s="1428"/>
      <c r="AJ102" s="1428"/>
      <c r="AK102" s="1428"/>
      <c r="AL102" s="382"/>
      <c r="AM102" s="1399"/>
    </row>
    <row r="103" spans="1:39" ht="30" customHeight="1">
      <c r="A103" s="379"/>
      <c r="B103" s="1417"/>
      <c r="C103" s="2494"/>
      <c r="D103" s="2495"/>
      <c r="E103" s="2495"/>
      <c r="F103" s="2495"/>
      <c r="G103" s="2495"/>
      <c r="H103" s="2495"/>
      <c r="I103" s="2495"/>
      <c r="J103" s="2495"/>
      <c r="K103" s="2495"/>
      <c r="L103" s="2495"/>
      <c r="M103" s="2495"/>
      <c r="N103" s="2496"/>
      <c r="O103" s="2463"/>
      <c r="P103" s="2464"/>
      <c r="Q103" s="1433"/>
      <c r="R103" s="2500">
        <f>+R39+R43+R47+R51+R55+R59+R63+R67+R71+R75+R79+R83+R87+R91+R95+R99</f>
        <v>0</v>
      </c>
      <c r="S103" s="2501"/>
      <c r="T103" s="2501"/>
      <c r="U103" s="2501"/>
      <c r="V103" s="2502"/>
      <c r="W103" s="1434"/>
      <c r="X103" s="1424"/>
      <c r="Y103" s="2506">
        <f>+Y39+Y43+Y47+Y51+Y55+Y59+Y63+Y67+Y71+Y75+Y79+Y83+Y87+Y91+Y95+Y99+Y35</f>
        <v>0</v>
      </c>
      <c r="Z103" s="2507"/>
      <c r="AA103" s="2507"/>
      <c r="AB103" s="2507"/>
      <c r="AC103" s="2507"/>
      <c r="AD103" s="2507"/>
      <c r="AE103" s="2507"/>
      <c r="AF103" s="2507"/>
      <c r="AG103" s="2507"/>
      <c r="AH103" s="2507"/>
      <c r="AI103" s="2507"/>
      <c r="AJ103" s="2507"/>
      <c r="AK103" s="2508"/>
      <c r="AL103" s="382"/>
      <c r="AM103" s="1399"/>
    </row>
    <row r="104" spans="1:39" ht="30" customHeight="1">
      <c r="A104" s="379"/>
      <c r="B104" s="1417"/>
      <c r="C104" s="2494"/>
      <c r="D104" s="2495"/>
      <c r="E104" s="2495"/>
      <c r="F104" s="2495"/>
      <c r="G104" s="2495"/>
      <c r="H104" s="2495"/>
      <c r="I104" s="2495"/>
      <c r="J104" s="2495"/>
      <c r="K104" s="2495"/>
      <c r="L104" s="2495"/>
      <c r="M104" s="2495"/>
      <c r="N104" s="2496"/>
      <c r="O104" s="2463"/>
      <c r="P104" s="2464"/>
      <c r="Q104" s="1433"/>
      <c r="R104" s="2503"/>
      <c r="S104" s="2504"/>
      <c r="T104" s="2504"/>
      <c r="U104" s="2504"/>
      <c r="V104" s="2505"/>
      <c r="W104" s="1434"/>
      <c r="X104" s="1424"/>
      <c r="Y104" s="2509"/>
      <c r="Z104" s="2510"/>
      <c r="AA104" s="2510"/>
      <c r="AB104" s="2510"/>
      <c r="AC104" s="2510"/>
      <c r="AD104" s="2510"/>
      <c r="AE104" s="2510"/>
      <c r="AF104" s="2510"/>
      <c r="AG104" s="2510"/>
      <c r="AH104" s="2510"/>
      <c r="AI104" s="2510"/>
      <c r="AJ104" s="2510"/>
      <c r="AK104" s="2511"/>
      <c r="AL104" s="382"/>
      <c r="AM104" s="1399"/>
    </row>
    <row r="105" spans="1:39" ht="9.9499999999999993" customHeight="1">
      <c r="A105" s="379"/>
      <c r="B105" s="1417"/>
      <c r="C105" s="2497"/>
      <c r="D105" s="2498"/>
      <c r="E105" s="2498"/>
      <c r="F105" s="2498"/>
      <c r="G105" s="2498"/>
      <c r="H105" s="2498"/>
      <c r="I105" s="2498"/>
      <c r="J105" s="2498"/>
      <c r="K105" s="2498"/>
      <c r="L105" s="2498"/>
      <c r="M105" s="2498"/>
      <c r="N105" s="2499"/>
      <c r="O105" s="2465"/>
      <c r="P105" s="2466"/>
      <c r="Q105" s="1433"/>
      <c r="R105" s="1444"/>
      <c r="S105" s="1444"/>
      <c r="T105" s="1444"/>
      <c r="U105" s="1444"/>
      <c r="V105" s="1444"/>
      <c r="W105" s="382"/>
      <c r="X105" s="1398"/>
      <c r="Y105" s="1413"/>
      <c r="Z105" s="1413"/>
      <c r="AA105" s="1413"/>
      <c r="AB105" s="1413"/>
      <c r="AC105" s="1413"/>
      <c r="AD105" s="1413"/>
      <c r="AE105" s="1413"/>
      <c r="AF105" s="1413"/>
      <c r="AG105" s="1413"/>
      <c r="AH105" s="1413"/>
      <c r="AI105" s="1413"/>
      <c r="AJ105" s="1413"/>
      <c r="AK105" s="1413"/>
      <c r="AL105" s="382"/>
      <c r="AM105" s="1399"/>
    </row>
    <row r="106" spans="1:39" ht="9.9499999999999993" customHeight="1">
      <c r="A106" s="1445"/>
      <c r="B106" s="1400"/>
      <c r="C106" s="2512" t="s">
        <v>2125</v>
      </c>
      <c r="D106" s="2513"/>
      <c r="E106" s="2513"/>
      <c r="F106" s="2513"/>
      <c r="G106" s="2513"/>
      <c r="H106" s="2513"/>
      <c r="I106" s="2513"/>
      <c r="J106" s="2513"/>
      <c r="K106" s="2513"/>
      <c r="L106" s="2513"/>
      <c r="M106" s="2513"/>
      <c r="N106" s="2513"/>
      <c r="O106" s="2513"/>
      <c r="P106" s="2513"/>
      <c r="Q106" s="2513"/>
      <c r="R106" s="2513"/>
      <c r="S106" s="2513"/>
      <c r="T106" s="2513"/>
      <c r="U106" s="2513"/>
      <c r="V106" s="2513"/>
      <c r="W106" s="2513"/>
      <c r="X106" s="2513"/>
      <c r="Y106" s="2513"/>
      <c r="Z106" s="2513"/>
      <c r="AA106" s="2513"/>
      <c r="AB106" s="2513"/>
      <c r="AC106" s="2513"/>
      <c r="AD106" s="2513"/>
      <c r="AE106" s="2513"/>
      <c r="AF106" s="2513"/>
      <c r="AG106" s="2513"/>
      <c r="AH106" s="2513"/>
      <c r="AI106" s="2513"/>
      <c r="AJ106" s="2513"/>
      <c r="AK106" s="2513"/>
      <c r="AL106" s="2514"/>
      <c r="AM106" s="1399"/>
    </row>
    <row r="107" spans="1:39" ht="30" customHeight="1">
      <c r="A107" s="1445"/>
      <c r="B107" s="1400"/>
      <c r="C107" s="2515"/>
      <c r="D107" s="2516"/>
      <c r="E107" s="2516"/>
      <c r="F107" s="2516"/>
      <c r="G107" s="2516"/>
      <c r="H107" s="2516"/>
      <c r="I107" s="2516"/>
      <c r="J107" s="2516"/>
      <c r="K107" s="2516"/>
      <c r="L107" s="2516"/>
      <c r="M107" s="2516"/>
      <c r="N107" s="2516"/>
      <c r="O107" s="2516"/>
      <c r="P107" s="2516"/>
      <c r="Q107" s="2516"/>
      <c r="R107" s="2516"/>
      <c r="S107" s="2516"/>
      <c r="T107" s="2516"/>
      <c r="U107" s="2516"/>
      <c r="V107" s="2516"/>
      <c r="W107" s="2516"/>
      <c r="X107" s="2516"/>
      <c r="Y107" s="2516"/>
      <c r="Z107" s="2516"/>
      <c r="AA107" s="2516"/>
      <c r="AB107" s="2516"/>
      <c r="AC107" s="2516"/>
      <c r="AD107" s="2516"/>
      <c r="AE107" s="2516"/>
      <c r="AF107" s="2516"/>
      <c r="AG107" s="2516"/>
      <c r="AH107" s="2516"/>
      <c r="AI107" s="2516"/>
      <c r="AJ107" s="2516"/>
      <c r="AK107" s="2516"/>
      <c r="AL107" s="2517"/>
      <c r="AM107" s="1399"/>
    </row>
    <row r="108" spans="1:39" ht="30" customHeight="1">
      <c r="A108" s="1445"/>
      <c r="B108" s="1400"/>
      <c r="C108" s="2515"/>
      <c r="D108" s="2516"/>
      <c r="E108" s="2516"/>
      <c r="F108" s="2516"/>
      <c r="G108" s="2516"/>
      <c r="H108" s="2516"/>
      <c r="I108" s="2516"/>
      <c r="J108" s="2516"/>
      <c r="K108" s="2516"/>
      <c r="L108" s="2516"/>
      <c r="M108" s="2516"/>
      <c r="N108" s="2516"/>
      <c r="O108" s="2516"/>
      <c r="P108" s="2516"/>
      <c r="Q108" s="2516"/>
      <c r="R108" s="2516"/>
      <c r="S108" s="2516"/>
      <c r="T108" s="2516"/>
      <c r="U108" s="2516"/>
      <c r="V108" s="2516"/>
      <c r="W108" s="2516"/>
      <c r="X108" s="2516"/>
      <c r="Y108" s="2516"/>
      <c r="Z108" s="2516"/>
      <c r="AA108" s="2516"/>
      <c r="AB108" s="2516"/>
      <c r="AC108" s="2516"/>
      <c r="AD108" s="2516"/>
      <c r="AE108" s="2516"/>
      <c r="AF108" s="2516"/>
      <c r="AG108" s="2516"/>
      <c r="AH108" s="2516"/>
      <c r="AI108" s="2516"/>
      <c r="AJ108" s="2516"/>
      <c r="AK108" s="2516"/>
      <c r="AL108" s="2517"/>
      <c r="AM108" s="1399"/>
    </row>
    <row r="109" spans="1:39" ht="9.9499999999999993" customHeight="1">
      <c r="A109" s="1445"/>
      <c r="B109" s="1400"/>
      <c r="C109" s="2518"/>
      <c r="D109" s="2519"/>
      <c r="E109" s="2519"/>
      <c r="F109" s="2519"/>
      <c r="G109" s="2519"/>
      <c r="H109" s="2519"/>
      <c r="I109" s="2519"/>
      <c r="J109" s="2519"/>
      <c r="K109" s="2519"/>
      <c r="L109" s="2519"/>
      <c r="M109" s="2519"/>
      <c r="N109" s="2519"/>
      <c r="O109" s="2519"/>
      <c r="P109" s="2519"/>
      <c r="Q109" s="2519"/>
      <c r="R109" s="2519"/>
      <c r="S109" s="2519"/>
      <c r="T109" s="2519"/>
      <c r="U109" s="2519"/>
      <c r="V109" s="2519"/>
      <c r="W109" s="2519"/>
      <c r="X109" s="2519"/>
      <c r="Y109" s="2519"/>
      <c r="Z109" s="2519"/>
      <c r="AA109" s="2519"/>
      <c r="AB109" s="2519"/>
      <c r="AC109" s="2519"/>
      <c r="AD109" s="2519"/>
      <c r="AE109" s="2519"/>
      <c r="AF109" s="2519"/>
      <c r="AG109" s="2519"/>
      <c r="AH109" s="2519"/>
      <c r="AI109" s="2519"/>
      <c r="AJ109" s="2519"/>
      <c r="AK109" s="2519"/>
      <c r="AL109" s="2520"/>
      <c r="AM109" s="1399"/>
    </row>
    <row r="110" spans="1:39" ht="39.950000000000003" customHeight="1" thickBot="1">
      <c r="A110" s="1445"/>
      <c r="B110" s="1446"/>
      <c r="C110" s="1447"/>
      <c r="D110" s="1447"/>
      <c r="E110" s="1447"/>
      <c r="F110" s="1447"/>
      <c r="G110" s="1447"/>
      <c r="H110" s="1447"/>
      <c r="I110" s="1447"/>
      <c r="J110" s="1447"/>
      <c r="K110" s="1447"/>
      <c r="L110" s="1447"/>
      <c r="M110" s="1447"/>
      <c r="N110" s="1447"/>
      <c r="O110" s="1447"/>
      <c r="P110" s="1447"/>
      <c r="Q110" s="1447"/>
      <c r="R110" s="1447"/>
      <c r="S110" s="1447"/>
      <c r="T110" s="1447"/>
      <c r="U110" s="1447"/>
      <c r="V110" s="1447"/>
      <c r="W110" s="1447"/>
      <c r="X110" s="1447"/>
      <c r="Y110" s="1447"/>
      <c r="Z110" s="1447"/>
      <c r="AA110" s="1447"/>
      <c r="AB110" s="1447"/>
      <c r="AC110" s="1447"/>
      <c r="AD110" s="1447"/>
      <c r="AE110" s="1447"/>
      <c r="AF110" s="1447"/>
      <c r="AG110" s="1447"/>
      <c r="AH110" s="1447"/>
      <c r="AI110" s="1447"/>
      <c r="AJ110" s="1447"/>
      <c r="AK110" s="1447"/>
      <c r="AL110" s="1447"/>
      <c r="AM110" s="1412"/>
    </row>
    <row r="111" spans="1:39" ht="21" customHeight="1">
      <c r="A111" s="1395"/>
      <c r="B111" s="1448"/>
      <c r="C111" s="1449"/>
      <c r="D111" s="1449"/>
      <c r="E111" s="1449"/>
      <c r="F111" s="1449"/>
      <c r="G111" s="1449"/>
      <c r="H111" s="1449"/>
      <c r="I111" s="1449"/>
      <c r="J111" s="1449"/>
      <c r="K111" s="1449"/>
      <c r="L111" s="1449"/>
      <c r="M111" s="1449"/>
      <c r="N111" s="1449"/>
      <c r="O111" s="1449"/>
      <c r="P111" s="1449"/>
      <c r="Q111" s="1449"/>
      <c r="R111" s="1449"/>
      <c r="S111" s="1449"/>
      <c r="T111" s="1449"/>
      <c r="U111" s="1449"/>
      <c r="V111" s="1449"/>
      <c r="W111" s="1449"/>
      <c r="X111" s="1449"/>
      <c r="Y111" s="1449"/>
      <c r="Z111" s="1449"/>
      <c r="AA111" s="1449"/>
      <c r="AB111" s="1449"/>
      <c r="AC111" s="1449"/>
      <c r="AD111" s="1449"/>
      <c r="AE111" s="1449"/>
      <c r="AF111" s="1449"/>
      <c r="AG111" s="1449"/>
      <c r="AH111" s="1449"/>
      <c r="AI111" s="1449"/>
      <c r="AJ111" s="1449"/>
      <c r="AK111" s="1449"/>
      <c r="AL111" s="1449"/>
    </row>
    <row r="112" spans="1:39" ht="30" customHeight="1">
      <c r="A112" s="2521">
        <v>29</v>
      </c>
      <c r="B112" s="2521"/>
      <c r="C112" s="2521"/>
      <c r="D112" s="2521"/>
      <c r="E112" s="2521"/>
      <c r="F112" s="2521"/>
      <c r="G112" s="2521"/>
      <c r="H112" s="2521"/>
      <c r="I112" s="2521"/>
      <c r="J112" s="2521"/>
      <c r="K112" s="2521"/>
      <c r="L112" s="2521"/>
      <c r="M112" s="2521"/>
      <c r="N112" s="2521"/>
      <c r="O112" s="2521"/>
      <c r="P112" s="2521"/>
      <c r="Q112" s="2521"/>
      <c r="R112" s="2521"/>
      <c r="S112" s="2521"/>
      <c r="T112" s="2521"/>
      <c r="U112" s="2521"/>
      <c r="V112" s="2521"/>
      <c r="W112" s="2521"/>
      <c r="X112" s="2521"/>
      <c r="Y112" s="2521"/>
      <c r="Z112" s="2521"/>
      <c r="AA112" s="2521"/>
      <c r="AB112" s="2521"/>
      <c r="AC112" s="2521"/>
      <c r="AD112" s="2521"/>
      <c r="AE112" s="2521"/>
      <c r="AF112" s="2521"/>
      <c r="AG112" s="2521"/>
      <c r="AH112" s="2521"/>
      <c r="AI112" s="2521"/>
      <c r="AJ112" s="2521"/>
      <c r="AK112" s="2521"/>
      <c r="AL112" s="2521"/>
    </row>
    <row r="113" spans="1:38" ht="30" customHeight="1"/>
    <row r="114" spans="1:38" ht="23.25" customHeight="1">
      <c r="A114" s="1395"/>
      <c r="B114" s="1448"/>
      <c r="C114" s="1415"/>
      <c r="D114" s="1395"/>
      <c r="E114" s="1395"/>
      <c r="F114" s="1395"/>
      <c r="G114" s="1395"/>
      <c r="H114" s="1395"/>
      <c r="I114" s="1395"/>
      <c r="J114" s="1395"/>
      <c r="K114" s="1395"/>
      <c r="L114" s="1395"/>
      <c r="M114" s="1395"/>
      <c r="N114" s="1395"/>
      <c r="O114" s="1395"/>
      <c r="P114" s="1395"/>
      <c r="Q114" s="1395"/>
      <c r="R114" s="1395"/>
      <c r="S114" s="1395"/>
      <c r="T114" s="1395"/>
      <c r="U114" s="1395"/>
      <c r="V114" s="1395"/>
      <c r="W114" s="1395"/>
      <c r="X114" s="1395"/>
      <c r="Y114" s="1395"/>
      <c r="Z114" s="1395"/>
      <c r="AA114" s="1395"/>
      <c r="AB114" s="1395"/>
      <c r="AC114" s="1395"/>
      <c r="AD114" s="1395"/>
      <c r="AE114" s="1395"/>
      <c r="AF114" s="1395"/>
      <c r="AG114" s="1395"/>
      <c r="AH114" s="1395"/>
      <c r="AI114" s="1395"/>
      <c r="AJ114" s="1395"/>
      <c r="AK114" s="1395"/>
      <c r="AL114" s="1395"/>
    </row>
    <row r="115" spans="1:38" ht="23.25" customHeight="1">
      <c r="A115" s="1395"/>
      <c r="B115" s="1448"/>
      <c r="C115" s="1395"/>
      <c r="D115" s="1395"/>
      <c r="E115" s="1395"/>
      <c r="F115" s="1395"/>
      <c r="G115" s="1395"/>
      <c r="H115" s="1395"/>
      <c r="I115" s="1395"/>
      <c r="J115" s="1395"/>
      <c r="K115" s="1395"/>
      <c r="L115" s="1395"/>
      <c r="M115" s="1395"/>
      <c r="N115" s="1395"/>
      <c r="O115" s="1395"/>
      <c r="P115" s="1395"/>
      <c r="Q115" s="1395"/>
      <c r="R115" s="1395"/>
      <c r="S115" s="1395"/>
      <c r="T115" s="1395"/>
      <c r="U115" s="1395"/>
      <c r="V115" s="1395"/>
      <c r="W115" s="1395"/>
      <c r="X115" s="1395"/>
      <c r="Y115" s="1395"/>
      <c r="Z115" s="1395"/>
      <c r="AA115" s="1395"/>
      <c r="AB115" s="1395"/>
      <c r="AC115" s="1395"/>
      <c r="AD115" s="1395"/>
      <c r="AE115" s="1395"/>
      <c r="AF115" s="1395"/>
      <c r="AG115" s="1395"/>
      <c r="AH115" s="1395"/>
      <c r="AI115" s="1395"/>
      <c r="AJ115" s="1395"/>
      <c r="AK115" s="1395"/>
      <c r="AL115" s="1395"/>
    </row>
    <row r="116" spans="1:38" ht="23.25" customHeight="1">
      <c r="A116" s="1395"/>
      <c r="B116" s="1448"/>
      <c r="C116" s="1395"/>
      <c r="D116" s="1395"/>
      <c r="E116" s="1395"/>
      <c r="F116" s="1395"/>
      <c r="G116" s="1395"/>
      <c r="H116" s="1395"/>
      <c r="I116" s="1395"/>
      <c r="J116" s="1395"/>
      <c r="K116" s="1395"/>
      <c r="L116" s="1395"/>
      <c r="M116" s="1395"/>
      <c r="N116" s="1395"/>
      <c r="O116" s="1395"/>
      <c r="P116" s="1395"/>
      <c r="Q116" s="1395"/>
      <c r="R116" s="1395"/>
      <c r="S116" s="1395"/>
      <c r="T116" s="1395"/>
      <c r="U116" s="1395"/>
      <c r="V116" s="1395"/>
      <c r="W116" s="1395"/>
      <c r="X116" s="1395"/>
      <c r="Y116" s="1395"/>
      <c r="Z116" s="1395"/>
      <c r="AA116" s="1395"/>
      <c r="AB116" s="1395"/>
      <c r="AC116" s="1395"/>
      <c r="AD116" s="1395"/>
      <c r="AE116" s="1395"/>
      <c r="AF116" s="1395"/>
      <c r="AG116" s="1395"/>
      <c r="AH116" s="1395"/>
      <c r="AI116" s="1395"/>
      <c r="AJ116" s="1395"/>
      <c r="AK116" s="1395"/>
      <c r="AL116" s="1395"/>
    </row>
    <row r="117" spans="1:38" ht="23.25" customHeight="1">
      <c r="A117" s="1395"/>
      <c r="B117" s="1448"/>
      <c r="C117" s="1395"/>
      <c r="D117" s="1395"/>
      <c r="E117" s="1395"/>
      <c r="F117" s="1395"/>
      <c r="G117" s="1395"/>
      <c r="H117" s="1395"/>
      <c r="I117" s="1395"/>
      <c r="J117" s="1395"/>
      <c r="K117" s="1395"/>
      <c r="L117" s="1395"/>
      <c r="M117" s="1395"/>
      <c r="N117" s="1395"/>
      <c r="O117" s="1395"/>
      <c r="P117" s="1395"/>
      <c r="Q117" s="1395"/>
      <c r="R117" s="1395"/>
      <c r="S117" s="1395"/>
      <c r="T117" s="1395"/>
      <c r="U117" s="1395"/>
      <c r="V117" s="1395"/>
      <c r="W117" s="1395"/>
      <c r="X117" s="1395"/>
      <c r="Y117" s="1395"/>
      <c r="Z117" s="1395"/>
      <c r="AA117" s="1395"/>
      <c r="AB117" s="1395"/>
      <c r="AC117" s="1395"/>
      <c r="AD117" s="1395"/>
      <c r="AE117" s="1395"/>
      <c r="AF117" s="1395"/>
      <c r="AG117" s="1395"/>
      <c r="AH117" s="1395"/>
      <c r="AI117" s="1395"/>
      <c r="AJ117" s="1395"/>
      <c r="AK117" s="1395"/>
      <c r="AL117" s="1395"/>
    </row>
    <row r="118" spans="1:38" ht="23.25" customHeight="1">
      <c r="A118" s="1395"/>
      <c r="B118" s="1448"/>
      <c r="C118" s="1395"/>
      <c r="D118" s="1395"/>
      <c r="E118" s="1395"/>
      <c r="F118" s="1395"/>
      <c r="G118" s="1395"/>
      <c r="H118" s="1395"/>
      <c r="I118" s="1395"/>
      <c r="J118" s="1395"/>
      <c r="K118" s="1395"/>
      <c r="L118" s="1395"/>
      <c r="M118" s="1395"/>
      <c r="N118" s="1395"/>
      <c r="O118" s="1395"/>
      <c r="P118" s="1395"/>
      <c r="Q118" s="1395"/>
      <c r="R118" s="1395"/>
      <c r="S118" s="1395"/>
      <c r="T118" s="1395"/>
      <c r="U118" s="1395"/>
      <c r="V118" s="1395"/>
      <c r="W118" s="1395"/>
      <c r="X118" s="1395"/>
      <c r="Y118" s="1395"/>
      <c r="Z118" s="1395"/>
      <c r="AA118" s="1395"/>
      <c r="AB118" s="1395"/>
      <c r="AC118" s="1395"/>
      <c r="AD118" s="1395"/>
      <c r="AE118" s="1395"/>
      <c r="AF118" s="1395"/>
      <c r="AG118" s="1395"/>
      <c r="AH118" s="1395"/>
      <c r="AI118" s="1395"/>
      <c r="AJ118" s="1395"/>
      <c r="AK118" s="1395"/>
      <c r="AL118" s="1395"/>
    </row>
    <row r="119" spans="1:38" ht="23.25" customHeight="1">
      <c r="A119" s="1395"/>
      <c r="B119" s="1448"/>
      <c r="C119" s="1395"/>
      <c r="D119" s="1395"/>
      <c r="E119" s="1395"/>
      <c r="F119" s="1395"/>
      <c r="G119" s="1395"/>
      <c r="H119" s="1395"/>
      <c r="I119" s="1395"/>
      <c r="J119" s="1395"/>
      <c r="K119" s="1395"/>
      <c r="L119" s="1395"/>
      <c r="M119" s="1395"/>
      <c r="N119" s="1395"/>
      <c r="O119" s="1395"/>
      <c r="P119" s="1395"/>
      <c r="Q119" s="1395"/>
      <c r="R119" s="1395"/>
      <c r="S119" s="1395"/>
      <c r="T119" s="1395"/>
      <c r="U119" s="1395"/>
      <c r="V119" s="1395"/>
      <c r="W119" s="1395"/>
      <c r="X119" s="1395"/>
      <c r="Y119" s="1395"/>
      <c r="Z119" s="1395"/>
      <c r="AA119" s="1395"/>
      <c r="AB119" s="1395"/>
      <c r="AC119" s="1395"/>
      <c r="AD119" s="1395"/>
      <c r="AE119" s="1395"/>
      <c r="AF119" s="1395"/>
      <c r="AG119" s="1395"/>
      <c r="AH119" s="1395"/>
      <c r="AI119" s="1395"/>
      <c r="AJ119" s="1395"/>
      <c r="AK119" s="1395"/>
      <c r="AL119" s="1395"/>
    </row>
    <row r="120" spans="1:38" ht="23.25" customHeight="1">
      <c r="A120" s="1395"/>
      <c r="B120" s="1448"/>
      <c r="C120" s="1395"/>
      <c r="D120" s="1395"/>
      <c r="E120" s="1395"/>
      <c r="F120" s="1395"/>
      <c r="G120" s="1395"/>
      <c r="H120" s="1395"/>
      <c r="I120" s="1395"/>
      <c r="J120" s="1395"/>
      <c r="K120" s="1395"/>
      <c r="L120" s="1395"/>
      <c r="M120" s="1395"/>
      <c r="N120" s="1395"/>
      <c r="O120" s="1395"/>
      <c r="P120" s="1395"/>
      <c r="Q120" s="1395"/>
      <c r="R120" s="1395"/>
      <c r="S120" s="1395"/>
      <c r="T120" s="1395"/>
      <c r="U120" s="1395"/>
      <c r="V120" s="1395"/>
      <c r="W120" s="1395"/>
      <c r="X120" s="1395"/>
      <c r="Y120" s="1395"/>
      <c r="Z120" s="1395"/>
      <c r="AA120" s="1395"/>
      <c r="AB120" s="1395"/>
      <c r="AC120" s="1395"/>
      <c r="AD120" s="1395"/>
      <c r="AE120" s="1395"/>
      <c r="AF120" s="1395"/>
      <c r="AG120" s="1395"/>
      <c r="AH120" s="1395"/>
      <c r="AI120" s="1395"/>
      <c r="AJ120" s="1395"/>
      <c r="AK120" s="1395"/>
      <c r="AL120" s="1395"/>
    </row>
    <row r="121" spans="1:38" ht="23.25" customHeight="1">
      <c r="A121" s="1395"/>
      <c r="B121" s="1448"/>
      <c r="C121" s="1395"/>
      <c r="D121" s="1395"/>
      <c r="E121" s="1395"/>
      <c r="F121" s="1395"/>
      <c r="G121" s="1395"/>
      <c r="H121" s="1395"/>
      <c r="I121" s="1395"/>
      <c r="J121" s="1395"/>
      <c r="K121" s="1395"/>
      <c r="L121" s="1395"/>
      <c r="M121" s="1395"/>
      <c r="N121" s="1395"/>
      <c r="O121" s="1395"/>
      <c r="P121" s="1395"/>
      <c r="Q121" s="1395"/>
      <c r="R121" s="1395"/>
      <c r="S121" s="1395"/>
      <c r="T121" s="1395"/>
      <c r="U121" s="1395"/>
      <c r="V121" s="1395"/>
      <c r="W121" s="1395"/>
      <c r="X121" s="1395"/>
      <c r="Y121" s="1395"/>
      <c r="Z121" s="1395"/>
      <c r="AA121" s="1395"/>
      <c r="AB121" s="1395"/>
      <c r="AC121" s="1395"/>
      <c r="AD121" s="1395"/>
      <c r="AE121" s="1395"/>
      <c r="AF121" s="1395"/>
      <c r="AG121" s="1395"/>
      <c r="AH121" s="1395"/>
      <c r="AI121" s="1395"/>
      <c r="AJ121" s="1395"/>
      <c r="AK121" s="1395"/>
      <c r="AL121" s="1395"/>
    </row>
    <row r="122" spans="1:38" ht="23.25" customHeight="1">
      <c r="A122" s="1395"/>
      <c r="B122" s="1448"/>
      <c r="C122" s="1395"/>
      <c r="D122" s="1395"/>
      <c r="E122" s="1395"/>
      <c r="F122" s="1395"/>
      <c r="G122" s="1395"/>
      <c r="H122" s="1395"/>
      <c r="I122" s="1395"/>
      <c r="J122" s="1395"/>
      <c r="K122" s="1395"/>
      <c r="L122" s="1395"/>
      <c r="M122" s="1395"/>
      <c r="N122" s="1395"/>
      <c r="O122" s="1395"/>
      <c r="P122" s="1395"/>
      <c r="Q122" s="1395"/>
      <c r="R122" s="1395"/>
      <c r="S122" s="1395"/>
      <c r="T122" s="1395"/>
      <c r="U122" s="1395"/>
      <c r="V122" s="1395"/>
      <c r="W122" s="1395"/>
      <c r="X122" s="1395"/>
      <c r="Y122" s="1395"/>
      <c r="Z122" s="1395"/>
      <c r="AA122" s="1395"/>
      <c r="AB122" s="1395"/>
      <c r="AC122" s="1395"/>
      <c r="AD122" s="1395"/>
      <c r="AE122" s="1395"/>
      <c r="AF122" s="1395"/>
      <c r="AG122" s="1395"/>
      <c r="AH122" s="1395"/>
      <c r="AI122" s="1395"/>
      <c r="AJ122" s="1395"/>
      <c r="AK122" s="1395"/>
      <c r="AL122" s="1395"/>
    </row>
    <row r="123" spans="1:38" ht="23.25" customHeight="1">
      <c r="A123" s="1395"/>
      <c r="B123" s="1448"/>
      <c r="C123" s="1395"/>
      <c r="D123" s="1395"/>
      <c r="E123" s="1395"/>
      <c r="F123" s="1395"/>
      <c r="G123" s="1395"/>
      <c r="H123" s="1395"/>
      <c r="I123" s="1395"/>
      <c r="J123" s="1395"/>
      <c r="K123" s="1395"/>
      <c r="L123" s="1395"/>
      <c r="M123" s="1395"/>
      <c r="N123" s="1395"/>
      <c r="O123" s="1395"/>
      <c r="P123" s="1395"/>
      <c r="Q123" s="1395"/>
      <c r="R123" s="1395"/>
      <c r="S123" s="1395"/>
      <c r="T123" s="1395"/>
      <c r="U123" s="1395"/>
      <c r="V123" s="1395"/>
      <c r="W123" s="1395"/>
      <c r="X123" s="1395"/>
      <c r="Y123" s="1395"/>
      <c r="Z123" s="1395"/>
      <c r="AA123" s="1395"/>
      <c r="AB123" s="1395"/>
      <c r="AC123" s="1395"/>
      <c r="AD123" s="1395"/>
      <c r="AE123" s="1395"/>
      <c r="AF123" s="1395"/>
      <c r="AG123" s="1395"/>
      <c r="AH123" s="1395"/>
      <c r="AI123" s="1395"/>
      <c r="AJ123" s="1395"/>
      <c r="AK123" s="1395"/>
      <c r="AL123" s="1395"/>
    </row>
    <row r="124" spans="1:38" ht="23.25" customHeight="1">
      <c r="A124" s="1395"/>
      <c r="B124" s="1448"/>
      <c r="C124" s="1395"/>
      <c r="D124" s="1395"/>
      <c r="E124" s="1395"/>
      <c r="F124" s="1395"/>
      <c r="G124" s="1395"/>
      <c r="H124" s="1395"/>
      <c r="I124" s="1395"/>
      <c r="J124" s="1395"/>
      <c r="K124" s="1395"/>
      <c r="L124" s="1395"/>
      <c r="M124" s="1395"/>
      <c r="N124" s="1395"/>
      <c r="O124" s="1395"/>
      <c r="P124" s="1395"/>
      <c r="Q124" s="1395"/>
      <c r="R124" s="1395"/>
      <c r="S124" s="1395"/>
      <c r="T124" s="1395"/>
      <c r="U124" s="1395"/>
      <c r="V124" s="1395"/>
      <c r="W124" s="1395"/>
      <c r="X124" s="1395"/>
      <c r="Y124" s="1395"/>
      <c r="Z124" s="1395"/>
      <c r="AA124" s="1395"/>
      <c r="AB124" s="1395"/>
      <c r="AC124" s="1395"/>
      <c r="AD124" s="1395"/>
      <c r="AE124" s="1395"/>
      <c r="AF124" s="1395"/>
      <c r="AG124" s="1395"/>
      <c r="AH124" s="1395"/>
      <c r="AI124" s="1395"/>
      <c r="AJ124" s="1395"/>
      <c r="AK124" s="1395"/>
      <c r="AL124" s="1395"/>
    </row>
    <row r="125" spans="1:38" ht="23.25" customHeight="1">
      <c r="A125" s="1395"/>
      <c r="B125" s="1448"/>
      <c r="C125" s="1395"/>
      <c r="D125" s="1395"/>
      <c r="E125" s="1395"/>
      <c r="F125" s="1395"/>
      <c r="G125" s="1395"/>
      <c r="H125" s="1395"/>
      <c r="I125" s="1395"/>
      <c r="J125" s="1395"/>
      <c r="K125" s="1395"/>
      <c r="L125" s="1395"/>
      <c r="M125" s="1395"/>
      <c r="N125" s="1395"/>
      <c r="O125" s="1395"/>
      <c r="P125" s="1395"/>
      <c r="Q125" s="1395"/>
      <c r="R125" s="1395"/>
      <c r="S125" s="1395"/>
      <c r="T125" s="1395"/>
      <c r="U125" s="1395"/>
      <c r="V125" s="1395"/>
      <c r="W125" s="1395"/>
      <c r="X125" s="1395"/>
      <c r="Y125" s="1395"/>
      <c r="Z125" s="1395"/>
      <c r="AA125" s="1395"/>
      <c r="AB125" s="1395"/>
      <c r="AC125" s="1395"/>
      <c r="AD125" s="1395"/>
      <c r="AE125" s="1395"/>
      <c r="AF125" s="1395"/>
      <c r="AG125" s="1395"/>
      <c r="AH125" s="1395"/>
      <c r="AI125" s="1395"/>
      <c r="AJ125" s="1395"/>
      <c r="AK125" s="1395"/>
      <c r="AL125" s="1395"/>
    </row>
    <row r="126" spans="1:38" ht="26.25" customHeight="1"/>
    <row r="127" spans="1:38" ht="29.25" customHeight="1">
      <c r="A127" s="1395"/>
      <c r="B127" s="1448"/>
      <c r="C127" s="1395"/>
      <c r="D127" s="1395"/>
      <c r="E127" s="1395"/>
      <c r="F127" s="1395"/>
      <c r="G127" s="1395"/>
      <c r="H127" s="1395"/>
      <c r="I127" s="1395"/>
      <c r="J127" s="1395"/>
      <c r="K127" s="1395"/>
      <c r="L127" s="1395"/>
      <c r="M127" s="1395"/>
      <c r="N127" s="1395"/>
      <c r="O127" s="1395"/>
      <c r="P127" s="1395"/>
      <c r="Q127" s="1395"/>
      <c r="R127" s="1395"/>
      <c r="S127" s="1395"/>
      <c r="T127" s="1395"/>
      <c r="U127" s="1395"/>
      <c r="V127" s="1395"/>
      <c r="W127" s="1395"/>
      <c r="X127" s="1395"/>
      <c r="Y127" s="1395"/>
      <c r="Z127" s="1395"/>
      <c r="AA127" s="1395"/>
      <c r="AB127" s="1395"/>
      <c r="AC127" s="1395"/>
      <c r="AD127" s="1395"/>
      <c r="AE127" s="1395"/>
      <c r="AF127" s="1395"/>
      <c r="AG127" s="1395"/>
      <c r="AH127" s="1395"/>
      <c r="AI127" s="1395"/>
      <c r="AJ127" s="1395"/>
      <c r="AK127" s="1395"/>
      <c r="AL127" s="1395"/>
    </row>
    <row r="128" spans="1:38" ht="9.9499999999999993" customHeight="1">
      <c r="A128" s="1395"/>
      <c r="B128" s="1448"/>
      <c r="C128" s="1395"/>
      <c r="D128" s="1395"/>
      <c r="E128" s="1395"/>
      <c r="F128" s="1395"/>
      <c r="G128" s="1395"/>
      <c r="H128" s="1395"/>
      <c r="I128" s="1395"/>
      <c r="J128" s="1395"/>
      <c r="K128" s="1395"/>
      <c r="L128" s="1395"/>
      <c r="M128" s="1395"/>
      <c r="N128" s="1395"/>
      <c r="O128" s="1395"/>
      <c r="P128" s="1395"/>
      <c r="Q128" s="1395"/>
      <c r="R128" s="1395"/>
      <c r="S128" s="1395"/>
      <c r="T128" s="1395"/>
      <c r="U128" s="1395"/>
      <c r="V128" s="1395"/>
      <c r="W128" s="1395"/>
      <c r="X128" s="1395"/>
      <c r="Y128" s="1395"/>
      <c r="Z128" s="1395"/>
      <c r="AA128" s="1395"/>
      <c r="AB128" s="1395"/>
      <c r="AC128" s="1395"/>
      <c r="AD128" s="1395"/>
      <c r="AE128" s="1395"/>
      <c r="AF128" s="1395"/>
      <c r="AG128" s="1395"/>
      <c r="AH128" s="1395"/>
      <c r="AI128" s="1395"/>
      <c r="AJ128" s="1395"/>
      <c r="AK128" s="1395"/>
      <c r="AL128" s="1395"/>
    </row>
    <row r="129" spans="1:38" ht="9.9499999999999993" customHeight="1">
      <c r="A129" s="1395"/>
      <c r="B129" s="1448"/>
      <c r="C129" s="1395"/>
      <c r="D129" s="1395"/>
      <c r="E129" s="1395"/>
      <c r="F129" s="1395"/>
      <c r="G129" s="1395"/>
      <c r="H129" s="1395"/>
      <c r="I129" s="1395"/>
      <c r="J129" s="1395"/>
      <c r="K129" s="1395"/>
      <c r="L129" s="1395"/>
      <c r="M129" s="1395"/>
      <c r="N129" s="1395"/>
      <c r="O129" s="1395"/>
      <c r="P129" s="1395"/>
      <c r="Q129" s="1395"/>
      <c r="R129" s="1395"/>
      <c r="S129" s="1395"/>
      <c r="T129" s="1395"/>
      <c r="U129" s="1395"/>
      <c r="V129" s="1395"/>
      <c r="W129" s="1395"/>
      <c r="X129" s="1395"/>
      <c r="Y129" s="1395"/>
      <c r="Z129" s="1395"/>
      <c r="AA129" s="1395"/>
      <c r="AB129" s="1395"/>
      <c r="AC129" s="1395"/>
      <c r="AD129" s="1395"/>
      <c r="AE129" s="1395"/>
      <c r="AF129" s="1395"/>
      <c r="AG129" s="1395"/>
      <c r="AH129" s="1395"/>
      <c r="AI129" s="1395"/>
      <c r="AJ129" s="1395"/>
      <c r="AK129" s="1395"/>
      <c r="AL129" s="1395"/>
    </row>
    <row r="130" spans="1:38" ht="9.9499999999999993" customHeight="1">
      <c r="A130" s="1395"/>
      <c r="B130" s="1448"/>
      <c r="C130" s="1395"/>
      <c r="D130" s="1395"/>
      <c r="E130" s="1395"/>
      <c r="F130" s="1395"/>
      <c r="G130" s="1395"/>
      <c r="H130" s="1395"/>
      <c r="I130" s="1395"/>
      <c r="J130" s="1395"/>
      <c r="K130" s="1395"/>
      <c r="L130" s="1395"/>
      <c r="M130" s="1395"/>
      <c r="N130" s="1395"/>
      <c r="O130" s="1395"/>
      <c r="P130" s="1395"/>
      <c r="Q130" s="1395"/>
      <c r="R130" s="1395"/>
      <c r="S130" s="1395"/>
      <c r="T130" s="1395"/>
      <c r="U130" s="1395"/>
      <c r="V130" s="1395"/>
      <c r="W130" s="1395"/>
      <c r="X130" s="1395"/>
      <c r="Y130" s="1395"/>
      <c r="Z130" s="1395"/>
      <c r="AA130" s="1395"/>
      <c r="AB130" s="1395"/>
      <c r="AC130" s="1395"/>
      <c r="AD130" s="1395"/>
      <c r="AE130" s="1395"/>
      <c r="AF130" s="1395"/>
      <c r="AG130" s="1395"/>
      <c r="AH130" s="1395"/>
      <c r="AI130" s="1395"/>
      <c r="AJ130" s="1395"/>
      <c r="AK130" s="1395"/>
      <c r="AL130" s="1395"/>
    </row>
    <row r="131" spans="1:38" ht="9.9499999999999993" customHeight="1">
      <c r="A131" s="1395"/>
      <c r="B131" s="1448"/>
      <c r="C131" s="1395"/>
      <c r="D131" s="1395"/>
      <c r="E131" s="1395"/>
      <c r="F131" s="1395"/>
      <c r="G131" s="1395"/>
      <c r="H131" s="1395"/>
      <c r="I131" s="1395"/>
      <c r="J131" s="1395"/>
      <c r="K131" s="1395"/>
      <c r="L131" s="1395"/>
      <c r="M131" s="1395"/>
      <c r="N131" s="1395"/>
      <c r="O131" s="1395"/>
      <c r="P131" s="1395"/>
      <c r="Q131" s="1395"/>
      <c r="R131" s="1395"/>
      <c r="S131" s="1395"/>
      <c r="T131" s="1395"/>
      <c r="U131" s="1395"/>
      <c r="V131" s="1395"/>
      <c r="W131" s="1395"/>
      <c r="X131" s="1395"/>
      <c r="Y131" s="1395"/>
      <c r="Z131" s="1395"/>
      <c r="AA131" s="1395"/>
      <c r="AB131" s="1395"/>
      <c r="AC131" s="1395"/>
      <c r="AD131" s="1395"/>
      <c r="AE131" s="1395"/>
      <c r="AF131" s="1395"/>
      <c r="AG131" s="1395"/>
      <c r="AH131" s="1395"/>
      <c r="AI131" s="1395"/>
      <c r="AJ131" s="1395"/>
      <c r="AK131" s="1395"/>
      <c r="AL131" s="1395"/>
    </row>
    <row r="132" spans="1:38" ht="9.9499999999999993" customHeight="1">
      <c r="A132" s="1395"/>
      <c r="B132" s="1448"/>
      <c r="C132" s="1395"/>
      <c r="D132" s="1395"/>
      <c r="E132" s="1395"/>
      <c r="F132" s="1395"/>
      <c r="G132" s="1395"/>
      <c r="H132" s="1395"/>
      <c r="I132" s="1395"/>
      <c r="J132" s="1395"/>
      <c r="K132" s="1395"/>
      <c r="L132" s="1395"/>
      <c r="M132" s="1395"/>
      <c r="N132" s="1395"/>
      <c r="O132" s="1395"/>
      <c r="P132" s="1395"/>
      <c r="Q132" s="1395"/>
      <c r="R132" s="1395"/>
      <c r="S132" s="1395"/>
      <c r="T132" s="1395"/>
      <c r="U132" s="1395"/>
      <c r="V132" s="1395"/>
      <c r="W132" s="1395"/>
      <c r="X132" s="1395"/>
      <c r="Y132" s="1395"/>
      <c r="Z132" s="1395"/>
      <c r="AA132" s="1395"/>
      <c r="AB132" s="1395"/>
      <c r="AC132" s="1395"/>
      <c r="AD132" s="1395"/>
      <c r="AE132" s="1395"/>
      <c r="AF132" s="1395"/>
      <c r="AG132" s="1395"/>
      <c r="AH132" s="1395"/>
      <c r="AI132" s="1395"/>
      <c r="AJ132" s="1395"/>
      <c r="AK132" s="1395"/>
      <c r="AL132" s="1395"/>
    </row>
    <row r="133" spans="1:38" ht="9.9499999999999993" customHeight="1">
      <c r="A133" s="1395"/>
      <c r="B133" s="1448"/>
      <c r="C133" s="1395"/>
      <c r="D133" s="1395"/>
      <c r="E133" s="1395"/>
      <c r="F133" s="1395"/>
      <c r="G133" s="1395"/>
      <c r="H133" s="1395"/>
      <c r="I133" s="1395"/>
      <c r="J133" s="1395"/>
      <c r="K133" s="1395"/>
      <c r="L133" s="1395"/>
      <c r="M133" s="1395"/>
      <c r="N133" s="1395"/>
      <c r="O133" s="1395"/>
      <c r="P133" s="1395"/>
      <c r="Q133" s="1395"/>
      <c r="R133" s="1395"/>
      <c r="S133" s="1395"/>
      <c r="T133" s="1395"/>
      <c r="U133" s="1395"/>
      <c r="V133" s="1395"/>
      <c r="W133" s="1395"/>
      <c r="X133" s="1395"/>
      <c r="Y133" s="1395"/>
      <c r="Z133" s="1395"/>
      <c r="AA133" s="1395"/>
      <c r="AB133" s="1395"/>
      <c r="AC133" s="1395"/>
      <c r="AD133" s="1395"/>
      <c r="AE133" s="1395"/>
      <c r="AF133" s="1395"/>
      <c r="AG133" s="1395"/>
      <c r="AH133" s="1395"/>
      <c r="AI133" s="1395"/>
      <c r="AJ133" s="1395"/>
      <c r="AK133" s="1395"/>
      <c r="AL133" s="1395"/>
    </row>
    <row r="134" spans="1:38" ht="9.9499999999999993" customHeight="1">
      <c r="A134" s="1395"/>
      <c r="B134" s="1448"/>
      <c r="C134" s="1395"/>
      <c r="D134" s="1395"/>
      <c r="E134" s="1395"/>
      <c r="F134" s="1395"/>
      <c r="G134" s="1395"/>
      <c r="H134" s="1395"/>
      <c r="I134" s="1395"/>
      <c r="J134" s="1395"/>
      <c r="K134" s="1395"/>
      <c r="L134" s="1395"/>
      <c r="M134" s="1395"/>
      <c r="N134" s="1395"/>
      <c r="O134" s="1395"/>
      <c r="P134" s="1395"/>
      <c r="Q134" s="1395"/>
      <c r="R134" s="1395"/>
      <c r="S134" s="1395"/>
      <c r="T134" s="1395"/>
      <c r="U134" s="1395"/>
      <c r="V134" s="1395"/>
      <c r="W134" s="1395"/>
      <c r="X134" s="1395"/>
      <c r="Y134" s="1395"/>
      <c r="Z134" s="1395"/>
      <c r="AA134" s="1395"/>
      <c r="AB134" s="1395"/>
      <c r="AC134" s="1395"/>
      <c r="AD134" s="1395"/>
      <c r="AE134" s="1395"/>
      <c r="AF134" s="1395"/>
      <c r="AG134" s="1395"/>
      <c r="AH134" s="1395"/>
      <c r="AI134" s="1395"/>
      <c r="AJ134" s="1395"/>
      <c r="AK134" s="1395"/>
      <c r="AL134" s="1395"/>
    </row>
    <row r="135" spans="1:38" ht="9.9499999999999993" customHeight="1">
      <c r="A135" s="1395"/>
      <c r="B135" s="1448"/>
      <c r="C135" s="1395"/>
      <c r="D135" s="1395"/>
      <c r="E135" s="1395"/>
      <c r="F135" s="1395"/>
      <c r="G135" s="1395"/>
      <c r="H135" s="1395"/>
      <c r="I135" s="1395"/>
      <c r="J135" s="1395"/>
      <c r="K135" s="1395"/>
      <c r="L135" s="1395"/>
      <c r="M135" s="1395"/>
      <c r="N135" s="1395"/>
      <c r="O135" s="1395"/>
      <c r="P135" s="1395"/>
      <c r="Q135" s="1395"/>
      <c r="R135" s="1395"/>
      <c r="S135" s="1395"/>
      <c r="T135" s="1395"/>
      <c r="U135" s="1395"/>
      <c r="V135" s="1395"/>
      <c r="W135" s="1395"/>
      <c r="X135" s="1395"/>
      <c r="Y135" s="1395"/>
      <c r="Z135" s="1395"/>
      <c r="AA135" s="1395"/>
      <c r="AB135" s="1395"/>
      <c r="AC135" s="1395"/>
      <c r="AD135" s="1395"/>
      <c r="AE135" s="1395"/>
      <c r="AF135" s="1395"/>
      <c r="AG135" s="1395"/>
      <c r="AH135" s="1395"/>
      <c r="AI135" s="1395"/>
      <c r="AJ135" s="1395"/>
      <c r="AK135" s="1395"/>
      <c r="AL135" s="1395"/>
    </row>
    <row r="136" spans="1:38" ht="9.9499999999999993" customHeight="1">
      <c r="A136" s="1395"/>
      <c r="B136" s="1448"/>
      <c r="C136" s="1395"/>
      <c r="D136" s="1395"/>
      <c r="E136" s="1395"/>
      <c r="F136" s="1395"/>
      <c r="G136" s="1395"/>
      <c r="H136" s="1395"/>
      <c r="I136" s="1395"/>
      <c r="J136" s="1395"/>
      <c r="K136" s="1395"/>
      <c r="L136" s="1395"/>
      <c r="M136" s="1395"/>
      <c r="N136" s="1395"/>
      <c r="O136" s="1395"/>
      <c r="P136" s="1395"/>
      <c r="Q136" s="1395"/>
      <c r="R136" s="1395"/>
      <c r="S136" s="1395"/>
      <c r="T136" s="1395"/>
      <c r="U136" s="1395"/>
      <c r="V136" s="1395"/>
      <c r="W136" s="1395"/>
      <c r="X136" s="1395"/>
      <c r="Y136" s="1395"/>
      <c r="Z136" s="1395"/>
      <c r="AA136" s="1395"/>
      <c r="AB136" s="1395"/>
      <c r="AC136" s="1395"/>
      <c r="AD136" s="1395"/>
      <c r="AE136" s="1395"/>
      <c r="AF136" s="1395"/>
      <c r="AG136" s="1395"/>
      <c r="AH136" s="1395"/>
      <c r="AI136" s="1395"/>
      <c r="AJ136" s="1395"/>
      <c r="AK136" s="1395"/>
      <c r="AL136" s="1395"/>
    </row>
    <row r="137" spans="1:38" ht="9.9499999999999993" customHeight="1">
      <c r="A137" s="1395"/>
      <c r="B137" s="1448"/>
      <c r="C137" s="1395"/>
      <c r="D137" s="1395"/>
      <c r="E137" s="1395"/>
      <c r="F137" s="1395"/>
      <c r="G137" s="1395"/>
      <c r="H137" s="1395"/>
      <c r="I137" s="1395"/>
      <c r="J137" s="1395"/>
      <c r="K137" s="1395"/>
      <c r="L137" s="1395"/>
      <c r="M137" s="1395"/>
      <c r="N137" s="1395"/>
      <c r="O137" s="1395"/>
      <c r="P137" s="1395"/>
      <c r="Q137" s="1395"/>
      <c r="R137" s="1395"/>
      <c r="S137" s="1395"/>
      <c r="T137" s="1395"/>
      <c r="U137" s="1395"/>
      <c r="V137" s="1395"/>
      <c r="W137" s="1395"/>
      <c r="X137" s="1395"/>
      <c r="Y137" s="1395"/>
      <c r="Z137" s="1395"/>
      <c r="AA137" s="1395"/>
      <c r="AB137" s="1395"/>
      <c r="AC137" s="1395"/>
      <c r="AD137" s="1395"/>
      <c r="AE137" s="1395"/>
      <c r="AF137" s="1395"/>
      <c r="AG137" s="1395"/>
      <c r="AH137" s="1395"/>
      <c r="AI137" s="1395"/>
      <c r="AJ137" s="1395"/>
      <c r="AK137" s="1395"/>
      <c r="AL137" s="1395"/>
    </row>
    <row r="138" spans="1:38" ht="9.9499999999999993" customHeight="1">
      <c r="A138" s="1395"/>
      <c r="B138" s="1448"/>
      <c r="C138" s="1395"/>
      <c r="D138" s="1395"/>
      <c r="E138" s="1395"/>
      <c r="F138" s="1395"/>
      <c r="G138" s="1395"/>
      <c r="H138" s="1395"/>
      <c r="I138" s="1395"/>
      <c r="J138" s="1395"/>
      <c r="K138" s="1395"/>
      <c r="L138" s="1395"/>
      <c r="M138" s="1395"/>
      <c r="N138" s="1395"/>
      <c r="O138" s="1395"/>
      <c r="P138" s="1395"/>
      <c r="Q138" s="1395"/>
      <c r="R138" s="1395"/>
      <c r="S138" s="1395"/>
      <c r="T138" s="1395"/>
      <c r="U138" s="1395"/>
      <c r="V138" s="1395"/>
      <c r="W138" s="1395"/>
      <c r="X138" s="1395"/>
      <c r="Y138" s="1395"/>
      <c r="Z138" s="1395"/>
      <c r="AA138" s="1395"/>
      <c r="AB138" s="1395"/>
      <c r="AC138" s="1395"/>
      <c r="AD138" s="1395"/>
      <c r="AE138" s="1395"/>
      <c r="AF138" s="1395"/>
      <c r="AG138" s="1395"/>
      <c r="AH138" s="1395"/>
      <c r="AI138" s="1395"/>
      <c r="AJ138" s="1395"/>
      <c r="AK138" s="1395"/>
      <c r="AL138" s="1395"/>
    </row>
    <row r="139" spans="1:38" ht="9.9499999999999993" customHeight="1">
      <c r="A139" s="1395"/>
      <c r="B139" s="1448"/>
      <c r="C139" s="1395"/>
      <c r="D139" s="1395"/>
      <c r="E139" s="1395"/>
      <c r="F139" s="1395"/>
      <c r="G139" s="1395"/>
      <c r="H139" s="1395"/>
      <c r="I139" s="1395"/>
      <c r="J139" s="1395"/>
      <c r="K139" s="1395"/>
      <c r="L139" s="1395"/>
      <c r="M139" s="1395"/>
      <c r="N139" s="1395"/>
      <c r="O139" s="1395"/>
      <c r="P139" s="1395"/>
      <c r="Q139" s="1395"/>
      <c r="R139" s="1395"/>
      <c r="S139" s="1395"/>
      <c r="T139" s="1395"/>
      <c r="U139" s="1395"/>
      <c r="V139" s="1395"/>
      <c r="W139" s="1395"/>
      <c r="X139" s="1395"/>
      <c r="Y139" s="1395"/>
      <c r="Z139" s="1395"/>
      <c r="AA139" s="1395"/>
      <c r="AB139" s="1395"/>
      <c r="AC139" s="1395"/>
      <c r="AD139" s="1395"/>
      <c r="AE139" s="1395"/>
      <c r="AF139" s="1395"/>
      <c r="AG139" s="1395"/>
      <c r="AH139" s="1395"/>
      <c r="AI139" s="1395"/>
      <c r="AJ139" s="1395"/>
      <c r="AK139" s="1395"/>
      <c r="AL139" s="1395"/>
    </row>
    <row r="140" spans="1:38" ht="9.9499999999999993" customHeight="1">
      <c r="A140" s="1395"/>
      <c r="B140" s="1448"/>
      <c r="C140" s="1395"/>
      <c r="D140" s="1395"/>
      <c r="E140" s="1395"/>
      <c r="F140" s="1395"/>
      <c r="G140" s="1395"/>
      <c r="H140" s="1395"/>
      <c r="I140" s="1395"/>
      <c r="J140" s="1395"/>
      <c r="K140" s="1395"/>
      <c r="L140" s="1395"/>
      <c r="M140" s="1395"/>
      <c r="N140" s="1395"/>
      <c r="O140" s="1395"/>
      <c r="P140" s="1395"/>
      <c r="Q140" s="1395"/>
      <c r="R140" s="1395"/>
      <c r="S140" s="1395"/>
      <c r="T140" s="1395"/>
      <c r="U140" s="1395"/>
      <c r="V140" s="1395"/>
      <c r="W140" s="1395"/>
      <c r="X140" s="1395"/>
      <c r="Y140" s="1395"/>
      <c r="Z140" s="1395"/>
      <c r="AA140" s="1395"/>
      <c r="AB140" s="1395"/>
      <c r="AC140" s="1395"/>
      <c r="AD140" s="1395"/>
      <c r="AE140" s="1395"/>
      <c r="AF140" s="1395"/>
      <c r="AG140" s="1395"/>
      <c r="AH140" s="1395"/>
      <c r="AI140" s="1395"/>
      <c r="AJ140" s="1395"/>
      <c r="AK140" s="1395"/>
      <c r="AL140" s="1395"/>
    </row>
    <row r="141" spans="1:38" ht="9.9499999999999993" customHeight="1">
      <c r="A141" s="1395"/>
      <c r="B141" s="1448"/>
      <c r="C141" s="1395"/>
      <c r="D141" s="1395"/>
      <c r="E141" s="1395"/>
      <c r="F141" s="1395"/>
      <c r="G141" s="1395"/>
      <c r="H141" s="1395"/>
      <c r="I141" s="1395"/>
      <c r="J141" s="1395"/>
      <c r="K141" s="1395"/>
      <c r="L141" s="1395"/>
      <c r="M141" s="1395"/>
      <c r="N141" s="1395"/>
      <c r="O141" s="1395"/>
      <c r="P141" s="1395"/>
      <c r="Q141" s="1395"/>
      <c r="R141" s="1395"/>
      <c r="S141" s="1395"/>
      <c r="T141" s="1395"/>
      <c r="U141" s="1395"/>
      <c r="V141" s="1395"/>
      <c r="W141" s="1395"/>
      <c r="X141" s="1395"/>
      <c r="Y141" s="1395"/>
      <c r="Z141" s="1395"/>
      <c r="AA141" s="1395"/>
      <c r="AB141" s="1395"/>
      <c r="AC141" s="1395"/>
      <c r="AD141" s="1395"/>
      <c r="AE141" s="1395"/>
      <c r="AF141" s="1395"/>
      <c r="AG141" s="1395"/>
      <c r="AH141" s="1395"/>
      <c r="AI141" s="1395"/>
      <c r="AJ141" s="1395"/>
      <c r="AK141" s="1395"/>
      <c r="AL141" s="1395"/>
    </row>
    <row r="142" spans="1:38" ht="9.9499999999999993" customHeight="1">
      <c r="A142" s="1395"/>
      <c r="B142" s="1448"/>
      <c r="C142" s="1395"/>
      <c r="D142" s="1395"/>
      <c r="E142" s="1395"/>
      <c r="F142" s="1395"/>
      <c r="G142" s="1395"/>
      <c r="H142" s="1395"/>
      <c r="I142" s="1395"/>
      <c r="J142" s="1395"/>
      <c r="K142" s="1395"/>
      <c r="L142" s="1395"/>
      <c r="M142" s="1395"/>
      <c r="N142" s="1395"/>
      <c r="O142" s="1395"/>
      <c r="P142" s="1395"/>
      <c r="Q142" s="1395"/>
      <c r="R142" s="1395"/>
      <c r="S142" s="1395"/>
      <c r="T142" s="1395"/>
      <c r="U142" s="1395"/>
      <c r="V142" s="1395"/>
      <c r="W142" s="1395"/>
      <c r="X142" s="1395"/>
      <c r="Y142" s="1395"/>
      <c r="Z142" s="1395"/>
      <c r="AA142" s="1395"/>
      <c r="AB142" s="1395"/>
      <c r="AC142" s="1395"/>
      <c r="AD142" s="1395"/>
      <c r="AE142" s="1395"/>
      <c r="AF142" s="1395"/>
      <c r="AG142" s="1395"/>
      <c r="AH142" s="1395"/>
      <c r="AI142" s="1395"/>
      <c r="AJ142" s="1395"/>
      <c r="AK142" s="1395"/>
      <c r="AL142" s="1395"/>
    </row>
    <row r="143" spans="1:38" ht="9.9499999999999993" customHeight="1">
      <c r="A143" s="1395"/>
      <c r="B143" s="1448"/>
      <c r="C143" s="1395"/>
      <c r="D143" s="1395"/>
      <c r="E143" s="1395"/>
      <c r="F143" s="1395"/>
      <c r="G143" s="1395"/>
      <c r="H143" s="1395"/>
      <c r="I143" s="1395"/>
      <c r="J143" s="1395"/>
      <c r="K143" s="1395"/>
      <c r="L143" s="1395"/>
      <c r="M143" s="1395"/>
      <c r="N143" s="1395"/>
      <c r="O143" s="1395"/>
      <c r="P143" s="1395"/>
      <c r="Q143" s="1395"/>
      <c r="R143" s="1395"/>
      <c r="S143" s="1395"/>
      <c r="T143" s="1395"/>
      <c r="U143" s="1395"/>
      <c r="V143" s="1395"/>
      <c r="W143" s="1395"/>
      <c r="X143" s="1395"/>
      <c r="Y143" s="1395"/>
      <c r="Z143" s="1395"/>
      <c r="AA143" s="1395"/>
      <c r="AB143" s="1395"/>
      <c r="AC143" s="1395"/>
      <c r="AD143" s="1395"/>
      <c r="AE143" s="1395"/>
      <c r="AF143" s="1395"/>
      <c r="AG143" s="1395"/>
      <c r="AH143" s="1395"/>
      <c r="AI143" s="1395"/>
      <c r="AJ143" s="1395"/>
      <c r="AK143" s="1395"/>
      <c r="AL143" s="1395"/>
    </row>
    <row r="144" spans="1:38" ht="9.9499999999999993" customHeight="1">
      <c r="A144" s="1395"/>
      <c r="B144" s="1448"/>
      <c r="C144" s="1395"/>
      <c r="D144" s="1395"/>
      <c r="E144" s="1395"/>
      <c r="F144" s="1395"/>
      <c r="G144" s="1395"/>
      <c r="H144" s="1395"/>
      <c r="I144" s="1395"/>
      <c r="J144" s="1395"/>
      <c r="K144" s="1395"/>
      <c r="L144" s="1395"/>
      <c r="M144" s="1395"/>
      <c r="N144" s="1395"/>
      <c r="O144" s="1395"/>
      <c r="P144" s="1395"/>
      <c r="Q144" s="1395"/>
      <c r="R144" s="1395"/>
      <c r="S144" s="1395"/>
      <c r="T144" s="1395"/>
      <c r="U144" s="1395"/>
      <c r="V144" s="1395"/>
      <c r="W144" s="1395"/>
      <c r="X144" s="1395"/>
      <c r="Y144" s="1395"/>
      <c r="Z144" s="1395"/>
      <c r="AA144" s="1395"/>
      <c r="AB144" s="1395"/>
      <c r="AC144" s="1395"/>
      <c r="AD144" s="1395"/>
      <c r="AE144" s="1395"/>
      <c r="AF144" s="1395"/>
      <c r="AG144" s="1395"/>
      <c r="AH144" s="1395"/>
      <c r="AI144" s="1395"/>
      <c r="AJ144" s="1395"/>
      <c r="AK144" s="1395"/>
      <c r="AL144" s="1395"/>
    </row>
    <row r="145" spans="1:38" ht="9.9499999999999993" customHeight="1">
      <c r="A145" s="1395"/>
      <c r="B145" s="1448"/>
      <c r="C145" s="1395"/>
      <c r="D145" s="1395"/>
      <c r="E145" s="1395"/>
      <c r="F145" s="1395"/>
      <c r="G145" s="1395"/>
      <c r="H145" s="1395"/>
      <c r="I145" s="1395"/>
      <c r="J145" s="1395"/>
      <c r="K145" s="1395"/>
      <c r="L145" s="1395"/>
      <c r="M145" s="1395"/>
      <c r="N145" s="1395"/>
      <c r="O145" s="1395"/>
      <c r="P145" s="1395"/>
      <c r="Q145" s="1395"/>
      <c r="R145" s="1395"/>
      <c r="S145" s="1395"/>
      <c r="T145" s="1395"/>
      <c r="U145" s="1395"/>
      <c r="V145" s="1395"/>
      <c r="W145" s="1395"/>
      <c r="X145" s="1395"/>
      <c r="Y145" s="1395"/>
      <c r="Z145" s="1395"/>
      <c r="AA145" s="1395"/>
      <c r="AB145" s="1395"/>
      <c r="AC145" s="1395"/>
      <c r="AD145" s="1395"/>
      <c r="AE145" s="1395"/>
      <c r="AF145" s="1395"/>
      <c r="AG145" s="1395"/>
      <c r="AH145" s="1395"/>
      <c r="AI145" s="1395"/>
      <c r="AJ145" s="1395"/>
      <c r="AK145" s="1395"/>
      <c r="AL145" s="1395"/>
    </row>
    <row r="146" spans="1:38" ht="9.9499999999999993" customHeight="1">
      <c r="A146" s="1395"/>
      <c r="B146" s="1448"/>
      <c r="C146" s="1395"/>
      <c r="D146" s="1395"/>
      <c r="E146" s="1395"/>
      <c r="F146" s="1395"/>
      <c r="G146" s="1395"/>
      <c r="H146" s="1395"/>
      <c r="I146" s="1395"/>
      <c r="J146" s="1395"/>
      <c r="K146" s="1395"/>
      <c r="L146" s="1395"/>
      <c r="M146" s="1395"/>
      <c r="N146" s="1395"/>
      <c r="O146" s="1395"/>
      <c r="P146" s="1395"/>
      <c r="Q146" s="1395"/>
      <c r="R146" s="1395"/>
      <c r="S146" s="1395"/>
      <c r="T146" s="1395"/>
      <c r="U146" s="1395"/>
      <c r="V146" s="1395"/>
      <c r="W146" s="1395"/>
      <c r="X146" s="1395"/>
      <c r="Y146" s="1395"/>
      <c r="Z146" s="1395"/>
      <c r="AA146" s="1395"/>
      <c r="AB146" s="1395"/>
      <c r="AC146" s="1395"/>
      <c r="AD146" s="1395"/>
      <c r="AE146" s="1395"/>
      <c r="AF146" s="1395"/>
      <c r="AG146" s="1395"/>
      <c r="AH146" s="1395"/>
      <c r="AI146" s="1395"/>
      <c r="AJ146" s="1395"/>
      <c r="AK146" s="1395"/>
      <c r="AL146" s="1395"/>
    </row>
    <row r="147" spans="1:38" ht="9.9499999999999993" customHeight="1">
      <c r="A147" s="1395"/>
      <c r="B147" s="1448"/>
      <c r="C147" s="1395"/>
      <c r="D147" s="1395"/>
      <c r="E147" s="1395"/>
      <c r="F147" s="1395"/>
      <c r="G147" s="1395"/>
      <c r="H147" s="1395"/>
      <c r="I147" s="1395"/>
      <c r="J147" s="1395"/>
      <c r="K147" s="1395"/>
      <c r="L147" s="1395"/>
      <c r="M147" s="1395"/>
      <c r="N147" s="1395"/>
      <c r="O147" s="1395"/>
      <c r="P147" s="1395"/>
      <c r="Q147" s="1395"/>
      <c r="R147" s="1395"/>
      <c r="S147" s="1395"/>
      <c r="T147" s="1395"/>
      <c r="U147" s="1395"/>
      <c r="V147" s="1395"/>
      <c r="W147" s="1395"/>
      <c r="X147" s="1395"/>
      <c r="Y147" s="1395"/>
      <c r="Z147" s="1395"/>
      <c r="AA147" s="1395"/>
      <c r="AB147" s="1395"/>
      <c r="AC147" s="1395"/>
      <c r="AD147" s="1395"/>
      <c r="AE147" s="1395"/>
      <c r="AF147" s="1395"/>
      <c r="AG147" s="1395"/>
      <c r="AH147" s="1395"/>
      <c r="AI147" s="1395"/>
      <c r="AJ147" s="1395"/>
      <c r="AK147" s="1395"/>
      <c r="AL147" s="1395"/>
    </row>
    <row r="148" spans="1:38" ht="9.9499999999999993" customHeight="1">
      <c r="A148" s="1395"/>
      <c r="B148" s="1448"/>
      <c r="C148" s="1395"/>
      <c r="D148" s="1395"/>
      <c r="E148" s="1395"/>
      <c r="F148" s="1395"/>
      <c r="G148" s="1395"/>
      <c r="H148" s="1395"/>
      <c r="I148" s="1395"/>
      <c r="J148" s="1395"/>
      <c r="K148" s="1395"/>
      <c r="L148" s="1395"/>
      <c r="M148" s="1395"/>
      <c r="N148" s="1395"/>
      <c r="O148" s="1395"/>
      <c r="P148" s="1395"/>
      <c r="Q148" s="1395"/>
      <c r="R148" s="1395"/>
      <c r="S148" s="1395"/>
      <c r="T148" s="1395"/>
      <c r="U148" s="1395"/>
      <c r="V148" s="1395"/>
      <c r="W148" s="1395"/>
      <c r="X148" s="1395"/>
      <c r="Y148" s="1395"/>
      <c r="Z148" s="1395"/>
      <c r="AA148" s="1395"/>
      <c r="AB148" s="1395"/>
      <c r="AC148" s="1395"/>
      <c r="AD148" s="1395"/>
      <c r="AE148" s="1395"/>
      <c r="AF148" s="1395"/>
      <c r="AG148" s="1395"/>
      <c r="AH148" s="1395"/>
      <c r="AI148" s="1395"/>
      <c r="AJ148" s="1395"/>
      <c r="AK148" s="1395"/>
      <c r="AL148" s="1395"/>
    </row>
    <row r="149" spans="1:38" ht="9.9499999999999993" customHeight="1">
      <c r="A149" s="1395"/>
      <c r="B149" s="1448"/>
      <c r="C149" s="1395"/>
      <c r="D149" s="1395"/>
      <c r="E149" s="1395"/>
      <c r="F149" s="1395"/>
      <c r="G149" s="1395"/>
      <c r="H149" s="1395"/>
      <c r="I149" s="1395"/>
      <c r="J149" s="1395"/>
      <c r="K149" s="1395"/>
      <c r="L149" s="1395"/>
      <c r="M149" s="1395"/>
      <c r="N149" s="1395"/>
      <c r="O149" s="1395"/>
      <c r="P149" s="1395"/>
      <c r="Q149" s="1395"/>
      <c r="R149" s="1395"/>
      <c r="S149" s="1395"/>
      <c r="T149" s="1395"/>
      <c r="U149" s="1395"/>
      <c r="V149" s="1395"/>
      <c r="W149" s="1395"/>
      <c r="X149" s="1395"/>
      <c r="Y149" s="1395"/>
      <c r="Z149" s="1395"/>
      <c r="AA149" s="1395"/>
      <c r="AB149" s="1395"/>
      <c r="AC149" s="1395"/>
      <c r="AD149" s="1395"/>
      <c r="AE149" s="1395"/>
      <c r="AF149" s="1395"/>
      <c r="AG149" s="1395"/>
      <c r="AH149" s="1395"/>
      <c r="AI149" s="1395"/>
      <c r="AJ149" s="1395"/>
      <c r="AK149" s="1395"/>
      <c r="AL149" s="1395"/>
    </row>
    <row r="150" spans="1:38" ht="9.9499999999999993" customHeight="1">
      <c r="A150" s="1395"/>
      <c r="B150" s="1448"/>
      <c r="C150" s="1395"/>
      <c r="D150" s="1395"/>
      <c r="E150" s="1395"/>
      <c r="F150" s="1395"/>
      <c r="G150" s="1395"/>
      <c r="H150" s="1395"/>
      <c r="I150" s="1395"/>
      <c r="J150" s="1395"/>
      <c r="K150" s="1395"/>
      <c r="L150" s="1395"/>
      <c r="M150" s="1395"/>
      <c r="N150" s="1395"/>
      <c r="O150" s="1395"/>
      <c r="P150" s="1395"/>
      <c r="Q150" s="1395"/>
      <c r="R150" s="1395"/>
      <c r="S150" s="1395"/>
      <c r="T150" s="1395"/>
      <c r="U150" s="1395"/>
      <c r="V150" s="1395"/>
      <c r="W150" s="1395"/>
      <c r="X150" s="1395"/>
      <c r="Y150" s="1395"/>
      <c r="Z150" s="1395"/>
      <c r="AA150" s="1395"/>
      <c r="AB150" s="1395"/>
      <c r="AC150" s="1395"/>
      <c r="AD150" s="1395"/>
      <c r="AE150" s="1395"/>
      <c r="AF150" s="1395"/>
      <c r="AG150" s="1395"/>
      <c r="AH150" s="1395"/>
      <c r="AI150" s="1395"/>
      <c r="AJ150" s="1395"/>
      <c r="AK150" s="1395"/>
      <c r="AL150" s="1395"/>
    </row>
    <row r="151" spans="1:38" ht="9.9499999999999993" customHeight="1">
      <c r="A151" s="1395"/>
      <c r="B151" s="1448"/>
      <c r="C151" s="1395"/>
      <c r="D151" s="1395"/>
      <c r="E151" s="1395"/>
      <c r="F151" s="1395"/>
      <c r="G151" s="1395"/>
      <c r="H151" s="1395"/>
      <c r="I151" s="1395"/>
      <c r="J151" s="1395"/>
      <c r="K151" s="1395"/>
      <c r="L151" s="1395"/>
      <c r="M151" s="1395"/>
      <c r="N151" s="1395"/>
      <c r="O151" s="1395"/>
      <c r="P151" s="1395"/>
      <c r="Q151" s="1395"/>
      <c r="R151" s="1395"/>
      <c r="S151" s="1395"/>
      <c r="T151" s="1395"/>
      <c r="U151" s="1395"/>
      <c r="V151" s="1395"/>
      <c r="W151" s="1395"/>
      <c r="X151" s="1395"/>
      <c r="Y151" s="1395"/>
      <c r="Z151" s="1395"/>
      <c r="AA151" s="1395"/>
      <c r="AB151" s="1395"/>
      <c r="AC151" s="1395"/>
      <c r="AD151" s="1395"/>
      <c r="AE151" s="1395"/>
      <c r="AF151" s="1395"/>
      <c r="AG151" s="1395"/>
      <c r="AH151" s="1395"/>
      <c r="AI151" s="1395"/>
      <c r="AJ151" s="1395"/>
      <c r="AK151" s="1395"/>
      <c r="AL151" s="1395"/>
    </row>
    <row r="152" spans="1:38" ht="9.9499999999999993" customHeight="1">
      <c r="A152" s="1395"/>
      <c r="B152" s="1448"/>
      <c r="C152" s="1395"/>
      <c r="D152" s="1395"/>
      <c r="E152" s="1395"/>
      <c r="F152" s="1395"/>
      <c r="G152" s="1395"/>
      <c r="H152" s="1395"/>
      <c r="I152" s="1395"/>
      <c r="J152" s="1395"/>
      <c r="K152" s="1395"/>
      <c r="L152" s="1395"/>
      <c r="M152" s="1395"/>
      <c r="N152" s="1395"/>
      <c r="O152" s="1395"/>
      <c r="P152" s="1395"/>
      <c r="Q152" s="1395"/>
      <c r="R152" s="1395"/>
      <c r="S152" s="1395"/>
      <c r="T152" s="1395"/>
      <c r="U152" s="1395"/>
      <c r="V152" s="1395"/>
      <c r="W152" s="1395"/>
      <c r="X152" s="1395"/>
      <c r="Y152" s="1395"/>
      <c r="Z152" s="1395"/>
      <c r="AA152" s="1395"/>
      <c r="AB152" s="1395"/>
      <c r="AC152" s="1395"/>
      <c r="AD152" s="1395"/>
      <c r="AE152" s="1395"/>
      <c r="AF152" s="1395"/>
      <c r="AG152" s="1395"/>
      <c r="AH152" s="1395"/>
      <c r="AI152" s="1395"/>
      <c r="AJ152" s="1395"/>
      <c r="AK152" s="1395"/>
      <c r="AL152" s="1395"/>
    </row>
    <row r="153" spans="1:38" ht="9.9499999999999993" customHeight="1">
      <c r="A153" s="1395"/>
      <c r="B153" s="1448"/>
      <c r="C153" s="1395"/>
      <c r="D153" s="1395"/>
      <c r="E153" s="1395"/>
      <c r="F153" s="1395"/>
      <c r="G153" s="1395"/>
      <c r="H153" s="1395"/>
      <c r="I153" s="1395"/>
      <c r="J153" s="1395"/>
      <c r="K153" s="1395"/>
      <c r="L153" s="1395"/>
      <c r="M153" s="1395"/>
      <c r="N153" s="1395"/>
      <c r="O153" s="1395"/>
      <c r="P153" s="1395"/>
      <c r="Q153" s="1395"/>
      <c r="R153" s="1395"/>
      <c r="S153" s="1395"/>
      <c r="T153" s="1395"/>
      <c r="U153" s="1395"/>
      <c r="V153" s="1395"/>
      <c r="W153" s="1395"/>
      <c r="X153" s="1395"/>
      <c r="Y153" s="1395"/>
      <c r="Z153" s="1395"/>
      <c r="AA153" s="1395"/>
      <c r="AB153" s="1395"/>
      <c r="AC153" s="1395"/>
      <c r="AD153" s="1395"/>
      <c r="AE153" s="1395"/>
      <c r="AF153" s="1395"/>
      <c r="AG153" s="1395"/>
      <c r="AH153" s="1395"/>
      <c r="AI153" s="1395"/>
      <c r="AJ153" s="1395"/>
      <c r="AK153" s="1395"/>
      <c r="AL153" s="1395"/>
    </row>
    <row r="154" spans="1:38" ht="9.9499999999999993" customHeight="1">
      <c r="A154" s="1395"/>
      <c r="B154" s="1448"/>
      <c r="C154" s="1395"/>
      <c r="D154" s="1395"/>
      <c r="E154" s="1395"/>
      <c r="F154" s="1395"/>
      <c r="G154" s="1395"/>
      <c r="H154" s="1395"/>
      <c r="I154" s="1395"/>
      <c r="J154" s="1395"/>
      <c r="K154" s="1395"/>
      <c r="L154" s="1395"/>
      <c r="M154" s="1395"/>
      <c r="N154" s="1395"/>
      <c r="O154" s="1395"/>
      <c r="P154" s="1395"/>
      <c r="Q154" s="1395"/>
      <c r="R154" s="1395"/>
      <c r="S154" s="1395"/>
      <c r="T154" s="1395"/>
      <c r="U154" s="1395"/>
      <c r="V154" s="1395"/>
      <c r="W154" s="1395"/>
      <c r="X154" s="1395"/>
      <c r="Y154" s="1395"/>
      <c r="Z154" s="1395"/>
      <c r="AA154" s="1395"/>
      <c r="AB154" s="1395"/>
      <c r="AC154" s="1395"/>
      <c r="AD154" s="1395"/>
      <c r="AE154" s="1395"/>
      <c r="AF154" s="1395"/>
      <c r="AG154" s="1395"/>
      <c r="AH154" s="1395"/>
      <c r="AI154" s="1395"/>
      <c r="AJ154" s="1395"/>
      <c r="AK154" s="1395"/>
      <c r="AL154" s="1395"/>
    </row>
    <row r="155" spans="1:38" ht="9.9499999999999993" customHeight="1">
      <c r="A155" s="1395"/>
      <c r="B155" s="1448"/>
      <c r="C155" s="1395"/>
      <c r="D155" s="1395"/>
      <c r="E155" s="1395"/>
      <c r="F155" s="1395"/>
      <c r="G155" s="1395"/>
      <c r="H155" s="1395"/>
      <c r="I155" s="1395"/>
      <c r="J155" s="1395"/>
      <c r="K155" s="1395"/>
      <c r="L155" s="1395"/>
      <c r="M155" s="1395"/>
      <c r="N155" s="1395"/>
      <c r="O155" s="1395"/>
      <c r="P155" s="1395"/>
      <c r="Q155" s="1395"/>
      <c r="R155" s="1395"/>
      <c r="S155" s="1395"/>
      <c r="T155" s="1395"/>
      <c r="U155" s="1395"/>
      <c r="V155" s="1395"/>
      <c r="W155" s="1395"/>
      <c r="X155" s="1395"/>
      <c r="Y155" s="1395"/>
      <c r="Z155" s="1395"/>
      <c r="AA155" s="1395"/>
      <c r="AB155" s="1395"/>
      <c r="AC155" s="1395"/>
      <c r="AD155" s="1395"/>
      <c r="AE155" s="1395"/>
      <c r="AF155" s="1395"/>
      <c r="AG155" s="1395"/>
      <c r="AH155" s="1395"/>
      <c r="AI155" s="1395"/>
      <c r="AJ155" s="1395"/>
      <c r="AK155" s="1395"/>
      <c r="AL155" s="1395"/>
    </row>
    <row r="156" spans="1:38" ht="9.9499999999999993" customHeight="1">
      <c r="A156" s="1395"/>
      <c r="B156" s="1448"/>
      <c r="C156" s="1395"/>
      <c r="D156" s="1395"/>
      <c r="E156" s="1395"/>
      <c r="F156" s="1395"/>
      <c r="G156" s="1395"/>
      <c r="H156" s="1395"/>
      <c r="I156" s="1395"/>
      <c r="J156" s="1395"/>
      <c r="K156" s="1395"/>
      <c r="L156" s="1395"/>
      <c r="M156" s="1395"/>
      <c r="N156" s="1395"/>
      <c r="O156" s="1395"/>
      <c r="P156" s="1395"/>
      <c r="Q156" s="1395"/>
      <c r="R156" s="1395"/>
      <c r="S156" s="1395"/>
      <c r="T156" s="1395"/>
      <c r="U156" s="1395"/>
      <c r="V156" s="1395"/>
      <c r="W156" s="1395"/>
      <c r="X156" s="1395"/>
      <c r="Y156" s="1395"/>
      <c r="Z156" s="1395"/>
      <c r="AA156" s="1395"/>
      <c r="AB156" s="1395"/>
      <c r="AC156" s="1395"/>
      <c r="AD156" s="1395"/>
      <c r="AE156" s="1395"/>
      <c r="AF156" s="1395"/>
      <c r="AG156" s="1395"/>
      <c r="AH156" s="1395"/>
      <c r="AI156" s="1395"/>
      <c r="AJ156" s="1395"/>
      <c r="AK156" s="1395"/>
      <c r="AL156" s="1395"/>
    </row>
    <row r="157" spans="1:38" ht="9.9499999999999993" customHeight="1">
      <c r="A157" s="1395"/>
      <c r="B157" s="1448"/>
      <c r="C157" s="1395"/>
      <c r="D157" s="1395"/>
      <c r="E157" s="1395"/>
      <c r="F157" s="1395"/>
      <c r="G157" s="1395"/>
      <c r="H157" s="1395"/>
      <c r="I157" s="1395"/>
      <c r="J157" s="1395"/>
      <c r="K157" s="1395"/>
      <c r="L157" s="1395"/>
      <c r="M157" s="1395"/>
      <c r="N157" s="1395"/>
      <c r="O157" s="1395"/>
      <c r="P157" s="1395"/>
      <c r="Q157" s="1395"/>
      <c r="R157" s="1395"/>
      <c r="S157" s="1395"/>
      <c r="T157" s="1395"/>
      <c r="U157" s="1395"/>
      <c r="V157" s="1395"/>
      <c r="W157" s="1395"/>
      <c r="X157" s="1395"/>
      <c r="Y157" s="1395"/>
      <c r="Z157" s="1395"/>
      <c r="AA157" s="1395"/>
      <c r="AB157" s="1395"/>
      <c r="AC157" s="1395"/>
      <c r="AD157" s="1395"/>
      <c r="AE157" s="1395"/>
      <c r="AF157" s="1395"/>
      <c r="AG157" s="1395"/>
      <c r="AH157" s="1395"/>
      <c r="AI157" s="1395"/>
      <c r="AJ157" s="1395"/>
      <c r="AK157" s="1395"/>
      <c r="AL157" s="1395"/>
    </row>
    <row r="158" spans="1:38" ht="9.9499999999999993" customHeight="1">
      <c r="A158" s="1395"/>
      <c r="B158" s="1448"/>
      <c r="C158" s="1395"/>
      <c r="D158" s="1395"/>
      <c r="E158" s="1395"/>
      <c r="F158" s="1395"/>
      <c r="G158" s="1395"/>
      <c r="H158" s="1395"/>
      <c r="I158" s="1395"/>
      <c r="J158" s="1395"/>
      <c r="K158" s="1395"/>
      <c r="L158" s="1395"/>
      <c r="M158" s="1395"/>
      <c r="N158" s="1395"/>
      <c r="O158" s="1395"/>
      <c r="P158" s="1395"/>
      <c r="Q158" s="1395"/>
      <c r="R158" s="1395"/>
      <c r="S158" s="1395"/>
      <c r="T158" s="1395"/>
      <c r="U158" s="1395"/>
      <c r="V158" s="1395"/>
      <c r="W158" s="1395"/>
      <c r="X158" s="1395"/>
      <c r="Y158" s="1395"/>
      <c r="Z158" s="1395"/>
      <c r="AA158" s="1395"/>
      <c r="AB158" s="1395"/>
      <c r="AC158" s="1395"/>
      <c r="AD158" s="1395"/>
      <c r="AE158" s="1395"/>
      <c r="AF158" s="1395"/>
      <c r="AG158" s="1395"/>
      <c r="AH158" s="1395"/>
      <c r="AI158" s="1395"/>
      <c r="AJ158" s="1395"/>
      <c r="AK158" s="1395"/>
      <c r="AL158" s="1395"/>
    </row>
    <row r="159" spans="1:38" ht="9.9499999999999993" customHeight="1">
      <c r="A159" s="1395"/>
      <c r="B159" s="1448"/>
      <c r="C159" s="1395"/>
      <c r="D159" s="1395"/>
      <c r="E159" s="1395"/>
      <c r="F159" s="1395"/>
      <c r="G159" s="1395"/>
      <c r="H159" s="1395"/>
      <c r="I159" s="1395"/>
      <c r="J159" s="1395"/>
      <c r="K159" s="1395"/>
      <c r="L159" s="1395"/>
      <c r="M159" s="1395"/>
      <c r="N159" s="1395"/>
      <c r="O159" s="1395"/>
      <c r="P159" s="1395"/>
      <c r="Q159" s="1395"/>
      <c r="R159" s="1395"/>
      <c r="S159" s="1395"/>
      <c r="T159" s="1395"/>
      <c r="U159" s="1395"/>
      <c r="V159" s="1395"/>
      <c r="W159" s="1395"/>
      <c r="X159" s="1395"/>
      <c r="Y159" s="1395"/>
      <c r="Z159" s="1395"/>
      <c r="AA159" s="1395"/>
      <c r="AB159" s="1395"/>
      <c r="AC159" s="1395"/>
      <c r="AD159" s="1395"/>
      <c r="AE159" s="1395"/>
      <c r="AF159" s="1395"/>
      <c r="AG159" s="1395"/>
      <c r="AH159" s="1395"/>
      <c r="AI159" s="1395"/>
      <c r="AJ159" s="1395"/>
      <c r="AK159" s="1395"/>
      <c r="AL159" s="1395"/>
    </row>
    <row r="160" spans="1:38" ht="9.9499999999999993" customHeight="1">
      <c r="A160" s="1395"/>
      <c r="B160" s="1448"/>
      <c r="C160" s="1395"/>
      <c r="D160" s="1395"/>
      <c r="E160" s="1395"/>
      <c r="F160" s="1395"/>
      <c r="G160" s="1395"/>
      <c r="H160" s="1395"/>
      <c r="I160" s="1395"/>
      <c r="J160" s="1395"/>
      <c r="K160" s="1395"/>
      <c r="L160" s="1395"/>
      <c r="M160" s="1395"/>
      <c r="N160" s="1395"/>
      <c r="O160" s="1395"/>
      <c r="P160" s="1395"/>
      <c r="Q160" s="1395"/>
      <c r="R160" s="1395"/>
      <c r="S160" s="1395"/>
      <c r="T160" s="1395"/>
      <c r="U160" s="1395"/>
      <c r="V160" s="1395"/>
      <c r="W160" s="1395"/>
      <c r="X160" s="1395"/>
      <c r="Y160" s="1395"/>
      <c r="Z160" s="1395"/>
      <c r="AA160" s="1395"/>
      <c r="AB160" s="1395"/>
      <c r="AC160" s="1395"/>
      <c r="AD160" s="1395"/>
      <c r="AE160" s="1395"/>
      <c r="AF160" s="1395"/>
      <c r="AG160" s="1395"/>
      <c r="AH160" s="1395"/>
      <c r="AI160" s="1395"/>
      <c r="AJ160" s="1395"/>
      <c r="AK160" s="1395"/>
      <c r="AL160" s="1395"/>
    </row>
    <row r="161" spans="1:38" ht="9.9499999999999993" customHeight="1">
      <c r="A161" s="1395"/>
      <c r="B161" s="1448"/>
      <c r="C161" s="1395"/>
      <c r="D161" s="1395"/>
      <c r="E161" s="1395"/>
      <c r="F161" s="1395"/>
      <c r="G161" s="1395"/>
      <c r="H161" s="1395"/>
      <c r="I161" s="1395"/>
      <c r="J161" s="1395"/>
      <c r="K161" s="1395"/>
      <c r="L161" s="1395"/>
      <c r="M161" s="1395"/>
      <c r="N161" s="1395"/>
      <c r="O161" s="1395"/>
      <c r="P161" s="1395"/>
      <c r="Q161" s="1395"/>
      <c r="R161" s="1395"/>
      <c r="S161" s="1395"/>
      <c r="T161" s="1395"/>
      <c r="U161" s="1395"/>
      <c r="V161" s="1395"/>
      <c r="W161" s="1395"/>
      <c r="X161" s="1395"/>
      <c r="Y161" s="1395"/>
      <c r="Z161" s="1395"/>
      <c r="AA161" s="1395"/>
      <c r="AB161" s="1395"/>
      <c r="AC161" s="1395"/>
      <c r="AD161" s="1395"/>
      <c r="AE161" s="1395"/>
      <c r="AF161" s="1395"/>
      <c r="AG161" s="1395"/>
      <c r="AH161" s="1395"/>
      <c r="AI161" s="1395"/>
      <c r="AJ161" s="1395"/>
      <c r="AK161" s="1395"/>
      <c r="AL161" s="1395"/>
    </row>
    <row r="162" spans="1:38" ht="9.9499999999999993" customHeight="1">
      <c r="A162" s="1395"/>
      <c r="B162" s="1448"/>
      <c r="C162" s="1395"/>
      <c r="D162" s="1395"/>
      <c r="E162" s="1395"/>
      <c r="F162" s="1395"/>
      <c r="G162" s="1395"/>
      <c r="H162" s="1395"/>
      <c r="I162" s="1395"/>
      <c r="J162" s="1395"/>
      <c r="K162" s="1395"/>
      <c r="L162" s="1395"/>
      <c r="M162" s="1395"/>
      <c r="N162" s="1395"/>
      <c r="O162" s="1395"/>
      <c r="P162" s="1395"/>
      <c r="Q162" s="1395"/>
      <c r="R162" s="1395"/>
      <c r="S162" s="1395"/>
      <c r="T162" s="1395"/>
      <c r="U162" s="1395"/>
      <c r="V162" s="1395"/>
      <c r="W162" s="1395"/>
      <c r="X162" s="1395"/>
      <c r="Y162" s="1395"/>
      <c r="Z162" s="1395"/>
      <c r="AA162" s="1395"/>
      <c r="AB162" s="1395"/>
      <c r="AC162" s="1395"/>
      <c r="AD162" s="1395"/>
      <c r="AE162" s="1395"/>
      <c r="AF162" s="1395"/>
      <c r="AG162" s="1395"/>
      <c r="AH162" s="1395"/>
      <c r="AI162" s="1395"/>
      <c r="AJ162" s="1395"/>
      <c r="AK162" s="1395"/>
      <c r="AL162" s="1395"/>
    </row>
    <row r="163" spans="1:38" ht="9.9499999999999993" customHeight="1">
      <c r="A163" s="1395"/>
      <c r="B163" s="1448"/>
      <c r="C163" s="1395"/>
      <c r="D163" s="1395"/>
      <c r="E163" s="1395"/>
      <c r="F163" s="1395"/>
      <c r="G163" s="1395"/>
      <c r="H163" s="1395"/>
      <c r="I163" s="1395"/>
      <c r="J163" s="1395"/>
      <c r="K163" s="1395"/>
      <c r="L163" s="1395"/>
      <c r="M163" s="1395"/>
      <c r="N163" s="1395"/>
      <c r="O163" s="1395"/>
      <c r="P163" s="1395"/>
      <c r="Q163" s="1395"/>
      <c r="R163" s="1395"/>
      <c r="S163" s="1395"/>
      <c r="T163" s="1395"/>
      <c r="U163" s="1395"/>
      <c r="V163" s="1395"/>
      <c r="W163" s="1395"/>
      <c r="X163" s="1395"/>
      <c r="Y163" s="1395"/>
      <c r="Z163" s="1395"/>
      <c r="AA163" s="1395"/>
      <c r="AB163" s="1395"/>
      <c r="AC163" s="1395"/>
      <c r="AD163" s="1395"/>
      <c r="AE163" s="1395"/>
      <c r="AF163" s="1395"/>
      <c r="AG163" s="1395"/>
      <c r="AH163" s="1395"/>
      <c r="AI163" s="1395"/>
      <c r="AJ163" s="1395"/>
      <c r="AK163" s="1395"/>
      <c r="AL163" s="1395"/>
    </row>
    <row r="164" spans="1:38" ht="9.9499999999999993" customHeight="1">
      <c r="A164" s="1395"/>
      <c r="B164" s="1448"/>
      <c r="C164" s="1395"/>
      <c r="D164" s="1395"/>
      <c r="E164" s="1395"/>
      <c r="F164" s="1395"/>
      <c r="G164" s="1395"/>
      <c r="H164" s="1395"/>
      <c r="I164" s="1395"/>
      <c r="J164" s="1395"/>
      <c r="K164" s="1395"/>
      <c r="L164" s="1395"/>
      <c r="M164" s="1395"/>
      <c r="N164" s="1395"/>
      <c r="O164" s="1395"/>
      <c r="P164" s="1395"/>
      <c r="Q164" s="1395"/>
      <c r="R164" s="1395"/>
      <c r="S164" s="1395"/>
      <c r="T164" s="1395"/>
      <c r="U164" s="1395"/>
      <c r="V164" s="1395"/>
      <c r="W164" s="1395"/>
      <c r="X164" s="1395"/>
      <c r="Y164" s="1395"/>
      <c r="Z164" s="1395"/>
      <c r="AA164" s="1395"/>
      <c r="AB164" s="1395"/>
      <c r="AC164" s="1395"/>
      <c r="AD164" s="1395"/>
      <c r="AE164" s="1395"/>
      <c r="AF164" s="1395"/>
      <c r="AG164" s="1395"/>
      <c r="AH164" s="1395"/>
      <c r="AI164" s="1395"/>
      <c r="AJ164" s="1395"/>
      <c r="AK164" s="1395"/>
      <c r="AL164" s="1395"/>
    </row>
    <row r="165" spans="1:38" ht="9.9499999999999993" customHeight="1">
      <c r="A165" s="1395"/>
      <c r="B165" s="1448"/>
      <c r="C165" s="1395"/>
      <c r="D165" s="1395"/>
      <c r="E165" s="1395"/>
      <c r="F165" s="1395"/>
      <c r="G165" s="1395"/>
      <c r="H165" s="1395"/>
      <c r="I165" s="1395"/>
      <c r="J165" s="1395"/>
      <c r="K165" s="1395"/>
      <c r="L165" s="1395"/>
      <c r="M165" s="1395"/>
      <c r="N165" s="1395"/>
      <c r="O165" s="1395"/>
      <c r="P165" s="1395"/>
      <c r="Q165" s="1395"/>
      <c r="R165" s="1395"/>
      <c r="S165" s="1395"/>
      <c r="T165" s="1395"/>
      <c r="U165" s="1395"/>
      <c r="V165" s="1395"/>
      <c r="W165" s="1395"/>
      <c r="X165" s="1395"/>
      <c r="Y165" s="1395"/>
      <c r="Z165" s="1395"/>
      <c r="AA165" s="1395"/>
      <c r="AB165" s="1395"/>
      <c r="AC165" s="1395"/>
      <c r="AD165" s="1395"/>
      <c r="AE165" s="1395"/>
      <c r="AF165" s="1395"/>
      <c r="AG165" s="1395"/>
      <c r="AH165" s="1395"/>
      <c r="AI165" s="1395"/>
      <c r="AJ165" s="1395"/>
      <c r="AK165" s="1395"/>
      <c r="AL165" s="1395"/>
    </row>
    <row r="166" spans="1:38" ht="9.9499999999999993" customHeight="1">
      <c r="A166" s="1395"/>
      <c r="B166" s="1448"/>
      <c r="C166" s="1395"/>
      <c r="D166" s="1395"/>
      <c r="E166" s="1395"/>
      <c r="F166" s="1395"/>
      <c r="G166" s="1395"/>
      <c r="H166" s="1395"/>
      <c r="I166" s="1395"/>
      <c r="J166" s="1395"/>
      <c r="K166" s="1395"/>
      <c r="L166" s="1395"/>
      <c r="M166" s="1395"/>
      <c r="N166" s="1395"/>
      <c r="O166" s="1395"/>
      <c r="P166" s="1395"/>
      <c r="Q166" s="1395"/>
      <c r="R166" s="1395"/>
      <c r="S166" s="1395"/>
      <c r="T166" s="1395"/>
      <c r="U166" s="1395"/>
      <c r="V166" s="1395"/>
      <c r="W166" s="1395"/>
      <c r="X166" s="1395"/>
      <c r="Y166" s="1395"/>
      <c r="Z166" s="1395"/>
      <c r="AA166" s="1395"/>
      <c r="AB166" s="1395"/>
      <c r="AC166" s="1395"/>
      <c r="AD166" s="1395"/>
      <c r="AE166" s="1395"/>
      <c r="AF166" s="1395"/>
      <c r="AG166" s="1395"/>
      <c r="AH166" s="1395"/>
      <c r="AI166" s="1395"/>
      <c r="AJ166" s="1395"/>
      <c r="AK166" s="1395"/>
      <c r="AL166" s="1395"/>
    </row>
    <row r="167" spans="1:38" ht="9.9499999999999993" customHeight="1">
      <c r="A167" s="1395"/>
      <c r="B167" s="1448"/>
      <c r="C167" s="1395"/>
      <c r="D167" s="1395"/>
      <c r="E167" s="1395"/>
      <c r="F167" s="1395"/>
      <c r="G167" s="1395"/>
      <c r="H167" s="1395"/>
      <c r="I167" s="1395"/>
      <c r="J167" s="1395"/>
      <c r="K167" s="1395"/>
      <c r="L167" s="1395"/>
      <c r="M167" s="1395"/>
      <c r="N167" s="1395"/>
      <c r="O167" s="1395"/>
      <c r="P167" s="1395"/>
      <c r="Q167" s="1395"/>
      <c r="R167" s="1395"/>
      <c r="S167" s="1395"/>
      <c r="T167" s="1395"/>
      <c r="U167" s="1395"/>
      <c r="V167" s="1395"/>
      <c r="W167" s="1395"/>
      <c r="X167" s="1395"/>
      <c r="Y167" s="1395"/>
      <c r="Z167" s="1395"/>
      <c r="AA167" s="1395"/>
      <c r="AB167" s="1395"/>
      <c r="AC167" s="1395"/>
      <c r="AD167" s="1395"/>
      <c r="AE167" s="1395"/>
      <c r="AF167" s="1395"/>
      <c r="AG167" s="1395"/>
      <c r="AH167" s="1395"/>
      <c r="AI167" s="1395"/>
      <c r="AJ167" s="1395"/>
      <c r="AK167" s="1395"/>
      <c r="AL167" s="1395"/>
    </row>
    <row r="168" spans="1:38" ht="9.9499999999999993" customHeight="1">
      <c r="A168" s="1395"/>
      <c r="B168" s="1448"/>
      <c r="C168" s="1395"/>
      <c r="D168" s="1395"/>
      <c r="E168" s="1395"/>
      <c r="F168" s="1395"/>
      <c r="G168" s="1395"/>
      <c r="H168" s="1395"/>
      <c r="I168" s="1395"/>
      <c r="J168" s="1395"/>
      <c r="K168" s="1395"/>
      <c r="L168" s="1395"/>
      <c r="M168" s="1395"/>
      <c r="N168" s="1395"/>
      <c r="O168" s="1395"/>
      <c r="P168" s="1395"/>
      <c r="Q168" s="1395"/>
      <c r="R168" s="1395"/>
      <c r="S168" s="1395"/>
      <c r="T168" s="1395"/>
      <c r="U168" s="1395"/>
      <c r="V168" s="1395"/>
      <c r="W168" s="1395"/>
      <c r="X168" s="1395"/>
      <c r="Y168" s="1395"/>
      <c r="Z168" s="1395"/>
      <c r="AA168" s="1395"/>
      <c r="AB168" s="1395"/>
      <c r="AC168" s="1395"/>
      <c r="AD168" s="1395"/>
      <c r="AE168" s="1395"/>
      <c r="AF168" s="1395"/>
      <c r="AG168" s="1395"/>
      <c r="AH168" s="1395"/>
      <c r="AI168" s="1395"/>
      <c r="AJ168" s="1395"/>
      <c r="AK168" s="1395"/>
      <c r="AL168" s="1395"/>
    </row>
    <row r="169" spans="1:38" ht="9.9499999999999993" customHeight="1">
      <c r="A169" s="1395"/>
      <c r="B169" s="1448"/>
      <c r="C169" s="1395"/>
      <c r="D169" s="1395"/>
      <c r="E169" s="1395"/>
      <c r="F169" s="1395"/>
      <c r="G169" s="1395"/>
      <c r="H169" s="1395"/>
      <c r="I169" s="1395"/>
      <c r="J169" s="1395"/>
      <c r="K169" s="1395"/>
      <c r="L169" s="1395"/>
      <c r="M169" s="1395"/>
      <c r="N169" s="1395"/>
      <c r="O169" s="1395"/>
      <c r="P169" s="1395"/>
      <c r="Q169" s="1395"/>
      <c r="R169" s="1395"/>
      <c r="S169" s="1395"/>
      <c r="T169" s="1395"/>
      <c r="U169" s="1395"/>
      <c r="V169" s="1395"/>
      <c r="W169" s="1395"/>
      <c r="X169" s="1395"/>
      <c r="Y169" s="1395"/>
      <c r="Z169" s="1395"/>
      <c r="AA169" s="1395"/>
      <c r="AB169" s="1395"/>
      <c r="AC169" s="1395"/>
      <c r="AD169" s="1395"/>
      <c r="AE169" s="1395"/>
      <c r="AF169" s="1395"/>
      <c r="AG169" s="1395"/>
      <c r="AH169" s="1395"/>
      <c r="AI169" s="1395"/>
      <c r="AJ169" s="1395"/>
      <c r="AK169" s="1395"/>
      <c r="AL169" s="1395"/>
    </row>
    <row r="170" spans="1:38" ht="9.9499999999999993" customHeight="1">
      <c r="A170" s="1395"/>
      <c r="B170" s="1448"/>
      <c r="C170" s="1395"/>
      <c r="D170" s="1395"/>
      <c r="E170" s="1395"/>
      <c r="F170" s="1395"/>
      <c r="G170" s="1395"/>
      <c r="H170" s="1395"/>
      <c r="I170" s="1395"/>
      <c r="J170" s="1395"/>
      <c r="K170" s="1395"/>
      <c r="L170" s="1395"/>
      <c r="M170" s="1395"/>
      <c r="N170" s="1395"/>
      <c r="O170" s="1395"/>
      <c r="P170" s="1395"/>
      <c r="Q170" s="1395"/>
      <c r="R170" s="1395"/>
      <c r="S170" s="1395"/>
      <c r="T170" s="1395"/>
      <c r="U170" s="1395"/>
      <c r="V170" s="1395"/>
      <c r="W170" s="1395"/>
      <c r="X170" s="1395"/>
      <c r="Y170" s="1395"/>
      <c r="Z170" s="1395"/>
      <c r="AA170" s="1395"/>
      <c r="AB170" s="1395"/>
      <c r="AC170" s="1395"/>
      <c r="AD170" s="1395"/>
      <c r="AE170" s="1395"/>
      <c r="AF170" s="1395"/>
      <c r="AG170" s="1395"/>
      <c r="AH170" s="1395"/>
      <c r="AI170" s="1395"/>
      <c r="AJ170" s="1395"/>
      <c r="AK170" s="1395"/>
      <c r="AL170" s="1395"/>
    </row>
    <row r="171" spans="1:38" ht="9.9499999999999993" customHeight="1">
      <c r="A171" s="1395"/>
      <c r="B171" s="1448"/>
      <c r="C171" s="1395"/>
      <c r="D171" s="1395"/>
      <c r="E171" s="1395"/>
      <c r="F171" s="1395"/>
      <c r="G171" s="1395"/>
      <c r="H171" s="1395"/>
      <c r="I171" s="1395"/>
      <c r="J171" s="1395"/>
      <c r="K171" s="1395"/>
      <c r="L171" s="1395"/>
      <c r="M171" s="1395"/>
      <c r="N171" s="1395"/>
      <c r="O171" s="1395"/>
      <c r="P171" s="1395"/>
      <c r="Q171" s="1395"/>
      <c r="R171" s="1395"/>
      <c r="S171" s="1395"/>
      <c r="T171" s="1395"/>
      <c r="U171" s="1395"/>
      <c r="V171" s="1395"/>
      <c r="W171" s="1395"/>
      <c r="X171" s="1395"/>
      <c r="Y171" s="1395"/>
      <c r="Z171" s="1395"/>
      <c r="AA171" s="1395"/>
      <c r="AB171" s="1395"/>
      <c r="AC171" s="1395"/>
      <c r="AD171" s="1395"/>
      <c r="AE171" s="1395"/>
      <c r="AF171" s="1395"/>
      <c r="AG171" s="1395"/>
      <c r="AH171" s="1395"/>
      <c r="AI171" s="1395"/>
      <c r="AJ171" s="1395"/>
      <c r="AK171" s="1395"/>
      <c r="AL171" s="1395"/>
    </row>
    <row r="172" spans="1:38" ht="9.9499999999999993" customHeight="1">
      <c r="A172" s="1395"/>
      <c r="B172" s="1448"/>
      <c r="C172" s="1395"/>
      <c r="D172" s="1395"/>
      <c r="E172" s="1395"/>
      <c r="F172" s="1395"/>
      <c r="G172" s="1395"/>
      <c r="H172" s="1395"/>
      <c r="I172" s="1395"/>
      <c r="J172" s="1395"/>
      <c r="K172" s="1395"/>
      <c r="L172" s="1395"/>
      <c r="M172" s="1395"/>
      <c r="N172" s="1395"/>
      <c r="O172" s="1395"/>
      <c r="P172" s="1395"/>
      <c r="Q172" s="1395"/>
      <c r="R172" s="1395"/>
      <c r="S172" s="1395"/>
      <c r="T172" s="1395"/>
      <c r="U172" s="1395"/>
      <c r="V172" s="1395"/>
      <c r="W172" s="1395"/>
      <c r="X172" s="1395"/>
      <c r="Y172" s="1395"/>
      <c r="Z172" s="1395"/>
      <c r="AA172" s="1395"/>
      <c r="AB172" s="1395"/>
      <c r="AC172" s="1395"/>
      <c r="AD172" s="1395"/>
      <c r="AE172" s="1395"/>
      <c r="AF172" s="1395"/>
      <c r="AG172" s="1395"/>
      <c r="AH172" s="1395"/>
      <c r="AI172" s="1395"/>
      <c r="AJ172" s="1395"/>
      <c r="AK172" s="1395"/>
      <c r="AL172" s="1395"/>
    </row>
    <row r="173" spans="1:38" ht="9.9499999999999993" customHeight="1">
      <c r="A173" s="1395"/>
      <c r="B173" s="1448"/>
      <c r="C173" s="1395"/>
      <c r="D173" s="1395"/>
      <c r="E173" s="1395"/>
      <c r="F173" s="1395"/>
      <c r="G173" s="1395"/>
      <c r="H173" s="1395"/>
      <c r="I173" s="1395"/>
      <c r="J173" s="1395"/>
      <c r="K173" s="1395"/>
      <c r="L173" s="1395"/>
      <c r="M173" s="1395"/>
      <c r="N173" s="1395"/>
      <c r="O173" s="1395"/>
      <c r="P173" s="1395"/>
      <c r="Q173" s="1395"/>
      <c r="R173" s="1395"/>
      <c r="S173" s="1395"/>
      <c r="T173" s="1395"/>
      <c r="U173" s="1395"/>
      <c r="V173" s="1395"/>
      <c r="W173" s="1395"/>
      <c r="X173" s="1395"/>
      <c r="Y173" s="1395"/>
      <c r="Z173" s="1395"/>
      <c r="AA173" s="1395"/>
      <c r="AB173" s="1395"/>
      <c r="AC173" s="1395"/>
      <c r="AD173" s="1395"/>
      <c r="AE173" s="1395"/>
      <c r="AF173" s="1395"/>
      <c r="AG173" s="1395"/>
      <c r="AH173" s="1395"/>
      <c r="AI173" s="1395"/>
      <c r="AJ173" s="1395"/>
      <c r="AK173" s="1395"/>
      <c r="AL173" s="1395"/>
    </row>
    <row r="174" spans="1:38" ht="9.9499999999999993" customHeight="1">
      <c r="A174" s="1395"/>
      <c r="B174" s="1448"/>
      <c r="C174" s="1395"/>
      <c r="D174" s="1395"/>
      <c r="E174" s="1395"/>
      <c r="F174" s="1395"/>
      <c r="G174" s="1395"/>
      <c r="H174" s="1395"/>
      <c r="I174" s="1395"/>
      <c r="J174" s="1395"/>
      <c r="K174" s="1395"/>
      <c r="L174" s="1395"/>
      <c r="M174" s="1395"/>
      <c r="N174" s="1395"/>
      <c r="O174" s="1395"/>
      <c r="P174" s="1395"/>
      <c r="Q174" s="1395"/>
      <c r="R174" s="1395"/>
      <c r="S174" s="1395"/>
      <c r="T174" s="1395"/>
      <c r="U174" s="1395"/>
      <c r="V174" s="1395"/>
      <c r="W174" s="1395"/>
      <c r="X174" s="1395"/>
      <c r="Y174" s="1395"/>
      <c r="Z174" s="1395"/>
      <c r="AA174" s="1395"/>
      <c r="AB174" s="1395"/>
      <c r="AC174" s="1395"/>
      <c r="AD174" s="1395"/>
      <c r="AE174" s="1395"/>
      <c r="AF174" s="1395"/>
      <c r="AG174" s="1395"/>
      <c r="AH174" s="1395"/>
      <c r="AI174" s="1395"/>
      <c r="AJ174" s="1395"/>
      <c r="AK174" s="1395"/>
      <c r="AL174" s="1395"/>
    </row>
    <row r="175" spans="1:38" ht="9.9499999999999993" customHeight="1">
      <c r="A175" s="1395"/>
      <c r="B175" s="1448"/>
      <c r="C175" s="1395"/>
      <c r="D175" s="1395"/>
      <c r="E175" s="1395"/>
      <c r="F175" s="1395"/>
      <c r="G175" s="1395"/>
      <c r="H175" s="1395"/>
      <c r="I175" s="1395"/>
      <c r="J175" s="1395"/>
      <c r="K175" s="1395"/>
      <c r="L175" s="1395"/>
      <c r="M175" s="1395"/>
      <c r="N175" s="1395"/>
      <c r="O175" s="1395"/>
      <c r="P175" s="1395"/>
      <c r="Q175" s="1395"/>
      <c r="R175" s="1395"/>
      <c r="S175" s="1395"/>
      <c r="T175" s="1395"/>
      <c r="U175" s="1395"/>
      <c r="V175" s="1395"/>
      <c r="W175" s="1395"/>
      <c r="X175" s="1395"/>
      <c r="Y175" s="1395"/>
      <c r="Z175" s="1395"/>
      <c r="AA175" s="1395"/>
      <c r="AB175" s="1395"/>
      <c r="AC175" s="1395"/>
      <c r="AD175" s="1395"/>
      <c r="AE175" s="1395"/>
      <c r="AF175" s="1395"/>
      <c r="AG175" s="1395"/>
      <c r="AH175" s="1395"/>
      <c r="AI175" s="1395"/>
      <c r="AJ175" s="1395"/>
      <c r="AK175" s="1395"/>
      <c r="AL175" s="1395"/>
    </row>
    <row r="176" spans="1:38" ht="9.9499999999999993" customHeight="1">
      <c r="A176" s="1395"/>
      <c r="B176" s="1448"/>
      <c r="C176" s="1395"/>
      <c r="D176" s="1395"/>
      <c r="E176" s="1395"/>
      <c r="F176" s="1395"/>
      <c r="G176" s="1395"/>
      <c r="H176" s="1395"/>
      <c r="I176" s="1395"/>
      <c r="J176" s="1395"/>
      <c r="K176" s="1395"/>
      <c r="L176" s="1395"/>
      <c r="M176" s="1395"/>
      <c r="N176" s="1395"/>
      <c r="O176" s="1395"/>
      <c r="P176" s="1395"/>
      <c r="Q176" s="1395"/>
      <c r="R176" s="1395"/>
      <c r="S176" s="1395"/>
      <c r="T176" s="1395"/>
      <c r="U176" s="1395"/>
      <c r="V176" s="1395"/>
      <c r="W176" s="1395"/>
      <c r="X176" s="1395"/>
      <c r="Y176" s="1395"/>
      <c r="Z176" s="1395"/>
      <c r="AA176" s="1395"/>
      <c r="AB176" s="1395"/>
      <c r="AC176" s="1395"/>
      <c r="AD176" s="1395"/>
      <c r="AE176" s="1395"/>
      <c r="AF176" s="1395"/>
      <c r="AG176" s="1395"/>
      <c r="AH176" s="1395"/>
      <c r="AI176" s="1395"/>
      <c r="AJ176" s="1395"/>
      <c r="AK176" s="1395"/>
      <c r="AL176" s="1395"/>
    </row>
    <row r="177" spans="1:38" ht="9.9499999999999993" customHeight="1">
      <c r="A177" s="1395"/>
      <c r="B177" s="1448"/>
      <c r="C177" s="1395"/>
      <c r="D177" s="1395"/>
      <c r="E177" s="1395"/>
      <c r="F177" s="1395"/>
      <c r="G177" s="1395"/>
      <c r="H177" s="1395"/>
      <c r="I177" s="1395"/>
      <c r="J177" s="1395"/>
      <c r="K177" s="1395"/>
      <c r="L177" s="1395"/>
      <c r="M177" s="1395"/>
      <c r="N177" s="1395"/>
      <c r="O177" s="1395"/>
      <c r="P177" s="1395"/>
      <c r="Q177" s="1395"/>
      <c r="R177" s="1395"/>
      <c r="S177" s="1395"/>
      <c r="T177" s="1395"/>
      <c r="U177" s="1395"/>
      <c r="V177" s="1395"/>
      <c r="W177" s="1395"/>
      <c r="X177" s="1395"/>
      <c r="Y177" s="1395"/>
      <c r="Z177" s="1395"/>
      <c r="AA177" s="1395"/>
      <c r="AB177" s="1395"/>
      <c r="AC177" s="1395"/>
      <c r="AD177" s="1395"/>
      <c r="AE177" s="1395"/>
      <c r="AF177" s="1395"/>
      <c r="AG177" s="1395"/>
      <c r="AH177" s="1395"/>
      <c r="AI177" s="1395"/>
      <c r="AJ177" s="1395"/>
      <c r="AK177" s="1395"/>
      <c r="AL177" s="1395"/>
    </row>
    <row r="178" spans="1:38" ht="9.9499999999999993" customHeight="1">
      <c r="A178" s="1395"/>
      <c r="B178" s="1448"/>
      <c r="C178" s="1395"/>
      <c r="D178" s="1395"/>
      <c r="E178" s="1395"/>
      <c r="F178" s="1395"/>
      <c r="G178" s="1395"/>
      <c r="H178" s="1395"/>
      <c r="I178" s="1395"/>
      <c r="J178" s="1395"/>
      <c r="K178" s="1395"/>
      <c r="L178" s="1395"/>
      <c r="M178" s="1395"/>
      <c r="N178" s="1395"/>
      <c r="O178" s="1395"/>
      <c r="P178" s="1395"/>
      <c r="Q178" s="1395"/>
      <c r="R178" s="1395"/>
      <c r="S178" s="1395"/>
      <c r="T178" s="1395"/>
      <c r="U178" s="1395"/>
      <c r="V178" s="1395"/>
      <c r="W178" s="1395"/>
      <c r="X178" s="1395"/>
      <c r="Y178" s="1395"/>
      <c r="Z178" s="1395"/>
      <c r="AA178" s="1395"/>
      <c r="AB178" s="1395"/>
      <c r="AC178" s="1395"/>
      <c r="AD178" s="1395"/>
      <c r="AE178" s="1395"/>
      <c r="AF178" s="1395"/>
      <c r="AG178" s="1395"/>
      <c r="AH178" s="1395"/>
      <c r="AI178" s="1395"/>
      <c r="AJ178" s="1395"/>
      <c r="AK178" s="1395"/>
      <c r="AL178" s="1395"/>
    </row>
    <row r="179" spans="1:38" ht="9.9499999999999993" customHeight="1">
      <c r="A179" s="1395"/>
      <c r="B179" s="1448"/>
      <c r="C179" s="1395"/>
      <c r="D179" s="1395"/>
      <c r="E179" s="1395"/>
      <c r="F179" s="1395"/>
      <c r="G179" s="1395"/>
      <c r="H179" s="1395"/>
      <c r="I179" s="1395"/>
      <c r="J179" s="1395"/>
      <c r="K179" s="1395"/>
      <c r="L179" s="1395"/>
      <c r="M179" s="1395"/>
      <c r="N179" s="1395"/>
      <c r="O179" s="1395"/>
      <c r="P179" s="1395"/>
      <c r="Q179" s="1395"/>
      <c r="R179" s="1395"/>
      <c r="S179" s="1395"/>
      <c r="T179" s="1395"/>
      <c r="U179" s="1395"/>
      <c r="V179" s="1395"/>
      <c r="W179" s="1395"/>
      <c r="X179" s="1395"/>
      <c r="Y179" s="1395"/>
      <c r="Z179" s="1395"/>
      <c r="AA179" s="1395"/>
      <c r="AB179" s="1395"/>
      <c r="AC179" s="1395"/>
      <c r="AD179" s="1395"/>
      <c r="AE179" s="1395"/>
      <c r="AF179" s="1395"/>
      <c r="AG179" s="1395"/>
      <c r="AH179" s="1395"/>
      <c r="AI179" s="1395"/>
      <c r="AJ179" s="1395"/>
      <c r="AK179" s="1395"/>
      <c r="AL179" s="1395"/>
    </row>
    <row r="180" spans="1:38" ht="9.9499999999999993" customHeight="1">
      <c r="A180" s="1395"/>
      <c r="B180" s="1448"/>
      <c r="C180" s="1395"/>
      <c r="D180" s="1395"/>
      <c r="E180" s="1395"/>
      <c r="F180" s="1395"/>
      <c r="G180" s="1395"/>
      <c r="H180" s="1395"/>
      <c r="I180" s="1395"/>
      <c r="J180" s="1395"/>
      <c r="K180" s="1395"/>
      <c r="L180" s="1395"/>
      <c r="M180" s="1395"/>
      <c r="N180" s="1395"/>
      <c r="O180" s="1395"/>
      <c r="P180" s="1395"/>
      <c r="Q180" s="1395"/>
      <c r="R180" s="1395"/>
      <c r="S180" s="1395"/>
      <c r="T180" s="1395"/>
      <c r="U180" s="1395"/>
      <c r="V180" s="1395"/>
      <c r="W180" s="1395"/>
      <c r="X180" s="1395"/>
      <c r="Y180" s="1395"/>
      <c r="Z180" s="1395"/>
      <c r="AA180" s="1395"/>
      <c r="AB180" s="1395"/>
      <c r="AC180" s="1395"/>
      <c r="AD180" s="1395"/>
      <c r="AE180" s="1395"/>
      <c r="AF180" s="1395"/>
      <c r="AG180" s="1395"/>
      <c r="AH180" s="1395"/>
      <c r="AI180" s="1395"/>
      <c r="AJ180" s="1395"/>
      <c r="AK180" s="1395"/>
      <c r="AL180" s="1395"/>
    </row>
    <row r="181" spans="1:38" ht="9.9499999999999993" customHeight="1">
      <c r="A181" s="1395"/>
      <c r="B181" s="1448"/>
      <c r="C181" s="1395"/>
      <c r="D181" s="1395"/>
      <c r="E181" s="1395"/>
      <c r="F181" s="1395"/>
      <c r="G181" s="1395"/>
      <c r="H181" s="1395"/>
      <c r="I181" s="1395"/>
      <c r="J181" s="1395"/>
      <c r="K181" s="1395"/>
      <c r="L181" s="1395"/>
      <c r="M181" s="1395"/>
      <c r="N181" s="1395"/>
      <c r="O181" s="1395"/>
      <c r="P181" s="1395"/>
      <c r="Q181" s="1395"/>
      <c r="R181" s="1395"/>
      <c r="S181" s="1395"/>
      <c r="T181" s="1395"/>
      <c r="U181" s="1395"/>
      <c r="V181" s="1395"/>
      <c r="W181" s="1395"/>
      <c r="X181" s="1395"/>
      <c r="Y181" s="1395"/>
      <c r="Z181" s="1395"/>
      <c r="AA181" s="1395"/>
      <c r="AB181" s="1395"/>
      <c r="AC181" s="1395"/>
      <c r="AD181" s="1395"/>
      <c r="AE181" s="1395"/>
      <c r="AF181" s="1395"/>
      <c r="AG181" s="1395"/>
      <c r="AH181" s="1395"/>
      <c r="AI181" s="1395"/>
      <c r="AJ181" s="1395"/>
      <c r="AK181" s="1395"/>
      <c r="AL181" s="1395"/>
    </row>
    <row r="182" spans="1:38" ht="9.9499999999999993" customHeight="1">
      <c r="A182" s="1395"/>
      <c r="B182" s="1448"/>
      <c r="C182" s="1395"/>
      <c r="D182" s="1395"/>
      <c r="E182" s="1395"/>
      <c r="F182" s="1395"/>
      <c r="G182" s="1395"/>
      <c r="H182" s="1395"/>
      <c r="I182" s="1395"/>
      <c r="J182" s="1395"/>
      <c r="K182" s="1395"/>
      <c r="L182" s="1395"/>
      <c r="M182" s="1395"/>
      <c r="N182" s="1395"/>
      <c r="O182" s="1395"/>
      <c r="P182" s="1395"/>
      <c r="Q182" s="1395"/>
      <c r="R182" s="1395"/>
      <c r="S182" s="1395"/>
      <c r="T182" s="1395"/>
      <c r="U182" s="1395"/>
      <c r="V182" s="1395"/>
      <c r="W182" s="1395"/>
      <c r="X182" s="1395"/>
      <c r="Y182" s="1395"/>
      <c r="Z182" s="1395"/>
      <c r="AA182" s="1395"/>
      <c r="AB182" s="1395"/>
      <c r="AC182" s="1395"/>
      <c r="AD182" s="1395"/>
      <c r="AE182" s="1395"/>
      <c r="AF182" s="1395"/>
      <c r="AG182" s="1395"/>
      <c r="AH182" s="1395"/>
      <c r="AI182" s="1395"/>
      <c r="AJ182" s="1395"/>
      <c r="AK182" s="1395"/>
      <c r="AL182" s="1395"/>
    </row>
    <row r="183" spans="1:38" ht="9.9499999999999993" customHeight="1">
      <c r="A183" s="1395"/>
      <c r="B183" s="1448"/>
      <c r="C183" s="1395"/>
      <c r="D183" s="1395"/>
      <c r="E183" s="1395"/>
      <c r="F183" s="1395"/>
      <c r="G183" s="1395"/>
      <c r="H183" s="1395"/>
      <c r="I183" s="1395"/>
      <c r="J183" s="1395"/>
      <c r="K183" s="1395"/>
      <c r="L183" s="1395"/>
      <c r="M183" s="1395"/>
      <c r="N183" s="1395"/>
      <c r="O183" s="1395"/>
      <c r="P183" s="1395"/>
      <c r="Q183" s="1395"/>
      <c r="R183" s="1395"/>
      <c r="S183" s="1395"/>
      <c r="T183" s="1395"/>
      <c r="U183" s="1395"/>
      <c r="V183" s="1395"/>
      <c r="W183" s="1395"/>
      <c r="X183" s="1395"/>
      <c r="Y183" s="1395"/>
      <c r="Z183" s="1395"/>
      <c r="AA183" s="1395"/>
      <c r="AB183" s="1395"/>
      <c r="AC183" s="1395"/>
      <c r="AD183" s="1395"/>
      <c r="AE183" s="1395"/>
      <c r="AF183" s="1395"/>
      <c r="AG183" s="1395"/>
      <c r="AH183" s="1395"/>
      <c r="AI183" s="1395"/>
      <c r="AJ183" s="1395"/>
      <c r="AK183" s="1395"/>
      <c r="AL183" s="1395"/>
    </row>
    <row r="184" spans="1:38" ht="9.9499999999999993" customHeight="1">
      <c r="A184" s="1395"/>
      <c r="B184" s="1448"/>
      <c r="C184" s="1395"/>
      <c r="D184" s="1395"/>
      <c r="E184" s="1395"/>
      <c r="F184" s="1395"/>
      <c r="G184" s="1395"/>
      <c r="H184" s="1395"/>
      <c r="I184" s="1395"/>
      <c r="J184" s="1395"/>
      <c r="K184" s="1395"/>
      <c r="L184" s="1395"/>
      <c r="M184" s="1395"/>
      <c r="N184" s="1395"/>
      <c r="O184" s="1395"/>
      <c r="P184" s="1395"/>
      <c r="Q184" s="1395"/>
      <c r="R184" s="1395"/>
      <c r="S184" s="1395"/>
      <c r="T184" s="1395"/>
      <c r="U184" s="1395"/>
      <c r="V184" s="1395"/>
      <c r="W184" s="1395"/>
      <c r="X184" s="1395"/>
      <c r="Y184" s="1395"/>
      <c r="Z184" s="1395"/>
      <c r="AA184" s="1395"/>
      <c r="AB184" s="1395"/>
      <c r="AC184" s="1395"/>
      <c r="AD184" s="1395"/>
      <c r="AE184" s="1395"/>
      <c r="AF184" s="1395"/>
      <c r="AG184" s="1395"/>
      <c r="AH184" s="1395"/>
      <c r="AI184" s="1395"/>
      <c r="AJ184" s="1395"/>
      <c r="AK184" s="1395"/>
      <c r="AL184" s="1395"/>
    </row>
    <row r="185" spans="1:38" ht="9.9499999999999993" customHeight="1">
      <c r="A185" s="1395"/>
      <c r="B185" s="1448"/>
      <c r="C185" s="1395"/>
      <c r="D185" s="1395"/>
      <c r="E185" s="1395"/>
      <c r="F185" s="1395"/>
      <c r="G185" s="1395"/>
      <c r="H185" s="1395"/>
      <c r="I185" s="1395"/>
      <c r="J185" s="1395"/>
      <c r="K185" s="1395"/>
      <c r="L185" s="1395"/>
      <c r="M185" s="1395"/>
      <c r="N185" s="1395"/>
      <c r="O185" s="1395"/>
      <c r="P185" s="1395"/>
      <c r="Q185" s="1395"/>
      <c r="R185" s="1395"/>
      <c r="S185" s="1395"/>
      <c r="T185" s="1395"/>
      <c r="U185" s="1395"/>
      <c r="V185" s="1395"/>
      <c r="W185" s="1395"/>
      <c r="X185" s="1395"/>
      <c r="Y185" s="1395"/>
      <c r="Z185" s="1395"/>
      <c r="AA185" s="1395"/>
      <c r="AB185" s="1395"/>
      <c r="AC185" s="1395"/>
      <c r="AD185" s="1395"/>
      <c r="AE185" s="1395"/>
      <c r="AF185" s="1395"/>
      <c r="AG185" s="1395"/>
      <c r="AH185" s="1395"/>
      <c r="AI185" s="1395"/>
      <c r="AJ185" s="1395"/>
      <c r="AK185" s="1395"/>
      <c r="AL185" s="1395"/>
    </row>
    <row r="186" spans="1:38" ht="9.9499999999999993" customHeight="1">
      <c r="A186" s="1395"/>
      <c r="B186" s="1448"/>
      <c r="C186" s="1395"/>
      <c r="D186" s="1395"/>
      <c r="E186" s="1395"/>
      <c r="F186" s="1395"/>
      <c r="G186" s="1395"/>
      <c r="H186" s="1395"/>
      <c r="I186" s="1395"/>
      <c r="J186" s="1395"/>
      <c r="K186" s="1395"/>
      <c r="L186" s="1395"/>
      <c r="M186" s="1395"/>
      <c r="N186" s="1395"/>
      <c r="O186" s="1395"/>
      <c r="P186" s="1395"/>
      <c r="Q186" s="1395"/>
      <c r="R186" s="1395"/>
      <c r="S186" s="1395"/>
      <c r="T186" s="1395"/>
      <c r="U186" s="1395"/>
      <c r="V186" s="1395"/>
      <c r="W186" s="1395"/>
      <c r="X186" s="1395"/>
      <c r="Y186" s="1395"/>
      <c r="Z186" s="1395"/>
      <c r="AA186" s="1395"/>
      <c r="AB186" s="1395"/>
      <c r="AC186" s="1395"/>
      <c r="AD186" s="1395"/>
      <c r="AE186" s="1395"/>
      <c r="AF186" s="1395"/>
      <c r="AG186" s="1395"/>
      <c r="AH186" s="1395"/>
      <c r="AI186" s="1395"/>
      <c r="AJ186" s="1395"/>
      <c r="AK186" s="1395"/>
      <c r="AL186" s="1395"/>
    </row>
    <row r="187" spans="1:38" ht="9.9499999999999993" customHeight="1">
      <c r="A187" s="1395"/>
      <c r="B187" s="1448"/>
      <c r="C187" s="1395"/>
      <c r="D187" s="1395"/>
      <c r="E187" s="1395"/>
      <c r="F187" s="1395"/>
      <c r="G187" s="1395"/>
      <c r="H187" s="1395"/>
      <c r="I187" s="1395"/>
      <c r="J187" s="1395"/>
      <c r="K187" s="1395"/>
      <c r="L187" s="1395"/>
      <c r="M187" s="1395"/>
      <c r="N187" s="1395"/>
      <c r="O187" s="1395"/>
      <c r="P187" s="1395"/>
      <c r="Q187" s="1395"/>
      <c r="R187" s="1395"/>
      <c r="S187" s="1395"/>
      <c r="T187" s="1395"/>
      <c r="U187" s="1395"/>
      <c r="V187" s="1395"/>
      <c r="W187" s="1395"/>
      <c r="X187" s="1395"/>
      <c r="Y187" s="1395"/>
      <c r="Z187" s="1395"/>
      <c r="AA187" s="1395"/>
      <c r="AB187" s="1395"/>
      <c r="AC187" s="1395"/>
      <c r="AD187" s="1395"/>
      <c r="AE187" s="1395"/>
      <c r="AF187" s="1395"/>
      <c r="AG187" s="1395"/>
      <c r="AH187" s="1395"/>
      <c r="AI187" s="1395"/>
      <c r="AJ187" s="1395"/>
      <c r="AK187" s="1395"/>
      <c r="AL187" s="1395"/>
    </row>
    <row r="188" spans="1:38" ht="9.9499999999999993" customHeight="1">
      <c r="A188" s="1395"/>
      <c r="B188" s="1448"/>
      <c r="C188" s="1395"/>
      <c r="D188" s="1395"/>
      <c r="E188" s="1395"/>
      <c r="F188" s="1395"/>
      <c r="G188" s="1395"/>
      <c r="H188" s="1395"/>
      <c r="I188" s="1395"/>
      <c r="J188" s="1395"/>
      <c r="K188" s="1395"/>
      <c r="L188" s="1395"/>
      <c r="M188" s="1395"/>
      <c r="N188" s="1395"/>
      <c r="O188" s="1395"/>
      <c r="P188" s="1395"/>
      <c r="Q188" s="1395"/>
      <c r="R188" s="1395"/>
      <c r="S188" s="1395"/>
      <c r="T188" s="1395"/>
      <c r="U188" s="1395"/>
      <c r="V188" s="1395"/>
      <c r="W188" s="1395"/>
      <c r="X188" s="1395"/>
      <c r="Y188" s="1395"/>
      <c r="Z188" s="1395"/>
      <c r="AA188" s="1395"/>
      <c r="AB188" s="1395"/>
      <c r="AC188" s="1395"/>
      <c r="AD188" s="1395"/>
      <c r="AE188" s="1395"/>
      <c r="AF188" s="1395"/>
      <c r="AG188" s="1395"/>
      <c r="AH188" s="1395"/>
      <c r="AI188" s="1395"/>
      <c r="AJ188" s="1395"/>
      <c r="AK188" s="1395"/>
      <c r="AL188" s="1395"/>
    </row>
    <row r="189" spans="1:38" ht="9.9499999999999993" customHeight="1">
      <c r="A189" s="1395"/>
      <c r="B189" s="1448"/>
      <c r="C189" s="1395"/>
      <c r="D189" s="1395"/>
      <c r="E189" s="1395"/>
      <c r="F189" s="1395"/>
      <c r="G189" s="1395"/>
      <c r="H189" s="1395"/>
      <c r="I189" s="1395"/>
      <c r="J189" s="1395"/>
      <c r="K189" s="1395"/>
      <c r="L189" s="1395"/>
      <c r="M189" s="1395"/>
      <c r="N189" s="1395"/>
      <c r="O189" s="1395"/>
      <c r="P189" s="1395"/>
      <c r="Q189" s="1395"/>
      <c r="R189" s="1395"/>
      <c r="S189" s="1395"/>
      <c r="T189" s="1395"/>
      <c r="U189" s="1395"/>
      <c r="V189" s="1395"/>
      <c r="W189" s="1395"/>
      <c r="X189" s="1395"/>
      <c r="Y189" s="1395"/>
      <c r="Z189" s="1395"/>
      <c r="AA189" s="1395"/>
      <c r="AB189" s="1395"/>
      <c r="AC189" s="1395"/>
      <c r="AD189" s="1395"/>
      <c r="AE189" s="1395"/>
      <c r="AF189" s="1395"/>
      <c r="AG189" s="1395"/>
      <c r="AH189" s="1395"/>
      <c r="AI189" s="1395"/>
      <c r="AJ189" s="1395"/>
      <c r="AK189" s="1395"/>
      <c r="AL189" s="1395"/>
    </row>
    <row r="190" spans="1:38" ht="9.9499999999999993" customHeight="1">
      <c r="A190" s="1395"/>
      <c r="B190" s="1448"/>
      <c r="C190" s="1395"/>
      <c r="D190" s="1395"/>
      <c r="E190" s="1395"/>
      <c r="F190" s="1395"/>
      <c r="G190" s="1395"/>
      <c r="H190" s="1395"/>
      <c r="I190" s="1395"/>
      <c r="J190" s="1395"/>
      <c r="K190" s="1395"/>
      <c r="L190" s="1395"/>
      <c r="M190" s="1395"/>
      <c r="N190" s="1395"/>
      <c r="O190" s="1395"/>
      <c r="P190" s="1395"/>
      <c r="Q190" s="1395"/>
      <c r="R190" s="1395"/>
      <c r="S190" s="1395"/>
      <c r="T190" s="1395"/>
      <c r="U190" s="1395"/>
      <c r="V190" s="1395"/>
      <c r="W190" s="1395"/>
      <c r="X190" s="1395"/>
      <c r="Y190" s="1395"/>
      <c r="Z190" s="1395"/>
      <c r="AA190" s="1395"/>
      <c r="AB190" s="1395"/>
      <c r="AC190" s="1395"/>
      <c r="AD190" s="1395"/>
      <c r="AE190" s="1395"/>
      <c r="AF190" s="1395"/>
      <c r="AG190" s="1395"/>
      <c r="AH190" s="1395"/>
      <c r="AI190" s="1395"/>
      <c r="AJ190" s="1395"/>
      <c r="AK190" s="1395"/>
      <c r="AL190" s="1395"/>
    </row>
    <row r="191" spans="1:38" ht="9.9499999999999993" customHeight="1">
      <c r="A191" s="1395"/>
      <c r="B191" s="1448"/>
      <c r="C191" s="1395"/>
      <c r="D191" s="1395"/>
      <c r="E191" s="1395"/>
      <c r="F191" s="1395"/>
      <c r="G191" s="1395"/>
      <c r="H191" s="1395"/>
      <c r="I191" s="1395"/>
      <c r="J191" s="1395"/>
      <c r="K191" s="1395"/>
      <c r="L191" s="1395"/>
      <c r="M191" s="1395"/>
      <c r="N191" s="1395"/>
      <c r="O191" s="1395"/>
      <c r="P191" s="1395"/>
      <c r="Q191" s="1395"/>
      <c r="R191" s="1395"/>
      <c r="S191" s="1395"/>
      <c r="T191" s="1395"/>
      <c r="U191" s="1395"/>
      <c r="V191" s="1395"/>
      <c r="W191" s="1395"/>
      <c r="X191" s="1395"/>
      <c r="Y191" s="1395"/>
      <c r="Z191" s="1395"/>
      <c r="AA191" s="1395"/>
      <c r="AB191" s="1395"/>
      <c r="AC191" s="1395"/>
      <c r="AD191" s="1395"/>
      <c r="AE191" s="1395"/>
      <c r="AF191" s="1395"/>
      <c r="AG191" s="1395"/>
      <c r="AH191" s="1395"/>
      <c r="AI191" s="1395"/>
      <c r="AJ191" s="1395"/>
      <c r="AK191" s="1395"/>
      <c r="AL191" s="1395"/>
    </row>
    <row r="192" spans="1:38" ht="9.9499999999999993" customHeight="1">
      <c r="A192" s="1395"/>
      <c r="B192" s="1448"/>
      <c r="C192" s="1395"/>
      <c r="D192" s="1395"/>
      <c r="E192" s="1395"/>
      <c r="F192" s="1395"/>
      <c r="G192" s="1395"/>
      <c r="H192" s="1395"/>
      <c r="I192" s="1395"/>
      <c r="J192" s="1395"/>
      <c r="K192" s="1395"/>
      <c r="L192" s="1395"/>
      <c r="M192" s="1395"/>
      <c r="N192" s="1395"/>
      <c r="O192" s="1395"/>
      <c r="P192" s="1395"/>
      <c r="Q192" s="1395"/>
      <c r="R192" s="1395"/>
      <c r="S192" s="1395"/>
      <c r="T192" s="1395"/>
      <c r="U192" s="1395"/>
      <c r="V192" s="1395"/>
      <c r="W192" s="1395"/>
      <c r="X192" s="1395"/>
      <c r="Y192" s="1395"/>
      <c r="Z192" s="1395"/>
      <c r="AA192" s="1395"/>
      <c r="AB192" s="1395"/>
      <c r="AC192" s="1395"/>
      <c r="AD192" s="1395"/>
      <c r="AE192" s="1395"/>
      <c r="AF192" s="1395"/>
      <c r="AG192" s="1395"/>
      <c r="AH192" s="1395"/>
      <c r="AI192" s="1395"/>
      <c r="AJ192" s="1395"/>
      <c r="AK192" s="1395"/>
      <c r="AL192" s="1395"/>
    </row>
    <row r="193" spans="1:38" ht="9.9499999999999993" customHeight="1">
      <c r="A193" s="1395"/>
      <c r="B193" s="1448"/>
      <c r="C193" s="1395"/>
      <c r="D193" s="1395"/>
      <c r="E193" s="1395"/>
      <c r="F193" s="1395"/>
      <c r="G193" s="1395"/>
      <c r="H193" s="1395"/>
      <c r="I193" s="1395"/>
      <c r="J193" s="1395"/>
      <c r="K193" s="1395"/>
      <c r="L193" s="1395"/>
      <c r="M193" s="1395"/>
      <c r="N193" s="1395"/>
      <c r="O193" s="1395"/>
      <c r="P193" s="1395"/>
      <c r="Q193" s="1395"/>
      <c r="R193" s="1395"/>
      <c r="S193" s="1395"/>
      <c r="T193" s="1395"/>
      <c r="U193" s="1395"/>
      <c r="V193" s="1395"/>
      <c r="W193" s="1395"/>
      <c r="X193" s="1395"/>
      <c r="Y193" s="1395"/>
      <c r="Z193" s="1395"/>
      <c r="AA193" s="1395"/>
      <c r="AB193" s="1395"/>
      <c r="AC193" s="1395"/>
      <c r="AD193" s="1395"/>
      <c r="AE193" s="1395"/>
      <c r="AF193" s="1395"/>
      <c r="AG193" s="1395"/>
      <c r="AH193" s="1395"/>
      <c r="AI193" s="1395"/>
      <c r="AJ193" s="1395"/>
      <c r="AK193" s="1395"/>
      <c r="AL193" s="1395"/>
    </row>
    <row r="194" spans="1:38" ht="9.9499999999999993" customHeight="1">
      <c r="A194" s="1395"/>
      <c r="B194" s="1448"/>
      <c r="C194" s="1395"/>
      <c r="D194" s="1395"/>
      <c r="E194" s="1395"/>
      <c r="F194" s="1395"/>
      <c r="G194" s="1395"/>
      <c r="H194" s="1395"/>
      <c r="I194" s="1395"/>
      <c r="J194" s="1395"/>
      <c r="K194" s="1395"/>
      <c r="L194" s="1395"/>
      <c r="M194" s="1395"/>
      <c r="N194" s="1395"/>
      <c r="O194" s="1395"/>
      <c r="P194" s="1395"/>
      <c r="Q194" s="1395"/>
      <c r="R194" s="1395"/>
      <c r="S194" s="1395"/>
      <c r="T194" s="1395"/>
      <c r="U194" s="1395"/>
      <c r="V194" s="1395"/>
      <c r="W194" s="1395"/>
      <c r="X194" s="1395"/>
      <c r="Y194" s="1395"/>
      <c r="Z194" s="1395"/>
      <c r="AA194" s="1395"/>
      <c r="AB194" s="1395"/>
      <c r="AC194" s="1395"/>
      <c r="AD194" s="1395"/>
      <c r="AE194" s="1395"/>
      <c r="AF194" s="1395"/>
      <c r="AG194" s="1395"/>
      <c r="AH194" s="1395"/>
      <c r="AI194" s="1395"/>
      <c r="AJ194" s="1395"/>
      <c r="AK194" s="1395"/>
      <c r="AL194" s="1395"/>
    </row>
    <row r="195" spans="1:38" ht="9.9499999999999993" customHeight="1">
      <c r="A195" s="1395"/>
      <c r="B195" s="1448"/>
      <c r="C195" s="1395"/>
      <c r="D195" s="1395"/>
      <c r="E195" s="1395"/>
      <c r="F195" s="1395"/>
      <c r="G195" s="1395"/>
      <c r="H195" s="1395"/>
      <c r="I195" s="1395"/>
      <c r="J195" s="1395"/>
      <c r="K195" s="1395"/>
      <c r="L195" s="1395"/>
      <c r="M195" s="1395"/>
      <c r="N195" s="1395"/>
      <c r="O195" s="1395"/>
      <c r="P195" s="1395"/>
      <c r="Q195" s="1395"/>
      <c r="R195" s="1395"/>
      <c r="S195" s="1395"/>
      <c r="T195" s="1395"/>
      <c r="U195" s="1395"/>
      <c r="V195" s="1395"/>
      <c r="W195" s="1395"/>
      <c r="X195" s="1395"/>
      <c r="Y195" s="1395"/>
      <c r="Z195" s="1395"/>
      <c r="AA195" s="1395"/>
      <c r="AB195" s="1395"/>
      <c r="AC195" s="1395"/>
      <c r="AD195" s="1395"/>
      <c r="AE195" s="1395"/>
      <c r="AF195" s="1395"/>
      <c r="AG195" s="1395"/>
      <c r="AH195" s="1395"/>
      <c r="AI195" s="1395"/>
      <c r="AJ195" s="1395"/>
      <c r="AK195" s="1395"/>
      <c r="AL195" s="1395"/>
    </row>
    <row r="196" spans="1:38" ht="9.9499999999999993" customHeight="1">
      <c r="A196" s="1395"/>
      <c r="B196" s="1448"/>
      <c r="C196" s="1395"/>
      <c r="D196" s="1395"/>
      <c r="E196" s="1395"/>
      <c r="F196" s="1395"/>
      <c r="G196" s="1395"/>
      <c r="H196" s="1395"/>
      <c r="I196" s="1395"/>
      <c r="J196" s="1395"/>
      <c r="K196" s="1395"/>
      <c r="L196" s="1395"/>
      <c r="M196" s="1395"/>
      <c r="N196" s="1395"/>
      <c r="O196" s="1395"/>
      <c r="P196" s="1395"/>
      <c r="Q196" s="1395"/>
      <c r="R196" s="1395"/>
      <c r="S196" s="1395"/>
      <c r="T196" s="1395"/>
      <c r="U196" s="1395"/>
      <c r="V196" s="1395"/>
      <c r="W196" s="1395"/>
      <c r="X196" s="1395"/>
      <c r="Y196" s="1395"/>
      <c r="Z196" s="1395"/>
      <c r="AA196" s="1395"/>
      <c r="AB196" s="1395"/>
      <c r="AC196" s="1395"/>
      <c r="AD196" s="1395"/>
      <c r="AE196" s="1395"/>
      <c r="AF196" s="1395"/>
      <c r="AG196" s="1395"/>
      <c r="AH196" s="1395"/>
      <c r="AI196" s="1395"/>
      <c r="AJ196" s="1395"/>
      <c r="AK196" s="1395"/>
      <c r="AL196" s="1395"/>
    </row>
    <row r="197" spans="1:38" ht="9.9499999999999993" customHeight="1">
      <c r="A197" s="1395"/>
      <c r="B197" s="1448"/>
      <c r="C197" s="1395"/>
      <c r="D197" s="1395"/>
      <c r="E197" s="1395"/>
      <c r="F197" s="1395"/>
      <c r="G197" s="1395"/>
      <c r="H197" s="1395"/>
      <c r="I197" s="1395"/>
      <c r="J197" s="1395"/>
      <c r="K197" s="1395"/>
      <c r="L197" s="1395"/>
      <c r="M197" s="1395"/>
      <c r="N197" s="1395"/>
      <c r="O197" s="1395"/>
      <c r="P197" s="1395"/>
      <c r="Q197" s="1395"/>
      <c r="R197" s="1395"/>
      <c r="S197" s="1395"/>
      <c r="T197" s="1395"/>
      <c r="U197" s="1395"/>
      <c r="V197" s="1395"/>
      <c r="W197" s="1395"/>
      <c r="X197" s="1395"/>
      <c r="Y197" s="1395"/>
      <c r="Z197" s="1395"/>
      <c r="AA197" s="1395"/>
      <c r="AB197" s="1395"/>
      <c r="AC197" s="1395"/>
      <c r="AD197" s="1395"/>
      <c r="AE197" s="1395"/>
      <c r="AF197" s="1395"/>
      <c r="AG197" s="1395"/>
      <c r="AH197" s="1395"/>
      <c r="AI197" s="1395"/>
      <c r="AJ197" s="1395"/>
      <c r="AK197" s="1395"/>
      <c r="AL197" s="1395"/>
    </row>
    <row r="198" spans="1:38" ht="9.9499999999999993" customHeight="1">
      <c r="A198" s="1395"/>
      <c r="B198" s="1448"/>
      <c r="C198" s="1395"/>
      <c r="D198" s="1395"/>
      <c r="E198" s="1395"/>
      <c r="F198" s="1395"/>
      <c r="G198" s="1395"/>
      <c r="H198" s="1395"/>
      <c r="I198" s="1395"/>
      <c r="J198" s="1395"/>
      <c r="K198" s="1395"/>
      <c r="L198" s="1395"/>
      <c r="M198" s="1395"/>
      <c r="N198" s="1395"/>
      <c r="O198" s="1395"/>
      <c r="P198" s="1395"/>
      <c r="Q198" s="1395"/>
      <c r="R198" s="1395"/>
      <c r="S198" s="1395"/>
      <c r="T198" s="1395"/>
      <c r="U198" s="1395"/>
      <c r="V198" s="1395"/>
      <c r="W198" s="1395"/>
      <c r="X198" s="1395"/>
      <c r="Y198" s="1395"/>
      <c r="Z198" s="1395"/>
      <c r="AA198" s="1395"/>
      <c r="AB198" s="1395"/>
      <c r="AC198" s="1395"/>
      <c r="AD198" s="1395"/>
      <c r="AE198" s="1395"/>
      <c r="AF198" s="1395"/>
      <c r="AG198" s="1395"/>
      <c r="AH198" s="1395"/>
      <c r="AI198" s="1395"/>
      <c r="AJ198" s="1395"/>
      <c r="AK198" s="1395"/>
      <c r="AL198" s="1395"/>
    </row>
    <row r="199" spans="1:38" ht="9.9499999999999993" customHeight="1">
      <c r="A199" s="1395"/>
      <c r="B199" s="1448"/>
      <c r="C199" s="1395"/>
      <c r="D199" s="1395"/>
      <c r="E199" s="1395"/>
      <c r="F199" s="1395"/>
      <c r="G199" s="1395"/>
      <c r="H199" s="1395"/>
      <c r="I199" s="1395"/>
      <c r="J199" s="1395"/>
      <c r="K199" s="1395"/>
      <c r="L199" s="1395"/>
      <c r="M199" s="1395"/>
      <c r="N199" s="1395"/>
      <c r="O199" s="1395"/>
      <c r="P199" s="1395"/>
      <c r="Q199" s="1395"/>
      <c r="R199" s="1395"/>
      <c r="S199" s="1395"/>
      <c r="T199" s="1395"/>
      <c r="U199" s="1395"/>
      <c r="V199" s="1395"/>
      <c r="W199" s="1395"/>
      <c r="X199" s="1395"/>
      <c r="Y199" s="1395"/>
      <c r="Z199" s="1395"/>
      <c r="AA199" s="1395"/>
      <c r="AB199" s="1395"/>
      <c r="AC199" s="1395"/>
      <c r="AD199" s="1395"/>
      <c r="AE199" s="1395"/>
      <c r="AF199" s="1395"/>
      <c r="AG199" s="1395"/>
      <c r="AH199" s="1395"/>
      <c r="AI199" s="1395"/>
      <c r="AJ199" s="1395"/>
      <c r="AK199" s="1395"/>
      <c r="AL199" s="1395"/>
    </row>
    <row r="200" spans="1:38" ht="9.9499999999999993" customHeight="1">
      <c r="A200" s="1395"/>
      <c r="B200" s="1448"/>
      <c r="C200" s="1395"/>
      <c r="D200" s="1395"/>
      <c r="E200" s="1395"/>
      <c r="F200" s="1395"/>
      <c r="G200" s="1395"/>
      <c r="H200" s="1395"/>
      <c r="I200" s="1395"/>
      <c r="J200" s="1395"/>
      <c r="K200" s="1395"/>
      <c r="L200" s="1395"/>
      <c r="M200" s="1395"/>
      <c r="N200" s="1395"/>
      <c r="O200" s="1395"/>
      <c r="P200" s="1395"/>
      <c r="Q200" s="1395"/>
      <c r="R200" s="1395"/>
      <c r="S200" s="1395"/>
      <c r="T200" s="1395"/>
      <c r="U200" s="1395"/>
      <c r="V200" s="1395"/>
      <c r="W200" s="1395"/>
      <c r="X200" s="1395"/>
      <c r="Y200" s="1395"/>
      <c r="Z200" s="1395"/>
      <c r="AA200" s="1395"/>
      <c r="AB200" s="1395"/>
      <c r="AC200" s="1395"/>
      <c r="AD200" s="1395"/>
      <c r="AE200" s="1395"/>
      <c r="AF200" s="1395"/>
      <c r="AG200" s="1395"/>
      <c r="AH200" s="1395"/>
      <c r="AI200" s="1395"/>
      <c r="AJ200" s="1395"/>
      <c r="AK200" s="1395"/>
      <c r="AL200" s="1395"/>
    </row>
    <row r="201" spans="1:38" ht="9.9499999999999993" customHeight="1">
      <c r="A201" s="1395"/>
      <c r="B201" s="1448"/>
      <c r="C201" s="1395"/>
      <c r="D201" s="1395"/>
      <c r="E201" s="1395"/>
      <c r="F201" s="1395"/>
      <c r="G201" s="1395"/>
      <c r="H201" s="1395"/>
      <c r="I201" s="1395"/>
      <c r="J201" s="1395"/>
      <c r="K201" s="1395"/>
      <c r="L201" s="1395"/>
      <c r="M201" s="1395"/>
      <c r="N201" s="1395"/>
      <c r="O201" s="1395"/>
      <c r="P201" s="1395"/>
      <c r="Q201" s="1395"/>
      <c r="R201" s="1395"/>
      <c r="S201" s="1395"/>
      <c r="T201" s="1395"/>
      <c r="U201" s="1395"/>
      <c r="V201" s="1395"/>
      <c r="W201" s="1395"/>
      <c r="X201" s="1395"/>
      <c r="Y201" s="1395"/>
      <c r="Z201" s="1395"/>
      <c r="AA201" s="1395"/>
      <c r="AB201" s="1395"/>
      <c r="AC201" s="1395"/>
      <c r="AD201" s="1395"/>
      <c r="AE201" s="1395"/>
      <c r="AF201" s="1395"/>
      <c r="AG201" s="1395"/>
      <c r="AH201" s="1395"/>
      <c r="AI201" s="1395"/>
      <c r="AJ201" s="1395"/>
      <c r="AK201" s="1395"/>
      <c r="AL201" s="1395"/>
    </row>
    <row r="202" spans="1:38" ht="9.9499999999999993" customHeight="1">
      <c r="A202" s="1395"/>
      <c r="B202" s="1448"/>
      <c r="C202" s="1395"/>
      <c r="D202" s="1395"/>
      <c r="E202" s="1395"/>
      <c r="F202" s="1395"/>
      <c r="G202" s="1395"/>
      <c r="H202" s="1395"/>
      <c r="I202" s="1395"/>
      <c r="J202" s="1395"/>
      <c r="K202" s="1395"/>
      <c r="L202" s="1395"/>
      <c r="M202" s="1395"/>
      <c r="N202" s="1395"/>
      <c r="O202" s="1395"/>
      <c r="P202" s="1395"/>
      <c r="Q202" s="1395"/>
      <c r="R202" s="1395"/>
      <c r="S202" s="1395"/>
      <c r="T202" s="1395"/>
      <c r="U202" s="1395"/>
      <c r="V202" s="1395"/>
      <c r="W202" s="1395"/>
      <c r="X202" s="1395"/>
      <c r="Y202" s="1395"/>
      <c r="Z202" s="1395"/>
      <c r="AA202" s="1395"/>
      <c r="AB202" s="1395"/>
      <c r="AC202" s="1395"/>
      <c r="AD202" s="1395"/>
      <c r="AE202" s="1395"/>
      <c r="AF202" s="1395"/>
      <c r="AG202" s="1395"/>
      <c r="AH202" s="1395"/>
      <c r="AI202" s="1395"/>
      <c r="AJ202" s="1395"/>
      <c r="AK202" s="1395"/>
      <c r="AL202" s="1395"/>
    </row>
    <row r="203" spans="1:38" ht="9.9499999999999993" customHeight="1">
      <c r="A203" s="1395"/>
      <c r="B203" s="1448"/>
      <c r="C203" s="1395"/>
      <c r="D203" s="1395"/>
      <c r="E203" s="1395"/>
      <c r="F203" s="1395"/>
      <c r="G203" s="1395"/>
      <c r="H203" s="1395"/>
      <c r="I203" s="1395"/>
      <c r="J203" s="1395"/>
      <c r="K203" s="1395"/>
      <c r="L203" s="1395"/>
      <c r="M203" s="1395"/>
      <c r="N203" s="1395"/>
      <c r="O203" s="1395"/>
      <c r="P203" s="1395"/>
      <c r="Q203" s="1395"/>
      <c r="R203" s="1395"/>
      <c r="S203" s="1395"/>
      <c r="T203" s="1395"/>
      <c r="U203" s="1395"/>
      <c r="V203" s="1395"/>
      <c r="W203" s="1395"/>
      <c r="X203" s="1395"/>
      <c r="Y203" s="1395"/>
      <c r="Z203" s="1395"/>
      <c r="AA203" s="1395"/>
      <c r="AB203" s="1395"/>
      <c r="AC203" s="1395"/>
      <c r="AD203" s="1395"/>
      <c r="AE203" s="1395"/>
      <c r="AF203" s="1395"/>
      <c r="AG203" s="1395"/>
      <c r="AH203" s="1395"/>
      <c r="AI203" s="1395"/>
      <c r="AJ203" s="1395"/>
      <c r="AK203" s="1395"/>
      <c r="AL203" s="1395"/>
    </row>
    <row r="204" spans="1:38" ht="9.9499999999999993" customHeight="1">
      <c r="A204" s="1395"/>
      <c r="B204" s="1448"/>
      <c r="C204" s="1395"/>
      <c r="D204" s="1395"/>
      <c r="E204" s="1395"/>
      <c r="F204" s="1395"/>
      <c r="G204" s="1395"/>
      <c r="H204" s="1395"/>
      <c r="I204" s="1395"/>
      <c r="J204" s="1395"/>
      <c r="K204" s="1395"/>
      <c r="L204" s="1395"/>
      <c r="M204" s="1395"/>
      <c r="N204" s="1395"/>
      <c r="O204" s="1395"/>
      <c r="P204" s="1395"/>
      <c r="Q204" s="1395"/>
      <c r="R204" s="1395"/>
      <c r="S204" s="1395"/>
      <c r="T204" s="1395"/>
      <c r="U204" s="1395"/>
      <c r="V204" s="1395"/>
      <c r="W204" s="1395"/>
      <c r="X204" s="1395"/>
      <c r="Y204" s="1395"/>
      <c r="Z204" s="1395"/>
      <c r="AA204" s="1395"/>
      <c r="AB204" s="1395"/>
      <c r="AC204" s="1395"/>
      <c r="AD204" s="1395"/>
      <c r="AE204" s="1395"/>
      <c r="AF204" s="1395"/>
      <c r="AG204" s="1395"/>
      <c r="AH204" s="1395"/>
      <c r="AI204" s="1395"/>
      <c r="AJ204" s="1395"/>
      <c r="AK204" s="1395"/>
      <c r="AL204" s="1395"/>
    </row>
    <row r="205" spans="1:38" ht="9.9499999999999993" customHeight="1">
      <c r="A205" s="1395"/>
      <c r="B205" s="1448"/>
      <c r="C205" s="1395"/>
      <c r="D205" s="1395"/>
      <c r="E205" s="1395"/>
      <c r="F205" s="1395"/>
      <c r="G205" s="1395"/>
      <c r="H205" s="1395"/>
      <c r="I205" s="1395"/>
      <c r="J205" s="1395"/>
      <c r="K205" s="1395"/>
      <c r="L205" s="1395"/>
      <c r="M205" s="1395"/>
      <c r="N205" s="1395"/>
      <c r="O205" s="1395"/>
      <c r="P205" s="1395"/>
      <c r="Q205" s="1395"/>
      <c r="R205" s="1395"/>
      <c r="S205" s="1395"/>
      <c r="T205" s="1395"/>
      <c r="U205" s="1395"/>
      <c r="V205" s="1395"/>
      <c r="W205" s="1395"/>
      <c r="X205" s="1395"/>
      <c r="Y205" s="1395"/>
      <c r="Z205" s="1395"/>
      <c r="AA205" s="1395"/>
      <c r="AB205" s="1395"/>
      <c r="AC205" s="1395"/>
      <c r="AD205" s="1395"/>
      <c r="AE205" s="1395"/>
      <c r="AF205" s="1395"/>
      <c r="AG205" s="1395"/>
      <c r="AH205" s="1395"/>
      <c r="AI205" s="1395"/>
      <c r="AJ205" s="1395"/>
      <c r="AK205" s="1395"/>
      <c r="AL205" s="1395"/>
    </row>
    <row r="206" spans="1:38" ht="9.9499999999999993" customHeight="1">
      <c r="A206" s="1395"/>
      <c r="B206" s="1448"/>
      <c r="C206" s="1395"/>
      <c r="D206" s="1395"/>
      <c r="E206" s="1395"/>
      <c r="F206" s="1395"/>
      <c r="G206" s="1395"/>
      <c r="H206" s="1395"/>
      <c r="I206" s="1395"/>
      <c r="J206" s="1395"/>
      <c r="K206" s="1395"/>
      <c r="L206" s="1395"/>
      <c r="M206" s="1395"/>
      <c r="N206" s="1395"/>
      <c r="O206" s="1395"/>
      <c r="P206" s="1395"/>
      <c r="Q206" s="1395"/>
      <c r="R206" s="1395"/>
      <c r="S206" s="1395"/>
      <c r="T206" s="1395"/>
      <c r="U206" s="1395"/>
      <c r="V206" s="1395"/>
      <c r="W206" s="1395"/>
      <c r="X206" s="1395"/>
      <c r="Y206" s="1395"/>
      <c r="Z206" s="1395"/>
      <c r="AA206" s="1395"/>
      <c r="AB206" s="1395"/>
      <c r="AC206" s="1395"/>
      <c r="AD206" s="1395"/>
      <c r="AE206" s="1395"/>
      <c r="AF206" s="1395"/>
      <c r="AG206" s="1395"/>
      <c r="AH206" s="1395"/>
      <c r="AI206" s="1395"/>
      <c r="AJ206" s="1395"/>
      <c r="AK206" s="1395"/>
      <c r="AL206" s="1395"/>
    </row>
    <row r="207" spans="1:38" ht="9.9499999999999993" customHeight="1">
      <c r="A207" s="1395"/>
      <c r="B207" s="1448"/>
      <c r="C207" s="1395"/>
      <c r="D207" s="1395"/>
      <c r="E207" s="1395"/>
      <c r="F207" s="1395"/>
      <c r="G207" s="1395"/>
      <c r="H207" s="1395"/>
      <c r="I207" s="1395"/>
      <c r="J207" s="1395"/>
      <c r="K207" s="1395"/>
      <c r="L207" s="1395"/>
      <c r="M207" s="1395"/>
      <c r="N207" s="1395"/>
      <c r="O207" s="1395"/>
      <c r="P207" s="1395"/>
      <c r="Q207" s="1395"/>
      <c r="R207" s="1395"/>
      <c r="S207" s="1395"/>
      <c r="T207" s="1395"/>
      <c r="U207" s="1395"/>
      <c r="V207" s="1395"/>
      <c r="W207" s="1395"/>
      <c r="X207" s="1395"/>
      <c r="Y207" s="1395"/>
      <c r="Z207" s="1395"/>
      <c r="AA207" s="1395"/>
      <c r="AB207" s="1395"/>
      <c r="AC207" s="1395"/>
      <c r="AD207" s="1395"/>
      <c r="AE207" s="1395"/>
      <c r="AF207" s="1395"/>
      <c r="AG207" s="1395"/>
      <c r="AH207" s="1395"/>
      <c r="AI207" s="1395"/>
      <c r="AJ207" s="1395"/>
      <c r="AK207" s="1395"/>
      <c r="AL207" s="1395"/>
    </row>
    <row r="208" spans="1:38" ht="9.9499999999999993" customHeight="1">
      <c r="A208" s="1395"/>
      <c r="B208" s="1448"/>
      <c r="C208" s="1395"/>
      <c r="D208" s="1395"/>
      <c r="E208" s="1395"/>
      <c r="F208" s="1395"/>
      <c r="G208" s="1395"/>
      <c r="H208" s="1395"/>
      <c r="I208" s="1395"/>
      <c r="J208" s="1395"/>
      <c r="K208" s="1395"/>
      <c r="L208" s="1395"/>
      <c r="M208" s="1395"/>
      <c r="N208" s="1395"/>
      <c r="O208" s="1395"/>
      <c r="P208" s="1395"/>
      <c r="Q208" s="1395"/>
      <c r="R208" s="1395"/>
      <c r="S208" s="1395"/>
      <c r="T208" s="1395"/>
      <c r="U208" s="1395"/>
      <c r="V208" s="1395"/>
      <c r="W208" s="1395"/>
      <c r="X208" s="1395"/>
      <c r="Y208" s="1395"/>
      <c r="Z208" s="1395"/>
      <c r="AA208" s="1395"/>
      <c r="AB208" s="1395"/>
      <c r="AC208" s="1395"/>
      <c r="AD208" s="1395"/>
      <c r="AE208" s="1395"/>
      <c r="AF208" s="1395"/>
      <c r="AG208" s="1395"/>
      <c r="AH208" s="1395"/>
      <c r="AI208" s="1395"/>
      <c r="AJ208" s="1395"/>
      <c r="AK208" s="1395"/>
      <c r="AL208" s="1395"/>
    </row>
    <row r="209" spans="1:38" ht="9.9499999999999993" customHeight="1">
      <c r="A209" s="1395"/>
      <c r="B209" s="1448"/>
      <c r="C209" s="1395"/>
      <c r="D209" s="1395"/>
      <c r="E209" s="1395"/>
      <c r="F209" s="1395"/>
      <c r="G209" s="1395"/>
      <c r="H209" s="1395"/>
      <c r="I209" s="1395"/>
      <c r="J209" s="1395"/>
      <c r="K209" s="1395"/>
      <c r="L209" s="1395"/>
      <c r="M209" s="1395"/>
      <c r="N209" s="1395"/>
      <c r="O209" s="1395"/>
      <c r="P209" s="1395"/>
      <c r="Q209" s="1395"/>
      <c r="R209" s="1395"/>
      <c r="S209" s="1395"/>
      <c r="T209" s="1395"/>
      <c r="U209" s="1395"/>
      <c r="V209" s="1395"/>
      <c r="W209" s="1395"/>
      <c r="X209" s="1395"/>
      <c r="Y209" s="1395"/>
      <c r="Z209" s="1395"/>
      <c r="AA209" s="1395"/>
      <c r="AB209" s="1395"/>
      <c r="AC209" s="1395"/>
      <c r="AD209" s="1395"/>
      <c r="AE209" s="1395"/>
      <c r="AF209" s="1395"/>
      <c r="AG209" s="1395"/>
      <c r="AH209" s="1395"/>
      <c r="AI209" s="1395"/>
      <c r="AJ209" s="1395"/>
      <c r="AK209" s="1395"/>
      <c r="AL209" s="1395"/>
    </row>
    <row r="210" spans="1:38" ht="9.9499999999999993" customHeight="1">
      <c r="A210" s="1395"/>
      <c r="B210" s="1448"/>
      <c r="C210" s="1395"/>
      <c r="D210" s="1395"/>
      <c r="E210" s="1395"/>
      <c r="F210" s="1395"/>
      <c r="G210" s="1395"/>
      <c r="H210" s="1395"/>
      <c r="I210" s="1395"/>
      <c r="J210" s="1395"/>
      <c r="K210" s="1395"/>
      <c r="L210" s="1395"/>
      <c r="M210" s="1395"/>
      <c r="N210" s="1395"/>
      <c r="O210" s="1395"/>
      <c r="P210" s="1395"/>
      <c r="Q210" s="1395"/>
      <c r="R210" s="1395"/>
      <c r="S210" s="1395"/>
      <c r="T210" s="1395"/>
      <c r="U210" s="1395"/>
      <c r="V210" s="1395"/>
      <c r="W210" s="1395"/>
      <c r="X210" s="1395"/>
      <c r="Y210" s="1395"/>
      <c r="Z210" s="1395"/>
      <c r="AA210" s="1395"/>
      <c r="AB210" s="1395"/>
      <c r="AC210" s="1395"/>
      <c r="AD210" s="1395"/>
      <c r="AE210" s="1395"/>
      <c r="AF210" s="1395"/>
      <c r="AG210" s="1395"/>
      <c r="AH210" s="1395"/>
      <c r="AI210" s="1395"/>
      <c r="AJ210" s="1395"/>
      <c r="AK210" s="1395"/>
      <c r="AL210" s="1395"/>
    </row>
    <row r="211" spans="1:38" ht="9.9499999999999993" customHeight="1">
      <c r="A211" s="1395"/>
      <c r="B211" s="1448"/>
      <c r="C211" s="1395"/>
      <c r="D211" s="1395"/>
      <c r="E211" s="1395"/>
      <c r="F211" s="1395"/>
      <c r="G211" s="1395"/>
      <c r="H211" s="1395"/>
      <c r="I211" s="1395"/>
      <c r="J211" s="1395"/>
      <c r="K211" s="1395"/>
      <c r="L211" s="1395"/>
      <c r="M211" s="1395"/>
      <c r="N211" s="1395"/>
      <c r="O211" s="1395"/>
      <c r="P211" s="1395"/>
      <c r="Q211" s="1395"/>
      <c r="R211" s="1395"/>
      <c r="S211" s="1395"/>
      <c r="T211" s="1395"/>
      <c r="U211" s="1395"/>
      <c r="V211" s="1395"/>
      <c r="W211" s="1395"/>
      <c r="X211" s="1395"/>
      <c r="Y211" s="1395"/>
      <c r="Z211" s="1395"/>
      <c r="AA211" s="1395"/>
      <c r="AB211" s="1395"/>
      <c r="AC211" s="1395"/>
      <c r="AD211" s="1395"/>
      <c r="AE211" s="1395"/>
      <c r="AF211" s="1395"/>
      <c r="AG211" s="1395"/>
      <c r="AH211" s="1395"/>
      <c r="AI211" s="1395"/>
      <c r="AJ211" s="1395"/>
      <c r="AK211" s="1395"/>
      <c r="AL211" s="1395"/>
    </row>
    <row r="212" spans="1:38" ht="9.9499999999999993" customHeight="1">
      <c r="A212" s="1395"/>
      <c r="B212" s="1448"/>
      <c r="C212" s="1395"/>
      <c r="D212" s="1395"/>
      <c r="E212" s="1395"/>
      <c r="F212" s="1395"/>
      <c r="G212" s="1395"/>
      <c r="H212" s="1395"/>
      <c r="I212" s="1395"/>
      <c r="J212" s="1395"/>
      <c r="K212" s="1395"/>
      <c r="L212" s="1395"/>
      <c r="M212" s="1395"/>
      <c r="N212" s="1395"/>
      <c r="O212" s="1395"/>
      <c r="P212" s="1395"/>
      <c r="Q212" s="1395"/>
      <c r="R212" s="1395"/>
      <c r="S212" s="1395"/>
      <c r="T212" s="1395"/>
      <c r="U212" s="1395"/>
      <c r="V212" s="1395"/>
      <c r="W212" s="1395"/>
      <c r="X212" s="1395"/>
      <c r="Y212" s="1395"/>
      <c r="Z212" s="1395"/>
      <c r="AA212" s="1395"/>
      <c r="AB212" s="1395"/>
      <c r="AC212" s="1395"/>
      <c r="AD212" s="1395"/>
      <c r="AE212" s="1395"/>
      <c r="AF212" s="1395"/>
      <c r="AG212" s="1395"/>
      <c r="AH212" s="1395"/>
      <c r="AI212" s="1395"/>
      <c r="AJ212" s="1395"/>
      <c r="AK212" s="1395"/>
      <c r="AL212" s="1395"/>
    </row>
    <row r="213" spans="1:38" ht="9.9499999999999993" customHeight="1">
      <c r="A213" s="1395"/>
      <c r="B213" s="1448"/>
      <c r="C213" s="1395"/>
      <c r="D213" s="1395"/>
      <c r="E213" s="1395"/>
      <c r="F213" s="1395"/>
      <c r="G213" s="1395"/>
      <c r="H213" s="1395"/>
      <c r="I213" s="1395"/>
      <c r="J213" s="1395"/>
      <c r="K213" s="1395"/>
      <c r="L213" s="1395"/>
      <c r="M213" s="1395"/>
      <c r="N213" s="1395"/>
      <c r="O213" s="1395"/>
      <c r="P213" s="1395"/>
      <c r="Q213" s="1395"/>
      <c r="R213" s="1395"/>
      <c r="S213" s="1395"/>
      <c r="T213" s="1395"/>
      <c r="U213" s="1395"/>
      <c r="V213" s="1395"/>
      <c r="W213" s="1395"/>
      <c r="X213" s="1395"/>
      <c r="Y213" s="1395"/>
      <c r="Z213" s="1395"/>
      <c r="AA213" s="1395"/>
      <c r="AB213" s="1395"/>
      <c r="AC213" s="1395"/>
      <c r="AD213" s="1395"/>
      <c r="AE213" s="1395"/>
      <c r="AF213" s="1395"/>
      <c r="AG213" s="1395"/>
      <c r="AH213" s="1395"/>
      <c r="AI213" s="1395"/>
      <c r="AJ213" s="1395"/>
      <c r="AK213" s="1395"/>
      <c r="AL213" s="1395"/>
    </row>
    <row r="214" spans="1:38" ht="9.9499999999999993" customHeight="1">
      <c r="A214" s="1395"/>
      <c r="B214" s="1448"/>
      <c r="C214" s="1395"/>
      <c r="D214" s="1395"/>
      <c r="E214" s="1395"/>
      <c r="F214" s="1395"/>
      <c r="G214" s="1395"/>
      <c r="H214" s="1395"/>
      <c r="I214" s="1395"/>
      <c r="J214" s="1395"/>
      <c r="K214" s="1395"/>
      <c r="L214" s="1395"/>
      <c r="M214" s="1395"/>
      <c r="N214" s="1395"/>
      <c r="O214" s="1395"/>
      <c r="P214" s="1395"/>
      <c r="Q214" s="1395"/>
      <c r="R214" s="1395"/>
      <c r="S214" s="1395"/>
      <c r="T214" s="1395"/>
      <c r="U214" s="1395"/>
      <c r="V214" s="1395"/>
      <c r="W214" s="1395"/>
      <c r="X214" s="1395"/>
      <c r="Y214" s="1395"/>
      <c r="Z214" s="1395"/>
      <c r="AA214" s="1395"/>
      <c r="AB214" s="1395"/>
      <c r="AC214" s="1395"/>
      <c r="AD214" s="1395"/>
      <c r="AE214" s="1395"/>
      <c r="AF214" s="1395"/>
      <c r="AG214" s="1395"/>
      <c r="AH214" s="1395"/>
      <c r="AI214" s="1395"/>
      <c r="AJ214" s="1395"/>
      <c r="AK214" s="1395"/>
      <c r="AL214" s="1395"/>
    </row>
    <row r="215" spans="1:38" ht="9.9499999999999993" customHeight="1">
      <c r="A215" s="1395"/>
      <c r="B215" s="1448"/>
      <c r="C215" s="1395"/>
      <c r="D215" s="1395"/>
      <c r="E215" s="1395"/>
      <c r="F215" s="1395"/>
      <c r="G215" s="1395"/>
      <c r="H215" s="1395"/>
      <c r="I215" s="1395"/>
      <c r="J215" s="1395"/>
      <c r="K215" s="1395"/>
      <c r="L215" s="1395"/>
      <c r="M215" s="1395"/>
      <c r="N215" s="1395"/>
      <c r="O215" s="1395"/>
      <c r="P215" s="1395"/>
      <c r="Q215" s="1395"/>
      <c r="R215" s="1395"/>
      <c r="S215" s="1395"/>
      <c r="T215" s="1395"/>
      <c r="U215" s="1395"/>
      <c r="V215" s="1395"/>
      <c r="W215" s="1395"/>
      <c r="X215" s="1395"/>
      <c r="Y215" s="1395"/>
      <c r="Z215" s="1395"/>
      <c r="AA215" s="1395"/>
      <c r="AB215" s="1395"/>
      <c r="AC215" s="1395"/>
      <c r="AD215" s="1395"/>
      <c r="AE215" s="1395"/>
      <c r="AF215" s="1395"/>
      <c r="AG215" s="1395"/>
      <c r="AH215" s="1395"/>
      <c r="AI215" s="1395"/>
      <c r="AJ215" s="1395"/>
      <c r="AK215" s="1395"/>
      <c r="AL215" s="1395"/>
    </row>
    <row r="216" spans="1:38" ht="9.9499999999999993" customHeight="1">
      <c r="A216" s="1395"/>
      <c r="B216" s="1448"/>
      <c r="C216" s="1395"/>
      <c r="D216" s="1395"/>
      <c r="E216" s="1395"/>
      <c r="F216" s="1395"/>
      <c r="G216" s="1395"/>
      <c r="H216" s="1395"/>
      <c r="I216" s="1395"/>
      <c r="J216" s="1395"/>
      <c r="K216" s="1395"/>
      <c r="L216" s="1395"/>
      <c r="M216" s="1395"/>
      <c r="N216" s="1395"/>
      <c r="O216" s="1395"/>
      <c r="P216" s="1395"/>
      <c r="Q216" s="1395"/>
      <c r="R216" s="1395"/>
      <c r="S216" s="1395"/>
      <c r="T216" s="1395"/>
      <c r="U216" s="1395"/>
      <c r="V216" s="1395"/>
      <c r="W216" s="1395"/>
      <c r="X216" s="1395"/>
      <c r="Y216" s="1395"/>
      <c r="Z216" s="1395"/>
      <c r="AA216" s="1395"/>
      <c r="AB216" s="1395"/>
      <c r="AC216" s="1395"/>
      <c r="AD216" s="1395"/>
      <c r="AE216" s="1395"/>
      <c r="AF216" s="1395"/>
      <c r="AG216" s="1395"/>
      <c r="AH216" s="1395"/>
      <c r="AI216" s="1395"/>
      <c r="AJ216" s="1395"/>
      <c r="AK216" s="1395"/>
      <c r="AL216" s="1395"/>
    </row>
    <row r="217" spans="1:38" ht="9.9499999999999993" customHeight="1">
      <c r="A217" s="1395"/>
      <c r="B217" s="1448"/>
      <c r="C217" s="1395"/>
      <c r="D217" s="1395"/>
      <c r="E217" s="1395"/>
      <c r="F217" s="1395"/>
      <c r="G217" s="1395"/>
      <c r="H217" s="1395"/>
      <c r="I217" s="1395"/>
      <c r="J217" s="1395"/>
      <c r="K217" s="1395"/>
      <c r="L217" s="1395"/>
      <c r="M217" s="1395"/>
      <c r="N217" s="1395"/>
      <c r="O217" s="1395"/>
      <c r="P217" s="1395"/>
      <c r="Q217" s="1395"/>
      <c r="R217" s="1395"/>
      <c r="S217" s="1395"/>
      <c r="T217" s="1395"/>
      <c r="U217" s="1395"/>
      <c r="V217" s="1395"/>
      <c r="W217" s="1395"/>
      <c r="X217" s="1395"/>
      <c r="Y217" s="1395"/>
      <c r="Z217" s="1395"/>
      <c r="AA217" s="1395"/>
      <c r="AB217" s="1395"/>
      <c r="AC217" s="1395"/>
      <c r="AD217" s="1395"/>
      <c r="AE217" s="1395"/>
      <c r="AF217" s="1395"/>
      <c r="AG217" s="1395"/>
      <c r="AH217" s="1395"/>
      <c r="AI217" s="1395"/>
      <c r="AJ217" s="1395"/>
      <c r="AK217" s="1395"/>
      <c r="AL217" s="1395"/>
    </row>
    <row r="218" spans="1:38" ht="9.9499999999999993" customHeight="1">
      <c r="A218" s="1395"/>
      <c r="B218" s="1448"/>
      <c r="C218" s="1395"/>
      <c r="D218" s="1395"/>
      <c r="E218" s="1395"/>
      <c r="F218" s="1395"/>
      <c r="G218" s="1395"/>
      <c r="H218" s="1395"/>
      <c r="I218" s="1395"/>
      <c r="J218" s="1395"/>
      <c r="K218" s="1395"/>
      <c r="L218" s="1395"/>
      <c r="M218" s="1395"/>
      <c r="N218" s="1395"/>
      <c r="O218" s="1395"/>
      <c r="P218" s="1395"/>
      <c r="Q218" s="1395"/>
      <c r="R218" s="1395"/>
      <c r="S218" s="1395"/>
      <c r="T218" s="1395"/>
      <c r="U218" s="1395"/>
      <c r="V218" s="1395"/>
      <c r="W218" s="1395"/>
      <c r="X218" s="1395"/>
      <c r="Y218" s="1395"/>
      <c r="Z218" s="1395"/>
      <c r="AA218" s="1395"/>
      <c r="AB218" s="1395"/>
      <c r="AC218" s="1395"/>
      <c r="AD218" s="1395"/>
      <c r="AE218" s="1395"/>
      <c r="AF218" s="1395"/>
      <c r="AG218" s="1395"/>
      <c r="AH218" s="1395"/>
      <c r="AI218" s="1395"/>
      <c r="AJ218" s="1395"/>
      <c r="AK218" s="1395"/>
      <c r="AL218" s="1395"/>
    </row>
    <row r="219" spans="1:38" ht="9.9499999999999993" customHeight="1">
      <c r="A219" s="1395"/>
      <c r="B219" s="1448"/>
      <c r="C219" s="1395"/>
      <c r="D219" s="1395"/>
      <c r="E219" s="1395"/>
      <c r="F219" s="1395"/>
      <c r="G219" s="1395"/>
      <c r="H219" s="1395"/>
      <c r="I219" s="1395"/>
      <c r="J219" s="1395"/>
      <c r="K219" s="1395"/>
      <c r="L219" s="1395"/>
      <c r="M219" s="1395"/>
      <c r="N219" s="1395"/>
      <c r="O219" s="1395"/>
      <c r="P219" s="1395"/>
      <c r="Q219" s="1395"/>
      <c r="R219" s="1395"/>
      <c r="S219" s="1395"/>
      <c r="T219" s="1395"/>
      <c r="U219" s="1395"/>
      <c r="V219" s="1395"/>
      <c r="W219" s="1395"/>
      <c r="X219" s="1395"/>
      <c r="Y219" s="1395"/>
      <c r="Z219" s="1395"/>
      <c r="AA219" s="1395"/>
      <c r="AB219" s="1395"/>
      <c r="AC219" s="1395"/>
      <c r="AD219" s="1395"/>
      <c r="AE219" s="1395"/>
      <c r="AF219" s="1395"/>
      <c r="AG219" s="1395"/>
      <c r="AH219" s="1395"/>
      <c r="AI219" s="1395"/>
      <c r="AJ219" s="1395"/>
      <c r="AK219" s="1395"/>
      <c r="AL219" s="1395"/>
    </row>
    <row r="220" spans="1:38" ht="9.9499999999999993" customHeight="1">
      <c r="A220" s="1395"/>
      <c r="B220" s="1448"/>
      <c r="C220" s="1395"/>
      <c r="D220" s="1395"/>
      <c r="E220" s="1395"/>
      <c r="F220" s="1395"/>
      <c r="G220" s="1395"/>
      <c r="H220" s="1395"/>
      <c r="I220" s="1395"/>
      <c r="J220" s="1395"/>
      <c r="K220" s="1395"/>
      <c r="L220" s="1395"/>
      <c r="M220" s="1395"/>
      <c r="N220" s="1395"/>
      <c r="O220" s="1395"/>
      <c r="P220" s="1395"/>
      <c r="Q220" s="1395"/>
      <c r="R220" s="1395"/>
      <c r="S220" s="1395"/>
      <c r="T220" s="1395"/>
      <c r="U220" s="1395"/>
      <c r="V220" s="1395"/>
      <c r="W220" s="1395"/>
      <c r="X220" s="1395"/>
      <c r="Y220" s="1395"/>
      <c r="Z220" s="1395"/>
      <c r="AA220" s="1395"/>
      <c r="AB220" s="1395"/>
      <c r="AC220" s="1395"/>
      <c r="AD220" s="1395"/>
      <c r="AE220" s="1395"/>
      <c r="AF220" s="1395"/>
      <c r="AG220" s="1395"/>
      <c r="AH220" s="1395"/>
      <c r="AI220" s="1395"/>
      <c r="AJ220" s="1395"/>
      <c r="AK220" s="1395"/>
      <c r="AL220" s="1395"/>
    </row>
    <row r="221" spans="1:38" ht="9.9499999999999993" customHeight="1">
      <c r="A221" s="1395"/>
      <c r="B221" s="1448"/>
      <c r="C221" s="1395"/>
      <c r="D221" s="1395"/>
      <c r="E221" s="1395"/>
      <c r="F221" s="1395"/>
      <c r="G221" s="1395"/>
      <c r="H221" s="1395"/>
      <c r="I221" s="1395"/>
      <c r="J221" s="1395"/>
      <c r="K221" s="1395"/>
      <c r="L221" s="1395"/>
      <c r="M221" s="1395"/>
      <c r="N221" s="1395"/>
      <c r="O221" s="1395"/>
      <c r="P221" s="1395"/>
      <c r="Q221" s="1395"/>
      <c r="R221" s="1395"/>
      <c r="S221" s="1395"/>
      <c r="T221" s="1395"/>
      <c r="U221" s="1395"/>
      <c r="V221" s="1395"/>
      <c r="W221" s="1395"/>
      <c r="X221" s="1395"/>
      <c r="Y221" s="1395"/>
      <c r="Z221" s="1395"/>
      <c r="AA221" s="1395"/>
      <c r="AB221" s="1395"/>
      <c r="AC221" s="1395"/>
      <c r="AD221" s="1395"/>
      <c r="AE221" s="1395"/>
      <c r="AF221" s="1395"/>
      <c r="AG221" s="1395"/>
      <c r="AH221" s="1395"/>
      <c r="AI221" s="1395"/>
      <c r="AJ221" s="1395"/>
      <c r="AK221" s="1395"/>
      <c r="AL221" s="1395"/>
    </row>
    <row r="222" spans="1:38" ht="9.9499999999999993" customHeight="1">
      <c r="A222" s="1395"/>
      <c r="B222" s="1448"/>
      <c r="C222" s="1395"/>
      <c r="D222" s="1395"/>
      <c r="E222" s="1395"/>
      <c r="F222" s="1395"/>
      <c r="G222" s="1395"/>
      <c r="H222" s="1395"/>
      <c r="I222" s="1395"/>
      <c r="J222" s="1395"/>
      <c r="K222" s="1395"/>
      <c r="L222" s="1395"/>
      <c r="M222" s="1395"/>
      <c r="N222" s="1395"/>
      <c r="O222" s="1395"/>
      <c r="P222" s="1395"/>
      <c r="Q222" s="1395"/>
      <c r="R222" s="1395"/>
      <c r="S222" s="1395"/>
      <c r="T222" s="1395"/>
      <c r="U222" s="1395"/>
      <c r="V222" s="1395"/>
      <c r="W222" s="1395"/>
      <c r="X222" s="1395"/>
      <c r="Y222" s="1395"/>
      <c r="Z222" s="1395"/>
      <c r="AA222" s="1395"/>
      <c r="AB222" s="1395"/>
      <c r="AC222" s="1395"/>
      <c r="AD222" s="1395"/>
      <c r="AE222" s="1395"/>
      <c r="AF222" s="1395"/>
      <c r="AG222" s="1395"/>
      <c r="AH222" s="1395"/>
      <c r="AI222" s="1395"/>
      <c r="AJ222" s="1395"/>
      <c r="AK222" s="1395"/>
      <c r="AL222" s="1395"/>
    </row>
    <row r="223" spans="1:38" ht="9.9499999999999993" customHeight="1">
      <c r="A223" s="1395"/>
      <c r="B223" s="1448"/>
      <c r="C223" s="1395"/>
      <c r="D223" s="1395"/>
      <c r="E223" s="1395"/>
      <c r="F223" s="1395"/>
      <c r="G223" s="1395"/>
      <c r="H223" s="1395"/>
      <c r="I223" s="1395"/>
      <c r="J223" s="1395"/>
      <c r="K223" s="1395"/>
      <c r="L223" s="1395"/>
      <c r="M223" s="1395"/>
      <c r="N223" s="1395"/>
      <c r="O223" s="1395"/>
      <c r="P223" s="1395"/>
      <c r="Q223" s="1395"/>
      <c r="R223" s="1395"/>
      <c r="S223" s="1395"/>
      <c r="T223" s="1395"/>
      <c r="U223" s="1395"/>
      <c r="V223" s="1395"/>
      <c r="W223" s="1395"/>
      <c r="X223" s="1395"/>
      <c r="Y223" s="1395"/>
      <c r="Z223" s="1395"/>
      <c r="AA223" s="1395"/>
      <c r="AB223" s="1395"/>
      <c r="AC223" s="1395"/>
      <c r="AD223" s="1395"/>
      <c r="AE223" s="1395"/>
      <c r="AF223" s="1395"/>
      <c r="AG223" s="1395"/>
      <c r="AH223" s="1395"/>
      <c r="AI223" s="1395"/>
      <c r="AJ223" s="1395"/>
      <c r="AK223" s="1395"/>
      <c r="AL223" s="1395"/>
    </row>
    <row r="224" spans="1:38" ht="9.9499999999999993" customHeight="1">
      <c r="A224" s="1395"/>
      <c r="B224" s="1448"/>
      <c r="C224" s="1395"/>
      <c r="D224" s="1395"/>
      <c r="E224" s="1395"/>
      <c r="F224" s="1395"/>
      <c r="G224" s="1395"/>
      <c r="H224" s="1395"/>
      <c r="I224" s="1395"/>
      <c r="J224" s="1395"/>
      <c r="K224" s="1395"/>
      <c r="L224" s="1395"/>
      <c r="M224" s="1395"/>
      <c r="N224" s="1395"/>
      <c r="O224" s="1395"/>
      <c r="P224" s="1395"/>
      <c r="Q224" s="1395"/>
      <c r="R224" s="1395"/>
      <c r="S224" s="1395"/>
      <c r="T224" s="1395"/>
      <c r="U224" s="1395"/>
      <c r="V224" s="1395"/>
      <c r="W224" s="1395"/>
      <c r="X224" s="1395"/>
      <c r="Y224" s="1395"/>
      <c r="Z224" s="1395"/>
      <c r="AA224" s="1395"/>
      <c r="AB224" s="1395"/>
      <c r="AC224" s="1395"/>
      <c r="AD224" s="1395"/>
      <c r="AE224" s="1395"/>
      <c r="AF224" s="1395"/>
      <c r="AG224" s="1395"/>
      <c r="AH224" s="1395"/>
      <c r="AI224" s="1395"/>
      <c r="AJ224" s="1395"/>
      <c r="AK224" s="1395"/>
      <c r="AL224" s="1395"/>
    </row>
    <row r="225" spans="1:38" ht="9.9499999999999993" customHeight="1">
      <c r="A225" s="1395"/>
      <c r="B225" s="1448"/>
      <c r="C225" s="1395"/>
      <c r="D225" s="1395"/>
      <c r="E225" s="1395"/>
      <c r="F225" s="1395"/>
      <c r="G225" s="1395"/>
      <c r="H225" s="1395"/>
      <c r="I225" s="1395"/>
      <c r="J225" s="1395"/>
      <c r="K225" s="1395"/>
      <c r="L225" s="1395"/>
      <c r="M225" s="1395"/>
      <c r="N225" s="1395"/>
      <c r="O225" s="1395"/>
      <c r="P225" s="1395"/>
      <c r="Q225" s="1395"/>
      <c r="R225" s="1395"/>
      <c r="S225" s="1395"/>
      <c r="T225" s="1395"/>
      <c r="U225" s="1395"/>
      <c r="V225" s="1395"/>
      <c r="W225" s="1395"/>
      <c r="X225" s="1395"/>
      <c r="Y225" s="1395"/>
      <c r="Z225" s="1395"/>
      <c r="AA225" s="1395"/>
      <c r="AB225" s="1395"/>
      <c r="AC225" s="1395"/>
      <c r="AD225" s="1395"/>
      <c r="AE225" s="1395"/>
      <c r="AF225" s="1395"/>
      <c r="AG225" s="1395"/>
      <c r="AH225" s="1395"/>
      <c r="AI225" s="1395"/>
      <c r="AJ225" s="1395"/>
      <c r="AK225" s="1395"/>
      <c r="AL225" s="1395"/>
    </row>
    <row r="226" spans="1:38" ht="9.9499999999999993" customHeight="1">
      <c r="A226" s="1395"/>
      <c r="B226" s="1448"/>
      <c r="C226" s="1395"/>
      <c r="D226" s="1395"/>
      <c r="E226" s="1395"/>
      <c r="F226" s="1395"/>
      <c r="G226" s="1395"/>
      <c r="H226" s="1395"/>
      <c r="I226" s="1395"/>
      <c r="J226" s="1395"/>
      <c r="K226" s="1395"/>
      <c r="L226" s="1395"/>
      <c r="M226" s="1395"/>
      <c r="N226" s="1395"/>
      <c r="O226" s="1395"/>
      <c r="P226" s="1395"/>
      <c r="Q226" s="1395"/>
      <c r="R226" s="1395"/>
      <c r="S226" s="1395"/>
      <c r="T226" s="1395"/>
      <c r="U226" s="1395"/>
      <c r="V226" s="1395"/>
      <c r="W226" s="1395"/>
      <c r="X226" s="1395"/>
      <c r="Y226" s="1395"/>
      <c r="Z226" s="1395"/>
      <c r="AA226" s="1395"/>
      <c r="AB226" s="1395"/>
      <c r="AC226" s="1395"/>
      <c r="AD226" s="1395"/>
      <c r="AE226" s="1395"/>
      <c r="AF226" s="1395"/>
      <c r="AG226" s="1395"/>
      <c r="AH226" s="1395"/>
      <c r="AI226" s="1395"/>
      <c r="AJ226" s="1395"/>
      <c r="AK226" s="1395"/>
      <c r="AL226" s="1395"/>
    </row>
    <row r="227" spans="1:38" ht="9.9499999999999993" customHeight="1">
      <c r="A227" s="1395"/>
      <c r="B227" s="1448"/>
      <c r="C227" s="1395"/>
      <c r="D227" s="1395"/>
      <c r="E227" s="1395"/>
      <c r="F227" s="1395"/>
      <c r="G227" s="1395"/>
      <c r="H227" s="1395"/>
      <c r="I227" s="1395"/>
      <c r="J227" s="1395"/>
      <c r="K227" s="1395"/>
      <c r="L227" s="1395"/>
      <c r="M227" s="1395"/>
      <c r="N227" s="1395"/>
      <c r="O227" s="1395"/>
      <c r="P227" s="1395"/>
      <c r="Q227" s="1395"/>
      <c r="R227" s="1395"/>
      <c r="S227" s="1395"/>
      <c r="T227" s="1395"/>
      <c r="U227" s="1395"/>
      <c r="V227" s="1395"/>
      <c r="W227" s="1395"/>
      <c r="X227" s="1395"/>
      <c r="Y227" s="1395"/>
      <c r="Z227" s="1395"/>
      <c r="AA227" s="1395"/>
      <c r="AB227" s="1395"/>
      <c r="AC227" s="1395"/>
      <c r="AD227" s="1395"/>
      <c r="AE227" s="1395"/>
      <c r="AF227" s="1395"/>
      <c r="AG227" s="1395"/>
      <c r="AH227" s="1395"/>
      <c r="AI227" s="1395"/>
      <c r="AJ227" s="1395"/>
      <c r="AK227" s="1395"/>
      <c r="AL227" s="1395"/>
    </row>
    <row r="228" spans="1:38" ht="9.9499999999999993" customHeight="1">
      <c r="A228" s="1395"/>
      <c r="B228" s="1448"/>
      <c r="C228" s="1395"/>
      <c r="D228" s="1395"/>
      <c r="E228" s="1395"/>
      <c r="F228" s="1395"/>
      <c r="G228" s="1395"/>
      <c r="H228" s="1395"/>
      <c r="I228" s="1395"/>
      <c r="J228" s="1395"/>
      <c r="K228" s="1395"/>
      <c r="L228" s="1395"/>
      <c r="M228" s="1395"/>
      <c r="N228" s="1395"/>
      <c r="O228" s="1395"/>
      <c r="P228" s="1395"/>
      <c r="Q228" s="1395"/>
      <c r="R228" s="1395"/>
      <c r="S228" s="1395"/>
      <c r="T228" s="1395"/>
      <c r="U228" s="1395"/>
      <c r="V228" s="1395"/>
      <c r="W228" s="1395"/>
      <c r="X228" s="1395"/>
      <c r="Y228" s="1395"/>
      <c r="Z228" s="1395"/>
      <c r="AA228" s="1395"/>
      <c r="AB228" s="1395"/>
      <c r="AC228" s="1395"/>
      <c r="AD228" s="1395"/>
      <c r="AE228" s="1395"/>
      <c r="AF228" s="1395"/>
      <c r="AG228" s="1395"/>
      <c r="AH228" s="1395"/>
      <c r="AI228" s="1395"/>
      <c r="AJ228" s="1395"/>
      <c r="AK228" s="1395"/>
      <c r="AL228" s="1395"/>
    </row>
    <row r="229" spans="1:38" ht="9.9499999999999993" customHeight="1">
      <c r="A229" s="1395"/>
      <c r="B229" s="1448"/>
      <c r="C229" s="1395"/>
      <c r="D229" s="1395"/>
      <c r="E229" s="1395"/>
      <c r="F229" s="1395"/>
      <c r="G229" s="1395"/>
      <c r="H229" s="1395"/>
      <c r="I229" s="1395"/>
      <c r="J229" s="1395"/>
      <c r="K229" s="1395"/>
      <c r="L229" s="1395"/>
      <c r="M229" s="1395"/>
      <c r="N229" s="1395"/>
      <c r="O229" s="1395"/>
      <c r="P229" s="1395"/>
      <c r="Q229" s="1395"/>
      <c r="R229" s="1395"/>
      <c r="S229" s="1395"/>
      <c r="T229" s="1395"/>
      <c r="U229" s="1395"/>
      <c r="V229" s="1395"/>
      <c r="W229" s="1395"/>
      <c r="X229" s="1395"/>
      <c r="Y229" s="1395"/>
      <c r="Z229" s="1395"/>
      <c r="AA229" s="1395"/>
      <c r="AB229" s="1395"/>
      <c r="AC229" s="1395"/>
      <c r="AD229" s="1395"/>
      <c r="AE229" s="1395"/>
      <c r="AF229" s="1395"/>
      <c r="AG229" s="1395"/>
      <c r="AH229" s="1395"/>
      <c r="AI229" s="1395"/>
      <c r="AJ229" s="1395"/>
      <c r="AK229" s="1395"/>
      <c r="AL229" s="1395"/>
    </row>
    <row r="230" spans="1:38" ht="9.9499999999999993" customHeight="1">
      <c r="A230" s="1395"/>
      <c r="B230" s="1448"/>
      <c r="C230" s="1395"/>
      <c r="D230" s="1395"/>
      <c r="E230" s="1395"/>
      <c r="F230" s="1395"/>
      <c r="G230" s="1395"/>
      <c r="H230" s="1395"/>
      <c r="I230" s="1395"/>
      <c r="J230" s="1395"/>
      <c r="K230" s="1395"/>
      <c r="L230" s="1395"/>
      <c r="M230" s="1395"/>
      <c r="N230" s="1395"/>
      <c r="O230" s="1395"/>
      <c r="P230" s="1395"/>
      <c r="Q230" s="1395"/>
      <c r="R230" s="1395"/>
      <c r="S230" s="1395"/>
      <c r="T230" s="1395"/>
      <c r="U230" s="1395"/>
      <c r="V230" s="1395"/>
      <c r="W230" s="1395"/>
      <c r="X230" s="1395"/>
      <c r="Y230" s="1395"/>
      <c r="Z230" s="1395"/>
      <c r="AA230" s="1395"/>
      <c r="AB230" s="1395"/>
      <c r="AC230" s="1395"/>
      <c r="AD230" s="1395"/>
      <c r="AE230" s="1395"/>
      <c r="AF230" s="1395"/>
      <c r="AG230" s="1395"/>
      <c r="AH230" s="1395"/>
      <c r="AI230" s="1395"/>
      <c r="AJ230" s="1395"/>
      <c r="AK230" s="1395"/>
      <c r="AL230" s="1395"/>
    </row>
    <row r="231" spans="1:38" ht="9.9499999999999993" customHeight="1">
      <c r="A231" s="1395"/>
      <c r="B231" s="1448"/>
      <c r="C231" s="1395"/>
      <c r="D231" s="1395"/>
      <c r="E231" s="1395"/>
      <c r="F231" s="1395"/>
      <c r="G231" s="1395"/>
      <c r="H231" s="1395"/>
      <c r="I231" s="1395"/>
      <c r="J231" s="1395"/>
      <c r="K231" s="1395"/>
      <c r="L231" s="1395"/>
      <c r="M231" s="1395"/>
      <c r="N231" s="1395"/>
      <c r="O231" s="1395"/>
      <c r="P231" s="1395"/>
      <c r="Q231" s="1395"/>
      <c r="R231" s="1395"/>
      <c r="S231" s="1395"/>
      <c r="T231" s="1395"/>
      <c r="U231" s="1395"/>
      <c r="V231" s="1395"/>
      <c r="W231" s="1395"/>
      <c r="X231" s="1395"/>
      <c r="Y231" s="1395"/>
      <c r="Z231" s="1395"/>
      <c r="AA231" s="1395"/>
      <c r="AB231" s="1395"/>
      <c r="AC231" s="1395"/>
      <c r="AD231" s="1395"/>
      <c r="AE231" s="1395"/>
      <c r="AF231" s="1395"/>
      <c r="AG231" s="1395"/>
      <c r="AH231" s="1395"/>
      <c r="AI231" s="1395"/>
      <c r="AJ231" s="1395"/>
      <c r="AK231" s="1395"/>
      <c r="AL231" s="1395"/>
    </row>
    <row r="232" spans="1:38" ht="9.9499999999999993" customHeight="1">
      <c r="A232" s="1395"/>
      <c r="B232" s="1448"/>
      <c r="C232" s="1395"/>
      <c r="D232" s="1395"/>
      <c r="E232" s="1395"/>
      <c r="F232" s="1395"/>
      <c r="G232" s="1395"/>
      <c r="H232" s="1395"/>
      <c r="I232" s="1395"/>
      <c r="J232" s="1395"/>
      <c r="K232" s="1395"/>
      <c r="L232" s="1395"/>
      <c r="M232" s="1395"/>
      <c r="N232" s="1395"/>
      <c r="O232" s="1395"/>
      <c r="P232" s="1395"/>
      <c r="Q232" s="1395"/>
      <c r="R232" s="1395"/>
      <c r="S232" s="1395"/>
      <c r="T232" s="1395"/>
      <c r="U232" s="1395"/>
      <c r="V232" s="1395"/>
      <c r="W232" s="1395"/>
      <c r="X232" s="1395"/>
      <c r="Y232" s="1395"/>
      <c r="Z232" s="1395"/>
      <c r="AA232" s="1395"/>
      <c r="AB232" s="1395"/>
      <c r="AC232" s="1395"/>
      <c r="AD232" s="1395"/>
      <c r="AE232" s="1395"/>
      <c r="AF232" s="1395"/>
      <c r="AG232" s="1395"/>
      <c r="AH232" s="1395"/>
      <c r="AI232" s="1395"/>
      <c r="AJ232" s="1395"/>
      <c r="AK232" s="1395"/>
      <c r="AL232" s="1395"/>
    </row>
    <row r="233" spans="1:38" ht="9.9499999999999993" customHeight="1">
      <c r="A233" s="1395"/>
      <c r="B233" s="1448"/>
      <c r="C233" s="1395"/>
      <c r="D233" s="1395"/>
      <c r="E233" s="1395"/>
      <c r="F233" s="1395"/>
      <c r="G233" s="1395"/>
      <c r="H233" s="1395"/>
      <c r="I233" s="1395"/>
      <c r="J233" s="1395"/>
      <c r="K233" s="1395"/>
      <c r="L233" s="1395"/>
      <c r="M233" s="1395"/>
      <c r="N233" s="1395"/>
      <c r="O233" s="1395"/>
      <c r="P233" s="1395"/>
      <c r="Q233" s="1395"/>
      <c r="R233" s="1395"/>
      <c r="S233" s="1395"/>
      <c r="T233" s="1395"/>
      <c r="U233" s="1395"/>
      <c r="V233" s="1395"/>
      <c r="W233" s="1395"/>
      <c r="X233" s="1395"/>
      <c r="Y233" s="1395"/>
      <c r="Z233" s="1395"/>
      <c r="AA233" s="1395"/>
      <c r="AB233" s="1395"/>
      <c r="AC233" s="1395"/>
      <c r="AD233" s="1395"/>
      <c r="AE233" s="1395"/>
      <c r="AF233" s="1395"/>
      <c r="AG233" s="1395"/>
      <c r="AH233" s="1395"/>
      <c r="AI233" s="1395"/>
      <c r="AJ233" s="1395"/>
      <c r="AK233" s="1395"/>
      <c r="AL233" s="1395"/>
    </row>
    <row r="234" spans="1:38" ht="9.9499999999999993" customHeight="1">
      <c r="A234" s="1395"/>
      <c r="B234" s="1448"/>
      <c r="C234" s="1395"/>
      <c r="D234" s="1395"/>
      <c r="E234" s="1395"/>
      <c r="F234" s="1395"/>
      <c r="G234" s="1395"/>
      <c r="H234" s="1395"/>
      <c r="I234" s="1395"/>
      <c r="J234" s="1395"/>
      <c r="K234" s="1395"/>
      <c r="L234" s="1395"/>
      <c r="M234" s="1395"/>
      <c r="N234" s="1395"/>
      <c r="O234" s="1395"/>
      <c r="P234" s="1395"/>
      <c r="Q234" s="1395"/>
      <c r="R234" s="1395"/>
      <c r="S234" s="1395"/>
      <c r="T234" s="1395"/>
      <c r="U234" s="1395"/>
      <c r="V234" s="1395"/>
      <c r="W234" s="1395"/>
      <c r="X234" s="1395"/>
      <c r="Y234" s="1395"/>
      <c r="Z234" s="1395"/>
      <c r="AA234" s="1395"/>
      <c r="AB234" s="1395"/>
      <c r="AC234" s="1395"/>
      <c r="AD234" s="1395"/>
      <c r="AE234" s="1395"/>
      <c r="AF234" s="1395"/>
      <c r="AG234" s="1395"/>
      <c r="AH234" s="1395"/>
      <c r="AI234" s="1395"/>
      <c r="AJ234" s="1395"/>
      <c r="AK234" s="1395"/>
      <c r="AL234" s="1395"/>
    </row>
    <row r="235" spans="1:38" ht="9.9499999999999993" customHeight="1">
      <c r="A235" s="1395"/>
      <c r="B235" s="1448"/>
      <c r="C235" s="1395"/>
      <c r="D235" s="1395"/>
      <c r="E235" s="1395"/>
      <c r="F235" s="1395"/>
      <c r="G235" s="1395"/>
      <c r="H235" s="1395"/>
      <c r="I235" s="1395"/>
      <c r="J235" s="1395"/>
      <c r="K235" s="1395"/>
      <c r="L235" s="1395"/>
      <c r="M235" s="1395"/>
      <c r="N235" s="1395"/>
      <c r="O235" s="1395"/>
      <c r="P235" s="1395"/>
      <c r="Q235" s="1395"/>
      <c r="R235" s="1395"/>
      <c r="S235" s="1395"/>
      <c r="T235" s="1395"/>
      <c r="U235" s="1395"/>
      <c r="V235" s="1395"/>
      <c r="W235" s="1395"/>
      <c r="X235" s="1395"/>
      <c r="Y235" s="1395"/>
      <c r="Z235" s="1395"/>
      <c r="AA235" s="1395"/>
      <c r="AB235" s="1395"/>
      <c r="AC235" s="1395"/>
      <c r="AD235" s="1395"/>
      <c r="AE235" s="1395"/>
      <c r="AF235" s="1395"/>
      <c r="AG235" s="1395"/>
      <c r="AH235" s="1395"/>
      <c r="AI235" s="1395"/>
      <c r="AJ235" s="1395"/>
      <c r="AK235" s="1395"/>
      <c r="AL235" s="1395"/>
    </row>
    <row r="236" spans="1:38" ht="9.9499999999999993" customHeight="1">
      <c r="A236" s="1395"/>
      <c r="B236" s="1448"/>
      <c r="C236" s="1395"/>
      <c r="D236" s="1395"/>
      <c r="E236" s="1395"/>
      <c r="F236" s="1395"/>
      <c r="G236" s="1395"/>
      <c r="H236" s="1395"/>
      <c r="I236" s="1395"/>
      <c r="J236" s="1395"/>
      <c r="K236" s="1395"/>
      <c r="L236" s="1395"/>
      <c r="M236" s="1395"/>
      <c r="N236" s="1395"/>
      <c r="O236" s="1395"/>
      <c r="P236" s="1395"/>
      <c r="Q236" s="1395"/>
      <c r="R236" s="1395"/>
      <c r="S236" s="1395"/>
      <c r="T236" s="1395"/>
      <c r="U236" s="1395"/>
      <c r="V236" s="1395"/>
      <c r="W236" s="1395"/>
      <c r="X236" s="1395"/>
      <c r="Y236" s="1395"/>
      <c r="Z236" s="1395"/>
      <c r="AA236" s="1395"/>
      <c r="AB236" s="1395"/>
      <c r="AC236" s="1395"/>
      <c r="AD236" s="1395"/>
      <c r="AE236" s="1395"/>
      <c r="AF236" s="1395"/>
      <c r="AG236" s="1395"/>
      <c r="AH236" s="1395"/>
      <c r="AI236" s="1395"/>
      <c r="AJ236" s="1395"/>
      <c r="AK236" s="1395"/>
      <c r="AL236" s="1395"/>
    </row>
    <row r="237" spans="1:38" ht="9.9499999999999993" customHeight="1">
      <c r="A237" s="1395"/>
      <c r="B237" s="1448"/>
      <c r="C237" s="1395"/>
      <c r="D237" s="1395"/>
      <c r="E237" s="1395"/>
      <c r="F237" s="1395"/>
      <c r="G237" s="1395"/>
      <c r="H237" s="1395"/>
      <c r="I237" s="1395"/>
      <c r="J237" s="1395"/>
      <c r="K237" s="1395"/>
      <c r="L237" s="1395"/>
      <c r="M237" s="1395"/>
      <c r="N237" s="1395"/>
      <c r="O237" s="1395"/>
      <c r="P237" s="1395"/>
      <c r="Q237" s="1395"/>
      <c r="R237" s="1395"/>
      <c r="S237" s="1395"/>
      <c r="T237" s="1395"/>
      <c r="U237" s="1395"/>
      <c r="V237" s="1395"/>
      <c r="W237" s="1395"/>
      <c r="X237" s="1395"/>
      <c r="Y237" s="1395"/>
      <c r="Z237" s="1395"/>
      <c r="AA237" s="1395"/>
      <c r="AB237" s="1395"/>
      <c r="AC237" s="1395"/>
      <c r="AD237" s="1395"/>
      <c r="AE237" s="1395"/>
      <c r="AF237" s="1395"/>
      <c r="AG237" s="1395"/>
      <c r="AH237" s="1395"/>
      <c r="AI237" s="1395"/>
      <c r="AJ237" s="1395"/>
      <c r="AK237" s="1395"/>
      <c r="AL237" s="1395"/>
    </row>
    <row r="238" spans="1:38" ht="9.9499999999999993" customHeight="1">
      <c r="A238" s="1395"/>
      <c r="B238" s="1448"/>
      <c r="C238" s="1395"/>
      <c r="D238" s="1395"/>
      <c r="E238" s="1395"/>
      <c r="F238" s="1395"/>
      <c r="G238" s="1395"/>
      <c r="H238" s="1395"/>
      <c r="I238" s="1395"/>
      <c r="J238" s="1395"/>
      <c r="K238" s="1395"/>
      <c r="L238" s="1395"/>
      <c r="M238" s="1395"/>
      <c r="N238" s="1395"/>
      <c r="O238" s="1395"/>
      <c r="P238" s="1395"/>
      <c r="Q238" s="1395"/>
      <c r="R238" s="1395"/>
      <c r="S238" s="1395"/>
      <c r="T238" s="1395"/>
      <c r="U238" s="1395"/>
      <c r="V238" s="1395"/>
      <c r="W238" s="1395"/>
      <c r="X238" s="1395"/>
      <c r="Y238" s="1395"/>
      <c r="Z238" s="1395"/>
      <c r="AA238" s="1395"/>
      <c r="AB238" s="1395"/>
      <c r="AC238" s="1395"/>
      <c r="AD238" s="1395"/>
      <c r="AE238" s="1395"/>
      <c r="AF238" s="1395"/>
      <c r="AG238" s="1395"/>
      <c r="AH238" s="1395"/>
      <c r="AI238" s="1395"/>
      <c r="AJ238" s="1395"/>
      <c r="AK238" s="1395"/>
      <c r="AL238" s="1395"/>
    </row>
    <row r="239" spans="1:38" ht="9.9499999999999993" customHeight="1">
      <c r="A239" s="1395"/>
      <c r="B239" s="1448"/>
      <c r="C239" s="1395"/>
      <c r="D239" s="1395"/>
      <c r="E239" s="1395"/>
      <c r="F239" s="1395"/>
      <c r="G239" s="1395"/>
      <c r="H239" s="1395"/>
      <c r="I239" s="1395"/>
      <c r="J239" s="1395"/>
      <c r="K239" s="1395"/>
      <c r="L239" s="1395"/>
      <c r="M239" s="1395"/>
      <c r="N239" s="1395"/>
      <c r="O239" s="1395"/>
      <c r="P239" s="1395"/>
      <c r="Q239" s="1395"/>
      <c r="R239" s="1395"/>
      <c r="S239" s="1395"/>
      <c r="T239" s="1395"/>
      <c r="U239" s="1395"/>
      <c r="V239" s="1395"/>
      <c r="W239" s="1395"/>
      <c r="X239" s="1395"/>
      <c r="Y239" s="1395"/>
      <c r="Z239" s="1395"/>
      <c r="AA239" s="1395"/>
      <c r="AB239" s="1395"/>
      <c r="AC239" s="1395"/>
      <c r="AD239" s="1395"/>
      <c r="AE239" s="1395"/>
      <c r="AF239" s="1395"/>
      <c r="AG239" s="1395"/>
      <c r="AH239" s="1395"/>
      <c r="AI239" s="1395"/>
      <c r="AJ239" s="1395"/>
      <c r="AK239" s="1395"/>
      <c r="AL239" s="1395"/>
    </row>
    <row r="240" spans="1:38" ht="9.9499999999999993" customHeight="1">
      <c r="A240" s="1395"/>
      <c r="B240" s="1448"/>
      <c r="C240" s="1395"/>
      <c r="D240" s="1395"/>
      <c r="E240" s="1395"/>
      <c r="F240" s="1395"/>
      <c r="G240" s="1395"/>
      <c r="H240" s="1395"/>
      <c r="I240" s="1395"/>
      <c r="J240" s="1395"/>
      <c r="K240" s="1395"/>
      <c r="L240" s="1395"/>
      <c r="M240" s="1395"/>
      <c r="N240" s="1395"/>
      <c r="O240" s="1395"/>
      <c r="P240" s="1395"/>
      <c r="Q240" s="1395"/>
      <c r="R240" s="1395"/>
      <c r="S240" s="1395"/>
      <c r="T240" s="1395"/>
      <c r="U240" s="1395"/>
      <c r="V240" s="1395"/>
      <c r="W240" s="1395"/>
      <c r="X240" s="1395"/>
      <c r="Y240" s="1395"/>
      <c r="Z240" s="1395"/>
      <c r="AA240" s="1395"/>
      <c r="AB240" s="1395"/>
      <c r="AC240" s="1395"/>
      <c r="AD240" s="1395"/>
      <c r="AE240" s="1395"/>
      <c r="AF240" s="1395"/>
      <c r="AG240" s="1395"/>
      <c r="AH240" s="1395"/>
      <c r="AI240" s="1395"/>
      <c r="AJ240" s="1395"/>
      <c r="AK240" s="1395"/>
      <c r="AL240" s="1395"/>
    </row>
    <row r="241" spans="1:38" ht="9.9499999999999993" customHeight="1">
      <c r="A241" s="1395"/>
      <c r="B241" s="1448"/>
      <c r="C241" s="1395"/>
      <c r="D241" s="1395"/>
      <c r="E241" s="1395"/>
      <c r="F241" s="1395"/>
      <c r="G241" s="1395"/>
      <c r="H241" s="1395"/>
      <c r="I241" s="1395"/>
      <c r="J241" s="1395"/>
      <c r="K241" s="1395"/>
      <c r="L241" s="1395"/>
      <c r="M241" s="1395"/>
      <c r="N241" s="1395"/>
      <c r="O241" s="1395"/>
      <c r="P241" s="1395"/>
      <c r="Q241" s="1395"/>
      <c r="R241" s="1395"/>
      <c r="S241" s="1395"/>
      <c r="T241" s="1395"/>
      <c r="U241" s="1395"/>
      <c r="V241" s="1395"/>
      <c r="W241" s="1395"/>
      <c r="X241" s="1395"/>
      <c r="Y241" s="1395"/>
      <c r="Z241" s="1395"/>
      <c r="AA241" s="1395"/>
      <c r="AB241" s="1395"/>
      <c r="AC241" s="1395"/>
      <c r="AD241" s="1395"/>
      <c r="AE241" s="1395"/>
      <c r="AF241" s="1395"/>
      <c r="AG241" s="1395"/>
      <c r="AH241" s="1395"/>
      <c r="AI241" s="1395"/>
      <c r="AJ241" s="1395"/>
      <c r="AK241" s="1395"/>
      <c r="AL241" s="1395"/>
    </row>
    <row r="242" spans="1:38" ht="9.9499999999999993" customHeight="1">
      <c r="A242" s="1395"/>
      <c r="B242" s="1448"/>
      <c r="C242" s="1395"/>
      <c r="D242" s="1395"/>
      <c r="E242" s="1395"/>
      <c r="F242" s="1395"/>
      <c r="G242" s="1395"/>
      <c r="H242" s="1395"/>
      <c r="I242" s="1395"/>
      <c r="J242" s="1395"/>
      <c r="K242" s="1395"/>
      <c r="L242" s="1395"/>
      <c r="M242" s="1395"/>
      <c r="N242" s="1395"/>
      <c r="O242" s="1395"/>
      <c r="P242" s="1395"/>
      <c r="Q242" s="1395"/>
      <c r="R242" s="1395"/>
      <c r="S242" s="1395"/>
      <c r="T242" s="1395"/>
      <c r="U242" s="1395"/>
      <c r="V242" s="1395"/>
      <c r="W242" s="1395"/>
      <c r="X242" s="1395"/>
      <c r="Y242" s="1395"/>
      <c r="Z242" s="1395"/>
      <c r="AA242" s="1395"/>
      <c r="AB242" s="1395"/>
      <c r="AC242" s="1395"/>
      <c r="AD242" s="1395"/>
      <c r="AE242" s="1395"/>
      <c r="AF242" s="1395"/>
      <c r="AG242" s="1395"/>
      <c r="AH242" s="1395"/>
      <c r="AI242" s="1395"/>
      <c r="AJ242" s="1395"/>
      <c r="AK242" s="1395"/>
      <c r="AL242" s="1395"/>
    </row>
    <row r="243" spans="1:38" ht="9.9499999999999993" customHeight="1">
      <c r="A243" s="1395"/>
      <c r="B243" s="1448"/>
      <c r="C243" s="1395"/>
      <c r="D243" s="1395"/>
      <c r="E243" s="1395"/>
      <c r="F243" s="1395"/>
      <c r="G243" s="1395"/>
      <c r="H243" s="1395"/>
      <c r="I243" s="1395"/>
      <c r="J243" s="1395"/>
      <c r="K243" s="1395"/>
      <c r="L243" s="1395"/>
      <c r="M243" s="1395"/>
      <c r="N243" s="1395"/>
      <c r="O243" s="1395"/>
      <c r="P243" s="1395"/>
      <c r="Q243" s="1395"/>
      <c r="R243" s="1395"/>
      <c r="S243" s="1395"/>
      <c r="T243" s="1395"/>
      <c r="U243" s="1395"/>
      <c r="V243" s="1395"/>
      <c r="W243" s="1395"/>
      <c r="X243" s="1395"/>
      <c r="Y243" s="1395"/>
      <c r="Z243" s="1395"/>
      <c r="AA243" s="1395"/>
      <c r="AB243" s="1395"/>
      <c r="AC243" s="1395"/>
      <c r="AD243" s="1395"/>
      <c r="AE243" s="1395"/>
      <c r="AF243" s="1395"/>
      <c r="AG243" s="1395"/>
      <c r="AH243" s="1395"/>
      <c r="AI243" s="1395"/>
      <c r="AJ243" s="1395"/>
      <c r="AK243" s="1395"/>
      <c r="AL243" s="1395"/>
    </row>
    <row r="244" spans="1:38" ht="9.9499999999999993" customHeight="1">
      <c r="A244" s="1395"/>
      <c r="B244" s="1448"/>
      <c r="C244" s="1395"/>
      <c r="D244" s="1395"/>
      <c r="E244" s="1395"/>
      <c r="F244" s="1395"/>
      <c r="G244" s="1395"/>
      <c r="H244" s="1395"/>
      <c r="I244" s="1395"/>
      <c r="J244" s="1395"/>
      <c r="K244" s="1395"/>
      <c r="L244" s="1395"/>
      <c r="M244" s="1395"/>
      <c r="N244" s="1395"/>
      <c r="O244" s="1395"/>
      <c r="P244" s="1395"/>
      <c r="Q244" s="1395"/>
      <c r="R244" s="1395"/>
      <c r="S244" s="1395"/>
      <c r="T244" s="1395"/>
      <c r="U244" s="1395"/>
      <c r="V244" s="1395"/>
      <c r="W244" s="1395"/>
      <c r="X244" s="1395"/>
      <c r="Y244" s="1395"/>
      <c r="Z244" s="1395"/>
      <c r="AA244" s="1395"/>
      <c r="AB244" s="1395"/>
      <c r="AC244" s="1395"/>
      <c r="AD244" s="1395"/>
      <c r="AE244" s="1395"/>
      <c r="AF244" s="1395"/>
      <c r="AG244" s="1395"/>
      <c r="AH244" s="1395"/>
      <c r="AI244" s="1395"/>
      <c r="AJ244" s="1395"/>
      <c r="AK244" s="1395"/>
      <c r="AL244" s="1395"/>
    </row>
    <row r="245" spans="1:38" ht="9.9499999999999993" customHeight="1">
      <c r="A245" s="1395"/>
      <c r="B245" s="1448"/>
      <c r="C245" s="1395"/>
      <c r="D245" s="1395"/>
      <c r="E245" s="1395"/>
      <c r="F245" s="1395"/>
      <c r="G245" s="1395"/>
      <c r="H245" s="1395"/>
      <c r="I245" s="1395"/>
      <c r="J245" s="1395"/>
      <c r="K245" s="1395"/>
      <c r="L245" s="1395"/>
      <c r="M245" s="1395"/>
      <c r="N245" s="1395"/>
      <c r="O245" s="1395"/>
      <c r="P245" s="1395"/>
      <c r="Q245" s="1395"/>
      <c r="R245" s="1395"/>
      <c r="S245" s="1395"/>
      <c r="T245" s="1395"/>
      <c r="U245" s="1395"/>
      <c r="V245" s="1395"/>
      <c r="W245" s="1395"/>
      <c r="X245" s="1395"/>
      <c r="Y245" s="1395"/>
      <c r="Z245" s="1395"/>
      <c r="AA245" s="1395"/>
      <c r="AB245" s="1395"/>
      <c r="AC245" s="1395"/>
      <c r="AD245" s="1395"/>
      <c r="AE245" s="1395"/>
      <c r="AF245" s="1395"/>
      <c r="AG245" s="1395"/>
      <c r="AH245" s="1395"/>
      <c r="AI245" s="1395"/>
      <c r="AJ245" s="1395"/>
      <c r="AK245" s="1395"/>
      <c r="AL245" s="1395"/>
    </row>
    <row r="246" spans="1:38" ht="9.9499999999999993" customHeight="1">
      <c r="A246" s="1395"/>
      <c r="B246" s="1448"/>
      <c r="C246" s="1395"/>
      <c r="D246" s="1395"/>
      <c r="E246" s="1395"/>
      <c r="F246" s="1395"/>
      <c r="G246" s="1395"/>
      <c r="H246" s="1395"/>
      <c r="I246" s="1395"/>
      <c r="J246" s="1395"/>
      <c r="K246" s="1395"/>
      <c r="L246" s="1395"/>
      <c r="M246" s="1395"/>
      <c r="N246" s="1395"/>
      <c r="O246" s="1395"/>
      <c r="P246" s="1395"/>
      <c r="Q246" s="1395"/>
      <c r="R246" s="1395"/>
      <c r="S246" s="1395"/>
      <c r="T246" s="1395"/>
      <c r="U246" s="1395"/>
      <c r="V246" s="1395"/>
      <c r="W246" s="1395"/>
      <c r="X246" s="1395"/>
      <c r="Y246" s="1395"/>
      <c r="Z246" s="1395"/>
      <c r="AA246" s="1395"/>
      <c r="AB246" s="1395"/>
      <c r="AC246" s="1395"/>
      <c r="AD246" s="1395"/>
      <c r="AE246" s="1395"/>
      <c r="AF246" s="1395"/>
      <c r="AG246" s="1395"/>
      <c r="AH246" s="1395"/>
      <c r="AI246" s="1395"/>
      <c r="AJ246" s="1395"/>
      <c r="AK246" s="1395"/>
      <c r="AL246" s="1395"/>
    </row>
    <row r="247" spans="1:38" ht="9.9499999999999993" customHeight="1">
      <c r="A247" s="1395"/>
      <c r="B247" s="1448"/>
      <c r="C247" s="1395"/>
      <c r="D247" s="1395"/>
      <c r="E247" s="1395"/>
      <c r="F247" s="1395"/>
      <c r="G247" s="1395"/>
      <c r="H247" s="1395"/>
      <c r="I247" s="1395"/>
      <c r="J247" s="1395"/>
      <c r="K247" s="1395"/>
      <c r="L247" s="1395"/>
      <c r="M247" s="1395"/>
      <c r="N247" s="1395"/>
      <c r="O247" s="1395"/>
      <c r="P247" s="1395"/>
      <c r="Q247" s="1395"/>
      <c r="R247" s="1395"/>
      <c r="S247" s="1395"/>
      <c r="T247" s="1395"/>
      <c r="U247" s="1395"/>
      <c r="V247" s="1395"/>
      <c r="W247" s="1395"/>
      <c r="X247" s="1395"/>
      <c r="Y247" s="1395"/>
      <c r="Z247" s="1395"/>
      <c r="AA247" s="1395"/>
      <c r="AB247" s="1395"/>
      <c r="AC247" s="1395"/>
      <c r="AD247" s="1395"/>
      <c r="AE247" s="1395"/>
      <c r="AF247" s="1395"/>
      <c r="AG247" s="1395"/>
      <c r="AH247" s="1395"/>
      <c r="AI247" s="1395"/>
      <c r="AJ247" s="1395"/>
      <c r="AK247" s="1395"/>
      <c r="AL247" s="1395"/>
    </row>
    <row r="248" spans="1:38" ht="9.9499999999999993" customHeight="1">
      <c r="A248" s="1395"/>
      <c r="B248" s="1448"/>
      <c r="C248" s="1395"/>
      <c r="D248" s="1395"/>
      <c r="E248" s="1395"/>
      <c r="F248" s="1395"/>
      <c r="G248" s="1395"/>
      <c r="H248" s="1395"/>
      <c r="I248" s="1395"/>
      <c r="J248" s="1395"/>
      <c r="K248" s="1395"/>
      <c r="L248" s="1395"/>
      <c r="M248" s="1395"/>
      <c r="N248" s="1395"/>
      <c r="O248" s="1395"/>
      <c r="P248" s="1395"/>
      <c r="Q248" s="1395"/>
      <c r="R248" s="1395"/>
      <c r="S248" s="1395"/>
      <c r="T248" s="1395"/>
      <c r="U248" s="1395"/>
      <c r="V248" s="1395"/>
      <c r="W248" s="1395"/>
      <c r="X248" s="1395"/>
      <c r="Y248" s="1395"/>
      <c r="Z248" s="1395"/>
      <c r="AA248" s="1395"/>
      <c r="AB248" s="1395"/>
      <c r="AC248" s="1395"/>
      <c r="AD248" s="1395"/>
      <c r="AE248" s="1395"/>
      <c r="AF248" s="1395"/>
      <c r="AG248" s="1395"/>
      <c r="AH248" s="1395"/>
      <c r="AI248" s="1395"/>
      <c r="AJ248" s="1395"/>
      <c r="AK248" s="1395"/>
      <c r="AL248" s="1395"/>
    </row>
    <row r="249" spans="1:38" ht="9.9499999999999993" customHeight="1">
      <c r="A249" s="1395"/>
      <c r="B249" s="1448"/>
      <c r="C249" s="1395"/>
      <c r="D249" s="1395"/>
      <c r="E249" s="1395"/>
      <c r="F249" s="1395"/>
      <c r="G249" s="1395"/>
      <c r="H249" s="1395"/>
      <c r="I249" s="1395"/>
      <c r="J249" s="1395"/>
      <c r="K249" s="1395"/>
      <c r="L249" s="1395"/>
      <c r="M249" s="1395"/>
      <c r="N249" s="1395"/>
      <c r="O249" s="1395"/>
      <c r="P249" s="1395"/>
      <c r="Q249" s="1395"/>
      <c r="R249" s="1395"/>
      <c r="S249" s="1395"/>
      <c r="T249" s="1395"/>
      <c r="U249" s="1395"/>
      <c r="V249" s="1395"/>
      <c r="W249" s="1395"/>
      <c r="X249" s="1395"/>
      <c r="Y249" s="1395"/>
      <c r="Z249" s="1395"/>
      <c r="AA249" s="1395"/>
      <c r="AB249" s="1395"/>
      <c r="AC249" s="1395"/>
      <c r="AD249" s="1395"/>
      <c r="AE249" s="1395"/>
      <c r="AF249" s="1395"/>
      <c r="AG249" s="1395"/>
      <c r="AH249" s="1395"/>
      <c r="AI249" s="1395"/>
      <c r="AJ249" s="1395"/>
      <c r="AK249" s="1395"/>
      <c r="AL249" s="1395"/>
    </row>
    <row r="250" spans="1:38" ht="9.9499999999999993" customHeight="1">
      <c r="A250" s="1395"/>
      <c r="B250" s="1448"/>
      <c r="C250" s="1395"/>
      <c r="D250" s="1395"/>
      <c r="E250" s="1395"/>
      <c r="F250" s="1395"/>
      <c r="G250" s="1395"/>
      <c r="H250" s="1395"/>
      <c r="I250" s="1395"/>
      <c r="J250" s="1395"/>
      <c r="K250" s="1395"/>
      <c r="L250" s="1395"/>
      <c r="M250" s="1395"/>
      <c r="N250" s="1395"/>
      <c r="O250" s="1395"/>
      <c r="P250" s="1395"/>
      <c r="Q250" s="1395"/>
      <c r="R250" s="1395"/>
      <c r="S250" s="1395"/>
      <c r="T250" s="1395"/>
      <c r="U250" s="1395"/>
      <c r="V250" s="1395"/>
      <c r="W250" s="1395"/>
      <c r="X250" s="1395"/>
      <c r="Y250" s="1395"/>
      <c r="Z250" s="1395"/>
      <c r="AA250" s="1395"/>
      <c r="AB250" s="1395"/>
      <c r="AC250" s="1395"/>
      <c r="AD250" s="1395"/>
      <c r="AE250" s="1395"/>
      <c r="AF250" s="1395"/>
      <c r="AG250" s="1395"/>
      <c r="AH250" s="1395"/>
      <c r="AI250" s="1395"/>
      <c r="AJ250" s="1395"/>
      <c r="AK250" s="1395"/>
      <c r="AL250" s="1395"/>
    </row>
    <row r="251" spans="1:38" ht="9.9499999999999993" customHeight="1">
      <c r="A251" s="1395"/>
      <c r="B251" s="1448"/>
      <c r="C251" s="1395"/>
      <c r="D251" s="1395"/>
      <c r="E251" s="1395"/>
      <c r="F251" s="1395"/>
      <c r="G251" s="1395"/>
      <c r="H251" s="1395"/>
      <c r="I251" s="1395"/>
      <c r="J251" s="1395"/>
      <c r="K251" s="1395"/>
      <c r="L251" s="1395"/>
      <c r="M251" s="1395"/>
      <c r="N251" s="1395"/>
      <c r="O251" s="1395"/>
      <c r="P251" s="1395"/>
      <c r="Q251" s="1395"/>
      <c r="R251" s="1395"/>
      <c r="S251" s="1395"/>
      <c r="T251" s="1395"/>
      <c r="U251" s="1395"/>
      <c r="V251" s="1395"/>
      <c r="W251" s="1395"/>
      <c r="X251" s="1395"/>
      <c r="Y251" s="1395"/>
      <c r="Z251" s="1395"/>
      <c r="AA251" s="1395"/>
      <c r="AB251" s="1395"/>
      <c r="AC251" s="1395"/>
      <c r="AD251" s="1395"/>
      <c r="AE251" s="1395"/>
      <c r="AF251" s="1395"/>
      <c r="AG251" s="1395"/>
      <c r="AH251" s="1395"/>
      <c r="AI251" s="1395"/>
      <c r="AJ251" s="1395"/>
      <c r="AK251" s="1395"/>
      <c r="AL251" s="1395"/>
    </row>
    <row r="252" spans="1:38" ht="9.9499999999999993" customHeight="1">
      <c r="A252" s="1395"/>
      <c r="B252" s="1448"/>
      <c r="C252" s="1395"/>
      <c r="D252" s="1395"/>
      <c r="E252" s="1395"/>
      <c r="F252" s="1395"/>
      <c r="G252" s="1395"/>
      <c r="H252" s="1395"/>
      <c r="I252" s="1395"/>
      <c r="J252" s="1395"/>
      <c r="K252" s="1395"/>
      <c r="L252" s="1395"/>
      <c r="M252" s="1395"/>
      <c r="N252" s="1395"/>
      <c r="O252" s="1395"/>
      <c r="P252" s="1395"/>
      <c r="Q252" s="1395"/>
      <c r="R252" s="1395"/>
      <c r="S252" s="1395"/>
      <c r="T252" s="1395"/>
      <c r="U252" s="1395"/>
      <c r="V252" s="1395"/>
      <c r="W252" s="1395"/>
      <c r="X252" s="1395"/>
      <c r="Y252" s="1395"/>
      <c r="Z252" s="1395"/>
      <c r="AA252" s="1395"/>
      <c r="AB252" s="1395"/>
      <c r="AC252" s="1395"/>
      <c r="AD252" s="1395"/>
      <c r="AE252" s="1395"/>
      <c r="AF252" s="1395"/>
      <c r="AG252" s="1395"/>
      <c r="AH252" s="1395"/>
      <c r="AI252" s="1395"/>
      <c r="AJ252" s="1395"/>
      <c r="AK252" s="1395"/>
      <c r="AL252" s="1395"/>
    </row>
    <row r="253" spans="1:38" ht="9.9499999999999993" customHeight="1">
      <c r="A253" s="1395"/>
      <c r="B253" s="1448"/>
      <c r="C253" s="1395"/>
      <c r="D253" s="1395"/>
      <c r="E253" s="1395"/>
      <c r="F253" s="1395"/>
      <c r="G253" s="1395"/>
      <c r="H253" s="1395"/>
      <c r="I253" s="1395"/>
      <c r="J253" s="1395"/>
      <c r="K253" s="1395"/>
      <c r="L253" s="1395"/>
      <c r="M253" s="1395"/>
      <c r="N253" s="1395"/>
      <c r="O253" s="1395"/>
      <c r="P253" s="1395"/>
      <c r="Q253" s="1395"/>
      <c r="R253" s="1395"/>
      <c r="S253" s="1395"/>
      <c r="T253" s="1395"/>
      <c r="U253" s="1395"/>
      <c r="V253" s="1395"/>
      <c r="W253" s="1395"/>
      <c r="X253" s="1395"/>
      <c r="Y253" s="1395"/>
      <c r="Z253" s="1395"/>
      <c r="AA253" s="1395"/>
      <c r="AB253" s="1395"/>
      <c r="AC253" s="1395"/>
      <c r="AD253" s="1395"/>
      <c r="AE253" s="1395"/>
      <c r="AF253" s="1395"/>
      <c r="AG253" s="1395"/>
      <c r="AH253" s="1395"/>
      <c r="AI253" s="1395"/>
      <c r="AJ253" s="1395"/>
      <c r="AK253" s="1395"/>
      <c r="AL253" s="1395"/>
    </row>
    <row r="254" spans="1:38" ht="9.9499999999999993" customHeight="1">
      <c r="A254" s="1395"/>
      <c r="B254" s="1448"/>
      <c r="C254" s="1395"/>
      <c r="D254" s="1395"/>
      <c r="E254" s="1395"/>
      <c r="F254" s="1395"/>
      <c r="G254" s="1395"/>
      <c r="H254" s="1395"/>
      <c r="I254" s="1395"/>
      <c r="J254" s="1395"/>
      <c r="K254" s="1395"/>
      <c r="L254" s="1395"/>
      <c r="M254" s="1395"/>
      <c r="N254" s="1395"/>
      <c r="O254" s="1395"/>
      <c r="P254" s="1395"/>
      <c r="Q254" s="1395"/>
      <c r="R254" s="1395"/>
      <c r="S254" s="1395"/>
      <c r="T254" s="1395"/>
      <c r="U254" s="1395"/>
      <c r="V254" s="1395"/>
      <c r="W254" s="1395"/>
      <c r="X254" s="1395"/>
      <c r="Y254" s="1395"/>
      <c r="Z254" s="1395"/>
      <c r="AA254" s="1395"/>
      <c r="AB254" s="1395"/>
      <c r="AC254" s="1395"/>
      <c r="AD254" s="1395"/>
      <c r="AE254" s="1395"/>
      <c r="AF254" s="1395"/>
      <c r="AG254" s="1395"/>
      <c r="AH254" s="1395"/>
      <c r="AI254" s="1395"/>
      <c r="AJ254" s="1395"/>
      <c r="AK254" s="1395"/>
      <c r="AL254" s="1395"/>
    </row>
    <row r="255" spans="1:38" ht="9.9499999999999993" customHeight="1">
      <c r="A255" s="1395"/>
      <c r="B255" s="1448"/>
      <c r="C255" s="1395"/>
      <c r="D255" s="1395"/>
      <c r="E255" s="1395"/>
      <c r="F255" s="1395"/>
      <c r="G255" s="1395"/>
      <c r="H255" s="1395"/>
      <c r="I255" s="1395"/>
      <c r="J255" s="1395"/>
      <c r="K255" s="1395"/>
      <c r="L255" s="1395"/>
      <c r="M255" s="1395"/>
      <c r="N255" s="1395"/>
      <c r="O255" s="1395"/>
      <c r="P255" s="1395"/>
      <c r="Q255" s="1395"/>
      <c r="R255" s="1395"/>
      <c r="S255" s="1395"/>
      <c r="T255" s="1395"/>
      <c r="U255" s="1395"/>
      <c r="V255" s="1395"/>
      <c r="W255" s="1395"/>
      <c r="X255" s="1395"/>
      <c r="Y255" s="1395"/>
      <c r="Z255" s="1395"/>
      <c r="AA255" s="1395"/>
      <c r="AB255" s="1395"/>
      <c r="AC255" s="1395"/>
      <c r="AD255" s="1395"/>
      <c r="AE255" s="1395"/>
      <c r="AF255" s="1395"/>
      <c r="AG255" s="1395"/>
      <c r="AH255" s="1395"/>
      <c r="AI255" s="1395"/>
      <c r="AJ255" s="1395"/>
      <c r="AK255" s="1395"/>
      <c r="AL255" s="1395"/>
    </row>
    <row r="256" spans="1:38" ht="9.9499999999999993" customHeight="1">
      <c r="A256" s="1395"/>
      <c r="B256" s="1448"/>
      <c r="C256" s="1395"/>
      <c r="D256" s="1395"/>
      <c r="E256" s="1395"/>
      <c r="F256" s="1395"/>
      <c r="G256" s="1395"/>
      <c r="H256" s="1395"/>
      <c r="I256" s="1395"/>
      <c r="J256" s="1395"/>
      <c r="K256" s="1395"/>
      <c r="L256" s="1395"/>
      <c r="M256" s="1395"/>
      <c r="N256" s="1395"/>
      <c r="O256" s="1395"/>
      <c r="P256" s="1395"/>
      <c r="Q256" s="1395"/>
      <c r="R256" s="1395"/>
      <c r="S256" s="1395"/>
      <c r="T256" s="1395"/>
      <c r="U256" s="1395"/>
      <c r="V256" s="1395"/>
      <c r="W256" s="1395"/>
      <c r="X256" s="1395"/>
      <c r="Y256" s="1395"/>
      <c r="Z256" s="1395"/>
      <c r="AA256" s="1395"/>
      <c r="AB256" s="1395"/>
      <c r="AC256" s="1395"/>
      <c r="AD256" s="1395"/>
      <c r="AE256" s="1395"/>
      <c r="AF256" s="1395"/>
      <c r="AG256" s="1395"/>
      <c r="AH256" s="1395"/>
      <c r="AI256" s="1395"/>
      <c r="AJ256" s="1395"/>
      <c r="AK256" s="1395"/>
      <c r="AL256" s="1395"/>
    </row>
    <row r="257" spans="1:38" ht="9.9499999999999993" customHeight="1">
      <c r="A257" s="1395"/>
      <c r="B257" s="1448"/>
      <c r="C257" s="1395"/>
      <c r="D257" s="1395"/>
      <c r="E257" s="1395"/>
      <c r="F257" s="1395"/>
      <c r="G257" s="1395"/>
      <c r="H257" s="1395"/>
      <c r="I257" s="1395"/>
      <c r="J257" s="1395"/>
      <c r="K257" s="1395"/>
      <c r="L257" s="1395"/>
      <c r="M257" s="1395"/>
      <c r="N257" s="1395"/>
      <c r="O257" s="1395"/>
      <c r="P257" s="1395"/>
      <c r="Q257" s="1395"/>
      <c r="R257" s="1395"/>
      <c r="S257" s="1395"/>
      <c r="T257" s="1395"/>
      <c r="U257" s="1395"/>
      <c r="V257" s="1395"/>
      <c r="W257" s="1395"/>
      <c r="X257" s="1395"/>
      <c r="Y257" s="1395"/>
      <c r="Z257" s="1395"/>
      <c r="AA257" s="1395"/>
      <c r="AB257" s="1395"/>
      <c r="AC257" s="1395"/>
      <c r="AD257" s="1395"/>
      <c r="AE257" s="1395"/>
      <c r="AF257" s="1395"/>
      <c r="AG257" s="1395"/>
      <c r="AH257" s="1395"/>
      <c r="AI257" s="1395"/>
      <c r="AJ257" s="1395"/>
      <c r="AK257" s="1395"/>
      <c r="AL257" s="1395"/>
    </row>
    <row r="258" spans="1:38" ht="9.9499999999999993" customHeight="1">
      <c r="A258" s="1395"/>
      <c r="B258" s="1448"/>
      <c r="C258" s="1395"/>
      <c r="D258" s="1395"/>
      <c r="E258" s="1395"/>
      <c r="F258" s="1395"/>
      <c r="G258" s="1395"/>
      <c r="H258" s="1395"/>
      <c r="I258" s="1395"/>
      <c r="J258" s="1395"/>
      <c r="K258" s="1395"/>
      <c r="L258" s="1395"/>
      <c r="M258" s="1395"/>
      <c r="N258" s="1395"/>
      <c r="O258" s="1395"/>
      <c r="P258" s="1395"/>
      <c r="Q258" s="1395"/>
      <c r="R258" s="1395"/>
      <c r="S258" s="1395"/>
      <c r="T258" s="1395"/>
      <c r="U258" s="1395"/>
      <c r="V258" s="1395"/>
      <c r="W258" s="1395"/>
      <c r="X258" s="1395"/>
      <c r="Y258" s="1395"/>
      <c r="Z258" s="1395"/>
      <c r="AA258" s="1395"/>
      <c r="AB258" s="1395"/>
      <c r="AC258" s="1395"/>
      <c r="AD258" s="1395"/>
      <c r="AE258" s="1395"/>
      <c r="AF258" s="1395"/>
      <c r="AG258" s="1395"/>
      <c r="AH258" s="1395"/>
      <c r="AI258" s="1395"/>
      <c r="AJ258" s="1395"/>
      <c r="AK258" s="1395"/>
      <c r="AL258" s="1395"/>
    </row>
    <row r="259" spans="1:38" ht="9.9499999999999993" customHeight="1">
      <c r="A259" s="1395"/>
      <c r="B259" s="1448"/>
      <c r="C259" s="1395"/>
      <c r="D259" s="1395"/>
      <c r="E259" s="1395"/>
      <c r="F259" s="1395"/>
      <c r="G259" s="1395"/>
      <c r="H259" s="1395"/>
      <c r="I259" s="1395"/>
      <c r="J259" s="1395"/>
      <c r="K259" s="1395"/>
      <c r="L259" s="1395"/>
      <c r="M259" s="1395"/>
      <c r="N259" s="1395"/>
      <c r="O259" s="1395"/>
      <c r="P259" s="1395"/>
      <c r="Q259" s="1395"/>
      <c r="R259" s="1395"/>
      <c r="S259" s="1395"/>
      <c r="T259" s="1395"/>
      <c r="U259" s="1395"/>
      <c r="V259" s="1395"/>
      <c r="W259" s="1395"/>
      <c r="X259" s="1395"/>
      <c r="Y259" s="1395"/>
      <c r="Z259" s="1395"/>
      <c r="AA259" s="1395"/>
      <c r="AB259" s="1395"/>
      <c r="AC259" s="1395"/>
      <c r="AD259" s="1395"/>
      <c r="AE259" s="1395"/>
      <c r="AF259" s="1395"/>
      <c r="AG259" s="1395"/>
      <c r="AH259" s="1395"/>
      <c r="AI259" s="1395"/>
      <c r="AJ259" s="1395"/>
      <c r="AK259" s="1395"/>
      <c r="AL259" s="1395"/>
    </row>
    <row r="260" spans="1:38" ht="9.9499999999999993" customHeight="1">
      <c r="A260" s="1395"/>
      <c r="B260" s="1448"/>
      <c r="C260" s="1395"/>
      <c r="D260" s="1395"/>
      <c r="E260" s="1395"/>
      <c r="F260" s="1395"/>
      <c r="G260" s="1395"/>
      <c r="H260" s="1395"/>
      <c r="I260" s="1395"/>
      <c r="J260" s="1395"/>
      <c r="K260" s="1395"/>
      <c r="L260" s="1395"/>
      <c r="M260" s="1395"/>
      <c r="N260" s="1395"/>
      <c r="O260" s="1395"/>
      <c r="P260" s="1395"/>
      <c r="Q260" s="1395"/>
      <c r="R260" s="1395"/>
      <c r="S260" s="1395"/>
      <c r="T260" s="1395"/>
      <c r="U260" s="1395"/>
      <c r="V260" s="1395"/>
      <c r="W260" s="1395"/>
      <c r="X260" s="1395"/>
      <c r="Y260" s="1395"/>
      <c r="Z260" s="1395"/>
      <c r="AA260" s="1395"/>
      <c r="AB260" s="1395"/>
      <c r="AC260" s="1395"/>
      <c r="AD260" s="1395"/>
      <c r="AE260" s="1395"/>
      <c r="AF260" s="1395"/>
      <c r="AG260" s="1395"/>
      <c r="AH260" s="1395"/>
      <c r="AI260" s="1395"/>
      <c r="AJ260" s="1395"/>
      <c r="AK260" s="1395"/>
      <c r="AL260" s="1395"/>
    </row>
    <row r="261" spans="1:38" ht="9.9499999999999993" customHeight="1">
      <c r="A261" s="1395"/>
      <c r="B261" s="1448"/>
      <c r="C261" s="1395"/>
      <c r="D261" s="1395"/>
      <c r="E261" s="1395"/>
      <c r="F261" s="1395"/>
      <c r="G261" s="1395"/>
      <c r="H261" s="1395"/>
      <c r="I261" s="1395"/>
      <c r="J261" s="1395"/>
      <c r="K261" s="1395"/>
      <c r="L261" s="1395"/>
      <c r="M261" s="1395"/>
      <c r="N261" s="1395"/>
      <c r="O261" s="1395"/>
      <c r="P261" s="1395"/>
      <c r="Q261" s="1395"/>
      <c r="R261" s="1395"/>
      <c r="S261" s="1395"/>
      <c r="T261" s="1395"/>
      <c r="U261" s="1395"/>
      <c r="V261" s="1395"/>
      <c r="W261" s="1395"/>
      <c r="X261" s="1395"/>
      <c r="Y261" s="1395"/>
      <c r="Z261" s="1395"/>
      <c r="AA261" s="1395"/>
      <c r="AB261" s="1395"/>
      <c r="AC261" s="1395"/>
      <c r="AD261" s="1395"/>
      <c r="AE261" s="1395"/>
      <c r="AF261" s="1395"/>
      <c r="AG261" s="1395"/>
      <c r="AH261" s="1395"/>
      <c r="AI261" s="1395"/>
      <c r="AJ261" s="1395"/>
      <c r="AK261" s="1395"/>
      <c r="AL261" s="1395"/>
    </row>
    <row r="262" spans="1:38" ht="9.9499999999999993" customHeight="1">
      <c r="A262" s="1395"/>
      <c r="B262" s="1448"/>
      <c r="C262" s="1395"/>
      <c r="D262" s="1395"/>
      <c r="E262" s="1395"/>
      <c r="F262" s="1395"/>
      <c r="G262" s="1395"/>
      <c r="H262" s="1395"/>
      <c r="I262" s="1395"/>
      <c r="J262" s="1395"/>
      <c r="K262" s="1395"/>
      <c r="L262" s="1395"/>
      <c r="M262" s="1395"/>
      <c r="N262" s="1395"/>
      <c r="O262" s="1395"/>
      <c r="P262" s="1395"/>
      <c r="Q262" s="1395"/>
      <c r="R262" s="1395"/>
      <c r="S262" s="1395"/>
      <c r="T262" s="1395"/>
      <c r="U262" s="1395"/>
      <c r="V262" s="1395"/>
      <c r="W262" s="1395"/>
      <c r="X262" s="1395"/>
      <c r="Y262" s="1395"/>
      <c r="Z262" s="1395"/>
      <c r="AA262" s="1395"/>
      <c r="AB262" s="1395"/>
      <c r="AC262" s="1395"/>
      <c r="AD262" s="1395"/>
      <c r="AE262" s="1395"/>
      <c r="AF262" s="1395"/>
      <c r="AG262" s="1395"/>
      <c r="AH262" s="1395"/>
      <c r="AI262" s="1395"/>
      <c r="AJ262" s="1395"/>
      <c r="AK262" s="1395"/>
      <c r="AL262" s="1395"/>
    </row>
    <row r="263" spans="1:38" ht="9.9499999999999993" customHeight="1">
      <c r="A263" s="1395"/>
      <c r="B263" s="1448"/>
      <c r="C263" s="1395"/>
      <c r="D263" s="1395"/>
      <c r="E263" s="1395"/>
      <c r="F263" s="1395"/>
      <c r="G263" s="1395"/>
      <c r="H263" s="1395"/>
      <c r="I263" s="1395"/>
      <c r="J263" s="1395"/>
      <c r="K263" s="1395"/>
      <c r="L263" s="1395"/>
      <c r="M263" s="1395"/>
      <c r="N263" s="1395"/>
      <c r="O263" s="1395"/>
      <c r="P263" s="1395"/>
      <c r="Q263" s="1395"/>
      <c r="R263" s="1395"/>
      <c r="S263" s="1395"/>
      <c r="T263" s="1395"/>
      <c r="U263" s="1395"/>
      <c r="V263" s="1395"/>
      <c r="W263" s="1395"/>
      <c r="X263" s="1395"/>
      <c r="Y263" s="1395"/>
      <c r="Z263" s="1395"/>
      <c r="AA263" s="1395"/>
      <c r="AB263" s="1395"/>
      <c r="AC263" s="1395"/>
      <c r="AD263" s="1395"/>
      <c r="AE263" s="1395"/>
      <c r="AF263" s="1395"/>
      <c r="AG263" s="1395"/>
      <c r="AH263" s="1395"/>
      <c r="AI263" s="1395"/>
      <c r="AJ263" s="1395"/>
      <c r="AK263" s="1395"/>
      <c r="AL263" s="1395"/>
    </row>
    <row r="264" spans="1:38" ht="9.9499999999999993" customHeight="1">
      <c r="A264" s="1395"/>
      <c r="B264" s="1448"/>
      <c r="C264" s="1395"/>
      <c r="D264" s="1395"/>
      <c r="E264" s="1395"/>
      <c r="F264" s="1395"/>
      <c r="G264" s="1395"/>
      <c r="H264" s="1395"/>
      <c r="I264" s="1395"/>
      <c r="J264" s="1395"/>
      <c r="K264" s="1395"/>
      <c r="L264" s="1395"/>
      <c r="M264" s="1395"/>
      <c r="N264" s="1395"/>
      <c r="O264" s="1395"/>
      <c r="P264" s="1395"/>
      <c r="Q264" s="1395"/>
      <c r="R264" s="1395"/>
      <c r="S264" s="1395"/>
      <c r="T264" s="1395"/>
      <c r="U264" s="1395"/>
      <c r="V264" s="1395"/>
      <c r="W264" s="1395"/>
      <c r="X264" s="1395"/>
      <c r="Y264" s="1395"/>
      <c r="Z264" s="1395"/>
      <c r="AA264" s="1395"/>
      <c r="AB264" s="1395"/>
      <c r="AC264" s="1395"/>
      <c r="AD264" s="1395"/>
      <c r="AE264" s="1395"/>
      <c r="AF264" s="1395"/>
      <c r="AG264" s="1395"/>
      <c r="AH264" s="1395"/>
      <c r="AI264" s="1395"/>
      <c r="AJ264" s="1395"/>
      <c r="AK264" s="1395"/>
      <c r="AL264" s="1395"/>
    </row>
    <row r="265" spans="1:38" ht="9.9499999999999993" customHeight="1">
      <c r="A265" s="1395"/>
      <c r="B265" s="1448"/>
      <c r="C265" s="1395"/>
      <c r="D265" s="1395"/>
      <c r="E265" s="1395"/>
      <c r="F265" s="1395"/>
      <c r="G265" s="1395"/>
      <c r="H265" s="1395"/>
      <c r="I265" s="1395"/>
      <c r="J265" s="1395"/>
      <c r="K265" s="1395"/>
      <c r="L265" s="1395"/>
      <c r="M265" s="1395"/>
      <c r="N265" s="1395"/>
      <c r="O265" s="1395"/>
      <c r="P265" s="1395"/>
      <c r="Q265" s="1395"/>
      <c r="R265" s="1395"/>
      <c r="S265" s="1395"/>
      <c r="T265" s="1395"/>
      <c r="U265" s="1395"/>
      <c r="V265" s="1395"/>
      <c r="W265" s="1395"/>
      <c r="X265" s="1395"/>
      <c r="Y265" s="1395"/>
      <c r="Z265" s="1395"/>
      <c r="AA265" s="1395"/>
      <c r="AB265" s="1395"/>
      <c r="AC265" s="1395"/>
      <c r="AD265" s="1395"/>
      <c r="AE265" s="1395"/>
      <c r="AF265" s="1395"/>
      <c r="AG265" s="1395"/>
      <c r="AH265" s="1395"/>
      <c r="AI265" s="1395"/>
      <c r="AJ265" s="1395"/>
      <c r="AK265" s="1395"/>
      <c r="AL265" s="1395"/>
    </row>
    <row r="266" spans="1:38" ht="9.9499999999999993" customHeight="1">
      <c r="A266" s="1395"/>
      <c r="B266" s="1448"/>
      <c r="C266" s="1395"/>
      <c r="D266" s="1395"/>
      <c r="E266" s="1395"/>
      <c r="F266" s="1395"/>
      <c r="G266" s="1395"/>
      <c r="H266" s="1395"/>
      <c r="I266" s="1395"/>
      <c r="J266" s="1395"/>
      <c r="K266" s="1395"/>
      <c r="L266" s="1395"/>
      <c r="M266" s="1395"/>
      <c r="N266" s="1395"/>
      <c r="O266" s="1395"/>
      <c r="P266" s="1395"/>
      <c r="Q266" s="1395"/>
      <c r="R266" s="1395"/>
      <c r="S266" s="1395"/>
      <c r="T266" s="1395"/>
      <c r="U266" s="1395"/>
      <c r="V266" s="1395"/>
      <c r="W266" s="1395"/>
      <c r="X266" s="1395"/>
      <c r="Y266" s="1395"/>
      <c r="Z266" s="1395"/>
      <c r="AA266" s="1395"/>
      <c r="AB266" s="1395"/>
      <c r="AC266" s="1395"/>
      <c r="AD266" s="1395"/>
      <c r="AE266" s="1395"/>
      <c r="AF266" s="1395"/>
      <c r="AG266" s="1395"/>
      <c r="AH266" s="1395"/>
      <c r="AI266" s="1395"/>
      <c r="AJ266" s="1395"/>
      <c r="AK266" s="1395"/>
      <c r="AL266" s="1395"/>
    </row>
    <row r="267" spans="1:38" ht="9.9499999999999993" customHeight="1">
      <c r="A267" s="1395"/>
      <c r="B267" s="1448"/>
      <c r="C267" s="1395"/>
      <c r="D267" s="1395"/>
      <c r="E267" s="1395"/>
      <c r="F267" s="1395"/>
      <c r="G267" s="1395"/>
      <c r="H267" s="1395"/>
      <c r="I267" s="1395"/>
      <c r="J267" s="1395"/>
      <c r="K267" s="1395"/>
      <c r="L267" s="1395"/>
      <c r="M267" s="1395"/>
      <c r="N267" s="1395"/>
      <c r="O267" s="1395"/>
      <c r="P267" s="1395"/>
      <c r="Q267" s="1395"/>
      <c r="R267" s="1395"/>
      <c r="S267" s="1395"/>
      <c r="T267" s="1395"/>
      <c r="U267" s="1395"/>
      <c r="V267" s="1395"/>
      <c r="W267" s="1395"/>
      <c r="X267" s="1395"/>
      <c r="Y267" s="1395"/>
      <c r="Z267" s="1395"/>
      <c r="AA267" s="1395"/>
      <c r="AB267" s="1395"/>
      <c r="AC267" s="1395"/>
      <c r="AD267" s="1395"/>
      <c r="AE267" s="1395"/>
      <c r="AF267" s="1395"/>
      <c r="AG267" s="1395"/>
      <c r="AH267" s="1395"/>
      <c r="AI267" s="1395"/>
      <c r="AJ267" s="1395"/>
      <c r="AK267" s="1395"/>
      <c r="AL267" s="1395"/>
    </row>
    <row r="268" spans="1:38" ht="9.9499999999999993" customHeight="1">
      <c r="A268" s="1395"/>
      <c r="B268" s="1448"/>
      <c r="C268" s="1395"/>
      <c r="D268" s="1395"/>
      <c r="E268" s="1395"/>
      <c r="F268" s="1395"/>
      <c r="G268" s="1395"/>
      <c r="H268" s="1395"/>
      <c r="I268" s="1395"/>
      <c r="J268" s="1395"/>
      <c r="K268" s="1395"/>
      <c r="L268" s="1395"/>
      <c r="M268" s="1395"/>
      <c r="N268" s="1395"/>
      <c r="O268" s="1395"/>
      <c r="P268" s="1395"/>
      <c r="Q268" s="1395"/>
      <c r="R268" s="1395"/>
      <c r="S268" s="1395"/>
      <c r="T268" s="1395"/>
      <c r="U268" s="1395"/>
      <c r="V268" s="1395"/>
      <c r="W268" s="1395"/>
      <c r="X268" s="1395"/>
      <c r="Y268" s="1395"/>
      <c r="Z268" s="1395"/>
      <c r="AA268" s="1395"/>
      <c r="AB268" s="1395"/>
      <c r="AC268" s="1395"/>
      <c r="AD268" s="1395"/>
      <c r="AE268" s="1395"/>
      <c r="AF268" s="1395"/>
      <c r="AG268" s="1395"/>
      <c r="AH268" s="1395"/>
      <c r="AI268" s="1395"/>
      <c r="AJ268" s="1395"/>
      <c r="AK268" s="1395"/>
      <c r="AL268" s="1395"/>
    </row>
    <row r="269" spans="1:38" ht="9.9499999999999993" customHeight="1">
      <c r="A269" s="1395"/>
      <c r="B269" s="1448"/>
      <c r="C269" s="1395"/>
      <c r="D269" s="1395"/>
      <c r="E269" s="1395"/>
      <c r="F269" s="1395"/>
      <c r="G269" s="1395"/>
      <c r="H269" s="1395"/>
      <c r="I269" s="1395"/>
      <c r="J269" s="1395"/>
      <c r="K269" s="1395"/>
      <c r="L269" s="1395"/>
      <c r="M269" s="1395"/>
      <c r="N269" s="1395"/>
      <c r="O269" s="1395"/>
      <c r="P269" s="1395"/>
      <c r="Q269" s="1395"/>
      <c r="R269" s="1395"/>
      <c r="S269" s="1395"/>
      <c r="T269" s="1395"/>
      <c r="U269" s="1395"/>
      <c r="V269" s="1395"/>
      <c r="W269" s="1395"/>
      <c r="X269" s="1395"/>
      <c r="Y269" s="1395"/>
      <c r="Z269" s="1395"/>
      <c r="AA269" s="1395"/>
      <c r="AB269" s="1395"/>
      <c r="AC269" s="1395"/>
      <c r="AD269" s="1395"/>
      <c r="AE269" s="1395"/>
      <c r="AF269" s="1395"/>
      <c r="AG269" s="1395"/>
      <c r="AH269" s="1395"/>
      <c r="AI269" s="1395"/>
      <c r="AJ269" s="1395"/>
      <c r="AK269" s="1395"/>
      <c r="AL269" s="1395"/>
    </row>
    <row r="270" spans="1:38" ht="9.9499999999999993" customHeight="1">
      <c r="A270" s="1395"/>
      <c r="B270" s="1448"/>
      <c r="C270" s="1395"/>
      <c r="D270" s="1395"/>
      <c r="E270" s="1395"/>
      <c r="F270" s="1395"/>
      <c r="G270" s="1395"/>
      <c r="H270" s="1395"/>
      <c r="I270" s="1395"/>
      <c r="J270" s="1395"/>
      <c r="K270" s="1395"/>
      <c r="L270" s="1395"/>
      <c r="M270" s="1395"/>
      <c r="N270" s="1395"/>
      <c r="O270" s="1395"/>
      <c r="P270" s="1395"/>
      <c r="Q270" s="1395"/>
      <c r="R270" s="1395"/>
      <c r="S270" s="1395"/>
      <c r="T270" s="1395"/>
      <c r="U270" s="1395"/>
      <c r="V270" s="1395"/>
      <c r="W270" s="1395"/>
      <c r="X270" s="1395"/>
      <c r="Y270" s="1395"/>
      <c r="Z270" s="1395"/>
      <c r="AA270" s="1395"/>
      <c r="AB270" s="1395"/>
      <c r="AC270" s="1395"/>
      <c r="AD270" s="1395"/>
      <c r="AE270" s="1395"/>
      <c r="AF270" s="1395"/>
      <c r="AG270" s="1395"/>
      <c r="AH270" s="1395"/>
      <c r="AI270" s="1395"/>
      <c r="AJ270" s="1395"/>
      <c r="AK270" s="1395"/>
      <c r="AL270" s="1395"/>
    </row>
    <row r="271" spans="1:38" ht="9.9499999999999993" customHeight="1"/>
    <row r="272" spans="1:38" ht="9.9499999999999993" customHeight="1"/>
    <row r="273" ht="9.9499999999999993" customHeight="1"/>
    <row r="274" ht="9.9499999999999993" customHeight="1"/>
    <row r="275" ht="9.9499999999999993" customHeight="1"/>
    <row r="276" ht="9.9499999999999993" customHeight="1"/>
    <row r="277" ht="9.9499999999999993" customHeight="1"/>
    <row r="278" ht="9.9499999999999993" customHeight="1"/>
    <row r="279" ht="9.9499999999999993" customHeight="1"/>
    <row r="280" ht="9.9499999999999993" customHeight="1"/>
    <row r="281" ht="9.9499999999999993" customHeight="1"/>
    <row r="282" ht="9.9499999999999993" customHeight="1"/>
    <row r="283" ht="9.9499999999999993" customHeight="1"/>
    <row r="284" ht="9.9499999999999993" customHeight="1"/>
    <row r="285" ht="9.9499999999999993" customHeight="1"/>
    <row r="286" ht="9.9499999999999993" customHeight="1"/>
    <row r="287" ht="9.9499999999999993" customHeight="1"/>
    <row r="288" ht="9.9499999999999993" customHeight="1"/>
    <row r="289" ht="9.9499999999999993" customHeight="1"/>
    <row r="290" ht="9.9499999999999993" customHeight="1"/>
    <row r="291" ht="9.9499999999999993" customHeight="1"/>
    <row r="292" ht="9.9499999999999993" customHeight="1"/>
    <row r="293" ht="9.9499999999999993" customHeight="1"/>
    <row r="294" ht="9.9499999999999993" customHeight="1"/>
    <row r="295" ht="9.9499999999999993" customHeight="1"/>
    <row r="296" ht="9.9499999999999993" customHeight="1"/>
    <row r="297" ht="9.9499999999999993" customHeight="1"/>
    <row r="298" ht="9.9499999999999993" customHeight="1"/>
    <row r="299" ht="9.9499999999999993" customHeight="1"/>
    <row r="300" ht="9.9499999999999993" customHeight="1"/>
    <row r="301" ht="9.9499999999999993" customHeight="1"/>
    <row r="302" ht="9.9499999999999993" customHeight="1"/>
    <row r="303" ht="9.9499999999999993" customHeight="1"/>
    <row r="304" ht="9.9499999999999993" customHeight="1"/>
    <row r="305" ht="9.9499999999999993" customHeight="1"/>
    <row r="306" ht="9.9499999999999993" customHeight="1"/>
    <row r="307" ht="9.9499999999999993" customHeight="1"/>
    <row r="308" ht="9.9499999999999993" customHeight="1"/>
    <row r="309" ht="9.9499999999999993" customHeight="1"/>
    <row r="310" ht="9.9499999999999993" customHeight="1"/>
    <row r="311" ht="9.9499999999999993" customHeight="1"/>
    <row r="312" ht="9.9499999999999993" customHeight="1"/>
    <row r="313" ht="9.9499999999999993" customHeight="1"/>
    <row r="314" ht="9.9499999999999993" customHeight="1"/>
    <row r="315" ht="9.9499999999999993" customHeight="1"/>
    <row r="316" ht="9.9499999999999993" customHeight="1"/>
    <row r="317" ht="9.9499999999999993" customHeight="1"/>
    <row r="318" ht="9.9499999999999993" customHeight="1"/>
    <row r="319" ht="9.9499999999999993" customHeight="1"/>
    <row r="320" ht="9.9499999999999993" customHeight="1"/>
    <row r="321" ht="9.9499999999999993" customHeight="1"/>
    <row r="322" ht="9.9499999999999993" customHeight="1"/>
    <row r="323" ht="9.9499999999999993" customHeight="1"/>
    <row r="324" ht="9.9499999999999993" customHeight="1"/>
    <row r="325" ht="9.9499999999999993" customHeight="1"/>
    <row r="326" ht="9.9499999999999993" customHeight="1"/>
    <row r="327" ht="9.9499999999999993" customHeight="1"/>
  </sheetData>
  <mergeCells count="108">
    <mergeCell ref="C102:N105"/>
    <mergeCell ref="O102:P105"/>
    <mergeCell ref="R103:V104"/>
    <mergeCell ref="Y103:AK104"/>
    <mergeCell ref="C106:AL109"/>
    <mergeCell ref="A112:AL112"/>
    <mergeCell ref="C94:D97"/>
    <mergeCell ref="E94:N97"/>
    <mergeCell ref="O94:P97"/>
    <mergeCell ref="R95:V96"/>
    <mergeCell ref="Y95:AK96"/>
    <mergeCell ref="C98:D101"/>
    <mergeCell ref="E98:N101"/>
    <mergeCell ref="O98:P101"/>
    <mergeCell ref="R99:V100"/>
    <mergeCell ref="Y99:AK100"/>
    <mergeCell ref="C86:D89"/>
    <mergeCell ref="E86:N89"/>
    <mergeCell ref="O86:P89"/>
    <mergeCell ref="R87:V88"/>
    <mergeCell ref="Y87:AK88"/>
    <mergeCell ref="C90:D93"/>
    <mergeCell ref="E90:N93"/>
    <mergeCell ref="O90:P93"/>
    <mergeCell ref="R91:V92"/>
    <mergeCell ref="Y91:AK92"/>
    <mergeCell ref="C78:D81"/>
    <mergeCell ref="E78:N81"/>
    <mergeCell ref="O78:P81"/>
    <mergeCell ref="R79:V80"/>
    <mergeCell ref="Y79:AK80"/>
    <mergeCell ref="C82:D85"/>
    <mergeCell ref="E82:N85"/>
    <mergeCell ref="O82:P85"/>
    <mergeCell ref="R83:V84"/>
    <mergeCell ref="Y83:AK84"/>
    <mergeCell ref="C70:D73"/>
    <mergeCell ref="E70:N73"/>
    <mergeCell ref="O70:P73"/>
    <mergeCell ref="R71:V72"/>
    <mergeCell ref="Y71:AK72"/>
    <mergeCell ref="C74:D77"/>
    <mergeCell ref="E74:N77"/>
    <mergeCell ref="O74:P77"/>
    <mergeCell ref="R75:V76"/>
    <mergeCell ref="Y75:AK76"/>
    <mergeCell ref="C62:D65"/>
    <mergeCell ref="E62:N65"/>
    <mergeCell ref="O62:P65"/>
    <mergeCell ref="R63:V64"/>
    <mergeCell ref="Y63:AK64"/>
    <mergeCell ref="C66:D69"/>
    <mergeCell ref="E66:N69"/>
    <mergeCell ref="O66:P69"/>
    <mergeCell ref="R67:V68"/>
    <mergeCell ref="Y67:AK68"/>
    <mergeCell ref="C54:D57"/>
    <mergeCell ref="E54:N57"/>
    <mergeCell ref="O54:P57"/>
    <mergeCell ref="R55:V56"/>
    <mergeCell ref="Y55:AK56"/>
    <mergeCell ref="C58:D61"/>
    <mergeCell ref="E58:N61"/>
    <mergeCell ref="O58:P61"/>
    <mergeCell ref="R59:V60"/>
    <mergeCell ref="Y59:AK60"/>
    <mergeCell ref="C46:D49"/>
    <mergeCell ref="E46:N49"/>
    <mergeCell ref="O46:P49"/>
    <mergeCell ref="R47:V48"/>
    <mergeCell ref="Y47:AK48"/>
    <mergeCell ref="C50:D53"/>
    <mergeCell ref="E50:N53"/>
    <mergeCell ref="O50:P53"/>
    <mergeCell ref="R51:V52"/>
    <mergeCell ref="Y51:AK52"/>
    <mergeCell ref="C38:D41"/>
    <mergeCell ref="E38:N41"/>
    <mergeCell ref="O38:P41"/>
    <mergeCell ref="R39:V40"/>
    <mergeCell ref="Y39:AK40"/>
    <mergeCell ref="C42:D45"/>
    <mergeCell ref="E42:N45"/>
    <mergeCell ref="O42:P45"/>
    <mergeCell ref="R43:V44"/>
    <mergeCell ref="Y43:AK44"/>
    <mergeCell ref="C34:D37"/>
    <mergeCell ref="E34:N37"/>
    <mergeCell ref="O34:P37"/>
    <mergeCell ref="Y35:AK36"/>
    <mergeCell ref="AA20:AC20"/>
    <mergeCell ref="AI20:AJ21"/>
    <mergeCell ref="C21:AC26"/>
    <mergeCell ref="AJ24:AL24"/>
    <mergeCell ref="AH25:AL26"/>
    <mergeCell ref="B29:B33"/>
    <mergeCell ref="C29:D33"/>
    <mergeCell ref="E29:N33"/>
    <mergeCell ref="O29:W32"/>
    <mergeCell ref="X29:AL32"/>
    <mergeCell ref="AC2:AD2"/>
    <mergeCell ref="AF2:AI2"/>
    <mergeCell ref="AK2:AL2"/>
    <mergeCell ref="C3:E4"/>
    <mergeCell ref="AJ8:AK8"/>
    <mergeCell ref="C9:AG15"/>
    <mergeCell ref="O33:W33"/>
    <mergeCell ref="X33:AL33"/>
  </mergeCells>
  <pageMargins left="0.23622047244094491" right="0.23622047244094491" top="0.51181102362204722" bottom="0.51181102362204722" header="0" footer="0"/>
  <pageSetup paperSize="9" scale="3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sheetPr>
  <dimension ref="A1:FL97"/>
  <sheetViews>
    <sheetView view="pageBreakPreview" topLeftCell="A36" zoomScale="40" zoomScaleNormal="25" zoomScaleSheetLayoutView="40" workbookViewId="0">
      <selection activeCell="CI68" sqref="CI68"/>
    </sheetView>
  </sheetViews>
  <sheetFormatPr defaultColWidth="2.375" defaultRowHeight="15"/>
  <cols>
    <col min="1" max="1" width="2.375" style="2"/>
    <col min="2" max="2" width="3.875" style="2" customWidth="1"/>
    <col min="3" max="3" width="13.875" style="2" customWidth="1"/>
    <col min="4" max="83" width="3.875" style="2" customWidth="1"/>
    <col min="84" max="84" width="3" style="2" customWidth="1"/>
    <col min="85" max="87" width="2.375" style="2"/>
    <col min="88" max="88" width="11.5" style="2"/>
    <col min="89" max="89" width="4.5" style="2"/>
    <col min="90" max="90" width="2.375" style="2" customWidth="1"/>
    <col min="91" max="91" width="9" style="2"/>
    <col min="92" max="92" width="23.5" style="2" customWidth="1"/>
    <col min="93" max="250" width="2.375" style="2"/>
    <col min="251" max="251" width="3.875" style="2" customWidth="1"/>
    <col min="252" max="252" width="9.125" style="2" customWidth="1"/>
    <col min="253" max="253" width="3.875" style="2" customWidth="1"/>
    <col min="254" max="257" width="1.375" style="2" customWidth="1"/>
    <col min="258" max="339" width="3.875" style="2" customWidth="1"/>
    <col min="340" max="506" width="2.375" style="2"/>
    <col min="507" max="507" width="3.875" style="2" customWidth="1"/>
    <col min="508" max="508" width="9.125" style="2" customWidth="1"/>
    <col min="509" max="509" width="3.875" style="2" customWidth="1"/>
    <col min="510" max="513" width="1.375" style="2" customWidth="1"/>
    <col min="514" max="595" width="3.875" style="2" customWidth="1"/>
    <col min="596" max="762" width="2.375" style="2"/>
    <col min="763" max="763" width="3.875" style="2" customWidth="1"/>
    <col min="764" max="764" width="9.125" style="2" customWidth="1"/>
    <col min="765" max="765" width="3.875" style="2" customWidth="1"/>
    <col min="766" max="769" width="1.375" style="2" customWidth="1"/>
    <col min="770" max="851" width="3.875" style="2" customWidth="1"/>
    <col min="852" max="1018" width="2.375" style="2"/>
    <col min="1019" max="1019" width="3.875" style="2" customWidth="1"/>
    <col min="1020" max="1020" width="9.125" style="2" customWidth="1"/>
    <col min="1021" max="1021" width="3.875" style="2" customWidth="1"/>
    <col min="1022" max="1025" width="1.375" style="2" customWidth="1"/>
    <col min="1026" max="1107" width="3.875" style="2" customWidth="1"/>
    <col min="1108" max="1274" width="2.375" style="2"/>
    <col min="1275" max="1275" width="3.875" style="2" customWidth="1"/>
    <col min="1276" max="1276" width="9.125" style="2" customWidth="1"/>
    <col min="1277" max="1277" width="3.875" style="2" customWidth="1"/>
    <col min="1278" max="1281" width="1.375" style="2" customWidth="1"/>
    <col min="1282" max="1363" width="3.875" style="2" customWidth="1"/>
    <col min="1364" max="1530" width="2.375" style="2"/>
    <col min="1531" max="1531" width="3.875" style="2" customWidth="1"/>
    <col min="1532" max="1532" width="9.125" style="2" customWidth="1"/>
    <col min="1533" max="1533" width="3.875" style="2" customWidth="1"/>
    <col min="1534" max="1537" width="1.375" style="2" customWidth="1"/>
    <col min="1538" max="1619" width="3.875" style="2" customWidth="1"/>
    <col min="1620" max="1786" width="2.375" style="2"/>
    <col min="1787" max="1787" width="3.875" style="2" customWidth="1"/>
    <col min="1788" max="1788" width="9.125" style="2" customWidth="1"/>
    <col min="1789" max="1789" width="3.875" style="2" customWidth="1"/>
    <col min="1790" max="1793" width="1.375" style="2" customWidth="1"/>
    <col min="1794" max="1875" width="3.875" style="2" customWidth="1"/>
    <col min="1876" max="2042" width="2.375" style="2"/>
    <col min="2043" max="2043" width="3.875" style="2" customWidth="1"/>
    <col min="2044" max="2044" width="9.125" style="2" customWidth="1"/>
    <col min="2045" max="2045" width="3.875" style="2" customWidth="1"/>
    <col min="2046" max="2049" width="1.375" style="2" customWidth="1"/>
    <col min="2050" max="2131" width="3.875" style="2" customWidth="1"/>
    <col min="2132" max="2298" width="2.375" style="2"/>
    <col min="2299" max="2299" width="3.875" style="2" customWidth="1"/>
    <col min="2300" max="2300" width="9.125" style="2" customWidth="1"/>
    <col min="2301" max="2301" width="3.875" style="2" customWidth="1"/>
    <col min="2302" max="2305" width="1.375" style="2" customWidth="1"/>
    <col min="2306" max="2387" width="3.875" style="2" customWidth="1"/>
    <col min="2388" max="2554" width="2.375" style="2"/>
    <col min="2555" max="2555" width="3.875" style="2" customWidth="1"/>
    <col min="2556" max="2556" width="9.125" style="2" customWidth="1"/>
    <col min="2557" max="2557" width="3.875" style="2" customWidth="1"/>
    <col min="2558" max="2561" width="1.375" style="2" customWidth="1"/>
    <col min="2562" max="2643" width="3.875" style="2" customWidth="1"/>
    <col min="2644" max="2810" width="2.375" style="2"/>
    <col min="2811" max="2811" width="3.875" style="2" customWidth="1"/>
    <col min="2812" max="2812" width="9.125" style="2" customWidth="1"/>
    <col min="2813" max="2813" width="3.875" style="2" customWidth="1"/>
    <col min="2814" max="2817" width="1.375" style="2" customWidth="1"/>
    <col min="2818" max="2899" width="3.875" style="2" customWidth="1"/>
    <col min="2900" max="3066" width="2.375" style="2"/>
    <col min="3067" max="3067" width="3.875" style="2" customWidth="1"/>
    <col min="3068" max="3068" width="9.125" style="2" customWidth="1"/>
    <col min="3069" max="3069" width="3.875" style="2" customWidth="1"/>
    <col min="3070" max="3073" width="1.375" style="2" customWidth="1"/>
    <col min="3074" max="3155" width="3.875" style="2" customWidth="1"/>
    <col min="3156" max="3322" width="2.375" style="2"/>
    <col min="3323" max="3323" width="3.875" style="2" customWidth="1"/>
    <col min="3324" max="3324" width="9.125" style="2" customWidth="1"/>
    <col min="3325" max="3325" width="3.875" style="2" customWidth="1"/>
    <col min="3326" max="3329" width="1.375" style="2" customWidth="1"/>
    <col min="3330" max="3411" width="3.875" style="2" customWidth="1"/>
    <col min="3412" max="3578" width="2.375" style="2"/>
    <col min="3579" max="3579" width="3.875" style="2" customWidth="1"/>
    <col min="3580" max="3580" width="9.125" style="2" customWidth="1"/>
    <col min="3581" max="3581" width="3.875" style="2" customWidth="1"/>
    <col min="3582" max="3585" width="1.375" style="2" customWidth="1"/>
    <col min="3586" max="3667" width="3.875" style="2" customWidth="1"/>
    <col min="3668" max="3834" width="2.375" style="2"/>
    <col min="3835" max="3835" width="3.875" style="2" customWidth="1"/>
    <col min="3836" max="3836" width="9.125" style="2" customWidth="1"/>
    <col min="3837" max="3837" width="3.875" style="2" customWidth="1"/>
    <col min="3838" max="3841" width="1.375" style="2" customWidth="1"/>
    <col min="3842" max="3923" width="3.875" style="2" customWidth="1"/>
    <col min="3924" max="4090" width="2.375" style="2"/>
    <col min="4091" max="4091" width="3.875" style="2" customWidth="1"/>
    <col min="4092" max="4092" width="9.125" style="2" customWidth="1"/>
    <col min="4093" max="4093" width="3.875" style="2" customWidth="1"/>
    <col min="4094" max="4097" width="1.375" style="2" customWidth="1"/>
    <col min="4098" max="4179" width="3.875" style="2" customWidth="1"/>
    <col min="4180" max="4346" width="2.375" style="2"/>
    <col min="4347" max="4347" width="3.875" style="2" customWidth="1"/>
    <col min="4348" max="4348" width="9.125" style="2" customWidth="1"/>
    <col min="4349" max="4349" width="3.875" style="2" customWidth="1"/>
    <col min="4350" max="4353" width="1.375" style="2" customWidth="1"/>
    <col min="4354" max="4435" width="3.875" style="2" customWidth="1"/>
    <col min="4436" max="4602" width="2.375" style="2"/>
    <col min="4603" max="4603" width="3.875" style="2" customWidth="1"/>
    <col min="4604" max="4604" width="9.125" style="2" customWidth="1"/>
    <col min="4605" max="4605" width="3.875" style="2" customWidth="1"/>
    <col min="4606" max="4609" width="1.375" style="2" customWidth="1"/>
    <col min="4610" max="4691" width="3.875" style="2" customWidth="1"/>
    <col min="4692" max="4858" width="2.375" style="2"/>
    <col min="4859" max="4859" width="3.875" style="2" customWidth="1"/>
    <col min="4860" max="4860" width="9.125" style="2" customWidth="1"/>
    <col min="4861" max="4861" width="3.875" style="2" customWidth="1"/>
    <col min="4862" max="4865" width="1.375" style="2" customWidth="1"/>
    <col min="4866" max="4947" width="3.875" style="2" customWidth="1"/>
    <col min="4948" max="5114" width="2.375" style="2"/>
    <col min="5115" max="5115" width="3.875" style="2" customWidth="1"/>
    <col min="5116" max="5116" width="9.125" style="2" customWidth="1"/>
    <col min="5117" max="5117" width="3.875" style="2" customWidth="1"/>
    <col min="5118" max="5121" width="1.375" style="2" customWidth="1"/>
    <col min="5122" max="5203" width="3.875" style="2" customWidth="1"/>
    <col min="5204" max="5370" width="2.375" style="2"/>
    <col min="5371" max="5371" width="3.875" style="2" customWidth="1"/>
    <col min="5372" max="5372" width="9.125" style="2" customWidth="1"/>
    <col min="5373" max="5373" width="3.875" style="2" customWidth="1"/>
    <col min="5374" max="5377" width="1.375" style="2" customWidth="1"/>
    <col min="5378" max="5459" width="3.875" style="2" customWidth="1"/>
    <col min="5460" max="5626" width="2.375" style="2"/>
    <col min="5627" max="5627" width="3.875" style="2" customWidth="1"/>
    <col min="5628" max="5628" width="9.125" style="2" customWidth="1"/>
    <col min="5629" max="5629" width="3.875" style="2" customWidth="1"/>
    <col min="5630" max="5633" width="1.375" style="2" customWidth="1"/>
    <col min="5634" max="5715" width="3.875" style="2" customWidth="1"/>
    <col min="5716" max="5882" width="2.375" style="2"/>
    <col min="5883" max="5883" width="3.875" style="2" customWidth="1"/>
    <col min="5884" max="5884" width="9.125" style="2" customWidth="1"/>
    <col min="5885" max="5885" width="3.875" style="2" customWidth="1"/>
    <col min="5886" max="5889" width="1.375" style="2" customWidth="1"/>
    <col min="5890" max="5971" width="3.875" style="2" customWidth="1"/>
    <col min="5972" max="6138" width="2.375" style="2"/>
    <col min="6139" max="6139" width="3.875" style="2" customWidth="1"/>
    <col min="6140" max="6140" width="9.125" style="2" customWidth="1"/>
    <col min="6141" max="6141" width="3.875" style="2" customWidth="1"/>
    <col min="6142" max="6145" width="1.375" style="2" customWidth="1"/>
    <col min="6146" max="6227" width="3.875" style="2" customWidth="1"/>
    <col min="6228" max="6394" width="2.375" style="2"/>
    <col min="6395" max="6395" width="3.875" style="2" customWidth="1"/>
    <col min="6396" max="6396" width="9.125" style="2" customWidth="1"/>
    <col min="6397" max="6397" width="3.875" style="2" customWidth="1"/>
    <col min="6398" max="6401" width="1.375" style="2" customWidth="1"/>
    <col min="6402" max="6483" width="3.875" style="2" customWidth="1"/>
    <col min="6484" max="6650" width="2.375" style="2"/>
    <col min="6651" max="6651" width="3.875" style="2" customWidth="1"/>
    <col min="6652" max="6652" width="9.125" style="2" customWidth="1"/>
    <col min="6653" max="6653" width="3.875" style="2" customWidth="1"/>
    <col min="6654" max="6657" width="1.375" style="2" customWidth="1"/>
    <col min="6658" max="6739" width="3.875" style="2" customWidth="1"/>
    <col min="6740" max="6906" width="2.375" style="2"/>
    <col min="6907" max="6907" width="3.875" style="2" customWidth="1"/>
    <col min="6908" max="6908" width="9.125" style="2" customWidth="1"/>
    <col min="6909" max="6909" width="3.875" style="2" customWidth="1"/>
    <col min="6910" max="6913" width="1.375" style="2" customWidth="1"/>
    <col min="6914" max="6995" width="3.875" style="2" customWidth="1"/>
    <col min="6996" max="7162" width="2.375" style="2"/>
    <col min="7163" max="7163" width="3.875" style="2" customWidth="1"/>
    <col min="7164" max="7164" width="9.125" style="2" customWidth="1"/>
    <col min="7165" max="7165" width="3.875" style="2" customWidth="1"/>
    <col min="7166" max="7169" width="1.375" style="2" customWidth="1"/>
    <col min="7170" max="7251" width="3.875" style="2" customWidth="1"/>
    <col min="7252" max="7418" width="2.375" style="2"/>
    <col min="7419" max="7419" width="3.875" style="2" customWidth="1"/>
    <col min="7420" max="7420" width="9.125" style="2" customWidth="1"/>
    <col min="7421" max="7421" width="3.875" style="2" customWidth="1"/>
    <col min="7422" max="7425" width="1.375" style="2" customWidth="1"/>
    <col min="7426" max="7507" width="3.875" style="2" customWidth="1"/>
    <col min="7508" max="7674" width="2.375" style="2"/>
    <col min="7675" max="7675" width="3.875" style="2" customWidth="1"/>
    <col min="7676" max="7676" width="9.125" style="2" customWidth="1"/>
    <col min="7677" max="7677" width="3.875" style="2" customWidth="1"/>
    <col min="7678" max="7681" width="1.375" style="2" customWidth="1"/>
    <col min="7682" max="7763" width="3.875" style="2" customWidth="1"/>
    <col min="7764" max="7930" width="2.375" style="2"/>
    <col min="7931" max="7931" width="3.875" style="2" customWidth="1"/>
    <col min="7932" max="7932" width="9.125" style="2" customWidth="1"/>
    <col min="7933" max="7933" width="3.875" style="2" customWidth="1"/>
    <col min="7934" max="7937" width="1.375" style="2" customWidth="1"/>
    <col min="7938" max="8019" width="3.875" style="2" customWidth="1"/>
    <col min="8020" max="8186" width="2.375" style="2"/>
    <col min="8187" max="8187" width="3.875" style="2" customWidth="1"/>
    <col min="8188" max="8188" width="9.125" style="2" customWidth="1"/>
    <col min="8189" max="8189" width="3.875" style="2" customWidth="1"/>
    <col min="8190" max="8193" width="1.375" style="2" customWidth="1"/>
    <col min="8194" max="8275" width="3.875" style="2" customWidth="1"/>
    <col min="8276" max="8442" width="2.375" style="2"/>
    <col min="8443" max="8443" width="3.875" style="2" customWidth="1"/>
    <col min="8444" max="8444" width="9.125" style="2" customWidth="1"/>
    <col min="8445" max="8445" width="3.875" style="2" customWidth="1"/>
    <col min="8446" max="8449" width="1.375" style="2" customWidth="1"/>
    <col min="8450" max="8531" width="3.875" style="2" customWidth="1"/>
    <col min="8532" max="8698" width="2.375" style="2"/>
    <col min="8699" max="8699" width="3.875" style="2" customWidth="1"/>
    <col min="8700" max="8700" width="9.125" style="2" customWidth="1"/>
    <col min="8701" max="8701" width="3.875" style="2" customWidth="1"/>
    <col min="8702" max="8705" width="1.375" style="2" customWidth="1"/>
    <col min="8706" max="8787" width="3.875" style="2" customWidth="1"/>
    <col min="8788" max="8954" width="2.375" style="2"/>
    <col min="8955" max="8955" width="3.875" style="2" customWidth="1"/>
    <col min="8956" max="8956" width="9.125" style="2" customWidth="1"/>
    <col min="8957" max="8957" width="3.875" style="2" customWidth="1"/>
    <col min="8958" max="8961" width="1.375" style="2" customWidth="1"/>
    <col min="8962" max="9043" width="3.875" style="2" customWidth="1"/>
    <col min="9044" max="9210" width="2.375" style="2"/>
    <col min="9211" max="9211" width="3.875" style="2" customWidth="1"/>
    <col min="9212" max="9212" width="9.125" style="2" customWidth="1"/>
    <col min="9213" max="9213" width="3.875" style="2" customWidth="1"/>
    <col min="9214" max="9217" width="1.375" style="2" customWidth="1"/>
    <col min="9218" max="9299" width="3.875" style="2" customWidth="1"/>
    <col min="9300" max="9466" width="2.375" style="2"/>
    <col min="9467" max="9467" width="3.875" style="2" customWidth="1"/>
    <col min="9468" max="9468" width="9.125" style="2" customWidth="1"/>
    <col min="9469" max="9469" width="3.875" style="2" customWidth="1"/>
    <col min="9470" max="9473" width="1.375" style="2" customWidth="1"/>
    <col min="9474" max="9555" width="3.875" style="2" customWidth="1"/>
    <col min="9556" max="9722" width="2.375" style="2"/>
    <col min="9723" max="9723" width="3.875" style="2" customWidth="1"/>
    <col min="9724" max="9724" width="9.125" style="2" customWidth="1"/>
    <col min="9725" max="9725" width="3.875" style="2" customWidth="1"/>
    <col min="9726" max="9729" width="1.375" style="2" customWidth="1"/>
    <col min="9730" max="9811" width="3.875" style="2" customWidth="1"/>
    <col min="9812" max="9978" width="2.375" style="2"/>
    <col min="9979" max="9979" width="3.875" style="2" customWidth="1"/>
    <col min="9980" max="9980" width="9.125" style="2" customWidth="1"/>
    <col min="9981" max="9981" width="3.875" style="2" customWidth="1"/>
    <col min="9982" max="9985" width="1.375" style="2" customWidth="1"/>
    <col min="9986" max="10067" width="3.875" style="2" customWidth="1"/>
    <col min="10068" max="10234" width="2.375" style="2"/>
    <col min="10235" max="10235" width="3.875" style="2" customWidth="1"/>
    <col min="10236" max="10236" width="9.125" style="2" customWidth="1"/>
    <col min="10237" max="10237" width="3.875" style="2" customWidth="1"/>
    <col min="10238" max="10241" width="1.375" style="2" customWidth="1"/>
    <col min="10242" max="10323" width="3.875" style="2" customWidth="1"/>
    <col min="10324" max="10490" width="2.375" style="2"/>
    <col min="10491" max="10491" width="3.875" style="2" customWidth="1"/>
    <col min="10492" max="10492" width="9.125" style="2" customWidth="1"/>
    <col min="10493" max="10493" width="3.875" style="2" customWidth="1"/>
    <col min="10494" max="10497" width="1.375" style="2" customWidth="1"/>
    <col min="10498" max="10579" width="3.875" style="2" customWidth="1"/>
    <col min="10580" max="10746" width="2.375" style="2"/>
    <col min="10747" max="10747" width="3.875" style="2" customWidth="1"/>
    <col min="10748" max="10748" width="9.125" style="2" customWidth="1"/>
    <col min="10749" max="10749" width="3.875" style="2" customWidth="1"/>
    <col min="10750" max="10753" width="1.375" style="2" customWidth="1"/>
    <col min="10754" max="10835" width="3.875" style="2" customWidth="1"/>
    <col min="10836" max="11002" width="2.375" style="2"/>
    <col min="11003" max="11003" width="3.875" style="2" customWidth="1"/>
    <col min="11004" max="11004" width="9.125" style="2" customWidth="1"/>
    <col min="11005" max="11005" width="3.875" style="2" customWidth="1"/>
    <col min="11006" max="11009" width="1.375" style="2" customWidth="1"/>
    <col min="11010" max="11091" width="3.875" style="2" customWidth="1"/>
    <col min="11092" max="11258" width="2.375" style="2"/>
    <col min="11259" max="11259" width="3.875" style="2" customWidth="1"/>
    <col min="11260" max="11260" width="9.125" style="2" customWidth="1"/>
    <col min="11261" max="11261" width="3.875" style="2" customWidth="1"/>
    <col min="11262" max="11265" width="1.375" style="2" customWidth="1"/>
    <col min="11266" max="11347" width="3.875" style="2" customWidth="1"/>
    <col min="11348" max="11514" width="2.375" style="2"/>
    <col min="11515" max="11515" width="3.875" style="2" customWidth="1"/>
    <col min="11516" max="11516" width="9.125" style="2" customWidth="1"/>
    <col min="11517" max="11517" width="3.875" style="2" customWidth="1"/>
    <col min="11518" max="11521" width="1.375" style="2" customWidth="1"/>
    <col min="11522" max="11603" width="3.875" style="2" customWidth="1"/>
    <col min="11604" max="11770" width="2.375" style="2"/>
    <col min="11771" max="11771" width="3.875" style="2" customWidth="1"/>
    <col min="11772" max="11772" width="9.125" style="2" customWidth="1"/>
    <col min="11773" max="11773" width="3.875" style="2" customWidth="1"/>
    <col min="11774" max="11777" width="1.375" style="2" customWidth="1"/>
    <col min="11778" max="11859" width="3.875" style="2" customWidth="1"/>
    <col min="11860" max="12026" width="2.375" style="2"/>
    <col min="12027" max="12027" width="3.875" style="2" customWidth="1"/>
    <col min="12028" max="12028" width="9.125" style="2" customWidth="1"/>
    <col min="12029" max="12029" width="3.875" style="2" customWidth="1"/>
    <col min="12030" max="12033" width="1.375" style="2" customWidth="1"/>
    <col min="12034" max="12115" width="3.875" style="2" customWidth="1"/>
    <col min="12116" max="12282" width="2.375" style="2"/>
    <col min="12283" max="12283" width="3.875" style="2" customWidth="1"/>
    <col min="12284" max="12284" width="9.125" style="2" customWidth="1"/>
    <col min="12285" max="12285" width="3.875" style="2" customWidth="1"/>
    <col min="12286" max="12289" width="1.375" style="2" customWidth="1"/>
    <col min="12290" max="12371" width="3.875" style="2" customWidth="1"/>
    <col min="12372" max="12538" width="2.375" style="2"/>
    <col min="12539" max="12539" width="3.875" style="2" customWidth="1"/>
    <col min="12540" max="12540" width="9.125" style="2" customWidth="1"/>
    <col min="12541" max="12541" width="3.875" style="2" customWidth="1"/>
    <col min="12542" max="12545" width="1.375" style="2" customWidth="1"/>
    <col min="12546" max="12627" width="3.875" style="2" customWidth="1"/>
    <col min="12628" max="12794" width="2.375" style="2"/>
    <col min="12795" max="12795" width="3.875" style="2" customWidth="1"/>
    <col min="12796" max="12796" width="9.125" style="2" customWidth="1"/>
    <col min="12797" max="12797" width="3.875" style="2" customWidth="1"/>
    <col min="12798" max="12801" width="1.375" style="2" customWidth="1"/>
    <col min="12802" max="12883" width="3.875" style="2" customWidth="1"/>
    <col min="12884" max="13050" width="2.375" style="2"/>
    <col min="13051" max="13051" width="3.875" style="2" customWidth="1"/>
    <col min="13052" max="13052" width="9.125" style="2" customWidth="1"/>
    <col min="13053" max="13053" width="3.875" style="2" customWidth="1"/>
    <col min="13054" max="13057" width="1.375" style="2" customWidth="1"/>
    <col min="13058" max="13139" width="3.875" style="2" customWidth="1"/>
    <col min="13140" max="13306" width="2.375" style="2"/>
    <col min="13307" max="13307" width="3.875" style="2" customWidth="1"/>
    <col min="13308" max="13308" width="9.125" style="2" customWidth="1"/>
    <col min="13309" max="13309" width="3.875" style="2" customWidth="1"/>
    <col min="13310" max="13313" width="1.375" style="2" customWidth="1"/>
    <col min="13314" max="13395" width="3.875" style="2" customWidth="1"/>
    <col min="13396" max="13562" width="2.375" style="2"/>
    <col min="13563" max="13563" width="3.875" style="2" customWidth="1"/>
    <col min="13564" max="13564" width="9.125" style="2" customWidth="1"/>
    <col min="13565" max="13565" width="3.875" style="2" customWidth="1"/>
    <col min="13566" max="13569" width="1.375" style="2" customWidth="1"/>
    <col min="13570" max="13651" width="3.875" style="2" customWidth="1"/>
    <col min="13652" max="13818" width="2.375" style="2"/>
    <col min="13819" max="13819" width="3.875" style="2" customWidth="1"/>
    <col min="13820" max="13820" width="9.125" style="2" customWidth="1"/>
    <col min="13821" max="13821" width="3.875" style="2" customWidth="1"/>
    <col min="13822" max="13825" width="1.375" style="2" customWidth="1"/>
    <col min="13826" max="13907" width="3.875" style="2" customWidth="1"/>
    <col min="13908" max="14074" width="2.375" style="2"/>
    <col min="14075" max="14075" width="3.875" style="2" customWidth="1"/>
    <col min="14076" max="14076" width="9.125" style="2" customWidth="1"/>
    <col min="14077" max="14077" width="3.875" style="2" customWidth="1"/>
    <col min="14078" max="14081" width="1.375" style="2" customWidth="1"/>
    <col min="14082" max="14163" width="3.875" style="2" customWidth="1"/>
    <col min="14164" max="14330" width="2.375" style="2"/>
    <col min="14331" max="14331" width="3.875" style="2" customWidth="1"/>
    <col min="14332" max="14332" width="9.125" style="2" customWidth="1"/>
    <col min="14333" max="14333" width="3.875" style="2" customWidth="1"/>
    <col min="14334" max="14337" width="1.375" style="2" customWidth="1"/>
    <col min="14338" max="14419" width="3.875" style="2" customWidth="1"/>
    <col min="14420" max="14586" width="2.375" style="2"/>
    <col min="14587" max="14587" width="3.875" style="2" customWidth="1"/>
    <col min="14588" max="14588" width="9.125" style="2" customWidth="1"/>
    <col min="14589" max="14589" width="3.875" style="2" customWidth="1"/>
    <col min="14590" max="14593" width="1.375" style="2" customWidth="1"/>
    <col min="14594" max="14675" width="3.875" style="2" customWidth="1"/>
    <col min="14676" max="14842" width="2.375" style="2"/>
    <col min="14843" max="14843" width="3.875" style="2" customWidth="1"/>
    <col min="14844" max="14844" width="9.125" style="2" customWidth="1"/>
    <col min="14845" max="14845" width="3.875" style="2" customWidth="1"/>
    <col min="14846" max="14849" width="1.375" style="2" customWidth="1"/>
    <col min="14850" max="14931" width="3.875" style="2" customWidth="1"/>
    <col min="14932" max="15098" width="2.375" style="2"/>
    <col min="15099" max="15099" width="3.875" style="2" customWidth="1"/>
    <col min="15100" max="15100" width="9.125" style="2" customWidth="1"/>
    <col min="15101" max="15101" width="3.875" style="2" customWidth="1"/>
    <col min="15102" max="15105" width="1.375" style="2" customWidth="1"/>
    <col min="15106" max="15187" width="3.875" style="2" customWidth="1"/>
    <col min="15188" max="15354" width="2.375" style="2"/>
    <col min="15355" max="15355" width="3.875" style="2" customWidth="1"/>
    <col min="15356" max="15356" width="9.125" style="2" customWidth="1"/>
    <col min="15357" max="15357" width="3.875" style="2" customWidth="1"/>
    <col min="15358" max="15361" width="1.375" style="2" customWidth="1"/>
    <col min="15362" max="15443" width="3.875" style="2" customWidth="1"/>
    <col min="15444" max="15610" width="2.375" style="2"/>
    <col min="15611" max="15611" width="3.875" style="2" customWidth="1"/>
    <col min="15612" max="15612" width="9.125" style="2" customWidth="1"/>
    <col min="15613" max="15613" width="3.875" style="2" customWidth="1"/>
    <col min="15614" max="15617" width="1.375" style="2" customWidth="1"/>
    <col min="15618" max="15699" width="3.875" style="2" customWidth="1"/>
    <col min="15700" max="15866" width="2.375" style="2"/>
    <col min="15867" max="15867" width="3.875" style="2" customWidth="1"/>
    <col min="15868" max="15868" width="9.125" style="2" customWidth="1"/>
    <col min="15869" max="15869" width="3.875" style="2" customWidth="1"/>
    <col min="15870" max="15873" width="1.375" style="2" customWidth="1"/>
    <col min="15874" max="15955" width="3.875" style="2" customWidth="1"/>
    <col min="15956" max="16122" width="2.375" style="2"/>
    <col min="16123" max="16123" width="3.875" style="2" customWidth="1"/>
    <col min="16124" max="16124" width="9.125" style="2" customWidth="1"/>
    <col min="16125" max="16125" width="3.875" style="2" customWidth="1"/>
    <col min="16126" max="16129" width="1.375" style="2" customWidth="1"/>
    <col min="16130" max="16211" width="3.875" style="2" customWidth="1"/>
    <col min="16212" max="16384" width="2.375" style="2"/>
  </cols>
  <sheetData>
    <row r="1" spans="2:86" ht="15.95" customHeight="1"/>
    <row r="2" spans="2:86" ht="15.95" customHeight="1"/>
    <row r="3" spans="2:86" ht="15.95" customHeight="1"/>
    <row r="4" spans="2:86" ht="15.95" customHeight="1">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c r="CE4" s="272"/>
    </row>
    <row r="5" spans="2:86" ht="15.95" customHeight="1">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row>
    <row r="6" spans="2:86" ht="15.95" customHeight="1" thickBot="1">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c r="CE6" s="272"/>
    </row>
    <row r="7" spans="2:86" ht="42" customHeight="1">
      <c r="B7" s="346"/>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c r="BZ7" s="275"/>
      <c r="CA7" s="275"/>
      <c r="CB7" s="275"/>
      <c r="CC7" s="275"/>
      <c r="CD7" s="275"/>
      <c r="CE7" s="369"/>
    </row>
    <row r="8" spans="2:86" ht="39.950000000000003" customHeight="1">
      <c r="B8" s="347"/>
      <c r="C8" s="274"/>
      <c r="D8" s="274"/>
      <c r="E8" s="274"/>
      <c r="F8" s="274"/>
      <c r="G8" s="274"/>
      <c r="H8" s="274"/>
      <c r="I8" s="364" t="s">
        <v>2126</v>
      </c>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274"/>
      <c r="BN8" s="274"/>
      <c r="BO8" s="274"/>
      <c r="BP8" s="274"/>
      <c r="BQ8" s="274"/>
      <c r="BR8" s="274"/>
      <c r="BS8" s="274"/>
      <c r="BT8" s="274"/>
      <c r="BU8" s="274"/>
      <c r="BV8" s="274"/>
      <c r="BW8" s="274"/>
      <c r="BX8" s="274"/>
      <c r="BY8" s="274"/>
      <c r="BZ8" s="274"/>
      <c r="CA8" s="274"/>
      <c r="CB8" s="274"/>
      <c r="CC8" s="274"/>
      <c r="CD8" s="274"/>
      <c r="CE8" s="312"/>
    </row>
    <row r="9" spans="2:86" ht="39.950000000000003" customHeight="1">
      <c r="B9" s="347"/>
      <c r="C9" s="274"/>
      <c r="D9" s="274"/>
      <c r="E9" s="274"/>
      <c r="F9" s="274"/>
      <c r="G9" s="274"/>
      <c r="H9" s="274"/>
      <c r="I9" s="365" t="s">
        <v>2127</v>
      </c>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274"/>
      <c r="BN9" s="274"/>
      <c r="BO9" s="274"/>
      <c r="BP9" s="274"/>
      <c r="BQ9" s="274"/>
      <c r="BR9" s="274"/>
      <c r="BS9" s="274"/>
      <c r="BT9" s="274"/>
      <c r="BU9" s="274"/>
      <c r="BV9" s="274"/>
      <c r="BW9" s="274"/>
      <c r="BX9" s="274"/>
      <c r="BY9" s="274"/>
      <c r="BZ9" s="274"/>
      <c r="CA9" s="274"/>
      <c r="CB9" s="274"/>
      <c r="CC9" s="274"/>
      <c r="CD9" s="274"/>
      <c r="CE9" s="312"/>
    </row>
    <row r="10" spans="2:86" ht="30">
      <c r="B10" s="348"/>
      <c r="C10" s="219"/>
      <c r="D10" s="219"/>
      <c r="E10" s="349"/>
      <c r="F10" s="349"/>
      <c r="G10" s="349"/>
      <c r="H10" s="349"/>
      <c r="I10" s="349"/>
      <c r="J10" s="349"/>
      <c r="K10" s="349"/>
      <c r="L10" s="349"/>
      <c r="M10" s="349"/>
      <c r="N10" s="349"/>
      <c r="O10" s="349"/>
      <c r="P10" s="349"/>
      <c r="Q10" s="349"/>
      <c r="R10" s="349"/>
      <c r="S10" s="349"/>
      <c r="T10" s="349"/>
      <c r="U10" s="349"/>
      <c r="V10" s="349"/>
      <c r="W10" s="349"/>
      <c r="X10" s="349"/>
      <c r="Y10" s="349"/>
      <c r="Z10" s="349"/>
      <c r="AA10" s="349"/>
      <c r="AB10" s="349"/>
      <c r="AC10" s="349"/>
      <c r="AD10" s="349"/>
      <c r="AE10" s="349"/>
      <c r="AF10" s="349"/>
      <c r="AG10" s="349"/>
      <c r="AH10" s="349"/>
      <c r="AI10" s="349"/>
      <c r="AJ10" s="349"/>
      <c r="AK10" s="349"/>
      <c r="AL10" s="349"/>
      <c r="AM10" s="349"/>
      <c r="AN10" s="349"/>
      <c r="AO10" s="349"/>
      <c r="AP10" s="349"/>
      <c r="AQ10" s="349"/>
      <c r="AR10" s="349"/>
      <c r="AS10" s="349"/>
      <c r="AT10" s="349"/>
      <c r="AU10" s="349"/>
      <c r="AV10" s="349"/>
      <c r="AW10" s="349"/>
      <c r="AX10" s="349"/>
      <c r="AY10" s="349"/>
      <c r="AZ10" s="349"/>
      <c r="BA10" s="349"/>
      <c r="BB10" s="349"/>
      <c r="BC10" s="349"/>
      <c r="BD10" s="349"/>
      <c r="BE10" s="349"/>
      <c r="BF10" s="349"/>
      <c r="BG10" s="349"/>
      <c r="BH10" s="349"/>
      <c r="BI10" s="349"/>
      <c r="BJ10" s="349"/>
      <c r="BK10" s="349"/>
      <c r="BL10" s="349"/>
      <c r="BM10" s="349"/>
      <c r="BN10" s="349"/>
      <c r="BO10" s="349"/>
      <c r="BP10" s="349"/>
      <c r="BQ10" s="349"/>
      <c r="BR10" s="349"/>
      <c r="BS10" s="349"/>
      <c r="BT10" s="349"/>
      <c r="BU10" s="349"/>
      <c r="BV10" s="349"/>
      <c r="BW10" s="349"/>
      <c r="BX10" s="349"/>
      <c r="BY10" s="349"/>
      <c r="BZ10" s="349"/>
      <c r="CA10" s="349"/>
      <c r="CB10" s="349"/>
      <c r="CC10" s="349"/>
      <c r="CD10" s="276"/>
      <c r="CE10" s="313"/>
    </row>
    <row r="11" spans="2:86" ht="14.25" customHeight="1">
      <c r="B11" s="350"/>
      <c r="C11" s="351"/>
      <c r="D11" s="352"/>
      <c r="E11" s="352"/>
      <c r="F11" s="352"/>
      <c r="G11" s="352"/>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70"/>
    </row>
    <row r="12" spans="2:86" ht="30" customHeight="1">
      <c r="B12" s="353"/>
      <c r="C12" s="354" t="s">
        <v>2128</v>
      </c>
      <c r="D12" s="354"/>
      <c r="E12" s="354"/>
      <c r="F12" s="354"/>
      <c r="G12" s="354"/>
      <c r="H12" s="354"/>
      <c r="I12" s="354"/>
      <c r="J12" s="354"/>
      <c r="K12" s="354"/>
      <c r="L12" s="354"/>
      <c r="M12" s="354"/>
      <c r="N12" s="354"/>
      <c r="O12" s="354"/>
      <c r="P12" s="354"/>
      <c r="Q12" s="354"/>
      <c r="R12" s="354"/>
      <c r="S12" s="354"/>
      <c r="T12" s="354"/>
      <c r="U12" s="354"/>
      <c r="V12" s="354"/>
      <c r="W12" s="354"/>
      <c r="X12" s="354"/>
      <c r="Y12" s="354"/>
      <c r="Z12" s="354"/>
      <c r="AA12" s="354"/>
      <c r="AB12" s="354"/>
      <c r="AC12" s="354"/>
      <c r="AD12" s="354"/>
      <c r="AE12" s="354"/>
      <c r="AF12" s="354"/>
      <c r="AG12" s="354"/>
      <c r="AH12" s="354"/>
      <c r="AI12" s="354"/>
      <c r="AJ12" s="354"/>
      <c r="AK12" s="366"/>
      <c r="AL12" s="366"/>
      <c r="AM12" s="366"/>
      <c r="AN12" s="366"/>
      <c r="AO12" s="366"/>
      <c r="AP12" s="366"/>
      <c r="AQ12" s="366"/>
      <c r="AR12" s="366"/>
      <c r="AS12" s="366"/>
      <c r="AT12" s="366"/>
      <c r="AU12" s="366"/>
      <c r="AV12" s="366"/>
      <c r="AW12" s="366"/>
      <c r="AX12" s="366"/>
      <c r="AY12" s="366"/>
      <c r="AZ12" s="366"/>
      <c r="BA12" s="366"/>
      <c r="BB12" s="366"/>
      <c r="BC12" s="366"/>
      <c r="BD12" s="366"/>
      <c r="BE12" s="366"/>
      <c r="BF12" s="366"/>
      <c r="BG12" s="366"/>
      <c r="BH12" s="366"/>
      <c r="BI12" s="366"/>
      <c r="BJ12" s="366"/>
      <c r="BK12" s="366"/>
      <c r="BL12" s="366"/>
      <c r="BM12" s="366"/>
      <c r="BN12" s="366"/>
      <c r="BO12" s="366"/>
      <c r="BP12" s="366"/>
      <c r="BQ12" s="366"/>
      <c r="BR12" s="366"/>
      <c r="BS12" s="366"/>
      <c r="BT12" s="366"/>
      <c r="BU12" s="366"/>
      <c r="BV12" s="366"/>
      <c r="BW12" s="366"/>
      <c r="BX12" s="366"/>
      <c r="BY12" s="366"/>
      <c r="BZ12" s="366"/>
      <c r="CA12" s="366"/>
      <c r="CB12" s="366"/>
      <c r="CC12" s="366"/>
      <c r="CD12" s="366"/>
      <c r="CE12" s="371"/>
    </row>
    <row r="13" spans="2:86" ht="30" customHeight="1">
      <c r="B13" s="353"/>
      <c r="C13" s="355" t="s">
        <v>2129</v>
      </c>
      <c r="D13" s="355"/>
      <c r="E13" s="355"/>
      <c r="F13" s="355"/>
      <c r="G13" s="355"/>
      <c r="H13" s="355"/>
      <c r="I13" s="355"/>
      <c r="J13" s="355"/>
      <c r="K13" s="355"/>
      <c r="L13" s="355"/>
      <c r="M13" s="355"/>
      <c r="N13" s="355"/>
      <c r="O13" s="355"/>
      <c r="P13" s="355"/>
      <c r="Q13" s="355"/>
      <c r="R13" s="355"/>
      <c r="S13" s="355"/>
      <c r="T13" s="355"/>
      <c r="U13" s="355"/>
      <c r="V13" s="355"/>
      <c r="W13" s="355"/>
      <c r="X13" s="355"/>
      <c r="Y13" s="355"/>
      <c r="Z13" s="355"/>
      <c r="AA13" s="355"/>
      <c r="AB13" s="355"/>
      <c r="AC13" s="355"/>
      <c r="AD13" s="355"/>
      <c r="AE13" s="355"/>
      <c r="AF13" s="355"/>
      <c r="AG13" s="355"/>
      <c r="AH13" s="355"/>
      <c r="AI13" s="355"/>
      <c r="AJ13" s="355"/>
      <c r="AK13" s="366"/>
      <c r="AL13" s="366"/>
      <c r="AM13" s="366"/>
      <c r="AN13" s="366"/>
      <c r="AO13" s="366"/>
      <c r="AP13" s="366"/>
      <c r="AQ13" s="366"/>
      <c r="AR13" s="366"/>
      <c r="AS13" s="366"/>
      <c r="AT13" s="366"/>
      <c r="AU13" s="366"/>
      <c r="AV13" s="366"/>
      <c r="AW13" s="366"/>
      <c r="AX13" s="366"/>
      <c r="AY13" s="366"/>
      <c r="AZ13" s="366"/>
      <c r="BA13" s="366"/>
      <c r="BB13" s="366"/>
      <c r="BC13" s="366"/>
      <c r="BD13" s="366"/>
      <c r="BE13" s="366"/>
      <c r="BF13" s="366"/>
      <c r="BG13" s="366"/>
      <c r="BH13" s="366"/>
      <c r="BI13" s="366"/>
      <c r="BJ13" s="366"/>
      <c r="BK13" s="366"/>
      <c r="BL13" s="366"/>
      <c r="BM13" s="366"/>
      <c r="BN13" s="366"/>
      <c r="BO13" s="366"/>
      <c r="BP13" s="366"/>
      <c r="BQ13" s="366"/>
      <c r="BR13" s="366"/>
      <c r="BS13" s="366"/>
      <c r="BT13" s="366"/>
      <c r="BU13" s="366"/>
      <c r="BV13" s="366"/>
      <c r="BW13" s="366"/>
      <c r="BX13" s="366"/>
      <c r="BY13" s="366"/>
      <c r="BZ13" s="366"/>
      <c r="CA13" s="366"/>
      <c r="CB13" s="366"/>
      <c r="CC13" s="366"/>
      <c r="CD13" s="366"/>
      <c r="CE13" s="371"/>
      <c r="CF13" s="281"/>
      <c r="CG13" s="281"/>
      <c r="CH13" s="281"/>
    </row>
    <row r="14" spans="2:86" ht="14.25" customHeight="1">
      <c r="B14" s="356"/>
      <c r="C14" s="357"/>
      <c r="D14" s="357"/>
      <c r="E14" s="357"/>
      <c r="F14" s="357"/>
      <c r="G14" s="357"/>
      <c r="H14" s="357"/>
      <c r="I14" s="357"/>
      <c r="J14" s="357"/>
      <c r="K14" s="357"/>
      <c r="L14" s="357"/>
      <c r="M14" s="357"/>
      <c r="N14" s="357"/>
      <c r="O14" s="357"/>
      <c r="P14" s="357"/>
      <c r="Q14" s="357"/>
      <c r="R14" s="357"/>
      <c r="S14" s="357"/>
      <c r="T14" s="357"/>
      <c r="U14" s="357"/>
      <c r="V14" s="357"/>
      <c r="W14" s="357"/>
      <c r="X14" s="357"/>
      <c r="Y14" s="357"/>
      <c r="Z14" s="357"/>
      <c r="AA14" s="357"/>
      <c r="AB14" s="357"/>
      <c r="AC14" s="357"/>
      <c r="AD14" s="357"/>
      <c r="AE14" s="357"/>
      <c r="AF14" s="357"/>
      <c r="AG14" s="357"/>
      <c r="AH14" s="357"/>
      <c r="AI14" s="357"/>
      <c r="AJ14" s="357"/>
      <c r="AK14" s="357"/>
      <c r="AL14" s="357"/>
      <c r="AM14" s="357"/>
      <c r="AN14" s="357"/>
      <c r="AO14" s="357"/>
      <c r="AP14" s="357"/>
      <c r="AQ14" s="357"/>
      <c r="AR14" s="357"/>
      <c r="AS14" s="357"/>
      <c r="AT14" s="357"/>
      <c r="AU14" s="357"/>
      <c r="AV14" s="357"/>
      <c r="AW14" s="357"/>
      <c r="AX14" s="357"/>
      <c r="AY14" s="357"/>
      <c r="AZ14" s="357"/>
      <c r="BA14" s="357"/>
      <c r="BB14" s="357"/>
      <c r="BC14" s="357"/>
      <c r="BD14" s="357"/>
      <c r="BE14" s="357"/>
      <c r="BF14" s="357"/>
      <c r="BG14" s="357"/>
      <c r="BH14" s="357"/>
      <c r="BI14" s="357"/>
      <c r="BJ14" s="357"/>
      <c r="BK14" s="357"/>
      <c r="BL14" s="357"/>
      <c r="BM14" s="357"/>
      <c r="BN14" s="357"/>
      <c r="BO14" s="357"/>
      <c r="BP14" s="357"/>
      <c r="BQ14" s="357"/>
      <c r="BR14" s="357"/>
      <c r="BS14" s="357"/>
      <c r="BT14" s="357"/>
      <c r="BU14" s="357"/>
      <c r="BV14" s="357"/>
      <c r="BW14" s="357"/>
      <c r="BX14" s="357"/>
      <c r="BY14" s="357"/>
      <c r="BZ14" s="357"/>
      <c r="CA14" s="357"/>
      <c r="CB14" s="357"/>
      <c r="CC14" s="357"/>
      <c r="CD14" s="357"/>
      <c r="CE14" s="372"/>
    </row>
    <row r="15" spans="2:86" ht="27.95" customHeight="1">
      <c r="B15" s="301"/>
      <c r="CC15" s="1525"/>
      <c r="CD15" s="1525"/>
      <c r="CE15" s="53"/>
    </row>
    <row r="16" spans="2:86" ht="30" customHeight="1">
      <c r="B16" s="301"/>
      <c r="C16" s="507" t="s">
        <v>2130</v>
      </c>
      <c r="D16" s="120" t="s">
        <v>2131</v>
      </c>
      <c r="E16" s="189"/>
      <c r="F16" s="189"/>
      <c r="G16" s="189"/>
      <c r="H16" s="189"/>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189"/>
      <c r="BF16" s="189"/>
      <c r="BG16" s="189"/>
      <c r="BH16" s="189"/>
      <c r="BI16" s="189"/>
      <c r="BJ16" s="189"/>
      <c r="BK16" s="189"/>
      <c r="BL16" s="189"/>
      <c r="BM16" s="189"/>
      <c r="BN16" s="189"/>
      <c r="BO16" s="189"/>
      <c r="BP16" s="189"/>
      <c r="BQ16" s="189"/>
      <c r="BR16" s="189"/>
      <c r="BS16" s="189"/>
      <c r="BT16" s="189"/>
      <c r="BU16" s="189"/>
      <c r="BV16" s="189"/>
      <c r="BW16" s="189"/>
      <c r="BX16" s="1525"/>
      <c r="BY16" s="1525"/>
      <c r="BZ16" s="1525"/>
      <c r="CA16" s="1525"/>
      <c r="CB16" s="1525"/>
      <c r="CC16" s="1525"/>
      <c r="CD16" s="1525"/>
      <c r="CE16" s="53"/>
    </row>
    <row r="17" spans="1:165" ht="30" customHeight="1">
      <c r="B17" s="141"/>
      <c r="C17" s="300"/>
      <c r="D17" s="359"/>
      <c r="E17" s="189"/>
      <c r="F17" s="189"/>
      <c r="G17" s="189"/>
      <c r="H17" s="189"/>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2550">
        <v>121804</v>
      </c>
      <c r="AX17" s="2550"/>
      <c r="AY17" s="2550"/>
      <c r="AZ17" s="2550"/>
      <c r="BA17" s="2550"/>
      <c r="BB17" s="1609"/>
      <c r="BC17" s="77"/>
      <c r="BD17" s="77"/>
      <c r="BE17" s="189"/>
      <c r="BF17" s="189"/>
      <c r="BG17" s="189"/>
      <c r="BH17" s="189"/>
      <c r="BI17" s="189"/>
      <c r="BJ17" s="189"/>
      <c r="BK17" s="189"/>
      <c r="BL17" s="189"/>
      <c r="BM17" s="189"/>
      <c r="BN17" s="189"/>
      <c r="BO17" s="189"/>
      <c r="BP17" s="189"/>
      <c r="BQ17" s="189"/>
      <c r="BR17" s="189"/>
      <c r="BS17" s="189"/>
      <c r="BT17" s="189"/>
      <c r="BU17" s="189"/>
      <c r="BV17" s="189"/>
      <c r="BW17" s="189"/>
      <c r="BX17" s="1525"/>
      <c r="BY17" s="1525"/>
      <c r="BZ17" s="1525"/>
      <c r="CA17" s="1525"/>
      <c r="CB17" s="1525"/>
      <c r="CC17" s="1525"/>
      <c r="CD17" s="1525"/>
      <c r="CE17" s="147"/>
      <c r="FI17" s="376"/>
    </row>
    <row r="18" spans="1:165" ht="24.95" customHeight="1">
      <c r="B18" s="141"/>
      <c r="C18" s="304"/>
      <c r="D18" s="2541"/>
      <c r="E18" s="2542"/>
      <c r="F18" s="2542"/>
      <c r="G18" s="2542"/>
      <c r="H18" s="2542"/>
      <c r="I18" s="2542"/>
      <c r="J18" s="2542"/>
      <c r="K18" s="2542"/>
      <c r="L18" s="2542"/>
      <c r="M18" s="2542"/>
      <c r="N18" s="2542"/>
      <c r="O18" s="2542"/>
      <c r="P18" s="2542"/>
      <c r="Q18" s="2542"/>
      <c r="R18" s="2542"/>
      <c r="S18" s="2542"/>
      <c r="T18" s="2542"/>
      <c r="U18" s="2542"/>
      <c r="V18" s="2542"/>
      <c r="W18" s="2542"/>
      <c r="X18" s="2542"/>
      <c r="Y18" s="2542"/>
      <c r="Z18" s="2542"/>
      <c r="AA18" s="2542"/>
      <c r="AB18" s="2542"/>
      <c r="AC18" s="2542"/>
      <c r="AD18" s="2542"/>
      <c r="AE18" s="2542"/>
      <c r="AF18" s="2542"/>
      <c r="AG18" s="2542"/>
      <c r="AH18" s="2542"/>
      <c r="AI18" s="2542"/>
      <c r="AJ18" s="2542"/>
      <c r="AK18" s="2542"/>
      <c r="AL18" s="2542"/>
      <c r="AM18" s="2542"/>
      <c r="AN18" s="2542"/>
      <c r="AO18" s="2542"/>
      <c r="AP18" s="2542"/>
      <c r="AQ18" s="2542"/>
      <c r="AR18" s="2542"/>
      <c r="AS18" s="2542"/>
      <c r="AT18" s="2542"/>
      <c r="AU18" s="2542"/>
      <c r="AV18" s="2542"/>
      <c r="AW18" s="2542"/>
      <c r="AX18" s="2542"/>
      <c r="AY18" s="2542"/>
      <c r="AZ18" s="2542"/>
      <c r="BA18" s="2543"/>
      <c r="BB18" s="513"/>
      <c r="BC18" s="77"/>
      <c r="BD18" s="77"/>
      <c r="BE18" s="189"/>
      <c r="BF18" s="189"/>
      <c r="BG18" s="189"/>
      <c r="BH18" s="189"/>
      <c r="BI18" s="189"/>
      <c r="BJ18" s="189"/>
      <c r="BK18" s="189"/>
      <c r="BL18" s="189"/>
      <c r="BM18" s="189"/>
      <c r="BN18" s="189"/>
      <c r="BO18" s="189"/>
      <c r="BP18" s="189"/>
      <c r="BQ18" s="189"/>
      <c r="BR18" s="189"/>
      <c r="BS18" s="189"/>
      <c r="BT18" s="189"/>
      <c r="BU18" s="189"/>
      <c r="BV18" s="189"/>
      <c r="BW18" s="189"/>
      <c r="BX18" s="1525"/>
      <c r="BY18" s="1525"/>
      <c r="BZ18" s="1525"/>
      <c r="CA18" s="1525"/>
      <c r="CB18" s="1525"/>
      <c r="CC18" s="1525"/>
      <c r="CD18" s="1525"/>
      <c r="CE18" s="147"/>
      <c r="FI18" s="376"/>
    </row>
    <row r="19" spans="1:165" ht="24.95" customHeight="1">
      <c r="B19" s="141"/>
      <c r="C19" s="304"/>
      <c r="D19" s="2544"/>
      <c r="E19" s="2545"/>
      <c r="F19" s="2545"/>
      <c r="G19" s="2545"/>
      <c r="H19" s="2545"/>
      <c r="I19" s="2545"/>
      <c r="J19" s="2545"/>
      <c r="K19" s="2545"/>
      <c r="L19" s="2545"/>
      <c r="M19" s="2545"/>
      <c r="N19" s="2545"/>
      <c r="O19" s="2545"/>
      <c r="P19" s="2545"/>
      <c r="Q19" s="2545"/>
      <c r="R19" s="2545"/>
      <c r="S19" s="2545"/>
      <c r="T19" s="2545"/>
      <c r="U19" s="2545"/>
      <c r="V19" s="2545"/>
      <c r="W19" s="2545"/>
      <c r="X19" s="2545"/>
      <c r="Y19" s="2545"/>
      <c r="Z19" s="2545"/>
      <c r="AA19" s="2545"/>
      <c r="AB19" s="2545"/>
      <c r="AC19" s="2545"/>
      <c r="AD19" s="2545"/>
      <c r="AE19" s="2545"/>
      <c r="AF19" s="2545"/>
      <c r="AG19" s="2545"/>
      <c r="AH19" s="2545"/>
      <c r="AI19" s="2545"/>
      <c r="AJ19" s="2545"/>
      <c r="AK19" s="2545"/>
      <c r="AL19" s="2545"/>
      <c r="AM19" s="2545"/>
      <c r="AN19" s="2545"/>
      <c r="AO19" s="2545"/>
      <c r="AP19" s="2545"/>
      <c r="AQ19" s="2545"/>
      <c r="AR19" s="2545"/>
      <c r="AS19" s="2545"/>
      <c r="AT19" s="2545"/>
      <c r="AU19" s="2545"/>
      <c r="AV19" s="2545"/>
      <c r="AW19" s="2545"/>
      <c r="AX19" s="2545"/>
      <c r="AY19" s="2545"/>
      <c r="AZ19" s="2545"/>
      <c r="BA19" s="2546"/>
      <c r="BB19" s="513"/>
      <c r="BC19" s="1525"/>
      <c r="BD19" s="1525"/>
      <c r="BE19" s="1525"/>
      <c r="BF19" s="1525"/>
      <c r="BG19" s="1525"/>
      <c r="BH19" s="1525"/>
      <c r="BI19" s="1525"/>
      <c r="BJ19" s="1525"/>
      <c r="BK19" s="1525"/>
      <c r="BL19" s="1525"/>
      <c r="BM19" s="1525"/>
      <c r="BN19" s="1525"/>
      <c r="BO19" s="1525"/>
      <c r="BP19" s="1525"/>
      <c r="BQ19" s="1525"/>
      <c r="BR19" s="1525"/>
      <c r="BS19" s="1525"/>
      <c r="BT19" s="1525"/>
      <c r="BU19" s="1525"/>
      <c r="BV19" s="1525"/>
      <c r="BW19" s="1525"/>
      <c r="BX19" s="1525"/>
      <c r="BY19" s="1525"/>
      <c r="BZ19" s="1525"/>
      <c r="CA19" s="1525"/>
      <c r="CB19" s="1525"/>
      <c r="CC19" s="1525"/>
      <c r="CD19" s="1525"/>
      <c r="CE19" s="147"/>
      <c r="FI19" s="376"/>
    </row>
    <row r="20" spans="1:165" ht="30" customHeight="1">
      <c r="A20" s="1"/>
      <c r="B20" s="141"/>
      <c r="C20" s="300"/>
      <c r="D20" s="2544"/>
      <c r="E20" s="2545"/>
      <c r="F20" s="2545"/>
      <c r="G20" s="2545"/>
      <c r="H20" s="2545"/>
      <c r="I20" s="2545"/>
      <c r="J20" s="2545"/>
      <c r="K20" s="2545"/>
      <c r="L20" s="2545"/>
      <c r="M20" s="2545"/>
      <c r="N20" s="2545"/>
      <c r="O20" s="2545"/>
      <c r="P20" s="2545"/>
      <c r="Q20" s="2545"/>
      <c r="R20" s="2545"/>
      <c r="S20" s="2545"/>
      <c r="T20" s="2545"/>
      <c r="U20" s="2545"/>
      <c r="V20" s="2545"/>
      <c r="W20" s="2545"/>
      <c r="X20" s="2545"/>
      <c r="Y20" s="2545"/>
      <c r="Z20" s="2545"/>
      <c r="AA20" s="2545"/>
      <c r="AB20" s="2545"/>
      <c r="AC20" s="2545"/>
      <c r="AD20" s="2545"/>
      <c r="AE20" s="2545"/>
      <c r="AF20" s="2545"/>
      <c r="AG20" s="2545"/>
      <c r="AH20" s="2545"/>
      <c r="AI20" s="2545"/>
      <c r="AJ20" s="2545"/>
      <c r="AK20" s="2545"/>
      <c r="AL20" s="2545"/>
      <c r="AM20" s="2545"/>
      <c r="AN20" s="2545"/>
      <c r="AO20" s="2545"/>
      <c r="AP20" s="2545"/>
      <c r="AQ20" s="2545"/>
      <c r="AR20" s="2545"/>
      <c r="AS20" s="2545"/>
      <c r="AT20" s="2545"/>
      <c r="AU20" s="2545"/>
      <c r="AV20" s="2545"/>
      <c r="AW20" s="2545"/>
      <c r="AX20" s="2545"/>
      <c r="AY20" s="2545"/>
      <c r="AZ20" s="2545"/>
      <c r="BA20" s="2546"/>
      <c r="BB20" s="1525"/>
      <c r="BC20" s="1525"/>
      <c r="BD20" s="1525"/>
      <c r="BE20" s="1525"/>
      <c r="BF20" s="1525"/>
      <c r="BG20" s="1525"/>
      <c r="BH20" s="1525"/>
      <c r="BI20" s="1525"/>
      <c r="BJ20" s="1525"/>
      <c r="BK20" s="1525"/>
      <c r="BL20" s="1525"/>
      <c r="BM20" s="1525"/>
      <c r="BN20" s="1525"/>
      <c r="BO20" s="1525"/>
      <c r="BP20" s="1525"/>
      <c r="BQ20" s="1525"/>
      <c r="BR20" s="1525"/>
      <c r="BS20" s="1525"/>
      <c r="BT20" s="1525"/>
      <c r="BU20" s="1525"/>
      <c r="BV20" s="1525"/>
      <c r="BW20" s="1525"/>
      <c r="BX20" s="1525"/>
      <c r="BY20" s="1525"/>
      <c r="BZ20" s="1525"/>
      <c r="CA20" s="1525"/>
      <c r="CB20" s="1525"/>
      <c r="CC20" s="1525"/>
      <c r="CD20" s="1525"/>
      <c r="CE20" s="147"/>
    </row>
    <row r="21" spans="1:165" ht="24.95" customHeight="1">
      <c r="A21" s="1"/>
      <c r="B21" s="141"/>
      <c r="C21" s="1525"/>
      <c r="D21" s="2544"/>
      <c r="E21" s="2545"/>
      <c r="F21" s="2545"/>
      <c r="G21" s="2545"/>
      <c r="H21" s="2545"/>
      <c r="I21" s="2545"/>
      <c r="J21" s="2545"/>
      <c r="K21" s="2545"/>
      <c r="L21" s="2545"/>
      <c r="M21" s="2545"/>
      <c r="N21" s="2545"/>
      <c r="O21" s="2545"/>
      <c r="P21" s="2545"/>
      <c r="Q21" s="2545"/>
      <c r="R21" s="2545"/>
      <c r="S21" s="2545"/>
      <c r="T21" s="2545"/>
      <c r="U21" s="2545"/>
      <c r="V21" s="2545"/>
      <c r="W21" s="2545"/>
      <c r="X21" s="2545"/>
      <c r="Y21" s="2545"/>
      <c r="Z21" s="2545"/>
      <c r="AA21" s="2545"/>
      <c r="AB21" s="2545"/>
      <c r="AC21" s="2545"/>
      <c r="AD21" s="2545"/>
      <c r="AE21" s="2545"/>
      <c r="AF21" s="2545"/>
      <c r="AG21" s="2545"/>
      <c r="AH21" s="2545"/>
      <c r="AI21" s="2545"/>
      <c r="AJ21" s="2545"/>
      <c r="AK21" s="2545"/>
      <c r="AL21" s="2545"/>
      <c r="AM21" s="2545"/>
      <c r="AN21" s="2545"/>
      <c r="AO21" s="2545"/>
      <c r="AP21" s="2545"/>
      <c r="AQ21" s="2545"/>
      <c r="AR21" s="2545"/>
      <c r="AS21" s="2545"/>
      <c r="AT21" s="2545"/>
      <c r="AU21" s="2545"/>
      <c r="AV21" s="2545"/>
      <c r="AW21" s="2545"/>
      <c r="AX21" s="2545"/>
      <c r="AY21" s="2545"/>
      <c r="AZ21" s="2545"/>
      <c r="BA21" s="2546"/>
      <c r="BB21" s="513"/>
      <c r="BC21" s="1525"/>
      <c r="BD21" s="1525"/>
      <c r="BE21" s="1525"/>
      <c r="BF21" s="1525"/>
      <c r="BG21" s="1525"/>
      <c r="BH21" s="1525"/>
      <c r="BI21" s="1525"/>
      <c r="BJ21" s="1525"/>
      <c r="BK21" s="1525"/>
      <c r="BL21" s="1525"/>
      <c r="BM21" s="1525"/>
      <c r="BN21" s="1525"/>
      <c r="BO21" s="1525"/>
      <c r="BP21" s="1525"/>
      <c r="BQ21" s="1525"/>
      <c r="BR21" s="1525"/>
      <c r="BS21" s="1525"/>
      <c r="BT21" s="1525"/>
      <c r="BU21" s="1525"/>
      <c r="BV21" s="1525"/>
      <c r="BW21" s="1525"/>
      <c r="BX21" s="1525"/>
      <c r="BY21" s="1525"/>
      <c r="BZ21" s="1525"/>
      <c r="CA21" s="1525"/>
      <c r="CB21" s="1525"/>
      <c r="CC21" s="1525"/>
      <c r="CD21" s="1525"/>
      <c r="CE21" s="147"/>
    </row>
    <row r="22" spans="1:165" ht="24.95" customHeight="1">
      <c r="A22" s="1"/>
      <c r="B22" s="141"/>
      <c r="C22" s="1525"/>
      <c r="D22" s="2544"/>
      <c r="E22" s="2545"/>
      <c r="F22" s="2545"/>
      <c r="G22" s="2545"/>
      <c r="H22" s="2545"/>
      <c r="I22" s="2545"/>
      <c r="J22" s="2545"/>
      <c r="K22" s="2545"/>
      <c r="L22" s="2545"/>
      <c r="M22" s="2545"/>
      <c r="N22" s="2545"/>
      <c r="O22" s="2545"/>
      <c r="P22" s="2545"/>
      <c r="Q22" s="2545"/>
      <c r="R22" s="2545"/>
      <c r="S22" s="2545"/>
      <c r="T22" s="2545"/>
      <c r="U22" s="2545"/>
      <c r="V22" s="2545"/>
      <c r="W22" s="2545"/>
      <c r="X22" s="2545"/>
      <c r="Y22" s="2545"/>
      <c r="Z22" s="2545"/>
      <c r="AA22" s="2545"/>
      <c r="AB22" s="2545"/>
      <c r="AC22" s="2545"/>
      <c r="AD22" s="2545"/>
      <c r="AE22" s="2545"/>
      <c r="AF22" s="2545"/>
      <c r="AG22" s="2545"/>
      <c r="AH22" s="2545"/>
      <c r="AI22" s="2545"/>
      <c r="AJ22" s="2545"/>
      <c r="AK22" s="2545"/>
      <c r="AL22" s="2545"/>
      <c r="AM22" s="2545"/>
      <c r="AN22" s="2545"/>
      <c r="AO22" s="2545"/>
      <c r="AP22" s="2545"/>
      <c r="AQ22" s="2545"/>
      <c r="AR22" s="2545"/>
      <c r="AS22" s="2545"/>
      <c r="AT22" s="2545"/>
      <c r="AU22" s="2545"/>
      <c r="AV22" s="2545"/>
      <c r="AW22" s="2545"/>
      <c r="AX22" s="2545"/>
      <c r="AY22" s="2545"/>
      <c r="AZ22" s="2545"/>
      <c r="BA22" s="2546"/>
      <c r="BB22" s="513"/>
      <c r="BC22" s="1525"/>
      <c r="BD22" s="1525"/>
      <c r="BE22" s="1525"/>
      <c r="BF22" s="1525"/>
      <c r="BG22" s="1525"/>
      <c r="BH22" s="1525"/>
      <c r="BI22" s="1525"/>
      <c r="BJ22" s="1525"/>
      <c r="BK22" s="1525"/>
      <c r="BL22" s="1525"/>
      <c r="BM22" s="1525"/>
      <c r="BN22" s="1525"/>
      <c r="BO22" s="1525"/>
      <c r="BP22" s="1525"/>
      <c r="BQ22" s="1525"/>
      <c r="BR22" s="1525"/>
      <c r="BS22" s="1525"/>
      <c r="BT22" s="1525"/>
      <c r="BU22" s="1525"/>
      <c r="BV22" s="1525"/>
      <c r="BW22" s="1525"/>
      <c r="BX22" s="2550">
        <v>121805</v>
      </c>
      <c r="BY22" s="2550"/>
      <c r="BZ22" s="2550"/>
      <c r="CA22" s="2550"/>
      <c r="CB22" s="2550"/>
      <c r="CC22" s="93"/>
      <c r="CD22" s="93"/>
      <c r="CE22" s="147"/>
    </row>
    <row r="23" spans="1:165" ht="20.100000000000001" customHeight="1">
      <c r="A23" s="1"/>
      <c r="B23" s="141"/>
      <c r="C23" s="1525"/>
      <c r="D23" s="2544"/>
      <c r="E23" s="2545"/>
      <c r="F23" s="2545"/>
      <c r="G23" s="2545"/>
      <c r="H23" s="2545"/>
      <c r="I23" s="2545"/>
      <c r="J23" s="2545"/>
      <c r="K23" s="2545"/>
      <c r="L23" s="2545"/>
      <c r="M23" s="2545"/>
      <c r="N23" s="2545"/>
      <c r="O23" s="2545"/>
      <c r="P23" s="2545"/>
      <c r="Q23" s="2545"/>
      <c r="R23" s="2545"/>
      <c r="S23" s="2545"/>
      <c r="T23" s="2545"/>
      <c r="U23" s="2545"/>
      <c r="V23" s="2545"/>
      <c r="W23" s="2545"/>
      <c r="X23" s="2545"/>
      <c r="Y23" s="2545"/>
      <c r="Z23" s="2545"/>
      <c r="AA23" s="2545"/>
      <c r="AB23" s="2545"/>
      <c r="AC23" s="2545"/>
      <c r="AD23" s="2545"/>
      <c r="AE23" s="2545"/>
      <c r="AF23" s="2545"/>
      <c r="AG23" s="2545"/>
      <c r="AH23" s="2545"/>
      <c r="AI23" s="2545"/>
      <c r="AJ23" s="2545"/>
      <c r="AK23" s="2545"/>
      <c r="AL23" s="2545"/>
      <c r="AM23" s="2545"/>
      <c r="AN23" s="2545"/>
      <c r="AO23" s="2545"/>
      <c r="AP23" s="2545"/>
      <c r="AQ23" s="2545"/>
      <c r="AR23" s="2545"/>
      <c r="AS23" s="2545"/>
      <c r="AT23" s="2545"/>
      <c r="AU23" s="2545"/>
      <c r="AV23" s="2545"/>
      <c r="AW23" s="2545"/>
      <c r="AX23" s="2545"/>
      <c r="AY23" s="2545"/>
      <c r="AZ23" s="2545"/>
      <c r="BA23" s="2546"/>
      <c r="BB23" s="1525"/>
      <c r="BC23" s="1525"/>
      <c r="BD23" s="1525"/>
      <c r="BE23" s="1525"/>
      <c r="BF23" s="1525"/>
      <c r="BG23" s="1525"/>
      <c r="BH23" s="1525"/>
      <c r="BI23" s="1525"/>
      <c r="BJ23" s="1525"/>
      <c r="BK23" s="1525"/>
      <c r="BL23" s="1525"/>
      <c r="BM23" s="1525"/>
      <c r="BN23" s="1525"/>
      <c r="BO23" s="1525"/>
      <c r="BP23" s="1525"/>
      <c r="BQ23" s="1525"/>
      <c r="BR23" s="1525"/>
      <c r="BS23" s="1525"/>
      <c r="BT23" s="1525"/>
      <c r="BU23" s="1525"/>
      <c r="BV23" s="1525"/>
      <c r="BW23" s="1525"/>
      <c r="BX23" s="2550"/>
      <c r="BY23" s="2550"/>
      <c r="BZ23" s="2550"/>
      <c r="CA23" s="2550"/>
      <c r="CB23" s="2550"/>
      <c r="CC23" s="93"/>
      <c r="CD23" s="93"/>
      <c r="CE23" s="147"/>
    </row>
    <row r="24" spans="1:165" ht="24.95" customHeight="1">
      <c r="A24" s="1"/>
      <c r="B24" s="89"/>
      <c r="C24" s="1525"/>
      <c r="D24" s="2544"/>
      <c r="E24" s="2545"/>
      <c r="F24" s="2545"/>
      <c r="G24" s="2545"/>
      <c r="H24" s="2545"/>
      <c r="I24" s="2545"/>
      <c r="J24" s="2545"/>
      <c r="K24" s="2545"/>
      <c r="L24" s="2545"/>
      <c r="M24" s="2545"/>
      <c r="N24" s="2545"/>
      <c r="O24" s="2545"/>
      <c r="P24" s="2545"/>
      <c r="Q24" s="2545"/>
      <c r="R24" s="2545"/>
      <c r="S24" s="2545"/>
      <c r="T24" s="2545"/>
      <c r="U24" s="2545"/>
      <c r="V24" s="2545"/>
      <c r="W24" s="2545"/>
      <c r="X24" s="2545"/>
      <c r="Y24" s="2545"/>
      <c r="Z24" s="2545"/>
      <c r="AA24" s="2545"/>
      <c r="AB24" s="2545"/>
      <c r="AC24" s="2545"/>
      <c r="AD24" s="2545"/>
      <c r="AE24" s="2545"/>
      <c r="AF24" s="2545"/>
      <c r="AG24" s="2545"/>
      <c r="AH24" s="2545"/>
      <c r="AI24" s="2545"/>
      <c r="AJ24" s="2545"/>
      <c r="AK24" s="2545"/>
      <c r="AL24" s="2545"/>
      <c r="AM24" s="2545"/>
      <c r="AN24" s="2545"/>
      <c r="AO24" s="2545"/>
      <c r="AP24" s="2545"/>
      <c r="AQ24" s="2545"/>
      <c r="AR24" s="2545"/>
      <c r="AS24" s="2545"/>
      <c r="AT24" s="2545"/>
      <c r="AU24" s="2545"/>
      <c r="AV24" s="2545"/>
      <c r="AW24" s="2545"/>
      <c r="AX24" s="2545"/>
      <c r="AY24" s="2545"/>
      <c r="AZ24" s="2545"/>
      <c r="BA24" s="2546"/>
      <c r="BB24" s="513"/>
      <c r="BC24" s="1525"/>
      <c r="BD24" s="1525"/>
      <c r="BE24" s="1525"/>
      <c r="BF24" s="1525"/>
      <c r="BG24" s="1525"/>
      <c r="BH24" s="1525"/>
      <c r="BI24" s="1525"/>
      <c r="BJ24" s="1525"/>
      <c r="BK24" s="120" t="s">
        <v>1164</v>
      </c>
      <c r="BL24" s="1525"/>
      <c r="BM24" s="1525"/>
      <c r="BN24" s="1525"/>
      <c r="BO24" s="1525"/>
      <c r="BP24" s="1525"/>
      <c r="BQ24" s="1525"/>
      <c r="BR24" s="1525"/>
      <c r="BS24" s="2541"/>
      <c r="BT24" s="2542"/>
      <c r="BU24" s="2542"/>
      <c r="BV24" s="2542"/>
      <c r="BW24" s="2542"/>
      <c r="BX24" s="2542"/>
      <c r="BY24" s="2542"/>
      <c r="BZ24" s="2542"/>
      <c r="CA24" s="2542"/>
      <c r="CB24" s="2543"/>
      <c r="CC24" s="1525"/>
      <c r="CD24" s="1525"/>
      <c r="CE24" s="147"/>
    </row>
    <row r="25" spans="1:165" ht="24.95" customHeight="1">
      <c r="A25" s="1"/>
      <c r="B25" s="89"/>
      <c r="C25" s="1525"/>
      <c r="D25" s="2547"/>
      <c r="E25" s="2548"/>
      <c r="F25" s="2548"/>
      <c r="G25" s="2548"/>
      <c r="H25" s="2548"/>
      <c r="I25" s="2548"/>
      <c r="J25" s="2548"/>
      <c r="K25" s="2548"/>
      <c r="L25" s="2548"/>
      <c r="M25" s="2548"/>
      <c r="N25" s="2548"/>
      <c r="O25" s="2548"/>
      <c r="P25" s="2548"/>
      <c r="Q25" s="2548"/>
      <c r="R25" s="2548"/>
      <c r="S25" s="2548"/>
      <c r="T25" s="2548"/>
      <c r="U25" s="2548"/>
      <c r="V25" s="2548"/>
      <c r="W25" s="2548"/>
      <c r="X25" s="2548"/>
      <c r="Y25" s="2548"/>
      <c r="Z25" s="2548"/>
      <c r="AA25" s="2548"/>
      <c r="AB25" s="2548"/>
      <c r="AC25" s="2548"/>
      <c r="AD25" s="2548"/>
      <c r="AE25" s="2548"/>
      <c r="AF25" s="2548"/>
      <c r="AG25" s="2548"/>
      <c r="AH25" s="2548"/>
      <c r="AI25" s="2548"/>
      <c r="AJ25" s="2548"/>
      <c r="AK25" s="2548"/>
      <c r="AL25" s="2548"/>
      <c r="AM25" s="2548"/>
      <c r="AN25" s="2548"/>
      <c r="AO25" s="2548"/>
      <c r="AP25" s="2548"/>
      <c r="AQ25" s="2548"/>
      <c r="AR25" s="2548"/>
      <c r="AS25" s="2548"/>
      <c r="AT25" s="2548"/>
      <c r="AU25" s="2548"/>
      <c r="AV25" s="2548"/>
      <c r="AW25" s="2548"/>
      <c r="AX25" s="2548"/>
      <c r="AY25" s="2548"/>
      <c r="AZ25" s="2548"/>
      <c r="BA25" s="2549"/>
      <c r="BB25" s="513"/>
      <c r="BC25" s="1525"/>
      <c r="BD25" s="1525"/>
      <c r="BE25" s="1525"/>
      <c r="BF25" s="1525"/>
      <c r="BG25" s="1525"/>
      <c r="BH25" s="1525"/>
      <c r="BI25" s="1525"/>
      <c r="BJ25" s="1525"/>
      <c r="BK25" s="368" t="s">
        <v>1165</v>
      </c>
      <c r="BL25" s="1525"/>
      <c r="BM25" s="1525"/>
      <c r="BN25" s="1525"/>
      <c r="BO25" s="1525"/>
      <c r="BP25" s="1525"/>
      <c r="BQ25" s="1525"/>
      <c r="BR25" s="1525"/>
      <c r="BS25" s="2547"/>
      <c r="BT25" s="2548"/>
      <c r="BU25" s="2548"/>
      <c r="BV25" s="2548"/>
      <c r="BW25" s="2548"/>
      <c r="BX25" s="2548"/>
      <c r="BY25" s="2548"/>
      <c r="BZ25" s="2548"/>
      <c r="CA25" s="2548"/>
      <c r="CB25" s="2549"/>
      <c r="CC25" s="1525"/>
      <c r="CD25" s="1525"/>
      <c r="CE25" s="147"/>
    </row>
    <row r="26" spans="1:165" ht="27.95" customHeight="1">
      <c r="A26" s="1"/>
      <c r="B26" s="89"/>
      <c r="C26" s="1525"/>
      <c r="CC26" s="1525"/>
      <c r="CD26" s="1525"/>
      <c r="CE26" s="147"/>
    </row>
    <row r="27" spans="1:165" ht="30" customHeight="1">
      <c r="A27" s="1"/>
      <c r="B27" s="89"/>
      <c r="C27" s="1525"/>
      <c r="D27" s="120" t="s">
        <v>2132</v>
      </c>
      <c r="E27" s="189"/>
      <c r="F27" s="189"/>
      <c r="G27" s="189"/>
      <c r="H27" s="189"/>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1525"/>
      <c r="BD27" s="1525"/>
      <c r="BE27" s="1525"/>
      <c r="BF27" s="1525"/>
      <c r="BG27" s="1525"/>
      <c r="BH27" s="1525"/>
      <c r="BI27" s="1525"/>
      <c r="BJ27" s="1525"/>
      <c r="BK27" s="1525"/>
      <c r="BL27" s="1525"/>
      <c r="BM27" s="1525"/>
      <c r="BN27" s="1525"/>
      <c r="BO27" s="1525"/>
      <c r="BP27" s="1525"/>
      <c r="BQ27" s="1525"/>
      <c r="BR27" s="1525"/>
      <c r="BS27" s="1525"/>
      <c r="BT27" s="1525"/>
      <c r="BU27" s="1525"/>
      <c r="BV27" s="1525"/>
      <c r="BW27" s="1525"/>
      <c r="BX27" s="1525"/>
      <c r="BY27" s="1525"/>
      <c r="BZ27" s="1525"/>
      <c r="CA27" s="1525"/>
      <c r="CB27" s="1525"/>
      <c r="CC27" s="1525"/>
      <c r="CD27" s="1525"/>
      <c r="CE27" s="147"/>
    </row>
    <row r="28" spans="1:165" ht="30" customHeight="1">
      <c r="A28" s="1"/>
      <c r="B28" s="89"/>
      <c r="C28" s="1525"/>
      <c r="D28" s="359"/>
      <c r="E28" s="189"/>
      <c r="F28" s="189"/>
      <c r="G28" s="189"/>
      <c r="H28" s="189"/>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2550">
        <v>121806</v>
      </c>
      <c r="AX28" s="2550"/>
      <c r="AY28" s="2550"/>
      <c r="AZ28" s="2550"/>
      <c r="BA28" s="2550"/>
      <c r="BB28" s="1609"/>
      <c r="BC28" s="1525"/>
      <c r="BD28" s="1525"/>
      <c r="BE28" s="1525"/>
      <c r="BF28" s="1525"/>
      <c r="BG28" s="1525"/>
      <c r="BH28" s="1525"/>
      <c r="BI28" s="1525"/>
      <c r="BJ28" s="1525"/>
      <c r="BK28" s="1525"/>
      <c r="BL28" s="1525"/>
      <c r="BM28" s="1525"/>
      <c r="BN28" s="1525"/>
      <c r="BO28" s="1525"/>
      <c r="BP28" s="1525"/>
      <c r="BQ28" s="1525"/>
      <c r="BR28" s="1525"/>
      <c r="BS28" s="1525"/>
      <c r="BT28" s="1525"/>
      <c r="BU28" s="1525"/>
      <c r="BV28" s="1525"/>
      <c r="BW28" s="1525"/>
      <c r="BX28" s="1525"/>
      <c r="BY28" s="1525"/>
      <c r="BZ28" s="1525"/>
      <c r="CA28" s="1525"/>
      <c r="CB28" s="1525"/>
      <c r="CC28" s="1525"/>
      <c r="CD28" s="1525"/>
      <c r="CE28" s="147"/>
    </row>
    <row r="29" spans="1:165" ht="24.95" customHeight="1">
      <c r="A29" s="1"/>
      <c r="B29" s="89"/>
      <c r="C29" s="1525"/>
      <c r="D29" s="2541"/>
      <c r="E29" s="2542"/>
      <c r="F29" s="2542"/>
      <c r="G29" s="2542"/>
      <c r="H29" s="2542"/>
      <c r="I29" s="2542"/>
      <c r="J29" s="2542"/>
      <c r="K29" s="2542"/>
      <c r="L29" s="2542"/>
      <c r="M29" s="2542"/>
      <c r="N29" s="2542"/>
      <c r="O29" s="2542"/>
      <c r="P29" s="2542"/>
      <c r="Q29" s="2542"/>
      <c r="R29" s="2542"/>
      <c r="S29" s="2542"/>
      <c r="T29" s="2542"/>
      <c r="U29" s="2542"/>
      <c r="V29" s="2542"/>
      <c r="W29" s="2542"/>
      <c r="X29" s="2542"/>
      <c r="Y29" s="2542"/>
      <c r="Z29" s="2542"/>
      <c r="AA29" s="2542"/>
      <c r="AB29" s="2542"/>
      <c r="AC29" s="2542"/>
      <c r="AD29" s="2542"/>
      <c r="AE29" s="2542"/>
      <c r="AF29" s="2542"/>
      <c r="AG29" s="2542"/>
      <c r="AH29" s="2542"/>
      <c r="AI29" s="2542"/>
      <c r="AJ29" s="2542"/>
      <c r="AK29" s="2542"/>
      <c r="AL29" s="2542"/>
      <c r="AM29" s="2542"/>
      <c r="AN29" s="2542"/>
      <c r="AO29" s="2542"/>
      <c r="AP29" s="2542"/>
      <c r="AQ29" s="2542"/>
      <c r="AR29" s="2542"/>
      <c r="AS29" s="2542"/>
      <c r="AT29" s="2542"/>
      <c r="AU29" s="2542"/>
      <c r="AV29" s="2542"/>
      <c r="AW29" s="2542"/>
      <c r="AX29" s="2542"/>
      <c r="AY29" s="2542"/>
      <c r="AZ29" s="2542"/>
      <c r="BA29" s="2543"/>
      <c r="BB29" s="513"/>
      <c r="BC29" s="1525"/>
      <c r="BD29" s="1525"/>
      <c r="BE29" s="1525"/>
      <c r="BF29" s="1525"/>
      <c r="BG29" s="1525"/>
      <c r="BH29" s="1525"/>
      <c r="BI29" s="1525"/>
      <c r="BJ29" s="1525"/>
      <c r="BK29" s="1525"/>
      <c r="BL29" s="1525"/>
      <c r="BM29" s="1525"/>
      <c r="BN29" s="1525"/>
      <c r="BO29" s="1525"/>
      <c r="BP29" s="1525"/>
      <c r="BQ29" s="1525"/>
      <c r="BR29" s="1525"/>
      <c r="BS29" s="1525"/>
      <c r="BT29" s="1525"/>
      <c r="BU29" s="1525"/>
      <c r="BV29" s="1525"/>
      <c r="BW29" s="1525"/>
      <c r="BX29" s="1525"/>
      <c r="BY29" s="1525"/>
      <c r="BZ29" s="1525"/>
      <c r="CA29" s="1525"/>
      <c r="CB29" s="1525"/>
      <c r="CC29" s="1525"/>
      <c r="CD29" s="1525"/>
      <c r="CE29" s="147"/>
    </row>
    <row r="30" spans="1:165" ht="24.95" customHeight="1">
      <c r="A30" s="1"/>
      <c r="B30" s="89"/>
      <c r="C30" s="1525"/>
      <c r="D30" s="2544"/>
      <c r="E30" s="2545"/>
      <c r="F30" s="2545"/>
      <c r="G30" s="2545"/>
      <c r="H30" s="2545"/>
      <c r="I30" s="2545"/>
      <c r="J30" s="2545"/>
      <c r="K30" s="2545"/>
      <c r="L30" s="2545"/>
      <c r="M30" s="2545"/>
      <c r="N30" s="2545"/>
      <c r="O30" s="2545"/>
      <c r="P30" s="2545"/>
      <c r="Q30" s="2545"/>
      <c r="R30" s="2545"/>
      <c r="S30" s="2545"/>
      <c r="T30" s="2545"/>
      <c r="U30" s="2545"/>
      <c r="V30" s="2545"/>
      <c r="W30" s="2545"/>
      <c r="X30" s="2545"/>
      <c r="Y30" s="2545"/>
      <c r="Z30" s="2545"/>
      <c r="AA30" s="2545"/>
      <c r="AB30" s="2545"/>
      <c r="AC30" s="2545"/>
      <c r="AD30" s="2545"/>
      <c r="AE30" s="2545"/>
      <c r="AF30" s="2545"/>
      <c r="AG30" s="2545"/>
      <c r="AH30" s="2545"/>
      <c r="AI30" s="2545"/>
      <c r="AJ30" s="2545"/>
      <c r="AK30" s="2545"/>
      <c r="AL30" s="2545"/>
      <c r="AM30" s="2545"/>
      <c r="AN30" s="2545"/>
      <c r="AO30" s="2545"/>
      <c r="AP30" s="2545"/>
      <c r="AQ30" s="2545"/>
      <c r="AR30" s="2545"/>
      <c r="AS30" s="2545"/>
      <c r="AT30" s="2545"/>
      <c r="AU30" s="2545"/>
      <c r="AV30" s="2545"/>
      <c r="AW30" s="2545"/>
      <c r="AX30" s="2545"/>
      <c r="AY30" s="2545"/>
      <c r="AZ30" s="2545"/>
      <c r="BA30" s="2546"/>
      <c r="BB30" s="513"/>
      <c r="BC30" s="1525"/>
      <c r="BD30" s="1525"/>
      <c r="BE30" s="1525"/>
      <c r="BF30" s="1525"/>
      <c r="BG30" s="1525"/>
      <c r="BH30" s="1525"/>
      <c r="BI30" s="1525"/>
      <c r="BJ30" s="1525"/>
      <c r="BK30" s="1525"/>
      <c r="BL30" s="1525"/>
      <c r="BM30" s="1525"/>
      <c r="BN30" s="1525"/>
      <c r="BO30" s="1525"/>
      <c r="BP30" s="1525"/>
      <c r="BQ30" s="1525"/>
      <c r="BR30" s="1525"/>
      <c r="BS30" s="1525"/>
      <c r="BT30" s="1525"/>
      <c r="BU30" s="1525"/>
      <c r="BV30" s="1525"/>
      <c r="BW30" s="1525"/>
      <c r="BX30" s="1525"/>
      <c r="BY30" s="1525"/>
      <c r="BZ30" s="1525"/>
      <c r="CA30" s="1525"/>
      <c r="CB30" s="1525"/>
      <c r="CC30" s="1525"/>
      <c r="CD30" s="1525"/>
      <c r="CE30" s="147"/>
    </row>
    <row r="31" spans="1:165" ht="20.100000000000001" customHeight="1">
      <c r="A31" s="1"/>
      <c r="B31" s="89"/>
      <c r="C31" s="1525"/>
      <c r="D31" s="2544"/>
      <c r="E31" s="2545"/>
      <c r="F31" s="2545"/>
      <c r="G31" s="2545"/>
      <c r="H31" s="2545"/>
      <c r="I31" s="2545"/>
      <c r="J31" s="2545"/>
      <c r="K31" s="2545"/>
      <c r="L31" s="2545"/>
      <c r="M31" s="2545"/>
      <c r="N31" s="2545"/>
      <c r="O31" s="2545"/>
      <c r="P31" s="2545"/>
      <c r="Q31" s="2545"/>
      <c r="R31" s="2545"/>
      <c r="S31" s="2545"/>
      <c r="T31" s="2545"/>
      <c r="U31" s="2545"/>
      <c r="V31" s="2545"/>
      <c r="W31" s="2545"/>
      <c r="X31" s="2545"/>
      <c r="Y31" s="2545"/>
      <c r="Z31" s="2545"/>
      <c r="AA31" s="2545"/>
      <c r="AB31" s="2545"/>
      <c r="AC31" s="2545"/>
      <c r="AD31" s="2545"/>
      <c r="AE31" s="2545"/>
      <c r="AF31" s="2545"/>
      <c r="AG31" s="2545"/>
      <c r="AH31" s="2545"/>
      <c r="AI31" s="2545"/>
      <c r="AJ31" s="2545"/>
      <c r="AK31" s="2545"/>
      <c r="AL31" s="2545"/>
      <c r="AM31" s="2545"/>
      <c r="AN31" s="2545"/>
      <c r="AO31" s="2545"/>
      <c r="AP31" s="2545"/>
      <c r="AQ31" s="2545"/>
      <c r="AR31" s="2545"/>
      <c r="AS31" s="2545"/>
      <c r="AT31" s="2545"/>
      <c r="AU31" s="2545"/>
      <c r="AV31" s="2545"/>
      <c r="AW31" s="2545"/>
      <c r="AX31" s="2545"/>
      <c r="AY31" s="2545"/>
      <c r="AZ31" s="2545"/>
      <c r="BA31" s="2546"/>
      <c r="BB31" s="1525"/>
      <c r="BC31" s="1525"/>
      <c r="BD31" s="1525"/>
      <c r="BE31" s="1525"/>
      <c r="BF31" s="1525"/>
      <c r="BG31" s="1525"/>
      <c r="BH31" s="1525"/>
      <c r="BI31" s="1525"/>
      <c r="BJ31" s="1525"/>
      <c r="BK31" s="1525"/>
      <c r="BL31" s="1525"/>
      <c r="BM31" s="1525"/>
      <c r="BN31" s="1525"/>
      <c r="BO31" s="1525"/>
      <c r="BP31" s="1525"/>
      <c r="BQ31" s="1525"/>
      <c r="BR31" s="1525"/>
      <c r="BS31" s="1525"/>
      <c r="BT31" s="1525"/>
      <c r="BU31" s="1525"/>
      <c r="BV31" s="1525"/>
      <c r="BW31" s="1525"/>
      <c r="BX31" s="1525"/>
      <c r="BY31" s="1525"/>
      <c r="BZ31" s="1525"/>
      <c r="CA31" s="1525"/>
      <c r="CB31" s="1525"/>
      <c r="CC31" s="1525"/>
      <c r="CD31" s="1525"/>
      <c r="CE31" s="147"/>
    </row>
    <row r="32" spans="1:165" ht="24.95" customHeight="1">
      <c r="A32" s="1"/>
      <c r="B32" s="89"/>
      <c r="C32" s="1525"/>
      <c r="D32" s="2544"/>
      <c r="E32" s="2545"/>
      <c r="F32" s="2545"/>
      <c r="G32" s="2545"/>
      <c r="H32" s="2545"/>
      <c r="I32" s="2545"/>
      <c r="J32" s="2545"/>
      <c r="K32" s="2545"/>
      <c r="L32" s="2545"/>
      <c r="M32" s="2545"/>
      <c r="N32" s="2545"/>
      <c r="O32" s="2545"/>
      <c r="P32" s="2545"/>
      <c r="Q32" s="2545"/>
      <c r="R32" s="2545"/>
      <c r="S32" s="2545"/>
      <c r="T32" s="2545"/>
      <c r="U32" s="2545"/>
      <c r="V32" s="2545"/>
      <c r="W32" s="2545"/>
      <c r="X32" s="2545"/>
      <c r="Y32" s="2545"/>
      <c r="Z32" s="2545"/>
      <c r="AA32" s="2545"/>
      <c r="AB32" s="2545"/>
      <c r="AC32" s="2545"/>
      <c r="AD32" s="2545"/>
      <c r="AE32" s="2545"/>
      <c r="AF32" s="2545"/>
      <c r="AG32" s="2545"/>
      <c r="AH32" s="2545"/>
      <c r="AI32" s="2545"/>
      <c r="AJ32" s="2545"/>
      <c r="AK32" s="2545"/>
      <c r="AL32" s="2545"/>
      <c r="AM32" s="2545"/>
      <c r="AN32" s="2545"/>
      <c r="AO32" s="2545"/>
      <c r="AP32" s="2545"/>
      <c r="AQ32" s="2545"/>
      <c r="AR32" s="2545"/>
      <c r="AS32" s="2545"/>
      <c r="AT32" s="2545"/>
      <c r="AU32" s="2545"/>
      <c r="AV32" s="2545"/>
      <c r="AW32" s="2545"/>
      <c r="AX32" s="2545"/>
      <c r="AY32" s="2545"/>
      <c r="AZ32" s="2545"/>
      <c r="BA32" s="2546"/>
      <c r="BB32" s="513"/>
      <c r="BC32" s="1525"/>
      <c r="BD32" s="1525"/>
      <c r="BE32" s="1525"/>
      <c r="BF32" s="1525"/>
      <c r="BG32" s="1525"/>
      <c r="BH32" s="1525"/>
      <c r="BI32" s="1525"/>
      <c r="BJ32" s="1525"/>
      <c r="BK32" s="1525"/>
      <c r="BL32" s="1525"/>
      <c r="BM32" s="1525"/>
      <c r="BN32" s="1525"/>
      <c r="BO32" s="1525"/>
      <c r="BP32" s="1525"/>
      <c r="BQ32" s="1525"/>
      <c r="BR32" s="1525"/>
      <c r="BS32" s="1525"/>
      <c r="BT32" s="1525"/>
      <c r="BU32" s="1525"/>
      <c r="BV32" s="1525"/>
      <c r="BW32" s="1525"/>
      <c r="BX32" s="1525"/>
      <c r="BY32" s="1525"/>
      <c r="BZ32" s="1525"/>
      <c r="CA32" s="1525"/>
      <c r="CB32" s="1525"/>
      <c r="CC32" s="1525"/>
      <c r="CD32" s="1525"/>
      <c r="CE32" s="147"/>
    </row>
    <row r="33" spans="1:84" ht="24.95" customHeight="1">
      <c r="A33" s="1"/>
      <c r="B33" s="89"/>
      <c r="C33" s="93"/>
      <c r="D33" s="2544"/>
      <c r="E33" s="2545"/>
      <c r="F33" s="2545"/>
      <c r="G33" s="2545"/>
      <c r="H33" s="2545"/>
      <c r="I33" s="2545"/>
      <c r="J33" s="2545"/>
      <c r="K33" s="2545"/>
      <c r="L33" s="2545"/>
      <c r="M33" s="2545"/>
      <c r="N33" s="2545"/>
      <c r="O33" s="2545"/>
      <c r="P33" s="2545"/>
      <c r="Q33" s="2545"/>
      <c r="R33" s="2545"/>
      <c r="S33" s="2545"/>
      <c r="T33" s="2545"/>
      <c r="U33" s="2545"/>
      <c r="V33" s="2545"/>
      <c r="W33" s="2545"/>
      <c r="X33" s="2545"/>
      <c r="Y33" s="2545"/>
      <c r="Z33" s="2545"/>
      <c r="AA33" s="2545"/>
      <c r="AB33" s="2545"/>
      <c r="AC33" s="2545"/>
      <c r="AD33" s="2545"/>
      <c r="AE33" s="2545"/>
      <c r="AF33" s="2545"/>
      <c r="AG33" s="2545"/>
      <c r="AH33" s="2545"/>
      <c r="AI33" s="2545"/>
      <c r="AJ33" s="2545"/>
      <c r="AK33" s="2545"/>
      <c r="AL33" s="2545"/>
      <c r="AM33" s="2545"/>
      <c r="AN33" s="2545"/>
      <c r="AO33" s="2545"/>
      <c r="AP33" s="2545"/>
      <c r="AQ33" s="2545"/>
      <c r="AR33" s="2545"/>
      <c r="AS33" s="2545"/>
      <c r="AT33" s="2545"/>
      <c r="AU33" s="2545"/>
      <c r="AV33" s="2545"/>
      <c r="AW33" s="2545"/>
      <c r="AX33" s="2545"/>
      <c r="AY33" s="2545"/>
      <c r="AZ33" s="2545"/>
      <c r="BA33" s="2546"/>
      <c r="BB33" s="513"/>
      <c r="BC33" s="1525"/>
      <c r="BD33" s="1525"/>
      <c r="BE33" s="1525"/>
      <c r="BF33" s="1525"/>
      <c r="BG33" s="1525"/>
      <c r="BH33" s="1525"/>
      <c r="BI33" s="1525"/>
      <c r="BJ33" s="1525"/>
      <c r="BK33" s="1525"/>
      <c r="BL33" s="1525"/>
      <c r="BM33" s="1525"/>
      <c r="BN33" s="1525"/>
      <c r="BO33" s="1525"/>
      <c r="BP33" s="1525"/>
      <c r="BQ33" s="1525"/>
      <c r="BR33" s="1525"/>
      <c r="BS33" s="1525"/>
      <c r="BT33" s="1525"/>
      <c r="BU33" s="1525"/>
      <c r="BV33" s="1525"/>
      <c r="BW33" s="1525"/>
      <c r="BX33" s="2550">
        <v>121807</v>
      </c>
      <c r="BY33" s="2550"/>
      <c r="BZ33" s="2550"/>
      <c r="CA33" s="2550"/>
      <c r="CB33" s="2550"/>
      <c r="CC33" s="93"/>
      <c r="CD33" s="93"/>
      <c r="CE33" s="147"/>
    </row>
    <row r="34" spans="1:84" ht="20.100000000000001" customHeight="1">
      <c r="A34" s="1"/>
      <c r="B34" s="89"/>
      <c r="C34" s="93"/>
      <c r="D34" s="2544"/>
      <c r="E34" s="2545"/>
      <c r="F34" s="2545"/>
      <c r="G34" s="2545"/>
      <c r="H34" s="2545"/>
      <c r="I34" s="2545"/>
      <c r="J34" s="2545"/>
      <c r="K34" s="2545"/>
      <c r="L34" s="2545"/>
      <c r="M34" s="2545"/>
      <c r="N34" s="2545"/>
      <c r="O34" s="2545"/>
      <c r="P34" s="2545"/>
      <c r="Q34" s="2545"/>
      <c r="R34" s="2545"/>
      <c r="S34" s="2545"/>
      <c r="T34" s="2545"/>
      <c r="U34" s="2545"/>
      <c r="V34" s="2545"/>
      <c r="W34" s="2545"/>
      <c r="X34" s="2545"/>
      <c r="Y34" s="2545"/>
      <c r="Z34" s="2545"/>
      <c r="AA34" s="2545"/>
      <c r="AB34" s="2545"/>
      <c r="AC34" s="2545"/>
      <c r="AD34" s="2545"/>
      <c r="AE34" s="2545"/>
      <c r="AF34" s="2545"/>
      <c r="AG34" s="2545"/>
      <c r="AH34" s="2545"/>
      <c r="AI34" s="2545"/>
      <c r="AJ34" s="2545"/>
      <c r="AK34" s="2545"/>
      <c r="AL34" s="2545"/>
      <c r="AM34" s="2545"/>
      <c r="AN34" s="2545"/>
      <c r="AO34" s="2545"/>
      <c r="AP34" s="2545"/>
      <c r="AQ34" s="2545"/>
      <c r="AR34" s="2545"/>
      <c r="AS34" s="2545"/>
      <c r="AT34" s="2545"/>
      <c r="AU34" s="2545"/>
      <c r="AV34" s="2545"/>
      <c r="AW34" s="2545"/>
      <c r="AX34" s="2545"/>
      <c r="AY34" s="2545"/>
      <c r="AZ34" s="2545"/>
      <c r="BA34" s="2546"/>
      <c r="BB34" s="1525"/>
      <c r="BC34" s="1525"/>
      <c r="BD34" s="1525"/>
      <c r="BE34" s="1525"/>
      <c r="BF34" s="1525"/>
      <c r="BG34" s="1525"/>
      <c r="BH34" s="1525"/>
      <c r="BI34" s="1525"/>
      <c r="BJ34" s="1525"/>
      <c r="BK34" s="1525"/>
      <c r="BL34" s="1525"/>
      <c r="BM34" s="1525"/>
      <c r="BN34" s="1525"/>
      <c r="BO34" s="1525"/>
      <c r="BP34" s="1525"/>
      <c r="BQ34" s="1525"/>
      <c r="BR34" s="1525"/>
      <c r="BS34" s="1525"/>
      <c r="BT34" s="1525"/>
      <c r="BU34" s="1525"/>
      <c r="BV34" s="1525"/>
      <c r="BW34" s="1525"/>
      <c r="BX34" s="2550"/>
      <c r="BY34" s="2550"/>
      <c r="BZ34" s="2550"/>
      <c r="CA34" s="2550"/>
      <c r="CB34" s="2550"/>
      <c r="CC34" s="93"/>
      <c r="CD34" s="93"/>
      <c r="CE34" s="147"/>
      <c r="CF34" s="1"/>
    </row>
    <row r="35" spans="1:84" ht="24.95" customHeight="1">
      <c r="A35" s="1"/>
      <c r="B35" s="89"/>
      <c r="C35" s="93"/>
      <c r="D35" s="2544"/>
      <c r="E35" s="2545"/>
      <c r="F35" s="2545"/>
      <c r="G35" s="2545"/>
      <c r="H35" s="2545"/>
      <c r="I35" s="2545"/>
      <c r="J35" s="2545"/>
      <c r="K35" s="2545"/>
      <c r="L35" s="2545"/>
      <c r="M35" s="2545"/>
      <c r="N35" s="2545"/>
      <c r="O35" s="2545"/>
      <c r="P35" s="2545"/>
      <c r="Q35" s="2545"/>
      <c r="R35" s="2545"/>
      <c r="S35" s="2545"/>
      <c r="T35" s="2545"/>
      <c r="U35" s="2545"/>
      <c r="V35" s="2545"/>
      <c r="W35" s="2545"/>
      <c r="X35" s="2545"/>
      <c r="Y35" s="2545"/>
      <c r="Z35" s="2545"/>
      <c r="AA35" s="2545"/>
      <c r="AB35" s="2545"/>
      <c r="AC35" s="2545"/>
      <c r="AD35" s="2545"/>
      <c r="AE35" s="2545"/>
      <c r="AF35" s="2545"/>
      <c r="AG35" s="2545"/>
      <c r="AH35" s="2545"/>
      <c r="AI35" s="2545"/>
      <c r="AJ35" s="2545"/>
      <c r="AK35" s="2545"/>
      <c r="AL35" s="2545"/>
      <c r="AM35" s="2545"/>
      <c r="AN35" s="2545"/>
      <c r="AO35" s="2545"/>
      <c r="AP35" s="2545"/>
      <c r="AQ35" s="2545"/>
      <c r="AR35" s="2545"/>
      <c r="AS35" s="2545"/>
      <c r="AT35" s="2545"/>
      <c r="AU35" s="2545"/>
      <c r="AV35" s="2545"/>
      <c r="AW35" s="2545"/>
      <c r="AX35" s="2545"/>
      <c r="AY35" s="2545"/>
      <c r="AZ35" s="2545"/>
      <c r="BA35" s="2546"/>
      <c r="BB35" s="513"/>
      <c r="BC35" s="1525"/>
      <c r="BD35" s="1525"/>
      <c r="BE35" s="1525"/>
      <c r="BF35" s="1525"/>
      <c r="BG35" s="1525"/>
      <c r="BH35" s="1525"/>
      <c r="BI35" s="1525"/>
      <c r="BJ35" s="1525"/>
      <c r="BK35" s="120" t="s">
        <v>1164</v>
      </c>
      <c r="BL35" s="1525"/>
      <c r="BM35" s="1525"/>
      <c r="BN35" s="1525"/>
      <c r="BO35" s="1525"/>
      <c r="BP35" s="1525"/>
      <c r="BQ35" s="1525"/>
      <c r="BR35" s="1525"/>
      <c r="BS35" s="2541"/>
      <c r="BT35" s="2542"/>
      <c r="BU35" s="2542"/>
      <c r="BV35" s="2542"/>
      <c r="BW35" s="2542"/>
      <c r="BX35" s="2542"/>
      <c r="BY35" s="2542"/>
      <c r="BZ35" s="2542"/>
      <c r="CA35" s="2542"/>
      <c r="CB35" s="2543"/>
      <c r="CC35" s="93"/>
      <c r="CD35" s="93"/>
      <c r="CE35" s="147"/>
    </row>
    <row r="36" spans="1:84" s="264" customFormat="1" ht="24.95" customHeight="1">
      <c r="A36" s="360"/>
      <c r="B36" s="89"/>
      <c r="C36" s="1525"/>
      <c r="D36" s="2547"/>
      <c r="E36" s="2548"/>
      <c r="F36" s="2548"/>
      <c r="G36" s="2548"/>
      <c r="H36" s="2548"/>
      <c r="I36" s="2548"/>
      <c r="J36" s="2548"/>
      <c r="K36" s="2548"/>
      <c r="L36" s="2548"/>
      <c r="M36" s="2548"/>
      <c r="N36" s="2548"/>
      <c r="O36" s="2548"/>
      <c r="P36" s="2548"/>
      <c r="Q36" s="2548"/>
      <c r="R36" s="2548"/>
      <c r="S36" s="2548"/>
      <c r="T36" s="2548"/>
      <c r="U36" s="2548"/>
      <c r="V36" s="2548"/>
      <c r="W36" s="2548"/>
      <c r="X36" s="2548"/>
      <c r="Y36" s="2548"/>
      <c r="Z36" s="2548"/>
      <c r="AA36" s="2548"/>
      <c r="AB36" s="2548"/>
      <c r="AC36" s="2548"/>
      <c r="AD36" s="2548"/>
      <c r="AE36" s="2548"/>
      <c r="AF36" s="2548"/>
      <c r="AG36" s="2548"/>
      <c r="AH36" s="2548"/>
      <c r="AI36" s="2548"/>
      <c r="AJ36" s="2548"/>
      <c r="AK36" s="2548"/>
      <c r="AL36" s="2548"/>
      <c r="AM36" s="2548"/>
      <c r="AN36" s="2548"/>
      <c r="AO36" s="2548"/>
      <c r="AP36" s="2548"/>
      <c r="AQ36" s="2548"/>
      <c r="AR36" s="2548"/>
      <c r="AS36" s="2548"/>
      <c r="AT36" s="2548"/>
      <c r="AU36" s="2548"/>
      <c r="AV36" s="2548"/>
      <c r="AW36" s="2548"/>
      <c r="AX36" s="2548"/>
      <c r="AY36" s="2548"/>
      <c r="AZ36" s="2548"/>
      <c r="BA36" s="2549"/>
      <c r="BB36" s="513"/>
      <c r="BC36" s="1525"/>
      <c r="BD36" s="1525"/>
      <c r="BE36" s="1525"/>
      <c r="BF36" s="1525"/>
      <c r="BG36" s="1525"/>
      <c r="BH36" s="1525"/>
      <c r="BI36" s="1525"/>
      <c r="BJ36" s="1525"/>
      <c r="BK36" s="368" t="s">
        <v>1165</v>
      </c>
      <c r="BL36" s="1525"/>
      <c r="BM36" s="1525"/>
      <c r="BN36" s="1525"/>
      <c r="BO36" s="1525"/>
      <c r="BP36" s="1525"/>
      <c r="BQ36" s="1525"/>
      <c r="BR36" s="1525"/>
      <c r="BS36" s="2547"/>
      <c r="BT36" s="2548"/>
      <c r="BU36" s="2548"/>
      <c r="BV36" s="2548"/>
      <c r="BW36" s="2548"/>
      <c r="BX36" s="2548"/>
      <c r="BY36" s="2548"/>
      <c r="BZ36" s="2548"/>
      <c r="CA36" s="2548"/>
      <c r="CB36" s="2549"/>
      <c r="CC36" s="1525"/>
      <c r="CD36" s="1525"/>
      <c r="CE36" s="147"/>
    </row>
    <row r="37" spans="1:84" ht="30" customHeight="1" thickBot="1">
      <c r="A37" s="1"/>
      <c r="B37" s="377"/>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136"/>
      <c r="CE37" s="373"/>
    </row>
    <row r="38" spans="1:84" ht="30" customHeight="1">
      <c r="A38" s="1"/>
      <c r="B38" s="361"/>
      <c r="C38" s="362"/>
      <c r="D38" s="362"/>
      <c r="E38" s="362"/>
      <c r="F38" s="362"/>
      <c r="G38" s="362"/>
      <c r="H38" s="362"/>
      <c r="I38" s="362"/>
      <c r="J38" s="362"/>
      <c r="K38" s="362"/>
      <c r="L38" s="362"/>
      <c r="M38" s="362"/>
      <c r="N38" s="362"/>
      <c r="O38" s="362"/>
      <c r="P38" s="362"/>
      <c r="Q38" s="362"/>
      <c r="R38" s="362"/>
      <c r="S38" s="362"/>
      <c r="T38" s="362"/>
      <c r="U38" s="362"/>
      <c r="V38" s="362"/>
      <c r="W38" s="362"/>
      <c r="X38" s="362"/>
      <c r="Y38" s="362"/>
      <c r="Z38" s="362"/>
      <c r="AA38" s="362"/>
      <c r="AB38" s="362"/>
      <c r="AC38" s="362"/>
      <c r="AD38" s="362"/>
      <c r="AE38" s="362"/>
      <c r="AF38" s="362"/>
      <c r="AG38" s="362"/>
      <c r="AH38" s="362"/>
      <c r="AI38" s="362"/>
      <c r="AJ38" s="362"/>
      <c r="AK38" s="362"/>
      <c r="AL38" s="362"/>
      <c r="AM38" s="362"/>
      <c r="AN38" s="362"/>
      <c r="AO38" s="362"/>
      <c r="AP38" s="362"/>
      <c r="AQ38" s="362"/>
      <c r="AR38" s="362"/>
      <c r="AS38" s="362"/>
      <c r="AT38" s="362"/>
      <c r="AU38" s="362"/>
      <c r="AV38" s="362"/>
      <c r="AW38" s="362"/>
      <c r="AX38" s="362"/>
      <c r="AY38" s="362"/>
      <c r="AZ38" s="362"/>
      <c r="BA38" s="362"/>
      <c r="BB38" s="362"/>
      <c r="BC38" s="362"/>
      <c r="BD38" s="362"/>
      <c r="BE38" s="362"/>
      <c r="BF38" s="362"/>
      <c r="BG38" s="362"/>
      <c r="BH38" s="362"/>
      <c r="BI38" s="362"/>
      <c r="BJ38" s="362"/>
      <c r="BK38" s="362"/>
      <c r="BL38" s="362"/>
      <c r="BM38" s="362"/>
      <c r="BN38" s="362"/>
      <c r="BO38" s="362"/>
      <c r="BP38" s="362"/>
      <c r="BQ38" s="362"/>
      <c r="BR38" s="362"/>
      <c r="BS38" s="362"/>
      <c r="BT38" s="362"/>
      <c r="BU38" s="362"/>
      <c r="BV38" s="362"/>
      <c r="BW38" s="362"/>
      <c r="BX38" s="362"/>
      <c r="BY38" s="362"/>
      <c r="BZ38" s="362"/>
      <c r="CA38" s="362"/>
      <c r="CB38" s="362"/>
      <c r="CC38" s="362"/>
      <c r="CD38" s="362"/>
      <c r="CE38" s="374"/>
    </row>
    <row r="39" spans="1:84" ht="39.950000000000003" customHeight="1">
      <c r="A39" s="1"/>
      <c r="B39" s="18"/>
      <c r="I39" s="364" t="s">
        <v>2133</v>
      </c>
      <c r="J39" s="1525"/>
      <c r="K39" s="1525"/>
      <c r="L39" s="1525"/>
      <c r="M39" s="1525"/>
      <c r="N39" s="1525"/>
      <c r="O39" s="1525"/>
      <c r="P39" s="1525"/>
      <c r="Q39" s="1525"/>
      <c r="R39" s="1525"/>
      <c r="S39" s="1525"/>
      <c r="T39" s="1525"/>
      <c r="U39" s="1525"/>
      <c r="V39" s="1525"/>
      <c r="W39" s="1525"/>
      <c r="X39" s="1525"/>
      <c r="Y39" s="1525"/>
      <c r="Z39" s="1525"/>
      <c r="AA39" s="1525"/>
      <c r="AB39" s="1525"/>
      <c r="AC39" s="1525"/>
      <c r="CE39" s="53"/>
    </row>
    <row r="40" spans="1:84" ht="39.950000000000003" customHeight="1">
      <c r="A40" s="1"/>
      <c r="B40" s="18"/>
      <c r="I40" s="365" t="s">
        <v>2134</v>
      </c>
      <c r="J40" s="1525"/>
      <c r="K40" s="1525"/>
      <c r="L40" s="1525"/>
      <c r="M40" s="1525"/>
      <c r="N40" s="1525"/>
      <c r="O40" s="1525"/>
      <c r="P40" s="1525"/>
      <c r="Q40" s="1525"/>
      <c r="R40" s="1525"/>
      <c r="S40" s="1525"/>
      <c r="T40" s="1525"/>
      <c r="U40" s="1525"/>
      <c r="V40" s="1525"/>
      <c r="W40" s="1525"/>
      <c r="X40" s="1525"/>
      <c r="Y40" s="1525"/>
      <c r="Z40" s="1525"/>
      <c r="AA40" s="1525"/>
      <c r="AB40" s="1525"/>
      <c r="AC40" s="1525"/>
      <c r="CE40" s="53"/>
      <c r="CF40" s="1"/>
    </row>
    <row r="41" spans="1:84" ht="32.25" customHeight="1">
      <c r="A41" s="1"/>
      <c r="B41" s="89"/>
      <c r="C41" s="1525"/>
      <c r="D41" s="1525"/>
      <c r="E41" s="1525"/>
      <c r="F41" s="1525"/>
      <c r="G41" s="1525"/>
      <c r="H41" s="1525"/>
      <c r="I41" s="1525"/>
      <c r="J41" s="1525"/>
      <c r="K41" s="1525"/>
      <c r="L41" s="1525"/>
      <c r="M41" s="1525"/>
      <c r="N41" s="1525"/>
      <c r="O41" s="1525"/>
      <c r="P41" s="1525"/>
      <c r="Q41" s="1525"/>
      <c r="R41" s="1525"/>
      <c r="S41" s="1525"/>
      <c r="T41" s="1525"/>
      <c r="U41" s="1525"/>
      <c r="V41" s="1525"/>
      <c r="W41" s="1525"/>
      <c r="X41" s="1525"/>
      <c r="Y41" s="1525"/>
      <c r="Z41" s="1525"/>
      <c r="AA41" s="1525"/>
      <c r="AB41" s="1525"/>
      <c r="AC41" s="1525"/>
      <c r="AD41" s="1525"/>
      <c r="AE41" s="1525"/>
      <c r="AF41" s="1525"/>
      <c r="AG41" s="1525"/>
      <c r="AH41" s="1525"/>
      <c r="AI41" s="1525"/>
      <c r="AJ41" s="1525"/>
      <c r="AK41" s="1525"/>
      <c r="AL41" s="1525"/>
      <c r="AM41" s="1525"/>
      <c r="AN41" s="1525"/>
      <c r="AO41" s="1525"/>
      <c r="AP41" s="1525"/>
      <c r="AQ41" s="1525"/>
      <c r="AR41" s="1525"/>
      <c r="AS41" s="1525"/>
      <c r="AT41" s="1525"/>
      <c r="AU41" s="1525"/>
      <c r="AV41" s="1525"/>
      <c r="AW41" s="1525"/>
      <c r="AX41" s="1525"/>
      <c r="AY41" s="1525"/>
      <c r="AZ41" s="1525"/>
      <c r="BA41" s="1525"/>
      <c r="BB41" s="1525"/>
      <c r="BC41" s="1525"/>
      <c r="BD41" s="1525"/>
      <c r="BE41" s="1525"/>
      <c r="BF41" s="1525"/>
      <c r="BG41" s="1525"/>
      <c r="BH41" s="1525"/>
      <c r="BI41" s="1525"/>
      <c r="BJ41" s="1525"/>
      <c r="BK41" s="1525"/>
      <c r="BL41" s="1525"/>
      <c r="BM41" s="1525"/>
      <c r="BN41" s="1525"/>
      <c r="BO41" s="1525"/>
      <c r="BP41" s="1525"/>
      <c r="BQ41" s="1525"/>
      <c r="BR41" s="1525"/>
      <c r="BS41" s="1525"/>
      <c r="BT41" s="1525"/>
      <c r="BU41" s="1525"/>
      <c r="BV41" s="1525"/>
      <c r="BW41" s="1525"/>
      <c r="BX41" s="1525"/>
      <c r="BY41" s="1525"/>
      <c r="BZ41" s="1525"/>
      <c r="CA41" s="1525"/>
      <c r="CB41" s="1525"/>
      <c r="CC41" s="1525"/>
      <c r="CD41" s="93"/>
      <c r="CE41" s="147"/>
    </row>
    <row r="42" spans="1:84" ht="32.25" customHeight="1">
      <c r="A42" s="1"/>
      <c r="B42" s="89"/>
      <c r="C42" s="505">
        <v>13.1</v>
      </c>
      <c r="D42" s="505" t="s">
        <v>2135</v>
      </c>
      <c r="E42" s="1525"/>
      <c r="F42" s="1525"/>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1525"/>
      <c r="AJ42" s="1525"/>
      <c r="AK42" s="1525"/>
      <c r="AL42" s="1525"/>
      <c r="AM42" s="1525"/>
      <c r="AN42" s="1525"/>
      <c r="AO42" s="1525"/>
      <c r="AP42" s="1525"/>
      <c r="AQ42" s="1525"/>
      <c r="AR42" s="1525"/>
      <c r="AS42" s="1525"/>
      <c r="AT42" s="1525"/>
      <c r="AU42" s="1525"/>
      <c r="AV42" s="1525"/>
      <c r="AW42" s="1525"/>
      <c r="AX42" s="1525"/>
      <c r="AY42" s="1525"/>
      <c r="AZ42" s="1525"/>
      <c r="BA42" s="1525"/>
      <c r="BB42" s="1525"/>
      <c r="BC42" s="1525"/>
      <c r="BD42" s="1525"/>
      <c r="BE42" s="1525"/>
      <c r="BF42" s="1525"/>
      <c r="BG42" s="1525"/>
      <c r="BH42" s="1525"/>
      <c r="BI42" s="1525"/>
      <c r="BJ42" s="1525"/>
      <c r="BK42" s="1525"/>
      <c r="BL42" s="1525"/>
      <c r="BM42" s="1525"/>
      <c r="BN42" s="1525"/>
      <c r="BO42" s="1525"/>
      <c r="BP42" s="1525"/>
      <c r="BQ42" s="1525"/>
      <c r="BR42" s="1525"/>
      <c r="BS42" s="1525"/>
      <c r="BT42" s="1525"/>
      <c r="BU42" s="1525"/>
      <c r="BV42" s="1525"/>
      <c r="BW42" s="1525"/>
      <c r="BX42" s="1525"/>
      <c r="BY42" s="1525"/>
      <c r="BZ42" s="1525"/>
      <c r="CA42" s="1525"/>
      <c r="CB42" s="1525"/>
      <c r="CC42" s="1525"/>
      <c r="CD42" s="93"/>
      <c r="CE42" s="147"/>
    </row>
    <row r="43" spans="1:84" ht="32.25" customHeight="1">
      <c r="A43" s="1"/>
      <c r="B43" s="89"/>
      <c r="C43" s="1525"/>
      <c r="D43" s="368" t="s">
        <v>2136</v>
      </c>
      <c r="E43" s="1525"/>
      <c r="F43" s="1525"/>
      <c r="G43" s="1525"/>
      <c r="H43" s="1525"/>
      <c r="I43" s="1525"/>
      <c r="J43" s="1525"/>
      <c r="K43" s="1525"/>
      <c r="L43" s="1525"/>
      <c r="M43" s="1525"/>
      <c r="N43" s="1525"/>
      <c r="O43" s="1525"/>
      <c r="P43" s="1525"/>
      <c r="Q43" s="1525"/>
      <c r="R43" s="1525"/>
      <c r="S43" s="1525"/>
      <c r="T43" s="1525"/>
      <c r="U43" s="1525"/>
      <c r="V43" s="1525"/>
      <c r="W43" s="1525"/>
      <c r="X43" s="1525"/>
      <c r="Y43" s="1525"/>
      <c r="Z43" s="1525"/>
      <c r="AA43" s="1525"/>
      <c r="AB43" s="1525"/>
      <c r="AC43" s="1525"/>
      <c r="AD43" s="1525"/>
      <c r="AE43" s="1525"/>
      <c r="AF43" s="1525"/>
      <c r="AG43" s="1525"/>
      <c r="AH43" s="1525"/>
      <c r="AI43" s="1525"/>
      <c r="AJ43" s="1525"/>
      <c r="AK43" s="1525"/>
      <c r="AL43" s="1525"/>
      <c r="AM43" s="1525"/>
      <c r="AN43" s="1525"/>
      <c r="AO43" s="1525"/>
      <c r="AP43" s="1525"/>
      <c r="AQ43" s="1525"/>
      <c r="AR43" s="1525"/>
      <c r="AS43" s="1525"/>
      <c r="AT43" s="1525"/>
      <c r="AU43" s="1525"/>
      <c r="AV43" s="1525"/>
      <c r="AW43" s="1525"/>
      <c r="AX43" s="1525"/>
      <c r="AY43" s="1525"/>
      <c r="AZ43" s="1525"/>
      <c r="BA43" s="1525"/>
      <c r="BB43" s="1525"/>
      <c r="BC43" s="1525"/>
      <c r="BD43" s="1525"/>
      <c r="BE43" s="1525"/>
      <c r="BF43" s="1525"/>
      <c r="BG43" s="1525"/>
      <c r="BH43" s="1525"/>
      <c r="BI43" s="1525"/>
      <c r="BJ43" s="1525"/>
      <c r="BK43" s="1525"/>
      <c r="BL43" s="1525"/>
      <c r="BM43" s="1525"/>
      <c r="BN43" s="1525"/>
      <c r="BO43" s="1525"/>
      <c r="BP43" s="1525"/>
      <c r="BQ43" s="1525"/>
      <c r="BR43" s="1525"/>
      <c r="BS43" s="1525"/>
      <c r="BT43" s="1525"/>
      <c r="BU43" s="1525"/>
      <c r="BV43" s="1525"/>
      <c r="BW43" s="1525"/>
      <c r="BX43" s="1525"/>
      <c r="BY43" s="1525"/>
      <c r="BZ43" s="1525"/>
      <c r="CA43" s="1525"/>
      <c r="CB43" s="1525"/>
      <c r="CC43" s="1525"/>
      <c r="CD43" s="93"/>
      <c r="CE43" s="147"/>
    </row>
    <row r="44" spans="1:84" ht="32.25" customHeight="1">
      <c r="A44" s="1"/>
      <c r="B44" s="89"/>
      <c r="C44" s="1525"/>
      <c r="D44" s="368"/>
      <c r="E44" s="1525"/>
      <c r="F44" s="1525"/>
      <c r="G44" s="1525"/>
      <c r="H44" s="1525"/>
      <c r="I44" s="1525"/>
      <c r="J44" s="1525"/>
      <c r="K44" s="1525"/>
      <c r="L44" s="1525"/>
      <c r="M44" s="1525"/>
      <c r="N44" s="1525"/>
      <c r="O44" s="1525"/>
      <c r="P44" s="1525"/>
      <c r="Q44" s="1525"/>
      <c r="R44" s="1525"/>
      <c r="S44" s="1525"/>
      <c r="T44" s="1525"/>
      <c r="U44" s="1525"/>
      <c r="V44" s="1525"/>
      <c r="W44" s="1525"/>
      <c r="X44" s="1525"/>
      <c r="Y44" s="1525"/>
      <c r="Z44" s="1525"/>
      <c r="AA44" s="1525"/>
      <c r="AB44" s="1525"/>
      <c r="AC44" s="1525"/>
      <c r="AD44" s="1525"/>
      <c r="AE44" s="1525"/>
      <c r="AF44" s="1525"/>
      <c r="AG44" s="1525"/>
      <c r="AH44" s="1525"/>
      <c r="AI44" s="1525"/>
      <c r="AJ44" s="1525"/>
      <c r="AK44" s="1525"/>
      <c r="AL44" s="1525"/>
      <c r="AM44" s="1525"/>
      <c r="AN44" s="1525"/>
      <c r="AO44" s="1525"/>
      <c r="AP44" s="1525"/>
      <c r="AQ44" s="1525"/>
      <c r="AR44" s="1525"/>
      <c r="AS44" s="1525"/>
      <c r="AT44" s="1525"/>
      <c r="AU44" s="1525"/>
      <c r="AV44" s="1525"/>
      <c r="AW44" s="1525"/>
      <c r="AX44" s="1525"/>
      <c r="AY44" s="1525"/>
      <c r="AZ44" s="1525"/>
      <c r="BA44" s="1525"/>
      <c r="BB44" s="1525"/>
      <c r="BC44" s="1525"/>
      <c r="BD44" s="1525"/>
      <c r="BE44" s="1525"/>
      <c r="BF44" s="1525"/>
      <c r="BG44" s="1525"/>
      <c r="BH44" s="1525"/>
      <c r="BI44" s="1525"/>
      <c r="BJ44" s="1525"/>
      <c r="BK44" s="1525"/>
      <c r="BL44" s="1525"/>
      <c r="BM44" s="1525"/>
      <c r="BN44" s="1525"/>
      <c r="BO44" s="1525"/>
      <c r="BP44" s="1525"/>
      <c r="BQ44" s="1525"/>
      <c r="BR44" s="1525"/>
      <c r="BS44" s="1525"/>
      <c r="BT44" s="1525"/>
      <c r="BU44" s="1525"/>
      <c r="BV44" s="1525"/>
      <c r="BW44" s="1525"/>
      <c r="BX44" s="1525"/>
      <c r="BY44" s="1525"/>
      <c r="BZ44" s="1525"/>
      <c r="CA44" s="1525"/>
      <c r="CB44" s="1525"/>
      <c r="CC44" s="1525"/>
      <c r="CD44" s="93"/>
      <c r="CE44" s="147"/>
    </row>
    <row r="45" spans="1:84" ht="32.25" customHeight="1">
      <c r="A45" s="1"/>
      <c r="B45" s="89"/>
      <c r="C45" s="1525"/>
      <c r="D45" s="368"/>
      <c r="E45" s="1525"/>
      <c r="F45" s="1525"/>
      <c r="G45" s="1525"/>
      <c r="H45" s="1525"/>
      <c r="I45" s="1525"/>
      <c r="J45" s="1525"/>
      <c r="K45" s="1525"/>
      <c r="L45" s="1525"/>
      <c r="M45" s="1525"/>
      <c r="N45" s="1525"/>
      <c r="O45" s="1525"/>
      <c r="P45" s="1525"/>
      <c r="Q45" s="1525"/>
      <c r="R45" s="1525"/>
      <c r="S45" s="1525"/>
      <c r="T45" s="505"/>
      <c r="U45" s="1525"/>
      <c r="V45" s="1525"/>
      <c r="W45" s="1525"/>
      <c r="X45" s="1525"/>
      <c r="Y45" s="1525"/>
      <c r="Z45" s="2552" t="s">
        <v>2137</v>
      </c>
      <c r="AA45" s="2552"/>
      <c r="AB45" s="2552"/>
      <c r="AC45" s="2552"/>
      <c r="AD45" s="2552"/>
      <c r="AE45" s="2552"/>
      <c r="AF45" s="2552"/>
      <c r="AG45" s="2552"/>
      <c r="AH45" s="2552"/>
      <c r="AI45" s="2552"/>
      <c r="AJ45" s="2552"/>
      <c r="AK45" s="2552"/>
      <c r="AL45" s="2552"/>
      <c r="AM45" s="2552"/>
      <c r="AN45" s="2552"/>
      <c r="AO45" s="2552"/>
      <c r="AP45" s="2552"/>
      <c r="AQ45" s="2552"/>
      <c r="AR45" s="2552"/>
      <c r="AS45" s="2552"/>
      <c r="AT45" s="2552"/>
      <c r="AU45" s="2552"/>
      <c r="AV45" s="2552"/>
      <c r="AW45" s="2552"/>
      <c r="AX45" s="2552"/>
      <c r="AY45" s="2552"/>
      <c r="AZ45" s="2552"/>
      <c r="BA45" s="1525"/>
      <c r="BB45" s="1525"/>
      <c r="BC45" s="1525"/>
      <c r="BD45" s="2552" t="s">
        <v>2138</v>
      </c>
      <c r="BE45" s="2552"/>
      <c r="BF45" s="2552"/>
      <c r="BG45" s="2552"/>
      <c r="BH45" s="2552"/>
      <c r="BI45" s="2552"/>
      <c r="BJ45" s="2552"/>
      <c r="BK45" s="2552"/>
      <c r="BL45" s="2552"/>
      <c r="BM45" s="2552"/>
      <c r="BN45" s="2552"/>
      <c r="BO45" s="2552"/>
      <c r="BP45" s="2552"/>
      <c r="BQ45" s="2552"/>
      <c r="BR45" s="2552"/>
      <c r="BS45" s="2552"/>
      <c r="BT45" s="2552"/>
      <c r="BU45" s="2552"/>
      <c r="BV45" s="2552"/>
      <c r="BW45" s="2552"/>
      <c r="BX45" s="2552"/>
      <c r="BY45" s="2552"/>
      <c r="BZ45" s="2552"/>
      <c r="CA45" s="2552"/>
      <c r="CB45" s="2552"/>
      <c r="CC45" s="2552"/>
      <c r="CD45" s="2552"/>
      <c r="CE45" s="147"/>
    </row>
    <row r="46" spans="1:84" ht="32.25" customHeight="1">
      <c r="A46" s="1"/>
      <c r="B46" s="89"/>
      <c r="C46" s="1525"/>
      <c r="D46" s="368"/>
      <c r="E46" s="1525"/>
      <c r="F46" s="1525"/>
      <c r="G46" s="1525"/>
      <c r="H46" s="1525"/>
      <c r="I46" s="1525"/>
      <c r="J46" s="1525"/>
      <c r="K46" s="1525"/>
      <c r="L46" s="1525"/>
      <c r="M46" s="1525"/>
      <c r="N46" s="1525"/>
      <c r="O46" s="1525"/>
      <c r="P46" s="1525"/>
      <c r="Q46" s="1525"/>
      <c r="R46" s="1525"/>
      <c r="S46" s="1525"/>
      <c r="T46" s="368"/>
      <c r="U46" s="1525"/>
      <c r="V46" s="1525"/>
      <c r="W46" s="1525"/>
      <c r="X46" s="1525"/>
      <c r="Y46" s="1525"/>
      <c r="Z46" s="2551" t="s">
        <v>2139</v>
      </c>
      <c r="AA46" s="2551"/>
      <c r="AB46" s="2551"/>
      <c r="AC46" s="2551"/>
      <c r="AD46" s="2551"/>
      <c r="AE46" s="2551"/>
      <c r="AF46" s="2551"/>
      <c r="AG46" s="2551"/>
      <c r="AH46" s="2551"/>
      <c r="AI46" s="2551"/>
      <c r="AJ46" s="2551"/>
      <c r="AK46" s="2551"/>
      <c r="AL46" s="2551"/>
      <c r="AM46" s="2551"/>
      <c r="AN46" s="2551"/>
      <c r="AO46" s="2551"/>
      <c r="AP46" s="2551"/>
      <c r="AQ46" s="2551"/>
      <c r="AR46" s="2551"/>
      <c r="AS46" s="2551"/>
      <c r="AT46" s="2551"/>
      <c r="AU46" s="2551"/>
      <c r="AV46" s="2551"/>
      <c r="AW46" s="2551"/>
      <c r="AX46" s="2551"/>
      <c r="AY46" s="2551"/>
      <c r="AZ46" s="2551"/>
      <c r="BA46" s="1525"/>
      <c r="BB46" s="1525"/>
      <c r="BC46" s="1525"/>
      <c r="BD46" s="2551" t="s">
        <v>2140</v>
      </c>
      <c r="BE46" s="2551"/>
      <c r="BF46" s="2551"/>
      <c r="BG46" s="2551"/>
      <c r="BH46" s="2551"/>
      <c r="BI46" s="2551"/>
      <c r="BJ46" s="2551"/>
      <c r="BK46" s="2551"/>
      <c r="BL46" s="2551"/>
      <c r="BM46" s="2551"/>
      <c r="BN46" s="2551"/>
      <c r="BO46" s="2551"/>
      <c r="BP46" s="2551"/>
      <c r="BQ46" s="2551"/>
      <c r="BR46" s="2551"/>
      <c r="BS46" s="2551"/>
      <c r="BT46" s="2551"/>
      <c r="BU46" s="2551"/>
      <c r="BV46" s="2551"/>
      <c r="BW46" s="2551"/>
      <c r="BX46" s="2551"/>
      <c r="BY46" s="2551"/>
      <c r="BZ46" s="2551"/>
      <c r="CA46" s="2551"/>
      <c r="CB46" s="2551"/>
      <c r="CC46" s="2551"/>
      <c r="CD46" s="2551"/>
      <c r="CE46" s="147"/>
    </row>
    <row r="47" spans="1:84" ht="32.25" customHeight="1">
      <c r="A47" s="1"/>
      <c r="B47" s="89"/>
      <c r="C47" s="1525"/>
      <c r="D47" s="368"/>
      <c r="E47" s="1525"/>
      <c r="F47" s="1525"/>
      <c r="G47" s="1525"/>
      <c r="H47" s="1525"/>
      <c r="I47" s="1525"/>
      <c r="J47" s="1525"/>
      <c r="K47" s="1525"/>
      <c r="L47" s="1525"/>
      <c r="M47" s="1525"/>
      <c r="N47" s="1525"/>
      <c r="O47" s="1525"/>
      <c r="P47" s="1525"/>
      <c r="Q47" s="1525"/>
      <c r="R47" s="1525"/>
      <c r="S47" s="1525"/>
      <c r="T47" s="368"/>
      <c r="U47" s="1525"/>
      <c r="V47" s="1525"/>
      <c r="W47" s="1525"/>
      <c r="X47" s="1525"/>
      <c r="Y47" s="1525"/>
      <c r="Z47" s="2552" t="s">
        <v>1344</v>
      </c>
      <c r="AA47" s="2552"/>
      <c r="AB47" s="2552"/>
      <c r="AC47" s="2552"/>
      <c r="AD47" s="2552"/>
      <c r="AE47" s="2552"/>
      <c r="AF47" s="2552"/>
      <c r="AG47" s="2552"/>
      <c r="AH47" s="2552"/>
      <c r="AI47" s="2552"/>
      <c r="AJ47" s="2552"/>
      <c r="AK47" s="2552"/>
      <c r="AL47" s="2552"/>
      <c r="AM47" s="2552"/>
      <c r="AN47" s="2552"/>
      <c r="AO47" s="2552"/>
      <c r="AP47" s="2552"/>
      <c r="AQ47" s="2552"/>
      <c r="AR47" s="2552"/>
      <c r="AS47" s="2552"/>
      <c r="AT47" s="2552"/>
      <c r="AU47" s="2552"/>
      <c r="AV47" s="2552"/>
      <c r="AW47" s="2552"/>
      <c r="AX47" s="2552"/>
      <c r="AY47" s="2552"/>
      <c r="AZ47" s="2552"/>
      <c r="BA47" s="1525"/>
      <c r="BB47" s="1525"/>
      <c r="BC47" s="1525"/>
      <c r="BD47" s="2552" t="s">
        <v>1344</v>
      </c>
      <c r="BE47" s="2552"/>
      <c r="BF47" s="2552"/>
      <c r="BG47" s="2552"/>
      <c r="BH47" s="2552"/>
      <c r="BI47" s="2552"/>
      <c r="BJ47" s="2552"/>
      <c r="BK47" s="2552"/>
      <c r="BL47" s="2552"/>
      <c r="BM47" s="2552"/>
      <c r="BN47" s="2552"/>
      <c r="BO47" s="2552"/>
      <c r="BP47" s="2552"/>
      <c r="BQ47" s="2552"/>
      <c r="BR47" s="2552"/>
      <c r="BS47" s="2552"/>
      <c r="BT47" s="2552"/>
      <c r="BU47" s="2552"/>
      <c r="BV47" s="2552"/>
      <c r="BW47" s="2552"/>
      <c r="BX47" s="2552"/>
      <c r="BY47" s="2552"/>
      <c r="BZ47" s="2552"/>
      <c r="CA47" s="2552"/>
      <c r="CB47" s="2552"/>
      <c r="CC47" s="2552"/>
      <c r="CD47" s="2552"/>
      <c r="CE47" s="147"/>
    </row>
    <row r="48" spans="1:84" ht="32.25" customHeight="1">
      <c r="A48" s="1"/>
      <c r="B48" s="89"/>
      <c r="C48" s="1525"/>
      <c r="D48" s="368"/>
      <c r="E48" s="1525"/>
      <c r="F48" s="1525"/>
      <c r="G48" s="1525"/>
      <c r="H48" s="1525"/>
      <c r="I48" s="1525"/>
      <c r="J48" s="1525"/>
      <c r="K48" s="1525"/>
      <c r="L48" s="1525"/>
      <c r="M48" s="1525"/>
      <c r="N48" s="1525"/>
      <c r="O48" s="1525"/>
      <c r="P48" s="1525"/>
      <c r="Q48" s="1525"/>
      <c r="R48" s="1525"/>
      <c r="S48" s="1525"/>
      <c r="T48" s="368"/>
      <c r="U48" s="1525"/>
      <c r="V48" s="1525"/>
      <c r="W48" s="1525"/>
      <c r="X48" s="1525"/>
      <c r="Y48" s="1525"/>
      <c r="Z48" s="1610"/>
      <c r="AA48" s="1610"/>
      <c r="AB48" s="1610"/>
      <c r="AC48" s="1610"/>
      <c r="AD48" s="1610"/>
      <c r="AE48" s="1610"/>
      <c r="AF48" s="1610"/>
      <c r="AG48" s="1610"/>
      <c r="AH48" s="1610"/>
      <c r="AI48" s="1610"/>
      <c r="AJ48" s="1610"/>
      <c r="AK48" s="1610"/>
      <c r="AL48" s="1610"/>
      <c r="AM48" s="1610"/>
      <c r="AN48" s="1610"/>
      <c r="AO48" s="1610"/>
      <c r="AP48" s="1610"/>
      <c r="AQ48" s="1610"/>
      <c r="AR48" s="1610"/>
      <c r="AS48" s="1610"/>
      <c r="AT48" s="1610"/>
      <c r="AU48" s="1610"/>
      <c r="AV48" s="1610"/>
      <c r="AW48" s="1610"/>
      <c r="AX48" s="1610"/>
      <c r="AY48" s="1610"/>
      <c r="AZ48" s="1610"/>
      <c r="BA48" s="1525"/>
      <c r="BB48" s="1525"/>
      <c r="BC48" s="1525"/>
      <c r="BD48" s="1610"/>
      <c r="BE48" s="1610"/>
      <c r="BF48" s="1610"/>
      <c r="BG48" s="1610"/>
      <c r="BH48" s="1610"/>
      <c r="BI48" s="1610"/>
      <c r="BJ48" s="1610"/>
      <c r="BK48" s="1610"/>
      <c r="BL48" s="1610"/>
      <c r="BM48" s="1610"/>
      <c r="BN48" s="1610"/>
      <c r="BO48" s="1610"/>
      <c r="BP48" s="1610"/>
      <c r="BQ48" s="1610"/>
      <c r="BR48" s="1610"/>
      <c r="BS48" s="1610"/>
      <c r="BT48" s="1610"/>
      <c r="BU48" s="1610"/>
      <c r="BV48" s="1610"/>
      <c r="BW48" s="1610"/>
      <c r="BX48" s="1610"/>
      <c r="BY48" s="1610"/>
      <c r="BZ48" s="1610"/>
      <c r="CA48" s="1610"/>
      <c r="CB48" s="1610"/>
      <c r="CC48" s="1610"/>
      <c r="CD48" s="1610"/>
      <c r="CE48" s="147"/>
    </row>
    <row r="49" spans="1:130" ht="32.25" customHeight="1">
      <c r="A49" s="1"/>
      <c r="B49" s="89"/>
      <c r="C49" s="1525"/>
      <c r="D49" s="368"/>
      <c r="E49" s="1525"/>
      <c r="F49" s="1525"/>
      <c r="G49" s="1525"/>
      <c r="H49" s="1525"/>
      <c r="I49" s="1525"/>
      <c r="J49" s="1525"/>
      <c r="K49" s="1525"/>
      <c r="L49" s="1525"/>
      <c r="M49" s="1525"/>
      <c r="N49" s="1525"/>
      <c r="O49" s="1525"/>
      <c r="P49" s="1525"/>
      <c r="Q49" s="1525"/>
      <c r="R49" s="1525"/>
      <c r="S49" s="1525"/>
      <c r="T49" s="1525"/>
      <c r="U49" s="1525"/>
      <c r="V49" s="1525"/>
      <c r="W49" s="1525"/>
      <c r="X49" s="1525"/>
      <c r="Y49" s="1525"/>
      <c r="Z49" s="1525"/>
      <c r="AA49" s="1525"/>
      <c r="AB49" s="1525"/>
      <c r="AC49" s="1525"/>
      <c r="AD49" s="1525"/>
      <c r="AE49" s="1525"/>
      <c r="AF49" s="1525"/>
      <c r="AG49" s="1525"/>
      <c r="AH49" s="1525"/>
      <c r="AI49" s="1525"/>
      <c r="AJ49" s="1525"/>
      <c r="AK49" s="1525"/>
      <c r="AL49" s="1525"/>
      <c r="AM49" s="1525"/>
      <c r="AN49" s="1525"/>
      <c r="AO49" s="1525"/>
      <c r="AP49" s="1525"/>
      <c r="AQ49" s="1525"/>
      <c r="AR49" s="1525"/>
      <c r="AS49" s="1525"/>
      <c r="AT49" s="1525"/>
      <c r="AU49" s="1525"/>
      <c r="AV49" s="1525"/>
      <c r="AW49" s="2540">
        <v>1370</v>
      </c>
      <c r="AX49" s="2540"/>
      <c r="AY49" s="2540"/>
      <c r="AZ49" s="2540"/>
      <c r="BA49" s="1525"/>
      <c r="BB49" s="1525"/>
      <c r="BC49" s="1525"/>
      <c r="BD49" s="1525"/>
      <c r="BE49" s="1525"/>
      <c r="BF49" s="1525"/>
      <c r="BG49" s="1525"/>
      <c r="BH49" s="1525"/>
      <c r="BI49" s="1525"/>
      <c r="BJ49" s="1525"/>
      <c r="BK49" s="1525"/>
      <c r="BL49" s="1525"/>
      <c r="BM49" s="1525"/>
      <c r="BN49" s="1525"/>
      <c r="BO49" s="1525"/>
      <c r="BP49" s="1525"/>
      <c r="BQ49" s="1525"/>
      <c r="BR49" s="1525"/>
      <c r="BS49" s="1525"/>
      <c r="BT49" s="1525"/>
      <c r="BU49" s="1525"/>
      <c r="BV49" s="1525"/>
      <c r="BW49" s="1525"/>
      <c r="BX49" s="1525"/>
      <c r="BY49" s="1525"/>
      <c r="BZ49" s="1525"/>
      <c r="CA49" s="2540">
        <v>1370</v>
      </c>
      <c r="CB49" s="2540"/>
      <c r="CC49" s="2540"/>
      <c r="CD49" s="2540"/>
      <c r="CE49" s="147"/>
    </row>
    <row r="50" spans="1:130" ht="32.25" customHeight="1">
      <c r="A50" s="1"/>
      <c r="B50" s="89"/>
      <c r="C50" s="1525"/>
      <c r="D50" s="505" t="s">
        <v>2141</v>
      </c>
      <c r="E50" s="1525"/>
      <c r="F50" s="1525"/>
      <c r="G50" s="1525"/>
      <c r="H50" s="505" t="s">
        <v>2142</v>
      </c>
      <c r="I50" s="1525"/>
      <c r="J50" s="1525"/>
      <c r="K50" s="1525"/>
      <c r="L50" s="1525"/>
      <c r="M50" s="1525"/>
      <c r="N50" s="1525"/>
      <c r="O50" s="1525"/>
      <c r="P50" s="1525"/>
      <c r="Q50" s="1525"/>
      <c r="R50" s="1525"/>
      <c r="S50" s="1525"/>
      <c r="T50" s="1525"/>
      <c r="U50" s="1525"/>
      <c r="V50" s="1525"/>
      <c r="W50" s="1525"/>
      <c r="X50" s="2345" t="s">
        <v>1347</v>
      </c>
      <c r="Y50" s="2346"/>
      <c r="Z50" s="2307"/>
      <c r="AA50" s="2308"/>
      <c r="AB50" s="2308"/>
      <c r="AC50" s="2308"/>
      <c r="AD50" s="2308"/>
      <c r="AE50" s="2308"/>
      <c r="AF50" s="2308"/>
      <c r="AG50" s="2308"/>
      <c r="AH50" s="2308"/>
      <c r="AI50" s="2308"/>
      <c r="AJ50" s="2308"/>
      <c r="AK50" s="2308"/>
      <c r="AL50" s="2308"/>
      <c r="AM50" s="2308"/>
      <c r="AN50" s="2308"/>
      <c r="AO50" s="2308"/>
      <c r="AP50" s="2308"/>
      <c r="AQ50" s="2308"/>
      <c r="AR50" s="2308"/>
      <c r="AS50" s="2308"/>
      <c r="AT50" s="2308"/>
      <c r="AU50" s="2308"/>
      <c r="AV50" s="2308"/>
      <c r="AW50" s="2308"/>
      <c r="AX50" s="2308"/>
      <c r="AY50" s="2308"/>
      <c r="AZ50" s="2309"/>
      <c r="BA50" s="514"/>
      <c r="BB50" s="2343" t="s">
        <v>1349</v>
      </c>
      <c r="BC50" s="2344"/>
      <c r="BD50" s="2307"/>
      <c r="BE50" s="2308"/>
      <c r="BF50" s="2308"/>
      <c r="BG50" s="2308"/>
      <c r="BH50" s="2308"/>
      <c r="BI50" s="2308"/>
      <c r="BJ50" s="2308"/>
      <c r="BK50" s="2308"/>
      <c r="BL50" s="2308"/>
      <c r="BM50" s="2308"/>
      <c r="BN50" s="2308"/>
      <c r="BO50" s="2308"/>
      <c r="BP50" s="2308"/>
      <c r="BQ50" s="2308"/>
      <c r="BR50" s="2308"/>
      <c r="BS50" s="2308"/>
      <c r="BT50" s="2308"/>
      <c r="BU50" s="2308"/>
      <c r="BV50" s="2308"/>
      <c r="BW50" s="2308"/>
      <c r="BX50" s="2308"/>
      <c r="BY50" s="2308"/>
      <c r="BZ50" s="2308"/>
      <c r="CA50" s="2308"/>
      <c r="CB50" s="2308"/>
      <c r="CC50" s="2308"/>
      <c r="CD50" s="2309"/>
      <c r="CE50" s="147"/>
    </row>
    <row r="51" spans="1:130" ht="32.25" customHeight="1">
      <c r="A51" s="1"/>
      <c r="B51" s="89"/>
      <c r="C51" s="1525"/>
      <c r="D51" s="1525"/>
      <c r="E51" s="1525"/>
      <c r="F51" s="1525"/>
      <c r="G51" s="1525"/>
      <c r="H51" s="368" t="s">
        <v>2143</v>
      </c>
      <c r="I51" s="1525"/>
      <c r="J51" s="1525"/>
      <c r="K51" s="1525"/>
      <c r="L51" s="1525"/>
      <c r="M51" s="1525"/>
      <c r="N51" s="1525"/>
      <c r="O51" s="1525"/>
      <c r="P51" s="1525"/>
      <c r="Q51" s="1525"/>
      <c r="R51" s="1525"/>
      <c r="S51" s="1525"/>
      <c r="T51" s="1525"/>
      <c r="U51" s="1525"/>
      <c r="V51" s="1525"/>
      <c r="W51" s="1525"/>
      <c r="X51" s="2345"/>
      <c r="Y51" s="2346"/>
      <c r="Z51" s="2310"/>
      <c r="AA51" s="2311"/>
      <c r="AB51" s="2311"/>
      <c r="AC51" s="2311"/>
      <c r="AD51" s="2311"/>
      <c r="AE51" s="2311"/>
      <c r="AF51" s="2311"/>
      <c r="AG51" s="2311"/>
      <c r="AH51" s="2311"/>
      <c r="AI51" s="2311"/>
      <c r="AJ51" s="2311"/>
      <c r="AK51" s="2311"/>
      <c r="AL51" s="2311"/>
      <c r="AM51" s="2311"/>
      <c r="AN51" s="2311"/>
      <c r="AO51" s="2311"/>
      <c r="AP51" s="2311"/>
      <c r="AQ51" s="2311"/>
      <c r="AR51" s="2311"/>
      <c r="AS51" s="2311"/>
      <c r="AT51" s="2311"/>
      <c r="AU51" s="2311"/>
      <c r="AV51" s="2311"/>
      <c r="AW51" s="2311"/>
      <c r="AX51" s="2311"/>
      <c r="AY51" s="2311"/>
      <c r="AZ51" s="2312"/>
      <c r="BA51" s="514"/>
      <c r="BB51" s="2343"/>
      <c r="BC51" s="2344"/>
      <c r="BD51" s="2310"/>
      <c r="BE51" s="2311"/>
      <c r="BF51" s="2311"/>
      <c r="BG51" s="2311"/>
      <c r="BH51" s="2311"/>
      <c r="BI51" s="2311"/>
      <c r="BJ51" s="2311"/>
      <c r="BK51" s="2311"/>
      <c r="BL51" s="2311"/>
      <c r="BM51" s="2311"/>
      <c r="BN51" s="2311"/>
      <c r="BO51" s="2311"/>
      <c r="BP51" s="2311"/>
      <c r="BQ51" s="2311"/>
      <c r="BR51" s="2311"/>
      <c r="BS51" s="2311"/>
      <c r="BT51" s="2311"/>
      <c r="BU51" s="2311"/>
      <c r="BV51" s="2311"/>
      <c r="BW51" s="2311"/>
      <c r="BX51" s="2311"/>
      <c r="BY51" s="2311"/>
      <c r="BZ51" s="2311"/>
      <c r="CA51" s="2311"/>
      <c r="CB51" s="2311"/>
      <c r="CC51" s="2311"/>
      <c r="CD51" s="2312"/>
      <c r="CE51" s="147"/>
    </row>
    <row r="52" spans="1:130" ht="32.25" customHeight="1">
      <c r="A52" s="1"/>
      <c r="B52" s="89"/>
      <c r="C52" s="1525"/>
      <c r="D52" s="1525"/>
      <c r="E52" s="1525"/>
      <c r="F52" s="1525"/>
      <c r="G52" s="1525"/>
      <c r="H52" s="1525"/>
      <c r="I52" s="1525"/>
      <c r="J52" s="1525"/>
      <c r="K52" s="1525"/>
      <c r="L52" s="1525"/>
      <c r="M52" s="1525"/>
      <c r="N52" s="1525"/>
      <c r="O52" s="1525"/>
      <c r="P52" s="1525"/>
      <c r="Q52" s="1525"/>
      <c r="R52" s="1525"/>
      <c r="S52" s="1525"/>
      <c r="T52" s="1525"/>
      <c r="U52" s="1525"/>
      <c r="V52" s="1525"/>
      <c r="W52" s="1525"/>
      <c r="X52" s="1525"/>
      <c r="Y52" s="1525"/>
      <c r="Z52" s="1525"/>
      <c r="AA52" s="1525"/>
      <c r="AB52" s="1525"/>
      <c r="AC52" s="1525"/>
      <c r="AD52" s="1525"/>
      <c r="AE52" s="1525"/>
      <c r="AF52" s="1525"/>
      <c r="AG52" s="1525"/>
      <c r="AH52" s="1525"/>
      <c r="AI52" s="1525"/>
      <c r="AJ52" s="1525"/>
      <c r="AK52" s="1525"/>
      <c r="AL52" s="1525"/>
      <c r="AM52" s="1525"/>
      <c r="AN52" s="1525"/>
      <c r="AO52" s="1525"/>
      <c r="AP52" s="1525"/>
      <c r="AQ52" s="1525"/>
      <c r="AR52" s="1525"/>
      <c r="AS52" s="1525"/>
      <c r="AT52" s="1525"/>
      <c r="AU52" s="1525"/>
      <c r="AV52" s="1525"/>
      <c r="AW52" s="1525"/>
      <c r="AX52" s="1525"/>
      <c r="AY52" s="1525"/>
      <c r="AZ52" s="1525"/>
      <c r="BA52" s="1525"/>
      <c r="BB52" s="1525"/>
      <c r="BC52" s="1525"/>
      <c r="BD52" s="1525"/>
      <c r="BE52" s="1525"/>
      <c r="BF52" s="1525"/>
      <c r="BG52" s="1525"/>
      <c r="BH52" s="1525"/>
      <c r="BI52" s="1525"/>
      <c r="BJ52" s="1525"/>
      <c r="BK52" s="1525"/>
      <c r="BL52" s="1525"/>
      <c r="BM52" s="1525"/>
      <c r="BN52" s="1525"/>
      <c r="BO52" s="1525"/>
      <c r="BP52" s="1525"/>
      <c r="BQ52" s="1525"/>
      <c r="BR52" s="1525"/>
      <c r="BS52" s="1525"/>
      <c r="BT52" s="1525"/>
      <c r="BU52" s="1525"/>
      <c r="BV52" s="1525"/>
      <c r="BW52" s="1525"/>
      <c r="BX52" s="1525"/>
      <c r="BY52" s="1525"/>
      <c r="BZ52" s="1525"/>
      <c r="CA52" s="1525"/>
      <c r="CB52" s="1525"/>
      <c r="CC52" s="1525"/>
      <c r="CD52" s="93"/>
      <c r="CE52" s="147"/>
    </row>
    <row r="53" spans="1:130" ht="32.25" customHeight="1">
      <c r="A53" s="1"/>
      <c r="B53" s="89"/>
      <c r="C53" s="1525"/>
      <c r="D53" s="505" t="s">
        <v>2144</v>
      </c>
      <c r="E53" s="1525"/>
      <c r="F53" s="1525"/>
      <c r="G53" s="1525"/>
      <c r="H53" s="505" t="s">
        <v>2145</v>
      </c>
      <c r="I53" s="1525"/>
      <c r="J53" s="1525"/>
      <c r="K53" s="1525"/>
      <c r="L53" s="1525"/>
      <c r="M53" s="1525"/>
      <c r="N53" s="1525"/>
      <c r="O53" s="1525"/>
      <c r="P53" s="1525"/>
      <c r="Q53" s="1525"/>
      <c r="R53" s="1525"/>
      <c r="S53" s="1525"/>
      <c r="T53" s="1525"/>
      <c r="U53" s="1525"/>
      <c r="V53" s="1525"/>
      <c r="W53" s="1525"/>
      <c r="X53" s="2345" t="s">
        <v>1415</v>
      </c>
      <c r="Y53" s="2346"/>
      <c r="Z53" s="2307"/>
      <c r="AA53" s="2308"/>
      <c r="AB53" s="2308"/>
      <c r="AC53" s="2308"/>
      <c r="AD53" s="2308"/>
      <c r="AE53" s="2308"/>
      <c r="AF53" s="2308"/>
      <c r="AG53" s="2308"/>
      <c r="AH53" s="2308"/>
      <c r="AI53" s="2308"/>
      <c r="AJ53" s="2308"/>
      <c r="AK53" s="2308"/>
      <c r="AL53" s="2308"/>
      <c r="AM53" s="2308"/>
      <c r="AN53" s="2308"/>
      <c r="AO53" s="2308"/>
      <c r="AP53" s="2308"/>
      <c r="AQ53" s="2308"/>
      <c r="AR53" s="2308"/>
      <c r="AS53" s="2308"/>
      <c r="AT53" s="2308"/>
      <c r="AU53" s="2308"/>
      <c r="AV53" s="2308"/>
      <c r="AW53" s="2308"/>
      <c r="AX53" s="2308"/>
      <c r="AY53" s="2308"/>
      <c r="AZ53" s="2309"/>
      <c r="BA53" s="514"/>
      <c r="BB53" s="2343" t="s">
        <v>1418</v>
      </c>
      <c r="BC53" s="2344"/>
      <c r="BD53" s="2307"/>
      <c r="BE53" s="2308"/>
      <c r="BF53" s="2308"/>
      <c r="BG53" s="2308"/>
      <c r="BH53" s="2308"/>
      <c r="BI53" s="2308"/>
      <c r="BJ53" s="2308"/>
      <c r="BK53" s="2308"/>
      <c r="BL53" s="2308"/>
      <c r="BM53" s="2308"/>
      <c r="BN53" s="2308"/>
      <c r="BO53" s="2308"/>
      <c r="BP53" s="2308"/>
      <c r="BQ53" s="2308"/>
      <c r="BR53" s="2308"/>
      <c r="BS53" s="2308"/>
      <c r="BT53" s="2308"/>
      <c r="BU53" s="2308"/>
      <c r="BV53" s="2308"/>
      <c r="BW53" s="2308"/>
      <c r="BX53" s="2308"/>
      <c r="BY53" s="2308"/>
      <c r="BZ53" s="2308"/>
      <c r="CA53" s="2308"/>
      <c r="CB53" s="2308"/>
      <c r="CC53" s="2308"/>
      <c r="CD53" s="2309"/>
      <c r="CE53" s="147"/>
    </row>
    <row r="54" spans="1:130" ht="32.25" customHeight="1">
      <c r="A54" s="1"/>
      <c r="B54" s="89"/>
      <c r="C54" s="1525"/>
      <c r="D54" s="1525"/>
      <c r="E54" s="1525"/>
      <c r="F54" s="1525"/>
      <c r="G54" s="1525"/>
      <c r="H54" s="368" t="s">
        <v>2146</v>
      </c>
      <c r="I54" s="1525"/>
      <c r="J54" s="1525"/>
      <c r="K54" s="1525"/>
      <c r="L54" s="1525"/>
      <c r="M54" s="1525"/>
      <c r="N54" s="1525"/>
      <c r="O54" s="1525"/>
      <c r="P54" s="1525"/>
      <c r="Q54" s="1525"/>
      <c r="R54" s="1525"/>
      <c r="S54" s="1525"/>
      <c r="T54" s="1525"/>
      <c r="U54" s="1525"/>
      <c r="V54" s="1525"/>
      <c r="W54" s="1525"/>
      <c r="X54" s="2345"/>
      <c r="Y54" s="2346"/>
      <c r="Z54" s="2310"/>
      <c r="AA54" s="2311"/>
      <c r="AB54" s="2311"/>
      <c r="AC54" s="2311"/>
      <c r="AD54" s="2311"/>
      <c r="AE54" s="2311"/>
      <c r="AF54" s="2311"/>
      <c r="AG54" s="2311"/>
      <c r="AH54" s="2311"/>
      <c r="AI54" s="2311"/>
      <c r="AJ54" s="2311"/>
      <c r="AK54" s="2311"/>
      <c r="AL54" s="2311"/>
      <c r="AM54" s="2311"/>
      <c r="AN54" s="2311"/>
      <c r="AO54" s="2311"/>
      <c r="AP54" s="2311"/>
      <c r="AQ54" s="2311"/>
      <c r="AR54" s="2311"/>
      <c r="AS54" s="2311"/>
      <c r="AT54" s="2311"/>
      <c r="AU54" s="2311"/>
      <c r="AV54" s="2311"/>
      <c r="AW54" s="2311"/>
      <c r="AX54" s="2311"/>
      <c r="AY54" s="2311"/>
      <c r="AZ54" s="2312"/>
      <c r="BA54" s="514"/>
      <c r="BB54" s="2343"/>
      <c r="BC54" s="2344"/>
      <c r="BD54" s="2310"/>
      <c r="BE54" s="2311"/>
      <c r="BF54" s="2311"/>
      <c r="BG54" s="2311"/>
      <c r="BH54" s="2311"/>
      <c r="BI54" s="2311"/>
      <c r="BJ54" s="2311"/>
      <c r="BK54" s="2311"/>
      <c r="BL54" s="2311"/>
      <c r="BM54" s="2311"/>
      <c r="BN54" s="2311"/>
      <c r="BO54" s="2311"/>
      <c r="BP54" s="2311"/>
      <c r="BQ54" s="2311"/>
      <c r="BR54" s="2311"/>
      <c r="BS54" s="2311"/>
      <c r="BT54" s="2311"/>
      <c r="BU54" s="2311"/>
      <c r="BV54" s="2311"/>
      <c r="BW54" s="2311"/>
      <c r="BX54" s="2311"/>
      <c r="BY54" s="2311"/>
      <c r="BZ54" s="2311"/>
      <c r="CA54" s="2311"/>
      <c r="CB54" s="2311"/>
      <c r="CC54" s="2311"/>
      <c r="CD54" s="2312"/>
      <c r="CE54" s="147"/>
    </row>
    <row r="55" spans="1:130" ht="30" customHeight="1">
      <c r="A55" s="1"/>
      <c r="B55" s="89"/>
      <c r="C55" s="1525"/>
      <c r="D55" s="1525"/>
      <c r="E55" s="1525"/>
      <c r="F55" s="1525"/>
      <c r="G55" s="1525"/>
      <c r="H55" s="1525"/>
      <c r="I55" s="1525"/>
      <c r="J55" s="1525"/>
      <c r="K55" s="1525"/>
      <c r="L55" s="1525"/>
      <c r="M55" s="1525"/>
      <c r="N55" s="1525"/>
      <c r="O55" s="1525"/>
      <c r="P55" s="1525"/>
      <c r="Q55" s="1525"/>
      <c r="R55" s="1525"/>
      <c r="S55" s="1525"/>
      <c r="T55" s="1525"/>
      <c r="U55" s="1525"/>
      <c r="V55" s="1525"/>
      <c r="W55" s="1525"/>
      <c r="X55" s="1525"/>
      <c r="Y55" s="1525"/>
      <c r="Z55" s="1525"/>
      <c r="AA55" s="1525"/>
      <c r="AB55" s="1525"/>
      <c r="AC55" s="1525"/>
      <c r="AD55" s="1525"/>
      <c r="AE55" s="1525"/>
      <c r="AF55" s="1525"/>
      <c r="AG55" s="1525"/>
      <c r="AH55" s="1525"/>
      <c r="AI55" s="1525"/>
      <c r="AJ55" s="1525"/>
      <c r="AK55" s="1525"/>
      <c r="AL55" s="1525"/>
      <c r="AM55" s="1525"/>
      <c r="AN55" s="1525"/>
      <c r="AO55" s="1525"/>
      <c r="AP55" s="1525"/>
      <c r="AQ55" s="1525"/>
      <c r="AR55" s="1525"/>
      <c r="AS55" s="1525"/>
      <c r="AT55" s="1525"/>
      <c r="AU55" s="1525"/>
      <c r="AV55" s="1525"/>
      <c r="AW55" s="1525"/>
      <c r="AX55" s="1525"/>
      <c r="AY55" s="1525"/>
      <c r="AZ55" s="1525"/>
      <c r="BA55" s="1525"/>
      <c r="BB55" s="1525"/>
      <c r="BC55" s="1525"/>
      <c r="BD55" s="1525"/>
      <c r="BE55" s="1525"/>
      <c r="BF55" s="1525"/>
      <c r="BG55" s="1525"/>
      <c r="BH55" s="1525"/>
      <c r="BI55" s="1525"/>
      <c r="BJ55" s="1525"/>
      <c r="BK55" s="1525"/>
      <c r="BL55" s="1525"/>
      <c r="BM55" s="1525"/>
      <c r="BN55" s="1525"/>
      <c r="BO55" s="1525"/>
      <c r="BP55" s="1525"/>
      <c r="BQ55" s="1525"/>
      <c r="BR55" s="1525"/>
      <c r="BS55" s="1525"/>
      <c r="BT55" s="1525"/>
      <c r="BU55" s="1525"/>
      <c r="BV55" s="1525"/>
      <c r="BW55" s="1525"/>
      <c r="BX55" s="1525"/>
      <c r="BY55" s="1525"/>
      <c r="BZ55" s="1525"/>
      <c r="CA55" s="1525"/>
      <c r="CB55" s="1525"/>
      <c r="CC55" s="1525"/>
      <c r="CD55" s="93"/>
      <c r="CE55" s="147"/>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c r="DW55" s="1525"/>
      <c r="DX55" s="1525"/>
      <c r="DY55" s="1525"/>
      <c r="DZ55" s="1525"/>
    </row>
    <row r="56" spans="1:130" ht="30" customHeight="1">
      <c r="A56" s="1"/>
      <c r="B56" s="89"/>
      <c r="C56" s="93"/>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1525"/>
      <c r="AS56" s="1525"/>
      <c r="AT56" s="1525"/>
      <c r="AU56" s="1525"/>
      <c r="AV56" s="1525"/>
      <c r="AW56" s="1525"/>
      <c r="AX56" s="1525"/>
      <c r="AY56" s="1525"/>
      <c r="AZ56" s="1525"/>
      <c r="BA56" s="1525"/>
      <c r="BB56" s="1525"/>
      <c r="BC56" s="1525"/>
      <c r="BD56" s="1525"/>
      <c r="BE56" s="1525"/>
      <c r="BF56" s="1525"/>
      <c r="BG56" s="1525"/>
      <c r="BH56" s="1525"/>
      <c r="BI56" s="1525"/>
      <c r="BJ56" s="1525"/>
      <c r="BK56" s="1525"/>
      <c r="BL56" s="1525"/>
      <c r="BM56" s="1525"/>
      <c r="BN56" s="1525"/>
      <c r="BO56" s="1525"/>
      <c r="BP56" s="1525"/>
      <c r="BQ56" s="1525"/>
      <c r="BR56" s="1525"/>
      <c r="BS56" s="1525"/>
      <c r="BT56" s="1525"/>
      <c r="BU56" s="1525"/>
      <c r="BV56" s="1525"/>
      <c r="BW56" s="1525"/>
      <c r="BX56" s="1525"/>
      <c r="BY56" s="1525"/>
      <c r="BZ56" s="1525"/>
      <c r="CA56" s="2540">
        <v>1382</v>
      </c>
      <c r="CB56" s="2540"/>
      <c r="CC56" s="2540"/>
      <c r="CD56" s="2540"/>
      <c r="CE56" s="147"/>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c r="DW56" s="1525"/>
      <c r="DX56" s="1525"/>
      <c r="DY56" s="1525"/>
      <c r="DZ56" s="1525"/>
    </row>
    <row r="57" spans="1:130" ht="30" customHeight="1">
      <c r="A57" s="1"/>
      <c r="B57" s="89"/>
      <c r="C57" s="505">
        <v>13.2</v>
      </c>
      <c r="D57" s="515" t="s">
        <v>2147</v>
      </c>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2317" t="s">
        <v>1347</v>
      </c>
      <c r="AS57" s="2306"/>
      <c r="AT57" s="2307"/>
      <c r="AU57" s="2308"/>
      <c r="AV57" s="2308"/>
      <c r="AW57" s="2308"/>
      <c r="AX57" s="2308"/>
      <c r="AY57" s="2308"/>
      <c r="AZ57" s="2308"/>
      <c r="BA57" s="2308"/>
      <c r="BB57" s="2308"/>
      <c r="BC57" s="2308"/>
      <c r="BD57" s="2308"/>
      <c r="BE57" s="2308"/>
      <c r="BF57" s="2308"/>
      <c r="BG57" s="2308"/>
      <c r="BH57" s="2308"/>
      <c r="BI57" s="2308"/>
      <c r="BJ57" s="2308"/>
      <c r="BK57" s="2308"/>
      <c r="BL57" s="2308"/>
      <c r="BM57" s="2308"/>
      <c r="BN57" s="2308"/>
      <c r="BO57" s="2308"/>
      <c r="BP57" s="2308"/>
      <c r="BQ57" s="2308"/>
      <c r="BR57" s="2308"/>
      <c r="BS57" s="2308"/>
      <c r="BT57" s="2308"/>
      <c r="BU57" s="2308"/>
      <c r="BV57" s="2308"/>
      <c r="BW57" s="2308"/>
      <c r="BX57" s="2308"/>
      <c r="BY57" s="2308"/>
      <c r="BZ57" s="2308"/>
      <c r="CA57" s="2308"/>
      <c r="CB57" s="2308"/>
      <c r="CC57" s="2308"/>
      <c r="CD57" s="2309"/>
      <c r="CE57" s="147"/>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c r="DW57" s="1525"/>
      <c r="DX57" s="1525"/>
      <c r="DY57" s="1525"/>
      <c r="DZ57" s="1525"/>
    </row>
    <row r="58" spans="1:130" ht="30" customHeight="1">
      <c r="A58" s="1"/>
      <c r="B58" s="89"/>
      <c r="C58" s="93"/>
      <c r="D58" s="516" t="s">
        <v>2148</v>
      </c>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2306"/>
      <c r="AS58" s="2306"/>
      <c r="AT58" s="2310"/>
      <c r="AU58" s="2311"/>
      <c r="AV58" s="2311"/>
      <c r="AW58" s="2311"/>
      <c r="AX58" s="2311"/>
      <c r="AY58" s="2311"/>
      <c r="AZ58" s="2311"/>
      <c r="BA58" s="2311"/>
      <c r="BB58" s="2311"/>
      <c r="BC58" s="2311"/>
      <c r="BD58" s="2311"/>
      <c r="BE58" s="2311"/>
      <c r="BF58" s="2311"/>
      <c r="BG58" s="2311"/>
      <c r="BH58" s="2311"/>
      <c r="BI58" s="2311"/>
      <c r="BJ58" s="2311"/>
      <c r="BK58" s="2311"/>
      <c r="BL58" s="2311"/>
      <c r="BM58" s="2311"/>
      <c r="BN58" s="2311"/>
      <c r="BO58" s="2311"/>
      <c r="BP58" s="2311"/>
      <c r="BQ58" s="2311"/>
      <c r="BR58" s="2311"/>
      <c r="BS58" s="2311"/>
      <c r="BT58" s="2311"/>
      <c r="BU58" s="2311"/>
      <c r="BV58" s="2311"/>
      <c r="BW58" s="2311"/>
      <c r="BX58" s="2311"/>
      <c r="BY58" s="2311"/>
      <c r="BZ58" s="2311"/>
      <c r="CA58" s="2311"/>
      <c r="CB58" s="2311"/>
      <c r="CC58" s="2311"/>
      <c r="CD58" s="2312"/>
      <c r="CE58" s="147"/>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c r="DW58" s="1525"/>
      <c r="DX58" s="1525"/>
      <c r="DY58" s="1525"/>
      <c r="DZ58" s="1525"/>
    </row>
    <row r="59" spans="1:130" ht="30" customHeight="1" thickBot="1">
      <c r="A59" s="1"/>
      <c r="B59" s="363"/>
      <c r="C59" s="324"/>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4"/>
      <c r="AL59" s="324"/>
      <c r="AM59" s="324"/>
      <c r="AN59" s="324"/>
      <c r="AO59" s="324"/>
      <c r="AP59" s="324"/>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75"/>
    </row>
    <row r="60" spans="1:130" ht="30" customHeight="1">
      <c r="A60" s="1"/>
      <c r="B60" s="1450"/>
      <c r="C60" s="351"/>
      <c r="D60" s="1451"/>
      <c r="E60" s="1451"/>
      <c r="F60" s="1451"/>
      <c r="G60" s="1451"/>
      <c r="H60" s="1451"/>
      <c r="I60" s="1451"/>
      <c r="J60" s="1451"/>
      <c r="K60" s="1451"/>
      <c r="L60" s="1451"/>
      <c r="M60" s="1451"/>
      <c r="N60" s="1451"/>
      <c r="O60" s="1451"/>
      <c r="P60" s="1451"/>
      <c r="Q60" s="1451"/>
      <c r="R60" s="1451"/>
      <c r="S60" s="1451"/>
      <c r="T60" s="1451"/>
      <c r="U60" s="1451"/>
      <c r="V60" s="1451"/>
      <c r="W60" s="1451"/>
      <c r="X60" s="1451"/>
      <c r="Y60" s="1451"/>
      <c r="Z60" s="1451"/>
      <c r="AA60" s="1451"/>
      <c r="AB60" s="1451"/>
      <c r="AC60" s="1451"/>
      <c r="AD60" s="1451"/>
      <c r="AE60" s="1451"/>
      <c r="AF60" s="1451"/>
      <c r="AG60" s="1451"/>
      <c r="AH60" s="1451"/>
      <c r="AI60" s="1451"/>
      <c r="AJ60" s="1451"/>
      <c r="AK60" s="1451"/>
      <c r="AL60" s="1451"/>
      <c r="AM60" s="1451"/>
      <c r="AN60" s="1451"/>
      <c r="AO60" s="1451"/>
      <c r="AP60" s="1452"/>
      <c r="AQ60" s="1452"/>
      <c r="AR60" s="1452"/>
      <c r="AS60" s="1452"/>
      <c r="AT60" s="1452"/>
      <c r="AU60" s="1452"/>
      <c r="AV60" s="1452"/>
      <c r="AW60" s="1452"/>
      <c r="AX60" s="1452"/>
      <c r="AY60" s="1452"/>
      <c r="AZ60" s="1452"/>
      <c r="BA60" s="1452"/>
      <c r="BB60" s="1452"/>
      <c r="BC60" s="1452"/>
      <c r="BD60" s="1452"/>
      <c r="BE60" s="1452"/>
      <c r="BF60" s="1452"/>
      <c r="BG60" s="1452"/>
      <c r="BH60" s="1452"/>
      <c r="BI60" s="1452"/>
      <c r="BJ60" s="1452"/>
      <c r="BK60" s="1452"/>
      <c r="BL60" s="1452"/>
      <c r="BM60" s="1452"/>
      <c r="BN60" s="1452"/>
      <c r="BO60" s="1452"/>
      <c r="BP60" s="1452"/>
      <c r="BQ60" s="1452"/>
      <c r="BR60" s="1452"/>
      <c r="BS60" s="1452"/>
      <c r="BT60" s="1452"/>
      <c r="BU60" s="1452"/>
      <c r="BV60" s="1452"/>
      <c r="BW60" s="1452"/>
      <c r="BX60" s="1452"/>
      <c r="BY60" s="1452"/>
      <c r="BZ60" s="1452"/>
      <c r="CA60" s="1452"/>
      <c r="CB60" s="1452"/>
      <c r="CC60" s="1452"/>
      <c r="CD60" s="1452"/>
      <c r="CE60" s="1453"/>
    </row>
    <row r="61" spans="1:130" ht="30" customHeight="1">
      <c r="A61" s="1"/>
      <c r="B61" s="1454"/>
      <c r="C61" s="1455"/>
      <c r="D61" s="1456"/>
      <c r="E61" s="1456"/>
      <c r="F61" s="1456"/>
      <c r="G61" s="1456"/>
      <c r="H61" s="1456"/>
      <c r="I61" s="1456"/>
      <c r="J61" s="1456"/>
      <c r="K61" s="1456"/>
      <c r="L61" s="1456"/>
      <c r="M61" s="1456"/>
      <c r="N61" s="1456"/>
      <c r="O61" s="1456"/>
      <c r="P61" s="1456"/>
      <c r="Q61" s="1456"/>
      <c r="R61" s="1456"/>
      <c r="S61" s="1456"/>
      <c r="T61" s="1456"/>
      <c r="U61" s="1456"/>
      <c r="V61" s="1456"/>
      <c r="W61" s="1456"/>
      <c r="X61" s="1456"/>
      <c r="Y61" s="1456"/>
      <c r="Z61" s="1456"/>
      <c r="AA61" s="1456"/>
      <c r="AB61" s="1456"/>
      <c r="AC61" s="1456"/>
      <c r="AD61" s="1456"/>
      <c r="AE61" s="1456"/>
      <c r="AF61" s="1456"/>
      <c r="AG61" s="1456"/>
      <c r="AH61" s="1456"/>
      <c r="AI61" s="1456"/>
      <c r="AJ61" s="1456"/>
      <c r="AK61" s="1456"/>
      <c r="AL61" s="1456"/>
      <c r="AM61" s="1456"/>
      <c r="AN61" s="1456"/>
      <c r="AO61" s="1456"/>
      <c r="AP61" s="1457"/>
      <c r="AQ61" s="1457"/>
      <c r="AR61" s="1457"/>
      <c r="AS61" s="1457"/>
      <c r="AT61" s="1457"/>
      <c r="AU61" s="1457"/>
      <c r="AV61" s="1457"/>
      <c r="AW61" s="1457"/>
      <c r="AX61" s="1457"/>
      <c r="AY61" s="1457"/>
      <c r="AZ61" s="1457"/>
      <c r="BA61" s="1457"/>
      <c r="BB61" s="1457"/>
      <c r="BC61" s="1457"/>
      <c r="BD61" s="1457"/>
      <c r="BE61" s="1457"/>
      <c r="BF61" s="1457"/>
      <c r="BG61" s="1457"/>
      <c r="BH61" s="1457"/>
      <c r="BI61" s="1457"/>
      <c r="BJ61" s="1457"/>
      <c r="BK61" s="1457"/>
      <c r="BL61" s="1457"/>
      <c r="BM61" s="1457"/>
      <c r="BN61" s="1457"/>
      <c r="BO61" s="1457"/>
      <c r="BP61" s="1457"/>
      <c r="BQ61" s="1457"/>
      <c r="BR61" s="1457"/>
      <c r="BS61" s="1457"/>
      <c r="BT61" s="1457"/>
      <c r="BU61" s="1457"/>
      <c r="BV61" s="1457"/>
      <c r="BW61" s="1457"/>
      <c r="BX61" s="1457"/>
      <c r="BY61" s="1457"/>
      <c r="BZ61" s="1457"/>
      <c r="CA61" s="2559">
        <v>1382</v>
      </c>
      <c r="CB61" s="2559"/>
      <c r="CC61" s="2559"/>
      <c r="CD61" s="2559"/>
      <c r="CE61" s="1458"/>
    </row>
    <row r="62" spans="1:130" ht="30" customHeight="1">
      <c r="A62" s="1"/>
      <c r="B62" s="1454"/>
      <c r="C62" s="1459"/>
      <c r="D62" s="1459" t="s">
        <v>1166</v>
      </c>
      <c r="E62" s="1459"/>
      <c r="F62" s="1459"/>
      <c r="G62" s="1459"/>
      <c r="H62" s="1459"/>
      <c r="I62" s="1459"/>
      <c r="J62" s="1459"/>
      <c r="K62" s="1459"/>
      <c r="L62" s="1459"/>
      <c r="M62" s="1459"/>
      <c r="N62" s="1459"/>
      <c r="O62" s="1459"/>
      <c r="P62" s="1459"/>
      <c r="Q62" s="1459"/>
      <c r="R62" s="1459"/>
      <c r="S62" s="1459"/>
      <c r="T62" s="1459"/>
      <c r="U62" s="1459"/>
      <c r="V62" s="1459"/>
      <c r="W62" s="1459"/>
      <c r="X62" s="1459"/>
      <c r="Y62" s="1459"/>
      <c r="Z62" s="1459"/>
      <c r="AA62" s="1459"/>
      <c r="AB62" s="1459"/>
      <c r="AC62" s="1459"/>
      <c r="AD62" s="1459"/>
      <c r="AE62" s="1459"/>
      <c r="AF62" s="1459"/>
      <c r="AG62" s="1459"/>
      <c r="AH62" s="1459"/>
      <c r="AI62" s="1459"/>
      <c r="AJ62" s="1459"/>
      <c r="AK62" s="1460"/>
      <c r="AL62" s="1460"/>
      <c r="AM62" s="1460"/>
      <c r="AN62" s="1460"/>
      <c r="AO62" s="1460"/>
      <c r="AP62" s="1460"/>
      <c r="AQ62" s="1460"/>
      <c r="AR62" s="1460"/>
      <c r="AS62" s="1460"/>
      <c r="AT62" s="1460"/>
      <c r="AU62" s="1460"/>
      <c r="AV62" s="1460"/>
      <c r="AW62" s="1460"/>
      <c r="AX62" s="2560" t="s">
        <v>1349</v>
      </c>
      <c r="AY62" s="2561"/>
      <c r="AZ62" s="2553"/>
      <c r="BA62" s="2554"/>
      <c r="BB62" s="2554"/>
      <c r="BC62" s="2554"/>
      <c r="BD62" s="2554"/>
      <c r="BE62" s="2554"/>
      <c r="BF62" s="2554"/>
      <c r="BG62" s="2554"/>
      <c r="BH62" s="2554"/>
      <c r="BI62" s="2554"/>
      <c r="BJ62" s="2554"/>
      <c r="BK62" s="2554"/>
      <c r="BL62" s="2554"/>
      <c r="BM62" s="2554"/>
      <c r="BN62" s="2554"/>
      <c r="BO62" s="2554"/>
      <c r="BP62" s="2554"/>
      <c r="BQ62" s="2554"/>
      <c r="BR62" s="2554"/>
      <c r="BS62" s="2554"/>
      <c r="BT62" s="2554"/>
      <c r="BU62" s="2554"/>
      <c r="BV62" s="2554"/>
      <c r="BW62" s="2554"/>
      <c r="BX62" s="2554"/>
      <c r="BY62" s="2554"/>
      <c r="BZ62" s="2554"/>
      <c r="CA62" s="2554"/>
      <c r="CB62" s="2554"/>
      <c r="CC62" s="2554"/>
      <c r="CD62" s="2555"/>
      <c r="CE62" s="1458"/>
    </row>
    <row r="63" spans="1:130" ht="30" customHeight="1">
      <c r="A63" s="1"/>
      <c r="B63" s="1454"/>
      <c r="C63" s="1461"/>
      <c r="D63" s="1461" t="s">
        <v>1189</v>
      </c>
      <c r="E63" s="1461"/>
      <c r="F63" s="1461"/>
      <c r="G63" s="1461"/>
      <c r="H63" s="1461"/>
      <c r="I63" s="1461"/>
      <c r="J63" s="1461"/>
      <c r="K63" s="1461"/>
      <c r="L63" s="1461"/>
      <c r="M63" s="1461"/>
      <c r="N63" s="1461"/>
      <c r="O63" s="1461"/>
      <c r="P63" s="1461"/>
      <c r="Q63" s="1461"/>
      <c r="R63" s="1461"/>
      <c r="S63" s="1461"/>
      <c r="T63" s="1461"/>
      <c r="U63" s="1461"/>
      <c r="V63" s="1461"/>
      <c r="W63" s="1461"/>
      <c r="X63" s="1461"/>
      <c r="Y63" s="1461"/>
      <c r="Z63" s="1461"/>
      <c r="AA63" s="1461"/>
      <c r="AB63" s="1461"/>
      <c r="AC63" s="1461"/>
      <c r="AD63" s="1461"/>
      <c r="AE63" s="1461"/>
      <c r="AF63" s="1461"/>
      <c r="AG63" s="1461"/>
      <c r="AH63" s="1461"/>
      <c r="AI63" s="1461"/>
      <c r="AJ63" s="1461"/>
      <c r="AK63" s="1460"/>
      <c r="AL63" s="1460"/>
      <c r="AM63" s="1460"/>
      <c r="AN63" s="1460"/>
      <c r="AO63" s="1460"/>
      <c r="AP63" s="1460"/>
      <c r="AQ63" s="1460"/>
      <c r="AR63" s="1460"/>
      <c r="AS63" s="1460"/>
      <c r="AT63" s="1460"/>
      <c r="AU63" s="1460"/>
      <c r="AV63" s="1460"/>
      <c r="AW63" s="1460"/>
      <c r="AX63" s="2561"/>
      <c r="AY63" s="2561"/>
      <c r="AZ63" s="2556"/>
      <c r="BA63" s="2557"/>
      <c r="BB63" s="2557"/>
      <c r="BC63" s="2557"/>
      <c r="BD63" s="2557"/>
      <c r="BE63" s="2557"/>
      <c r="BF63" s="2557"/>
      <c r="BG63" s="2557"/>
      <c r="BH63" s="2557"/>
      <c r="BI63" s="2557"/>
      <c r="BJ63" s="2557"/>
      <c r="BK63" s="2557"/>
      <c r="BL63" s="2557"/>
      <c r="BM63" s="2557"/>
      <c r="BN63" s="2557"/>
      <c r="BO63" s="2557"/>
      <c r="BP63" s="2557"/>
      <c r="BQ63" s="2557"/>
      <c r="BR63" s="2557"/>
      <c r="BS63" s="2557"/>
      <c r="BT63" s="2557"/>
      <c r="BU63" s="2557"/>
      <c r="BV63" s="2557"/>
      <c r="BW63" s="2557"/>
      <c r="BX63" s="2557"/>
      <c r="BY63" s="2557"/>
      <c r="BZ63" s="2557"/>
      <c r="CA63" s="2557"/>
      <c r="CB63" s="2557"/>
      <c r="CC63" s="2557"/>
      <c r="CD63" s="2558"/>
      <c r="CE63" s="1458"/>
    </row>
    <row r="64" spans="1:130" ht="30" customHeight="1" thickBot="1">
      <c r="A64" s="1"/>
      <c r="B64" s="356"/>
      <c r="C64" s="357"/>
      <c r="D64" s="357"/>
      <c r="E64" s="357"/>
      <c r="F64" s="357"/>
      <c r="G64" s="357"/>
      <c r="H64" s="357"/>
      <c r="I64" s="357"/>
      <c r="J64" s="357"/>
      <c r="K64" s="357"/>
      <c r="L64" s="357"/>
      <c r="M64" s="357"/>
      <c r="N64" s="357"/>
      <c r="O64" s="357"/>
      <c r="P64" s="357"/>
      <c r="Q64" s="357"/>
      <c r="R64" s="357"/>
      <c r="S64" s="357"/>
      <c r="T64" s="357"/>
      <c r="U64" s="357"/>
      <c r="V64" s="357"/>
      <c r="W64" s="357"/>
      <c r="X64" s="357"/>
      <c r="Y64" s="357"/>
      <c r="Z64" s="357"/>
      <c r="AA64" s="357"/>
      <c r="AB64" s="357"/>
      <c r="AC64" s="357"/>
      <c r="AD64" s="357"/>
      <c r="AE64" s="357"/>
      <c r="AF64" s="357"/>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72"/>
    </row>
    <row r="65" spans="1:168" ht="30" customHeight="1">
      <c r="A65" s="1"/>
      <c r="B65" s="361"/>
      <c r="C65" s="362"/>
      <c r="D65" s="362"/>
      <c r="E65" s="362"/>
      <c r="F65" s="362"/>
      <c r="G65" s="362"/>
      <c r="H65" s="362"/>
      <c r="I65" s="362"/>
      <c r="J65" s="362"/>
      <c r="K65" s="362"/>
      <c r="L65" s="362"/>
      <c r="M65" s="362"/>
      <c r="N65" s="362"/>
      <c r="O65" s="362"/>
      <c r="P65" s="362"/>
      <c r="Q65" s="362"/>
      <c r="R65" s="362"/>
      <c r="S65" s="362"/>
      <c r="T65" s="362"/>
      <c r="U65" s="362"/>
      <c r="V65" s="362"/>
      <c r="W65" s="362"/>
      <c r="X65" s="362"/>
      <c r="Y65" s="362"/>
      <c r="Z65" s="362"/>
      <c r="AA65" s="362"/>
      <c r="AB65" s="362"/>
      <c r="AC65" s="362"/>
      <c r="AD65" s="362"/>
      <c r="AE65" s="362"/>
      <c r="AF65" s="362"/>
      <c r="AG65" s="362"/>
      <c r="AH65" s="362"/>
      <c r="AI65" s="362"/>
      <c r="AJ65" s="362"/>
      <c r="AK65" s="362"/>
      <c r="AL65" s="362"/>
      <c r="AM65" s="362"/>
      <c r="AN65" s="362"/>
      <c r="AO65" s="362"/>
      <c r="AP65" s="362"/>
      <c r="AQ65" s="362"/>
      <c r="AR65" s="362"/>
      <c r="AS65" s="362"/>
      <c r="AT65" s="362"/>
      <c r="AU65" s="362"/>
      <c r="AV65" s="362"/>
      <c r="AW65" s="362"/>
      <c r="AX65" s="362"/>
      <c r="AY65" s="362"/>
      <c r="AZ65" s="362"/>
      <c r="BA65" s="362"/>
      <c r="BB65" s="362"/>
      <c r="BC65" s="362"/>
      <c r="BD65" s="362"/>
      <c r="BE65" s="362"/>
      <c r="BF65" s="362"/>
      <c r="BG65" s="362"/>
      <c r="BH65" s="362"/>
      <c r="BI65" s="362"/>
      <c r="BJ65" s="362"/>
      <c r="BK65" s="362"/>
      <c r="BL65" s="362"/>
      <c r="BM65" s="362"/>
      <c r="BN65" s="362"/>
      <c r="BO65" s="362"/>
      <c r="BP65" s="362"/>
      <c r="BQ65" s="362"/>
      <c r="BR65" s="362"/>
      <c r="BS65" s="362"/>
      <c r="BT65" s="362"/>
      <c r="BU65" s="362"/>
      <c r="BV65" s="362"/>
      <c r="BW65" s="362"/>
      <c r="BX65" s="362"/>
      <c r="BY65" s="362"/>
      <c r="BZ65" s="362"/>
      <c r="CA65" s="362"/>
      <c r="CB65" s="362"/>
      <c r="CC65" s="362"/>
      <c r="CD65" s="362"/>
      <c r="CE65" s="374"/>
    </row>
    <row r="66" spans="1:168" ht="39.950000000000003" customHeight="1">
      <c r="A66" s="1"/>
      <c r="B66" s="18"/>
      <c r="I66" s="364" t="s">
        <v>2149</v>
      </c>
      <c r="CE66" s="53"/>
    </row>
    <row r="67" spans="1:168" ht="39.950000000000003" customHeight="1">
      <c r="A67" s="1"/>
      <c r="B67" s="18"/>
      <c r="I67" s="365" t="s">
        <v>2150</v>
      </c>
      <c r="CE67" s="53"/>
    </row>
    <row r="68" spans="1:168" ht="30" customHeight="1">
      <c r="A68" s="1"/>
      <c r="B68" s="18"/>
      <c r="CE68" s="53"/>
      <c r="FL68" s="1525"/>
    </row>
    <row r="69" spans="1:168" ht="30" customHeight="1">
      <c r="A69" s="1"/>
      <c r="B69" s="89"/>
      <c r="C69" s="299">
        <v>14.1</v>
      </c>
      <c r="D69" s="244" t="s">
        <v>2151</v>
      </c>
      <c r="E69" s="246"/>
      <c r="F69" s="246"/>
      <c r="G69" s="246"/>
      <c r="H69" s="246"/>
      <c r="I69" s="246"/>
      <c r="J69" s="246"/>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1525"/>
      <c r="BR69" s="1525"/>
      <c r="BS69" s="1525"/>
      <c r="BT69" s="1525"/>
      <c r="BU69" s="1525"/>
      <c r="BV69" s="1525"/>
      <c r="BW69" s="1525"/>
      <c r="BX69" s="1525"/>
      <c r="BY69" s="1525"/>
      <c r="BZ69" s="1525"/>
      <c r="CA69" s="1525"/>
      <c r="CB69" s="1525"/>
      <c r="CC69" s="1525"/>
      <c r="CD69" s="93"/>
      <c r="CE69" s="147"/>
      <c r="FL69" s="1525"/>
    </row>
    <row r="70" spans="1:168" ht="30" customHeight="1">
      <c r="A70" s="1"/>
      <c r="B70" s="89"/>
      <c r="C70" s="300"/>
      <c r="D70" s="247" t="s">
        <v>2152</v>
      </c>
      <c r="E70" s="246"/>
      <c r="F70" s="338"/>
      <c r="G70" s="338"/>
      <c r="H70" s="338"/>
      <c r="I70" s="338"/>
      <c r="J70" s="338"/>
      <c r="K70" s="1525"/>
      <c r="L70" s="1525"/>
      <c r="M70" s="1525"/>
      <c r="N70" s="1525"/>
      <c r="O70" s="1525"/>
      <c r="P70" s="1525"/>
      <c r="Q70" s="1525"/>
      <c r="R70" s="1525"/>
      <c r="S70" s="1525"/>
      <c r="T70" s="1525"/>
      <c r="U70" s="1525"/>
      <c r="V70" s="1525"/>
      <c r="W70" s="1525"/>
      <c r="X70" s="1525"/>
      <c r="Y70" s="1525"/>
      <c r="Z70" s="1525"/>
      <c r="AA70" s="1525"/>
      <c r="AB70" s="1525"/>
      <c r="AC70" s="1525"/>
      <c r="AD70" s="1525"/>
      <c r="AE70" s="1525"/>
      <c r="AF70" s="1525"/>
      <c r="AG70" s="1525"/>
      <c r="AH70" s="1525"/>
      <c r="AI70" s="1525"/>
      <c r="AJ70" s="1525"/>
      <c r="AK70" s="1525"/>
      <c r="AL70" s="1525"/>
      <c r="AM70" s="1525"/>
      <c r="AN70" s="1525"/>
      <c r="AO70" s="1525"/>
      <c r="AP70" s="1525"/>
      <c r="AQ70" s="1525"/>
      <c r="AR70" s="1525"/>
      <c r="AS70" s="1525"/>
      <c r="AT70" s="1525"/>
      <c r="AU70" s="1525"/>
      <c r="AV70" s="1525"/>
      <c r="AW70" s="1525"/>
      <c r="AX70" s="1525"/>
      <c r="AY70" s="1525"/>
      <c r="AZ70" s="1525"/>
      <c r="BA70" s="1525"/>
      <c r="BB70" s="1525"/>
      <c r="BC70" s="1525"/>
      <c r="BD70" s="1525"/>
      <c r="BE70" s="1525"/>
      <c r="BF70" s="1525"/>
      <c r="BG70" s="1525"/>
      <c r="BH70" s="1525"/>
      <c r="BI70" s="1525"/>
      <c r="BJ70" s="1525"/>
      <c r="BK70" s="1525"/>
      <c r="BL70" s="1525"/>
      <c r="BM70" s="1525"/>
      <c r="BN70" s="1525"/>
      <c r="BO70" s="1525"/>
      <c r="BP70" s="1525"/>
      <c r="BQ70" s="1525"/>
      <c r="BR70" s="1525"/>
      <c r="BS70" s="1525"/>
      <c r="BT70" s="1525"/>
      <c r="BU70" s="1525"/>
      <c r="BV70" s="1525"/>
      <c r="BW70" s="1525"/>
      <c r="BX70" s="1525"/>
      <c r="BY70" s="1525"/>
      <c r="BZ70" s="1525"/>
      <c r="CA70" s="1525"/>
      <c r="CB70" s="1525"/>
      <c r="CC70" s="1525"/>
      <c r="CD70" s="93"/>
      <c r="CE70" s="147"/>
      <c r="FL70" s="1525"/>
    </row>
    <row r="71" spans="1:168" ht="30" customHeight="1">
      <c r="A71" s="1"/>
      <c r="B71" s="89"/>
      <c r="C71" s="300"/>
      <c r="D71" s="244"/>
      <c r="E71" s="246"/>
      <c r="F71" s="246"/>
      <c r="G71" s="246"/>
      <c r="H71" s="246"/>
      <c r="I71" s="246"/>
      <c r="J71" s="246"/>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1525"/>
      <c r="BX71" s="1525"/>
      <c r="BY71" s="1525"/>
      <c r="BZ71" s="1525"/>
      <c r="CA71" s="1525"/>
      <c r="CB71" s="1525"/>
      <c r="CC71" s="1525"/>
      <c r="CD71" s="93"/>
      <c r="CE71" s="147"/>
      <c r="FL71" s="1525"/>
    </row>
    <row r="72" spans="1:168" ht="30" customHeight="1">
      <c r="A72" s="1"/>
      <c r="B72" s="89"/>
      <c r="C72" s="300"/>
      <c r="D72" s="247"/>
      <c r="E72" s="2537" t="s">
        <v>2153</v>
      </c>
      <c r="F72" s="2538"/>
      <c r="G72" s="2538"/>
      <c r="H72" s="2538"/>
      <c r="I72" s="246"/>
      <c r="J72" s="246"/>
      <c r="K72" s="1525"/>
      <c r="L72" s="1525"/>
      <c r="M72" s="1525"/>
      <c r="N72" s="1525"/>
      <c r="O72" s="1525"/>
      <c r="P72" s="1525"/>
      <c r="Q72" s="1525"/>
      <c r="R72" s="1525"/>
      <c r="S72" s="1525"/>
      <c r="T72" s="1525"/>
      <c r="U72" s="1525"/>
      <c r="V72" s="1525"/>
      <c r="W72" s="1525"/>
      <c r="X72" s="1525"/>
      <c r="Y72" s="1525"/>
      <c r="Z72" s="1525"/>
      <c r="AA72" s="1525"/>
      <c r="AB72" s="1525"/>
      <c r="AC72" s="1525"/>
      <c r="AD72" s="1525"/>
      <c r="AE72" s="1525"/>
      <c r="AF72" s="1525"/>
      <c r="AG72" s="1525"/>
      <c r="AH72" s="1525"/>
      <c r="AI72" s="1525"/>
      <c r="AJ72" s="1525"/>
      <c r="AK72" s="1525"/>
      <c r="AL72" s="1525"/>
      <c r="AM72" s="1525"/>
      <c r="AN72" s="1525"/>
      <c r="AO72" s="1525"/>
      <c r="AP72" s="1525"/>
      <c r="AQ72" s="1525"/>
      <c r="AR72" s="1525"/>
      <c r="AS72" s="1525"/>
      <c r="AT72" s="1525"/>
      <c r="AU72" s="1525"/>
      <c r="AV72" s="1525"/>
      <c r="AW72" s="1525"/>
      <c r="AX72" s="1525"/>
      <c r="AY72" s="1525"/>
      <c r="AZ72" s="1525"/>
      <c r="BA72" s="1525"/>
      <c r="BB72" s="1525"/>
      <c r="BC72" s="1525"/>
      <c r="BD72" s="1525"/>
      <c r="BE72" s="1525"/>
      <c r="BF72" s="1525"/>
      <c r="BG72" s="1525"/>
      <c r="BH72" s="1525"/>
      <c r="BI72" s="1525"/>
      <c r="BJ72" s="1525"/>
      <c r="BK72" s="1525"/>
      <c r="BL72" s="1525"/>
      <c r="BM72" s="1525"/>
      <c r="BN72" s="1525"/>
      <c r="BO72" s="1525"/>
      <c r="BP72" s="1525"/>
      <c r="BQ72" s="1525"/>
      <c r="BR72" s="1525"/>
      <c r="BS72" s="1525"/>
      <c r="BT72" s="1525"/>
      <c r="BU72" s="1525"/>
      <c r="BV72" s="1525"/>
      <c r="BW72" s="1525"/>
      <c r="BX72" s="1525"/>
      <c r="BY72" s="1525"/>
      <c r="BZ72" s="1525"/>
      <c r="CA72" s="1525"/>
      <c r="CB72" s="1525"/>
      <c r="CC72" s="1525"/>
      <c r="CD72" s="93"/>
      <c r="CE72" s="147"/>
      <c r="FL72" s="1525"/>
    </row>
    <row r="73" spans="1:168" ht="30" customHeight="1">
      <c r="A73" s="1"/>
      <c r="B73" s="89"/>
      <c r="C73" s="300"/>
      <c r="D73" s="2535">
        <v>1</v>
      </c>
      <c r="E73" s="2536"/>
      <c r="F73" s="2522"/>
      <c r="G73" s="2523"/>
      <c r="H73" s="2524"/>
      <c r="J73" s="2534" t="s">
        <v>2154</v>
      </c>
      <c r="K73" s="2534"/>
      <c r="L73" s="2534"/>
      <c r="M73" s="2534"/>
      <c r="N73" s="2534"/>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1525"/>
      <c r="AK73" s="1525"/>
      <c r="AL73" s="1525"/>
      <c r="AM73" s="1525"/>
      <c r="AN73" s="1525"/>
      <c r="AO73" s="1525"/>
      <c r="AP73" s="1525"/>
      <c r="AQ73" s="1525"/>
      <c r="AR73" s="1525"/>
      <c r="AS73" s="1525"/>
      <c r="AT73" s="1525"/>
      <c r="AU73" s="1525"/>
      <c r="AV73" s="1525"/>
      <c r="AW73" s="1525"/>
      <c r="AX73" s="1525"/>
      <c r="AY73" s="1525"/>
      <c r="AZ73" s="1525"/>
      <c r="BA73" s="1525"/>
      <c r="BB73" s="1525"/>
      <c r="BC73" s="1525"/>
      <c r="BD73" s="1525"/>
      <c r="BE73" s="1525"/>
      <c r="BF73" s="1525"/>
      <c r="BG73" s="1525"/>
      <c r="BH73" s="1525"/>
      <c r="BI73" s="1525"/>
      <c r="BJ73" s="1525"/>
      <c r="BK73" s="1525"/>
      <c r="BL73" s="1525"/>
      <c r="BM73" s="1525"/>
      <c r="BN73" s="1525"/>
      <c r="BO73" s="1525"/>
      <c r="BP73" s="1525"/>
      <c r="BQ73" s="1525"/>
      <c r="BR73" s="1525"/>
      <c r="BS73" s="1525"/>
      <c r="BT73" s="1525"/>
      <c r="BU73" s="1525"/>
      <c r="BV73" s="1525"/>
      <c r="BW73" s="1525"/>
      <c r="BX73" s="1525"/>
      <c r="BY73" s="1525"/>
      <c r="BZ73" s="1525"/>
      <c r="CA73" s="1525"/>
      <c r="CB73" s="1525"/>
      <c r="CC73" s="1525"/>
      <c r="CD73" s="93"/>
      <c r="CE73" s="147"/>
      <c r="FL73" s="1525"/>
    </row>
    <row r="74" spans="1:168" ht="30" customHeight="1">
      <c r="A74" s="1"/>
      <c r="B74" s="89"/>
      <c r="C74" s="300"/>
      <c r="D74" s="2535"/>
      <c r="E74" s="2536"/>
      <c r="F74" s="2525"/>
      <c r="G74" s="2526"/>
      <c r="H74" s="2527"/>
      <c r="J74" s="2534"/>
      <c r="K74" s="2534"/>
      <c r="L74" s="2534"/>
      <c r="M74" s="2534"/>
      <c r="N74" s="2534"/>
      <c r="O74" s="1525"/>
      <c r="P74" s="1525"/>
      <c r="Q74" s="1525"/>
      <c r="R74" s="1525"/>
      <c r="S74" s="1525"/>
      <c r="T74" s="1525"/>
      <c r="U74" s="1525"/>
      <c r="V74" s="1525"/>
      <c r="W74" s="1525"/>
      <c r="X74" s="1525"/>
      <c r="Y74" s="1525"/>
      <c r="Z74" s="1525"/>
      <c r="AA74" s="1525"/>
      <c r="AB74" s="1525"/>
      <c r="AC74" s="1525"/>
      <c r="AD74" s="1525"/>
      <c r="AE74" s="1525"/>
      <c r="AF74" s="1525"/>
      <c r="AG74" s="1525"/>
      <c r="AH74" s="1525"/>
      <c r="AI74" s="1525"/>
      <c r="AJ74" s="1525"/>
      <c r="AK74" s="1525"/>
      <c r="AL74" s="1525"/>
      <c r="AM74" s="1525"/>
      <c r="AN74" s="1525"/>
      <c r="AO74" s="1525"/>
      <c r="AP74" s="1525"/>
      <c r="AQ74" s="1525"/>
      <c r="AR74" s="1525"/>
      <c r="AS74" s="1525"/>
      <c r="AT74" s="1525"/>
      <c r="AU74" s="1525"/>
      <c r="AV74" s="1525"/>
      <c r="AW74" s="1525"/>
      <c r="AX74" s="1525"/>
      <c r="AY74" s="1525"/>
      <c r="AZ74" s="1525"/>
      <c r="BA74" s="1525"/>
      <c r="BB74" s="1525"/>
      <c r="BC74" s="1525"/>
      <c r="BD74" s="1525"/>
      <c r="BE74" s="1525"/>
      <c r="BF74" s="1525"/>
      <c r="BG74" s="1525"/>
      <c r="BH74" s="1525"/>
      <c r="BI74" s="1525"/>
      <c r="BJ74" s="1525"/>
      <c r="BK74" s="1525"/>
      <c r="BL74" s="1525"/>
      <c r="BM74" s="1525"/>
      <c r="BN74" s="1525"/>
      <c r="BO74" s="1525"/>
      <c r="BP74" s="1525"/>
      <c r="BQ74" s="1525"/>
      <c r="BR74" s="1525"/>
      <c r="BS74" s="1525"/>
      <c r="BT74" s="1525"/>
      <c r="BU74" s="1525"/>
      <c r="BV74" s="1525"/>
      <c r="BW74" s="1525"/>
      <c r="BX74" s="1525"/>
      <c r="BY74" s="1525"/>
      <c r="BZ74" s="1525"/>
      <c r="CA74" s="1525"/>
      <c r="CB74" s="1525"/>
      <c r="CC74" s="1525"/>
      <c r="CD74" s="93"/>
      <c r="CE74" s="147"/>
      <c r="FL74" s="1525"/>
    </row>
    <row r="75" spans="1:168" ht="30" customHeight="1">
      <c r="A75" s="1"/>
      <c r="B75" s="89"/>
      <c r="C75" s="300"/>
      <c r="D75" s="244"/>
      <c r="E75" s="246"/>
      <c r="F75" s="246"/>
      <c r="K75" s="1525"/>
      <c r="L75" s="1525"/>
      <c r="M75" s="1525"/>
      <c r="N75" s="1525"/>
      <c r="O75" s="1525"/>
      <c r="P75" s="1525"/>
      <c r="Q75" s="1525"/>
      <c r="R75" s="1525"/>
      <c r="S75" s="1525"/>
      <c r="T75" s="1525"/>
      <c r="U75" s="1525"/>
      <c r="V75" s="1525"/>
      <c r="W75" s="1525"/>
      <c r="X75" s="1525"/>
      <c r="Y75" s="1525"/>
      <c r="Z75" s="1525"/>
      <c r="AA75" s="1525"/>
      <c r="AB75" s="1525"/>
      <c r="AC75" s="1525"/>
      <c r="AD75" s="1525"/>
      <c r="AE75" s="1525"/>
      <c r="AF75" s="1525"/>
      <c r="AG75" s="1525"/>
      <c r="AH75" s="1525"/>
      <c r="AI75" s="1525"/>
      <c r="AJ75" s="1525"/>
      <c r="AK75" s="1525"/>
      <c r="AL75" s="1525"/>
      <c r="AM75" s="1525"/>
      <c r="AN75" s="1525"/>
      <c r="AO75" s="1525"/>
      <c r="AP75" s="1525"/>
      <c r="AQ75" s="1525"/>
      <c r="AR75" s="1525"/>
      <c r="AS75" s="1525"/>
      <c r="AT75" s="1525"/>
      <c r="AU75" s="1525"/>
      <c r="AV75" s="1525"/>
      <c r="AW75" s="1525"/>
      <c r="AX75" s="1525"/>
      <c r="AY75" s="1525"/>
      <c r="AZ75" s="1525"/>
      <c r="BA75" s="1525"/>
      <c r="BB75" s="1525"/>
      <c r="BC75" s="1525"/>
      <c r="BD75" s="1525"/>
      <c r="BE75" s="1525"/>
      <c r="BF75" s="1525"/>
      <c r="BG75" s="1525"/>
      <c r="BH75" s="1525"/>
      <c r="BI75" s="1525"/>
      <c r="BJ75" s="1525"/>
      <c r="BK75" s="1525"/>
      <c r="BL75" s="1525"/>
      <c r="BM75" s="1525"/>
      <c r="BN75" s="1525"/>
      <c r="BO75" s="1525"/>
      <c r="BP75" s="1525"/>
      <c r="BQ75" s="1525"/>
      <c r="BR75" s="1525"/>
      <c r="BS75" s="1525"/>
      <c r="BT75" s="1525"/>
      <c r="BU75" s="1525"/>
      <c r="BV75" s="1525"/>
      <c r="BW75" s="1525"/>
      <c r="BX75" s="1525"/>
      <c r="BY75" s="1525"/>
      <c r="BZ75" s="1525"/>
      <c r="CA75" s="1525"/>
      <c r="CB75" s="1525"/>
      <c r="CC75" s="1525"/>
      <c r="CD75" s="93"/>
      <c r="CE75" s="147"/>
      <c r="FL75" s="1525"/>
    </row>
    <row r="76" spans="1:168" s="264" customFormat="1" ht="30" customHeight="1">
      <c r="B76" s="89"/>
      <c r="C76" s="300"/>
      <c r="D76" s="2535">
        <v>2</v>
      </c>
      <c r="E76" s="2536"/>
      <c r="F76" s="2528" t="s">
        <v>1082</v>
      </c>
      <c r="G76" s="2529"/>
      <c r="H76" s="2530"/>
      <c r="I76" s="2"/>
      <c r="J76" s="2534" t="s">
        <v>2155</v>
      </c>
      <c r="K76" s="2534"/>
      <c r="L76" s="2534"/>
      <c r="M76" s="2534"/>
      <c r="N76" s="2534"/>
      <c r="O76" s="2534"/>
      <c r="P76" s="2534"/>
      <c r="Q76" s="1525"/>
      <c r="R76" s="1525"/>
      <c r="S76" s="1525"/>
      <c r="T76" s="1525"/>
      <c r="U76" s="1525"/>
      <c r="V76" s="1525"/>
      <c r="W76" s="1525"/>
      <c r="X76" s="1525"/>
      <c r="Y76" s="1525"/>
      <c r="Z76" s="1525"/>
      <c r="AA76" s="1525"/>
      <c r="AB76" s="1525"/>
      <c r="AC76" s="1525"/>
      <c r="AD76" s="1525"/>
      <c r="AE76" s="1525"/>
      <c r="AF76" s="1525"/>
      <c r="AG76" s="1525"/>
      <c r="AH76" s="1525"/>
      <c r="AI76" s="1525"/>
      <c r="AJ76" s="1525"/>
      <c r="AK76" s="1525"/>
      <c r="AL76" s="1525"/>
      <c r="AM76" s="1525"/>
      <c r="AN76" s="1525"/>
      <c r="AO76" s="1525"/>
      <c r="AP76" s="1525"/>
      <c r="AQ76" s="1525"/>
      <c r="AR76" s="1525"/>
      <c r="AS76" s="1525"/>
      <c r="AT76" s="1525"/>
      <c r="AU76" s="1525"/>
      <c r="AV76" s="1525"/>
      <c r="AW76" s="1525"/>
      <c r="AX76" s="1525"/>
      <c r="AY76" s="1525"/>
      <c r="AZ76" s="1525"/>
      <c r="BA76" s="1525"/>
      <c r="BB76" s="1525"/>
      <c r="BC76" s="1525"/>
      <c r="BD76" s="1525"/>
      <c r="BE76" s="1525"/>
      <c r="BF76" s="1525"/>
      <c r="BG76" s="1525"/>
      <c r="BH76" s="1525"/>
      <c r="BI76" s="1525"/>
      <c r="BJ76" s="1525"/>
      <c r="BK76" s="1525"/>
      <c r="BL76" s="1525"/>
      <c r="BM76" s="1525"/>
      <c r="BN76" s="1525"/>
      <c r="BO76" s="1525"/>
      <c r="BP76" s="1525"/>
      <c r="BQ76" s="1525"/>
      <c r="BR76" s="1525"/>
      <c r="BS76" s="1525"/>
      <c r="BT76" s="1525"/>
      <c r="BU76" s="1525"/>
      <c r="BV76" s="1525"/>
      <c r="BW76" s="1525"/>
      <c r="BX76" s="1525"/>
      <c r="BY76" s="1525"/>
      <c r="BZ76" s="1525"/>
      <c r="CA76" s="1525"/>
      <c r="CB76" s="1525"/>
      <c r="CC76" s="1525"/>
      <c r="CD76" s="93"/>
      <c r="CE76" s="147"/>
      <c r="FL76" s="1525"/>
    </row>
    <row r="77" spans="1:168" ht="30" customHeight="1">
      <c r="B77" s="141"/>
      <c r="C77" s="300"/>
      <c r="D77" s="2535"/>
      <c r="E77" s="2536"/>
      <c r="F77" s="2531"/>
      <c r="G77" s="2532"/>
      <c r="H77" s="2533"/>
      <c r="J77" s="2534"/>
      <c r="K77" s="2534"/>
      <c r="L77" s="2534"/>
      <c r="M77" s="2534"/>
      <c r="N77" s="2534"/>
      <c r="O77" s="2534"/>
      <c r="P77" s="2534"/>
      <c r="Q77" s="1525"/>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1525"/>
      <c r="AQ77" s="1525"/>
      <c r="AR77" s="1525"/>
      <c r="AS77" s="1525"/>
      <c r="AT77" s="1525"/>
      <c r="AU77" s="1525"/>
      <c r="AV77" s="1525"/>
      <c r="AW77" s="1525"/>
      <c r="AX77" s="1525"/>
      <c r="AY77" s="1525"/>
      <c r="AZ77" s="1525"/>
      <c r="BA77" s="1525"/>
      <c r="BB77" s="1525"/>
      <c r="BC77" s="1525"/>
      <c r="BD77" s="1525"/>
      <c r="BE77" s="1525"/>
      <c r="BF77" s="1525"/>
      <c r="BG77" s="1525"/>
      <c r="BH77" s="1525"/>
      <c r="BI77" s="1525"/>
      <c r="BJ77" s="1525"/>
      <c r="BK77" s="1525"/>
      <c r="BL77" s="1525"/>
      <c r="BM77" s="1525"/>
      <c r="BN77" s="1525"/>
      <c r="BO77" s="1525"/>
      <c r="BP77" s="1525"/>
      <c r="BQ77" s="1525"/>
      <c r="BR77" s="1525"/>
      <c r="BS77" s="1525"/>
      <c r="BT77" s="1525"/>
      <c r="BU77" s="1525"/>
      <c r="BV77" s="1525"/>
      <c r="BW77" s="1525"/>
      <c r="BX77" s="1525"/>
      <c r="BY77" s="1525"/>
      <c r="BZ77" s="1525"/>
      <c r="CA77" s="1525"/>
      <c r="CB77" s="1525"/>
      <c r="CC77" s="1525"/>
      <c r="CD77" s="93"/>
      <c r="CE77" s="147"/>
      <c r="FL77" s="1525"/>
    </row>
    <row r="78" spans="1:168" ht="30" customHeight="1">
      <c r="B78" s="141"/>
      <c r="C78" s="1525"/>
      <c r="D78" s="1525"/>
      <c r="E78" s="1525"/>
      <c r="F78" s="1525"/>
      <c r="G78" s="1525"/>
      <c r="H78" s="1525"/>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1525"/>
      <c r="AJ78" s="1525"/>
      <c r="AK78" s="1525"/>
      <c r="AL78" s="1525"/>
      <c r="AM78" s="1525"/>
      <c r="AN78" s="1525"/>
      <c r="AO78" s="1525"/>
      <c r="AP78" s="1525"/>
      <c r="AQ78" s="1525"/>
      <c r="AR78" s="1525"/>
      <c r="AS78" s="1525"/>
      <c r="AT78" s="1525"/>
      <c r="AU78" s="1525"/>
      <c r="AV78" s="1525"/>
      <c r="AW78" s="1525"/>
      <c r="AX78" s="1525"/>
      <c r="AY78" s="1525"/>
      <c r="AZ78" s="1525"/>
      <c r="BA78" s="1525"/>
      <c r="BB78" s="1525"/>
      <c r="BC78" s="1525"/>
      <c r="BD78" s="1525"/>
      <c r="BE78" s="1525"/>
      <c r="BF78" s="1525"/>
      <c r="BG78" s="1525"/>
      <c r="BH78" s="1525"/>
      <c r="BI78" s="1525"/>
      <c r="BJ78" s="1525"/>
      <c r="BK78" s="1525"/>
      <c r="BL78" s="1525"/>
      <c r="BM78" s="1525"/>
      <c r="BN78" s="1525"/>
      <c r="BO78" s="1525"/>
      <c r="BP78" s="1525"/>
      <c r="BQ78" s="1525"/>
      <c r="BR78" s="1525"/>
      <c r="BS78" s="1525"/>
      <c r="BT78" s="1525"/>
      <c r="BU78" s="1525"/>
      <c r="BV78" s="1525"/>
      <c r="BW78" s="1525"/>
      <c r="BX78" s="1525"/>
      <c r="BY78" s="1525"/>
      <c r="BZ78" s="1525"/>
      <c r="CA78" s="1525"/>
      <c r="CB78" s="1525"/>
      <c r="CC78" s="1525"/>
      <c r="CD78" s="93"/>
      <c r="CE78" s="147"/>
      <c r="FL78" s="1525"/>
    </row>
    <row r="79" spans="1:168" ht="30" customHeight="1">
      <c r="B79" s="377"/>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136"/>
      <c r="AQ79" s="136"/>
      <c r="AR79" s="136"/>
      <c r="AS79" s="136"/>
      <c r="AT79" s="136"/>
      <c r="AU79" s="136"/>
      <c r="AV79" s="136"/>
      <c r="AW79" s="136"/>
      <c r="AX79" s="136"/>
      <c r="AY79" s="136"/>
      <c r="AZ79" s="136"/>
      <c r="BA79" s="136"/>
      <c r="BB79" s="136"/>
      <c r="BC79" s="136"/>
      <c r="BD79" s="136"/>
      <c r="BE79" s="136"/>
      <c r="BF79" s="136"/>
      <c r="BG79" s="136"/>
      <c r="BH79" s="136"/>
      <c r="BI79" s="136"/>
      <c r="BJ79" s="136"/>
      <c r="BK79" s="136"/>
      <c r="BL79" s="136"/>
      <c r="BM79" s="136"/>
      <c r="BN79" s="136"/>
      <c r="BO79" s="136"/>
      <c r="BP79" s="136"/>
      <c r="BQ79" s="136"/>
      <c r="BR79" s="136"/>
      <c r="BS79" s="136"/>
      <c r="BT79" s="136"/>
      <c r="BU79" s="136"/>
      <c r="BV79" s="136"/>
      <c r="BW79" s="136"/>
      <c r="BX79" s="136"/>
      <c r="BY79" s="136"/>
      <c r="BZ79" s="136"/>
      <c r="CA79" s="136"/>
      <c r="CB79" s="136"/>
      <c r="CC79" s="136"/>
      <c r="CD79" s="136"/>
      <c r="CE79" s="373"/>
      <c r="FL79" s="1525"/>
    </row>
    <row r="80" spans="1:168" ht="30" customHeight="1">
      <c r="B80" s="141"/>
      <c r="C80" s="1525"/>
      <c r="D80" s="1525"/>
      <c r="E80" s="1525"/>
      <c r="F80" s="1525"/>
      <c r="G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1525"/>
      <c r="AJ80" s="1525"/>
      <c r="AK80" s="1525"/>
      <c r="AL80" s="1525"/>
      <c r="AM80" s="1525"/>
      <c r="AN80" s="1525"/>
      <c r="AO80" s="1525"/>
      <c r="AP80" s="1525"/>
      <c r="AQ80" s="1525"/>
      <c r="AR80" s="1525"/>
      <c r="AS80" s="1525"/>
      <c r="AT80" s="1525"/>
      <c r="AU80" s="1525"/>
      <c r="AV80" s="1525"/>
      <c r="AW80" s="1525"/>
      <c r="AX80" s="1525"/>
      <c r="AY80" s="1525"/>
      <c r="AZ80" s="1525"/>
      <c r="BA80" s="1525"/>
      <c r="BB80" s="1525"/>
      <c r="BC80" s="1525"/>
      <c r="BD80" s="1525"/>
      <c r="BE80" s="1525"/>
      <c r="BF80" s="1525"/>
      <c r="BG80" s="1525"/>
      <c r="BH80" s="1525"/>
      <c r="BI80" s="1525"/>
      <c r="BJ80" s="1525"/>
      <c r="BK80" s="1525"/>
      <c r="BL80" s="1525"/>
      <c r="BM80" s="1525"/>
      <c r="BN80" s="1525"/>
      <c r="BO80" s="1525"/>
      <c r="BP80" s="1525"/>
      <c r="BQ80" s="1525"/>
      <c r="BR80" s="1525"/>
      <c r="BS80" s="1525"/>
      <c r="BT80" s="1525"/>
      <c r="BU80" s="1525"/>
      <c r="BV80" s="1525"/>
      <c r="BW80" s="1525"/>
      <c r="BX80" s="1525"/>
      <c r="BY80" s="1525"/>
      <c r="BZ80" s="1525"/>
      <c r="CA80" s="1525"/>
      <c r="CB80" s="1525"/>
      <c r="CC80" s="1525"/>
      <c r="CD80" s="93"/>
      <c r="CE80" s="147"/>
      <c r="FL80" s="1525"/>
    </row>
    <row r="81" spans="2:168" ht="30" customHeight="1">
      <c r="B81" s="141"/>
      <c r="C81" s="300">
        <v>14.2</v>
      </c>
      <c r="D81" s="244" t="s">
        <v>2156</v>
      </c>
      <c r="E81" s="246"/>
      <c r="F81" s="246"/>
      <c r="G81" s="246"/>
      <c r="H81" s="246"/>
      <c r="I81" s="246"/>
      <c r="J81" s="246"/>
      <c r="K81" s="344"/>
      <c r="L81" s="344"/>
      <c r="M81" s="344"/>
      <c r="N81" s="1525"/>
      <c r="O81" s="1525"/>
      <c r="P81" s="1525"/>
      <c r="Q81" s="1525"/>
      <c r="R81" s="1525"/>
      <c r="S81" s="1525"/>
      <c r="T81" s="1525"/>
      <c r="U81" s="1525"/>
      <c r="V81" s="1525"/>
      <c r="W81" s="1525"/>
      <c r="X81" s="1525"/>
      <c r="Y81" s="1525"/>
      <c r="Z81" s="1525"/>
      <c r="AA81" s="1525"/>
      <c r="AB81" s="1525"/>
      <c r="AC81" s="1525"/>
      <c r="AD81" s="1525"/>
      <c r="AE81" s="1525"/>
      <c r="AF81" s="1525"/>
      <c r="AG81" s="1525"/>
      <c r="AH81" s="1525"/>
      <c r="AI81" s="1525"/>
      <c r="AJ81" s="1525"/>
      <c r="AK81" s="1525"/>
      <c r="AL81" s="1525"/>
      <c r="AM81" s="1525"/>
      <c r="AN81" s="1525"/>
      <c r="AO81" s="1525"/>
      <c r="AP81" s="1525"/>
      <c r="AQ81" s="1525"/>
      <c r="AR81" s="1525"/>
      <c r="AS81" s="1525"/>
      <c r="AT81" s="1525"/>
      <c r="AU81" s="1525"/>
      <c r="AV81" s="1525"/>
      <c r="AW81" s="1525"/>
      <c r="AX81" s="1525"/>
      <c r="AY81" s="1525"/>
      <c r="AZ81" s="1525"/>
      <c r="BA81" s="1525"/>
      <c r="BB81" s="1525"/>
      <c r="BC81" s="1525"/>
      <c r="BD81" s="1525"/>
      <c r="BE81" s="1525"/>
      <c r="BF81" s="1525"/>
      <c r="BG81" s="1525"/>
      <c r="BH81" s="1525"/>
      <c r="BI81" s="1525"/>
      <c r="BJ81" s="1525"/>
      <c r="BK81" s="1525"/>
      <c r="BL81" s="1525"/>
      <c r="BM81" s="1525"/>
      <c r="BN81" s="1525"/>
      <c r="BO81" s="1525"/>
      <c r="BP81" s="1525"/>
      <c r="BQ81" s="1525"/>
      <c r="BR81" s="1525"/>
      <c r="BS81" s="1525"/>
      <c r="BT81" s="1525"/>
      <c r="BU81" s="1525"/>
      <c r="BV81" s="1525"/>
      <c r="BW81" s="1525"/>
      <c r="BX81" s="1525"/>
      <c r="BY81" s="1525"/>
      <c r="BZ81" s="1525"/>
      <c r="CA81" s="1525"/>
      <c r="CB81" s="1525"/>
      <c r="CC81" s="1525"/>
      <c r="CD81" s="93"/>
      <c r="CE81" s="147"/>
      <c r="FL81" s="1525"/>
    </row>
    <row r="82" spans="2:168" ht="30" customHeight="1">
      <c r="B82" s="141"/>
      <c r="C82" s="300"/>
      <c r="D82" s="247" t="s">
        <v>2157</v>
      </c>
      <c r="E82" s="246"/>
      <c r="F82" s="246"/>
      <c r="G82" s="246"/>
      <c r="H82" s="246"/>
      <c r="I82" s="246"/>
      <c r="J82" s="246"/>
      <c r="K82" s="344"/>
      <c r="L82" s="344"/>
      <c r="M82" s="344"/>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525"/>
      <c r="AN82" s="1525"/>
      <c r="AO82" s="1525"/>
      <c r="AP82" s="1525"/>
      <c r="AQ82" s="1525"/>
      <c r="AR82" s="1525"/>
      <c r="AS82" s="1525"/>
      <c r="AT82" s="1525"/>
      <c r="AU82" s="1525"/>
      <c r="AV82" s="1525"/>
      <c r="AW82" s="1525"/>
      <c r="AX82" s="1525"/>
      <c r="AY82" s="1525"/>
      <c r="AZ82" s="1525"/>
      <c r="BA82" s="1525"/>
      <c r="BB82" s="1525"/>
      <c r="BC82" s="1525"/>
      <c r="BD82" s="1525"/>
      <c r="BE82" s="1525"/>
      <c r="BF82" s="1525"/>
      <c r="BG82" s="1525"/>
      <c r="BH82" s="1525"/>
      <c r="BI82" s="1525"/>
      <c r="BJ82" s="1525"/>
      <c r="BK82" s="1525"/>
      <c r="BL82" s="1525"/>
      <c r="BM82" s="1525"/>
      <c r="BN82" s="1525"/>
      <c r="BO82" s="1525"/>
      <c r="BP82" s="1525"/>
      <c r="BQ82" s="1525"/>
      <c r="BR82" s="1525"/>
      <c r="BS82" s="1525"/>
      <c r="BT82" s="1525"/>
      <c r="BU82" s="1525"/>
      <c r="BV82" s="1525"/>
      <c r="BW82" s="1525"/>
      <c r="BX82" s="1525"/>
      <c r="BY82" s="1525"/>
      <c r="BZ82" s="1525"/>
      <c r="CA82" s="1525"/>
      <c r="CB82" s="1525"/>
      <c r="CC82" s="1525"/>
      <c r="CD82" s="93"/>
      <c r="CE82" s="147"/>
      <c r="FL82" s="1525"/>
    </row>
    <row r="83" spans="2:168" ht="30" customHeight="1">
      <c r="B83" s="141"/>
      <c r="C83" s="300"/>
      <c r="D83" s="244"/>
      <c r="G83" s="338"/>
      <c r="H83" s="338"/>
      <c r="I83" s="338"/>
      <c r="J83" s="338"/>
      <c r="K83" s="326"/>
      <c r="L83" s="326"/>
      <c r="M83" s="326"/>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AP83" s="1525"/>
      <c r="AQ83" s="1525"/>
      <c r="AR83" s="2539" t="s">
        <v>1344</v>
      </c>
      <c r="AS83" s="2539"/>
      <c r="AT83" s="2539"/>
      <c r="AU83" s="2539"/>
      <c r="AV83" s="2539"/>
      <c r="AW83" s="2539"/>
      <c r="AX83" s="2539"/>
      <c r="AY83" s="2539"/>
      <c r="AZ83" s="2539"/>
      <c r="BA83" s="2539"/>
      <c r="BB83" s="2539"/>
      <c r="BC83" s="2539"/>
      <c r="BD83" s="2539"/>
      <c r="BE83" s="2539"/>
      <c r="BF83" s="2539"/>
      <c r="BG83" s="2539"/>
      <c r="BH83" s="2539"/>
      <c r="BI83" s="2539"/>
      <c r="BJ83" s="2539"/>
      <c r="BK83" s="2539"/>
      <c r="BL83" s="2539"/>
      <c r="BM83" s="2539"/>
      <c r="BN83" s="2539"/>
      <c r="BO83" s="2539"/>
      <c r="BP83" s="2539"/>
      <c r="BQ83" s="2539"/>
      <c r="BR83" s="2539"/>
      <c r="BS83" s="2539"/>
      <c r="BT83" s="2539"/>
      <c r="BU83" s="2539"/>
      <c r="BV83" s="2539"/>
      <c r="BW83" s="2539"/>
      <c r="BX83" s="2539"/>
      <c r="BY83" s="2539"/>
      <c r="BZ83" s="2539"/>
      <c r="CA83" s="2539"/>
      <c r="CB83" s="2539"/>
      <c r="CC83" s="1525"/>
      <c r="CD83" s="93"/>
      <c r="CE83" s="147"/>
      <c r="FL83" s="1525"/>
    </row>
    <row r="84" spans="2:168" ht="30" customHeight="1">
      <c r="B84" s="141"/>
      <c r="C84" s="289"/>
      <c r="D84" s="246"/>
      <c r="E84" s="2537" t="s">
        <v>2158</v>
      </c>
      <c r="F84" s="2538"/>
      <c r="G84" s="2538"/>
      <c r="H84" s="2538"/>
      <c r="I84" s="248"/>
      <c r="J84" s="289"/>
      <c r="K84" s="326"/>
      <c r="L84" s="326"/>
      <c r="M84" s="326"/>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P84" s="1525"/>
      <c r="AQ84" s="1525"/>
      <c r="AR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2540">
        <v>1831</v>
      </c>
      <c r="BZ84" s="2540"/>
      <c r="CA84" s="2540"/>
      <c r="CB84" s="2540"/>
      <c r="CC84" s="1525"/>
      <c r="CD84" s="93"/>
      <c r="CE84" s="147"/>
      <c r="FL84" s="1525"/>
    </row>
    <row r="85" spans="2:168" ht="30" customHeight="1">
      <c r="B85" s="141"/>
      <c r="C85" s="289"/>
      <c r="D85" s="2535">
        <v>1</v>
      </c>
      <c r="E85" s="2536"/>
      <c r="F85" s="2528" t="s">
        <v>1082</v>
      </c>
      <c r="G85" s="2529"/>
      <c r="H85" s="2530"/>
      <c r="J85" s="246" t="s">
        <v>2159</v>
      </c>
      <c r="K85" s="344"/>
      <c r="L85" s="344"/>
      <c r="M85" s="344"/>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P85" s="2317" t="s">
        <v>1415</v>
      </c>
      <c r="AQ85" s="2306"/>
      <c r="AR85" s="2307"/>
      <c r="AS85" s="2308"/>
      <c r="AT85" s="2308"/>
      <c r="AU85" s="2308"/>
      <c r="AV85" s="2308"/>
      <c r="AW85" s="2308"/>
      <c r="AX85" s="2308"/>
      <c r="AY85" s="2308"/>
      <c r="AZ85" s="2308"/>
      <c r="BA85" s="2308"/>
      <c r="BB85" s="2308"/>
      <c r="BC85" s="2308"/>
      <c r="BD85" s="2308"/>
      <c r="BE85" s="2308"/>
      <c r="BF85" s="2308"/>
      <c r="BG85" s="2308"/>
      <c r="BH85" s="2308"/>
      <c r="BI85" s="2308"/>
      <c r="BJ85" s="2308"/>
      <c r="BK85" s="2308"/>
      <c r="BL85" s="2308"/>
      <c r="BM85" s="2308"/>
      <c r="BN85" s="2308"/>
      <c r="BO85" s="2308"/>
      <c r="BP85" s="2308"/>
      <c r="BQ85" s="2308"/>
      <c r="BR85" s="2308"/>
      <c r="BS85" s="2308"/>
      <c r="BT85" s="2308"/>
      <c r="BU85" s="2308"/>
      <c r="BV85" s="2308"/>
      <c r="BW85" s="2308"/>
      <c r="BX85" s="2308"/>
      <c r="BY85" s="2308"/>
      <c r="BZ85" s="2308"/>
      <c r="CA85" s="2308"/>
      <c r="CB85" s="2309"/>
      <c r="CC85" s="1525"/>
      <c r="CD85" s="93"/>
      <c r="CE85" s="147"/>
      <c r="FL85" s="1525"/>
    </row>
    <row r="86" spans="2:168" ht="30" customHeight="1">
      <c r="B86" s="141"/>
      <c r="C86" s="289"/>
      <c r="D86" s="2535"/>
      <c r="E86" s="2536"/>
      <c r="F86" s="2531"/>
      <c r="G86" s="2532"/>
      <c r="H86" s="2533"/>
      <c r="J86" s="248" t="s">
        <v>2160</v>
      </c>
      <c r="K86" s="345"/>
      <c r="L86" s="345"/>
      <c r="M86" s="34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P86" s="2306"/>
      <c r="AQ86" s="2306"/>
      <c r="AR86" s="2310"/>
      <c r="AS86" s="2311"/>
      <c r="AT86" s="2311"/>
      <c r="AU86" s="2311"/>
      <c r="AV86" s="2311"/>
      <c r="AW86" s="2311"/>
      <c r="AX86" s="2311"/>
      <c r="AY86" s="2311"/>
      <c r="AZ86" s="2311"/>
      <c r="BA86" s="2311"/>
      <c r="BB86" s="2311"/>
      <c r="BC86" s="2311"/>
      <c r="BD86" s="2311"/>
      <c r="BE86" s="2311"/>
      <c r="BF86" s="2311"/>
      <c r="BG86" s="2311"/>
      <c r="BH86" s="2311"/>
      <c r="BI86" s="2311"/>
      <c r="BJ86" s="2311"/>
      <c r="BK86" s="2311"/>
      <c r="BL86" s="2311"/>
      <c r="BM86" s="2311"/>
      <c r="BN86" s="2311"/>
      <c r="BO86" s="2311"/>
      <c r="BP86" s="2311"/>
      <c r="BQ86" s="2311"/>
      <c r="BR86" s="2311"/>
      <c r="BS86" s="2311"/>
      <c r="BT86" s="2311"/>
      <c r="BU86" s="2311"/>
      <c r="BV86" s="2311"/>
      <c r="BW86" s="2311"/>
      <c r="BX86" s="2311"/>
      <c r="BY86" s="2311"/>
      <c r="BZ86" s="2311"/>
      <c r="CA86" s="2311"/>
      <c r="CB86" s="2312"/>
      <c r="CC86" s="1525"/>
      <c r="CD86" s="93"/>
      <c r="CE86" s="147"/>
      <c r="FL86" s="1525"/>
    </row>
    <row r="87" spans="2:168" ht="30" customHeight="1">
      <c r="B87" s="89"/>
      <c r="C87" s="289"/>
      <c r="D87" s="1614"/>
      <c r="E87" s="248"/>
      <c r="F87" s="1611"/>
      <c r="H87" s="248"/>
      <c r="J87" s="248"/>
      <c r="K87" s="345"/>
      <c r="L87" s="345"/>
      <c r="M87" s="345"/>
      <c r="N87" s="1525"/>
      <c r="O87" s="1525"/>
      <c r="P87" s="1525"/>
      <c r="Q87" s="1525"/>
      <c r="R87" s="1525"/>
      <c r="S87" s="1525"/>
      <c r="T87" s="1525"/>
      <c r="U87" s="1525"/>
      <c r="V87" s="1525"/>
      <c r="W87" s="1525"/>
      <c r="X87" s="1525"/>
      <c r="Y87" s="1525"/>
      <c r="Z87" s="1525"/>
      <c r="AA87" s="1525"/>
      <c r="AB87" s="1525"/>
      <c r="AC87" s="1525"/>
      <c r="AD87" s="1525"/>
      <c r="AE87" s="1525"/>
      <c r="AF87" s="1525"/>
      <c r="AG87" s="1525"/>
      <c r="AH87" s="1525"/>
      <c r="AI87" s="1525"/>
      <c r="AJ87" s="1525"/>
      <c r="AK87" s="1525"/>
      <c r="AL87" s="1525"/>
      <c r="AM87" s="1525"/>
      <c r="AN87" s="1525"/>
      <c r="AO87" s="1525"/>
      <c r="CC87" s="1525"/>
      <c r="CD87" s="1525"/>
      <c r="CE87" s="147"/>
      <c r="FL87" s="1525"/>
    </row>
    <row r="88" spans="2:168" ht="30" customHeight="1">
      <c r="B88" s="141"/>
      <c r="C88" s="1525"/>
      <c r="D88" s="2535">
        <v>2</v>
      </c>
      <c r="E88" s="2536"/>
      <c r="F88" s="2522"/>
      <c r="G88" s="2523"/>
      <c r="H88" s="2524"/>
      <c r="J88" s="246" t="s">
        <v>2161</v>
      </c>
      <c r="K88" s="345"/>
      <c r="L88" s="345"/>
      <c r="M88" s="345"/>
      <c r="N88" s="1525"/>
      <c r="O88" s="1525"/>
      <c r="P88" s="1525"/>
      <c r="Q88" s="1525"/>
      <c r="R88" s="1525"/>
      <c r="S88" s="1525"/>
      <c r="T88" s="1525"/>
      <c r="U88" s="1525"/>
      <c r="V88" s="1525"/>
      <c r="W88" s="1525"/>
      <c r="X88" s="1525"/>
      <c r="Y88" s="1525"/>
      <c r="Z88" s="1525"/>
      <c r="AA88" s="1525"/>
      <c r="AB88" s="1525"/>
      <c r="AC88" s="1525"/>
      <c r="AD88" s="1525"/>
      <c r="AE88" s="1525"/>
      <c r="AF88" s="1525"/>
      <c r="AG88" s="1525"/>
      <c r="AH88" s="1525"/>
      <c r="AI88" s="1525"/>
      <c r="AJ88" s="1525"/>
      <c r="AK88" s="1525"/>
      <c r="AL88" s="1525"/>
      <c r="AM88" s="1525"/>
      <c r="AN88" s="1525"/>
      <c r="AO88" s="1525"/>
      <c r="AP88" s="1525"/>
      <c r="AQ88" s="1525"/>
      <c r="AR88" s="1525"/>
      <c r="AS88" s="1525"/>
      <c r="AT88" s="1525"/>
      <c r="AU88" s="1525"/>
      <c r="AV88" s="1525"/>
      <c r="AW88" s="1525"/>
      <c r="AX88" s="1525"/>
      <c r="AY88" s="1525"/>
      <c r="AZ88" s="1525"/>
      <c r="BA88" s="1525"/>
      <c r="BB88" s="1525"/>
      <c r="BC88" s="1525"/>
      <c r="BD88" s="1525"/>
      <c r="BE88" s="1525"/>
      <c r="BF88" s="1525"/>
      <c r="BG88" s="1525"/>
      <c r="BH88" s="1525"/>
      <c r="BI88" s="1525"/>
      <c r="BJ88" s="1525"/>
      <c r="BK88" s="1525"/>
      <c r="BL88" s="1525"/>
      <c r="BM88" s="1525"/>
      <c r="BN88" s="1525"/>
      <c r="BO88" s="1525"/>
      <c r="BP88" s="1525"/>
      <c r="BQ88" s="1525"/>
      <c r="BR88" s="2317" t="s">
        <v>1418</v>
      </c>
      <c r="BS88" s="2306"/>
      <c r="BT88" s="2307"/>
      <c r="BU88" s="2308"/>
      <c r="BV88" s="2308"/>
      <c r="BW88" s="2308"/>
      <c r="BX88" s="2308"/>
      <c r="BY88" s="2308"/>
      <c r="BZ88" s="2308"/>
      <c r="CA88" s="2308"/>
      <c r="CB88" s="2309"/>
      <c r="CC88" s="1525"/>
      <c r="CD88" s="1525"/>
      <c r="CE88" s="147"/>
    </row>
    <row r="89" spans="2:168" ht="30" customHeight="1">
      <c r="B89" s="72"/>
      <c r="C89" s="1525"/>
      <c r="D89" s="2535"/>
      <c r="E89" s="2536"/>
      <c r="F89" s="2525"/>
      <c r="G89" s="2526"/>
      <c r="H89" s="2527"/>
      <c r="J89" s="248" t="s">
        <v>2162</v>
      </c>
      <c r="K89" s="1525"/>
      <c r="L89" s="1525"/>
      <c r="M89" s="1525"/>
      <c r="N89" s="1525"/>
      <c r="O89" s="1525"/>
      <c r="P89" s="1525"/>
      <c r="Q89" s="1525"/>
      <c r="R89" s="1525"/>
      <c r="S89" s="1525"/>
      <c r="T89" s="1525"/>
      <c r="U89" s="1525"/>
      <c r="V89" s="1525"/>
      <c r="W89" s="1525"/>
      <c r="X89" s="1525"/>
      <c r="Y89" s="1525"/>
      <c r="Z89" s="1525"/>
      <c r="AA89" s="1525"/>
      <c r="AB89" s="1525"/>
      <c r="AC89" s="1525"/>
      <c r="AD89" s="1525"/>
      <c r="AE89" s="1525"/>
      <c r="AF89" s="1525"/>
      <c r="AG89" s="1525"/>
      <c r="AH89" s="1525"/>
      <c r="AI89" s="1525"/>
      <c r="AJ89" s="1525"/>
      <c r="AK89" s="1525"/>
      <c r="AL89" s="1525"/>
      <c r="AM89" s="1525"/>
      <c r="AN89" s="1525"/>
      <c r="AO89" s="1525"/>
      <c r="AP89" s="1525"/>
      <c r="AQ89" s="1525"/>
      <c r="AR89" s="1525"/>
      <c r="AS89" s="1525"/>
      <c r="AT89" s="1525"/>
      <c r="AU89" s="1525"/>
      <c r="AV89" s="1525"/>
      <c r="AW89" s="1525"/>
      <c r="AX89" s="1525"/>
      <c r="AY89" s="1525"/>
      <c r="AZ89" s="1525"/>
      <c r="BA89" s="1525"/>
      <c r="BB89" s="1525"/>
      <c r="BC89" s="1525"/>
      <c r="BD89" s="1525"/>
      <c r="BE89" s="1525"/>
      <c r="BF89" s="1525"/>
      <c r="BG89" s="1525"/>
      <c r="BH89" s="1525"/>
      <c r="BI89" s="1525"/>
      <c r="BJ89" s="1525"/>
      <c r="BK89" s="1525"/>
      <c r="BL89" s="1525"/>
      <c r="BM89" s="1525"/>
      <c r="BN89" s="1525"/>
      <c r="BO89" s="1525"/>
      <c r="BP89" s="1525"/>
      <c r="BQ89" s="1525"/>
      <c r="BR89" s="2306"/>
      <c r="BS89" s="2306"/>
      <c r="BT89" s="2310"/>
      <c r="BU89" s="2311"/>
      <c r="BV89" s="2311"/>
      <c r="BW89" s="2311"/>
      <c r="BX89" s="2311"/>
      <c r="BY89" s="2311"/>
      <c r="BZ89" s="2311"/>
      <c r="CA89" s="2311"/>
      <c r="CB89" s="2312"/>
      <c r="CC89" s="1525"/>
      <c r="CD89" s="1525"/>
      <c r="CE89" s="147"/>
    </row>
    <row r="90" spans="2:168" ht="30" customHeight="1">
      <c r="B90" s="18"/>
      <c r="CE90" s="53"/>
    </row>
    <row r="91" spans="2:168" ht="30" customHeight="1">
      <c r="B91" s="18"/>
      <c r="CE91" s="53"/>
    </row>
    <row r="92" spans="2:168" ht="30" customHeight="1">
      <c r="B92" s="18"/>
      <c r="CE92" s="53"/>
    </row>
    <row r="93" spans="2:168" ht="30" customHeight="1">
      <c r="B93" s="18"/>
      <c r="CE93" s="53"/>
    </row>
    <row r="94" spans="2:168" ht="30" customHeight="1">
      <c r="B94" s="363"/>
      <c r="C94" s="324"/>
      <c r="D94" s="324"/>
      <c r="E94" s="324"/>
      <c r="F94" s="324"/>
      <c r="G94" s="324"/>
      <c r="H94" s="324"/>
      <c r="I94" s="324"/>
      <c r="J94" s="324"/>
      <c r="K94" s="324"/>
      <c r="L94" s="324"/>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75"/>
    </row>
    <row r="97" spans="2:83" ht="28.15">
      <c r="B97" s="2316">
        <v>26</v>
      </c>
      <c r="C97" s="2316"/>
      <c r="D97" s="2316"/>
      <c r="E97" s="2316"/>
      <c r="F97" s="2316"/>
      <c r="G97" s="2316"/>
      <c r="H97" s="2316"/>
      <c r="I97" s="2316"/>
      <c r="J97" s="2316"/>
      <c r="K97" s="2316"/>
      <c r="L97" s="2316"/>
      <c r="M97" s="2316"/>
      <c r="N97" s="2316"/>
      <c r="O97" s="2316"/>
      <c r="P97" s="2316"/>
      <c r="Q97" s="2316"/>
      <c r="R97" s="2316"/>
      <c r="S97" s="2316"/>
      <c r="T97" s="2316"/>
      <c r="U97" s="2316"/>
      <c r="V97" s="2316"/>
      <c r="W97" s="2316"/>
      <c r="X97" s="2316"/>
      <c r="Y97" s="2316"/>
      <c r="Z97" s="2316"/>
      <c r="AA97" s="2316"/>
      <c r="AB97" s="2316"/>
      <c r="AC97" s="2316"/>
      <c r="AD97" s="2316"/>
      <c r="AE97" s="2316"/>
      <c r="AF97" s="2316"/>
      <c r="AG97" s="2316"/>
      <c r="AH97" s="2316"/>
      <c r="AI97" s="2316"/>
      <c r="AJ97" s="2316"/>
      <c r="AK97" s="2316"/>
      <c r="AL97" s="2316"/>
      <c r="AM97" s="2316"/>
      <c r="AN97" s="2316"/>
      <c r="AO97" s="2316"/>
      <c r="AP97" s="2316"/>
      <c r="AQ97" s="2316"/>
      <c r="AR97" s="2316"/>
      <c r="AS97" s="2316"/>
      <c r="AT97" s="2316"/>
      <c r="AU97" s="2316"/>
      <c r="AV97" s="2316"/>
      <c r="AW97" s="2316"/>
      <c r="AX97" s="2316"/>
      <c r="AY97" s="2316"/>
      <c r="AZ97" s="2316"/>
      <c r="BA97" s="2316"/>
      <c r="BB97" s="2316"/>
      <c r="BC97" s="2316"/>
      <c r="BD97" s="2316"/>
      <c r="BE97" s="2316"/>
      <c r="BF97" s="2316"/>
      <c r="BG97" s="2316"/>
      <c r="BH97" s="2316"/>
      <c r="BI97" s="2316"/>
      <c r="BJ97" s="2316"/>
      <c r="BK97" s="2316"/>
      <c r="BL97" s="2316"/>
      <c r="BM97" s="2316"/>
      <c r="BN97" s="2316"/>
      <c r="BO97" s="2316"/>
      <c r="BP97" s="2316"/>
      <c r="BQ97" s="2316"/>
      <c r="BR97" s="2316"/>
      <c r="BS97" s="2316"/>
      <c r="BT97" s="2316"/>
      <c r="BU97" s="2316"/>
      <c r="BV97" s="2316"/>
      <c r="BW97" s="2316"/>
      <c r="BX97" s="2316"/>
      <c r="BY97" s="2316"/>
      <c r="BZ97" s="2316"/>
      <c r="CA97" s="2316"/>
      <c r="CB97" s="2316"/>
      <c r="CC97" s="2316"/>
      <c r="CD97" s="2316"/>
      <c r="CE97" s="2316"/>
    </row>
  </sheetData>
  <mergeCells count="49">
    <mergeCell ref="BD50:CD51"/>
    <mergeCell ref="Z50:AZ51"/>
    <mergeCell ref="CA49:CD49"/>
    <mergeCell ref="AR57:AS58"/>
    <mergeCell ref="CA56:CD56"/>
    <mergeCell ref="AZ62:CD63"/>
    <mergeCell ref="CA61:CD61"/>
    <mergeCell ref="AX62:AY63"/>
    <mergeCell ref="AT57:CD58"/>
    <mergeCell ref="BD53:CD54"/>
    <mergeCell ref="Z53:AZ54"/>
    <mergeCell ref="BD47:CD47"/>
    <mergeCell ref="AW17:BA17"/>
    <mergeCell ref="AW28:BA28"/>
    <mergeCell ref="BS24:CB25"/>
    <mergeCell ref="BS35:CB36"/>
    <mergeCell ref="BD45:CD45"/>
    <mergeCell ref="BD46:CD46"/>
    <mergeCell ref="Z45:AZ45"/>
    <mergeCell ref="E72:H72"/>
    <mergeCell ref="AR83:CB83"/>
    <mergeCell ref="E84:H84"/>
    <mergeCell ref="BY84:CB84"/>
    <mergeCell ref="D18:BA25"/>
    <mergeCell ref="BX33:CB34"/>
    <mergeCell ref="D29:BA36"/>
    <mergeCell ref="J73:N74"/>
    <mergeCell ref="X50:Y51"/>
    <mergeCell ref="BB50:BC51"/>
    <mergeCell ref="X53:Y54"/>
    <mergeCell ref="BB53:BC54"/>
    <mergeCell ref="BX22:CB23"/>
    <mergeCell ref="AW49:AZ49"/>
    <mergeCell ref="Z46:AZ46"/>
    <mergeCell ref="Z47:AZ47"/>
    <mergeCell ref="B97:CE97"/>
    <mergeCell ref="F73:H74"/>
    <mergeCell ref="F76:H77"/>
    <mergeCell ref="J76:P77"/>
    <mergeCell ref="F85:H86"/>
    <mergeCell ref="AP85:AQ86"/>
    <mergeCell ref="F88:H89"/>
    <mergeCell ref="BR88:BS89"/>
    <mergeCell ref="D88:E89"/>
    <mergeCell ref="D73:E74"/>
    <mergeCell ref="D76:E77"/>
    <mergeCell ref="D85:E86"/>
    <mergeCell ref="BT88:CB89"/>
    <mergeCell ref="AR85:CB86"/>
  </mergeCells>
  <printOptions horizontalCentered="1"/>
  <pageMargins left="0.23622047244094499" right="0.23622047244094499" top="0.23622047244094499" bottom="0.23622047244094499" header="0" footer="0"/>
  <pageSetup paperSize="9" scale="30"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FK102"/>
  <sheetViews>
    <sheetView view="pageBreakPreview" topLeftCell="A13" zoomScale="40" zoomScaleNormal="25" zoomScaleSheetLayoutView="40" workbookViewId="0">
      <selection activeCell="CI68" sqref="CI68"/>
    </sheetView>
  </sheetViews>
  <sheetFormatPr defaultColWidth="2.375" defaultRowHeight="15"/>
  <cols>
    <col min="1" max="1" width="2.375" style="2"/>
    <col min="2" max="2" width="3.875" style="2" customWidth="1"/>
    <col min="3" max="3" width="10.5" style="2" customWidth="1"/>
    <col min="4" max="82" width="3.875" style="2" customWidth="1"/>
    <col min="83" max="83" width="3" style="2" customWidth="1"/>
    <col min="84" max="88" width="2.375" style="2"/>
    <col min="89" max="89" width="2.375" style="2" customWidth="1"/>
    <col min="90" max="90" width="11.5" style="2"/>
    <col min="91" max="91" width="23.5" style="2" customWidth="1"/>
    <col min="92" max="249" width="2.375" style="2"/>
    <col min="250" max="250" width="3.875" style="2" customWidth="1"/>
    <col min="251" max="251" width="9.125" style="2" customWidth="1"/>
    <col min="252" max="252" width="3.875" style="2" customWidth="1"/>
    <col min="253" max="256" width="1.375" style="2" customWidth="1"/>
    <col min="257" max="338" width="3.875" style="2" customWidth="1"/>
    <col min="339" max="505" width="2.375" style="2"/>
    <col min="506" max="506" width="3.875" style="2" customWidth="1"/>
    <col min="507" max="507" width="9.125" style="2" customWidth="1"/>
    <col min="508" max="508" width="3.875" style="2" customWidth="1"/>
    <col min="509" max="512" width="1.375" style="2" customWidth="1"/>
    <col min="513" max="594" width="3.875" style="2" customWidth="1"/>
    <col min="595" max="761" width="2.375" style="2"/>
    <col min="762" max="762" width="3.875" style="2" customWidth="1"/>
    <col min="763" max="763" width="9.125" style="2" customWidth="1"/>
    <col min="764" max="764" width="3.875" style="2" customWidth="1"/>
    <col min="765" max="768" width="1.375" style="2" customWidth="1"/>
    <col min="769" max="850" width="3.875" style="2" customWidth="1"/>
    <col min="851" max="1017" width="2.375" style="2"/>
    <col min="1018" max="1018" width="3.875" style="2" customWidth="1"/>
    <col min="1019" max="1019" width="9.125" style="2" customWidth="1"/>
    <col min="1020" max="1020" width="3.875" style="2" customWidth="1"/>
    <col min="1021" max="1024" width="1.375" style="2" customWidth="1"/>
    <col min="1025" max="1106" width="3.875" style="2" customWidth="1"/>
    <col min="1107" max="1273" width="2.375" style="2"/>
    <col min="1274" max="1274" width="3.875" style="2" customWidth="1"/>
    <col min="1275" max="1275" width="9.125" style="2" customWidth="1"/>
    <col min="1276" max="1276" width="3.875" style="2" customWidth="1"/>
    <col min="1277" max="1280" width="1.375" style="2" customWidth="1"/>
    <col min="1281" max="1362" width="3.875" style="2" customWidth="1"/>
    <col min="1363" max="1529" width="2.375" style="2"/>
    <col min="1530" max="1530" width="3.875" style="2" customWidth="1"/>
    <col min="1531" max="1531" width="9.125" style="2" customWidth="1"/>
    <col min="1532" max="1532" width="3.875" style="2" customWidth="1"/>
    <col min="1533" max="1536" width="1.375" style="2" customWidth="1"/>
    <col min="1537" max="1618" width="3.875" style="2" customWidth="1"/>
    <col min="1619" max="1785" width="2.375" style="2"/>
    <col min="1786" max="1786" width="3.875" style="2" customWidth="1"/>
    <col min="1787" max="1787" width="9.125" style="2" customWidth="1"/>
    <col min="1788" max="1788" width="3.875" style="2" customWidth="1"/>
    <col min="1789" max="1792" width="1.375" style="2" customWidth="1"/>
    <col min="1793" max="1874" width="3.875" style="2" customWidth="1"/>
    <col min="1875" max="2041" width="2.375" style="2"/>
    <col min="2042" max="2042" width="3.875" style="2" customWidth="1"/>
    <col min="2043" max="2043" width="9.125" style="2" customWidth="1"/>
    <col min="2044" max="2044" width="3.875" style="2" customWidth="1"/>
    <col min="2045" max="2048" width="1.375" style="2" customWidth="1"/>
    <col min="2049" max="2130" width="3.875" style="2" customWidth="1"/>
    <col min="2131" max="2297" width="2.375" style="2"/>
    <col min="2298" max="2298" width="3.875" style="2" customWidth="1"/>
    <col min="2299" max="2299" width="9.125" style="2" customWidth="1"/>
    <col min="2300" max="2300" width="3.875" style="2" customWidth="1"/>
    <col min="2301" max="2304" width="1.375" style="2" customWidth="1"/>
    <col min="2305" max="2386" width="3.875" style="2" customWidth="1"/>
    <col min="2387" max="2553" width="2.375" style="2"/>
    <col min="2554" max="2554" width="3.875" style="2" customWidth="1"/>
    <col min="2555" max="2555" width="9.125" style="2" customWidth="1"/>
    <col min="2556" max="2556" width="3.875" style="2" customWidth="1"/>
    <col min="2557" max="2560" width="1.375" style="2" customWidth="1"/>
    <col min="2561" max="2642" width="3.875" style="2" customWidth="1"/>
    <col min="2643" max="2809" width="2.375" style="2"/>
    <col min="2810" max="2810" width="3.875" style="2" customWidth="1"/>
    <col min="2811" max="2811" width="9.125" style="2" customWidth="1"/>
    <col min="2812" max="2812" width="3.875" style="2" customWidth="1"/>
    <col min="2813" max="2816" width="1.375" style="2" customWidth="1"/>
    <col min="2817" max="2898" width="3.875" style="2" customWidth="1"/>
    <col min="2899" max="3065" width="2.375" style="2"/>
    <col min="3066" max="3066" width="3.875" style="2" customWidth="1"/>
    <col min="3067" max="3067" width="9.125" style="2" customWidth="1"/>
    <col min="3068" max="3068" width="3.875" style="2" customWidth="1"/>
    <col min="3069" max="3072" width="1.375" style="2" customWidth="1"/>
    <col min="3073" max="3154" width="3.875" style="2" customWidth="1"/>
    <col min="3155" max="3321" width="2.375" style="2"/>
    <col min="3322" max="3322" width="3.875" style="2" customWidth="1"/>
    <col min="3323" max="3323" width="9.125" style="2" customWidth="1"/>
    <col min="3324" max="3324" width="3.875" style="2" customWidth="1"/>
    <col min="3325" max="3328" width="1.375" style="2" customWidth="1"/>
    <col min="3329" max="3410" width="3.875" style="2" customWidth="1"/>
    <col min="3411" max="3577" width="2.375" style="2"/>
    <col min="3578" max="3578" width="3.875" style="2" customWidth="1"/>
    <col min="3579" max="3579" width="9.125" style="2" customWidth="1"/>
    <col min="3580" max="3580" width="3.875" style="2" customWidth="1"/>
    <col min="3581" max="3584" width="1.375" style="2" customWidth="1"/>
    <col min="3585" max="3666" width="3.875" style="2" customWidth="1"/>
    <col min="3667" max="3833" width="2.375" style="2"/>
    <col min="3834" max="3834" width="3.875" style="2" customWidth="1"/>
    <col min="3835" max="3835" width="9.125" style="2" customWidth="1"/>
    <col min="3836" max="3836" width="3.875" style="2" customWidth="1"/>
    <col min="3837" max="3840" width="1.375" style="2" customWidth="1"/>
    <col min="3841" max="3922" width="3.875" style="2" customWidth="1"/>
    <col min="3923" max="4089" width="2.375" style="2"/>
    <col min="4090" max="4090" width="3.875" style="2" customWidth="1"/>
    <col min="4091" max="4091" width="9.125" style="2" customWidth="1"/>
    <col min="4092" max="4092" width="3.875" style="2" customWidth="1"/>
    <col min="4093" max="4096" width="1.375" style="2" customWidth="1"/>
    <col min="4097" max="4178" width="3.875" style="2" customWidth="1"/>
    <col min="4179" max="4345" width="2.375" style="2"/>
    <col min="4346" max="4346" width="3.875" style="2" customWidth="1"/>
    <col min="4347" max="4347" width="9.125" style="2" customWidth="1"/>
    <col min="4348" max="4348" width="3.875" style="2" customWidth="1"/>
    <col min="4349" max="4352" width="1.375" style="2" customWidth="1"/>
    <col min="4353" max="4434" width="3.875" style="2" customWidth="1"/>
    <col min="4435" max="4601" width="2.375" style="2"/>
    <col min="4602" max="4602" width="3.875" style="2" customWidth="1"/>
    <col min="4603" max="4603" width="9.125" style="2" customWidth="1"/>
    <col min="4604" max="4604" width="3.875" style="2" customWidth="1"/>
    <col min="4605" max="4608" width="1.375" style="2" customWidth="1"/>
    <col min="4609" max="4690" width="3.875" style="2" customWidth="1"/>
    <col min="4691" max="4857" width="2.375" style="2"/>
    <col min="4858" max="4858" width="3.875" style="2" customWidth="1"/>
    <col min="4859" max="4859" width="9.125" style="2" customWidth="1"/>
    <col min="4860" max="4860" width="3.875" style="2" customWidth="1"/>
    <col min="4861" max="4864" width="1.375" style="2" customWidth="1"/>
    <col min="4865" max="4946" width="3.875" style="2" customWidth="1"/>
    <col min="4947" max="5113" width="2.375" style="2"/>
    <col min="5114" max="5114" width="3.875" style="2" customWidth="1"/>
    <col min="5115" max="5115" width="9.125" style="2" customWidth="1"/>
    <col min="5116" max="5116" width="3.875" style="2" customWidth="1"/>
    <col min="5117" max="5120" width="1.375" style="2" customWidth="1"/>
    <col min="5121" max="5202" width="3.875" style="2" customWidth="1"/>
    <col min="5203" max="5369" width="2.375" style="2"/>
    <col min="5370" max="5370" width="3.875" style="2" customWidth="1"/>
    <col min="5371" max="5371" width="9.125" style="2" customWidth="1"/>
    <col min="5372" max="5372" width="3.875" style="2" customWidth="1"/>
    <col min="5373" max="5376" width="1.375" style="2" customWidth="1"/>
    <col min="5377" max="5458" width="3.875" style="2" customWidth="1"/>
    <col min="5459" max="5625" width="2.375" style="2"/>
    <col min="5626" max="5626" width="3.875" style="2" customWidth="1"/>
    <col min="5627" max="5627" width="9.125" style="2" customWidth="1"/>
    <col min="5628" max="5628" width="3.875" style="2" customWidth="1"/>
    <col min="5629" max="5632" width="1.375" style="2" customWidth="1"/>
    <col min="5633" max="5714" width="3.875" style="2" customWidth="1"/>
    <col min="5715" max="5881" width="2.375" style="2"/>
    <col min="5882" max="5882" width="3.875" style="2" customWidth="1"/>
    <col min="5883" max="5883" width="9.125" style="2" customWidth="1"/>
    <col min="5884" max="5884" width="3.875" style="2" customWidth="1"/>
    <col min="5885" max="5888" width="1.375" style="2" customWidth="1"/>
    <col min="5889" max="5970" width="3.875" style="2" customWidth="1"/>
    <col min="5971" max="6137" width="2.375" style="2"/>
    <col min="6138" max="6138" width="3.875" style="2" customWidth="1"/>
    <col min="6139" max="6139" width="9.125" style="2" customWidth="1"/>
    <col min="6140" max="6140" width="3.875" style="2" customWidth="1"/>
    <col min="6141" max="6144" width="1.375" style="2" customWidth="1"/>
    <col min="6145" max="6226" width="3.875" style="2" customWidth="1"/>
    <col min="6227" max="6393" width="2.375" style="2"/>
    <col min="6394" max="6394" width="3.875" style="2" customWidth="1"/>
    <col min="6395" max="6395" width="9.125" style="2" customWidth="1"/>
    <col min="6396" max="6396" width="3.875" style="2" customWidth="1"/>
    <col min="6397" max="6400" width="1.375" style="2" customWidth="1"/>
    <col min="6401" max="6482" width="3.875" style="2" customWidth="1"/>
    <col min="6483" max="6649" width="2.375" style="2"/>
    <col min="6650" max="6650" width="3.875" style="2" customWidth="1"/>
    <col min="6651" max="6651" width="9.125" style="2" customWidth="1"/>
    <col min="6652" max="6652" width="3.875" style="2" customWidth="1"/>
    <col min="6653" max="6656" width="1.375" style="2" customWidth="1"/>
    <col min="6657" max="6738" width="3.875" style="2" customWidth="1"/>
    <col min="6739" max="6905" width="2.375" style="2"/>
    <col min="6906" max="6906" width="3.875" style="2" customWidth="1"/>
    <col min="6907" max="6907" width="9.125" style="2" customWidth="1"/>
    <col min="6908" max="6908" width="3.875" style="2" customWidth="1"/>
    <col min="6909" max="6912" width="1.375" style="2" customWidth="1"/>
    <col min="6913" max="6994" width="3.875" style="2" customWidth="1"/>
    <col min="6995" max="7161" width="2.375" style="2"/>
    <col min="7162" max="7162" width="3.875" style="2" customWidth="1"/>
    <col min="7163" max="7163" width="9.125" style="2" customWidth="1"/>
    <col min="7164" max="7164" width="3.875" style="2" customWidth="1"/>
    <col min="7165" max="7168" width="1.375" style="2" customWidth="1"/>
    <col min="7169" max="7250" width="3.875" style="2" customWidth="1"/>
    <col min="7251" max="7417" width="2.375" style="2"/>
    <col min="7418" max="7418" width="3.875" style="2" customWidth="1"/>
    <col min="7419" max="7419" width="9.125" style="2" customWidth="1"/>
    <col min="7420" max="7420" width="3.875" style="2" customWidth="1"/>
    <col min="7421" max="7424" width="1.375" style="2" customWidth="1"/>
    <col min="7425" max="7506" width="3.875" style="2" customWidth="1"/>
    <col min="7507" max="7673" width="2.375" style="2"/>
    <col min="7674" max="7674" width="3.875" style="2" customWidth="1"/>
    <col min="7675" max="7675" width="9.125" style="2" customWidth="1"/>
    <col min="7676" max="7676" width="3.875" style="2" customWidth="1"/>
    <col min="7677" max="7680" width="1.375" style="2" customWidth="1"/>
    <col min="7681" max="7762" width="3.875" style="2" customWidth="1"/>
    <col min="7763" max="7929" width="2.375" style="2"/>
    <col min="7930" max="7930" width="3.875" style="2" customWidth="1"/>
    <col min="7931" max="7931" width="9.125" style="2" customWidth="1"/>
    <col min="7932" max="7932" width="3.875" style="2" customWidth="1"/>
    <col min="7933" max="7936" width="1.375" style="2" customWidth="1"/>
    <col min="7937" max="8018" width="3.875" style="2" customWidth="1"/>
    <col min="8019" max="8185" width="2.375" style="2"/>
    <col min="8186" max="8186" width="3.875" style="2" customWidth="1"/>
    <col min="8187" max="8187" width="9.125" style="2" customWidth="1"/>
    <col min="8188" max="8188" width="3.875" style="2" customWidth="1"/>
    <col min="8189" max="8192" width="1.375" style="2" customWidth="1"/>
    <col min="8193" max="8274" width="3.875" style="2" customWidth="1"/>
    <col min="8275" max="8441" width="2.375" style="2"/>
    <col min="8442" max="8442" width="3.875" style="2" customWidth="1"/>
    <col min="8443" max="8443" width="9.125" style="2" customWidth="1"/>
    <col min="8444" max="8444" width="3.875" style="2" customWidth="1"/>
    <col min="8445" max="8448" width="1.375" style="2" customWidth="1"/>
    <col min="8449" max="8530" width="3.875" style="2" customWidth="1"/>
    <col min="8531" max="8697" width="2.375" style="2"/>
    <col min="8698" max="8698" width="3.875" style="2" customWidth="1"/>
    <col min="8699" max="8699" width="9.125" style="2" customWidth="1"/>
    <col min="8700" max="8700" width="3.875" style="2" customWidth="1"/>
    <col min="8701" max="8704" width="1.375" style="2" customWidth="1"/>
    <col min="8705" max="8786" width="3.875" style="2" customWidth="1"/>
    <col min="8787" max="8953" width="2.375" style="2"/>
    <col min="8954" max="8954" width="3.875" style="2" customWidth="1"/>
    <col min="8955" max="8955" width="9.125" style="2" customWidth="1"/>
    <col min="8956" max="8956" width="3.875" style="2" customWidth="1"/>
    <col min="8957" max="8960" width="1.375" style="2" customWidth="1"/>
    <col min="8961" max="9042" width="3.875" style="2" customWidth="1"/>
    <col min="9043" max="9209" width="2.375" style="2"/>
    <col min="9210" max="9210" width="3.875" style="2" customWidth="1"/>
    <col min="9211" max="9211" width="9.125" style="2" customWidth="1"/>
    <col min="9212" max="9212" width="3.875" style="2" customWidth="1"/>
    <col min="9213" max="9216" width="1.375" style="2" customWidth="1"/>
    <col min="9217" max="9298" width="3.875" style="2" customWidth="1"/>
    <col min="9299" max="9465" width="2.375" style="2"/>
    <col min="9466" max="9466" width="3.875" style="2" customWidth="1"/>
    <col min="9467" max="9467" width="9.125" style="2" customWidth="1"/>
    <col min="9468" max="9468" width="3.875" style="2" customWidth="1"/>
    <col min="9469" max="9472" width="1.375" style="2" customWidth="1"/>
    <col min="9473" max="9554" width="3.875" style="2" customWidth="1"/>
    <col min="9555" max="9721" width="2.375" style="2"/>
    <col min="9722" max="9722" width="3.875" style="2" customWidth="1"/>
    <col min="9723" max="9723" width="9.125" style="2" customWidth="1"/>
    <col min="9724" max="9724" width="3.875" style="2" customWidth="1"/>
    <col min="9725" max="9728" width="1.375" style="2" customWidth="1"/>
    <col min="9729" max="9810" width="3.875" style="2" customWidth="1"/>
    <col min="9811" max="9977" width="2.375" style="2"/>
    <col min="9978" max="9978" width="3.875" style="2" customWidth="1"/>
    <col min="9979" max="9979" width="9.125" style="2" customWidth="1"/>
    <col min="9980" max="9980" width="3.875" style="2" customWidth="1"/>
    <col min="9981" max="9984" width="1.375" style="2" customWidth="1"/>
    <col min="9985" max="10066" width="3.875" style="2" customWidth="1"/>
    <col min="10067" max="10233" width="2.375" style="2"/>
    <col min="10234" max="10234" width="3.875" style="2" customWidth="1"/>
    <col min="10235" max="10235" width="9.125" style="2" customWidth="1"/>
    <col min="10236" max="10236" width="3.875" style="2" customWidth="1"/>
    <col min="10237" max="10240" width="1.375" style="2" customWidth="1"/>
    <col min="10241" max="10322" width="3.875" style="2" customWidth="1"/>
    <col min="10323" max="10489" width="2.375" style="2"/>
    <col min="10490" max="10490" width="3.875" style="2" customWidth="1"/>
    <col min="10491" max="10491" width="9.125" style="2" customWidth="1"/>
    <col min="10492" max="10492" width="3.875" style="2" customWidth="1"/>
    <col min="10493" max="10496" width="1.375" style="2" customWidth="1"/>
    <col min="10497" max="10578" width="3.875" style="2" customWidth="1"/>
    <col min="10579" max="10745" width="2.375" style="2"/>
    <col min="10746" max="10746" width="3.875" style="2" customWidth="1"/>
    <col min="10747" max="10747" width="9.125" style="2" customWidth="1"/>
    <col min="10748" max="10748" width="3.875" style="2" customWidth="1"/>
    <col min="10749" max="10752" width="1.375" style="2" customWidth="1"/>
    <col min="10753" max="10834" width="3.875" style="2" customWidth="1"/>
    <col min="10835" max="11001" width="2.375" style="2"/>
    <col min="11002" max="11002" width="3.875" style="2" customWidth="1"/>
    <col min="11003" max="11003" width="9.125" style="2" customWidth="1"/>
    <col min="11004" max="11004" width="3.875" style="2" customWidth="1"/>
    <col min="11005" max="11008" width="1.375" style="2" customWidth="1"/>
    <col min="11009" max="11090" width="3.875" style="2" customWidth="1"/>
    <col min="11091" max="11257" width="2.375" style="2"/>
    <col min="11258" max="11258" width="3.875" style="2" customWidth="1"/>
    <col min="11259" max="11259" width="9.125" style="2" customWidth="1"/>
    <col min="11260" max="11260" width="3.875" style="2" customWidth="1"/>
    <col min="11261" max="11264" width="1.375" style="2" customWidth="1"/>
    <col min="11265" max="11346" width="3.875" style="2" customWidth="1"/>
    <col min="11347" max="11513" width="2.375" style="2"/>
    <col min="11514" max="11514" width="3.875" style="2" customWidth="1"/>
    <col min="11515" max="11515" width="9.125" style="2" customWidth="1"/>
    <col min="11516" max="11516" width="3.875" style="2" customWidth="1"/>
    <col min="11517" max="11520" width="1.375" style="2" customWidth="1"/>
    <col min="11521" max="11602" width="3.875" style="2" customWidth="1"/>
    <col min="11603" max="11769" width="2.375" style="2"/>
    <col min="11770" max="11770" width="3.875" style="2" customWidth="1"/>
    <col min="11771" max="11771" width="9.125" style="2" customWidth="1"/>
    <col min="11772" max="11772" width="3.875" style="2" customWidth="1"/>
    <col min="11773" max="11776" width="1.375" style="2" customWidth="1"/>
    <col min="11777" max="11858" width="3.875" style="2" customWidth="1"/>
    <col min="11859" max="12025" width="2.375" style="2"/>
    <col min="12026" max="12026" width="3.875" style="2" customWidth="1"/>
    <col min="12027" max="12027" width="9.125" style="2" customWidth="1"/>
    <col min="12028" max="12028" width="3.875" style="2" customWidth="1"/>
    <col min="12029" max="12032" width="1.375" style="2" customWidth="1"/>
    <col min="12033" max="12114" width="3.875" style="2" customWidth="1"/>
    <col min="12115" max="12281" width="2.375" style="2"/>
    <col min="12282" max="12282" width="3.875" style="2" customWidth="1"/>
    <col min="12283" max="12283" width="9.125" style="2" customWidth="1"/>
    <col min="12284" max="12284" width="3.875" style="2" customWidth="1"/>
    <col min="12285" max="12288" width="1.375" style="2" customWidth="1"/>
    <col min="12289" max="12370" width="3.875" style="2" customWidth="1"/>
    <col min="12371" max="12537" width="2.375" style="2"/>
    <col min="12538" max="12538" width="3.875" style="2" customWidth="1"/>
    <col min="12539" max="12539" width="9.125" style="2" customWidth="1"/>
    <col min="12540" max="12540" width="3.875" style="2" customWidth="1"/>
    <col min="12541" max="12544" width="1.375" style="2" customWidth="1"/>
    <col min="12545" max="12626" width="3.875" style="2" customWidth="1"/>
    <col min="12627" max="12793" width="2.375" style="2"/>
    <col min="12794" max="12794" width="3.875" style="2" customWidth="1"/>
    <col min="12795" max="12795" width="9.125" style="2" customWidth="1"/>
    <col min="12796" max="12796" width="3.875" style="2" customWidth="1"/>
    <col min="12797" max="12800" width="1.375" style="2" customWidth="1"/>
    <col min="12801" max="12882" width="3.875" style="2" customWidth="1"/>
    <col min="12883" max="13049" width="2.375" style="2"/>
    <col min="13050" max="13050" width="3.875" style="2" customWidth="1"/>
    <col min="13051" max="13051" width="9.125" style="2" customWidth="1"/>
    <col min="13052" max="13052" width="3.875" style="2" customWidth="1"/>
    <col min="13053" max="13056" width="1.375" style="2" customWidth="1"/>
    <col min="13057" max="13138" width="3.875" style="2" customWidth="1"/>
    <col min="13139" max="13305" width="2.375" style="2"/>
    <col min="13306" max="13306" width="3.875" style="2" customWidth="1"/>
    <col min="13307" max="13307" width="9.125" style="2" customWidth="1"/>
    <col min="13308" max="13308" width="3.875" style="2" customWidth="1"/>
    <col min="13309" max="13312" width="1.375" style="2" customWidth="1"/>
    <col min="13313" max="13394" width="3.875" style="2" customWidth="1"/>
    <col min="13395" max="13561" width="2.375" style="2"/>
    <col min="13562" max="13562" width="3.875" style="2" customWidth="1"/>
    <col min="13563" max="13563" width="9.125" style="2" customWidth="1"/>
    <col min="13564" max="13564" width="3.875" style="2" customWidth="1"/>
    <col min="13565" max="13568" width="1.375" style="2" customWidth="1"/>
    <col min="13569" max="13650" width="3.875" style="2" customWidth="1"/>
    <col min="13651" max="13817" width="2.375" style="2"/>
    <col min="13818" max="13818" width="3.875" style="2" customWidth="1"/>
    <col min="13819" max="13819" width="9.125" style="2" customWidth="1"/>
    <col min="13820" max="13820" width="3.875" style="2" customWidth="1"/>
    <col min="13821" max="13824" width="1.375" style="2" customWidth="1"/>
    <col min="13825" max="13906" width="3.875" style="2" customWidth="1"/>
    <col min="13907" max="14073" width="2.375" style="2"/>
    <col min="14074" max="14074" width="3.875" style="2" customWidth="1"/>
    <col min="14075" max="14075" width="9.125" style="2" customWidth="1"/>
    <col min="14076" max="14076" width="3.875" style="2" customWidth="1"/>
    <col min="14077" max="14080" width="1.375" style="2" customWidth="1"/>
    <col min="14081" max="14162" width="3.875" style="2" customWidth="1"/>
    <col min="14163" max="14329" width="2.375" style="2"/>
    <col min="14330" max="14330" width="3.875" style="2" customWidth="1"/>
    <col min="14331" max="14331" width="9.125" style="2" customWidth="1"/>
    <col min="14332" max="14332" width="3.875" style="2" customWidth="1"/>
    <col min="14333" max="14336" width="1.375" style="2" customWidth="1"/>
    <col min="14337" max="14418" width="3.875" style="2" customWidth="1"/>
    <col min="14419" max="14585" width="2.375" style="2"/>
    <col min="14586" max="14586" width="3.875" style="2" customWidth="1"/>
    <col min="14587" max="14587" width="9.125" style="2" customWidth="1"/>
    <col min="14588" max="14588" width="3.875" style="2" customWidth="1"/>
    <col min="14589" max="14592" width="1.375" style="2" customWidth="1"/>
    <col min="14593" max="14674" width="3.875" style="2" customWidth="1"/>
    <col min="14675" max="14841" width="2.375" style="2"/>
    <col min="14842" max="14842" width="3.875" style="2" customWidth="1"/>
    <col min="14843" max="14843" width="9.125" style="2" customWidth="1"/>
    <col min="14844" max="14844" width="3.875" style="2" customWidth="1"/>
    <col min="14845" max="14848" width="1.375" style="2" customWidth="1"/>
    <col min="14849" max="14930" width="3.875" style="2" customWidth="1"/>
    <col min="14931" max="15097" width="2.375" style="2"/>
    <col min="15098" max="15098" width="3.875" style="2" customWidth="1"/>
    <col min="15099" max="15099" width="9.125" style="2" customWidth="1"/>
    <col min="15100" max="15100" width="3.875" style="2" customWidth="1"/>
    <col min="15101" max="15104" width="1.375" style="2" customWidth="1"/>
    <col min="15105" max="15186" width="3.875" style="2" customWidth="1"/>
    <col min="15187" max="15353" width="2.375" style="2"/>
    <col min="15354" max="15354" width="3.875" style="2" customWidth="1"/>
    <col min="15355" max="15355" width="9.125" style="2" customWidth="1"/>
    <col min="15356" max="15356" width="3.875" style="2" customWidth="1"/>
    <col min="15357" max="15360" width="1.375" style="2" customWidth="1"/>
    <col min="15361" max="15442" width="3.875" style="2" customWidth="1"/>
    <col min="15443" max="15609" width="2.375" style="2"/>
    <col min="15610" max="15610" width="3.875" style="2" customWidth="1"/>
    <col min="15611" max="15611" width="9.125" style="2" customWidth="1"/>
    <col min="15612" max="15612" width="3.875" style="2" customWidth="1"/>
    <col min="15613" max="15616" width="1.375" style="2" customWidth="1"/>
    <col min="15617" max="15698" width="3.875" style="2" customWidth="1"/>
    <col min="15699" max="15865" width="2.375" style="2"/>
    <col min="15866" max="15866" width="3.875" style="2" customWidth="1"/>
    <col min="15867" max="15867" width="9.125" style="2" customWidth="1"/>
    <col min="15868" max="15868" width="3.875" style="2" customWidth="1"/>
    <col min="15869" max="15872" width="1.375" style="2" customWidth="1"/>
    <col min="15873" max="15954" width="3.875" style="2" customWidth="1"/>
    <col min="15955" max="16121" width="2.375" style="2"/>
    <col min="16122" max="16122" width="3.875" style="2" customWidth="1"/>
    <col min="16123" max="16123" width="9.125" style="2" customWidth="1"/>
    <col min="16124" max="16124" width="3.875" style="2" customWidth="1"/>
    <col min="16125" max="16128" width="1.375" style="2" customWidth="1"/>
    <col min="16129" max="16210" width="3.875" style="2" customWidth="1"/>
    <col min="16211" max="16384" width="2.375" style="2"/>
  </cols>
  <sheetData>
    <row r="1" spans="1:167" ht="15.95" customHeight="1">
      <c r="A1" s="1"/>
      <c r="B1" s="1"/>
      <c r="C1" s="1"/>
    </row>
    <row r="2" spans="1:167" ht="15.95" customHeight="1">
      <c r="A2" s="1"/>
      <c r="B2" s="1"/>
      <c r="C2" s="1"/>
    </row>
    <row r="3" spans="1:167" ht="15.95" customHeight="1">
      <c r="A3" s="1"/>
      <c r="B3" s="1"/>
      <c r="C3" s="1"/>
    </row>
    <row r="4" spans="1:167" ht="15.95" customHeight="1">
      <c r="A4" s="1"/>
      <c r="B4" s="271"/>
      <c r="C4" s="271"/>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row>
    <row r="5" spans="1:167" ht="15.95" customHeight="1">
      <c r="A5" s="1"/>
      <c r="B5" s="271"/>
      <c r="C5" s="271"/>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row>
    <row r="6" spans="1:167" ht="15.95" customHeight="1">
      <c r="A6" s="1"/>
      <c r="B6" s="273"/>
      <c r="C6" s="273"/>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row>
    <row r="7" spans="1:167" ht="30" customHeight="1">
      <c r="A7" s="53"/>
      <c r="B7" s="274"/>
      <c r="C7" s="274"/>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138"/>
      <c r="BN7" s="138"/>
      <c r="BO7" s="138"/>
      <c r="BP7" s="138"/>
      <c r="BQ7" s="138"/>
      <c r="BR7" s="138"/>
      <c r="BS7" s="138"/>
      <c r="BT7" s="138"/>
      <c r="BU7" s="138"/>
      <c r="BV7" s="138"/>
      <c r="BW7" s="138"/>
      <c r="BX7" s="138"/>
      <c r="BY7" s="138"/>
      <c r="BZ7" s="138"/>
      <c r="CA7" s="138"/>
      <c r="CB7" s="138"/>
      <c r="CC7" s="138"/>
      <c r="CD7" s="280"/>
    </row>
    <row r="8" spans="1:167" ht="24.95" customHeight="1">
      <c r="A8" s="53"/>
      <c r="B8" s="274"/>
      <c r="C8" s="274"/>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1525"/>
      <c r="BN8" s="1525"/>
      <c r="BO8" s="1525"/>
      <c r="BP8" s="1525"/>
      <c r="BQ8" s="1525"/>
      <c r="BR8" s="1525"/>
      <c r="BS8" s="1525"/>
      <c r="BT8" s="1525"/>
      <c r="BU8" s="1525"/>
      <c r="BV8" s="1525"/>
      <c r="BW8" s="1525"/>
      <c r="BX8" s="1525"/>
      <c r="BY8" s="1525"/>
      <c r="BZ8" s="1525"/>
      <c r="CA8" s="1525"/>
      <c r="CB8" s="1525"/>
      <c r="CC8" s="1525"/>
      <c r="CD8" s="147"/>
    </row>
    <row r="9" spans="1:167" ht="12" customHeight="1">
      <c r="A9" s="53"/>
      <c r="B9" s="274"/>
      <c r="C9" s="274"/>
      <c r="D9" s="274"/>
      <c r="E9" s="274"/>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1525"/>
      <c r="BN9" s="1525"/>
      <c r="BO9" s="1525"/>
      <c r="BP9" s="1525"/>
      <c r="BQ9" s="1525"/>
      <c r="BR9" s="1525"/>
      <c r="BS9" s="1525"/>
      <c r="BT9" s="1525"/>
      <c r="BU9" s="1525"/>
      <c r="BV9" s="1525"/>
      <c r="BW9" s="1525"/>
      <c r="BX9" s="1525"/>
      <c r="BY9" s="1525"/>
      <c r="BZ9" s="1525"/>
      <c r="CA9" s="1525"/>
      <c r="CB9" s="1525"/>
      <c r="CC9" s="1525"/>
      <c r="CD9" s="147"/>
    </row>
    <row r="10" spans="1:167" ht="24.95" customHeight="1">
      <c r="A10" s="53"/>
      <c r="B10" s="274"/>
      <c r="C10" s="274"/>
      <c r="D10" s="274"/>
      <c r="E10" s="274"/>
      <c r="F10" s="274"/>
      <c r="G10" s="274"/>
      <c r="H10" s="274"/>
      <c r="I10" s="2574" t="s">
        <v>2163</v>
      </c>
      <c r="J10" s="2574"/>
      <c r="K10" s="2574"/>
      <c r="L10" s="2574"/>
      <c r="M10" s="2574"/>
      <c r="N10" s="2574"/>
      <c r="O10" s="2574"/>
      <c r="P10" s="2574"/>
      <c r="Q10" s="2574"/>
      <c r="R10" s="2574"/>
      <c r="S10" s="2574"/>
      <c r="T10" s="2574"/>
      <c r="U10" s="2574"/>
      <c r="V10" s="2574"/>
      <c r="W10" s="2574"/>
      <c r="X10" s="2574"/>
      <c r="Y10" s="2574"/>
      <c r="Z10" s="2574"/>
      <c r="AA10" s="2574"/>
      <c r="AB10" s="2574"/>
      <c r="AC10" s="2574"/>
      <c r="AD10" s="2574"/>
      <c r="AE10" s="2574"/>
      <c r="AF10" s="2574"/>
      <c r="AG10" s="2574"/>
      <c r="AH10" s="2574"/>
      <c r="AI10" s="2574"/>
      <c r="AJ10" s="2574"/>
      <c r="AK10" s="2574"/>
      <c r="AL10" s="517"/>
      <c r="AM10" s="517"/>
      <c r="AN10" s="517"/>
      <c r="AO10" s="517"/>
      <c r="AP10" s="517"/>
      <c r="AQ10" s="517"/>
      <c r="AR10" s="517"/>
      <c r="AS10" s="517"/>
      <c r="AT10" s="517"/>
      <c r="AU10" s="517"/>
      <c r="AV10" s="517"/>
      <c r="AW10" s="517"/>
      <c r="AX10" s="517"/>
      <c r="AY10" s="517"/>
      <c r="AZ10" s="517"/>
      <c r="BA10" s="517"/>
      <c r="BB10" s="517"/>
      <c r="BC10" s="517"/>
      <c r="BD10" s="517"/>
      <c r="BE10" s="517"/>
      <c r="BF10" s="517"/>
      <c r="BG10" s="517"/>
      <c r="BH10" s="517"/>
      <c r="BI10" s="517"/>
      <c r="BJ10" s="517"/>
      <c r="BK10" s="517"/>
      <c r="BL10" s="517"/>
      <c r="BM10" s="517"/>
      <c r="BN10" s="517"/>
      <c r="BO10" s="517"/>
      <c r="BP10" s="517"/>
      <c r="BQ10" s="1525"/>
      <c r="BR10" s="1525"/>
      <c r="BS10" s="1525"/>
      <c r="BT10" s="1525"/>
      <c r="BU10" s="1525"/>
      <c r="BV10" s="1525"/>
      <c r="BW10" s="1525"/>
      <c r="BX10" s="1525"/>
      <c r="BY10" s="1525"/>
      <c r="BZ10" s="1525"/>
      <c r="CA10" s="1525"/>
      <c r="CB10" s="1525"/>
      <c r="CC10" s="1525"/>
      <c r="CD10" s="147"/>
    </row>
    <row r="11" spans="1:167" ht="24.95" customHeight="1">
      <c r="A11" s="53"/>
      <c r="B11" s="274"/>
      <c r="C11" s="274"/>
      <c r="D11" s="274"/>
      <c r="E11" s="274"/>
      <c r="F11" s="274"/>
      <c r="G11" s="274"/>
      <c r="H11" s="274"/>
      <c r="I11" s="2574"/>
      <c r="J11" s="2574"/>
      <c r="K11" s="2574"/>
      <c r="L11" s="2574"/>
      <c r="M11" s="2574"/>
      <c r="N11" s="2574"/>
      <c r="O11" s="2574"/>
      <c r="P11" s="2574"/>
      <c r="Q11" s="2574"/>
      <c r="R11" s="2574"/>
      <c r="S11" s="2574"/>
      <c r="T11" s="2574"/>
      <c r="U11" s="2574"/>
      <c r="V11" s="2574"/>
      <c r="W11" s="2574"/>
      <c r="X11" s="2574"/>
      <c r="Y11" s="2574"/>
      <c r="Z11" s="2574"/>
      <c r="AA11" s="2574"/>
      <c r="AB11" s="2574"/>
      <c r="AC11" s="2574"/>
      <c r="AD11" s="2574"/>
      <c r="AE11" s="2574"/>
      <c r="AF11" s="2574"/>
      <c r="AG11" s="2574"/>
      <c r="AH11" s="2574"/>
      <c r="AI11" s="2574"/>
      <c r="AJ11" s="2574"/>
      <c r="AK11" s="2574"/>
      <c r="AL11" s="517"/>
      <c r="AM11" s="517"/>
      <c r="AN11" s="517"/>
      <c r="AO11" s="517"/>
      <c r="AP11" s="517"/>
      <c r="AQ11" s="517"/>
      <c r="AR11" s="517"/>
      <c r="AS11" s="517"/>
      <c r="AT11" s="517"/>
      <c r="AU11" s="517"/>
      <c r="AV11" s="517"/>
      <c r="AW11" s="517"/>
      <c r="AX11" s="517"/>
      <c r="AY11" s="517"/>
      <c r="AZ11" s="517"/>
      <c r="BA11" s="517"/>
      <c r="BB11" s="517"/>
      <c r="BC11" s="517"/>
      <c r="BD11" s="517"/>
      <c r="BE11" s="517"/>
      <c r="BF11" s="517"/>
      <c r="BG11" s="517"/>
      <c r="BH11" s="517"/>
      <c r="BI11" s="517"/>
      <c r="BJ11" s="517"/>
      <c r="BK11" s="517"/>
      <c r="BL11" s="517"/>
      <c r="BM11" s="517"/>
      <c r="BN11" s="517"/>
      <c r="BO11" s="517"/>
      <c r="BP11" s="517"/>
      <c r="BQ11" s="1525"/>
      <c r="BR11" s="1525"/>
      <c r="BS11" s="1525"/>
      <c r="BT11" s="1525"/>
      <c r="BU11" s="1525"/>
      <c r="BV11" s="1525"/>
      <c r="BW11" s="1525"/>
      <c r="BX11" s="1525"/>
      <c r="BY11" s="1525"/>
      <c r="BZ11" s="1525"/>
      <c r="CA11" s="1525"/>
      <c r="CB11" s="1525"/>
      <c r="CC11" s="1525"/>
      <c r="CD11" s="147"/>
    </row>
    <row r="12" spans="1:167" ht="24.95" customHeight="1">
      <c r="A12" s="53"/>
      <c r="B12" s="274"/>
      <c r="C12" s="274"/>
      <c r="D12" s="274"/>
      <c r="E12" s="274"/>
      <c r="F12" s="274"/>
      <c r="G12" s="274"/>
      <c r="H12" s="274"/>
      <c r="I12" s="2576" t="s">
        <v>2164</v>
      </c>
      <c r="J12" s="2576"/>
      <c r="K12" s="2576"/>
      <c r="L12" s="2576"/>
      <c r="M12" s="2576"/>
      <c r="N12" s="2576"/>
      <c r="O12" s="2576"/>
      <c r="P12" s="2576"/>
      <c r="Q12" s="2576"/>
      <c r="R12" s="2576"/>
      <c r="S12" s="2576"/>
      <c r="T12" s="2576"/>
      <c r="U12" s="2576"/>
      <c r="V12" s="2576"/>
      <c r="W12" s="2576"/>
      <c r="X12" s="2576"/>
      <c r="Y12" s="2576"/>
      <c r="Z12" s="2576"/>
      <c r="AA12" s="2576"/>
      <c r="AB12" s="2576"/>
      <c r="AC12" s="2576"/>
      <c r="AD12" s="2576"/>
      <c r="AE12" s="2576"/>
      <c r="AF12" s="2576"/>
      <c r="AG12" s="2576"/>
      <c r="AH12" s="2576"/>
      <c r="AI12" s="2576"/>
      <c r="AJ12" s="2576"/>
      <c r="AK12" s="2576"/>
      <c r="AL12" s="2576"/>
      <c r="AM12" s="2576"/>
      <c r="AN12" s="2576"/>
      <c r="AO12" s="2576"/>
      <c r="AP12" s="2576"/>
      <c r="AQ12" s="2576"/>
      <c r="AR12" s="2576"/>
      <c r="AS12" s="518"/>
      <c r="AT12" s="518"/>
      <c r="AU12" s="518"/>
      <c r="AV12" s="518"/>
      <c r="AW12" s="518"/>
      <c r="AX12" s="518"/>
      <c r="AY12" s="518"/>
      <c r="AZ12" s="518"/>
      <c r="BA12" s="518"/>
      <c r="BB12" s="518"/>
      <c r="BC12" s="518"/>
      <c r="BD12" s="518"/>
      <c r="BE12" s="518"/>
      <c r="BF12" s="518"/>
      <c r="BG12" s="518"/>
      <c r="BH12" s="518"/>
      <c r="BI12" s="518"/>
      <c r="BJ12" s="518"/>
      <c r="BK12" s="274"/>
      <c r="BL12" s="274"/>
      <c r="BM12" s="274"/>
      <c r="BN12" s="274"/>
      <c r="BO12" s="274"/>
      <c r="BP12" s="274"/>
      <c r="BQ12" s="274"/>
      <c r="BR12" s="274"/>
      <c r="BS12" s="274"/>
      <c r="BT12" s="274"/>
      <c r="BU12" s="274"/>
      <c r="BV12" s="274"/>
      <c r="BW12" s="274"/>
      <c r="BX12" s="274"/>
      <c r="BY12" s="274"/>
      <c r="BZ12" s="274"/>
      <c r="CA12" s="274"/>
      <c r="CB12" s="274"/>
      <c r="CC12" s="274"/>
      <c r="CD12" s="312"/>
    </row>
    <row r="13" spans="1:167" ht="24.95" customHeight="1">
      <c r="A13" s="53"/>
      <c r="B13" s="276"/>
      <c r="C13" s="276"/>
      <c r="D13" s="276"/>
      <c r="E13" s="276"/>
      <c r="F13" s="276"/>
      <c r="G13" s="276"/>
      <c r="H13" s="276"/>
      <c r="I13" s="2576"/>
      <c r="J13" s="2576"/>
      <c r="K13" s="2576"/>
      <c r="L13" s="2576"/>
      <c r="M13" s="2576"/>
      <c r="N13" s="2576"/>
      <c r="O13" s="2576"/>
      <c r="P13" s="2576"/>
      <c r="Q13" s="2576"/>
      <c r="R13" s="2576"/>
      <c r="S13" s="2576"/>
      <c r="T13" s="2576"/>
      <c r="U13" s="2576"/>
      <c r="V13" s="2576"/>
      <c r="W13" s="2576"/>
      <c r="X13" s="2576"/>
      <c r="Y13" s="2576"/>
      <c r="Z13" s="2576"/>
      <c r="AA13" s="2576"/>
      <c r="AB13" s="2576"/>
      <c r="AC13" s="2576"/>
      <c r="AD13" s="2576"/>
      <c r="AE13" s="2576"/>
      <c r="AF13" s="2576"/>
      <c r="AG13" s="2576"/>
      <c r="AH13" s="2576"/>
      <c r="AI13" s="2576"/>
      <c r="AJ13" s="2576"/>
      <c r="AK13" s="2576"/>
      <c r="AL13" s="2576"/>
      <c r="AM13" s="2576"/>
      <c r="AN13" s="2576"/>
      <c r="AO13" s="2576"/>
      <c r="AP13" s="2576"/>
      <c r="AQ13" s="2576"/>
      <c r="AR13" s="2576"/>
      <c r="AS13" s="518"/>
      <c r="AT13" s="518"/>
      <c r="AU13" s="518"/>
      <c r="AV13" s="518"/>
      <c r="AW13" s="518"/>
      <c r="AX13" s="518"/>
      <c r="AY13" s="518"/>
      <c r="AZ13" s="518"/>
      <c r="BA13" s="518"/>
      <c r="BB13" s="518"/>
      <c r="BC13" s="518"/>
      <c r="BD13" s="518"/>
      <c r="BE13" s="518"/>
      <c r="BF13" s="518"/>
      <c r="BG13" s="518"/>
      <c r="BH13" s="518"/>
      <c r="BI13" s="518"/>
      <c r="BJ13" s="518"/>
      <c r="BK13" s="276"/>
      <c r="BL13" s="276"/>
      <c r="BM13" s="276"/>
      <c r="BN13" s="276"/>
      <c r="BO13" s="276"/>
      <c r="BP13" s="276"/>
      <c r="BQ13" s="276"/>
      <c r="BR13" s="276"/>
      <c r="BS13" s="276"/>
      <c r="BT13" s="276"/>
      <c r="BU13" s="276"/>
      <c r="BV13" s="276"/>
      <c r="BW13" s="276"/>
      <c r="BX13" s="276"/>
      <c r="BY13" s="276"/>
      <c r="BZ13" s="276"/>
      <c r="CA13" s="276"/>
      <c r="CB13" s="276"/>
      <c r="CC13" s="276"/>
      <c r="CD13" s="313"/>
    </row>
    <row r="14" spans="1:167" ht="30" customHeight="1">
      <c r="A14" s="53"/>
      <c r="B14" s="276"/>
      <c r="I14" s="2575" t="s">
        <v>2165</v>
      </c>
      <c r="J14" s="2575"/>
      <c r="K14" s="2575"/>
      <c r="L14" s="2575"/>
      <c r="M14" s="2575"/>
      <c r="N14" s="2575"/>
      <c r="O14" s="2575"/>
      <c r="P14" s="2575"/>
      <c r="Q14" s="2575"/>
      <c r="R14" s="2575"/>
      <c r="S14" s="2575"/>
      <c r="T14" s="2575"/>
      <c r="U14" s="2575"/>
      <c r="V14" s="2575"/>
      <c r="W14" s="2575"/>
      <c r="X14" s="2575"/>
      <c r="Y14" s="2575"/>
      <c r="Z14" s="2575"/>
      <c r="AA14" s="2575"/>
      <c r="AB14" s="2575"/>
      <c r="AC14" s="2575"/>
      <c r="AD14" s="2575"/>
      <c r="AE14" s="2575"/>
      <c r="AF14" s="2575"/>
      <c r="AG14" s="2575"/>
      <c r="AH14" s="2575"/>
      <c r="AI14" s="2575"/>
      <c r="AJ14" s="2575"/>
      <c r="AK14" s="2575"/>
      <c r="AL14" s="2575"/>
      <c r="AM14" s="2575"/>
      <c r="AN14" s="2575"/>
      <c r="AO14" s="2575"/>
      <c r="AP14" s="2575"/>
      <c r="AQ14" s="2575"/>
      <c r="AR14" s="2575"/>
      <c r="AS14" s="2575"/>
      <c r="AT14" s="2575"/>
      <c r="AU14" s="2575"/>
      <c r="AV14" s="2575"/>
      <c r="AW14" s="2575"/>
      <c r="AX14" s="2575"/>
      <c r="AY14" s="2575"/>
      <c r="AZ14" s="2575"/>
      <c r="BA14" s="2575"/>
      <c r="BB14" s="519"/>
      <c r="BC14" s="519"/>
      <c r="BD14" s="519"/>
      <c r="BE14" s="519"/>
      <c r="BF14" s="519"/>
      <c r="BG14" s="519"/>
      <c r="BH14" s="519"/>
      <c r="BI14" s="519"/>
      <c r="BJ14" s="519"/>
      <c r="BK14" s="519"/>
      <c r="BL14" s="519"/>
      <c r="BM14" s="519"/>
      <c r="BN14" s="519"/>
      <c r="BO14" s="519"/>
      <c r="BP14" s="519"/>
      <c r="CC14" s="1525"/>
      <c r="CD14" s="313"/>
      <c r="CL14" s="1525"/>
      <c r="CM14" s="1525"/>
      <c r="CN14" s="1525"/>
      <c r="CO14" s="1525"/>
      <c r="CP14" s="1525"/>
      <c r="CQ14" s="1525"/>
      <c r="CR14" s="1525"/>
      <c r="CS14" s="1525"/>
      <c r="CT14" s="1525"/>
      <c r="CU14" s="1525"/>
      <c r="CV14" s="1525"/>
      <c r="CW14" s="1525"/>
      <c r="CX14" s="1525"/>
      <c r="CY14" s="1525"/>
      <c r="CZ14" s="1525"/>
      <c r="DA14" s="1525"/>
      <c r="DB14" s="1525"/>
      <c r="DC14" s="1525"/>
      <c r="DD14" s="1525"/>
      <c r="DE14" s="1525"/>
      <c r="DF14" s="1525"/>
      <c r="DG14" s="1525"/>
      <c r="DH14" s="1525"/>
      <c r="DI14" s="1525"/>
      <c r="DJ14" s="1525"/>
      <c r="DK14" s="1525"/>
      <c r="DL14" s="1525"/>
      <c r="DM14" s="1525"/>
      <c r="DN14" s="1525"/>
      <c r="DO14" s="1525"/>
      <c r="DP14" s="1525"/>
      <c r="DQ14" s="1525"/>
      <c r="DR14" s="1525"/>
      <c r="DS14" s="1525"/>
      <c r="DT14" s="1525"/>
      <c r="DU14" s="1525"/>
      <c r="DV14" s="1525"/>
      <c r="DW14" s="1525"/>
      <c r="DX14" s="1525"/>
      <c r="DY14" s="1525"/>
      <c r="DZ14" s="1525"/>
      <c r="EA14" s="1525"/>
      <c r="EB14" s="1525"/>
      <c r="EC14" s="1525"/>
      <c r="ED14" s="1525"/>
      <c r="EE14" s="1525"/>
      <c r="EF14" s="1525"/>
      <c r="EG14" s="1525"/>
      <c r="EH14" s="1525"/>
      <c r="EI14" s="1525"/>
      <c r="EJ14" s="1525"/>
      <c r="EK14" s="1525"/>
      <c r="EL14" s="1525"/>
      <c r="EM14" s="1525"/>
      <c r="EN14" s="1525"/>
      <c r="EO14" s="1525"/>
      <c r="EP14" s="1525"/>
      <c r="EQ14" s="1525"/>
      <c r="ER14" s="1525"/>
      <c r="ES14" s="1525"/>
      <c r="ET14" s="1525"/>
      <c r="EU14" s="1525"/>
      <c r="EV14" s="1525"/>
      <c r="EW14" s="1525"/>
      <c r="EX14" s="1525"/>
      <c r="EY14" s="1525"/>
      <c r="EZ14" s="1525"/>
      <c r="FA14" s="1525"/>
      <c r="FB14" s="1525"/>
      <c r="FC14" s="1525"/>
      <c r="FD14" s="1525"/>
      <c r="FE14" s="1525"/>
      <c r="FF14" s="1525"/>
      <c r="FG14" s="1525"/>
      <c r="FH14" s="1525"/>
      <c r="FI14" s="1525"/>
      <c r="FJ14" s="1525"/>
      <c r="FK14" s="1525"/>
    </row>
    <row r="15" spans="1:167" ht="30" customHeight="1">
      <c r="A15" s="53"/>
      <c r="B15" s="276"/>
      <c r="I15" s="2575"/>
      <c r="J15" s="2575"/>
      <c r="K15" s="2575"/>
      <c r="L15" s="2575"/>
      <c r="M15" s="2575"/>
      <c r="N15" s="2575"/>
      <c r="O15" s="2575"/>
      <c r="P15" s="2575"/>
      <c r="Q15" s="2575"/>
      <c r="R15" s="2575"/>
      <c r="S15" s="2575"/>
      <c r="T15" s="2575"/>
      <c r="U15" s="2575"/>
      <c r="V15" s="2575"/>
      <c r="W15" s="2575"/>
      <c r="X15" s="2575"/>
      <c r="Y15" s="2575"/>
      <c r="Z15" s="2575"/>
      <c r="AA15" s="2575"/>
      <c r="AB15" s="2575"/>
      <c r="AC15" s="2575"/>
      <c r="AD15" s="2575"/>
      <c r="AE15" s="2575"/>
      <c r="AF15" s="2575"/>
      <c r="AG15" s="2575"/>
      <c r="AH15" s="2575"/>
      <c r="AI15" s="2575"/>
      <c r="AJ15" s="2575"/>
      <c r="AK15" s="2575"/>
      <c r="AL15" s="2575"/>
      <c r="AM15" s="2575"/>
      <c r="AN15" s="2575"/>
      <c r="AO15" s="2575"/>
      <c r="AP15" s="2575"/>
      <c r="AQ15" s="2575"/>
      <c r="AR15" s="2575"/>
      <c r="AS15" s="2575"/>
      <c r="AT15" s="2575"/>
      <c r="AU15" s="2575"/>
      <c r="AV15" s="2575"/>
      <c r="AW15" s="2575"/>
      <c r="AX15" s="2575"/>
      <c r="AY15" s="2575"/>
      <c r="AZ15" s="2575"/>
      <c r="BA15" s="2575"/>
      <c r="BB15" s="519"/>
      <c r="BC15" s="519"/>
      <c r="BD15" s="519"/>
      <c r="BE15" s="519"/>
      <c r="BF15" s="519"/>
      <c r="BG15" s="519"/>
      <c r="BH15" s="519"/>
      <c r="BI15" s="519"/>
      <c r="BJ15" s="519"/>
      <c r="BK15" s="519"/>
      <c r="BL15" s="519"/>
      <c r="BM15" s="519"/>
      <c r="BN15" s="519"/>
      <c r="BO15" s="519"/>
      <c r="BP15" s="519"/>
      <c r="CC15" s="1525"/>
      <c r="CD15" s="313"/>
      <c r="CL15" s="1525"/>
      <c r="CM15" s="1525"/>
      <c r="CN15" s="1525"/>
      <c r="CO15" s="1525"/>
      <c r="CP15" s="1525"/>
      <c r="CQ15" s="1525"/>
      <c r="CR15" s="1525"/>
      <c r="CS15" s="1525"/>
      <c r="CT15" s="1525"/>
      <c r="CU15" s="1525"/>
      <c r="CV15" s="1525"/>
      <c r="CW15" s="1525"/>
      <c r="CX15" s="1525"/>
      <c r="CY15" s="1525"/>
      <c r="CZ15" s="1525"/>
      <c r="DA15" s="1525"/>
      <c r="DB15" s="1525"/>
      <c r="DC15" s="1525"/>
      <c r="DD15" s="1525"/>
      <c r="DE15" s="1525"/>
      <c r="DF15" s="1525"/>
      <c r="DG15" s="1525"/>
      <c r="DH15" s="1525"/>
      <c r="DI15" s="1525"/>
      <c r="DJ15" s="1525"/>
      <c r="DK15" s="1525"/>
      <c r="DL15" s="1525"/>
      <c r="DM15" s="1525"/>
      <c r="DN15" s="1525"/>
      <c r="DO15" s="1525"/>
      <c r="DP15" s="1525"/>
      <c r="DQ15" s="1525"/>
      <c r="DR15" s="1525"/>
      <c r="DS15" s="1525"/>
      <c r="DT15" s="1525"/>
      <c r="DU15" s="1525"/>
      <c r="DV15" s="1525"/>
      <c r="DW15" s="1525"/>
      <c r="DX15" s="1525"/>
      <c r="DY15" s="1525"/>
      <c r="DZ15" s="1525"/>
      <c r="EA15" s="1525"/>
      <c r="EB15" s="1525"/>
      <c r="EC15" s="1525"/>
      <c r="ED15" s="1525"/>
      <c r="EE15" s="1525"/>
      <c r="EF15" s="1525"/>
      <c r="EG15" s="1525"/>
      <c r="EH15" s="1525"/>
      <c r="EI15" s="1525"/>
      <c r="EJ15" s="1525"/>
      <c r="EK15" s="1525"/>
      <c r="EL15" s="1525"/>
      <c r="EM15" s="1525"/>
      <c r="EN15" s="1525"/>
      <c r="EO15" s="1525"/>
      <c r="EP15" s="1525"/>
      <c r="EQ15" s="1525"/>
      <c r="ER15" s="1525"/>
      <c r="ES15" s="1525"/>
      <c r="ET15" s="1525"/>
      <c r="EU15" s="1525"/>
      <c r="EV15" s="1525"/>
      <c r="EW15" s="1525"/>
      <c r="EX15" s="1525"/>
      <c r="EY15" s="1525"/>
      <c r="EZ15" s="1525"/>
      <c r="FA15" s="1525"/>
      <c r="FB15" s="1525"/>
      <c r="FC15" s="1525"/>
      <c r="FD15" s="1525"/>
      <c r="FE15" s="1525"/>
      <c r="FF15" s="1525"/>
      <c r="FG15" s="1525"/>
      <c r="FH15" s="1525"/>
      <c r="FI15" s="1525"/>
      <c r="FJ15" s="1525"/>
      <c r="FK15" s="1525"/>
    </row>
    <row r="16" spans="1:167" ht="28.15">
      <c r="A16" s="53"/>
      <c r="B16" s="120"/>
      <c r="CC16" s="1525"/>
      <c r="CD16" s="115"/>
      <c r="CL16" s="1525"/>
      <c r="CM16" s="1525"/>
      <c r="CN16" s="1525"/>
      <c r="CO16" s="1525"/>
      <c r="CP16" s="1525"/>
      <c r="CQ16" s="1525"/>
      <c r="CR16" s="1525"/>
      <c r="CS16" s="1525"/>
      <c r="CT16" s="1525"/>
      <c r="CU16" s="1525"/>
      <c r="CV16" s="1525"/>
      <c r="CW16" s="1525"/>
      <c r="CX16" s="1525"/>
      <c r="CY16" s="1525"/>
      <c r="CZ16" s="1525"/>
      <c r="DA16" s="1525"/>
      <c r="DB16" s="1525"/>
      <c r="DC16" s="1525"/>
      <c r="DD16" s="1525"/>
      <c r="DE16" s="1525"/>
      <c r="DF16" s="1525"/>
      <c r="DG16" s="1525"/>
      <c r="DH16" s="1525"/>
      <c r="DI16" s="1525"/>
      <c r="DJ16" s="1525"/>
      <c r="DK16" s="1525"/>
      <c r="DL16" s="1525"/>
      <c r="DM16" s="1525"/>
      <c r="DN16" s="1525"/>
      <c r="DO16" s="1525"/>
      <c r="DP16" s="1525"/>
      <c r="DQ16" s="1525"/>
      <c r="DR16" s="1525"/>
      <c r="DS16" s="1525"/>
      <c r="DT16" s="1525"/>
      <c r="DU16" s="1525"/>
      <c r="DV16" s="1525"/>
      <c r="DW16" s="1525"/>
      <c r="DX16" s="1525"/>
      <c r="DY16" s="1525"/>
      <c r="DZ16" s="1525"/>
      <c r="EA16" s="1525"/>
      <c r="EB16" s="1525"/>
      <c r="EC16" s="1525"/>
      <c r="ED16" s="1525"/>
      <c r="EE16" s="1525"/>
      <c r="EF16" s="1525"/>
      <c r="EG16" s="1525"/>
      <c r="EH16" s="1525"/>
      <c r="EI16" s="1525"/>
      <c r="EJ16" s="1525"/>
      <c r="EK16" s="1525"/>
      <c r="EL16" s="1525"/>
      <c r="EM16" s="1525"/>
      <c r="EN16" s="1525"/>
      <c r="EO16" s="1525"/>
      <c r="EP16" s="1525"/>
      <c r="EQ16" s="1525"/>
      <c r="ER16" s="1525"/>
      <c r="ES16" s="1525"/>
      <c r="ET16" s="1525"/>
      <c r="EU16" s="1525"/>
      <c r="EV16" s="1525"/>
      <c r="EW16" s="1525"/>
      <c r="EX16" s="1525"/>
      <c r="EY16" s="1525"/>
      <c r="EZ16" s="1525"/>
      <c r="FA16" s="1525"/>
      <c r="FB16" s="1525"/>
      <c r="FC16" s="1525"/>
      <c r="FD16" s="1525"/>
      <c r="FE16" s="1525"/>
      <c r="FF16" s="1525"/>
      <c r="FG16" s="1525"/>
      <c r="FH16" s="1525"/>
      <c r="FI16" s="1525"/>
      <c r="FJ16" s="1525"/>
      <c r="FK16" s="1525"/>
    </row>
    <row r="17" spans="1:167" ht="30" customHeight="1">
      <c r="A17" s="53"/>
      <c r="B17" s="120"/>
      <c r="C17" s="300" t="s">
        <v>2166</v>
      </c>
      <c r="D17" s="244" t="s">
        <v>984</v>
      </c>
      <c r="E17" s="246"/>
      <c r="F17" s="246"/>
      <c r="G17" s="246"/>
      <c r="H17" s="246"/>
      <c r="I17" s="246"/>
      <c r="AB17" s="2327" t="s">
        <v>2167</v>
      </c>
      <c r="AC17" s="2327"/>
      <c r="AD17" s="2327"/>
      <c r="AE17" s="2327"/>
      <c r="AF17" s="2327"/>
      <c r="AG17" s="2327"/>
      <c r="AH17" s="2327"/>
      <c r="AI17" s="2327"/>
      <c r="AJ17" s="2327"/>
      <c r="AK17" s="2327"/>
      <c r="AL17" s="2327"/>
      <c r="AM17" s="2327"/>
      <c r="AN17" s="2327"/>
      <c r="AO17" s="2327"/>
      <c r="AP17" s="2327"/>
      <c r="AQ17" s="2327"/>
      <c r="AR17" s="2327"/>
      <c r="AS17" s="2327"/>
      <c r="AT17" s="2327"/>
      <c r="AU17" s="2327"/>
      <c r="AV17" s="2327"/>
      <c r="AW17" s="2327"/>
      <c r="AX17" s="2327"/>
      <c r="AY17" s="2327"/>
      <c r="AZ17" s="2327"/>
      <c r="BA17" s="2327"/>
      <c r="BB17" s="2327"/>
      <c r="BC17" s="2327"/>
      <c r="BD17" s="2327"/>
      <c r="BE17" s="282"/>
      <c r="BF17" s="282"/>
      <c r="BG17" s="2327" t="s">
        <v>1671</v>
      </c>
      <c r="BH17" s="2327"/>
      <c r="BI17" s="2327"/>
      <c r="BJ17" s="2327"/>
      <c r="BK17" s="2327"/>
      <c r="BL17" s="2327"/>
      <c r="BM17" s="2327"/>
      <c r="BN17" s="2327"/>
      <c r="BO17" s="2327"/>
      <c r="BP17" s="2327"/>
      <c r="BQ17" s="2327"/>
      <c r="BR17" s="2327"/>
      <c r="BS17" s="2327"/>
      <c r="BT17" s="2327"/>
      <c r="BU17" s="2327"/>
      <c r="BV17" s="2327"/>
      <c r="BW17" s="2327"/>
      <c r="BX17" s="2327"/>
      <c r="BY17" s="2327"/>
      <c r="BZ17" s="2327"/>
      <c r="CA17" s="2327"/>
      <c r="CC17" s="1525"/>
      <c r="CD17" s="115"/>
      <c r="CL17" s="1525"/>
      <c r="CM17" s="1525"/>
      <c r="CN17" s="1525"/>
      <c r="CO17" s="1525"/>
      <c r="CP17" s="1525"/>
      <c r="CQ17" s="1525"/>
      <c r="CR17" s="1525"/>
      <c r="CS17" s="1525"/>
      <c r="CT17" s="1525"/>
      <c r="CU17" s="1525"/>
      <c r="CV17" s="1525"/>
      <c r="CW17" s="1525"/>
      <c r="CX17" s="1525"/>
      <c r="CY17" s="1525"/>
      <c r="CZ17" s="1525"/>
      <c r="DA17" s="1525"/>
      <c r="DB17" s="1525"/>
      <c r="DC17" s="1525"/>
      <c r="DD17" s="1525"/>
      <c r="DE17" s="1525"/>
      <c r="DF17" s="1525"/>
      <c r="DG17" s="1525"/>
      <c r="DH17" s="1525"/>
      <c r="DI17" s="1525"/>
      <c r="DJ17" s="1525"/>
      <c r="DK17" s="1525"/>
      <c r="DL17" s="1525"/>
      <c r="DM17" s="1525"/>
      <c r="DN17" s="1525"/>
      <c r="DO17" s="1525"/>
      <c r="DP17" s="1525"/>
      <c r="DQ17" s="1525"/>
      <c r="DR17" s="1525"/>
      <c r="DS17" s="1525"/>
      <c r="DT17" s="1525"/>
      <c r="DU17" s="1525"/>
      <c r="DV17" s="1525"/>
      <c r="DW17" s="1525"/>
      <c r="DX17" s="1525"/>
      <c r="DY17" s="1525"/>
      <c r="DZ17" s="1525"/>
      <c r="EA17" s="1525"/>
      <c r="EB17" s="1525"/>
      <c r="EC17" s="1525"/>
      <c r="ED17" s="1525"/>
      <c r="EE17" s="1525"/>
      <c r="EF17" s="1525"/>
      <c r="EG17" s="1525"/>
      <c r="EH17" s="1525"/>
      <c r="EI17" s="1525"/>
      <c r="EJ17" s="1525"/>
      <c r="EK17" s="1525"/>
      <c r="EL17" s="1525"/>
      <c r="EM17" s="1525"/>
      <c r="EN17" s="1525"/>
      <c r="EO17" s="1525"/>
      <c r="EP17" s="1525"/>
      <c r="EQ17" s="1525"/>
      <c r="ER17" s="1525"/>
      <c r="ES17" s="1525"/>
      <c r="ET17" s="1525"/>
      <c r="EU17" s="1525"/>
      <c r="EV17" s="1525"/>
      <c r="EW17" s="1525"/>
      <c r="EX17" s="1525"/>
      <c r="EY17" s="1525"/>
      <c r="EZ17" s="1525"/>
      <c r="FA17" s="1525"/>
      <c r="FB17" s="1525"/>
      <c r="FC17" s="1525"/>
      <c r="FD17" s="1525"/>
      <c r="FE17" s="1525"/>
      <c r="FF17" s="1525"/>
      <c r="FG17" s="1525"/>
      <c r="FH17" s="1525"/>
      <c r="FI17" s="1525"/>
      <c r="FJ17" s="1525"/>
      <c r="FK17" s="1525"/>
    </row>
    <row r="18" spans="1:167" ht="30" customHeight="1">
      <c r="A18" s="53"/>
      <c r="B18" s="220"/>
      <c r="C18" s="300"/>
      <c r="D18" s="247" t="s">
        <v>2168</v>
      </c>
      <c r="E18" s="246"/>
      <c r="F18" s="246"/>
      <c r="G18" s="246"/>
      <c r="H18" s="246"/>
      <c r="I18" s="246"/>
      <c r="AB18" s="2327" t="s">
        <v>2169</v>
      </c>
      <c r="AC18" s="2327"/>
      <c r="AD18" s="2327"/>
      <c r="AE18" s="2327"/>
      <c r="AF18" s="2327"/>
      <c r="AG18" s="2327"/>
      <c r="AH18" s="2327"/>
      <c r="AI18" s="2327"/>
      <c r="AJ18" s="2327"/>
      <c r="AK18" s="2327"/>
      <c r="AL18" s="2327"/>
      <c r="AM18" s="2327"/>
      <c r="AN18" s="2327"/>
      <c r="AO18" s="2327"/>
      <c r="AP18" s="2327"/>
      <c r="AQ18" s="2327"/>
      <c r="AR18" s="2327"/>
      <c r="AS18" s="2327"/>
      <c r="AT18" s="2327"/>
      <c r="AU18" s="2327"/>
      <c r="AV18" s="2327"/>
      <c r="AW18" s="2327"/>
      <c r="AX18" s="2327"/>
      <c r="AY18" s="2327"/>
      <c r="AZ18" s="2327"/>
      <c r="BA18" s="2327"/>
      <c r="BB18" s="2327"/>
      <c r="BC18" s="2327"/>
      <c r="BD18" s="2327"/>
      <c r="BE18" s="282"/>
      <c r="BF18" s="282"/>
      <c r="BG18" s="2327" t="s">
        <v>1344</v>
      </c>
      <c r="BH18" s="2327"/>
      <c r="BI18" s="2327"/>
      <c r="BJ18" s="2327"/>
      <c r="BK18" s="2327"/>
      <c r="BL18" s="2327"/>
      <c r="BM18" s="2327"/>
      <c r="BN18" s="2327"/>
      <c r="BO18" s="2327"/>
      <c r="BP18" s="2327"/>
      <c r="BQ18" s="2327"/>
      <c r="BR18" s="2327"/>
      <c r="BS18" s="2327"/>
      <c r="BT18" s="2327"/>
      <c r="BU18" s="2327"/>
      <c r="BV18" s="2327"/>
      <c r="BW18" s="2327"/>
      <c r="BX18" s="2327"/>
      <c r="BY18" s="2327"/>
      <c r="BZ18" s="2327"/>
      <c r="CA18" s="2327"/>
      <c r="CC18" s="1525"/>
      <c r="CD18" s="314"/>
      <c r="CE18" s="281"/>
      <c r="CF18" s="281"/>
      <c r="CG18" s="281"/>
      <c r="CL18" s="1525"/>
      <c r="CM18" s="1525"/>
      <c r="CN18" s="1525"/>
      <c r="CO18" s="1525"/>
      <c r="CP18" s="1525"/>
      <c r="CQ18" s="1525"/>
      <c r="CR18" s="1525"/>
      <c r="CS18" s="1525"/>
      <c r="CT18" s="1525"/>
      <c r="CU18" s="1525"/>
      <c r="CV18" s="1525"/>
      <c r="CW18" s="1525"/>
      <c r="CX18" s="1525"/>
      <c r="CY18" s="1525"/>
      <c r="CZ18" s="1525"/>
      <c r="DA18" s="1525"/>
      <c r="DB18" s="1525"/>
      <c r="DC18" s="1525"/>
      <c r="DD18" s="1525"/>
      <c r="DE18" s="1525"/>
      <c r="DF18" s="1525"/>
      <c r="DG18" s="1525"/>
      <c r="DH18" s="1525"/>
      <c r="DI18" s="1525"/>
      <c r="DJ18" s="1525"/>
      <c r="DK18" s="1525"/>
      <c r="DL18" s="1525"/>
      <c r="DM18" s="1525"/>
      <c r="DN18" s="1525"/>
      <c r="DO18" s="1525"/>
      <c r="DP18" s="1525"/>
      <c r="DQ18" s="1525"/>
      <c r="DR18" s="1525"/>
      <c r="DS18" s="1525"/>
      <c r="DT18" s="1525"/>
      <c r="DU18" s="1525"/>
      <c r="DV18" s="1525"/>
      <c r="DW18" s="1525"/>
      <c r="DX18" s="1525"/>
      <c r="DY18" s="1525"/>
      <c r="DZ18" s="1525"/>
      <c r="EA18" s="1525"/>
      <c r="EB18" s="1525"/>
      <c r="EC18" s="1525"/>
      <c r="ED18" s="1525"/>
      <c r="EE18" s="1525"/>
      <c r="EF18" s="1525"/>
      <c r="EG18" s="1525"/>
      <c r="EH18" s="1525"/>
      <c r="EI18" s="1525"/>
      <c r="EJ18" s="1525"/>
      <c r="EK18" s="1525"/>
      <c r="EL18" s="1525"/>
      <c r="EM18" s="1525"/>
      <c r="EN18" s="1525"/>
      <c r="EO18" s="1525"/>
      <c r="EP18" s="1525"/>
      <c r="EQ18" s="1525"/>
      <c r="ER18" s="1525"/>
      <c r="ES18" s="1525"/>
      <c r="ET18" s="1525"/>
      <c r="EU18" s="1525"/>
      <c r="EV18" s="1525"/>
      <c r="EW18" s="1525"/>
      <c r="EX18" s="1525"/>
      <c r="EY18" s="1525"/>
      <c r="EZ18" s="1525"/>
      <c r="FA18" s="1525"/>
      <c r="FB18" s="1525"/>
      <c r="FC18" s="1525"/>
      <c r="FD18" s="1525"/>
      <c r="FE18" s="1525"/>
      <c r="FF18" s="1525"/>
      <c r="FG18" s="1525"/>
      <c r="FH18" s="1525"/>
      <c r="FI18" s="1525"/>
      <c r="FJ18" s="1525"/>
      <c r="FK18" s="1525"/>
    </row>
    <row r="19" spans="1:167" ht="30" customHeight="1">
      <c r="A19" s="53"/>
      <c r="B19" s="277"/>
      <c r="C19" s="300"/>
      <c r="D19" s="247"/>
      <c r="E19" s="246"/>
      <c r="F19" s="246"/>
      <c r="G19" s="246"/>
      <c r="H19" s="246"/>
      <c r="I19" s="246"/>
      <c r="BB19" s="2386">
        <v>1201</v>
      </c>
      <c r="BC19" s="2386"/>
      <c r="BD19" s="2386"/>
      <c r="BY19" s="2573">
        <v>1202</v>
      </c>
      <c r="BZ19" s="2573"/>
      <c r="CA19" s="2573"/>
      <c r="CC19" s="1525"/>
      <c r="CD19" s="315"/>
      <c r="CL19" s="1525"/>
      <c r="CM19" s="1525"/>
      <c r="CN19" s="1525"/>
      <c r="CO19" s="1525"/>
      <c r="CP19" s="1525"/>
      <c r="CQ19" s="1525"/>
      <c r="CR19" s="1525"/>
      <c r="CS19" s="1525"/>
      <c r="CT19" s="1525"/>
      <c r="CU19" s="1525"/>
      <c r="CV19" s="1525"/>
      <c r="CW19" s="1525"/>
      <c r="CX19" s="1525"/>
      <c r="CY19" s="1525"/>
      <c r="CZ19" s="1525"/>
      <c r="DA19" s="1525"/>
      <c r="DB19" s="1525"/>
      <c r="DC19" s="1525"/>
      <c r="DD19" s="1525"/>
      <c r="DE19" s="1525"/>
      <c r="DF19" s="1525"/>
      <c r="DG19" s="1525"/>
      <c r="DH19" s="1525"/>
      <c r="DI19" s="1525"/>
      <c r="DJ19" s="1525"/>
      <c r="DK19" s="1525"/>
      <c r="DL19" s="1525"/>
      <c r="DM19" s="1525"/>
      <c r="DN19" s="1525"/>
      <c r="DO19" s="1525"/>
      <c r="DP19" s="1525"/>
      <c r="DQ19" s="1525"/>
      <c r="DR19" s="1525"/>
      <c r="DS19" s="1525"/>
      <c r="DT19" s="1525"/>
      <c r="DU19" s="1525"/>
      <c r="DV19" s="1525"/>
      <c r="DW19" s="1525"/>
      <c r="DX19" s="1525"/>
      <c r="DY19" s="1525"/>
      <c r="DZ19" s="1525"/>
      <c r="EA19" s="1525"/>
      <c r="EB19" s="1525"/>
      <c r="EC19" s="1525"/>
      <c r="ED19" s="1525"/>
      <c r="EE19" s="1525"/>
      <c r="EF19" s="1525"/>
      <c r="EG19" s="1525"/>
      <c r="EH19" s="1525"/>
      <c r="EI19" s="1525"/>
      <c r="EJ19" s="1525"/>
      <c r="EK19" s="1525"/>
      <c r="EL19" s="1525"/>
      <c r="EM19" s="1525"/>
      <c r="EN19" s="1525"/>
      <c r="EO19" s="1525"/>
      <c r="EP19" s="1525"/>
      <c r="EQ19" s="1525"/>
      <c r="ER19" s="1525"/>
      <c r="ES19" s="1525"/>
      <c r="ET19" s="1525"/>
      <c r="EU19" s="1525"/>
      <c r="EV19" s="1525"/>
      <c r="EW19" s="1525"/>
      <c r="EX19" s="1525"/>
      <c r="EY19" s="1525"/>
      <c r="EZ19" s="1525"/>
      <c r="FA19" s="1525"/>
      <c r="FB19" s="1525"/>
      <c r="FC19" s="1525"/>
      <c r="FD19" s="1525"/>
      <c r="FE19" s="1525"/>
      <c r="FF19" s="1525"/>
      <c r="FG19" s="1525"/>
      <c r="FH19" s="1525"/>
      <c r="FI19" s="1525"/>
      <c r="FJ19" s="1525"/>
      <c r="FK19" s="1525"/>
    </row>
    <row r="20" spans="1:167" ht="30" customHeight="1">
      <c r="A20" s="53"/>
      <c r="B20" s="277"/>
      <c r="C20" s="2562" t="s">
        <v>2170</v>
      </c>
      <c r="D20" s="2563"/>
      <c r="E20" s="325"/>
      <c r="F20" s="302" t="s">
        <v>1808</v>
      </c>
      <c r="G20" s="245"/>
      <c r="H20" s="246"/>
      <c r="I20" s="246"/>
      <c r="R20" s="1525"/>
      <c r="S20" s="1525"/>
      <c r="T20" s="1525"/>
      <c r="U20" s="1525"/>
      <c r="V20" s="1525"/>
      <c r="W20" s="1525"/>
      <c r="X20" s="1525"/>
      <c r="Y20" s="1525"/>
      <c r="Z20" s="2317" t="s">
        <v>1347</v>
      </c>
      <c r="AA20" s="2306"/>
      <c r="AB20" s="2307"/>
      <c r="AC20" s="2308"/>
      <c r="AD20" s="2308"/>
      <c r="AE20" s="2308"/>
      <c r="AF20" s="2308"/>
      <c r="AG20" s="2308"/>
      <c r="AH20" s="2308"/>
      <c r="AI20" s="2308"/>
      <c r="AJ20" s="2308"/>
      <c r="AK20" s="2308"/>
      <c r="AL20" s="2308"/>
      <c r="AM20" s="2308"/>
      <c r="AN20" s="2308"/>
      <c r="AO20" s="2308"/>
      <c r="AP20" s="2308"/>
      <c r="AQ20" s="2308"/>
      <c r="AR20" s="2308"/>
      <c r="AS20" s="2308"/>
      <c r="AT20" s="2308"/>
      <c r="AU20" s="2308"/>
      <c r="AV20" s="2308"/>
      <c r="AW20" s="2308"/>
      <c r="AX20" s="2308"/>
      <c r="AY20" s="2308"/>
      <c r="AZ20" s="2308"/>
      <c r="BA20" s="2308"/>
      <c r="BB20" s="2308"/>
      <c r="BC20" s="2308"/>
      <c r="BD20" s="2309"/>
      <c r="BE20" s="1593"/>
      <c r="BF20" s="1593"/>
      <c r="BG20" s="2307"/>
      <c r="BH20" s="2308"/>
      <c r="BI20" s="2308"/>
      <c r="BJ20" s="2308"/>
      <c r="BK20" s="2308"/>
      <c r="BL20" s="2308"/>
      <c r="BM20" s="2308"/>
      <c r="BN20" s="2308"/>
      <c r="BO20" s="2308"/>
      <c r="BP20" s="2308"/>
      <c r="BQ20" s="2308"/>
      <c r="BR20" s="2308"/>
      <c r="BS20" s="2308"/>
      <c r="BT20" s="2308"/>
      <c r="BU20" s="2308"/>
      <c r="BV20" s="2308"/>
      <c r="BW20" s="2308"/>
      <c r="BX20" s="2308"/>
      <c r="BY20" s="2308"/>
      <c r="BZ20" s="2308"/>
      <c r="CA20" s="2309"/>
      <c r="CC20" s="1525"/>
      <c r="CD20" s="315"/>
      <c r="CL20" s="1525"/>
      <c r="CM20" s="1525"/>
      <c r="CN20" s="1525"/>
      <c r="CO20" s="1525"/>
      <c r="CP20" s="1525"/>
      <c r="CQ20" s="1525"/>
      <c r="CR20" s="1525"/>
      <c r="CS20" s="1525"/>
      <c r="CT20" s="1525"/>
      <c r="CU20" s="1525"/>
      <c r="CV20" s="1525"/>
      <c r="CW20" s="1525"/>
      <c r="CX20" s="1525"/>
      <c r="CY20" s="1525"/>
      <c r="CZ20" s="1525"/>
      <c r="DA20" s="1525"/>
      <c r="DB20" s="1525"/>
      <c r="DC20" s="1525"/>
      <c r="DD20" s="1525"/>
      <c r="DE20" s="1525"/>
      <c r="DF20" s="1525"/>
      <c r="DG20" s="1525"/>
      <c r="DH20" s="1525"/>
      <c r="DI20" s="1525"/>
      <c r="DJ20" s="1525"/>
      <c r="DK20" s="1525"/>
      <c r="DL20" s="1525"/>
      <c r="DM20" s="1525"/>
      <c r="DN20" s="1525"/>
      <c r="DO20" s="1525"/>
      <c r="DP20" s="1525"/>
      <c r="DQ20" s="1525"/>
      <c r="DR20" s="1525"/>
      <c r="DS20" s="1525"/>
      <c r="DT20" s="1525"/>
      <c r="DU20" s="1525"/>
      <c r="DV20" s="1525"/>
      <c r="DW20" s="1525"/>
      <c r="DX20" s="1525"/>
      <c r="DY20" s="1525"/>
      <c r="DZ20" s="1525"/>
      <c r="EA20" s="1525"/>
      <c r="EB20" s="1525"/>
      <c r="EC20" s="1525"/>
      <c r="ED20" s="1525"/>
      <c r="EE20" s="1525"/>
      <c r="EF20" s="1525"/>
      <c r="EG20" s="1525"/>
      <c r="EH20" s="1525"/>
      <c r="EI20" s="1525"/>
      <c r="EJ20" s="1525"/>
      <c r="EK20" s="1525"/>
      <c r="EL20" s="1525"/>
      <c r="EM20" s="1525"/>
      <c r="EN20" s="1525"/>
      <c r="EO20" s="1525"/>
      <c r="EP20" s="1525"/>
      <c r="EQ20" s="1525"/>
      <c r="ER20" s="1525"/>
      <c r="ES20" s="1525"/>
      <c r="ET20" s="1525"/>
      <c r="EU20" s="1525"/>
      <c r="EV20" s="1525"/>
      <c r="EW20" s="1525"/>
      <c r="EX20" s="1525"/>
      <c r="EY20" s="1525"/>
      <c r="EZ20" s="1525"/>
      <c r="FA20" s="1525"/>
      <c r="FB20" s="1525"/>
      <c r="FC20" s="1525"/>
      <c r="FD20" s="1525"/>
      <c r="FE20" s="1525"/>
      <c r="FF20" s="1525"/>
      <c r="FG20" s="1525"/>
      <c r="FH20" s="1525"/>
      <c r="FI20" s="1525"/>
      <c r="FJ20" s="1525"/>
      <c r="FK20" s="1525"/>
    </row>
    <row r="21" spans="1:167" ht="30" customHeight="1">
      <c r="A21" s="53"/>
      <c r="B21" s="277"/>
      <c r="C21" s="300"/>
      <c r="D21" s="325"/>
      <c r="E21" s="303"/>
      <c r="F21" s="262" t="s">
        <v>1809</v>
      </c>
      <c r="G21" s="245"/>
      <c r="H21" s="338"/>
      <c r="I21" s="338"/>
      <c r="R21" s="1525"/>
      <c r="S21" s="1525"/>
      <c r="T21" s="1525"/>
      <c r="U21" s="1525"/>
      <c r="V21" s="1525"/>
      <c r="W21" s="1525"/>
      <c r="X21" s="1525"/>
      <c r="Y21" s="1525"/>
      <c r="Z21" s="2306"/>
      <c r="AA21" s="2306"/>
      <c r="AB21" s="2310"/>
      <c r="AC21" s="2311"/>
      <c r="AD21" s="2311"/>
      <c r="AE21" s="2311"/>
      <c r="AF21" s="2311"/>
      <c r="AG21" s="2311"/>
      <c r="AH21" s="2311"/>
      <c r="AI21" s="2311"/>
      <c r="AJ21" s="2311"/>
      <c r="AK21" s="2311"/>
      <c r="AL21" s="2311"/>
      <c r="AM21" s="2311"/>
      <c r="AN21" s="2311"/>
      <c r="AO21" s="2311"/>
      <c r="AP21" s="2311"/>
      <c r="AQ21" s="2311"/>
      <c r="AR21" s="2311"/>
      <c r="AS21" s="2311"/>
      <c r="AT21" s="2311"/>
      <c r="AU21" s="2311"/>
      <c r="AV21" s="2311"/>
      <c r="AW21" s="2311"/>
      <c r="AX21" s="2311"/>
      <c r="AY21" s="2311"/>
      <c r="AZ21" s="2311"/>
      <c r="BA21" s="2311"/>
      <c r="BB21" s="2311"/>
      <c r="BC21" s="2311"/>
      <c r="BD21" s="2312"/>
      <c r="BE21" s="1593"/>
      <c r="BF21" s="1593"/>
      <c r="BG21" s="2310"/>
      <c r="BH21" s="2311"/>
      <c r="BI21" s="2311"/>
      <c r="BJ21" s="2311"/>
      <c r="BK21" s="2311"/>
      <c r="BL21" s="2311"/>
      <c r="BM21" s="2311"/>
      <c r="BN21" s="2311"/>
      <c r="BO21" s="2311"/>
      <c r="BP21" s="2311"/>
      <c r="BQ21" s="2311"/>
      <c r="BR21" s="2311"/>
      <c r="BS21" s="2311"/>
      <c r="BT21" s="2311"/>
      <c r="BU21" s="2311"/>
      <c r="BV21" s="2311"/>
      <c r="BW21" s="2311"/>
      <c r="BX21" s="2311"/>
      <c r="BY21" s="2311"/>
      <c r="BZ21" s="2311"/>
      <c r="CA21" s="2312"/>
      <c r="CC21" s="1525"/>
      <c r="CD21" s="315"/>
      <c r="CL21" s="1525"/>
      <c r="CM21" s="1525"/>
      <c r="CN21" s="1525"/>
      <c r="CO21" s="1525"/>
      <c r="CP21" s="1525"/>
      <c r="CQ21" s="1525"/>
      <c r="CR21" s="1525"/>
      <c r="CS21" s="1525"/>
      <c r="CT21" s="1525"/>
      <c r="CU21" s="1525"/>
      <c r="CV21" s="1525"/>
      <c r="CW21" s="1525"/>
      <c r="CX21" s="1525"/>
      <c r="CY21" s="1525"/>
      <c r="CZ21" s="1525"/>
      <c r="DA21" s="1525"/>
      <c r="DB21" s="1525"/>
      <c r="DC21" s="1525"/>
      <c r="DD21" s="1525"/>
      <c r="DE21" s="1525"/>
      <c r="DF21" s="1525"/>
      <c r="DG21" s="1525"/>
      <c r="DH21" s="1525"/>
      <c r="DI21" s="1525"/>
      <c r="DJ21" s="1525"/>
      <c r="DK21" s="1525"/>
      <c r="DL21" s="1525"/>
      <c r="DM21" s="1525"/>
      <c r="DN21" s="1525"/>
      <c r="DO21" s="1525"/>
      <c r="DP21" s="1525"/>
      <c r="DQ21" s="1525"/>
      <c r="DR21" s="1525"/>
      <c r="DS21" s="1525"/>
      <c r="DT21" s="1525"/>
      <c r="DU21" s="1525"/>
      <c r="DV21" s="1525"/>
      <c r="DW21" s="1525"/>
      <c r="DX21" s="1525"/>
      <c r="DY21" s="1525"/>
      <c r="DZ21" s="1525"/>
      <c r="EA21" s="1525"/>
      <c r="EB21" s="1525"/>
      <c r="EC21" s="1525"/>
      <c r="ED21" s="1525"/>
      <c r="EE21" s="1525"/>
      <c r="EF21" s="1525"/>
      <c r="EG21" s="1525"/>
      <c r="EH21" s="1525"/>
      <c r="EI21" s="1525"/>
      <c r="EJ21" s="1525"/>
      <c r="EK21" s="1525"/>
      <c r="EL21" s="1525"/>
      <c r="EM21" s="1525"/>
      <c r="EN21" s="1525"/>
      <c r="EO21" s="1525"/>
      <c r="EP21" s="1525"/>
      <c r="EQ21" s="1525"/>
      <c r="ER21" s="1525"/>
      <c r="ES21" s="1525"/>
      <c r="ET21" s="1525"/>
      <c r="EU21" s="1525"/>
      <c r="EV21" s="1525"/>
      <c r="EW21" s="1525"/>
      <c r="EX21" s="1525"/>
      <c r="EY21" s="1525"/>
      <c r="EZ21" s="1525"/>
      <c r="FA21" s="1525"/>
      <c r="FB21" s="1525"/>
      <c r="FC21" s="1525"/>
      <c r="FD21" s="1525"/>
      <c r="FE21" s="1525"/>
      <c r="FF21" s="1525"/>
      <c r="FG21" s="1525"/>
      <c r="FH21" s="1525"/>
      <c r="FI21" s="1525"/>
      <c r="FJ21" s="1525"/>
      <c r="FK21" s="1525"/>
    </row>
    <row r="22" spans="1:167" ht="30" customHeight="1">
      <c r="A22" s="53"/>
      <c r="B22" s="277"/>
      <c r="CC22" s="1525"/>
      <c r="CD22" s="315"/>
      <c r="CL22" s="1525"/>
      <c r="CM22" s="1525"/>
      <c r="CN22" s="1525"/>
      <c r="CO22" s="1525"/>
      <c r="CP22" s="1525"/>
      <c r="CQ22" s="1525"/>
      <c r="CR22" s="1525"/>
      <c r="CS22" s="1525"/>
      <c r="CT22" s="1525"/>
      <c r="CU22" s="1525"/>
      <c r="CV22" s="1525"/>
      <c r="CW22" s="1525"/>
      <c r="CX22" s="1525"/>
      <c r="CY22" s="1525"/>
      <c r="CZ22" s="1525"/>
      <c r="DA22" s="1525"/>
      <c r="DB22" s="1525"/>
      <c r="DC22" s="1525"/>
      <c r="DD22" s="1525"/>
      <c r="DE22" s="1525"/>
      <c r="DF22" s="1525"/>
      <c r="DG22" s="1525"/>
      <c r="DH22" s="1525"/>
      <c r="DI22" s="1525"/>
      <c r="DJ22" s="1525"/>
      <c r="DK22" s="1525"/>
      <c r="DL22" s="1525"/>
      <c r="DM22" s="1525"/>
      <c r="DN22" s="1525"/>
      <c r="DO22" s="1525"/>
      <c r="DP22" s="1525"/>
      <c r="DQ22" s="1525"/>
      <c r="DR22" s="1525"/>
      <c r="DS22" s="1525"/>
      <c r="DT22" s="1525"/>
      <c r="DU22" s="1525"/>
      <c r="DV22" s="1525"/>
      <c r="DW22" s="1525"/>
      <c r="DX22" s="1525"/>
      <c r="DY22" s="1525"/>
      <c r="DZ22" s="1525"/>
      <c r="EA22" s="1525"/>
      <c r="EB22" s="1525"/>
      <c r="EC22" s="1525"/>
      <c r="ED22" s="1525"/>
      <c r="EE22" s="1525"/>
      <c r="EF22" s="1525"/>
      <c r="EG22" s="1525"/>
      <c r="EH22" s="1525"/>
      <c r="EI22" s="1525"/>
      <c r="EJ22" s="1525"/>
      <c r="EK22" s="1525"/>
      <c r="EL22" s="1525"/>
      <c r="EM22" s="1525"/>
      <c r="EN22" s="1525"/>
      <c r="EO22" s="1525"/>
      <c r="EP22" s="1525"/>
      <c r="EQ22" s="1525"/>
      <c r="ER22" s="1525"/>
      <c r="ES22" s="1525"/>
      <c r="ET22" s="1525"/>
      <c r="EU22" s="1525"/>
      <c r="EV22" s="1525"/>
      <c r="EW22" s="1525"/>
      <c r="EX22" s="1525"/>
      <c r="EY22" s="1525"/>
      <c r="EZ22" s="1525"/>
      <c r="FA22" s="1525"/>
      <c r="FB22" s="1525"/>
      <c r="FC22" s="1525"/>
      <c r="FD22" s="1525"/>
      <c r="FE22" s="1525"/>
      <c r="FF22" s="1525"/>
      <c r="FG22" s="1525"/>
      <c r="FH22" s="1525"/>
      <c r="FI22" s="1525"/>
      <c r="FJ22" s="1525"/>
      <c r="FK22" s="1525"/>
    </row>
    <row r="23" spans="1:167" s="269" customFormat="1" ht="30" customHeight="1">
      <c r="A23" s="133"/>
      <c r="B23" s="278"/>
      <c r="F23" s="244" t="s">
        <v>1244</v>
      </c>
      <c r="G23" s="2"/>
      <c r="H23" s="246" t="s">
        <v>2171</v>
      </c>
      <c r="Z23" s="2306">
        <v>45</v>
      </c>
      <c r="AA23" s="2306"/>
      <c r="AB23" s="2307"/>
      <c r="AC23" s="2308"/>
      <c r="AD23" s="2308"/>
      <c r="AE23" s="2308"/>
      <c r="AF23" s="2308"/>
      <c r="AG23" s="2308"/>
      <c r="AH23" s="2308"/>
      <c r="AI23" s="2308"/>
      <c r="AJ23" s="2308"/>
      <c r="AK23" s="2308"/>
      <c r="AL23" s="2308"/>
      <c r="AM23" s="2308"/>
      <c r="AN23" s="2308"/>
      <c r="AO23" s="2308"/>
      <c r="AP23" s="2308"/>
      <c r="AQ23" s="2308"/>
      <c r="AR23" s="2308"/>
      <c r="AS23" s="2308"/>
      <c r="AT23" s="2308"/>
      <c r="AU23" s="2308"/>
      <c r="AV23" s="2308"/>
      <c r="AW23" s="2308"/>
      <c r="AX23" s="2308"/>
      <c r="AY23" s="2308"/>
      <c r="AZ23" s="2308"/>
      <c r="BA23" s="2308"/>
      <c r="BB23" s="2308"/>
      <c r="BC23" s="2308"/>
      <c r="BD23" s="2309"/>
      <c r="BE23" s="1593"/>
      <c r="BF23" s="1593"/>
      <c r="BG23" s="2307"/>
      <c r="BH23" s="2308"/>
      <c r="BI23" s="2308"/>
      <c r="BJ23" s="2308"/>
      <c r="BK23" s="2308"/>
      <c r="BL23" s="2308"/>
      <c r="BM23" s="2308"/>
      <c r="BN23" s="2308"/>
      <c r="BO23" s="2308"/>
      <c r="BP23" s="2308"/>
      <c r="BQ23" s="2308"/>
      <c r="BR23" s="2308"/>
      <c r="BS23" s="2308"/>
      <c r="BT23" s="2308"/>
      <c r="BU23" s="2308"/>
      <c r="BV23" s="2308"/>
      <c r="BW23" s="2308"/>
      <c r="BX23" s="2308"/>
      <c r="BY23" s="2308"/>
      <c r="BZ23" s="2308"/>
      <c r="CA23" s="2309"/>
      <c r="CC23" s="1525"/>
      <c r="CD23" s="316"/>
      <c r="CL23" s="1525"/>
      <c r="CM23" s="1525"/>
      <c r="CN23" s="1525"/>
      <c r="CO23" s="1525"/>
      <c r="CP23" s="1525"/>
      <c r="CQ23" s="1525"/>
      <c r="CR23" s="1525"/>
      <c r="CS23" s="1525"/>
      <c r="CT23" s="1525"/>
      <c r="CU23" s="1525"/>
      <c r="CV23" s="1525"/>
      <c r="CW23" s="1525"/>
      <c r="CX23" s="1525"/>
      <c r="CY23" s="1525"/>
      <c r="CZ23" s="1525"/>
      <c r="DA23" s="1525"/>
      <c r="DB23" s="1525"/>
      <c r="DC23" s="1525"/>
      <c r="DD23" s="1525"/>
      <c r="DE23" s="1525"/>
      <c r="DF23" s="1525"/>
      <c r="DG23" s="1525"/>
      <c r="DH23" s="1525"/>
      <c r="DI23" s="1525"/>
      <c r="DJ23" s="1525"/>
      <c r="DK23" s="1525"/>
      <c r="DL23" s="1525"/>
      <c r="DM23" s="1525"/>
      <c r="DN23" s="1525"/>
      <c r="DO23" s="1525"/>
      <c r="DP23" s="1525"/>
      <c r="DQ23" s="1525"/>
      <c r="DR23" s="1525"/>
      <c r="DS23" s="1525"/>
      <c r="DT23" s="1525"/>
      <c r="DU23" s="1525"/>
      <c r="DV23" s="1525"/>
      <c r="DW23" s="1525"/>
      <c r="DX23" s="1525"/>
      <c r="DY23" s="1525"/>
      <c r="DZ23" s="1525"/>
      <c r="EA23" s="1525"/>
      <c r="EB23" s="1525"/>
      <c r="EC23" s="1525"/>
      <c r="ED23" s="1525"/>
      <c r="EE23" s="1525"/>
      <c r="EF23" s="1525"/>
      <c r="EG23" s="1525"/>
      <c r="EH23" s="1525"/>
      <c r="EI23" s="1525"/>
      <c r="EJ23" s="1525"/>
      <c r="EK23" s="1525"/>
      <c r="EL23" s="1525"/>
      <c r="EM23" s="1525"/>
      <c r="EN23" s="1525"/>
      <c r="EO23" s="1525"/>
      <c r="EP23" s="1525"/>
      <c r="EQ23" s="1525"/>
      <c r="ER23" s="1525"/>
      <c r="ES23" s="1525"/>
      <c r="ET23" s="1525"/>
      <c r="EU23" s="1525"/>
      <c r="EV23" s="1525"/>
      <c r="EW23" s="1525"/>
      <c r="EX23" s="1525"/>
      <c r="EY23" s="1525"/>
      <c r="EZ23" s="1525"/>
      <c r="FA23" s="1525"/>
      <c r="FB23" s="1525"/>
      <c r="FC23" s="1525"/>
      <c r="FD23" s="1525"/>
      <c r="FE23" s="1525"/>
      <c r="FF23" s="1525"/>
      <c r="FG23" s="1525"/>
      <c r="FH23" s="1525"/>
      <c r="FI23" s="1525"/>
      <c r="FJ23" s="1525"/>
      <c r="FK23" s="1525"/>
    </row>
    <row r="24" spans="1:167" ht="30" customHeight="1">
      <c r="A24" s="53"/>
      <c r="B24" s="277"/>
      <c r="F24" s="247"/>
      <c r="H24" s="248" t="s">
        <v>2172</v>
      </c>
      <c r="Z24" s="2306"/>
      <c r="AA24" s="2306"/>
      <c r="AB24" s="2310"/>
      <c r="AC24" s="2311"/>
      <c r="AD24" s="2311"/>
      <c r="AE24" s="2311"/>
      <c r="AF24" s="2311"/>
      <c r="AG24" s="2311"/>
      <c r="AH24" s="2311"/>
      <c r="AI24" s="2311"/>
      <c r="AJ24" s="2311"/>
      <c r="AK24" s="2311"/>
      <c r="AL24" s="2311"/>
      <c r="AM24" s="2311"/>
      <c r="AN24" s="2311"/>
      <c r="AO24" s="2311"/>
      <c r="AP24" s="2311"/>
      <c r="AQ24" s="2311"/>
      <c r="AR24" s="2311"/>
      <c r="AS24" s="2311"/>
      <c r="AT24" s="2311"/>
      <c r="AU24" s="2311"/>
      <c r="AV24" s="2311"/>
      <c r="AW24" s="2311"/>
      <c r="AX24" s="2311"/>
      <c r="AY24" s="2311"/>
      <c r="AZ24" s="2311"/>
      <c r="BA24" s="2311"/>
      <c r="BB24" s="2311"/>
      <c r="BC24" s="2311"/>
      <c r="BD24" s="2312"/>
      <c r="BE24" s="1593"/>
      <c r="BF24" s="1593"/>
      <c r="BG24" s="2310"/>
      <c r="BH24" s="2311"/>
      <c r="BI24" s="2311"/>
      <c r="BJ24" s="2311"/>
      <c r="BK24" s="2311"/>
      <c r="BL24" s="2311"/>
      <c r="BM24" s="2311"/>
      <c r="BN24" s="2311"/>
      <c r="BO24" s="2311"/>
      <c r="BP24" s="2311"/>
      <c r="BQ24" s="2311"/>
      <c r="BR24" s="2311"/>
      <c r="BS24" s="2311"/>
      <c r="BT24" s="2311"/>
      <c r="BU24" s="2311"/>
      <c r="BV24" s="2311"/>
      <c r="BW24" s="2311"/>
      <c r="BX24" s="2311"/>
      <c r="BY24" s="2311"/>
      <c r="BZ24" s="2311"/>
      <c r="CA24" s="2312"/>
      <c r="CC24" s="1525"/>
      <c r="CD24" s="316"/>
      <c r="CL24" s="1525"/>
      <c r="CM24" s="1525"/>
      <c r="CN24" s="1525"/>
      <c r="CO24" s="1525"/>
      <c r="CP24" s="1525"/>
      <c r="CQ24" s="1525"/>
      <c r="CR24" s="1525"/>
      <c r="CS24" s="1525"/>
      <c r="CT24" s="1525"/>
      <c r="CU24" s="1525"/>
      <c r="CV24" s="1525"/>
      <c r="CW24" s="1525"/>
      <c r="CX24" s="1525"/>
      <c r="CY24" s="1525"/>
      <c r="CZ24" s="1525"/>
      <c r="DA24" s="1525"/>
      <c r="DB24" s="1525"/>
      <c r="DC24" s="1525"/>
      <c r="DD24" s="1525"/>
      <c r="DE24" s="1525"/>
      <c r="DF24" s="1525"/>
      <c r="DG24" s="1525"/>
      <c r="DH24" s="1525"/>
      <c r="DI24" s="1525"/>
      <c r="DJ24" s="1525"/>
      <c r="DK24" s="1525"/>
      <c r="DL24" s="1525"/>
      <c r="DM24" s="1525"/>
      <c r="DN24" s="1525"/>
      <c r="DO24" s="1525"/>
      <c r="DP24" s="1525"/>
      <c r="DQ24" s="1525"/>
      <c r="DR24" s="1525"/>
      <c r="DS24" s="1525"/>
      <c r="DT24" s="1525"/>
      <c r="DU24" s="1525"/>
      <c r="DV24" s="1525"/>
      <c r="DW24" s="1525"/>
      <c r="DX24" s="1525"/>
      <c r="DY24" s="1525"/>
      <c r="DZ24" s="1525"/>
      <c r="EA24" s="1525"/>
      <c r="EB24" s="1525"/>
      <c r="EC24" s="1525"/>
      <c r="ED24" s="1525"/>
      <c r="EE24" s="1525"/>
      <c r="EF24" s="1525"/>
      <c r="EG24" s="1525"/>
      <c r="EH24" s="1525"/>
      <c r="EI24" s="1525"/>
      <c r="EJ24" s="1525"/>
      <c r="EK24" s="1525"/>
      <c r="EL24" s="1525"/>
      <c r="EM24" s="1525"/>
      <c r="EN24" s="1525"/>
      <c r="EO24" s="1525"/>
      <c r="EP24" s="1525"/>
      <c r="EQ24" s="1525"/>
      <c r="ER24" s="1525"/>
      <c r="ES24" s="1525"/>
      <c r="ET24" s="1525"/>
      <c r="EU24" s="1525"/>
      <c r="EV24" s="1525"/>
      <c r="EW24" s="1525"/>
      <c r="EX24" s="1525"/>
      <c r="EY24" s="1525"/>
      <c r="EZ24" s="1525"/>
      <c r="FA24" s="1525"/>
      <c r="FB24" s="1525"/>
      <c r="FC24" s="1525"/>
      <c r="FD24" s="1525"/>
      <c r="FE24" s="1525"/>
      <c r="FF24" s="1525"/>
      <c r="FG24" s="1525"/>
      <c r="FH24" s="1525"/>
      <c r="FI24" s="1525"/>
      <c r="FJ24" s="1525"/>
      <c r="FK24" s="1525"/>
    </row>
    <row r="25" spans="1:167" ht="30" customHeight="1">
      <c r="A25" s="53"/>
      <c r="B25" s="277"/>
      <c r="H25" s="1525"/>
      <c r="CC25" s="1525"/>
      <c r="CD25" s="315"/>
      <c r="CL25" s="1525"/>
      <c r="CM25" s="1525"/>
      <c r="CN25" s="1525"/>
      <c r="CO25" s="1525"/>
      <c r="CP25" s="1525"/>
      <c r="CQ25" s="1525"/>
      <c r="CR25" s="1525"/>
      <c r="CS25" s="1525"/>
      <c r="CT25" s="1525"/>
      <c r="CU25" s="1525"/>
      <c r="CV25" s="1525"/>
      <c r="CW25" s="1525"/>
      <c r="CX25" s="1525"/>
      <c r="CY25" s="1525"/>
      <c r="CZ25" s="1525"/>
      <c r="DA25" s="1525"/>
      <c r="DB25" s="1525"/>
      <c r="DC25" s="1525"/>
      <c r="DD25" s="1525"/>
      <c r="DE25" s="1525"/>
      <c r="DF25" s="1525"/>
      <c r="DG25" s="1525"/>
      <c r="DH25" s="1525"/>
      <c r="DI25" s="1525"/>
      <c r="DJ25" s="1525"/>
      <c r="DK25" s="1525"/>
      <c r="DL25" s="1525"/>
      <c r="DM25" s="1525"/>
      <c r="DN25" s="1525"/>
      <c r="DO25" s="1525"/>
      <c r="DP25" s="1525"/>
      <c r="DQ25" s="1525"/>
      <c r="DR25" s="1525"/>
      <c r="DS25" s="1525"/>
      <c r="DT25" s="1525"/>
      <c r="DU25" s="1525"/>
      <c r="DV25" s="1525"/>
      <c r="DW25" s="1525"/>
      <c r="DX25" s="1525"/>
      <c r="DY25" s="1525"/>
      <c r="DZ25" s="1525"/>
      <c r="EA25" s="1525"/>
      <c r="EB25" s="1525"/>
      <c r="EC25" s="1525"/>
      <c r="ED25" s="1525"/>
      <c r="EE25" s="1525"/>
      <c r="EF25" s="1525"/>
      <c r="EG25" s="1525"/>
      <c r="EH25" s="1525"/>
      <c r="EI25" s="1525"/>
      <c r="EJ25" s="1525"/>
      <c r="EK25" s="1525"/>
      <c r="EL25" s="1525"/>
      <c r="EM25" s="1525"/>
      <c r="EN25" s="1525"/>
      <c r="EO25" s="1525"/>
      <c r="EP25" s="1525"/>
      <c r="EQ25" s="1525"/>
      <c r="ER25" s="1525"/>
      <c r="ES25" s="1525"/>
      <c r="ET25" s="1525"/>
      <c r="EU25" s="1525"/>
      <c r="EV25" s="1525"/>
      <c r="EW25" s="1525"/>
      <c r="EX25" s="1525"/>
      <c r="EY25" s="1525"/>
      <c r="EZ25" s="1525"/>
      <c r="FA25" s="1525"/>
      <c r="FB25" s="1525"/>
      <c r="FC25" s="1525"/>
      <c r="FD25" s="1525"/>
      <c r="FE25" s="1525"/>
      <c r="FF25" s="1525"/>
      <c r="FG25" s="1525"/>
      <c r="FH25" s="1525"/>
      <c r="FI25" s="1525"/>
      <c r="FJ25" s="1525"/>
      <c r="FK25" s="1525"/>
    </row>
    <row r="26" spans="1:167" ht="30" customHeight="1">
      <c r="A26" s="53"/>
      <c r="B26" s="278"/>
      <c r="F26" s="302" t="s">
        <v>1246</v>
      </c>
      <c r="G26" s="246"/>
      <c r="H26" s="302" t="s">
        <v>2173</v>
      </c>
      <c r="Z26" s="2306">
        <v>46</v>
      </c>
      <c r="AA26" s="2306"/>
      <c r="AB26" s="2307"/>
      <c r="AC26" s="2308"/>
      <c r="AD26" s="2308"/>
      <c r="AE26" s="2308"/>
      <c r="AF26" s="2308"/>
      <c r="AG26" s="2308"/>
      <c r="AH26" s="2308"/>
      <c r="AI26" s="2308"/>
      <c r="AJ26" s="2308"/>
      <c r="AK26" s="2308"/>
      <c r="AL26" s="2308"/>
      <c r="AM26" s="2308"/>
      <c r="AN26" s="2308"/>
      <c r="AO26" s="2308"/>
      <c r="AP26" s="2308"/>
      <c r="AQ26" s="2308"/>
      <c r="AR26" s="2308"/>
      <c r="AS26" s="2308"/>
      <c r="AT26" s="2308"/>
      <c r="AU26" s="2308"/>
      <c r="AV26" s="2308"/>
      <c r="AW26" s="2308"/>
      <c r="AX26" s="2308"/>
      <c r="AY26" s="2308"/>
      <c r="AZ26" s="2308"/>
      <c r="BA26" s="2308"/>
      <c r="BB26" s="2308"/>
      <c r="BC26" s="2308"/>
      <c r="BD26" s="2309"/>
      <c r="BE26" s="1593"/>
      <c r="BF26" s="1593"/>
      <c r="BG26" s="2307"/>
      <c r="BH26" s="2308"/>
      <c r="BI26" s="2308"/>
      <c r="BJ26" s="2308"/>
      <c r="BK26" s="2308"/>
      <c r="BL26" s="2308"/>
      <c r="BM26" s="2308"/>
      <c r="BN26" s="2308"/>
      <c r="BO26" s="2308"/>
      <c r="BP26" s="2308"/>
      <c r="BQ26" s="2308"/>
      <c r="BR26" s="2308"/>
      <c r="BS26" s="2308"/>
      <c r="BT26" s="2308"/>
      <c r="BU26" s="2308"/>
      <c r="BV26" s="2308"/>
      <c r="BW26" s="2308"/>
      <c r="BX26" s="2308"/>
      <c r="BY26" s="2308"/>
      <c r="BZ26" s="2308"/>
      <c r="CA26" s="2309"/>
      <c r="CC26" s="1525"/>
      <c r="CD26" s="315"/>
      <c r="CK26" s="339"/>
      <c r="CL26" s="1525"/>
      <c r="CM26" s="1525"/>
      <c r="CN26" s="1525"/>
      <c r="CO26" s="1525"/>
      <c r="CP26" s="1525"/>
      <c r="CQ26" s="1525"/>
      <c r="CR26" s="1525"/>
      <c r="CS26" s="1525"/>
      <c r="CT26" s="1525"/>
      <c r="CU26" s="1525"/>
      <c r="CV26" s="1525"/>
      <c r="CW26" s="1525"/>
      <c r="CX26" s="1525"/>
      <c r="CY26" s="1525"/>
      <c r="CZ26" s="1525"/>
      <c r="DA26" s="1525"/>
      <c r="DB26" s="1525"/>
      <c r="DC26" s="1525"/>
      <c r="DD26" s="1525"/>
      <c r="DE26" s="1525"/>
      <c r="DF26" s="1525"/>
      <c r="DG26" s="1525"/>
      <c r="DH26" s="1525"/>
      <c r="DI26" s="1525"/>
      <c r="DJ26" s="1525"/>
      <c r="DK26" s="1525"/>
      <c r="DL26" s="1525"/>
      <c r="DM26" s="1525"/>
      <c r="DN26" s="1525"/>
      <c r="DO26" s="1525"/>
      <c r="DP26" s="1525"/>
      <c r="DQ26" s="1525"/>
      <c r="DR26" s="1525"/>
      <c r="DS26" s="1525"/>
      <c r="DT26" s="1525"/>
      <c r="DU26" s="1525"/>
      <c r="DV26" s="1525"/>
      <c r="DW26" s="1525"/>
      <c r="DX26" s="1525"/>
      <c r="DY26" s="1525"/>
      <c r="DZ26" s="1525"/>
      <c r="EA26" s="1525"/>
      <c r="EB26" s="1525"/>
      <c r="EC26" s="1525"/>
      <c r="ED26" s="1525"/>
      <c r="EE26" s="1525"/>
      <c r="EF26" s="1525"/>
      <c r="EG26" s="1525"/>
      <c r="EH26" s="1525"/>
      <c r="EI26" s="1525"/>
      <c r="EJ26" s="1525"/>
      <c r="EK26" s="1525"/>
      <c r="EL26" s="1525"/>
      <c r="EM26" s="1525"/>
      <c r="EN26" s="1525"/>
      <c r="EO26" s="1525"/>
      <c r="EP26" s="1525"/>
      <c r="EQ26" s="1525"/>
      <c r="ER26" s="1525"/>
      <c r="ES26" s="1525"/>
      <c r="ET26" s="1525"/>
      <c r="EU26" s="1525"/>
      <c r="EV26" s="1525"/>
      <c r="EW26" s="1525"/>
      <c r="EX26" s="1525"/>
      <c r="EY26" s="1525"/>
      <c r="EZ26" s="1525"/>
      <c r="FA26" s="1525"/>
      <c r="FB26" s="1525"/>
      <c r="FC26" s="1525"/>
      <c r="FD26" s="1525"/>
      <c r="FE26" s="1525"/>
      <c r="FF26" s="1525"/>
      <c r="FG26" s="1525"/>
      <c r="FH26" s="1525"/>
      <c r="FI26" s="1525"/>
      <c r="FJ26" s="1525"/>
      <c r="FK26" s="1525"/>
    </row>
    <row r="27" spans="1:167" ht="30" customHeight="1">
      <c r="A27" s="53"/>
      <c r="B27" s="277"/>
      <c r="F27" s="262"/>
      <c r="G27" s="248"/>
      <c r="H27" s="262" t="s">
        <v>2174</v>
      </c>
      <c r="Z27" s="2306"/>
      <c r="AA27" s="2306"/>
      <c r="AB27" s="2310"/>
      <c r="AC27" s="2311"/>
      <c r="AD27" s="2311"/>
      <c r="AE27" s="2311"/>
      <c r="AF27" s="2311"/>
      <c r="AG27" s="2311"/>
      <c r="AH27" s="2311"/>
      <c r="AI27" s="2311"/>
      <c r="AJ27" s="2311"/>
      <c r="AK27" s="2311"/>
      <c r="AL27" s="2311"/>
      <c r="AM27" s="2311"/>
      <c r="AN27" s="2311"/>
      <c r="AO27" s="2311"/>
      <c r="AP27" s="2311"/>
      <c r="AQ27" s="2311"/>
      <c r="AR27" s="2311"/>
      <c r="AS27" s="2311"/>
      <c r="AT27" s="2311"/>
      <c r="AU27" s="2311"/>
      <c r="AV27" s="2311"/>
      <c r="AW27" s="2311"/>
      <c r="AX27" s="2311"/>
      <c r="AY27" s="2311"/>
      <c r="AZ27" s="2311"/>
      <c r="BA27" s="2311"/>
      <c r="BB27" s="2311"/>
      <c r="BC27" s="2311"/>
      <c r="BD27" s="2312"/>
      <c r="BE27" s="1593"/>
      <c r="BF27" s="1593"/>
      <c r="BG27" s="2310"/>
      <c r="BH27" s="2311"/>
      <c r="BI27" s="2311"/>
      <c r="BJ27" s="2311"/>
      <c r="BK27" s="2311"/>
      <c r="BL27" s="2311"/>
      <c r="BM27" s="2311"/>
      <c r="BN27" s="2311"/>
      <c r="BO27" s="2311"/>
      <c r="BP27" s="2311"/>
      <c r="BQ27" s="2311"/>
      <c r="BR27" s="2311"/>
      <c r="BS27" s="2311"/>
      <c r="BT27" s="2311"/>
      <c r="BU27" s="2311"/>
      <c r="BV27" s="2311"/>
      <c r="BW27" s="2311"/>
      <c r="BX27" s="2311"/>
      <c r="BY27" s="2311"/>
      <c r="BZ27" s="2311"/>
      <c r="CA27" s="2312"/>
      <c r="CC27" s="1525"/>
      <c r="CD27" s="316"/>
      <c r="CK27" s="340"/>
      <c r="CL27" s="1525"/>
      <c r="CM27" s="1525"/>
      <c r="CN27" s="1525"/>
      <c r="CO27" s="1525"/>
      <c r="CP27" s="1525"/>
      <c r="CQ27" s="1525"/>
      <c r="CR27" s="1525"/>
      <c r="CS27" s="1525"/>
      <c r="CT27" s="1525"/>
      <c r="CU27" s="1525"/>
      <c r="CV27" s="1525"/>
      <c r="CW27" s="1525"/>
      <c r="CX27" s="1525"/>
      <c r="CY27" s="1525"/>
      <c r="CZ27" s="1525"/>
      <c r="DA27" s="1525"/>
      <c r="DB27" s="1525"/>
      <c r="DC27" s="1525"/>
      <c r="DD27" s="1525"/>
      <c r="DE27" s="1525"/>
      <c r="DF27" s="1525"/>
      <c r="DG27" s="1525"/>
      <c r="DH27" s="1525"/>
      <c r="DI27" s="1525"/>
      <c r="DJ27" s="1525"/>
      <c r="DK27" s="1525"/>
      <c r="DL27" s="1525"/>
      <c r="DM27" s="1525"/>
      <c r="DN27" s="1525"/>
      <c r="DO27" s="1525"/>
      <c r="DP27" s="1525"/>
      <c r="DQ27" s="1525"/>
      <c r="DR27" s="1525"/>
      <c r="DS27" s="1525"/>
      <c r="DT27" s="1525"/>
      <c r="DU27" s="1525"/>
      <c r="DV27" s="1525"/>
      <c r="DW27" s="1525"/>
      <c r="DX27" s="1525"/>
      <c r="DY27" s="1525"/>
      <c r="DZ27" s="1525"/>
      <c r="EA27" s="1525"/>
      <c r="EB27" s="1525"/>
      <c r="EC27" s="1525"/>
      <c r="ED27" s="1525"/>
      <c r="EE27" s="1525"/>
      <c r="EF27" s="1525"/>
      <c r="EG27" s="1525"/>
      <c r="EH27" s="1525"/>
      <c r="EI27" s="1525"/>
      <c r="EJ27" s="1525"/>
      <c r="EK27" s="1525"/>
      <c r="EL27" s="1525"/>
      <c r="EM27" s="1525"/>
      <c r="EN27" s="1525"/>
      <c r="EO27" s="1525"/>
      <c r="EP27" s="1525"/>
      <c r="EQ27" s="1525"/>
      <c r="ER27" s="1525"/>
      <c r="ES27" s="1525"/>
      <c r="ET27" s="1525"/>
      <c r="EU27" s="1525"/>
      <c r="EV27" s="1525"/>
      <c r="EW27" s="1525"/>
      <c r="EX27" s="1525"/>
      <c r="EY27" s="1525"/>
      <c r="EZ27" s="1525"/>
      <c r="FA27" s="1525"/>
      <c r="FB27" s="1525"/>
      <c r="FC27" s="1525"/>
      <c r="FD27" s="1525"/>
      <c r="FE27" s="1525"/>
      <c r="FF27" s="1525"/>
      <c r="FG27" s="1525"/>
      <c r="FH27" s="1525"/>
      <c r="FI27" s="1525"/>
      <c r="FJ27" s="1525"/>
      <c r="FK27" s="1525"/>
    </row>
    <row r="28" spans="1:167" ht="30" customHeight="1">
      <c r="A28" s="53"/>
      <c r="B28" s="277"/>
      <c r="CC28" s="1525"/>
      <c r="CD28" s="315"/>
      <c r="CK28" s="286"/>
      <c r="CL28" s="1525"/>
      <c r="CQ28" s="246"/>
      <c r="CR28" s="246"/>
      <c r="CS28" s="246"/>
      <c r="CT28" s="246"/>
      <c r="CU28" s="342"/>
      <c r="CV28" s="343"/>
      <c r="CW28" s="344"/>
      <c r="CX28" s="344"/>
      <c r="CY28" s="1525"/>
      <c r="CZ28" s="1525"/>
      <c r="DA28" s="1525"/>
      <c r="DB28" s="1525"/>
      <c r="DC28" s="1525"/>
      <c r="DD28" s="1525"/>
      <c r="DE28" s="1525"/>
      <c r="DF28" s="1525"/>
      <c r="DG28" s="1525"/>
      <c r="DH28" s="1525"/>
      <c r="DI28" s="1525"/>
      <c r="DJ28" s="1525"/>
      <c r="DK28" s="1525"/>
      <c r="DL28" s="1525"/>
      <c r="DM28" s="1525"/>
      <c r="DN28" s="1525"/>
      <c r="DO28" s="1525"/>
      <c r="DP28" s="1525"/>
      <c r="DQ28" s="1525"/>
      <c r="DR28" s="1525"/>
      <c r="DS28" s="1525"/>
      <c r="DT28" s="1525"/>
      <c r="DU28" s="1525"/>
      <c r="DV28" s="1525"/>
      <c r="DW28" s="1525"/>
      <c r="DX28" s="1525"/>
      <c r="DY28" s="1525"/>
      <c r="DZ28" s="1525"/>
      <c r="EA28" s="1525"/>
      <c r="EB28" s="1525"/>
      <c r="EC28" s="1525"/>
      <c r="ED28" s="1525"/>
      <c r="EE28" s="1525"/>
      <c r="EF28" s="1525"/>
      <c r="EG28" s="1525"/>
      <c r="EH28" s="1525"/>
      <c r="EI28" s="1525"/>
      <c r="EJ28" s="1525"/>
      <c r="EK28" s="1525"/>
      <c r="EL28" s="1525"/>
      <c r="EM28" s="1525"/>
      <c r="EN28" s="1525"/>
      <c r="EO28" s="1525"/>
      <c r="EP28" s="1525"/>
      <c r="EQ28" s="1525"/>
      <c r="ER28" s="1525"/>
      <c r="ES28" s="1525"/>
      <c r="ET28" s="1525"/>
      <c r="EU28" s="1525"/>
      <c r="EV28" s="1525"/>
      <c r="EW28" s="1525"/>
      <c r="EX28" s="1525"/>
      <c r="EY28" s="1525"/>
      <c r="EZ28" s="1525"/>
      <c r="FA28" s="1525"/>
      <c r="FB28" s="1525"/>
      <c r="FC28" s="1525"/>
      <c r="FD28" s="1525"/>
      <c r="FE28" s="1525"/>
      <c r="FF28" s="1525"/>
      <c r="FG28" s="1525"/>
      <c r="FH28" s="1525"/>
      <c r="FI28" s="1525"/>
      <c r="FJ28" s="1525"/>
      <c r="FK28" s="1525"/>
    </row>
    <row r="29" spans="1:167" ht="30" customHeight="1">
      <c r="A29" s="53"/>
      <c r="B29" s="278"/>
      <c r="C29" s="2562" t="s">
        <v>2175</v>
      </c>
      <c r="D29" s="2563"/>
      <c r="F29" s="246" t="s">
        <v>2176</v>
      </c>
      <c r="Z29" s="2317" t="s">
        <v>1349</v>
      </c>
      <c r="AA29" s="2306"/>
      <c r="AB29" s="2307"/>
      <c r="AC29" s="2308"/>
      <c r="AD29" s="2308"/>
      <c r="AE29" s="2308"/>
      <c r="AF29" s="2308"/>
      <c r="AG29" s="2308"/>
      <c r="AH29" s="2308"/>
      <c r="AI29" s="2308"/>
      <c r="AJ29" s="2308"/>
      <c r="AK29" s="2308"/>
      <c r="AL29" s="2308"/>
      <c r="AM29" s="2308"/>
      <c r="AN29" s="2308"/>
      <c r="AO29" s="2308"/>
      <c r="AP29" s="2308"/>
      <c r="AQ29" s="2308"/>
      <c r="AR29" s="2308"/>
      <c r="AS29" s="2308"/>
      <c r="AT29" s="2308"/>
      <c r="AU29" s="2308"/>
      <c r="AV29" s="2308"/>
      <c r="AW29" s="2308"/>
      <c r="AX29" s="2308"/>
      <c r="AY29" s="2308"/>
      <c r="AZ29" s="2308"/>
      <c r="BA29" s="2308"/>
      <c r="BB29" s="2308"/>
      <c r="BC29" s="2308"/>
      <c r="BD29" s="2309"/>
      <c r="BE29" s="1593"/>
      <c r="BF29" s="1593"/>
      <c r="BG29" s="2307"/>
      <c r="BH29" s="2308"/>
      <c r="BI29" s="2308"/>
      <c r="BJ29" s="2308"/>
      <c r="BK29" s="2308"/>
      <c r="BL29" s="2308"/>
      <c r="BM29" s="2308"/>
      <c r="BN29" s="2308"/>
      <c r="BO29" s="2308"/>
      <c r="BP29" s="2308"/>
      <c r="BQ29" s="2308"/>
      <c r="BR29" s="2308"/>
      <c r="BS29" s="2308"/>
      <c r="BT29" s="2308"/>
      <c r="BU29" s="2308"/>
      <c r="BV29" s="2308"/>
      <c r="BW29" s="2308"/>
      <c r="BX29" s="2308"/>
      <c r="BY29" s="2308"/>
      <c r="BZ29" s="2308"/>
      <c r="CA29" s="2309"/>
      <c r="CC29" s="1525"/>
      <c r="CD29" s="315"/>
      <c r="CL29" s="1525"/>
      <c r="CQ29" s="263"/>
      <c r="CR29" s="263"/>
      <c r="CS29" s="263"/>
      <c r="CT29" s="263"/>
      <c r="CU29" s="342"/>
      <c r="CV29" s="343"/>
      <c r="CW29" s="344"/>
      <c r="CX29" s="344"/>
      <c r="CY29" s="1525"/>
      <c r="CZ29" s="1525"/>
      <c r="DA29" s="1525"/>
      <c r="DB29" s="1525"/>
      <c r="DC29" s="1525"/>
      <c r="DD29" s="1525"/>
      <c r="DE29" s="1525"/>
      <c r="DF29" s="1525"/>
      <c r="DG29" s="1525"/>
      <c r="DH29" s="1525"/>
      <c r="DI29" s="1525"/>
      <c r="DJ29" s="1525"/>
      <c r="DK29" s="1525"/>
      <c r="DL29" s="1525"/>
      <c r="DM29" s="1525"/>
      <c r="DN29" s="1525"/>
      <c r="DO29" s="1525"/>
      <c r="DP29" s="1525"/>
      <c r="DQ29" s="1525"/>
      <c r="DR29" s="1525"/>
      <c r="DS29" s="1525"/>
      <c r="DT29" s="1525"/>
      <c r="DU29" s="1525"/>
      <c r="DV29" s="1525"/>
      <c r="DW29" s="1525"/>
      <c r="DX29" s="1525"/>
      <c r="DY29" s="1525"/>
      <c r="DZ29" s="1525"/>
      <c r="EA29" s="1525"/>
      <c r="EB29" s="1525"/>
      <c r="EC29" s="1525"/>
      <c r="ED29" s="1525"/>
      <c r="EE29" s="1525"/>
      <c r="EF29" s="1525"/>
      <c r="EG29" s="1525"/>
      <c r="EH29" s="1525"/>
      <c r="EI29" s="1525"/>
      <c r="EJ29" s="1525"/>
      <c r="EK29" s="1525"/>
      <c r="EL29" s="1525"/>
      <c r="EM29" s="1525"/>
      <c r="EN29" s="1525"/>
      <c r="EO29" s="1525"/>
      <c r="EP29" s="1525"/>
      <c r="EQ29" s="1525"/>
      <c r="ER29" s="1525"/>
      <c r="ES29" s="1525"/>
      <c r="ET29" s="1525"/>
      <c r="EU29" s="1525"/>
      <c r="EV29" s="1525"/>
      <c r="EW29" s="1525"/>
      <c r="EX29" s="1525"/>
      <c r="EY29" s="1525"/>
      <c r="EZ29" s="1525"/>
      <c r="FA29" s="1525"/>
      <c r="FB29" s="1525"/>
      <c r="FC29" s="1525"/>
      <c r="FD29" s="1525"/>
      <c r="FE29" s="1525"/>
      <c r="FF29" s="1525"/>
      <c r="FG29" s="1525"/>
      <c r="FH29" s="1525"/>
      <c r="FI29" s="1525"/>
      <c r="FJ29" s="1525"/>
      <c r="FK29" s="1525"/>
    </row>
    <row r="30" spans="1:167" ht="30" customHeight="1">
      <c r="A30" s="53"/>
      <c r="B30" s="120"/>
      <c r="C30" s="328"/>
      <c r="D30" s="248"/>
      <c r="F30" s="262" t="s">
        <v>2177</v>
      </c>
      <c r="Z30" s="2306"/>
      <c r="AA30" s="2306"/>
      <c r="AB30" s="2310"/>
      <c r="AC30" s="2311"/>
      <c r="AD30" s="2311"/>
      <c r="AE30" s="2311"/>
      <c r="AF30" s="2311"/>
      <c r="AG30" s="2311"/>
      <c r="AH30" s="2311"/>
      <c r="AI30" s="2311"/>
      <c r="AJ30" s="2311"/>
      <c r="AK30" s="2311"/>
      <c r="AL30" s="2311"/>
      <c r="AM30" s="2311"/>
      <c r="AN30" s="2311"/>
      <c r="AO30" s="2311"/>
      <c r="AP30" s="2311"/>
      <c r="AQ30" s="2311"/>
      <c r="AR30" s="2311"/>
      <c r="AS30" s="2311"/>
      <c r="AT30" s="2311"/>
      <c r="AU30" s="2311"/>
      <c r="AV30" s="2311"/>
      <c r="AW30" s="2311"/>
      <c r="AX30" s="2311"/>
      <c r="AY30" s="2311"/>
      <c r="AZ30" s="2311"/>
      <c r="BA30" s="2311"/>
      <c r="BB30" s="2311"/>
      <c r="BC30" s="2311"/>
      <c r="BD30" s="2312"/>
      <c r="BE30" s="1593"/>
      <c r="BF30" s="1593"/>
      <c r="BG30" s="2310"/>
      <c r="BH30" s="2311"/>
      <c r="BI30" s="2311"/>
      <c r="BJ30" s="2311"/>
      <c r="BK30" s="2311"/>
      <c r="BL30" s="2311"/>
      <c r="BM30" s="2311"/>
      <c r="BN30" s="2311"/>
      <c r="BO30" s="2311"/>
      <c r="BP30" s="2311"/>
      <c r="BQ30" s="2311"/>
      <c r="BR30" s="2311"/>
      <c r="BS30" s="2311"/>
      <c r="BT30" s="2311"/>
      <c r="BU30" s="2311"/>
      <c r="BV30" s="2311"/>
      <c r="BW30" s="2311"/>
      <c r="BX30" s="2311"/>
      <c r="BY30" s="2311"/>
      <c r="BZ30" s="2311"/>
      <c r="CA30" s="2312"/>
      <c r="CC30" s="1525"/>
      <c r="CD30" s="115"/>
      <c r="CL30" s="1525"/>
      <c r="CM30" s="328"/>
      <c r="CN30" s="248"/>
      <c r="CO30" s="262"/>
      <c r="CP30" s="263"/>
      <c r="CQ30" s="263"/>
      <c r="CR30" s="263"/>
      <c r="CS30" s="263"/>
      <c r="CT30" s="263"/>
      <c r="CU30" s="342"/>
      <c r="CV30" s="343"/>
      <c r="CW30" s="344"/>
      <c r="CX30" s="344"/>
      <c r="CY30" s="1525"/>
      <c r="CZ30" s="1525"/>
      <c r="DA30" s="1525"/>
      <c r="DB30" s="1525"/>
      <c r="DC30" s="1525"/>
      <c r="DD30" s="1525"/>
      <c r="DE30" s="1525"/>
      <c r="DF30" s="1525"/>
      <c r="DG30" s="1525"/>
      <c r="DH30" s="1525"/>
      <c r="DI30" s="1525"/>
      <c r="DJ30" s="1525"/>
      <c r="DK30" s="1525"/>
      <c r="DL30" s="1525"/>
      <c r="DM30" s="1525"/>
      <c r="DN30" s="1525"/>
      <c r="DO30" s="1525"/>
      <c r="DP30" s="1525"/>
      <c r="DQ30" s="1525"/>
      <c r="DR30" s="1525"/>
      <c r="DS30" s="1525"/>
      <c r="DT30" s="1525"/>
      <c r="DU30" s="1525"/>
      <c r="DV30" s="1525"/>
      <c r="DW30" s="1525"/>
      <c r="DX30" s="1525"/>
      <c r="DY30" s="1525"/>
      <c r="DZ30" s="1525"/>
      <c r="EA30" s="1525"/>
      <c r="EB30" s="1525"/>
      <c r="EC30" s="1525"/>
      <c r="ED30" s="1525"/>
      <c r="EE30" s="1525"/>
      <c r="EF30" s="1525"/>
      <c r="EG30" s="1525"/>
      <c r="EH30" s="1525"/>
      <c r="EI30" s="1525"/>
      <c r="EJ30" s="1525"/>
      <c r="EK30" s="1525"/>
      <c r="EL30" s="1525"/>
      <c r="EM30" s="1525"/>
      <c r="EN30" s="1525"/>
      <c r="EO30" s="1525"/>
      <c r="EP30" s="1525"/>
      <c r="EQ30" s="1525"/>
      <c r="ER30" s="1525"/>
      <c r="ES30" s="1525"/>
      <c r="ET30" s="1525"/>
      <c r="EU30" s="1525"/>
      <c r="EV30" s="1525"/>
      <c r="EW30" s="1525"/>
      <c r="EX30" s="1525"/>
      <c r="EY30" s="1525"/>
      <c r="EZ30" s="1525"/>
      <c r="FA30" s="1525"/>
      <c r="FB30" s="1525"/>
      <c r="FC30" s="1525"/>
      <c r="FD30" s="1525"/>
      <c r="FE30" s="1525"/>
      <c r="FF30" s="1525"/>
      <c r="FG30" s="1525"/>
      <c r="FH30" s="1525"/>
      <c r="FI30" s="1525"/>
      <c r="FJ30" s="1525"/>
      <c r="FK30" s="1525"/>
    </row>
    <row r="31" spans="1:167" ht="24.95" customHeight="1">
      <c r="A31" s="53"/>
      <c r="B31" s="120"/>
      <c r="CC31" s="93"/>
      <c r="CD31" s="115"/>
      <c r="CK31" s="269"/>
      <c r="CL31" s="1525"/>
      <c r="CM31" s="247"/>
      <c r="CN31" s="246"/>
      <c r="CO31" s="245"/>
      <c r="CP31" s="245"/>
      <c r="CQ31" s="245"/>
      <c r="CR31" s="245"/>
      <c r="CS31" s="245"/>
      <c r="CT31" s="326"/>
      <c r="CU31" s="326"/>
      <c r="CV31" s="326"/>
      <c r="CW31" s="326"/>
      <c r="CX31" s="326"/>
      <c r="CY31" s="1525"/>
      <c r="CZ31" s="1525"/>
      <c r="DA31" s="1525"/>
      <c r="DB31" s="1525"/>
      <c r="DC31" s="1525"/>
      <c r="DD31" s="1525"/>
      <c r="DE31" s="1525"/>
      <c r="DF31" s="1525"/>
      <c r="DG31" s="1525"/>
      <c r="DH31" s="1525"/>
      <c r="DI31" s="1525"/>
      <c r="DJ31" s="1525"/>
      <c r="DK31" s="1525"/>
      <c r="DL31" s="1525"/>
      <c r="DM31" s="1525"/>
      <c r="DN31" s="1525"/>
      <c r="DO31" s="1525"/>
      <c r="DP31" s="1525"/>
      <c r="DQ31" s="1525"/>
      <c r="DR31" s="1525"/>
      <c r="DS31" s="1525"/>
      <c r="DT31" s="1525"/>
      <c r="DU31" s="1525"/>
      <c r="DV31" s="1525"/>
      <c r="DW31" s="1525"/>
      <c r="DX31" s="1525"/>
      <c r="DY31" s="1525"/>
      <c r="DZ31" s="1525"/>
      <c r="EA31" s="1525"/>
      <c r="EB31" s="1525"/>
      <c r="EC31" s="1525"/>
      <c r="ED31" s="1525"/>
      <c r="EE31" s="1525"/>
      <c r="EF31" s="1525"/>
      <c r="EG31" s="1525"/>
      <c r="EH31" s="1525"/>
      <c r="EI31" s="1525"/>
      <c r="EJ31" s="1525"/>
      <c r="EK31" s="1525"/>
      <c r="EL31" s="1525"/>
      <c r="EM31" s="1525"/>
      <c r="EN31" s="1525"/>
      <c r="EO31" s="1525"/>
      <c r="EP31" s="1525"/>
      <c r="EQ31" s="1525"/>
      <c r="ER31" s="1525"/>
      <c r="ES31" s="1525"/>
      <c r="ET31" s="1525"/>
      <c r="EU31" s="1525"/>
      <c r="EV31" s="1525"/>
      <c r="EW31" s="1525"/>
      <c r="EX31" s="1525"/>
      <c r="EY31" s="1525"/>
      <c r="EZ31" s="1525"/>
      <c r="FA31" s="1525"/>
      <c r="FB31" s="1525"/>
      <c r="FC31" s="1525"/>
      <c r="FD31" s="1525"/>
      <c r="FE31" s="1525"/>
      <c r="FF31" s="1525"/>
      <c r="FG31" s="1525"/>
      <c r="FH31" s="1525"/>
      <c r="FI31" s="1525"/>
      <c r="FJ31" s="1525"/>
      <c r="FK31" s="1525"/>
    </row>
    <row r="32" spans="1:167" ht="30" customHeight="1">
      <c r="A32" s="53"/>
      <c r="B32" s="120"/>
      <c r="F32" s="250" t="s">
        <v>1171</v>
      </c>
      <c r="H32" s="250" t="s">
        <v>2178</v>
      </c>
      <c r="CC32" s="93"/>
      <c r="CD32" s="115"/>
      <c r="CL32" s="1525"/>
      <c r="CM32" s="247"/>
      <c r="CN32" s="246"/>
      <c r="CO32" s="246"/>
      <c r="CP32" s="245"/>
      <c r="CQ32" s="245"/>
      <c r="CR32" s="245"/>
      <c r="CS32" s="245"/>
      <c r="CT32" s="326"/>
      <c r="CU32" s="326"/>
      <c r="CV32" s="326"/>
      <c r="CW32" s="326"/>
      <c r="CX32" s="326"/>
      <c r="CY32" s="1525"/>
      <c r="CZ32" s="1525"/>
      <c r="DA32" s="1525"/>
      <c r="DB32" s="1525"/>
      <c r="DC32" s="1525"/>
      <c r="DD32" s="1525"/>
      <c r="DE32" s="1525"/>
      <c r="DF32" s="1525"/>
      <c r="DG32" s="1525"/>
      <c r="DH32" s="1525"/>
      <c r="DI32" s="1525"/>
      <c r="DJ32" s="1525"/>
      <c r="DK32" s="1525"/>
      <c r="DL32" s="1525"/>
      <c r="DM32" s="1525"/>
      <c r="DN32" s="1525"/>
      <c r="DO32" s="1525"/>
      <c r="DP32" s="1525"/>
      <c r="DQ32" s="1525"/>
      <c r="DR32" s="1525"/>
      <c r="DS32" s="1525"/>
      <c r="DT32" s="1525"/>
      <c r="DU32" s="1525"/>
      <c r="DV32" s="1525"/>
      <c r="DW32" s="1525"/>
      <c r="DX32" s="1525"/>
      <c r="DY32" s="1525"/>
      <c r="DZ32" s="1525"/>
      <c r="EA32" s="1525"/>
      <c r="EB32" s="1525"/>
      <c r="EC32" s="1525"/>
      <c r="ED32" s="1525"/>
      <c r="EE32" s="1525"/>
      <c r="EF32" s="1525"/>
      <c r="EG32" s="1525"/>
      <c r="EH32" s="1525"/>
      <c r="EI32" s="1525"/>
      <c r="EJ32" s="1525"/>
      <c r="EK32" s="1525"/>
      <c r="EL32" s="1525"/>
      <c r="EM32" s="1525"/>
      <c r="EN32" s="1525"/>
      <c r="EO32" s="1525"/>
      <c r="EP32" s="1525"/>
      <c r="EQ32" s="1525"/>
      <c r="ER32" s="1525"/>
      <c r="ES32" s="1525"/>
      <c r="ET32" s="1525"/>
      <c r="EU32" s="1525"/>
      <c r="EV32" s="1525"/>
      <c r="EW32" s="1525"/>
      <c r="EX32" s="1525"/>
      <c r="EY32" s="1525"/>
      <c r="EZ32" s="1525"/>
      <c r="FA32" s="1525"/>
      <c r="FB32" s="1525"/>
      <c r="FC32" s="1525"/>
      <c r="FD32" s="1525"/>
      <c r="FE32" s="1525"/>
      <c r="FF32" s="1525"/>
      <c r="FG32" s="1525"/>
      <c r="FH32" s="1525"/>
      <c r="FI32" s="1525"/>
      <c r="FJ32" s="1525"/>
      <c r="FK32" s="1525"/>
    </row>
    <row r="33" spans="1:167" ht="30" customHeight="1">
      <c r="A33" s="53"/>
      <c r="B33" s="120"/>
      <c r="F33" s="308"/>
      <c r="H33" s="250" t="s">
        <v>2179</v>
      </c>
      <c r="Z33" s="2306">
        <v>15</v>
      </c>
      <c r="AA33" s="2306"/>
      <c r="AB33" s="2307"/>
      <c r="AC33" s="2308"/>
      <c r="AD33" s="2308"/>
      <c r="AE33" s="2308"/>
      <c r="AF33" s="2308"/>
      <c r="AG33" s="2308"/>
      <c r="AH33" s="2308"/>
      <c r="AI33" s="2308"/>
      <c r="AJ33" s="2308"/>
      <c r="AK33" s="2308"/>
      <c r="AL33" s="2308"/>
      <c r="AM33" s="2308"/>
      <c r="AN33" s="2308"/>
      <c r="AO33" s="2308"/>
      <c r="AP33" s="2308"/>
      <c r="AQ33" s="2308"/>
      <c r="AR33" s="2308"/>
      <c r="AS33" s="2308"/>
      <c r="AT33" s="2308"/>
      <c r="AU33" s="2308"/>
      <c r="AV33" s="2308"/>
      <c r="AW33" s="2308"/>
      <c r="AX33" s="2308"/>
      <c r="AY33" s="2308"/>
      <c r="AZ33" s="2308"/>
      <c r="BA33" s="2308"/>
      <c r="BB33" s="2308"/>
      <c r="BC33" s="2308"/>
      <c r="BD33" s="2309"/>
      <c r="BE33" s="1593"/>
      <c r="BF33" s="1593"/>
      <c r="BG33" s="2307"/>
      <c r="BH33" s="2308"/>
      <c r="BI33" s="2308"/>
      <c r="BJ33" s="2308"/>
      <c r="BK33" s="2308"/>
      <c r="BL33" s="2308"/>
      <c r="BM33" s="2308"/>
      <c r="BN33" s="2308"/>
      <c r="BO33" s="2308"/>
      <c r="BP33" s="2308"/>
      <c r="BQ33" s="2308"/>
      <c r="BR33" s="2308"/>
      <c r="BS33" s="2308"/>
      <c r="BT33" s="2308"/>
      <c r="BU33" s="2308"/>
      <c r="BV33" s="2308"/>
      <c r="BW33" s="2308"/>
      <c r="BX33" s="2308"/>
      <c r="BY33" s="2308"/>
      <c r="BZ33" s="2308"/>
      <c r="CA33" s="2309"/>
      <c r="CC33" s="93"/>
      <c r="CD33" s="115"/>
      <c r="CL33" s="1525"/>
      <c r="CM33" s="341"/>
      <c r="CN33" s="248"/>
      <c r="CO33" s="248"/>
      <c r="CP33" s="310"/>
      <c r="CQ33" s="310"/>
      <c r="CR33" s="310"/>
      <c r="CS33" s="246"/>
      <c r="CT33" s="344"/>
      <c r="CU33" s="344"/>
      <c r="CV33" s="344"/>
      <c r="CW33" s="344"/>
      <c r="CX33" s="345"/>
      <c r="CY33" s="1525"/>
      <c r="CZ33" s="1525"/>
      <c r="DA33" s="1525"/>
      <c r="DB33" s="1525"/>
      <c r="DC33" s="1525"/>
      <c r="DD33" s="1525"/>
      <c r="DE33" s="1525"/>
      <c r="DF33" s="1525"/>
      <c r="DG33" s="1525"/>
      <c r="DH33" s="1525"/>
      <c r="DI33" s="1525"/>
      <c r="DJ33" s="1525"/>
      <c r="DK33" s="1525"/>
      <c r="DL33" s="1525"/>
      <c r="DM33" s="1525"/>
      <c r="DN33" s="1525"/>
      <c r="DO33" s="1525"/>
      <c r="DP33" s="1525"/>
      <c r="DQ33" s="1525"/>
      <c r="DR33" s="1525"/>
      <c r="DS33" s="1525"/>
      <c r="DT33" s="1525"/>
      <c r="DU33" s="1525"/>
      <c r="DV33" s="1525"/>
      <c r="DW33" s="1525"/>
      <c r="DX33" s="1525"/>
      <c r="DY33" s="1525"/>
      <c r="DZ33" s="1525"/>
      <c r="EA33" s="1525"/>
      <c r="EB33" s="1525"/>
      <c r="EC33" s="1525"/>
      <c r="ED33" s="1525"/>
      <c r="EE33" s="1525"/>
      <c r="EF33" s="1525"/>
      <c r="EG33" s="1525"/>
      <c r="EH33" s="1525"/>
      <c r="EI33" s="1525"/>
      <c r="EJ33" s="1525"/>
      <c r="EK33" s="1525"/>
      <c r="EL33" s="1525"/>
      <c r="EM33" s="1525"/>
      <c r="EN33" s="1525"/>
      <c r="EO33" s="1525"/>
      <c r="EP33" s="1525"/>
      <c r="EQ33" s="1525"/>
      <c r="ER33" s="1525"/>
      <c r="ES33" s="1525"/>
      <c r="ET33" s="1525"/>
      <c r="EU33" s="1525"/>
      <c r="EV33" s="1525"/>
      <c r="EW33" s="1525"/>
      <c r="EX33" s="1525"/>
      <c r="EY33" s="1525"/>
      <c r="EZ33" s="1525"/>
      <c r="FA33" s="1525"/>
      <c r="FB33" s="1525"/>
      <c r="FC33" s="1525"/>
      <c r="FD33" s="1525"/>
      <c r="FE33" s="1525"/>
      <c r="FF33" s="1525"/>
      <c r="FG33" s="1525"/>
      <c r="FH33" s="1525"/>
      <c r="FI33" s="1525"/>
      <c r="FJ33" s="1525"/>
      <c r="FK33" s="1525"/>
    </row>
    <row r="34" spans="1:167" ht="30" customHeight="1">
      <c r="A34" s="53"/>
      <c r="B34" s="120"/>
      <c r="F34" s="308"/>
      <c r="H34" s="261" t="s">
        <v>2180</v>
      </c>
      <c r="Z34" s="2306"/>
      <c r="AA34" s="2306"/>
      <c r="AB34" s="2310"/>
      <c r="AC34" s="2311"/>
      <c r="AD34" s="2311"/>
      <c r="AE34" s="2311"/>
      <c r="AF34" s="2311"/>
      <c r="AG34" s="2311"/>
      <c r="AH34" s="2311"/>
      <c r="AI34" s="2311"/>
      <c r="AJ34" s="2311"/>
      <c r="AK34" s="2311"/>
      <c r="AL34" s="2311"/>
      <c r="AM34" s="2311"/>
      <c r="AN34" s="2311"/>
      <c r="AO34" s="2311"/>
      <c r="AP34" s="2311"/>
      <c r="AQ34" s="2311"/>
      <c r="AR34" s="2311"/>
      <c r="AS34" s="2311"/>
      <c r="AT34" s="2311"/>
      <c r="AU34" s="2311"/>
      <c r="AV34" s="2311"/>
      <c r="AW34" s="2311"/>
      <c r="AX34" s="2311"/>
      <c r="AY34" s="2311"/>
      <c r="AZ34" s="2311"/>
      <c r="BA34" s="2311"/>
      <c r="BB34" s="2311"/>
      <c r="BC34" s="2311"/>
      <c r="BD34" s="2312"/>
      <c r="BE34" s="1593"/>
      <c r="BF34" s="1593"/>
      <c r="BG34" s="2310"/>
      <c r="BH34" s="2311"/>
      <c r="BI34" s="2311"/>
      <c r="BJ34" s="2311"/>
      <c r="BK34" s="2311"/>
      <c r="BL34" s="2311"/>
      <c r="BM34" s="2311"/>
      <c r="BN34" s="2311"/>
      <c r="BO34" s="2311"/>
      <c r="BP34" s="2311"/>
      <c r="BQ34" s="2311"/>
      <c r="BR34" s="2311"/>
      <c r="BS34" s="2311"/>
      <c r="BT34" s="2311"/>
      <c r="BU34" s="2311"/>
      <c r="BV34" s="2311"/>
      <c r="BW34" s="2311"/>
      <c r="BX34" s="2311"/>
      <c r="BY34" s="2311"/>
      <c r="BZ34" s="2311"/>
      <c r="CA34" s="2312"/>
      <c r="CC34" s="93"/>
      <c r="CD34" s="115"/>
      <c r="CL34" s="1525"/>
      <c r="CM34" s="289"/>
      <c r="CN34" s="289"/>
      <c r="CO34" s="262"/>
      <c r="CP34" s="289"/>
      <c r="CQ34" s="289"/>
      <c r="CR34" s="289"/>
      <c r="CS34" s="289"/>
      <c r="CT34" s="344"/>
      <c r="CU34" s="344"/>
      <c r="CV34" s="344"/>
      <c r="CW34" s="344"/>
      <c r="CX34" s="344"/>
      <c r="CY34" s="1525"/>
      <c r="CZ34" s="1525"/>
      <c r="DA34" s="1525"/>
      <c r="DB34" s="1525"/>
      <c r="DC34" s="1525"/>
      <c r="DD34" s="1525"/>
      <c r="DE34" s="1525"/>
      <c r="DF34" s="1525"/>
      <c r="DG34" s="1525"/>
      <c r="DH34" s="1525"/>
      <c r="DI34" s="1525"/>
      <c r="DJ34" s="1525"/>
      <c r="DK34" s="1525"/>
      <c r="DL34" s="1525"/>
      <c r="DM34" s="1525"/>
      <c r="DN34" s="1525"/>
      <c r="DO34" s="1525"/>
      <c r="DP34" s="1525"/>
      <c r="DQ34" s="1525"/>
      <c r="DR34" s="1525"/>
      <c r="DS34" s="1525"/>
      <c r="DT34" s="1525"/>
      <c r="DU34" s="1525"/>
      <c r="DV34" s="1525"/>
      <c r="DW34" s="1525"/>
      <c r="DX34" s="1525"/>
      <c r="DY34" s="1525"/>
      <c r="DZ34" s="1525"/>
      <c r="EA34" s="1525"/>
      <c r="EB34" s="1525"/>
      <c r="EC34" s="1525"/>
      <c r="ED34" s="1525"/>
      <c r="EE34" s="1525"/>
      <c r="EF34" s="1525"/>
      <c r="EG34" s="1525"/>
      <c r="EH34" s="1525"/>
      <c r="EI34" s="1525"/>
      <c r="EJ34" s="1525"/>
      <c r="EK34" s="1525"/>
      <c r="EL34" s="1525"/>
      <c r="EM34" s="1525"/>
      <c r="EN34" s="1525"/>
      <c r="EO34" s="1525"/>
      <c r="EP34" s="1525"/>
      <c r="EQ34" s="1525"/>
      <c r="ER34" s="1525"/>
      <c r="ES34" s="1525"/>
      <c r="ET34" s="1525"/>
      <c r="EU34" s="1525"/>
      <c r="EV34" s="1525"/>
      <c r="EW34" s="1525"/>
      <c r="EX34" s="1525"/>
      <c r="EY34" s="1525"/>
      <c r="EZ34" s="1525"/>
      <c r="FA34" s="1525"/>
      <c r="FB34" s="1525"/>
      <c r="FC34" s="1525"/>
      <c r="FD34" s="1525"/>
      <c r="FE34" s="1525"/>
      <c r="FF34" s="1525"/>
      <c r="FG34" s="1525"/>
      <c r="FH34" s="1525"/>
      <c r="FI34" s="1525"/>
      <c r="FJ34" s="1525"/>
      <c r="FK34" s="1525"/>
    </row>
    <row r="35" spans="1:167" ht="30" customHeight="1">
      <c r="A35" s="53"/>
      <c r="B35" s="93"/>
      <c r="H35" s="265" t="s">
        <v>2181</v>
      </c>
      <c r="CC35" s="93"/>
      <c r="CD35" s="147"/>
      <c r="CL35" s="1525"/>
      <c r="CM35" s="289"/>
      <c r="CN35" s="289"/>
      <c r="CO35" s="289"/>
      <c r="CP35" s="289"/>
      <c r="CQ35" s="289"/>
      <c r="CR35" s="289"/>
      <c r="CS35" s="289"/>
      <c r="CT35" s="344"/>
      <c r="CU35" s="344"/>
      <c r="CV35" s="344"/>
      <c r="CW35" s="344"/>
      <c r="CX35" s="344"/>
      <c r="CY35" s="1525"/>
      <c r="CZ35" s="1525"/>
      <c r="DA35" s="1525"/>
      <c r="DB35" s="1525"/>
      <c r="DC35" s="1525"/>
      <c r="DD35" s="1525"/>
      <c r="DE35" s="1525"/>
      <c r="DF35" s="1525"/>
      <c r="DG35" s="1525"/>
      <c r="DH35" s="1525"/>
      <c r="DI35" s="1525"/>
      <c r="DJ35" s="1525"/>
      <c r="DK35" s="1525"/>
      <c r="DL35" s="1525"/>
      <c r="DM35" s="1525"/>
      <c r="DN35" s="1525"/>
      <c r="DO35" s="1525"/>
      <c r="DP35" s="1525"/>
      <c r="DQ35" s="1525"/>
      <c r="DR35" s="1525"/>
      <c r="DS35" s="1525"/>
      <c r="DT35" s="1525"/>
      <c r="DU35" s="1525"/>
      <c r="DV35" s="1525"/>
      <c r="DW35" s="1525"/>
      <c r="DX35" s="1525"/>
      <c r="DY35" s="1525"/>
      <c r="DZ35" s="1525"/>
      <c r="EA35" s="1525"/>
      <c r="EB35" s="1525"/>
      <c r="EC35" s="1525"/>
      <c r="ED35" s="1525"/>
      <c r="EE35" s="1525"/>
      <c r="EF35" s="1525"/>
      <c r="EG35" s="1525"/>
      <c r="EH35" s="1525"/>
      <c r="EI35" s="1525"/>
      <c r="EJ35" s="1525"/>
      <c r="EK35" s="1525"/>
      <c r="EL35" s="1525"/>
      <c r="EM35" s="1525"/>
      <c r="EN35" s="1525"/>
      <c r="EO35" s="1525"/>
      <c r="EP35" s="1525"/>
      <c r="EQ35" s="1525"/>
      <c r="ER35" s="1525"/>
      <c r="ES35" s="1525"/>
      <c r="ET35" s="1525"/>
      <c r="EU35" s="1525"/>
      <c r="EV35" s="1525"/>
      <c r="EW35" s="1525"/>
      <c r="EX35" s="1525"/>
      <c r="EY35" s="1525"/>
      <c r="EZ35" s="1525"/>
      <c r="FA35" s="1525"/>
      <c r="FB35" s="1525"/>
      <c r="FC35" s="1525"/>
      <c r="FD35" s="1525"/>
      <c r="FE35" s="1525"/>
      <c r="FF35" s="1525"/>
      <c r="FG35" s="1525"/>
      <c r="FH35" s="1525"/>
      <c r="FI35" s="1525"/>
      <c r="FJ35" s="1525"/>
      <c r="FK35" s="1525"/>
    </row>
    <row r="36" spans="1:167" ht="24.95" customHeight="1">
      <c r="A36" s="53"/>
      <c r="B36" s="120"/>
      <c r="CC36" s="93"/>
      <c r="CD36" s="115"/>
      <c r="CL36" s="1525"/>
      <c r="CM36" s="289"/>
      <c r="CN36" s="289"/>
      <c r="CO36" s="289"/>
      <c r="CP36" s="289"/>
      <c r="CQ36" s="289"/>
      <c r="CR36" s="289"/>
      <c r="CS36" s="289"/>
      <c r="CT36" s="344"/>
      <c r="CU36" s="344"/>
      <c r="CV36" s="344"/>
      <c r="CW36" s="344"/>
      <c r="CX36" s="344"/>
      <c r="CY36" s="1525"/>
      <c r="CZ36" s="1525"/>
      <c r="DA36" s="1525"/>
      <c r="DB36" s="1525"/>
      <c r="DC36" s="1525"/>
      <c r="DD36" s="1525"/>
      <c r="DE36" s="1525"/>
      <c r="DF36" s="1525"/>
      <c r="DG36" s="1525"/>
      <c r="DH36" s="1525"/>
      <c r="DI36" s="1525"/>
      <c r="DJ36" s="1525"/>
      <c r="DK36" s="1525"/>
      <c r="DL36" s="1525"/>
      <c r="DM36" s="1525"/>
      <c r="DN36" s="1525"/>
      <c r="DO36" s="1525"/>
      <c r="DP36" s="1525"/>
      <c r="DQ36" s="1525"/>
      <c r="DR36" s="1525"/>
      <c r="DS36" s="1525"/>
      <c r="DT36" s="1525"/>
      <c r="DU36" s="1525"/>
      <c r="DV36" s="1525"/>
      <c r="DW36" s="1525"/>
      <c r="DX36" s="1525"/>
      <c r="DY36" s="1525"/>
      <c r="DZ36" s="1525"/>
      <c r="EA36" s="1525"/>
      <c r="EB36" s="1525"/>
      <c r="EC36" s="1525"/>
      <c r="ED36" s="1525"/>
      <c r="EE36" s="1525"/>
      <c r="EF36" s="1525"/>
      <c r="EG36" s="1525"/>
      <c r="EH36" s="1525"/>
      <c r="EI36" s="1525"/>
      <c r="EJ36" s="1525"/>
      <c r="EK36" s="1525"/>
      <c r="EL36" s="1525"/>
      <c r="EM36" s="1525"/>
      <c r="EN36" s="1525"/>
      <c r="EO36" s="1525"/>
      <c r="EP36" s="1525"/>
      <c r="EQ36" s="1525"/>
      <c r="ER36" s="1525"/>
      <c r="ES36" s="1525"/>
      <c r="ET36" s="1525"/>
      <c r="EU36" s="1525"/>
      <c r="EV36" s="1525"/>
      <c r="EW36" s="1525"/>
      <c r="EX36" s="1525"/>
      <c r="EY36" s="1525"/>
      <c r="EZ36" s="1525"/>
      <c r="FA36" s="1525"/>
      <c r="FB36" s="1525"/>
      <c r="FC36" s="1525"/>
      <c r="FD36" s="1525"/>
      <c r="FE36" s="1525"/>
      <c r="FF36" s="1525"/>
      <c r="FG36" s="1525"/>
      <c r="FH36" s="1525"/>
      <c r="FI36" s="1525"/>
      <c r="FJ36" s="1525"/>
      <c r="FK36" s="1525"/>
    </row>
    <row r="37" spans="1:167" ht="30" customHeight="1">
      <c r="A37" s="53"/>
      <c r="B37" s="120"/>
      <c r="F37" s="250" t="s">
        <v>1175</v>
      </c>
      <c r="H37" s="250" t="s">
        <v>2178</v>
      </c>
      <c r="Z37" s="1593"/>
      <c r="AA37" s="1593"/>
      <c r="AB37" s="1593"/>
      <c r="AC37" s="1593"/>
      <c r="AD37" s="1593"/>
      <c r="AE37" s="1593"/>
      <c r="AF37" s="1593"/>
      <c r="AG37" s="1593"/>
      <c r="AH37" s="1593"/>
      <c r="AI37" s="1593"/>
      <c r="AJ37" s="1593"/>
      <c r="AK37" s="1593"/>
      <c r="AL37" s="1593"/>
      <c r="AM37" s="1593"/>
      <c r="AN37" s="1593"/>
      <c r="AO37" s="1593"/>
      <c r="AP37" s="1593"/>
      <c r="AQ37" s="1593"/>
      <c r="AR37" s="1593"/>
      <c r="AS37" s="1593"/>
      <c r="AT37" s="1593"/>
      <c r="AU37" s="1593"/>
      <c r="AV37" s="1593"/>
      <c r="AW37" s="1593"/>
      <c r="AX37" s="1593"/>
      <c r="AY37" s="1593"/>
      <c r="AZ37" s="1593"/>
      <c r="BA37" s="1593"/>
      <c r="BB37" s="1593"/>
      <c r="BC37" s="1593"/>
      <c r="BD37" s="1593"/>
      <c r="BE37" s="1593"/>
      <c r="BF37" s="1593"/>
      <c r="BG37" s="1593"/>
      <c r="BH37" s="1593"/>
      <c r="BI37" s="1593"/>
      <c r="BJ37" s="1593"/>
      <c r="BK37" s="1593"/>
      <c r="BL37" s="1593"/>
      <c r="BM37" s="1593"/>
      <c r="BN37" s="1593"/>
      <c r="BO37" s="1593"/>
      <c r="BP37" s="1593"/>
      <c r="BQ37" s="1593"/>
      <c r="BR37" s="1593"/>
      <c r="BS37" s="1593"/>
      <c r="BT37" s="1593"/>
      <c r="BU37" s="1593"/>
      <c r="BV37" s="1593"/>
      <c r="BW37" s="1593"/>
      <c r="BX37" s="1593"/>
      <c r="BY37" s="1593"/>
      <c r="BZ37" s="1593"/>
      <c r="CA37" s="1593"/>
      <c r="CC37" s="93"/>
      <c r="CD37" s="147"/>
      <c r="CL37" s="1525"/>
      <c r="CM37" s="289"/>
      <c r="CN37" s="289"/>
      <c r="CQ37" s="289"/>
      <c r="CR37" s="289"/>
      <c r="CS37" s="289"/>
      <c r="CT37" s="344"/>
      <c r="CU37" s="344"/>
      <c r="CV37" s="344"/>
      <c r="CW37" s="344"/>
      <c r="CX37" s="344"/>
      <c r="CY37" s="1525"/>
      <c r="CZ37" s="1525"/>
      <c r="DA37" s="1525"/>
      <c r="DB37" s="1525"/>
      <c r="DC37" s="1525"/>
      <c r="DD37" s="1525"/>
      <c r="DE37" s="1525"/>
      <c r="DF37" s="1525"/>
      <c r="DG37" s="1525"/>
      <c r="DH37" s="1525"/>
      <c r="DI37" s="1525"/>
      <c r="DJ37" s="1525"/>
      <c r="DK37" s="1525"/>
      <c r="DL37" s="1525"/>
      <c r="DM37" s="1525"/>
      <c r="DN37" s="1525"/>
      <c r="DO37" s="1525"/>
      <c r="DP37" s="1525"/>
      <c r="DQ37" s="1525"/>
      <c r="DR37" s="1525"/>
      <c r="DS37" s="1525"/>
      <c r="DT37" s="1525"/>
      <c r="DU37" s="1525"/>
      <c r="DV37" s="1525"/>
      <c r="DW37" s="1525"/>
      <c r="DX37" s="1525"/>
      <c r="DY37" s="1525"/>
      <c r="DZ37" s="1525"/>
      <c r="EA37" s="1525"/>
      <c r="EB37" s="1525"/>
      <c r="EC37" s="1525"/>
      <c r="ED37" s="1525"/>
      <c r="EE37" s="1525"/>
      <c r="EF37" s="1525"/>
      <c r="EG37" s="1525"/>
      <c r="EH37" s="1525"/>
      <c r="EI37" s="1525"/>
      <c r="EJ37" s="1525"/>
      <c r="EK37" s="1525"/>
      <c r="EL37" s="1525"/>
      <c r="EM37" s="1525"/>
      <c r="EN37" s="1525"/>
      <c r="EO37" s="1525"/>
      <c r="EP37" s="1525"/>
      <c r="EQ37" s="1525"/>
      <c r="ER37" s="1525"/>
      <c r="ES37" s="1525"/>
      <c r="ET37" s="1525"/>
      <c r="EU37" s="1525"/>
      <c r="EV37" s="1525"/>
      <c r="EW37" s="1525"/>
      <c r="EX37" s="1525"/>
      <c r="EY37" s="1525"/>
      <c r="EZ37" s="1525"/>
      <c r="FA37" s="1525"/>
      <c r="FB37" s="1525"/>
      <c r="FC37" s="1525"/>
      <c r="FD37" s="1525"/>
      <c r="FE37" s="1525"/>
      <c r="FF37" s="1525"/>
      <c r="FG37" s="1525"/>
      <c r="FH37" s="1525"/>
      <c r="FI37" s="1525"/>
      <c r="FJ37" s="1525"/>
      <c r="FK37" s="1525"/>
    </row>
    <row r="38" spans="1:167" ht="30" customHeight="1">
      <c r="A38" s="53"/>
      <c r="B38" s="120"/>
      <c r="H38" s="250" t="s">
        <v>2182</v>
      </c>
      <c r="Z38" s="2314">
        <v>16</v>
      </c>
      <c r="AA38" s="2315"/>
      <c r="AB38" s="2307"/>
      <c r="AC38" s="2308"/>
      <c r="AD38" s="2308"/>
      <c r="AE38" s="2308"/>
      <c r="AF38" s="2308"/>
      <c r="AG38" s="2308"/>
      <c r="AH38" s="2308"/>
      <c r="AI38" s="2308"/>
      <c r="AJ38" s="2308"/>
      <c r="AK38" s="2308"/>
      <c r="AL38" s="2308"/>
      <c r="AM38" s="2308"/>
      <c r="AN38" s="2308"/>
      <c r="AO38" s="2308"/>
      <c r="AP38" s="2308"/>
      <c r="AQ38" s="2308"/>
      <c r="AR38" s="2308"/>
      <c r="AS38" s="2308"/>
      <c r="AT38" s="2308"/>
      <c r="AU38" s="2308"/>
      <c r="AV38" s="2308"/>
      <c r="AW38" s="2308"/>
      <c r="AX38" s="2308"/>
      <c r="AY38" s="2308"/>
      <c r="AZ38" s="2308"/>
      <c r="BA38" s="2308"/>
      <c r="BB38" s="2308"/>
      <c r="BC38" s="2308"/>
      <c r="BD38" s="2309"/>
      <c r="BE38" s="1593"/>
      <c r="BF38" s="1593"/>
      <c r="BG38" s="2307"/>
      <c r="BH38" s="2308"/>
      <c r="BI38" s="2308"/>
      <c r="BJ38" s="2308"/>
      <c r="BK38" s="2308"/>
      <c r="BL38" s="2308"/>
      <c r="BM38" s="2308"/>
      <c r="BN38" s="2308"/>
      <c r="BO38" s="2308"/>
      <c r="BP38" s="2308"/>
      <c r="BQ38" s="2308"/>
      <c r="BR38" s="2308"/>
      <c r="BS38" s="2308"/>
      <c r="BT38" s="2308"/>
      <c r="BU38" s="2308"/>
      <c r="BV38" s="2308"/>
      <c r="BW38" s="2308"/>
      <c r="BX38" s="2308"/>
      <c r="BY38" s="2308"/>
      <c r="BZ38" s="2308"/>
      <c r="CA38" s="2309"/>
      <c r="CC38" s="93"/>
      <c r="CD38" s="147"/>
      <c r="CL38" s="1525"/>
      <c r="CM38" s="300"/>
      <c r="CN38" s="244"/>
      <c r="CQ38" s="246"/>
      <c r="CR38" s="246"/>
      <c r="CS38" s="246"/>
      <c r="CT38" s="344"/>
      <c r="CU38" s="344"/>
      <c r="CV38" s="344"/>
      <c r="CW38" s="344"/>
      <c r="CX38" s="344"/>
      <c r="CY38" s="1525"/>
      <c r="CZ38" s="1525"/>
      <c r="DA38" s="1525"/>
      <c r="DB38" s="1525"/>
      <c r="DC38" s="1525"/>
      <c r="DD38" s="1525"/>
      <c r="DE38" s="1525"/>
      <c r="DF38" s="1525"/>
      <c r="DG38" s="1525"/>
      <c r="DH38" s="1525"/>
      <c r="DI38" s="1525"/>
      <c r="DJ38" s="1525"/>
      <c r="DK38" s="1525"/>
      <c r="DL38" s="1525"/>
      <c r="DM38" s="1525"/>
      <c r="DN38" s="1525"/>
      <c r="DO38" s="1525"/>
      <c r="DP38" s="1525"/>
      <c r="DQ38" s="1525"/>
      <c r="DR38" s="1525"/>
      <c r="DS38" s="1525"/>
      <c r="DT38" s="1525"/>
      <c r="DU38" s="1525"/>
      <c r="DV38" s="1525"/>
      <c r="DW38" s="1525"/>
      <c r="DX38" s="1525"/>
      <c r="DY38" s="1525"/>
      <c r="DZ38" s="1525"/>
      <c r="EA38" s="1525"/>
      <c r="EB38" s="1525"/>
      <c r="EC38" s="1525"/>
      <c r="ED38" s="1525"/>
      <c r="EE38" s="1525"/>
      <c r="EF38" s="1525"/>
      <c r="EG38" s="1525"/>
      <c r="EH38" s="1525"/>
      <c r="EI38" s="1525"/>
      <c r="EJ38" s="1525"/>
      <c r="EK38" s="1525"/>
      <c r="EL38" s="1525"/>
      <c r="EM38" s="1525"/>
      <c r="EN38" s="1525"/>
      <c r="EO38" s="1525"/>
      <c r="EP38" s="1525"/>
      <c r="EQ38" s="1525"/>
      <c r="ER38" s="1525"/>
      <c r="ES38" s="1525"/>
      <c r="ET38" s="1525"/>
      <c r="EU38" s="1525"/>
      <c r="EV38" s="1525"/>
      <c r="EW38" s="1525"/>
      <c r="EX38" s="1525"/>
      <c r="EY38" s="1525"/>
      <c r="EZ38" s="1525"/>
      <c r="FA38" s="1525"/>
      <c r="FB38" s="1525"/>
      <c r="FC38" s="1525"/>
      <c r="FD38" s="1525"/>
      <c r="FE38" s="1525"/>
      <c r="FF38" s="1525"/>
      <c r="FG38" s="1525"/>
      <c r="FH38" s="1525"/>
      <c r="FI38" s="1525"/>
      <c r="FJ38" s="1525"/>
      <c r="FK38" s="1525"/>
    </row>
    <row r="39" spans="1:167" ht="30.75" customHeight="1">
      <c r="A39" s="53"/>
      <c r="B39" s="120"/>
      <c r="H39" s="261" t="s">
        <v>2183</v>
      </c>
      <c r="Z39" s="2314"/>
      <c r="AA39" s="2315"/>
      <c r="AB39" s="2310"/>
      <c r="AC39" s="2311"/>
      <c r="AD39" s="2311"/>
      <c r="AE39" s="2311"/>
      <c r="AF39" s="2311"/>
      <c r="AG39" s="2311"/>
      <c r="AH39" s="2311"/>
      <c r="AI39" s="2311"/>
      <c r="AJ39" s="2311"/>
      <c r="AK39" s="2311"/>
      <c r="AL39" s="2311"/>
      <c r="AM39" s="2311"/>
      <c r="AN39" s="2311"/>
      <c r="AO39" s="2311"/>
      <c r="AP39" s="2311"/>
      <c r="AQ39" s="2311"/>
      <c r="AR39" s="2311"/>
      <c r="AS39" s="2311"/>
      <c r="AT39" s="2311"/>
      <c r="AU39" s="2311"/>
      <c r="AV39" s="2311"/>
      <c r="AW39" s="2311"/>
      <c r="AX39" s="2311"/>
      <c r="AY39" s="2311"/>
      <c r="AZ39" s="2311"/>
      <c r="BA39" s="2311"/>
      <c r="BB39" s="2311"/>
      <c r="BC39" s="2311"/>
      <c r="BD39" s="2312"/>
      <c r="BG39" s="2310"/>
      <c r="BH39" s="2311"/>
      <c r="BI39" s="2311"/>
      <c r="BJ39" s="2311"/>
      <c r="BK39" s="2311"/>
      <c r="BL39" s="2311"/>
      <c r="BM39" s="2311"/>
      <c r="BN39" s="2311"/>
      <c r="BO39" s="2311"/>
      <c r="BP39" s="2311"/>
      <c r="BQ39" s="2311"/>
      <c r="BR39" s="2311"/>
      <c r="BS39" s="2311"/>
      <c r="BT39" s="2311"/>
      <c r="BU39" s="2311"/>
      <c r="BV39" s="2311"/>
      <c r="BW39" s="2311"/>
      <c r="BX39" s="2311"/>
      <c r="BY39" s="2311"/>
      <c r="BZ39" s="2311"/>
      <c r="CA39" s="2312"/>
      <c r="CC39" s="93"/>
      <c r="CD39" s="115"/>
      <c r="CL39" s="1525"/>
      <c r="CM39" s="300"/>
      <c r="CN39" s="244"/>
      <c r="CO39" s="266"/>
      <c r="CP39" s="265"/>
      <c r="CQ39" s="246"/>
      <c r="CR39" s="246"/>
      <c r="CS39" s="246"/>
      <c r="CT39" s="344"/>
      <c r="CU39" s="344"/>
      <c r="CV39" s="344"/>
      <c r="CW39" s="344"/>
      <c r="CX39" s="344"/>
      <c r="CY39" s="1525"/>
      <c r="CZ39" s="1525"/>
      <c r="DA39" s="1525"/>
      <c r="DB39" s="1525"/>
      <c r="DC39" s="1525"/>
      <c r="DD39" s="1525"/>
      <c r="DE39" s="1525"/>
      <c r="DF39" s="1525"/>
      <c r="DG39" s="1525"/>
      <c r="DH39" s="1525"/>
      <c r="DI39" s="1525"/>
      <c r="DJ39" s="1525"/>
      <c r="DK39" s="1525"/>
      <c r="DL39" s="1525"/>
      <c r="DM39" s="1525"/>
      <c r="DN39" s="1525"/>
      <c r="DO39" s="1525"/>
      <c r="DP39" s="1525"/>
      <c r="DQ39" s="1525"/>
      <c r="DR39" s="1525"/>
      <c r="DS39" s="1525"/>
      <c r="DT39" s="1525"/>
      <c r="DU39" s="1525"/>
      <c r="DV39" s="1525"/>
      <c r="DW39" s="1525"/>
      <c r="DX39" s="1525"/>
      <c r="DY39" s="1525"/>
      <c r="DZ39" s="1525"/>
      <c r="EA39" s="1525"/>
      <c r="EB39" s="1525"/>
      <c r="EC39" s="1525"/>
      <c r="ED39" s="1525"/>
      <c r="EE39" s="1525"/>
      <c r="EF39" s="1525"/>
      <c r="EG39" s="1525"/>
      <c r="EH39" s="1525"/>
      <c r="EI39" s="1525"/>
      <c r="EJ39" s="1525"/>
      <c r="EK39" s="1525"/>
      <c r="EL39" s="1525"/>
      <c r="EM39" s="1525"/>
      <c r="EN39" s="1525"/>
      <c r="EO39" s="1525"/>
      <c r="EP39" s="1525"/>
      <c r="EQ39" s="1525"/>
      <c r="ER39" s="1525"/>
      <c r="ES39" s="1525"/>
      <c r="ET39" s="1525"/>
      <c r="EU39" s="1525"/>
      <c r="EV39" s="1525"/>
      <c r="EW39" s="1525"/>
      <c r="EX39" s="1525"/>
      <c r="EY39" s="1525"/>
      <c r="EZ39" s="1525"/>
      <c r="FA39" s="1525"/>
      <c r="FB39" s="1525"/>
      <c r="FC39" s="1525"/>
      <c r="FD39" s="1525"/>
      <c r="FE39" s="1525"/>
      <c r="FF39" s="1525"/>
      <c r="FG39" s="1525"/>
      <c r="FH39" s="1525"/>
      <c r="FI39" s="1525"/>
      <c r="FJ39" s="1525"/>
      <c r="FK39" s="1525"/>
    </row>
    <row r="40" spans="1:167" ht="30" customHeight="1">
      <c r="A40" s="53"/>
      <c r="B40" s="120"/>
      <c r="H40" s="261" t="s">
        <v>2184</v>
      </c>
      <c r="Z40" s="1593"/>
      <c r="AA40" s="1593"/>
      <c r="AB40" s="1593"/>
      <c r="AC40" s="1593"/>
      <c r="AD40" s="1593"/>
      <c r="AE40" s="1593"/>
      <c r="AF40" s="1593"/>
      <c r="AG40" s="1593"/>
      <c r="AH40" s="1593"/>
      <c r="AI40" s="1593"/>
      <c r="AJ40" s="1593"/>
      <c r="AK40" s="1593"/>
      <c r="AL40" s="1593"/>
      <c r="AM40" s="1593"/>
      <c r="AN40" s="1593"/>
      <c r="AO40" s="1593"/>
      <c r="AP40" s="1593"/>
      <c r="AQ40" s="1593"/>
      <c r="AR40" s="1593"/>
      <c r="AS40" s="1593"/>
      <c r="AT40" s="1593"/>
      <c r="AU40" s="1593"/>
      <c r="AV40" s="1593"/>
      <c r="AW40" s="1593"/>
      <c r="AX40" s="1593"/>
      <c r="AY40" s="1593"/>
      <c r="AZ40" s="1593"/>
      <c r="BA40" s="1593"/>
      <c r="BB40" s="1593"/>
      <c r="BC40" s="1593"/>
      <c r="BD40" s="1593"/>
      <c r="BE40" s="1593"/>
      <c r="BF40" s="1593"/>
      <c r="BG40" s="1593"/>
      <c r="BH40" s="1593"/>
      <c r="BI40" s="1593"/>
      <c r="BJ40" s="1593"/>
      <c r="BK40" s="1593"/>
      <c r="BL40" s="1593"/>
      <c r="BM40" s="1593"/>
      <c r="BN40" s="1593"/>
      <c r="BO40" s="1593"/>
      <c r="BP40" s="1593"/>
      <c r="BQ40" s="1593"/>
      <c r="BR40" s="1593"/>
      <c r="BS40" s="1593"/>
      <c r="BT40" s="1593"/>
      <c r="BU40" s="1593"/>
      <c r="BV40" s="1593"/>
      <c r="BW40" s="1593"/>
      <c r="BX40" s="1593"/>
      <c r="BY40" s="1593"/>
      <c r="BZ40" s="1593"/>
      <c r="CA40" s="1593"/>
      <c r="CC40" s="93"/>
      <c r="CD40" s="115"/>
      <c r="CL40" s="1525"/>
      <c r="CM40" s="300"/>
      <c r="CN40" s="244"/>
      <c r="CO40" s="246"/>
      <c r="CP40" s="246"/>
      <c r="CQ40" s="246"/>
      <c r="CR40" s="246"/>
      <c r="CS40" s="246"/>
      <c r="CT40" s="344"/>
      <c r="CU40" s="344"/>
      <c r="CV40" s="344"/>
      <c r="CW40" s="344"/>
      <c r="CX40" s="344"/>
      <c r="CY40" s="1525"/>
      <c r="CZ40" s="1525"/>
      <c r="DA40" s="1525"/>
      <c r="DB40" s="1525"/>
      <c r="DC40" s="1525"/>
      <c r="DD40" s="1525"/>
      <c r="DE40" s="1525"/>
      <c r="DF40" s="1525"/>
      <c r="DG40" s="1525"/>
      <c r="DH40" s="1525"/>
      <c r="DI40" s="1525"/>
      <c r="DJ40" s="1525"/>
      <c r="DK40" s="1525"/>
      <c r="DL40" s="1525"/>
      <c r="DM40" s="1525"/>
      <c r="DN40" s="1525"/>
      <c r="DO40" s="1525"/>
      <c r="DP40" s="1525"/>
      <c r="DQ40" s="1525"/>
      <c r="DR40" s="1525"/>
      <c r="DS40" s="1525"/>
      <c r="DT40" s="1525"/>
      <c r="DU40" s="1525"/>
      <c r="DV40" s="1525"/>
      <c r="DW40" s="1525"/>
      <c r="DX40" s="1525"/>
      <c r="DY40" s="1525"/>
      <c r="DZ40" s="1525"/>
      <c r="EA40" s="1525"/>
      <c r="EB40" s="1525"/>
      <c r="EC40" s="1525"/>
      <c r="ED40" s="1525"/>
      <c r="EE40" s="1525"/>
      <c r="EF40" s="1525"/>
      <c r="EG40" s="1525"/>
      <c r="EH40" s="1525"/>
      <c r="EI40" s="1525"/>
      <c r="EJ40" s="1525"/>
      <c r="EK40" s="1525"/>
      <c r="EL40" s="1525"/>
      <c r="EM40" s="1525"/>
      <c r="EN40" s="1525"/>
      <c r="EO40" s="1525"/>
      <c r="EP40" s="1525"/>
      <c r="EQ40" s="1525"/>
      <c r="ER40" s="1525"/>
      <c r="ES40" s="1525"/>
      <c r="ET40" s="1525"/>
      <c r="EU40" s="1525"/>
      <c r="EV40" s="1525"/>
      <c r="EW40" s="1525"/>
      <c r="EX40" s="1525"/>
      <c r="EY40" s="1525"/>
      <c r="EZ40" s="1525"/>
      <c r="FA40" s="1525"/>
      <c r="FB40" s="1525"/>
      <c r="FC40" s="1525"/>
      <c r="FD40" s="1525"/>
      <c r="FE40" s="1525"/>
      <c r="FF40" s="1525"/>
      <c r="FG40" s="1525"/>
      <c r="FH40" s="1525"/>
      <c r="FI40" s="1525"/>
      <c r="FJ40" s="1525"/>
      <c r="FK40" s="1525"/>
    </row>
    <row r="41" spans="1:167" s="264" customFormat="1" ht="30" customHeight="1">
      <c r="A41" s="279"/>
      <c r="B41" s="120"/>
      <c r="L41" s="2"/>
      <c r="M41" s="2"/>
      <c r="N41" s="2"/>
      <c r="AB41" s="360"/>
      <c r="AC41" s="360"/>
      <c r="AD41" s="360"/>
      <c r="AE41" s="360"/>
      <c r="AF41" s="360"/>
      <c r="AG41" s="360"/>
      <c r="AH41" s="360"/>
      <c r="AI41" s="360"/>
      <c r="AJ41" s="360"/>
      <c r="AK41" s="360"/>
      <c r="AL41" s="360"/>
      <c r="AM41" s="360"/>
      <c r="AN41" s="360"/>
      <c r="AO41" s="360"/>
      <c r="AP41" s="360"/>
      <c r="AQ41" s="360"/>
      <c r="AR41" s="360"/>
      <c r="AS41" s="360"/>
      <c r="AT41" s="360"/>
      <c r="AU41" s="360"/>
      <c r="AV41" s="360"/>
      <c r="AW41" s="360"/>
      <c r="AX41" s="360"/>
      <c r="AY41" s="360"/>
      <c r="AZ41" s="360"/>
      <c r="BA41" s="360"/>
      <c r="BB41" s="360"/>
      <c r="BC41" s="360"/>
      <c r="BD41" s="360"/>
      <c r="BE41" s="360"/>
      <c r="BF41" s="360"/>
      <c r="BG41" s="360"/>
      <c r="BH41" s="360"/>
      <c r="BI41" s="360"/>
      <c r="BJ41" s="360"/>
      <c r="BK41" s="360"/>
      <c r="BL41" s="360"/>
      <c r="BM41" s="360"/>
      <c r="BN41" s="360"/>
      <c r="BO41" s="360"/>
      <c r="BP41" s="360"/>
      <c r="BQ41" s="360"/>
      <c r="BR41" s="360"/>
      <c r="BS41" s="360"/>
      <c r="BT41" s="360"/>
      <c r="BU41" s="360"/>
      <c r="BV41" s="360"/>
      <c r="BW41" s="360"/>
      <c r="BX41" s="360"/>
      <c r="BY41" s="360"/>
      <c r="BZ41" s="360"/>
      <c r="CA41" s="360"/>
      <c r="CC41" s="93"/>
      <c r="CD41" s="115"/>
      <c r="CL41" s="1525"/>
      <c r="CM41" s="300"/>
      <c r="CN41" s="244"/>
      <c r="CQ41" s="246"/>
      <c r="CR41" s="246"/>
      <c r="CS41" s="246"/>
      <c r="CT41" s="326"/>
      <c r="CU41" s="326"/>
      <c r="CV41" s="326"/>
      <c r="CW41" s="326"/>
      <c r="CX41" s="326"/>
      <c r="CY41" s="1525"/>
      <c r="CZ41" s="1525"/>
      <c r="DA41" s="1525"/>
      <c r="DB41" s="1525"/>
      <c r="DC41" s="1525"/>
      <c r="DD41" s="1525"/>
      <c r="DE41" s="1525"/>
      <c r="DF41" s="1525"/>
      <c r="DG41" s="1525"/>
      <c r="DH41" s="1525"/>
      <c r="DI41" s="1525"/>
      <c r="DJ41" s="1525"/>
      <c r="DK41" s="1525"/>
      <c r="DL41" s="1525"/>
      <c r="DM41" s="1525"/>
      <c r="DN41" s="1525"/>
      <c r="DO41" s="1525"/>
      <c r="DP41" s="1525"/>
      <c r="DQ41" s="1525"/>
      <c r="DR41" s="1525"/>
      <c r="DS41" s="1525"/>
      <c r="DT41" s="1525"/>
      <c r="DU41" s="1525"/>
      <c r="DV41" s="1525"/>
      <c r="DW41" s="1525"/>
      <c r="DX41" s="1525"/>
      <c r="DY41" s="1525"/>
      <c r="DZ41" s="1525"/>
      <c r="EA41" s="1525"/>
      <c r="EB41" s="1525"/>
      <c r="EC41" s="1525"/>
      <c r="ED41" s="1525"/>
      <c r="EE41" s="1525"/>
      <c r="EF41" s="1525"/>
      <c r="EG41" s="1525"/>
      <c r="EH41" s="1525"/>
      <c r="EI41" s="1525"/>
      <c r="EJ41" s="1525"/>
      <c r="EK41" s="1525"/>
      <c r="EL41" s="1525"/>
      <c r="EM41" s="1525"/>
      <c r="EN41" s="1525"/>
      <c r="EO41" s="1525"/>
      <c r="EP41" s="1525"/>
      <c r="EQ41" s="1525"/>
      <c r="ER41" s="1525"/>
      <c r="ES41" s="1525"/>
      <c r="ET41" s="1525"/>
      <c r="EU41" s="1525"/>
      <c r="EV41" s="1525"/>
      <c r="EW41" s="1525"/>
      <c r="EX41" s="1525"/>
      <c r="EY41" s="1525"/>
      <c r="EZ41" s="1525"/>
      <c r="FA41" s="1525"/>
      <c r="FB41" s="1525"/>
      <c r="FC41" s="1525"/>
      <c r="FD41" s="1525"/>
      <c r="FE41" s="1525"/>
      <c r="FF41" s="1525"/>
      <c r="FG41" s="1525"/>
      <c r="FH41" s="1525"/>
      <c r="FI41" s="1525"/>
      <c r="FJ41" s="1525"/>
      <c r="FK41" s="1525"/>
    </row>
    <row r="42" spans="1:167" ht="30" customHeight="1">
      <c r="A42" s="53"/>
      <c r="B42" s="120"/>
      <c r="F42" s="500" t="s">
        <v>2185</v>
      </c>
      <c r="H42" s="250"/>
      <c r="J42" s="250"/>
      <c r="Z42" s="2306"/>
      <c r="AA42" s="2306"/>
      <c r="AB42" s="1593"/>
      <c r="AC42" s="1593"/>
      <c r="AD42" s="1593"/>
      <c r="AE42" s="1593"/>
      <c r="AF42" s="1593"/>
      <c r="AG42" s="1593"/>
      <c r="AH42" s="1593"/>
      <c r="AI42" s="1593"/>
      <c r="AJ42" s="1593"/>
      <c r="AK42" s="1593"/>
      <c r="AL42" s="1593"/>
      <c r="AM42" s="1593"/>
      <c r="AN42" s="1593"/>
      <c r="AO42" s="1593"/>
      <c r="AP42" s="1593"/>
      <c r="AQ42" s="1593"/>
      <c r="AR42" s="1593"/>
      <c r="AS42" s="1593"/>
      <c r="AT42" s="1593"/>
      <c r="AU42" s="1593"/>
      <c r="AV42" s="1593"/>
      <c r="AW42" s="1593"/>
      <c r="AX42" s="1593"/>
      <c r="AY42" s="1593"/>
      <c r="AZ42" s="1593"/>
      <c r="BA42" s="1593"/>
      <c r="BB42" s="1593"/>
      <c r="BC42" s="1593"/>
      <c r="BD42" s="1593"/>
      <c r="BE42" s="1593"/>
      <c r="BF42" s="1593"/>
      <c r="BG42" s="1593"/>
      <c r="BH42" s="1593"/>
      <c r="BI42" s="1593"/>
      <c r="BJ42" s="1593"/>
      <c r="BK42" s="1593"/>
      <c r="BL42" s="1593"/>
      <c r="BM42" s="1593"/>
      <c r="BN42" s="1593"/>
      <c r="BO42" s="1593"/>
      <c r="BP42" s="1593"/>
      <c r="BQ42" s="1593"/>
      <c r="BR42" s="1593"/>
      <c r="BS42" s="1593"/>
      <c r="BT42" s="1593"/>
      <c r="BU42" s="1593"/>
      <c r="BV42" s="1593"/>
      <c r="BW42" s="1593"/>
      <c r="BX42" s="1593"/>
      <c r="BY42" s="1593"/>
      <c r="BZ42" s="1593"/>
      <c r="CA42" s="1593"/>
      <c r="CC42" s="93"/>
      <c r="CD42" s="147"/>
      <c r="CL42" s="1525"/>
      <c r="CM42" s="300"/>
      <c r="CN42" s="244"/>
      <c r="CQ42" s="246"/>
      <c r="CR42" s="246"/>
      <c r="CS42" s="246"/>
      <c r="CT42" s="326"/>
      <c r="CU42" s="326"/>
      <c r="CV42" s="326"/>
      <c r="CW42" s="326"/>
      <c r="CX42" s="326"/>
      <c r="CY42" s="1525"/>
      <c r="CZ42" s="1525"/>
      <c r="DA42" s="1525"/>
      <c r="DB42" s="1525"/>
      <c r="DC42" s="1525"/>
      <c r="DD42" s="1525"/>
      <c r="DE42" s="1525"/>
      <c r="DF42" s="1525"/>
      <c r="DG42" s="1525"/>
      <c r="DH42" s="1525"/>
      <c r="DI42" s="1525"/>
      <c r="DJ42" s="1525"/>
      <c r="DK42" s="1525"/>
      <c r="DL42" s="1525"/>
      <c r="DM42" s="1525"/>
      <c r="DN42" s="1525"/>
      <c r="DO42" s="1525"/>
      <c r="DP42" s="1525"/>
      <c r="DQ42" s="1525"/>
      <c r="DR42" s="1525"/>
      <c r="DS42" s="1525"/>
      <c r="DT42" s="1525"/>
      <c r="DU42" s="1525"/>
      <c r="DV42" s="1525"/>
      <c r="DW42" s="1525"/>
      <c r="DX42" s="1525"/>
      <c r="DY42" s="1525"/>
      <c r="DZ42" s="1525"/>
      <c r="EA42" s="1525"/>
      <c r="EB42" s="1525"/>
      <c r="EC42" s="1525"/>
      <c r="ED42" s="1525"/>
      <c r="EE42" s="1525"/>
      <c r="EF42" s="1525"/>
      <c r="EG42" s="1525"/>
      <c r="EH42" s="1525"/>
      <c r="EI42" s="1525"/>
      <c r="EJ42" s="1525"/>
      <c r="EK42" s="1525"/>
      <c r="EL42" s="1525"/>
      <c r="EM42" s="1525"/>
      <c r="EN42" s="1525"/>
      <c r="EO42" s="1525"/>
      <c r="EP42" s="1525"/>
      <c r="EQ42" s="1525"/>
      <c r="ER42" s="1525"/>
      <c r="ES42" s="1525"/>
      <c r="ET42" s="1525"/>
      <c r="EU42" s="1525"/>
      <c r="EV42" s="1525"/>
      <c r="EW42" s="1525"/>
      <c r="EX42" s="1525"/>
      <c r="EY42" s="1525"/>
      <c r="EZ42" s="1525"/>
      <c r="FA42" s="1525"/>
      <c r="FB42" s="1525"/>
      <c r="FC42" s="1525"/>
      <c r="FD42" s="1525"/>
      <c r="FE42" s="1525"/>
      <c r="FF42" s="1525"/>
      <c r="FG42" s="1525"/>
      <c r="FH42" s="1525"/>
      <c r="FI42" s="1525"/>
      <c r="FJ42" s="1525"/>
      <c r="FK42" s="1525"/>
    </row>
    <row r="43" spans="1:167" ht="30" customHeight="1">
      <c r="A43" s="53"/>
      <c r="B43" s="120"/>
      <c r="F43" s="501" t="s">
        <v>2186</v>
      </c>
      <c r="H43" s="308"/>
      <c r="J43" s="250"/>
      <c r="Z43" s="2306"/>
      <c r="AA43" s="2306"/>
      <c r="AB43" s="1593"/>
      <c r="AC43" s="1593"/>
      <c r="AD43" s="1593"/>
      <c r="AE43" s="1593"/>
      <c r="AF43" s="1593"/>
      <c r="AG43" s="1593"/>
      <c r="AH43" s="1593"/>
      <c r="AI43" s="1593"/>
      <c r="AJ43" s="1593"/>
      <c r="AK43" s="1593"/>
      <c r="AL43" s="1593"/>
      <c r="AM43" s="1593"/>
      <c r="AN43" s="1593"/>
      <c r="AO43" s="1593"/>
      <c r="AP43" s="1593"/>
      <c r="AQ43" s="1593"/>
      <c r="AR43" s="1593"/>
      <c r="AS43" s="1593"/>
      <c r="AT43" s="1593"/>
      <c r="AU43" s="1593"/>
      <c r="AV43" s="1593"/>
      <c r="AW43" s="1593"/>
      <c r="AX43" s="1593"/>
      <c r="AY43" s="1593"/>
      <c r="AZ43" s="1593"/>
      <c r="BA43" s="1593"/>
      <c r="BB43" s="1593"/>
      <c r="BC43" s="1593"/>
      <c r="BD43" s="1593"/>
      <c r="BE43" s="1593"/>
      <c r="BF43" s="1593"/>
      <c r="BG43" s="1593"/>
      <c r="BH43" s="1593"/>
      <c r="BI43" s="1593"/>
      <c r="BJ43" s="1593"/>
      <c r="BK43" s="1593"/>
      <c r="BL43" s="1593"/>
      <c r="BM43" s="1593"/>
      <c r="BN43" s="1593"/>
      <c r="BO43" s="1593"/>
      <c r="BP43" s="1593"/>
      <c r="BQ43" s="1593"/>
      <c r="BR43" s="1593"/>
      <c r="BS43" s="1593"/>
      <c r="BT43" s="1593"/>
      <c r="BU43" s="1593"/>
      <c r="BV43" s="1593"/>
      <c r="BW43" s="1593"/>
      <c r="BX43" s="1593"/>
      <c r="BY43" s="1593"/>
      <c r="BZ43" s="1593"/>
      <c r="CA43" s="1593"/>
      <c r="CC43" s="93"/>
      <c r="CD43" s="147"/>
      <c r="CL43" s="1525"/>
      <c r="CM43" s="300"/>
      <c r="CN43" s="244"/>
      <c r="CO43" s="261"/>
      <c r="CP43" s="261"/>
      <c r="CQ43" s="246"/>
      <c r="CR43" s="246"/>
      <c r="CS43" s="246"/>
      <c r="CT43" s="326"/>
      <c r="CU43" s="326"/>
      <c r="CV43" s="326"/>
      <c r="CW43" s="326"/>
      <c r="CX43" s="326"/>
      <c r="CY43" s="1525"/>
      <c r="CZ43" s="1525"/>
      <c r="DA43" s="1525"/>
      <c r="DB43" s="1525"/>
      <c r="DC43" s="1525"/>
      <c r="DD43" s="1525"/>
      <c r="DE43" s="1525"/>
      <c r="DF43" s="1525"/>
      <c r="DG43" s="1525"/>
      <c r="DH43" s="1525"/>
      <c r="DI43" s="1525"/>
      <c r="DJ43" s="1525"/>
      <c r="DK43" s="1525"/>
      <c r="DL43" s="1525"/>
      <c r="DM43" s="1525"/>
      <c r="DN43" s="1525"/>
      <c r="DO43" s="1525"/>
      <c r="DP43" s="1525"/>
      <c r="DQ43" s="1525"/>
      <c r="DR43" s="1525"/>
      <c r="DS43" s="1525"/>
      <c r="DT43" s="1525"/>
      <c r="DU43" s="1525"/>
      <c r="DV43" s="1525"/>
      <c r="DW43" s="1525"/>
      <c r="DX43" s="1525"/>
      <c r="DY43" s="1525"/>
      <c r="DZ43" s="1525"/>
      <c r="EA43" s="1525"/>
      <c r="EB43" s="1525"/>
      <c r="EC43" s="1525"/>
      <c r="ED43" s="1525"/>
      <c r="EE43" s="1525"/>
      <c r="EF43" s="1525"/>
      <c r="EG43" s="1525"/>
      <c r="EH43" s="1525"/>
      <c r="EI43" s="1525"/>
      <c r="EJ43" s="1525"/>
      <c r="EK43" s="1525"/>
      <c r="EL43" s="1525"/>
      <c r="EM43" s="1525"/>
      <c r="EN43" s="1525"/>
      <c r="EO43" s="1525"/>
      <c r="EP43" s="1525"/>
      <c r="EQ43" s="1525"/>
      <c r="ER43" s="1525"/>
      <c r="ES43" s="1525"/>
      <c r="ET43" s="1525"/>
      <c r="EU43" s="1525"/>
      <c r="EV43" s="1525"/>
      <c r="EW43" s="1525"/>
      <c r="EX43" s="1525"/>
      <c r="EY43" s="1525"/>
      <c r="EZ43" s="1525"/>
      <c r="FA43" s="1525"/>
      <c r="FB43" s="1525"/>
      <c r="FC43" s="1525"/>
      <c r="FD43" s="1525"/>
      <c r="FE43" s="1525"/>
      <c r="FF43" s="1525"/>
      <c r="FG43" s="1525"/>
      <c r="FH43" s="1525"/>
      <c r="FI43" s="1525"/>
      <c r="FJ43" s="1525"/>
      <c r="FK43" s="1525"/>
    </row>
    <row r="44" spans="1:167" ht="30" customHeight="1">
      <c r="A44" s="53"/>
      <c r="B44" s="1"/>
      <c r="H44" s="308"/>
      <c r="J44" s="261"/>
      <c r="CC44" s="93"/>
      <c r="CD44" s="147"/>
      <c r="CL44" s="1525"/>
      <c r="CM44" s="300"/>
      <c r="CN44" s="244"/>
      <c r="CO44" s="246"/>
      <c r="CP44" s="246"/>
      <c r="CQ44" s="246"/>
      <c r="CR44" s="246"/>
      <c r="CS44" s="246"/>
      <c r="CT44" s="344"/>
      <c r="CU44" s="344"/>
      <c r="CV44" s="344"/>
      <c r="CW44" s="344"/>
      <c r="CX44" s="344"/>
      <c r="CY44" s="1525"/>
      <c r="CZ44" s="1525"/>
      <c r="DA44" s="1525"/>
      <c r="DB44" s="1525"/>
      <c r="DC44" s="1525"/>
      <c r="DD44" s="1525"/>
      <c r="DE44" s="1525"/>
      <c r="DF44" s="1525"/>
      <c r="DG44" s="1525"/>
      <c r="DH44" s="1525"/>
      <c r="DI44" s="1525"/>
      <c r="DJ44" s="1525"/>
      <c r="DK44" s="1525"/>
      <c r="DL44" s="1525"/>
      <c r="DM44" s="1525"/>
      <c r="DN44" s="1525"/>
      <c r="DO44" s="1525"/>
      <c r="DP44" s="1525"/>
      <c r="DQ44" s="1525"/>
      <c r="DR44" s="1525"/>
      <c r="DS44" s="1525"/>
      <c r="DT44" s="1525"/>
      <c r="DU44" s="1525"/>
      <c r="DV44" s="1525"/>
      <c r="DW44" s="1525"/>
      <c r="DX44" s="1525"/>
      <c r="DY44" s="1525"/>
      <c r="DZ44" s="1525"/>
      <c r="EA44" s="1525"/>
      <c r="EB44" s="1525"/>
      <c r="EC44" s="1525"/>
      <c r="ED44" s="1525"/>
      <c r="EE44" s="1525"/>
      <c r="EF44" s="1525"/>
      <c r="EG44" s="1525"/>
      <c r="EH44" s="1525"/>
      <c r="EI44" s="1525"/>
      <c r="EJ44" s="1525"/>
      <c r="EK44" s="1525"/>
      <c r="EL44" s="1525"/>
      <c r="EM44" s="1525"/>
      <c r="EN44" s="1525"/>
      <c r="EO44" s="1525"/>
      <c r="EP44" s="1525"/>
      <c r="EQ44" s="1525"/>
      <c r="ER44" s="1525"/>
      <c r="ES44" s="1525"/>
      <c r="ET44" s="1525"/>
      <c r="EU44" s="1525"/>
      <c r="EV44" s="1525"/>
      <c r="EW44" s="1525"/>
      <c r="EX44" s="1525"/>
      <c r="EY44" s="1525"/>
      <c r="EZ44" s="1525"/>
      <c r="FA44" s="1525"/>
      <c r="FB44" s="1525"/>
      <c r="FC44" s="1525"/>
      <c r="FD44" s="1525"/>
      <c r="FE44" s="1525"/>
      <c r="FF44" s="1525"/>
      <c r="FG44" s="1525"/>
      <c r="FH44" s="1525"/>
      <c r="FI44" s="1525"/>
      <c r="FJ44" s="1525"/>
      <c r="FK44" s="1525"/>
    </row>
    <row r="45" spans="1:167" ht="30" customHeight="1">
      <c r="A45" s="53"/>
      <c r="B45" s="1"/>
      <c r="H45" s="329" t="s">
        <v>1244</v>
      </c>
      <c r="J45" s="329" t="s">
        <v>2187</v>
      </c>
      <c r="CC45" s="93"/>
      <c r="CD45" s="147"/>
      <c r="CL45" s="1525"/>
      <c r="CM45" s="300"/>
      <c r="CN45" s="244"/>
      <c r="CO45" s="246"/>
      <c r="CP45" s="246"/>
      <c r="CQ45" s="246"/>
      <c r="CR45" s="246"/>
      <c r="CS45" s="246"/>
      <c r="CT45" s="344"/>
      <c r="CU45" s="344"/>
      <c r="CV45" s="344"/>
      <c r="CW45" s="344"/>
      <c r="CX45" s="344"/>
      <c r="CY45" s="1525"/>
      <c r="CZ45" s="1525"/>
      <c r="DA45" s="1525"/>
      <c r="DB45" s="1525"/>
      <c r="DC45" s="1525"/>
      <c r="DD45" s="1525"/>
      <c r="DE45" s="1525"/>
      <c r="DF45" s="1525"/>
      <c r="DG45" s="1525"/>
      <c r="DH45" s="1525"/>
      <c r="DI45" s="1525"/>
      <c r="DJ45" s="1525"/>
      <c r="DK45" s="1525"/>
      <c r="DL45" s="1525"/>
      <c r="DM45" s="1525"/>
      <c r="DN45" s="1525"/>
      <c r="DO45" s="1525"/>
      <c r="DP45" s="1525"/>
      <c r="DQ45" s="1525"/>
      <c r="DR45" s="1525"/>
      <c r="DS45" s="1525"/>
      <c r="DT45" s="1525"/>
      <c r="DU45" s="1525"/>
      <c r="DV45" s="1525"/>
      <c r="DW45" s="1525"/>
      <c r="DX45" s="1525"/>
      <c r="DY45" s="1525"/>
      <c r="DZ45" s="1525"/>
      <c r="EA45" s="1525"/>
      <c r="EB45" s="1525"/>
      <c r="EC45" s="1525"/>
      <c r="ED45" s="1525"/>
      <c r="EE45" s="1525"/>
      <c r="EF45" s="1525"/>
      <c r="EG45" s="1525"/>
      <c r="EH45" s="1525"/>
      <c r="EI45" s="1525"/>
      <c r="EJ45" s="1525"/>
      <c r="EK45" s="1525"/>
      <c r="EL45" s="1525"/>
      <c r="EM45" s="1525"/>
      <c r="EN45" s="1525"/>
      <c r="EO45" s="1525"/>
      <c r="EP45" s="1525"/>
      <c r="EQ45" s="1525"/>
      <c r="ER45" s="1525"/>
      <c r="ES45" s="1525"/>
      <c r="ET45" s="1525"/>
      <c r="EU45" s="1525"/>
      <c r="EV45" s="1525"/>
      <c r="EW45" s="1525"/>
      <c r="EX45" s="1525"/>
      <c r="EY45" s="1525"/>
      <c r="EZ45" s="1525"/>
      <c r="FA45" s="1525"/>
      <c r="FB45" s="1525"/>
      <c r="FC45" s="1525"/>
      <c r="FD45" s="1525"/>
      <c r="FE45" s="1525"/>
      <c r="FF45" s="1525"/>
      <c r="FG45" s="1525"/>
      <c r="FH45" s="1525"/>
      <c r="FI45" s="1525"/>
      <c r="FJ45" s="1525"/>
      <c r="FK45" s="1525"/>
    </row>
    <row r="46" spans="1:167" ht="30" customHeight="1">
      <c r="A46" s="53"/>
      <c r="B46" s="1"/>
      <c r="H46" s="266"/>
      <c r="J46" s="329" t="s">
        <v>2188</v>
      </c>
      <c r="Z46" s="2316">
        <v>47</v>
      </c>
      <c r="AA46" s="2571"/>
      <c r="AB46" s="2331"/>
      <c r="AC46" s="2332"/>
      <c r="AD46" s="2332"/>
      <c r="AE46" s="2332"/>
      <c r="AF46" s="2332"/>
      <c r="AG46" s="2332"/>
      <c r="AH46" s="2332"/>
      <c r="AI46" s="2332"/>
      <c r="AJ46" s="2332"/>
      <c r="AK46" s="2332"/>
      <c r="AL46" s="2332"/>
      <c r="AM46" s="2332"/>
      <c r="AN46" s="2332"/>
      <c r="AO46" s="2332"/>
      <c r="AP46" s="2332"/>
      <c r="AQ46" s="2332"/>
      <c r="AR46" s="2332"/>
      <c r="AS46" s="2332"/>
      <c r="AT46" s="2332"/>
      <c r="AU46" s="2332"/>
      <c r="AV46" s="2332"/>
      <c r="AW46" s="2332"/>
      <c r="AX46" s="2332"/>
      <c r="AY46" s="2332"/>
      <c r="AZ46" s="2332"/>
      <c r="BA46" s="2332"/>
      <c r="BB46" s="2332"/>
      <c r="BC46" s="2332"/>
      <c r="BD46" s="2333"/>
      <c r="BG46" s="2331"/>
      <c r="BH46" s="2332"/>
      <c r="BI46" s="2332"/>
      <c r="BJ46" s="2332"/>
      <c r="BK46" s="2332"/>
      <c r="BL46" s="2332"/>
      <c r="BM46" s="2332"/>
      <c r="BN46" s="2332"/>
      <c r="BO46" s="2332"/>
      <c r="BP46" s="2332"/>
      <c r="BQ46" s="2332"/>
      <c r="BR46" s="2332"/>
      <c r="BS46" s="2332"/>
      <c r="BT46" s="2332"/>
      <c r="BU46" s="2332"/>
      <c r="BV46" s="2332"/>
      <c r="BW46" s="2332"/>
      <c r="BX46" s="2332"/>
      <c r="BY46" s="2332"/>
      <c r="BZ46" s="2332"/>
      <c r="CA46" s="2333"/>
      <c r="CC46" s="1525"/>
      <c r="CD46" s="147"/>
      <c r="CL46" s="1525"/>
      <c r="CM46" s="300"/>
      <c r="CN46" s="244"/>
      <c r="CQ46" s="246"/>
      <c r="CR46" s="246"/>
      <c r="CS46" s="246"/>
      <c r="CT46" s="344"/>
      <c r="CU46" s="344"/>
      <c r="CV46" s="344"/>
      <c r="CW46" s="344"/>
      <c r="CX46" s="344"/>
      <c r="CY46" s="1525"/>
      <c r="CZ46" s="1525"/>
      <c r="DA46" s="1525"/>
      <c r="DB46" s="1525"/>
      <c r="DC46" s="1525"/>
      <c r="DD46" s="1525"/>
      <c r="DE46" s="1525"/>
      <c r="DF46" s="1525"/>
      <c r="DG46" s="1525"/>
      <c r="DH46" s="1525"/>
      <c r="DI46" s="1525"/>
      <c r="DJ46" s="1525"/>
      <c r="DK46" s="1525"/>
      <c r="DL46" s="1525"/>
      <c r="DM46" s="1525"/>
      <c r="DN46" s="1525"/>
      <c r="DO46" s="1525"/>
      <c r="DP46" s="1525"/>
      <c r="DQ46" s="1525"/>
      <c r="DR46" s="1525"/>
      <c r="DS46" s="1525"/>
      <c r="DT46" s="1525"/>
      <c r="DU46" s="1525"/>
      <c r="DV46" s="1525"/>
      <c r="DW46" s="1525"/>
      <c r="DX46" s="1525"/>
      <c r="DY46" s="1525"/>
      <c r="DZ46" s="1525"/>
      <c r="EA46" s="1525"/>
      <c r="EB46" s="1525"/>
      <c r="EC46" s="1525"/>
      <c r="ED46" s="1525"/>
      <c r="EE46" s="1525"/>
      <c r="EF46" s="1525"/>
      <c r="EG46" s="1525"/>
      <c r="EH46" s="1525"/>
      <c r="EI46" s="1525"/>
      <c r="EJ46" s="1525"/>
      <c r="EK46" s="1525"/>
      <c r="EL46" s="1525"/>
      <c r="EM46" s="1525"/>
      <c r="EN46" s="1525"/>
      <c r="EO46" s="1525"/>
      <c r="EP46" s="1525"/>
      <c r="EQ46" s="1525"/>
      <c r="ER46" s="1525"/>
      <c r="ES46" s="1525"/>
      <c r="ET46" s="1525"/>
      <c r="EU46" s="1525"/>
      <c r="EV46" s="1525"/>
      <c r="EW46" s="1525"/>
      <c r="EX46" s="1525"/>
      <c r="EY46" s="1525"/>
      <c r="EZ46" s="1525"/>
      <c r="FA46" s="1525"/>
      <c r="FB46" s="1525"/>
      <c r="FC46" s="1525"/>
      <c r="FD46" s="1525"/>
      <c r="FE46" s="1525"/>
      <c r="FF46" s="1525"/>
      <c r="FG46" s="1525"/>
      <c r="FH46" s="1525"/>
      <c r="FI46" s="1525"/>
      <c r="FJ46" s="1525"/>
      <c r="FK46" s="1525"/>
    </row>
    <row r="47" spans="1:167" ht="30" customHeight="1">
      <c r="A47" s="53"/>
      <c r="B47" s="1"/>
      <c r="J47" s="265" t="s">
        <v>2189</v>
      </c>
      <c r="Z47" s="2316"/>
      <c r="AA47" s="2571"/>
      <c r="AB47" s="2570"/>
      <c r="AC47" s="2336"/>
      <c r="AD47" s="2336"/>
      <c r="AE47" s="2336"/>
      <c r="AF47" s="2336"/>
      <c r="AG47" s="2336"/>
      <c r="AH47" s="2336"/>
      <c r="AI47" s="2336"/>
      <c r="AJ47" s="2336"/>
      <c r="AK47" s="2336"/>
      <c r="AL47" s="2336"/>
      <c r="AM47" s="2336"/>
      <c r="AN47" s="2336"/>
      <c r="AO47" s="2336"/>
      <c r="AP47" s="2336"/>
      <c r="AQ47" s="2336"/>
      <c r="AR47" s="2336"/>
      <c r="AS47" s="2336"/>
      <c r="AT47" s="2336"/>
      <c r="AU47" s="2336"/>
      <c r="AV47" s="2336"/>
      <c r="AW47" s="2336"/>
      <c r="AX47" s="2336"/>
      <c r="AY47" s="2336"/>
      <c r="AZ47" s="2336"/>
      <c r="BA47" s="2336"/>
      <c r="BB47" s="2336"/>
      <c r="BC47" s="2336"/>
      <c r="BD47" s="2337"/>
      <c r="BE47" s="1593"/>
      <c r="BF47" s="1593"/>
      <c r="BG47" s="2570"/>
      <c r="BH47" s="2336"/>
      <c r="BI47" s="2336"/>
      <c r="BJ47" s="2336"/>
      <c r="BK47" s="2336"/>
      <c r="BL47" s="2336"/>
      <c r="BM47" s="2336"/>
      <c r="BN47" s="2336"/>
      <c r="BO47" s="2336"/>
      <c r="BP47" s="2336"/>
      <c r="BQ47" s="2336"/>
      <c r="BR47" s="2336"/>
      <c r="BS47" s="2336"/>
      <c r="BT47" s="2336"/>
      <c r="BU47" s="2336"/>
      <c r="BV47" s="2336"/>
      <c r="BW47" s="2336"/>
      <c r="BX47" s="2336"/>
      <c r="BY47" s="2336"/>
      <c r="BZ47" s="2336"/>
      <c r="CA47" s="2337"/>
      <c r="CC47" s="1525"/>
      <c r="CD47" s="147"/>
      <c r="CL47" s="1525"/>
      <c r="CM47" s="300"/>
      <c r="CN47" s="247"/>
      <c r="CQ47" s="246"/>
      <c r="CR47" s="246"/>
      <c r="CS47" s="246"/>
      <c r="CT47" s="344"/>
      <c r="CU47" s="344"/>
      <c r="CV47" s="344"/>
      <c r="CW47" s="344"/>
      <c r="CX47" s="344"/>
      <c r="CY47" s="1525"/>
      <c r="CZ47" s="1525"/>
      <c r="DA47" s="1525"/>
      <c r="DB47" s="1525"/>
      <c r="DC47" s="1525"/>
      <c r="DD47" s="1525"/>
      <c r="DE47" s="1525"/>
      <c r="DF47" s="1525"/>
      <c r="DG47" s="1525"/>
      <c r="DH47" s="1525"/>
      <c r="DI47" s="1525"/>
      <c r="DJ47" s="1525"/>
      <c r="DK47" s="1525"/>
      <c r="DL47" s="1525"/>
      <c r="DM47" s="1525"/>
      <c r="DN47" s="1525"/>
      <c r="DO47" s="1525"/>
      <c r="DP47" s="1525"/>
      <c r="DQ47" s="1525"/>
      <c r="DR47" s="1525"/>
      <c r="DS47" s="1525"/>
      <c r="DT47" s="1525"/>
      <c r="DU47" s="1525"/>
      <c r="DV47" s="1525"/>
      <c r="DW47" s="1525"/>
      <c r="DX47" s="1525"/>
      <c r="DY47" s="1525"/>
      <c r="DZ47" s="1525"/>
      <c r="EA47" s="1525"/>
      <c r="EB47" s="1525"/>
      <c r="EC47" s="1525"/>
      <c r="ED47" s="1525"/>
      <c r="EE47" s="1525"/>
      <c r="EF47" s="1525"/>
      <c r="EG47" s="1525"/>
      <c r="EH47" s="1525"/>
      <c r="EI47" s="1525"/>
      <c r="EJ47" s="1525"/>
      <c r="EK47" s="1525"/>
      <c r="EL47" s="1525"/>
      <c r="EM47" s="1525"/>
      <c r="EN47" s="1525"/>
      <c r="EO47" s="1525"/>
      <c r="EP47" s="1525"/>
      <c r="EQ47" s="1525"/>
      <c r="ER47" s="1525"/>
      <c r="ES47" s="1525"/>
      <c r="ET47" s="1525"/>
      <c r="EU47" s="1525"/>
      <c r="EV47" s="1525"/>
      <c r="EW47" s="1525"/>
      <c r="EX47" s="1525"/>
      <c r="EY47" s="1525"/>
      <c r="EZ47" s="1525"/>
      <c r="FA47" s="1525"/>
      <c r="FB47" s="1525"/>
      <c r="FC47" s="1525"/>
      <c r="FD47" s="1525"/>
      <c r="FE47" s="1525"/>
      <c r="FF47" s="1525"/>
      <c r="FG47" s="1525"/>
      <c r="FH47" s="1525"/>
      <c r="FI47" s="1525"/>
      <c r="FJ47" s="1525"/>
      <c r="FK47" s="1525"/>
    </row>
    <row r="48" spans="1:167" ht="30" customHeight="1">
      <c r="A48" s="53"/>
      <c r="B48" s="93"/>
      <c r="J48" s="265" t="s">
        <v>2181</v>
      </c>
      <c r="Z48" s="1593"/>
      <c r="AA48" s="1593"/>
      <c r="AB48" s="1593"/>
      <c r="AC48" s="1593"/>
      <c r="AD48" s="1593"/>
      <c r="AE48" s="1593"/>
      <c r="AF48" s="1593"/>
      <c r="AG48" s="1593"/>
      <c r="AH48" s="1593"/>
      <c r="AI48" s="1593"/>
      <c r="AJ48" s="1593"/>
      <c r="AK48" s="1593"/>
      <c r="AL48" s="1593"/>
      <c r="AM48" s="1593"/>
      <c r="AN48" s="1593"/>
      <c r="AO48" s="1593"/>
      <c r="AP48" s="1593"/>
      <c r="AQ48" s="1593"/>
      <c r="AR48" s="1593"/>
      <c r="AS48" s="1593"/>
      <c r="AT48" s="1593"/>
      <c r="AU48" s="1593"/>
      <c r="AV48" s="1593"/>
      <c r="AW48" s="1593"/>
      <c r="AX48" s="1593"/>
      <c r="AY48" s="1593"/>
      <c r="AZ48" s="1593"/>
      <c r="BA48" s="1593"/>
      <c r="BB48" s="1593"/>
      <c r="BC48" s="1593"/>
      <c r="BD48" s="1593"/>
      <c r="BE48" s="1593"/>
      <c r="BF48" s="1593"/>
      <c r="BG48" s="1593"/>
      <c r="BH48" s="1593"/>
      <c r="BI48" s="1593"/>
      <c r="BJ48" s="1593"/>
      <c r="BK48" s="1593"/>
      <c r="BL48" s="1593"/>
      <c r="BM48" s="1593"/>
      <c r="BN48" s="1593"/>
      <c r="BO48" s="1593"/>
      <c r="BP48" s="1593"/>
      <c r="BQ48" s="1593"/>
      <c r="BR48" s="1593"/>
      <c r="BS48" s="1593"/>
      <c r="BT48" s="1593"/>
      <c r="BU48" s="1593"/>
      <c r="BV48" s="1593"/>
      <c r="BW48" s="1593"/>
      <c r="BX48" s="1593"/>
      <c r="BY48" s="1593"/>
      <c r="BZ48" s="1593"/>
      <c r="CA48" s="1593"/>
      <c r="CC48" s="1525"/>
      <c r="CD48" s="147"/>
      <c r="CL48" s="1525"/>
      <c r="CM48" s="300"/>
      <c r="CN48" s="247"/>
      <c r="CO48" s="248"/>
      <c r="CP48" s="248"/>
      <c r="CQ48" s="248"/>
      <c r="CR48" s="248"/>
      <c r="CS48" s="248"/>
      <c r="CT48" s="344"/>
      <c r="CU48" s="344"/>
      <c r="CV48" s="344"/>
      <c r="CW48" s="344"/>
      <c r="CX48" s="344"/>
      <c r="CY48" s="1525"/>
      <c r="CZ48" s="1525"/>
      <c r="DA48" s="1525"/>
      <c r="DB48" s="1525"/>
      <c r="DC48" s="1525"/>
      <c r="DD48" s="1525"/>
      <c r="DE48" s="1525"/>
      <c r="DF48" s="1525"/>
      <c r="DG48" s="1525"/>
      <c r="DH48" s="1525"/>
      <c r="DI48" s="1525"/>
      <c r="DJ48" s="1525"/>
      <c r="DK48" s="1525"/>
      <c r="DL48" s="1525"/>
      <c r="DM48" s="1525"/>
      <c r="DN48" s="1525"/>
      <c r="DO48" s="1525"/>
      <c r="DP48" s="1525"/>
      <c r="DQ48" s="1525"/>
      <c r="DR48" s="1525"/>
      <c r="DS48" s="1525"/>
      <c r="DT48" s="1525"/>
      <c r="DU48" s="1525"/>
      <c r="DV48" s="1525"/>
      <c r="DW48" s="1525"/>
      <c r="DX48" s="1525"/>
      <c r="DY48" s="1525"/>
      <c r="DZ48" s="1525"/>
      <c r="EA48" s="1525"/>
      <c r="EB48" s="1525"/>
      <c r="EC48" s="1525"/>
      <c r="ED48" s="1525"/>
      <c r="EE48" s="1525"/>
      <c r="EF48" s="1525"/>
      <c r="EG48" s="1525"/>
      <c r="EH48" s="1525"/>
      <c r="EI48" s="1525"/>
      <c r="EJ48" s="1525"/>
      <c r="EK48" s="1525"/>
      <c r="EL48" s="1525"/>
      <c r="EM48" s="1525"/>
      <c r="EN48" s="1525"/>
      <c r="EO48" s="1525"/>
      <c r="EP48" s="1525"/>
      <c r="EQ48" s="1525"/>
      <c r="ER48" s="1525"/>
      <c r="ES48" s="1525"/>
      <c r="ET48" s="1525"/>
      <c r="EU48" s="1525"/>
      <c r="EV48" s="1525"/>
      <c r="EW48" s="1525"/>
      <c r="EX48" s="1525"/>
      <c r="EY48" s="1525"/>
      <c r="EZ48" s="1525"/>
      <c r="FA48" s="1525"/>
      <c r="FB48" s="1525"/>
      <c r="FC48" s="1525"/>
      <c r="FD48" s="1525"/>
      <c r="FE48" s="1525"/>
      <c r="FF48" s="1525"/>
      <c r="FG48" s="1525"/>
      <c r="FH48" s="1525"/>
      <c r="FI48" s="1525"/>
      <c r="FJ48" s="1525"/>
      <c r="FK48" s="1525"/>
    </row>
    <row r="49" spans="1:167" ht="30" customHeight="1">
      <c r="A49" s="1"/>
      <c r="B49" s="141"/>
      <c r="C49" s="1"/>
      <c r="D49" s="1"/>
      <c r="E49" s="1"/>
      <c r="F49" s="1"/>
      <c r="G49" s="1"/>
      <c r="H49" s="260"/>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289"/>
      <c r="AR49" s="289"/>
      <c r="AS49" s="290"/>
      <c r="AT49" s="249"/>
      <c r="AU49" s="289"/>
      <c r="AV49" s="289"/>
      <c r="AW49" s="289"/>
      <c r="AX49" s="289"/>
      <c r="AY49" s="289"/>
      <c r="AZ49" s="289"/>
      <c r="BA49" s="289"/>
      <c r="BB49" s="289"/>
      <c r="BC49" s="289"/>
      <c r="BD49" s="289"/>
      <c r="BE49" s="289"/>
      <c r="BF49" s="289"/>
      <c r="BG49" s="289"/>
      <c r="BH49" s="1"/>
      <c r="BI49" s="1"/>
      <c r="BJ49" s="1"/>
      <c r="BK49" s="1"/>
      <c r="BL49" s="1"/>
      <c r="BM49" s="1"/>
      <c r="BN49" s="1"/>
      <c r="BO49" s="1"/>
      <c r="BP49" s="1"/>
      <c r="BQ49" s="1"/>
      <c r="BR49" s="1"/>
      <c r="BS49" s="1"/>
      <c r="BT49" s="1"/>
      <c r="BU49" s="1"/>
      <c r="BV49" s="1"/>
      <c r="BW49" s="1"/>
      <c r="BX49" s="1"/>
      <c r="BY49" s="1"/>
      <c r="BZ49" s="1"/>
      <c r="CA49" s="1"/>
      <c r="CB49" s="1"/>
      <c r="CC49" s="93"/>
      <c r="CD49" s="147"/>
      <c r="CL49" s="1525"/>
      <c r="CM49" s="1525"/>
      <c r="CN49" s="1525"/>
      <c r="CO49" s="1525"/>
      <c r="CP49" s="1525"/>
      <c r="CQ49" s="1525"/>
      <c r="CR49" s="1525"/>
      <c r="CS49" s="1525"/>
      <c r="CT49" s="1525"/>
      <c r="CU49" s="1525"/>
      <c r="CV49" s="1525"/>
      <c r="CW49" s="1525"/>
      <c r="CX49" s="1525"/>
      <c r="CY49" s="1525"/>
      <c r="CZ49" s="1525"/>
      <c r="DA49" s="1525"/>
      <c r="DB49" s="1525"/>
      <c r="DC49" s="1525"/>
      <c r="DD49" s="1525"/>
      <c r="DE49" s="1525"/>
      <c r="DF49" s="1525"/>
      <c r="DG49" s="1525"/>
      <c r="DH49" s="1525"/>
      <c r="DI49" s="1525"/>
      <c r="DJ49" s="1525"/>
      <c r="DK49" s="1525"/>
      <c r="DL49" s="1525"/>
      <c r="DM49" s="1525"/>
      <c r="DN49" s="1525"/>
      <c r="DO49" s="1525"/>
      <c r="DP49" s="1525"/>
      <c r="DQ49" s="1525"/>
      <c r="DR49" s="1525"/>
      <c r="DS49" s="1525"/>
      <c r="DT49" s="1525"/>
      <c r="DU49" s="1525"/>
      <c r="DV49" s="1525"/>
      <c r="DW49" s="1525"/>
      <c r="DX49" s="1525"/>
      <c r="DY49" s="1525"/>
      <c r="DZ49" s="1525"/>
      <c r="EA49" s="1525"/>
      <c r="EB49" s="1525"/>
      <c r="EC49" s="1525"/>
      <c r="ED49" s="1525"/>
      <c r="EE49" s="1525"/>
      <c r="EF49" s="1525"/>
      <c r="EG49" s="1525"/>
      <c r="EH49" s="1525"/>
      <c r="EI49" s="1525"/>
      <c r="EJ49" s="1525"/>
      <c r="EK49" s="1525"/>
      <c r="EL49" s="1525"/>
      <c r="EM49" s="1525"/>
      <c r="EN49" s="1525"/>
      <c r="EO49" s="1525"/>
      <c r="EP49" s="1525"/>
      <c r="EQ49" s="1525"/>
      <c r="ER49" s="1525"/>
      <c r="ES49" s="1525"/>
      <c r="ET49" s="1525"/>
      <c r="EU49" s="1525"/>
      <c r="EV49" s="1525"/>
      <c r="EW49" s="1525"/>
      <c r="EX49" s="1525"/>
      <c r="EY49" s="1525"/>
      <c r="EZ49" s="1525"/>
      <c r="FA49" s="1525"/>
      <c r="FB49" s="1525"/>
      <c r="FC49" s="1525"/>
      <c r="FD49" s="1525"/>
      <c r="FE49" s="1525"/>
      <c r="FF49" s="1525"/>
      <c r="FG49" s="1525"/>
      <c r="FH49" s="1525"/>
      <c r="FI49" s="1525"/>
      <c r="FJ49" s="1525"/>
      <c r="FK49" s="1525"/>
    </row>
    <row r="50" spans="1:167" ht="30" customHeight="1">
      <c r="A50" s="1"/>
      <c r="B50" s="141"/>
      <c r="C50" s="1"/>
      <c r="D50" s="1"/>
      <c r="E50" s="1"/>
      <c r="F50" s="1"/>
      <c r="G50" s="1"/>
      <c r="H50" s="250" t="s">
        <v>1246</v>
      </c>
      <c r="J50" s="250" t="s">
        <v>2190</v>
      </c>
      <c r="K50" s="1"/>
      <c r="L50" s="1"/>
      <c r="M50" s="1"/>
      <c r="N50" s="1"/>
      <c r="O50" s="1"/>
      <c r="P50" s="1"/>
      <c r="Q50" s="1"/>
      <c r="R50" s="1"/>
      <c r="S50" s="1"/>
      <c r="T50" s="1"/>
      <c r="U50" s="1"/>
      <c r="V50" s="1"/>
      <c r="W50" s="1"/>
      <c r="X50" s="1"/>
      <c r="Y50" s="1"/>
      <c r="Z50" s="2386">
        <v>48</v>
      </c>
      <c r="AA50" s="2571"/>
      <c r="AB50" s="2331"/>
      <c r="AC50" s="2332"/>
      <c r="AD50" s="2332"/>
      <c r="AE50" s="2332"/>
      <c r="AF50" s="2332"/>
      <c r="AG50" s="2332"/>
      <c r="AH50" s="2332"/>
      <c r="AI50" s="2332"/>
      <c r="AJ50" s="2332"/>
      <c r="AK50" s="2332"/>
      <c r="AL50" s="2332"/>
      <c r="AM50" s="2332"/>
      <c r="AN50" s="2332"/>
      <c r="AO50" s="2332"/>
      <c r="AP50" s="2332"/>
      <c r="AQ50" s="2332"/>
      <c r="AR50" s="2332"/>
      <c r="AS50" s="2332"/>
      <c r="AT50" s="2332"/>
      <c r="AU50" s="2332"/>
      <c r="AV50" s="2332"/>
      <c r="AW50" s="2332"/>
      <c r="AX50" s="2332"/>
      <c r="AY50" s="2332"/>
      <c r="AZ50" s="2332"/>
      <c r="BA50" s="2332"/>
      <c r="BB50" s="2332"/>
      <c r="BC50" s="2332"/>
      <c r="BD50" s="2333"/>
      <c r="BE50" s="289"/>
      <c r="BF50" s="289"/>
      <c r="BG50" s="2564"/>
      <c r="BH50" s="2565"/>
      <c r="BI50" s="2565"/>
      <c r="BJ50" s="2565"/>
      <c r="BK50" s="2565"/>
      <c r="BL50" s="2565"/>
      <c r="BM50" s="2565"/>
      <c r="BN50" s="2565"/>
      <c r="BO50" s="2565"/>
      <c r="BP50" s="2565"/>
      <c r="BQ50" s="2565"/>
      <c r="BR50" s="2565"/>
      <c r="BS50" s="2565"/>
      <c r="BT50" s="2565"/>
      <c r="BU50" s="2565"/>
      <c r="BV50" s="2565"/>
      <c r="BW50" s="2565"/>
      <c r="BX50" s="2565"/>
      <c r="BY50" s="2565"/>
      <c r="BZ50" s="2565"/>
      <c r="CA50" s="2566"/>
      <c r="CB50" s="1"/>
      <c r="CC50" s="93"/>
      <c r="CD50" s="147"/>
      <c r="CL50" s="1525"/>
      <c r="CM50" s="1525"/>
      <c r="CN50" s="1525"/>
      <c r="CO50" s="1525"/>
      <c r="CP50" s="1525"/>
      <c r="CQ50" s="1525"/>
      <c r="CR50" s="1525"/>
      <c r="CS50" s="1525"/>
      <c r="CT50" s="1525"/>
      <c r="CU50" s="1525"/>
      <c r="CV50" s="1525"/>
      <c r="CW50" s="1525"/>
      <c r="CX50" s="1525"/>
      <c r="CY50" s="1525"/>
      <c r="CZ50" s="1525"/>
      <c r="DA50" s="1525"/>
      <c r="DB50" s="1525"/>
      <c r="DC50" s="1525"/>
      <c r="DD50" s="1525"/>
      <c r="DE50" s="1525"/>
      <c r="DF50" s="1525"/>
      <c r="DG50" s="1525"/>
      <c r="DH50" s="1525"/>
      <c r="DI50" s="1525"/>
      <c r="DJ50" s="1525"/>
      <c r="DK50" s="1525"/>
      <c r="DL50" s="1525"/>
      <c r="DM50" s="1525"/>
      <c r="DN50" s="1525"/>
      <c r="DO50" s="1525"/>
      <c r="DP50" s="1525"/>
      <c r="DQ50" s="1525"/>
      <c r="DR50" s="1525"/>
      <c r="DS50" s="1525"/>
      <c r="DT50" s="1525"/>
      <c r="DU50" s="1525"/>
      <c r="DV50" s="1525"/>
      <c r="DW50" s="1525"/>
      <c r="DX50" s="1525"/>
      <c r="DY50" s="1525"/>
      <c r="DZ50" s="1525"/>
      <c r="EA50" s="1525"/>
      <c r="EB50" s="1525"/>
      <c r="EC50" s="1525"/>
      <c r="ED50" s="1525"/>
      <c r="EE50" s="1525"/>
      <c r="EF50" s="1525"/>
      <c r="EG50" s="1525"/>
      <c r="EH50" s="1525"/>
      <c r="EI50" s="1525"/>
      <c r="EJ50" s="1525"/>
      <c r="EK50" s="1525"/>
      <c r="EL50" s="1525"/>
      <c r="EM50" s="1525"/>
      <c r="EN50" s="1525"/>
      <c r="EO50" s="1525"/>
      <c r="EP50" s="1525"/>
      <c r="EQ50" s="1525"/>
      <c r="ER50" s="1525"/>
      <c r="ES50" s="1525"/>
      <c r="ET50" s="1525"/>
      <c r="EU50" s="1525"/>
      <c r="EV50" s="1525"/>
      <c r="EW50" s="1525"/>
      <c r="EX50" s="1525"/>
      <c r="EY50" s="1525"/>
      <c r="EZ50" s="1525"/>
      <c r="FA50" s="1525"/>
      <c r="FB50" s="1525"/>
      <c r="FC50" s="1525"/>
      <c r="FD50" s="1525"/>
      <c r="FE50" s="1525"/>
      <c r="FF50" s="1525"/>
      <c r="FG50" s="1525"/>
      <c r="FH50" s="1525"/>
      <c r="FI50" s="1525"/>
      <c r="FJ50" s="1525"/>
      <c r="FK50" s="1525"/>
    </row>
    <row r="51" spans="1:167" ht="30" customHeight="1">
      <c r="A51" s="1"/>
      <c r="B51" s="141"/>
      <c r="C51" s="1"/>
      <c r="D51" s="1"/>
      <c r="E51" s="1"/>
      <c r="F51" s="1"/>
      <c r="G51" s="1"/>
      <c r="H51" s="261"/>
      <c r="J51" s="261" t="s">
        <v>2191</v>
      </c>
      <c r="K51" s="1"/>
      <c r="L51" s="1"/>
      <c r="M51" s="1"/>
      <c r="N51" s="1"/>
      <c r="O51" s="1"/>
      <c r="P51" s="1"/>
      <c r="Q51" s="1"/>
      <c r="R51" s="1"/>
      <c r="S51" s="1"/>
      <c r="T51" s="1"/>
      <c r="U51" s="1"/>
      <c r="V51" s="1"/>
      <c r="W51" s="1"/>
      <c r="X51" s="1"/>
      <c r="Y51" s="1"/>
      <c r="Z51" s="2386"/>
      <c r="AA51" s="2571"/>
      <c r="AB51" s="2570"/>
      <c r="AC51" s="2336"/>
      <c r="AD51" s="2336"/>
      <c r="AE51" s="2336"/>
      <c r="AF51" s="2336"/>
      <c r="AG51" s="2336"/>
      <c r="AH51" s="2336"/>
      <c r="AI51" s="2336"/>
      <c r="AJ51" s="2336"/>
      <c r="AK51" s="2336"/>
      <c r="AL51" s="2336"/>
      <c r="AM51" s="2336"/>
      <c r="AN51" s="2336"/>
      <c r="AO51" s="2336"/>
      <c r="AP51" s="2336"/>
      <c r="AQ51" s="2336"/>
      <c r="AR51" s="2336"/>
      <c r="AS51" s="2336"/>
      <c r="AT51" s="2336"/>
      <c r="AU51" s="2336"/>
      <c r="AV51" s="2336"/>
      <c r="AW51" s="2336"/>
      <c r="AX51" s="2336"/>
      <c r="AY51" s="2336"/>
      <c r="AZ51" s="2336"/>
      <c r="BA51" s="2336"/>
      <c r="BB51" s="2336"/>
      <c r="BC51" s="2336"/>
      <c r="BD51" s="2337"/>
      <c r="BE51" s="289"/>
      <c r="BF51" s="289"/>
      <c r="BG51" s="2567"/>
      <c r="BH51" s="2568"/>
      <c r="BI51" s="2568"/>
      <c r="BJ51" s="2568"/>
      <c r="BK51" s="2568"/>
      <c r="BL51" s="2568"/>
      <c r="BM51" s="2568"/>
      <c r="BN51" s="2568"/>
      <c r="BO51" s="2568"/>
      <c r="BP51" s="2568"/>
      <c r="BQ51" s="2568"/>
      <c r="BR51" s="2568"/>
      <c r="BS51" s="2568"/>
      <c r="BT51" s="2568"/>
      <c r="BU51" s="2568"/>
      <c r="BV51" s="2568"/>
      <c r="BW51" s="2568"/>
      <c r="BX51" s="2568"/>
      <c r="BY51" s="2568"/>
      <c r="BZ51" s="2568"/>
      <c r="CA51" s="2569"/>
      <c r="CB51" s="1"/>
      <c r="CC51" s="93"/>
      <c r="CD51" s="147"/>
      <c r="CL51" s="1525"/>
      <c r="CM51" s="1525"/>
      <c r="CN51" s="1525"/>
      <c r="CO51" s="1525"/>
      <c r="CP51" s="1525"/>
      <c r="CQ51" s="1525"/>
      <c r="CR51" s="1525"/>
      <c r="CS51" s="1525"/>
      <c r="CT51" s="1525"/>
      <c r="CU51" s="1525"/>
      <c r="CV51" s="1525"/>
      <c r="CW51" s="1525"/>
      <c r="CX51" s="1525"/>
      <c r="CY51" s="1525"/>
      <c r="CZ51" s="1525"/>
      <c r="DA51" s="1525"/>
      <c r="DB51" s="1525"/>
      <c r="DC51" s="1525"/>
      <c r="DD51" s="1525"/>
      <c r="DE51" s="1525"/>
      <c r="DF51" s="1525"/>
      <c r="DG51" s="1525"/>
      <c r="DH51" s="1525"/>
      <c r="DI51" s="1525"/>
      <c r="DJ51" s="1525"/>
      <c r="DK51" s="1525"/>
      <c r="DL51" s="1525"/>
      <c r="DM51" s="1525"/>
      <c r="DN51" s="1525"/>
      <c r="DO51" s="1525"/>
      <c r="DP51" s="1525"/>
      <c r="DQ51" s="1525"/>
      <c r="DR51" s="1525"/>
      <c r="DS51" s="1525"/>
      <c r="DT51" s="1525"/>
      <c r="DU51" s="1525"/>
      <c r="DV51" s="1525"/>
      <c r="DW51" s="1525"/>
      <c r="DX51" s="1525"/>
      <c r="DY51" s="1525"/>
      <c r="DZ51" s="1525"/>
      <c r="EA51" s="1525"/>
      <c r="EB51" s="1525"/>
      <c r="EC51" s="1525"/>
      <c r="ED51" s="1525"/>
      <c r="EE51" s="1525"/>
      <c r="EF51" s="1525"/>
      <c r="EG51" s="1525"/>
      <c r="EH51" s="1525"/>
      <c r="EI51" s="1525"/>
      <c r="EJ51" s="1525"/>
      <c r="EK51" s="1525"/>
      <c r="EL51" s="1525"/>
      <c r="EM51" s="1525"/>
      <c r="EN51" s="1525"/>
      <c r="EO51" s="1525"/>
      <c r="EP51" s="1525"/>
      <c r="EQ51" s="1525"/>
      <c r="ER51" s="1525"/>
      <c r="ES51" s="1525"/>
      <c r="ET51" s="1525"/>
      <c r="EU51" s="1525"/>
      <c r="EV51" s="1525"/>
      <c r="EW51" s="1525"/>
      <c r="EX51" s="1525"/>
      <c r="EY51" s="1525"/>
      <c r="EZ51" s="1525"/>
      <c r="FA51" s="1525"/>
      <c r="FB51" s="1525"/>
      <c r="FC51" s="1525"/>
      <c r="FD51" s="1525"/>
      <c r="FE51" s="1525"/>
      <c r="FF51" s="1525"/>
      <c r="FG51" s="1525"/>
      <c r="FH51" s="1525"/>
      <c r="FI51" s="1525"/>
      <c r="FJ51" s="1525"/>
      <c r="FK51" s="1525"/>
    </row>
    <row r="52" spans="1:167" ht="30" customHeight="1">
      <c r="A52" s="1"/>
      <c r="B52" s="141"/>
      <c r="C52" s="1"/>
      <c r="D52" s="1"/>
      <c r="E52" s="1"/>
      <c r="F52" s="1"/>
      <c r="G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289"/>
      <c r="AR52" s="289"/>
      <c r="AS52" s="290"/>
      <c r="AT52" s="249"/>
      <c r="AU52" s="289"/>
      <c r="AV52" s="289"/>
      <c r="AW52" s="289"/>
      <c r="AX52" s="289"/>
      <c r="AY52" s="289"/>
      <c r="AZ52" s="289"/>
      <c r="BA52" s="289"/>
      <c r="BB52" s="289"/>
      <c r="BC52" s="289"/>
      <c r="BD52" s="289"/>
      <c r="BE52" s="289"/>
      <c r="BF52" s="289"/>
      <c r="BG52" s="289"/>
      <c r="BH52" s="1"/>
      <c r="BI52" s="1"/>
      <c r="BJ52" s="1"/>
      <c r="BK52" s="1"/>
      <c r="BL52" s="1"/>
      <c r="BM52" s="1"/>
      <c r="BN52" s="1"/>
      <c r="BO52" s="1"/>
      <c r="BP52" s="1"/>
      <c r="BQ52" s="1"/>
      <c r="BR52" s="1"/>
      <c r="BS52" s="1"/>
      <c r="BT52" s="1"/>
      <c r="BU52" s="1"/>
      <c r="BV52" s="1"/>
      <c r="BW52" s="1"/>
      <c r="BX52" s="1"/>
      <c r="BY52" s="1"/>
      <c r="BZ52" s="1"/>
      <c r="CA52" s="1"/>
      <c r="CB52" s="1"/>
      <c r="CC52" s="93"/>
      <c r="CD52" s="147"/>
      <c r="CL52" s="1525"/>
      <c r="CM52" s="1525"/>
      <c r="CN52" s="1525"/>
      <c r="CO52" s="1525"/>
      <c r="CP52" s="1525"/>
      <c r="CQ52" s="1525"/>
      <c r="CR52" s="1525"/>
      <c r="CS52" s="1525"/>
      <c r="CT52" s="1525"/>
      <c r="CU52" s="1525"/>
      <c r="CV52" s="1525"/>
      <c r="CW52" s="1525"/>
      <c r="CX52" s="1525"/>
      <c r="CY52" s="1525"/>
      <c r="CZ52" s="1525"/>
      <c r="DA52" s="1525"/>
      <c r="DB52" s="1525"/>
      <c r="DC52" s="1525"/>
      <c r="DD52" s="1525"/>
      <c r="DE52" s="1525"/>
      <c r="DF52" s="1525"/>
      <c r="DG52" s="1525"/>
      <c r="DH52" s="1525"/>
      <c r="DI52" s="1525"/>
      <c r="DJ52" s="1525"/>
      <c r="DK52" s="1525"/>
      <c r="DL52" s="1525"/>
      <c r="DM52" s="1525"/>
      <c r="DN52" s="1525"/>
      <c r="DO52" s="1525"/>
      <c r="DP52" s="1525"/>
      <c r="DQ52" s="1525"/>
      <c r="DR52" s="1525"/>
      <c r="DS52" s="1525"/>
      <c r="DT52" s="1525"/>
      <c r="DU52" s="1525"/>
      <c r="DV52" s="1525"/>
      <c r="DW52" s="1525"/>
      <c r="DX52" s="1525"/>
      <c r="DY52" s="1525"/>
      <c r="DZ52" s="1525"/>
      <c r="EA52" s="1525"/>
      <c r="EB52" s="1525"/>
      <c r="EC52" s="1525"/>
      <c r="ED52" s="1525"/>
      <c r="EE52" s="1525"/>
      <c r="EF52" s="1525"/>
      <c r="EG52" s="1525"/>
      <c r="EH52" s="1525"/>
      <c r="EI52" s="1525"/>
      <c r="EJ52" s="1525"/>
      <c r="EK52" s="1525"/>
      <c r="EL52" s="1525"/>
      <c r="EM52" s="1525"/>
      <c r="EN52" s="1525"/>
      <c r="EO52" s="1525"/>
      <c r="EP52" s="1525"/>
      <c r="EQ52" s="1525"/>
      <c r="ER52" s="1525"/>
      <c r="ES52" s="1525"/>
      <c r="ET52" s="1525"/>
      <c r="EU52" s="1525"/>
      <c r="EV52" s="1525"/>
      <c r="EW52" s="1525"/>
      <c r="EX52" s="1525"/>
      <c r="EY52" s="1525"/>
      <c r="EZ52" s="1525"/>
      <c r="FA52" s="1525"/>
      <c r="FB52" s="1525"/>
      <c r="FC52" s="1525"/>
      <c r="FD52" s="1525"/>
      <c r="FE52" s="1525"/>
      <c r="FF52" s="1525"/>
      <c r="FG52" s="1525"/>
      <c r="FH52" s="1525"/>
      <c r="FI52" s="1525"/>
      <c r="FJ52" s="1525"/>
      <c r="FK52" s="1525"/>
    </row>
    <row r="53" spans="1:167" ht="30" customHeight="1">
      <c r="A53" s="1"/>
      <c r="B53" s="141"/>
      <c r="C53" s="1"/>
      <c r="D53" s="1"/>
      <c r="E53" s="1"/>
      <c r="F53" s="1"/>
      <c r="G53" s="1"/>
      <c r="H53" s="250" t="s">
        <v>1263</v>
      </c>
      <c r="J53" s="250" t="s">
        <v>2192</v>
      </c>
      <c r="K53" s="1"/>
      <c r="L53" s="1"/>
      <c r="M53" s="1"/>
      <c r="N53" s="1"/>
      <c r="O53" s="1"/>
      <c r="P53" s="1"/>
      <c r="Q53" s="1"/>
      <c r="R53" s="1"/>
      <c r="S53" s="1"/>
      <c r="T53" s="1"/>
      <c r="U53" s="1"/>
      <c r="V53" s="1"/>
      <c r="W53" s="1"/>
      <c r="X53" s="1"/>
      <c r="Y53" s="1"/>
      <c r="Z53" s="2386">
        <v>49</v>
      </c>
      <c r="AA53" s="2571"/>
      <c r="AB53" s="2331"/>
      <c r="AC53" s="2332"/>
      <c r="AD53" s="2332"/>
      <c r="AE53" s="2332"/>
      <c r="AF53" s="2332"/>
      <c r="AG53" s="2332"/>
      <c r="AH53" s="2332"/>
      <c r="AI53" s="2332"/>
      <c r="AJ53" s="2332"/>
      <c r="AK53" s="2332"/>
      <c r="AL53" s="2332"/>
      <c r="AM53" s="2332"/>
      <c r="AN53" s="2332"/>
      <c r="AO53" s="2332"/>
      <c r="AP53" s="2332"/>
      <c r="AQ53" s="2332"/>
      <c r="AR53" s="2332"/>
      <c r="AS53" s="2332"/>
      <c r="AT53" s="2332"/>
      <c r="AU53" s="2332"/>
      <c r="AV53" s="2332"/>
      <c r="AW53" s="2332"/>
      <c r="AX53" s="2332"/>
      <c r="AY53" s="2332"/>
      <c r="AZ53" s="2332"/>
      <c r="BA53" s="2332"/>
      <c r="BB53" s="2332"/>
      <c r="BC53" s="2332"/>
      <c r="BD53" s="2333"/>
      <c r="BE53" s="289"/>
      <c r="BF53" s="289"/>
      <c r="BG53" s="2564"/>
      <c r="BH53" s="2565"/>
      <c r="BI53" s="2565"/>
      <c r="BJ53" s="2565"/>
      <c r="BK53" s="2565"/>
      <c r="BL53" s="2565"/>
      <c r="BM53" s="2565"/>
      <c r="BN53" s="2565"/>
      <c r="BO53" s="2565"/>
      <c r="BP53" s="2565"/>
      <c r="BQ53" s="2565"/>
      <c r="BR53" s="2565"/>
      <c r="BS53" s="2565"/>
      <c r="BT53" s="2565"/>
      <c r="BU53" s="2565"/>
      <c r="BV53" s="2565"/>
      <c r="BW53" s="2565"/>
      <c r="BX53" s="2565"/>
      <c r="BY53" s="2565"/>
      <c r="BZ53" s="2565"/>
      <c r="CA53" s="2566"/>
      <c r="CB53" s="1"/>
      <c r="CC53" s="93"/>
      <c r="CD53" s="147"/>
      <c r="CL53" s="1525"/>
      <c r="CM53" s="1525"/>
      <c r="CN53" s="1525"/>
      <c r="CO53" s="1525"/>
      <c r="CP53" s="1525"/>
      <c r="CQ53" s="1525"/>
      <c r="CR53" s="1525"/>
      <c r="CS53" s="1525"/>
      <c r="CT53" s="1525"/>
      <c r="CU53" s="1525"/>
      <c r="CV53" s="1525"/>
      <c r="CW53" s="1525"/>
      <c r="CX53" s="1525"/>
      <c r="CY53" s="1525"/>
      <c r="CZ53" s="1525"/>
      <c r="DA53" s="1525"/>
      <c r="DB53" s="1525"/>
      <c r="DC53" s="1525"/>
      <c r="DD53" s="1525"/>
      <c r="DE53" s="1525"/>
      <c r="DF53" s="1525"/>
      <c r="DG53" s="1525"/>
      <c r="DH53" s="1525"/>
      <c r="DI53" s="1525"/>
      <c r="DJ53" s="1525"/>
      <c r="DK53" s="1525"/>
      <c r="DL53" s="1525"/>
      <c r="DM53" s="1525"/>
      <c r="DN53" s="1525"/>
      <c r="DO53" s="1525"/>
      <c r="DP53" s="1525"/>
      <c r="DQ53" s="1525"/>
      <c r="DR53" s="1525"/>
      <c r="DS53" s="1525"/>
      <c r="DT53" s="1525"/>
      <c r="DU53" s="1525"/>
      <c r="DV53" s="1525"/>
      <c r="DW53" s="1525"/>
      <c r="DX53" s="1525"/>
      <c r="DY53" s="1525"/>
      <c r="DZ53" s="1525"/>
      <c r="EA53" s="1525"/>
      <c r="EB53" s="1525"/>
      <c r="EC53" s="1525"/>
      <c r="ED53" s="1525"/>
      <c r="EE53" s="1525"/>
      <c r="EF53" s="1525"/>
      <c r="EG53" s="1525"/>
      <c r="EH53" s="1525"/>
      <c r="EI53" s="1525"/>
      <c r="EJ53" s="1525"/>
      <c r="EK53" s="1525"/>
      <c r="EL53" s="1525"/>
      <c r="EM53" s="1525"/>
      <c r="EN53" s="1525"/>
      <c r="EO53" s="1525"/>
      <c r="EP53" s="1525"/>
      <c r="EQ53" s="1525"/>
      <c r="ER53" s="1525"/>
      <c r="ES53" s="1525"/>
      <c r="ET53" s="1525"/>
      <c r="EU53" s="1525"/>
      <c r="EV53" s="1525"/>
      <c r="EW53" s="1525"/>
      <c r="EX53" s="1525"/>
      <c r="EY53" s="1525"/>
      <c r="EZ53" s="1525"/>
      <c r="FA53" s="1525"/>
      <c r="FB53" s="1525"/>
      <c r="FC53" s="1525"/>
      <c r="FD53" s="1525"/>
      <c r="FE53" s="1525"/>
      <c r="FF53" s="1525"/>
      <c r="FG53" s="1525"/>
      <c r="FH53" s="1525"/>
      <c r="FI53" s="1525"/>
      <c r="FJ53" s="1525"/>
      <c r="FK53" s="1525"/>
    </row>
    <row r="54" spans="1:167" ht="30" customHeight="1">
      <c r="A54" s="1"/>
      <c r="B54" s="141"/>
      <c r="C54" s="1"/>
      <c r="D54" s="1"/>
      <c r="E54" s="1"/>
      <c r="F54" s="1"/>
      <c r="G54" s="1"/>
      <c r="H54" s="261"/>
      <c r="J54" s="261" t="s">
        <v>2193</v>
      </c>
      <c r="K54" s="1"/>
      <c r="L54" s="1"/>
      <c r="M54" s="1"/>
      <c r="N54" s="1"/>
      <c r="O54" s="1"/>
      <c r="P54" s="1"/>
      <c r="Q54" s="1"/>
      <c r="R54" s="1"/>
      <c r="S54" s="1"/>
      <c r="T54" s="1"/>
      <c r="U54" s="1"/>
      <c r="V54" s="1"/>
      <c r="W54" s="1"/>
      <c r="X54" s="1"/>
      <c r="Y54" s="1"/>
      <c r="Z54" s="2386"/>
      <c r="AA54" s="2571"/>
      <c r="AB54" s="2570"/>
      <c r="AC54" s="2336"/>
      <c r="AD54" s="2336"/>
      <c r="AE54" s="2336"/>
      <c r="AF54" s="2336"/>
      <c r="AG54" s="2336"/>
      <c r="AH54" s="2336"/>
      <c r="AI54" s="2336"/>
      <c r="AJ54" s="2336"/>
      <c r="AK54" s="2336"/>
      <c r="AL54" s="2336"/>
      <c r="AM54" s="2336"/>
      <c r="AN54" s="2336"/>
      <c r="AO54" s="2336"/>
      <c r="AP54" s="2336"/>
      <c r="AQ54" s="2336"/>
      <c r="AR54" s="2336"/>
      <c r="AS54" s="2336"/>
      <c r="AT54" s="2336"/>
      <c r="AU54" s="2336"/>
      <c r="AV54" s="2336"/>
      <c r="AW54" s="2336"/>
      <c r="AX54" s="2336"/>
      <c r="AY54" s="2336"/>
      <c r="AZ54" s="2336"/>
      <c r="BA54" s="2336"/>
      <c r="BB54" s="2336"/>
      <c r="BC54" s="2336"/>
      <c r="BD54" s="2337"/>
      <c r="BE54" s="289"/>
      <c r="BF54" s="289"/>
      <c r="BG54" s="2567"/>
      <c r="BH54" s="2568"/>
      <c r="BI54" s="2568"/>
      <c r="BJ54" s="2568"/>
      <c r="BK54" s="2568"/>
      <c r="BL54" s="2568"/>
      <c r="BM54" s="2568"/>
      <c r="BN54" s="2568"/>
      <c r="BO54" s="2568"/>
      <c r="BP54" s="2568"/>
      <c r="BQ54" s="2568"/>
      <c r="BR54" s="2568"/>
      <c r="BS54" s="2568"/>
      <c r="BT54" s="2568"/>
      <c r="BU54" s="2568"/>
      <c r="BV54" s="2568"/>
      <c r="BW54" s="2568"/>
      <c r="BX54" s="2568"/>
      <c r="BY54" s="2568"/>
      <c r="BZ54" s="2568"/>
      <c r="CA54" s="2569"/>
      <c r="CB54" s="1"/>
      <c r="CC54" s="93"/>
      <c r="CD54" s="147"/>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c r="DW54" s="1525"/>
      <c r="DX54" s="1525"/>
      <c r="DY54" s="1525"/>
      <c r="DZ54" s="1525"/>
      <c r="EA54" s="1525"/>
      <c r="EB54" s="1525"/>
      <c r="EC54" s="1525"/>
      <c r="ED54" s="1525"/>
      <c r="EE54" s="1525"/>
      <c r="EF54" s="1525"/>
      <c r="EG54" s="1525"/>
      <c r="EH54" s="1525"/>
      <c r="EI54" s="1525"/>
      <c r="EJ54" s="1525"/>
      <c r="EK54" s="1525"/>
      <c r="EL54" s="1525"/>
      <c r="EM54" s="1525"/>
      <c r="EN54" s="1525"/>
      <c r="EO54" s="1525"/>
      <c r="EP54" s="1525"/>
      <c r="EQ54" s="1525"/>
      <c r="ER54" s="1525"/>
      <c r="ES54" s="1525"/>
      <c r="ET54" s="1525"/>
      <c r="EU54" s="1525"/>
      <c r="EV54" s="1525"/>
      <c r="EW54" s="1525"/>
      <c r="EX54" s="1525"/>
      <c r="EY54" s="1525"/>
      <c r="EZ54" s="1525"/>
      <c r="FA54" s="1525"/>
      <c r="FB54" s="1525"/>
      <c r="FC54" s="1525"/>
      <c r="FD54" s="1525"/>
      <c r="FE54" s="1525"/>
      <c r="FF54" s="1525"/>
      <c r="FG54" s="1525"/>
      <c r="FH54" s="1525"/>
      <c r="FI54" s="1525"/>
      <c r="FJ54" s="1525"/>
      <c r="FK54" s="1525"/>
    </row>
    <row r="55" spans="1:167" ht="30" customHeight="1">
      <c r="A55" s="1"/>
      <c r="B55" s="141"/>
      <c r="C55" s="1"/>
      <c r="D55" s="1"/>
      <c r="E55" s="1"/>
      <c r="F55" s="1"/>
      <c r="G55" s="1"/>
      <c r="H55" s="260"/>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289"/>
      <c r="AR55" s="289"/>
      <c r="AS55" s="290"/>
      <c r="AT55" s="249"/>
      <c r="AU55" s="289"/>
      <c r="AV55" s="289"/>
      <c r="AW55" s="289"/>
      <c r="AX55" s="289"/>
      <c r="AY55" s="289"/>
      <c r="AZ55" s="289"/>
      <c r="BA55" s="289"/>
      <c r="BB55" s="289"/>
      <c r="BC55" s="289"/>
      <c r="BD55" s="289"/>
      <c r="BE55" s="289"/>
      <c r="BF55" s="289"/>
      <c r="BG55" s="289"/>
      <c r="BH55" s="1"/>
      <c r="BI55" s="1"/>
      <c r="BJ55" s="1"/>
      <c r="BK55" s="1"/>
      <c r="BL55" s="1"/>
      <c r="BM55" s="1"/>
      <c r="BN55" s="1"/>
      <c r="BO55" s="1"/>
      <c r="BP55" s="1"/>
      <c r="BQ55" s="1"/>
      <c r="BR55" s="1"/>
      <c r="BS55" s="1"/>
      <c r="BT55" s="1"/>
      <c r="BU55" s="1"/>
      <c r="BV55" s="1"/>
      <c r="BW55" s="1"/>
      <c r="BX55" s="1"/>
      <c r="BY55" s="1"/>
      <c r="BZ55" s="1"/>
      <c r="CA55" s="1"/>
      <c r="CB55" s="1"/>
      <c r="CC55" s="93"/>
      <c r="CD55" s="147"/>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c r="DW55" s="1525"/>
      <c r="DX55" s="1525"/>
      <c r="DY55" s="1525"/>
      <c r="DZ55" s="1525"/>
      <c r="EA55" s="1525"/>
      <c r="EB55" s="1525"/>
      <c r="EC55" s="1525"/>
      <c r="ED55" s="1525"/>
      <c r="EE55" s="1525"/>
      <c r="EF55" s="1525"/>
      <c r="EG55" s="1525"/>
      <c r="EH55" s="1525"/>
      <c r="EI55" s="1525"/>
      <c r="EJ55" s="1525"/>
      <c r="EK55" s="1525"/>
      <c r="EL55" s="1525"/>
      <c r="EM55" s="1525"/>
      <c r="EN55" s="1525"/>
      <c r="EO55" s="1525"/>
      <c r="EP55" s="1525"/>
      <c r="EQ55" s="1525"/>
      <c r="ER55" s="1525"/>
      <c r="ES55" s="1525"/>
      <c r="ET55" s="1525"/>
      <c r="EU55" s="1525"/>
      <c r="EV55" s="1525"/>
      <c r="EW55" s="1525"/>
      <c r="EX55" s="1525"/>
      <c r="EY55" s="1525"/>
      <c r="EZ55" s="1525"/>
      <c r="FA55" s="1525"/>
      <c r="FB55" s="1525"/>
      <c r="FC55" s="1525"/>
      <c r="FD55" s="1525"/>
      <c r="FE55" s="1525"/>
      <c r="FF55" s="1525"/>
      <c r="FG55" s="1525"/>
      <c r="FH55" s="1525"/>
      <c r="FI55" s="1525"/>
      <c r="FJ55" s="1525"/>
      <c r="FK55" s="1525"/>
    </row>
    <row r="56" spans="1:167" ht="30" customHeight="1">
      <c r="A56" s="1"/>
      <c r="B56" s="141"/>
      <c r="C56" s="1"/>
      <c r="AQ56" s="289"/>
      <c r="AR56" s="289"/>
      <c r="AU56" s="289"/>
      <c r="AV56" s="289"/>
      <c r="AW56" s="289"/>
      <c r="AX56" s="289"/>
      <c r="AY56" s="289"/>
      <c r="AZ56" s="289"/>
      <c r="BA56" s="289"/>
      <c r="BB56" s="289"/>
      <c r="BC56" s="289"/>
      <c r="BD56" s="289"/>
      <c r="BE56" s="289"/>
      <c r="BF56" s="289"/>
      <c r="BG56" s="289"/>
      <c r="BZ56" s="1"/>
      <c r="CA56" s="1"/>
      <c r="CB56" s="1"/>
      <c r="CC56" s="93"/>
      <c r="CD56" s="147"/>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c r="DW56" s="1525"/>
      <c r="DX56" s="1525"/>
      <c r="DY56" s="1525"/>
      <c r="DZ56" s="1525"/>
      <c r="EA56" s="1525"/>
      <c r="EB56" s="1525"/>
      <c r="EC56" s="1525"/>
      <c r="ED56" s="1525"/>
      <c r="EE56" s="1525"/>
      <c r="EF56" s="1525"/>
      <c r="EG56" s="1525"/>
      <c r="EH56" s="1525"/>
      <c r="EI56" s="1525"/>
      <c r="EJ56" s="1525"/>
      <c r="EK56" s="1525"/>
      <c r="EL56" s="1525"/>
      <c r="EM56" s="1525"/>
      <c r="EN56" s="1525"/>
      <c r="EO56" s="1525"/>
      <c r="EP56" s="1525"/>
      <c r="EQ56" s="1525"/>
      <c r="ER56" s="1525"/>
      <c r="ES56" s="1525"/>
      <c r="ET56" s="1525"/>
      <c r="EU56" s="1525"/>
      <c r="EV56" s="1525"/>
      <c r="EW56" s="1525"/>
      <c r="EX56" s="1525"/>
      <c r="EY56" s="1525"/>
      <c r="EZ56" s="1525"/>
      <c r="FA56" s="1525"/>
      <c r="FB56" s="1525"/>
      <c r="FC56" s="1525"/>
      <c r="FD56" s="1525"/>
      <c r="FE56" s="1525"/>
      <c r="FF56" s="1525"/>
      <c r="FG56" s="1525"/>
      <c r="FH56" s="1525"/>
      <c r="FI56" s="1525"/>
      <c r="FJ56" s="1525"/>
      <c r="FK56" s="1525"/>
    </row>
    <row r="57" spans="1:167" ht="30" customHeight="1">
      <c r="A57" s="1"/>
      <c r="B57" s="141"/>
      <c r="C57" s="2562" t="s">
        <v>2194</v>
      </c>
      <c r="D57" s="2563"/>
      <c r="F57" s="249" t="s">
        <v>2195</v>
      </c>
      <c r="AQ57" s="289"/>
      <c r="AR57" s="289"/>
      <c r="AU57" s="289"/>
      <c r="AV57" s="289"/>
      <c r="AW57" s="289"/>
      <c r="AX57" s="289"/>
      <c r="AY57" s="289"/>
      <c r="AZ57" s="289"/>
      <c r="BA57" s="289"/>
      <c r="BB57" s="2386"/>
      <c r="BC57" s="2386"/>
      <c r="BD57" s="2386"/>
      <c r="BY57" s="2573"/>
      <c r="BZ57" s="2573"/>
      <c r="CA57" s="2573"/>
      <c r="CB57" s="1"/>
      <c r="CC57" s="93"/>
      <c r="CD57" s="147"/>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c r="DW57" s="1525"/>
      <c r="DX57" s="1525"/>
      <c r="DY57" s="1525"/>
      <c r="DZ57" s="1525"/>
      <c r="EA57" s="1525"/>
      <c r="EB57" s="1525"/>
      <c r="EC57" s="1525"/>
      <c r="ED57" s="1525"/>
      <c r="EE57" s="1525"/>
      <c r="EF57" s="1525"/>
      <c r="EG57" s="1525"/>
      <c r="EH57" s="1525"/>
      <c r="EI57" s="1525"/>
      <c r="EJ57" s="1525"/>
      <c r="EK57" s="1525"/>
      <c r="EL57" s="1525"/>
      <c r="EM57" s="1525"/>
      <c r="EN57" s="1525"/>
      <c r="EO57" s="1525"/>
      <c r="EP57" s="1525"/>
      <c r="EQ57" s="1525"/>
      <c r="ER57" s="1525"/>
      <c r="ES57" s="1525"/>
      <c r="ET57" s="1525"/>
      <c r="EU57" s="1525"/>
      <c r="EV57" s="1525"/>
      <c r="EW57" s="1525"/>
      <c r="EX57" s="1525"/>
      <c r="EY57" s="1525"/>
      <c r="EZ57" s="1525"/>
      <c r="FA57" s="1525"/>
      <c r="FB57" s="1525"/>
      <c r="FC57" s="1525"/>
      <c r="FD57" s="1525"/>
      <c r="FE57" s="1525"/>
      <c r="FF57" s="1525"/>
      <c r="FG57" s="1525"/>
      <c r="FH57" s="1525"/>
      <c r="FI57" s="1525"/>
      <c r="FJ57" s="1525"/>
      <c r="FK57" s="1525"/>
    </row>
    <row r="58" spans="1:167" ht="30" customHeight="1">
      <c r="A58" s="283"/>
      <c r="B58" s="284"/>
      <c r="C58" s="283"/>
      <c r="D58" s="286"/>
      <c r="E58" s="286"/>
      <c r="F58" s="249" t="s">
        <v>2196</v>
      </c>
      <c r="G58" s="286"/>
      <c r="H58" s="286"/>
      <c r="I58" s="286"/>
      <c r="J58" s="286"/>
      <c r="K58" s="286"/>
      <c r="L58" s="286"/>
      <c r="M58" s="286"/>
      <c r="N58" s="286"/>
      <c r="O58" s="286"/>
      <c r="P58" s="286"/>
      <c r="Q58" s="286"/>
      <c r="R58" s="286"/>
      <c r="S58" s="286"/>
      <c r="T58" s="286"/>
      <c r="U58" s="286"/>
      <c r="V58" s="286"/>
      <c r="W58" s="286"/>
      <c r="X58" s="286"/>
      <c r="Y58" s="286"/>
      <c r="Z58" s="2306">
        <v>20</v>
      </c>
      <c r="AA58" s="2306"/>
      <c r="AB58" s="2307"/>
      <c r="AC58" s="2308"/>
      <c r="AD58" s="2308"/>
      <c r="AE58" s="2308"/>
      <c r="AF58" s="2308"/>
      <c r="AG58" s="2308"/>
      <c r="AH58" s="2308"/>
      <c r="AI58" s="2308"/>
      <c r="AJ58" s="2308"/>
      <c r="AK58" s="2308"/>
      <c r="AL58" s="2308"/>
      <c r="AM58" s="2308"/>
      <c r="AN58" s="2308"/>
      <c r="AO58" s="2308"/>
      <c r="AP58" s="2308"/>
      <c r="AQ58" s="2308"/>
      <c r="AR58" s="2308"/>
      <c r="AS58" s="2308"/>
      <c r="AT58" s="2308"/>
      <c r="AU58" s="2308"/>
      <c r="AV58" s="2308"/>
      <c r="AW58" s="2308"/>
      <c r="AX58" s="2308"/>
      <c r="AY58" s="2308"/>
      <c r="AZ58" s="2308"/>
      <c r="BA58" s="2308"/>
      <c r="BB58" s="2308"/>
      <c r="BC58" s="2308"/>
      <c r="BD58" s="2309"/>
      <c r="BE58" s="1593"/>
      <c r="BF58" s="1593"/>
      <c r="BG58" s="2307"/>
      <c r="BH58" s="2308"/>
      <c r="BI58" s="2308"/>
      <c r="BJ58" s="2308"/>
      <c r="BK58" s="2308"/>
      <c r="BL58" s="2308"/>
      <c r="BM58" s="2308"/>
      <c r="BN58" s="2308"/>
      <c r="BO58" s="2308"/>
      <c r="BP58" s="2308"/>
      <c r="BQ58" s="2308"/>
      <c r="BR58" s="2308"/>
      <c r="BS58" s="2308"/>
      <c r="BT58" s="2308"/>
      <c r="BU58" s="2308"/>
      <c r="BV58" s="2308"/>
      <c r="BW58" s="2308"/>
      <c r="BX58" s="2308"/>
      <c r="BY58" s="2308"/>
      <c r="BZ58" s="2308"/>
      <c r="CA58" s="2309"/>
      <c r="CB58" s="283"/>
      <c r="CC58" s="291"/>
      <c r="CD58" s="292"/>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c r="DW58" s="1525"/>
      <c r="DX58" s="1525"/>
      <c r="DY58" s="1525"/>
      <c r="DZ58" s="1525"/>
      <c r="EA58" s="1525"/>
      <c r="EB58" s="1525"/>
      <c r="EC58" s="1525"/>
      <c r="ED58" s="1525"/>
      <c r="EE58" s="1525"/>
      <c r="EF58" s="1525"/>
      <c r="EG58" s="1525"/>
      <c r="EH58" s="1525"/>
      <c r="EI58" s="1525"/>
      <c r="EJ58" s="1525"/>
      <c r="EK58" s="1525"/>
      <c r="EL58" s="1525"/>
      <c r="EM58" s="1525"/>
      <c r="EN58" s="1525"/>
      <c r="EO58" s="1525"/>
      <c r="EP58" s="1525"/>
      <c r="EQ58" s="1525"/>
      <c r="ER58" s="1525"/>
      <c r="ES58" s="1525"/>
      <c r="ET58" s="1525"/>
      <c r="EU58" s="1525"/>
      <c r="EV58" s="1525"/>
      <c r="EW58" s="1525"/>
      <c r="EX58" s="1525"/>
      <c r="EY58" s="1525"/>
      <c r="EZ58" s="1525"/>
      <c r="FA58" s="1525"/>
      <c r="FB58" s="1525"/>
      <c r="FC58" s="1525"/>
      <c r="FD58" s="1525"/>
      <c r="FE58" s="1525"/>
      <c r="FF58" s="1525"/>
      <c r="FG58" s="1525"/>
      <c r="FH58" s="1525"/>
      <c r="FI58" s="1525"/>
      <c r="FJ58" s="1525"/>
      <c r="FK58" s="1525"/>
    </row>
    <row r="59" spans="1:167" ht="30" customHeight="1">
      <c r="A59" s="283"/>
      <c r="B59" s="284"/>
      <c r="C59" s="283"/>
      <c r="D59" s="286"/>
      <c r="E59" s="286"/>
      <c r="F59" s="260" t="s">
        <v>2197</v>
      </c>
      <c r="G59" s="286"/>
      <c r="H59" s="286"/>
      <c r="I59" s="286"/>
      <c r="J59" s="286"/>
      <c r="K59" s="286"/>
      <c r="L59" s="286"/>
      <c r="M59" s="286"/>
      <c r="N59" s="286"/>
      <c r="O59" s="286"/>
      <c r="P59" s="286"/>
      <c r="Q59" s="286"/>
      <c r="R59" s="286"/>
      <c r="S59" s="286"/>
      <c r="T59" s="286"/>
      <c r="U59" s="286"/>
      <c r="V59" s="286"/>
      <c r="W59" s="286"/>
      <c r="X59" s="286"/>
      <c r="Y59" s="286"/>
      <c r="Z59" s="2306"/>
      <c r="AA59" s="2306"/>
      <c r="AB59" s="2310"/>
      <c r="AC59" s="2311"/>
      <c r="AD59" s="2311"/>
      <c r="AE59" s="2311"/>
      <c r="AF59" s="2311"/>
      <c r="AG59" s="2311"/>
      <c r="AH59" s="2311"/>
      <c r="AI59" s="2311"/>
      <c r="AJ59" s="2311"/>
      <c r="AK59" s="2311"/>
      <c r="AL59" s="2311"/>
      <c r="AM59" s="2311"/>
      <c r="AN59" s="2311"/>
      <c r="AO59" s="2311"/>
      <c r="AP59" s="2311"/>
      <c r="AQ59" s="2311"/>
      <c r="AR59" s="2311"/>
      <c r="AS59" s="2311"/>
      <c r="AT59" s="2311"/>
      <c r="AU59" s="2311"/>
      <c r="AV59" s="2311"/>
      <c r="AW59" s="2311"/>
      <c r="AX59" s="2311"/>
      <c r="AY59" s="2311"/>
      <c r="AZ59" s="2311"/>
      <c r="BA59" s="2311"/>
      <c r="BB59" s="2311"/>
      <c r="BC59" s="2311"/>
      <c r="BD59" s="2312"/>
      <c r="BE59" s="1593"/>
      <c r="BF59" s="1593"/>
      <c r="BG59" s="2310"/>
      <c r="BH59" s="2311"/>
      <c r="BI59" s="2311"/>
      <c r="BJ59" s="2311"/>
      <c r="BK59" s="2311"/>
      <c r="BL59" s="2311"/>
      <c r="BM59" s="2311"/>
      <c r="BN59" s="2311"/>
      <c r="BO59" s="2311"/>
      <c r="BP59" s="2311"/>
      <c r="BQ59" s="2311"/>
      <c r="BR59" s="2311"/>
      <c r="BS59" s="2311"/>
      <c r="BT59" s="2311"/>
      <c r="BU59" s="2311"/>
      <c r="BV59" s="2311"/>
      <c r="BW59" s="2311"/>
      <c r="BX59" s="2311"/>
      <c r="BY59" s="2311"/>
      <c r="BZ59" s="2311"/>
      <c r="CA59" s="2312"/>
      <c r="CB59" s="283"/>
      <c r="CC59" s="291"/>
      <c r="CD59" s="292"/>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c r="DW59" s="1525"/>
      <c r="DX59" s="1525"/>
      <c r="DY59" s="1525"/>
      <c r="DZ59" s="1525"/>
      <c r="EA59" s="1525"/>
      <c r="EB59" s="1525"/>
      <c r="EC59" s="1525"/>
      <c r="ED59" s="1525"/>
      <c r="EE59" s="1525"/>
      <c r="EF59" s="1525"/>
      <c r="EG59" s="1525"/>
      <c r="EH59" s="1525"/>
      <c r="EI59" s="1525"/>
      <c r="EJ59" s="1525"/>
      <c r="EK59" s="1525"/>
      <c r="EL59" s="1525"/>
      <c r="EM59" s="1525"/>
      <c r="EN59" s="1525"/>
      <c r="EO59" s="1525"/>
      <c r="EP59" s="1525"/>
      <c r="EQ59" s="1525"/>
      <c r="ER59" s="1525"/>
      <c r="ES59" s="1525"/>
      <c r="ET59" s="1525"/>
      <c r="EU59" s="1525"/>
      <c r="EV59" s="1525"/>
      <c r="EW59" s="1525"/>
      <c r="EX59" s="1525"/>
      <c r="EY59" s="1525"/>
      <c r="EZ59" s="1525"/>
      <c r="FA59" s="1525"/>
      <c r="FB59" s="1525"/>
      <c r="FC59" s="1525"/>
      <c r="FD59" s="1525"/>
      <c r="FE59" s="1525"/>
      <c r="FF59" s="1525"/>
      <c r="FG59" s="1525"/>
      <c r="FH59" s="1525"/>
      <c r="FI59" s="1525"/>
      <c r="FJ59" s="1525"/>
      <c r="FK59" s="1525"/>
    </row>
    <row r="60" spans="1:167" ht="30" customHeight="1">
      <c r="A60" s="283"/>
      <c r="B60" s="284"/>
      <c r="C60" s="283"/>
      <c r="D60" s="286"/>
      <c r="E60" s="286"/>
      <c r="F60" s="260" t="s">
        <v>2198</v>
      </c>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90"/>
      <c r="AJ60" s="260"/>
      <c r="AL60" s="289"/>
      <c r="AM60" s="289"/>
      <c r="AN60" s="289"/>
      <c r="AO60" s="289"/>
      <c r="AP60" s="289"/>
      <c r="AQ60" s="289"/>
      <c r="AR60" s="289"/>
      <c r="AS60" s="289"/>
      <c r="AT60" s="289"/>
      <c r="AU60" s="289"/>
      <c r="AV60" s="289"/>
      <c r="AW60" s="289"/>
      <c r="AX60" s="308"/>
      <c r="AY60" s="308"/>
      <c r="AZ60" s="308"/>
      <c r="BA60" s="308"/>
      <c r="BB60" s="308"/>
      <c r="BC60" s="308"/>
      <c r="BD60" s="308"/>
      <c r="BE60" s="308"/>
      <c r="BF60" s="308"/>
      <c r="BG60" s="308"/>
      <c r="BH60" s="286"/>
      <c r="BI60" s="286"/>
      <c r="BJ60" s="286"/>
      <c r="BK60" s="286"/>
      <c r="BL60" s="286"/>
      <c r="BM60" s="286"/>
      <c r="BN60" s="286"/>
      <c r="BO60" s="286"/>
      <c r="BP60" s="286"/>
      <c r="BQ60" s="286"/>
      <c r="BR60" s="286"/>
      <c r="BS60" s="286"/>
      <c r="BT60" s="286"/>
      <c r="BU60" s="286"/>
      <c r="BV60" s="286"/>
      <c r="BW60" s="286"/>
      <c r="BX60" s="286"/>
      <c r="BY60" s="286"/>
      <c r="BZ60" s="283"/>
      <c r="CA60" s="283"/>
      <c r="CB60" s="283"/>
      <c r="CC60" s="291"/>
      <c r="CD60" s="292"/>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c r="DW60" s="1525"/>
      <c r="DX60" s="1525"/>
      <c r="DY60" s="1525"/>
      <c r="DZ60" s="1525"/>
      <c r="EA60" s="1525"/>
      <c r="EB60" s="1525"/>
      <c r="EC60" s="1525"/>
      <c r="ED60" s="1525"/>
      <c r="EE60" s="1525"/>
      <c r="EF60" s="1525"/>
      <c r="EG60" s="1525"/>
      <c r="EH60" s="1525"/>
      <c r="EI60" s="1525"/>
      <c r="EJ60" s="1525"/>
      <c r="EK60" s="1525"/>
      <c r="EL60" s="1525"/>
      <c r="EM60" s="1525"/>
      <c r="EN60" s="1525"/>
      <c r="EO60" s="1525"/>
      <c r="EP60" s="1525"/>
      <c r="EQ60" s="1525"/>
      <c r="ER60" s="1525"/>
      <c r="ES60" s="1525"/>
      <c r="ET60" s="1525"/>
      <c r="EU60" s="1525"/>
      <c r="EV60" s="1525"/>
      <c r="EW60" s="1525"/>
      <c r="EX60" s="1525"/>
      <c r="EY60" s="1525"/>
      <c r="EZ60" s="1525"/>
      <c r="FA60" s="1525"/>
      <c r="FB60" s="1525"/>
      <c r="FC60" s="1525"/>
      <c r="FD60" s="1525"/>
      <c r="FE60" s="1525"/>
      <c r="FF60" s="1525"/>
      <c r="FG60" s="1525"/>
      <c r="FH60" s="1525"/>
      <c r="FI60" s="1525"/>
      <c r="FJ60" s="1525"/>
      <c r="FK60" s="1525"/>
    </row>
    <row r="61" spans="1:167" s="264" customFormat="1" ht="30" customHeight="1">
      <c r="A61" s="285"/>
      <c r="B61" s="284"/>
      <c r="C61" s="336"/>
      <c r="D61" s="285"/>
      <c r="E61" s="285"/>
      <c r="F61" s="285"/>
      <c r="G61" s="285"/>
      <c r="H61" s="285"/>
      <c r="I61" s="285"/>
      <c r="J61" s="285"/>
      <c r="K61" s="285"/>
      <c r="L61" s="285"/>
      <c r="M61" s="285"/>
      <c r="N61" s="285"/>
      <c r="O61" s="285"/>
      <c r="P61" s="285"/>
      <c r="Q61" s="285"/>
      <c r="R61" s="285"/>
      <c r="S61" s="285"/>
      <c r="T61" s="285"/>
      <c r="U61" s="285"/>
      <c r="V61" s="285"/>
      <c r="W61" s="285"/>
      <c r="X61" s="285"/>
      <c r="Y61" s="285"/>
      <c r="Z61" s="285"/>
      <c r="AA61" s="285"/>
      <c r="AB61" s="285"/>
      <c r="AC61" s="285"/>
      <c r="AD61" s="285"/>
      <c r="AE61" s="285"/>
      <c r="AF61" s="285"/>
      <c r="AG61" s="285"/>
      <c r="AH61" s="285"/>
      <c r="AI61" s="290"/>
      <c r="AJ61" s="260"/>
      <c r="AK61" s="249"/>
      <c r="AL61" s="289"/>
      <c r="AM61" s="289"/>
      <c r="AN61" s="289"/>
      <c r="AO61" s="289"/>
      <c r="AP61" s="289"/>
      <c r="AQ61" s="289"/>
      <c r="AR61" s="289"/>
      <c r="AS61" s="289"/>
      <c r="AT61" s="289"/>
      <c r="AU61" s="289"/>
      <c r="AV61" s="289"/>
      <c r="AW61" s="289"/>
      <c r="AX61" s="308"/>
      <c r="AY61" s="308"/>
      <c r="AZ61" s="308"/>
      <c r="BA61" s="308"/>
      <c r="BB61" s="308"/>
      <c r="BC61" s="308"/>
      <c r="BD61" s="308"/>
      <c r="BE61" s="308"/>
      <c r="BF61" s="308"/>
      <c r="BG61" s="308"/>
      <c r="BH61" s="285"/>
      <c r="BI61" s="285"/>
      <c r="BJ61" s="285"/>
      <c r="BK61" s="285"/>
      <c r="BL61" s="285"/>
      <c r="BM61" s="285"/>
      <c r="BN61" s="285"/>
      <c r="BO61" s="285"/>
      <c r="BP61" s="285"/>
      <c r="BQ61" s="285"/>
      <c r="BR61" s="285"/>
      <c r="BS61" s="285"/>
      <c r="BT61" s="285"/>
      <c r="BU61" s="285"/>
      <c r="BV61" s="285"/>
      <c r="BW61" s="285"/>
      <c r="BX61" s="285"/>
      <c r="BY61" s="285"/>
      <c r="BZ61" s="336"/>
      <c r="CA61" s="336"/>
      <c r="CB61" s="336"/>
      <c r="CC61" s="291"/>
      <c r="CD61" s="322"/>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c r="DW61" s="1525"/>
      <c r="DX61" s="1525"/>
      <c r="DY61" s="1525"/>
      <c r="DZ61" s="1525"/>
      <c r="EA61" s="1525"/>
      <c r="EB61" s="1525"/>
      <c r="EC61" s="1525"/>
      <c r="ED61" s="1525"/>
      <c r="EE61" s="1525"/>
      <c r="EF61" s="1525"/>
      <c r="EG61" s="1525"/>
      <c r="EH61" s="1525"/>
      <c r="EI61" s="1525"/>
      <c r="EJ61" s="1525"/>
      <c r="EK61" s="1525"/>
      <c r="EL61" s="1525"/>
      <c r="EM61" s="1525"/>
      <c r="EN61" s="1525"/>
      <c r="EO61" s="1525"/>
      <c r="EP61" s="1525"/>
      <c r="EQ61" s="1525"/>
      <c r="ER61" s="1525"/>
      <c r="ES61" s="1525"/>
      <c r="ET61" s="1525"/>
      <c r="EU61" s="1525"/>
      <c r="EV61" s="1525"/>
      <c r="EW61" s="1525"/>
      <c r="EX61" s="1525"/>
      <c r="EY61" s="1525"/>
      <c r="EZ61" s="1525"/>
      <c r="FA61" s="1525"/>
      <c r="FB61" s="1525"/>
      <c r="FC61" s="1525"/>
      <c r="FD61" s="1525"/>
      <c r="FE61" s="1525"/>
      <c r="FF61" s="1525"/>
      <c r="FG61" s="1525"/>
      <c r="FH61" s="1525"/>
      <c r="FI61" s="1525"/>
      <c r="FJ61" s="1525"/>
      <c r="FK61" s="1525"/>
    </row>
    <row r="62" spans="1:167" ht="30" customHeight="1">
      <c r="A62" s="286"/>
      <c r="B62" s="284"/>
      <c r="C62" s="2562" t="s">
        <v>2199</v>
      </c>
      <c r="D62" s="2563"/>
      <c r="E62" s="286"/>
      <c r="F62" s="249" t="s">
        <v>2200</v>
      </c>
      <c r="G62" s="286"/>
      <c r="H62" s="286"/>
      <c r="I62" s="287"/>
      <c r="J62" s="287"/>
      <c r="K62" s="287"/>
      <c r="L62" s="287"/>
      <c r="M62" s="287"/>
      <c r="N62" s="287"/>
      <c r="O62" s="287"/>
      <c r="P62" s="286"/>
      <c r="Q62" s="286"/>
      <c r="R62" s="286"/>
      <c r="S62" s="286"/>
      <c r="T62" s="286"/>
      <c r="U62" s="286"/>
      <c r="V62" s="286"/>
      <c r="W62" s="286"/>
      <c r="X62" s="286"/>
      <c r="Y62" s="286"/>
      <c r="Z62" s="2306">
        <v>21</v>
      </c>
      <c r="AA62" s="2306"/>
      <c r="AB62" s="2307"/>
      <c r="AC62" s="2308"/>
      <c r="AD62" s="2308"/>
      <c r="AE62" s="2308"/>
      <c r="AF62" s="2308"/>
      <c r="AG62" s="2308"/>
      <c r="AH62" s="2308"/>
      <c r="AI62" s="2308"/>
      <c r="AJ62" s="2308"/>
      <c r="AK62" s="2308"/>
      <c r="AL62" s="2308"/>
      <c r="AM62" s="2308"/>
      <c r="AN62" s="2308"/>
      <c r="AO62" s="2308"/>
      <c r="AP62" s="2308"/>
      <c r="AQ62" s="2308"/>
      <c r="AR62" s="2308"/>
      <c r="AS62" s="2308"/>
      <c r="AT62" s="2308"/>
      <c r="AU62" s="2308"/>
      <c r="AV62" s="2308"/>
      <c r="AW62" s="2308"/>
      <c r="AX62" s="2308"/>
      <c r="AY62" s="2308"/>
      <c r="AZ62" s="2308"/>
      <c r="BA62" s="2308"/>
      <c r="BB62" s="2308"/>
      <c r="BC62" s="2308"/>
      <c r="BD62" s="2309"/>
      <c r="BE62" s="1593"/>
      <c r="BF62" s="1593"/>
      <c r="BG62" s="2307"/>
      <c r="BH62" s="2308"/>
      <c r="BI62" s="2308"/>
      <c r="BJ62" s="2308"/>
      <c r="BK62" s="2308"/>
      <c r="BL62" s="2308"/>
      <c r="BM62" s="2308"/>
      <c r="BN62" s="2308"/>
      <c r="BO62" s="2308"/>
      <c r="BP62" s="2308"/>
      <c r="BQ62" s="2308"/>
      <c r="BR62" s="2308"/>
      <c r="BS62" s="2308"/>
      <c r="BT62" s="2308"/>
      <c r="BU62" s="2308"/>
      <c r="BV62" s="2308"/>
      <c r="BW62" s="2308"/>
      <c r="BX62" s="2308"/>
      <c r="BY62" s="2308"/>
      <c r="BZ62" s="2308"/>
      <c r="CA62" s="2309"/>
      <c r="CB62" s="283"/>
      <c r="CC62" s="291"/>
      <c r="CD62" s="31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c r="DW62" s="1525"/>
      <c r="DX62" s="1525"/>
      <c r="DY62" s="1525"/>
      <c r="DZ62" s="1525"/>
      <c r="EA62" s="1525"/>
      <c r="EB62" s="1525"/>
      <c r="EC62" s="1525"/>
      <c r="ED62" s="1525"/>
      <c r="EE62" s="1525"/>
      <c r="EF62" s="1525"/>
      <c r="EG62" s="1525"/>
      <c r="EH62" s="1525"/>
      <c r="EI62" s="1525"/>
      <c r="EJ62" s="1525"/>
      <c r="EK62" s="1525"/>
      <c r="EL62" s="1525"/>
      <c r="EM62" s="1525"/>
      <c r="EN62" s="1525"/>
      <c r="EO62" s="1525"/>
      <c r="EP62" s="1525"/>
      <c r="EQ62" s="1525"/>
      <c r="ER62" s="1525"/>
      <c r="ES62" s="1525"/>
      <c r="ET62" s="1525"/>
      <c r="EU62" s="1525"/>
      <c r="EV62" s="1525"/>
      <c r="EW62" s="1525"/>
      <c r="EX62" s="1525"/>
      <c r="EY62" s="1525"/>
      <c r="EZ62" s="1525"/>
      <c r="FA62" s="1525"/>
      <c r="FB62" s="1525"/>
      <c r="FC62" s="1525"/>
      <c r="FD62" s="1525"/>
      <c r="FE62" s="1525"/>
      <c r="FF62" s="1525"/>
      <c r="FG62" s="1525"/>
      <c r="FH62" s="1525"/>
      <c r="FI62" s="1525"/>
      <c r="FJ62" s="1525"/>
      <c r="FK62" s="1525"/>
    </row>
    <row r="63" spans="1:167" s="270" customFormat="1" ht="30" customHeight="1">
      <c r="A63" s="287"/>
      <c r="B63" s="89"/>
      <c r="C63" s="337"/>
      <c r="D63" s="287"/>
      <c r="E63" s="287"/>
      <c r="F63" s="260" t="s">
        <v>2201</v>
      </c>
      <c r="G63" s="287"/>
      <c r="H63" s="287"/>
      <c r="I63" s="287"/>
      <c r="J63" s="287"/>
      <c r="K63" s="287"/>
      <c r="L63" s="287"/>
      <c r="M63" s="287"/>
      <c r="N63" s="287"/>
      <c r="O63" s="287"/>
      <c r="P63" s="287"/>
      <c r="Q63" s="287"/>
      <c r="R63" s="287"/>
      <c r="S63" s="287"/>
      <c r="T63" s="287"/>
      <c r="U63" s="287"/>
      <c r="V63" s="287"/>
      <c r="W63" s="287"/>
      <c r="X63" s="287"/>
      <c r="Y63" s="287"/>
      <c r="Z63" s="2306"/>
      <c r="AA63" s="2306"/>
      <c r="AB63" s="2310"/>
      <c r="AC63" s="2311"/>
      <c r="AD63" s="2311"/>
      <c r="AE63" s="2311"/>
      <c r="AF63" s="2311"/>
      <c r="AG63" s="2311"/>
      <c r="AH63" s="2311"/>
      <c r="AI63" s="2311"/>
      <c r="AJ63" s="2311"/>
      <c r="AK63" s="2311"/>
      <c r="AL63" s="2311"/>
      <c r="AM63" s="2311"/>
      <c r="AN63" s="2311"/>
      <c r="AO63" s="2311"/>
      <c r="AP63" s="2311"/>
      <c r="AQ63" s="2311"/>
      <c r="AR63" s="2311"/>
      <c r="AS63" s="2311"/>
      <c r="AT63" s="2311"/>
      <c r="AU63" s="2311"/>
      <c r="AV63" s="2311"/>
      <c r="AW63" s="2311"/>
      <c r="AX63" s="2311"/>
      <c r="AY63" s="2311"/>
      <c r="AZ63" s="2311"/>
      <c r="BA63" s="2311"/>
      <c r="BB63" s="2311"/>
      <c r="BC63" s="2311"/>
      <c r="BD63" s="2312"/>
      <c r="BE63" s="1593"/>
      <c r="BF63" s="1593"/>
      <c r="BG63" s="2310"/>
      <c r="BH63" s="2311"/>
      <c r="BI63" s="2311"/>
      <c r="BJ63" s="2311"/>
      <c r="BK63" s="2311"/>
      <c r="BL63" s="2311"/>
      <c r="BM63" s="2311"/>
      <c r="BN63" s="2311"/>
      <c r="BO63" s="2311"/>
      <c r="BP63" s="2311"/>
      <c r="BQ63" s="2311"/>
      <c r="BR63" s="2311"/>
      <c r="BS63" s="2311"/>
      <c r="BT63" s="2311"/>
      <c r="BU63" s="2311"/>
      <c r="BV63" s="2311"/>
      <c r="BW63" s="2311"/>
      <c r="BX63" s="2311"/>
      <c r="BY63" s="2311"/>
      <c r="BZ63" s="2311"/>
      <c r="CA63" s="2312"/>
      <c r="CB63" s="337"/>
      <c r="CC63" s="120"/>
      <c r="CD63" s="11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c r="DW63" s="1525"/>
      <c r="DX63" s="1525"/>
      <c r="DY63" s="1525"/>
      <c r="DZ63" s="1525"/>
      <c r="EA63" s="1525"/>
      <c r="EB63" s="1525"/>
      <c r="EC63" s="1525"/>
      <c r="ED63" s="1525"/>
      <c r="EE63" s="1525"/>
      <c r="EF63" s="1525"/>
      <c r="EG63" s="1525"/>
      <c r="EH63" s="1525"/>
      <c r="EI63" s="1525"/>
      <c r="EJ63" s="1525"/>
      <c r="EK63" s="1525"/>
      <c r="EL63" s="1525"/>
      <c r="EM63" s="1525"/>
      <c r="EN63" s="1525"/>
      <c r="EO63" s="1525"/>
      <c r="EP63" s="1525"/>
      <c r="EQ63" s="1525"/>
      <c r="ER63" s="1525"/>
      <c r="ES63" s="1525"/>
      <c r="ET63" s="1525"/>
      <c r="EU63" s="1525"/>
      <c r="EV63" s="1525"/>
      <c r="EW63" s="1525"/>
      <c r="EX63" s="1525"/>
      <c r="EY63" s="1525"/>
      <c r="EZ63" s="1525"/>
      <c r="FA63" s="1525"/>
      <c r="FB63" s="1525"/>
      <c r="FC63" s="1525"/>
      <c r="FD63" s="1525"/>
      <c r="FE63" s="1525"/>
      <c r="FF63" s="1525"/>
      <c r="FG63" s="1525"/>
      <c r="FH63" s="1525"/>
      <c r="FI63" s="1525"/>
      <c r="FJ63" s="1525"/>
      <c r="FK63" s="1525"/>
    </row>
    <row r="64" spans="1:167" s="270" customFormat="1" ht="24.95" customHeight="1">
      <c r="A64" s="287"/>
      <c r="B64" s="89"/>
      <c r="P64" s="287"/>
      <c r="Q64" s="287"/>
      <c r="R64" s="287"/>
      <c r="S64" s="287"/>
      <c r="T64" s="287"/>
      <c r="U64" s="287"/>
      <c r="V64" s="287"/>
      <c r="W64" s="287"/>
      <c r="X64" s="287"/>
      <c r="Y64" s="287"/>
      <c r="Z64" s="287"/>
      <c r="AA64" s="287"/>
      <c r="AB64" s="287"/>
      <c r="AC64" s="287"/>
      <c r="AD64" s="287"/>
      <c r="AE64" s="287"/>
      <c r="AF64" s="287"/>
      <c r="AG64" s="287"/>
      <c r="AH64" s="287"/>
      <c r="AI64" s="288"/>
      <c r="AJ64" s="289"/>
      <c r="AK64" s="289"/>
      <c r="AL64" s="289"/>
      <c r="AM64" s="289"/>
      <c r="AN64" s="289"/>
      <c r="AO64" s="289"/>
      <c r="AP64" s="289"/>
      <c r="AQ64" s="289"/>
      <c r="AR64" s="289"/>
      <c r="AS64" s="289"/>
      <c r="AT64" s="289"/>
      <c r="AU64" s="289"/>
      <c r="AV64" s="289"/>
      <c r="AW64" s="289"/>
      <c r="AX64" s="287"/>
      <c r="AY64" s="287"/>
      <c r="AZ64" s="287"/>
      <c r="BA64" s="287"/>
      <c r="BB64" s="287"/>
      <c r="BC64" s="287"/>
      <c r="BD64" s="287"/>
      <c r="BE64" s="287"/>
      <c r="BF64" s="287"/>
      <c r="BG64" s="287"/>
      <c r="BH64" s="287"/>
      <c r="BI64" s="287"/>
      <c r="BJ64" s="287"/>
      <c r="BK64" s="287"/>
      <c r="BL64" s="287"/>
      <c r="BM64" s="287"/>
      <c r="BN64" s="287"/>
      <c r="BO64" s="287"/>
      <c r="BP64" s="287"/>
      <c r="BQ64" s="287"/>
      <c r="BR64" s="287"/>
      <c r="BS64" s="287"/>
      <c r="BT64" s="287"/>
      <c r="BU64" s="287"/>
      <c r="BV64" s="287"/>
      <c r="BW64" s="287"/>
      <c r="BX64" s="287"/>
      <c r="BY64" s="287"/>
      <c r="BZ64" s="337"/>
      <c r="CA64" s="337"/>
      <c r="CB64" s="337"/>
      <c r="CC64" s="120"/>
      <c r="CD64" s="11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c r="DW64" s="1525"/>
      <c r="DX64" s="1525"/>
      <c r="DY64" s="1525"/>
      <c r="DZ64" s="1525"/>
      <c r="EA64" s="1525"/>
      <c r="EB64" s="1525"/>
      <c r="EC64" s="1525"/>
      <c r="ED64" s="1525"/>
      <c r="EE64" s="1525"/>
      <c r="EF64" s="1525"/>
      <c r="EG64" s="1525"/>
      <c r="EH64" s="1525"/>
      <c r="EI64" s="1525"/>
      <c r="EJ64" s="1525"/>
      <c r="EK64" s="1525"/>
      <c r="EL64" s="1525"/>
      <c r="EM64" s="1525"/>
      <c r="EN64" s="1525"/>
      <c r="EO64" s="1525"/>
      <c r="EP64" s="1525"/>
      <c r="EQ64" s="1525"/>
      <c r="ER64" s="1525"/>
      <c r="ES64" s="1525"/>
      <c r="ET64" s="1525"/>
      <c r="EU64" s="1525"/>
      <c r="EV64" s="1525"/>
      <c r="EW64" s="1525"/>
      <c r="EX64" s="1525"/>
      <c r="EY64" s="1525"/>
      <c r="EZ64" s="1525"/>
      <c r="FA64" s="1525"/>
      <c r="FB64" s="1525"/>
      <c r="FC64" s="1525"/>
      <c r="FD64" s="1525"/>
      <c r="FE64" s="1525"/>
      <c r="FF64" s="1525"/>
      <c r="FG64" s="1525"/>
      <c r="FH64" s="1525"/>
      <c r="FI64" s="1525"/>
      <c r="FJ64" s="1525"/>
      <c r="FK64" s="1525"/>
    </row>
    <row r="65" spans="1:167" ht="39.950000000000003" customHeight="1">
      <c r="A65" s="286"/>
      <c r="B65" s="89"/>
      <c r="C65" s="337"/>
      <c r="D65" s="287"/>
      <c r="E65" s="287"/>
      <c r="F65" s="287"/>
      <c r="G65" s="287"/>
      <c r="H65" s="287"/>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8"/>
      <c r="AJ65" s="289"/>
      <c r="AK65" s="289"/>
      <c r="AL65" s="289"/>
      <c r="AM65" s="289"/>
      <c r="AN65" s="289"/>
      <c r="AO65" s="289"/>
      <c r="AP65" s="289"/>
      <c r="AQ65" s="289"/>
      <c r="AR65" s="289"/>
      <c r="AS65" s="289"/>
      <c r="AT65" s="289"/>
      <c r="AU65" s="2572" t="s">
        <v>1229</v>
      </c>
      <c r="AV65" s="2572"/>
      <c r="AW65" s="2572"/>
      <c r="AX65" s="2572"/>
      <c r="AY65" s="2572"/>
      <c r="AZ65" s="2572"/>
      <c r="BA65" s="2572"/>
      <c r="BB65" s="2572"/>
      <c r="BC65" s="2572"/>
      <c r="BD65" s="286"/>
      <c r="BE65" s="286"/>
      <c r="BF65" s="286"/>
      <c r="BG65" s="286"/>
      <c r="BH65" s="286"/>
      <c r="BI65" s="286"/>
      <c r="BJ65" s="286"/>
      <c r="BK65" s="286"/>
      <c r="BL65" s="286"/>
      <c r="BM65" s="286"/>
      <c r="BN65" s="286"/>
      <c r="BO65" s="286"/>
      <c r="BP65" s="286"/>
      <c r="BQ65" s="286"/>
      <c r="BR65" s="286"/>
      <c r="BS65" s="286"/>
      <c r="BT65" s="286"/>
      <c r="BU65" s="286"/>
      <c r="BV65" s="286"/>
      <c r="BW65" s="286"/>
      <c r="BX65" s="286"/>
      <c r="BY65" s="286"/>
      <c r="BZ65" s="283"/>
      <c r="CA65" s="283"/>
      <c r="CB65" s="283"/>
      <c r="CC65" s="255"/>
      <c r="CD65" s="11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c r="DW65" s="1525"/>
      <c r="DX65" s="1525"/>
      <c r="DY65" s="1525"/>
      <c r="DZ65" s="1525"/>
      <c r="EA65" s="1525"/>
      <c r="EB65" s="1525"/>
      <c r="EC65" s="1525"/>
      <c r="ED65" s="1525"/>
      <c r="EE65" s="1525"/>
      <c r="EF65" s="1525"/>
      <c r="EG65" s="1525"/>
      <c r="EH65" s="1525"/>
      <c r="EI65" s="1525"/>
      <c r="EJ65" s="1525"/>
      <c r="EK65" s="1525"/>
      <c r="EL65" s="1525"/>
      <c r="EM65" s="1525"/>
      <c r="EN65" s="1525"/>
      <c r="EO65" s="1525"/>
      <c r="EP65" s="1525"/>
      <c r="EQ65" s="1525"/>
      <c r="ER65" s="1525"/>
      <c r="ES65" s="1525"/>
      <c r="ET65" s="1525"/>
      <c r="EU65" s="1525"/>
      <c r="EV65" s="1525"/>
      <c r="EW65" s="1525"/>
      <c r="EX65" s="1525"/>
      <c r="EY65" s="1525"/>
      <c r="EZ65" s="1525"/>
      <c r="FA65" s="1525"/>
      <c r="FB65" s="1525"/>
      <c r="FC65" s="1525"/>
      <c r="FD65" s="1525"/>
      <c r="FE65" s="1525"/>
      <c r="FF65" s="1525"/>
      <c r="FG65" s="1525"/>
      <c r="FH65" s="1525"/>
      <c r="FI65" s="1525"/>
      <c r="FJ65" s="1525"/>
      <c r="FK65" s="1525"/>
    </row>
    <row r="66" spans="1:167" ht="30" customHeight="1">
      <c r="A66" s="286"/>
      <c r="B66" s="284"/>
      <c r="C66" s="283"/>
      <c r="D66" s="286"/>
      <c r="E66" s="286"/>
      <c r="F66" s="249" t="s">
        <v>1171</v>
      </c>
      <c r="G66" s="286"/>
      <c r="H66" s="249" t="s">
        <v>2202</v>
      </c>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J66" s="260"/>
      <c r="AL66" s="289"/>
      <c r="AM66" s="289"/>
      <c r="AN66" s="289"/>
      <c r="AO66" s="289"/>
      <c r="AP66" s="289"/>
      <c r="AQ66" s="289"/>
      <c r="AR66" s="289"/>
      <c r="AS66" s="2306">
        <v>22</v>
      </c>
      <c r="AT66" s="2306"/>
      <c r="AU66" s="2583"/>
      <c r="AV66" s="2584"/>
      <c r="AW66" s="2584"/>
      <c r="AX66" s="2584"/>
      <c r="AY66" s="2584"/>
      <c r="AZ66" s="2584"/>
      <c r="BA66" s="2584"/>
      <c r="BB66" s="2584"/>
      <c r="BC66" s="2585"/>
      <c r="BD66" s="286"/>
      <c r="BE66" s="286"/>
      <c r="BF66" s="286"/>
      <c r="BG66" s="286"/>
      <c r="BH66" s="286"/>
      <c r="BI66" s="286"/>
      <c r="BJ66" s="286"/>
      <c r="BK66" s="286"/>
      <c r="BL66" s="286"/>
      <c r="BM66" s="286"/>
      <c r="BN66" s="286"/>
      <c r="BO66" s="286"/>
      <c r="BP66" s="286"/>
      <c r="BQ66" s="286"/>
      <c r="BR66" s="286"/>
      <c r="BS66" s="286"/>
      <c r="BT66" s="286"/>
      <c r="BU66" s="286"/>
      <c r="BV66" s="286"/>
      <c r="BW66" s="286"/>
      <c r="BX66" s="286"/>
      <c r="BY66" s="286"/>
      <c r="BZ66" s="283"/>
      <c r="CA66" s="283"/>
      <c r="CB66" s="283"/>
      <c r="CC66" s="291"/>
      <c r="CD66" s="31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c r="DW66" s="1525"/>
      <c r="DX66" s="1525"/>
      <c r="DY66" s="1525"/>
      <c r="DZ66" s="1525"/>
      <c r="EA66" s="1525"/>
      <c r="EB66" s="1525"/>
      <c r="EC66" s="1525"/>
      <c r="ED66" s="1525"/>
      <c r="EE66" s="1525"/>
      <c r="EF66" s="1525"/>
      <c r="EG66" s="1525"/>
      <c r="EH66" s="1525"/>
      <c r="EI66" s="1525"/>
      <c r="EJ66" s="1525"/>
      <c r="EK66" s="1525"/>
      <c r="EL66" s="1525"/>
      <c r="EM66" s="1525"/>
      <c r="EN66" s="1525"/>
      <c r="EO66" s="1525"/>
      <c r="EP66" s="1525"/>
      <c r="EQ66" s="1525"/>
      <c r="ER66" s="1525"/>
      <c r="ES66" s="1525"/>
      <c r="ET66" s="1525"/>
      <c r="EU66" s="1525"/>
      <c r="EV66" s="1525"/>
      <c r="EW66" s="1525"/>
      <c r="EX66" s="1525"/>
      <c r="EY66" s="1525"/>
      <c r="EZ66" s="1525"/>
      <c r="FA66" s="1525"/>
      <c r="FB66" s="1525"/>
      <c r="FC66" s="1525"/>
      <c r="FD66" s="1525"/>
      <c r="FE66" s="1525"/>
      <c r="FF66" s="1525"/>
      <c r="FG66" s="1525"/>
      <c r="FH66" s="1525"/>
      <c r="FI66" s="1525"/>
      <c r="FJ66" s="1525"/>
      <c r="FK66" s="1525"/>
    </row>
    <row r="67" spans="1:167" ht="30" customHeight="1">
      <c r="A67" s="286"/>
      <c r="B67" s="89"/>
      <c r="C67" s="283"/>
      <c r="D67" s="286"/>
      <c r="E67" s="286"/>
      <c r="F67" s="249"/>
      <c r="G67" s="286"/>
      <c r="H67" s="260" t="s">
        <v>2203</v>
      </c>
      <c r="I67" s="286"/>
      <c r="J67" s="286"/>
      <c r="K67" s="286"/>
      <c r="L67" s="286"/>
      <c r="M67" s="286"/>
      <c r="N67" s="286"/>
      <c r="O67" s="286"/>
      <c r="P67" s="286"/>
      <c r="Q67" s="286"/>
      <c r="R67" s="286"/>
      <c r="S67" s="286"/>
      <c r="T67" s="286"/>
      <c r="U67" s="286"/>
      <c r="V67" s="286"/>
      <c r="W67" s="286"/>
      <c r="X67" s="286"/>
      <c r="Y67" s="286"/>
      <c r="Z67" s="286"/>
      <c r="AA67" s="286"/>
      <c r="AB67" s="286"/>
      <c r="AC67" s="286"/>
      <c r="AD67" s="286"/>
      <c r="AE67" s="286"/>
      <c r="AF67" s="286"/>
      <c r="AG67" s="286"/>
      <c r="AH67" s="286"/>
      <c r="AI67" s="290"/>
      <c r="AJ67" s="260"/>
      <c r="AL67" s="289"/>
      <c r="AM67" s="289"/>
      <c r="AN67" s="289"/>
      <c r="AO67" s="289"/>
      <c r="AP67" s="289"/>
      <c r="AQ67" s="289"/>
      <c r="AR67" s="289"/>
      <c r="AS67" s="2306"/>
      <c r="AT67" s="2306"/>
      <c r="AU67" s="2586"/>
      <c r="AV67" s="2587"/>
      <c r="AW67" s="2587"/>
      <c r="AX67" s="2587"/>
      <c r="AY67" s="2587"/>
      <c r="AZ67" s="2587"/>
      <c r="BA67" s="2587"/>
      <c r="BB67" s="2587"/>
      <c r="BC67" s="2588"/>
      <c r="BD67" s="286"/>
      <c r="BE67" s="286"/>
      <c r="BF67" s="286"/>
      <c r="BG67" s="286"/>
      <c r="BH67" s="286"/>
      <c r="BI67" s="286"/>
      <c r="BJ67" s="286"/>
      <c r="BK67" s="286"/>
      <c r="BL67" s="286"/>
      <c r="BM67" s="286"/>
      <c r="BN67" s="286"/>
      <c r="BO67" s="286"/>
      <c r="BP67" s="286"/>
      <c r="BQ67" s="286"/>
      <c r="BR67" s="286"/>
      <c r="BS67" s="286"/>
      <c r="BT67" s="286"/>
      <c r="BU67" s="286"/>
      <c r="BV67" s="286"/>
      <c r="BW67" s="286"/>
      <c r="BX67" s="286"/>
      <c r="BY67" s="286"/>
      <c r="BZ67" s="283"/>
      <c r="CA67" s="283"/>
      <c r="CB67" s="283"/>
      <c r="CC67" s="291"/>
      <c r="CD67" s="292"/>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c r="DW67" s="1525"/>
      <c r="DX67" s="1525"/>
      <c r="DY67" s="1525"/>
      <c r="DZ67" s="1525"/>
      <c r="EA67" s="1525"/>
      <c r="EB67" s="1525"/>
      <c r="EC67" s="1525"/>
      <c r="ED67" s="1525"/>
      <c r="EE67" s="1525"/>
      <c r="EF67" s="1525"/>
      <c r="EG67" s="1525"/>
      <c r="EH67" s="1525"/>
      <c r="EI67" s="1525"/>
      <c r="EJ67" s="1525"/>
      <c r="EK67" s="1525"/>
      <c r="EL67" s="1525"/>
      <c r="EM67" s="1525"/>
      <c r="EN67" s="1525"/>
      <c r="EO67" s="1525"/>
      <c r="EP67" s="1525"/>
      <c r="EQ67" s="1525"/>
      <c r="ER67" s="1525"/>
      <c r="ES67" s="1525"/>
      <c r="ET67" s="1525"/>
      <c r="EU67" s="1525"/>
      <c r="EV67" s="1525"/>
      <c r="EW67" s="1525"/>
      <c r="EX67" s="1525"/>
      <c r="EY67" s="1525"/>
      <c r="EZ67" s="1525"/>
      <c r="FA67" s="1525"/>
      <c r="FB67" s="1525"/>
      <c r="FC67" s="1525"/>
      <c r="FD67" s="1525"/>
      <c r="FE67" s="1525"/>
      <c r="FF67" s="1525"/>
      <c r="FG67" s="1525"/>
      <c r="FH67" s="1525"/>
      <c r="FI67" s="1525"/>
      <c r="FJ67" s="1525"/>
      <c r="FK67" s="1525"/>
    </row>
    <row r="68" spans="1:167" ht="30" customHeight="1">
      <c r="A68" s="286"/>
      <c r="B68" s="89"/>
      <c r="C68" s="283"/>
      <c r="D68" s="286"/>
      <c r="E68" s="286"/>
      <c r="F68" s="249"/>
      <c r="G68" s="286"/>
      <c r="H68" s="286"/>
      <c r="I68" s="286"/>
      <c r="J68" s="286"/>
      <c r="K68" s="286"/>
      <c r="L68" s="286"/>
      <c r="M68" s="286"/>
      <c r="N68" s="286"/>
      <c r="O68" s="286"/>
      <c r="P68" s="286"/>
      <c r="Q68" s="286"/>
      <c r="R68" s="286"/>
      <c r="S68" s="286"/>
      <c r="T68" s="286"/>
      <c r="U68" s="286"/>
      <c r="V68" s="286"/>
      <c r="W68" s="286"/>
      <c r="X68" s="286"/>
      <c r="Y68" s="286"/>
      <c r="Z68" s="286"/>
      <c r="AA68" s="286"/>
      <c r="AB68" s="286"/>
      <c r="AC68" s="286"/>
      <c r="AD68" s="286"/>
      <c r="AE68" s="286"/>
      <c r="AF68" s="286"/>
      <c r="AG68" s="286"/>
      <c r="AH68" s="286"/>
      <c r="AI68" s="290"/>
      <c r="AJ68" s="260"/>
      <c r="AK68" s="260"/>
      <c r="AL68" s="289"/>
      <c r="AM68" s="289"/>
      <c r="AN68" s="289"/>
      <c r="AO68" s="289"/>
      <c r="AP68" s="289"/>
      <c r="AQ68" s="289"/>
      <c r="AR68" s="289"/>
      <c r="AS68" s="289"/>
      <c r="AT68" s="289"/>
      <c r="AU68" s="289"/>
      <c r="AV68" s="289"/>
      <c r="AW68" s="289"/>
      <c r="AX68" s="286"/>
      <c r="AY68" s="286"/>
      <c r="AZ68" s="286"/>
      <c r="BA68" s="286"/>
      <c r="BB68" s="286"/>
      <c r="BC68" s="286"/>
      <c r="BD68" s="286"/>
      <c r="BE68" s="286"/>
      <c r="BF68" s="286"/>
      <c r="BG68" s="286"/>
      <c r="BH68" s="286"/>
      <c r="BI68" s="286"/>
      <c r="BJ68" s="286"/>
      <c r="BK68" s="286"/>
      <c r="BL68" s="286"/>
      <c r="BM68" s="286"/>
      <c r="BN68" s="286"/>
      <c r="BO68" s="286"/>
      <c r="BP68" s="286"/>
      <c r="BQ68" s="286"/>
      <c r="BR68" s="286"/>
      <c r="BS68" s="286"/>
      <c r="BT68" s="286"/>
      <c r="BU68" s="286"/>
      <c r="BV68" s="286"/>
      <c r="BW68" s="286"/>
      <c r="BX68" s="286"/>
      <c r="BY68" s="286"/>
      <c r="BZ68" s="283"/>
      <c r="CA68" s="283"/>
      <c r="CB68" s="283"/>
      <c r="CC68" s="291"/>
      <c r="CD68" s="292"/>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c r="DW68" s="1525"/>
      <c r="DX68" s="1525"/>
      <c r="DY68" s="1525"/>
      <c r="DZ68" s="1525"/>
      <c r="EA68" s="1525"/>
      <c r="EB68" s="1525"/>
      <c r="EC68" s="1525"/>
      <c r="ED68" s="1525"/>
      <c r="EE68" s="1525"/>
      <c r="EF68" s="1525"/>
      <c r="EG68" s="1525"/>
      <c r="EH68" s="1525"/>
      <c r="EI68" s="1525"/>
      <c r="EJ68" s="1525"/>
      <c r="EK68" s="1525"/>
      <c r="EL68" s="1525"/>
      <c r="EM68" s="1525"/>
      <c r="EN68" s="1525"/>
      <c r="EO68" s="1525"/>
      <c r="EP68" s="1525"/>
      <c r="EQ68" s="1525"/>
      <c r="ER68" s="1525"/>
      <c r="ES68" s="1525"/>
      <c r="ET68" s="1525"/>
      <c r="EU68" s="1525"/>
      <c r="EV68" s="1525"/>
      <c r="EW68" s="1525"/>
      <c r="EX68" s="1525"/>
      <c r="EY68" s="1525"/>
      <c r="EZ68" s="1525"/>
      <c r="FA68" s="1525"/>
      <c r="FB68" s="1525"/>
      <c r="FC68" s="1525"/>
      <c r="FD68" s="1525"/>
      <c r="FE68" s="1525"/>
      <c r="FF68" s="1525"/>
      <c r="FG68" s="1525"/>
      <c r="FH68" s="1525"/>
      <c r="FI68" s="1525"/>
      <c r="FJ68" s="1525"/>
      <c r="FK68" s="1525"/>
    </row>
    <row r="69" spans="1:167" ht="30" customHeight="1">
      <c r="A69" s="286"/>
      <c r="B69" s="89"/>
      <c r="C69" s="283"/>
      <c r="D69" s="286"/>
      <c r="E69" s="286"/>
      <c r="F69" s="249" t="s">
        <v>1175</v>
      </c>
      <c r="G69" s="286"/>
      <c r="H69" s="249" t="s">
        <v>2204</v>
      </c>
      <c r="I69" s="286"/>
      <c r="J69" s="286"/>
      <c r="K69" s="286"/>
      <c r="L69" s="286"/>
      <c r="M69" s="286"/>
      <c r="N69" s="286"/>
      <c r="O69" s="286"/>
      <c r="P69" s="286"/>
      <c r="Q69" s="286"/>
      <c r="R69" s="286"/>
      <c r="S69" s="286"/>
      <c r="T69" s="286"/>
      <c r="U69" s="286"/>
      <c r="V69" s="286"/>
      <c r="W69" s="286"/>
      <c r="X69" s="286"/>
      <c r="Y69" s="286"/>
      <c r="Z69" s="286"/>
      <c r="AA69" s="286"/>
      <c r="AB69" s="286"/>
      <c r="AC69" s="286"/>
      <c r="AD69" s="286"/>
      <c r="AE69" s="286"/>
      <c r="AF69" s="286"/>
      <c r="AG69" s="286"/>
      <c r="AH69" s="286"/>
      <c r="AI69" s="290"/>
      <c r="AJ69" s="260"/>
      <c r="AK69" s="260"/>
      <c r="AL69" s="289"/>
      <c r="AM69" s="289"/>
      <c r="AN69" s="289"/>
      <c r="AO69" s="289"/>
      <c r="AP69" s="289"/>
      <c r="AQ69" s="289"/>
      <c r="AR69" s="289"/>
      <c r="AS69" s="2306">
        <v>23</v>
      </c>
      <c r="AT69" s="2306"/>
      <c r="AU69" s="2583"/>
      <c r="AV69" s="2584"/>
      <c r="AW69" s="2584"/>
      <c r="AX69" s="2584"/>
      <c r="AY69" s="2584"/>
      <c r="AZ69" s="2584"/>
      <c r="BA69" s="2584"/>
      <c r="BB69" s="2584"/>
      <c r="BC69" s="2585"/>
      <c r="BD69" s="286"/>
      <c r="BE69" s="286"/>
      <c r="BF69" s="286"/>
      <c r="BG69" s="286"/>
      <c r="BH69" s="286"/>
      <c r="BI69" s="286"/>
      <c r="BJ69" s="286"/>
      <c r="BK69" s="286"/>
      <c r="BL69" s="286"/>
      <c r="BM69" s="286"/>
      <c r="BN69" s="286"/>
      <c r="BO69" s="286"/>
      <c r="BP69" s="286"/>
      <c r="BQ69" s="286"/>
      <c r="BR69" s="286"/>
      <c r="BS69" s="286"/>
      <c r="BT69" s="286"/>
      <c r="BU69" s="286"/>
      <c r="BV69" s="286"/>
      <c r="BW69" s="286"/>
      <c r="BX69" s="286"/>
      <c r="BY69" s="286"/>
      <c r="BZ69" s="283"/>
      <c r="CA69" s="283"/>
      <c r="CB69" s="283"/>
      <c r="CC69" s="291"/>
      <c r="CD69" s="292"/>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c r="DW69" s="1525"/>
      <c r="DX69" s="1525"/>
      <c r="DY69" s="1525"/>
      <c r="DZ69" s="1525"/>
      <c r="EA69" s="1525"/>
      <c r="EB69" s="1525"/>
      <c r="EC69" s="1525"/>
      <c r="ED69" s="1525"/>
      <c r="EE69" s="1525"/>
      <c r="EF69" s="1525"/>
      <c r="EG69" s="1525"/>
      <c r="EH69" s="1525"/>
      <c r="EI69" s="1525"/>
      <c r="EJ69" s="1525"/>
      <c r="EK69" s="1525"/>
      <c r="EL69" s="1525"/>
      <c r="EM69" s="1525"/>
      <c r="EN69" s="1525"/>
      <c r="EO69" s="1525"/>
      <c r="EP69" s="1525"/>
      <c r="EQ69" s="1525"/>
      <c r="ER69" s="1525"/>
      <c r="ES69" s="1525"/>
      <c r="ET69" s="1525"/>
      <c r="EU69" s="1525"/>
      <c r="EV69" s="1525"/>
      <c r="EW69" s="1525"/>
      <c r="EX69" s="1525"/>
      <c r="EY69" s="1525"/>
      <c r="EZ69" s="1525"/>
      <c r="FA69" s="1525"/>
      <c r="FB69" s="1525"/>
      <c r="FC69" s="1525"/>
      <c r="FD69" s="1525"/>
      <c r="FE69" s="1525"/>
      <c r="FF69" s="1525"/>
      <c r="FG69" s="1525"/>
      <c r="FH69" s="1525"/>
      <c r="FI69" s="1525"/>
      <c r="FJ69" s="1525"/>
      <c r="FK69" s="1525"/>
    </row>
    <row r="70" spans="1:167" ht="30" customHeight="1">
      <c r="A70" s="286"/>
      <c r="B70" s="89"/>
      <c r="C70" s="283"/>
      <c r="D70" s="286"/>
      <c r="E70" s="286"/>
      <c r="F70" s="249"/>
      <c r="G70" s="286"/>
      <c r="H70" s="260" t="s">
        <v>2205</v>
      </c>
      <c r="I70" s="286"/>
      <c r="J70" s="286"/>
      <c r="K70" s="286"/>
      <c r="L70" s="286"/>
      <c r="M70" s="286"/>
      <c r="N70" s="286"/>
      <c r="O70" s="286"/>
      <c r="P70" s="286"/>
      <c r="Q70" s="286"/>
      <c r="R70" s="286"/>
      <c r="S70" s="286"/>
      <c r="T70" s="286"/>
      <c r="U70" s="286"/>
      <c r="V70" s="286"/>
      <c r="W70" s="286"/>
      <c r="X70" s="286"/>
      <c r="Y70" s="286"/>
      <c r="Z70" s="286"/>
      <c r="AA70" s="286"/>
      <c r="AB70" s="286"/>
      <c r="AC70" s="286"/>
      <c r="AD70" s="286"/>
      <c r="AE70" s="286"/>
      <c r="AF70" s="286"/>
      <c r="AG70" s="286"/>
      <c r="AH70" s="286"/>
      <c r="AI70" s="288"/>
      <c r="AJ70" s="289"/>
      <c r="AK70" s="289"/>
      <c r="AL70" s="289"/>
      <c r="AM70" s="289"/>
      <c r="AN70" s="289"/>
      <c r="AO70" s="289"/>
      <c r="AP70" s="289"/>
      <c r="AQ70" s="289"/>
      <c r="AR70" s="289"/>
      <c r="AS70" s="2306"/>
      <c r="AT70" s="2306"/>
      <c r="AU70" s="2586"/>
      <c r="AV70" s="2587"/>
      <c r="AW70" s="2587"/>
      <c r="AX70" s="2587"/>
      <c r="AY70" s="2587"/>
      <c r="AZ70" s="2587"/>
      <c r="BA70" s="2587"/>
      <c r="BB70" s="2587"/>
      <c r="BC70" s="2588"/>
      <c r="BD70" s="286"/>
      <c r="BE70" s="286"/>
      <c r="BF70" s="286"/>
      <c r="BG70" s="286"/>
      <c r="BH70" s="286"/>
      <c r="BI70" s="286"/>
      <c r="BJ70" s="286"/>
      <c r="BK70" s="286"/>
      <c r="BL70" s="286"/>
      <c r="BM70" s="286"/>
      <c r="BN70" s="286"/>
      <c r="BO70" s="286"/>
      <c r="BP70" s="286"/>
      <c r="BQ70" s="286"/>
      <c r="BR70" s="286"/>
      <c r="BS70" s="286"/>
      <c r="BT70" s="286"/>
      <c r="BU70" s="286"/>
      <c r="BV70" s="286"/>
      <c r="BW70" s="286"/>
      <c r="BX70" s="286"/>
      <c r="BY70" s="286"/>
      <c r="BZ70" s="283"/>
      <c r="CA70" s="283"/>
      <c r="CB70" s="283"/>
      <c r="CC70" s="291"/>
      <c r="CD70" s="292"/>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c r="DW70" s="1525"/>
      <c r="DX70" s="1525"/>
      <c r="DY70" s="1525"/>
      <c r="DZ70" s="1525"/>
      <c r="EA70" s="1525"/>
      <c r="EB70" s="1525"/>
      <c r="EC70" s="1525"/>
      <c r="ED70" s="1525"/>
      <c r="EE70" s="1525"/>
      <c r="EF70" s="1525"/>
      <c r="EG70" s="1525"/>
      <c r="EH70" s="1525"/>
      <c r="EI70" s="1525"/>
      <c r="EJ70" s="1525"/>
      <c r="EK70" s="1525"/>
      <c r="EL70" s="1525"/>
      <c r="EM70" s="1525"/>
      <c r="EN70" s="1525"/>
      <c r="EO70" s="1525"/>
      <c r="EP70" s="1525"/>
      <c r="EQ70" s="1525"/>
      <c r="ER70" s="1525"/>
      <c r="ES70" s="1525"/>
      <c r="ET70" s="1525"/>
      <c r="EU70" s="1525"/>
      <c r="EV70" s="1525"/>
      <c r="EW70" s="1525"/>
      <c r="EX70" s="1525"/>
      <c r="EY70" s="1525"/>
      <c r="EZ70" s="1525"/>
      <c r="FA70" s="1525"/>
      <c r="FB70" s="1525"/>
      <c r="FC70" s="1525"/>
      <c r="FD70" s="1525"/>
      <c r="FE70" s="1525"/>
      <c r="FF70" s="1525"/>
      <c r="FG70" s="1525"/>
      <c r="FH70" s="1525"/>
      <c r="FI70" s="1525"/>
      <c r="FJ70" s="1525"/>
      <c r="FK70" s="1525"/>
    </row>
    <row r="71" spans="1:167" ht="30" customHeight="1">
      <c r="A71" s="286"/>
      <c r="B71" s="89"/>
      <c r="C71" s="283"/>
      <c r="D71" s="286"/>
      <c r="E71" s="286"/>
      <c r="F71" s="249"/>
      <c r="G71" s="286"/>
      <c r="H71" s="286"/>
      <c r="I71" s="286"/>
      <c r="J71" s="286"/>
      <c r="K71" s="286"/>
      <c r="L71" s="286"/>
      <c r="M71" s="286"/>
      <c r="N71" s="286"/>
      <c r="O71" s="286"/>
      <c r="P71" s="286"/>
      <c r="Q71" s="286"/>
      <c r="R71" s="286"/>
      <c r="S71" s="286"/>
      <c r="T71" s="286"/>
      <c r="U71" s="286"/>
      <c r="V71" s="286"/>
      <c r="W71" s="286"/>
      <c r="X71" s="286"/>
      <c r="Y71" s="286"/>
      <c r="Z71" s="286"/>
      <c r="AA71" s="286"/>
      <c r="AB71" s="286"/>
      <c r="AC71" s="286"/>
      <c r="AD71" s="286"/>
      <c r="AE71" s="286"/>
      <c r="AF71" s="286"/>
      <c r="AG71" s="286"/>
      <c r="AH71" s="286"/>
      <c r="AI71" s="288"/>
      <c r="AJ71" s="289"/>
      <c r="AK71" s="289"/>
      <c r="AL71" s="289"/>
      <c r="AM71" s="289"/>
      <c r="AN71" s="289"/>
      <c r="AO71" s="289"/>
      <c r="AP71" s="289"/>
      <c r="AQ71" s="289"/>
      <c r="AR71" s="289"/>
      <c r="AS71" s="289"/>
      <c r="AT71" s="289"/>
      <c r="AU71" s="289"/>
      <c r="AV71" s="289"/>
      <c r="AW71" s="289"/>
      <c r="AX71" s="286"/>
      <c r="AY71" s="286"/>
      <c r="AZ71" s="286"/>
      <c r="BA71" s="286"/>
      <c r="BB71" s="286"/>
      <c r="BC71" s="286"/>
      <c r="BD71" s="286"/>
      <c r="BE71" s="286"/>
      <c r="BF71" s="286"/>
      <c r="BG71" s="286"/>
      <c r="BH71" s="286"/>
      <c r="BI71" s="286"/>
      <c r="BJ71" s="286"/>
      <c r="BK71" s="286"/>
      <c r="BL71" s="286"/>
      <c r="BM71" s="286"/>
      <c r="BN71" s="286"/>
      <c r="BO71" s="286"/>
      <c r="BP71" s="286"/>
      <c r="BQ71" s="286"/>
      <c r="BR71" s="286"/>
      <c r="BS71" s="286"/>
      <c r="BT71" s="286"/>
      <c r="BU71" s="286"/>
      <c r="BV71" s="286"/>
      <c r="BW71" s="286"/>
      <c r="BX71" s="286"/>
      <c r="BY71" s="286"/>
      <c r="BZ71" s="283"/>
      <c r="CA71" s="283"/>
      <c r="CB71" s="283"/>
      <c r="CC71" s="291"/>
      <c r="CD71" s="292"/>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c r="DW71" s="1525"/>
      <c r="DX71" s="1525"/>
      <c r="DY71" s="1525"/>
      <c r="DZ71" s="1525"/>
      <c r="EA71" s="1525"/>
      <c r="EB71" s="1525"/>
      <c r="EC71" s="1525"/>
      <c r="ED71" s="1525"/>
      <c r="EE71" s="1525"/>
      <c r="EF71" s="1525"/>
      <c r="EG71" s="1525"/>
      <c r="EH71" s="1525"/>
      <c r="EI71" s="1525"/>
      <c r="EJ71" s="1525"/>
      <c r="EK71" s="1525"/>
      <c r="EL71" s="1525"/>
      <c r="EM71" s="1525"/>
      <c r="EN71" s="1525"/>
      <c r="EO71" s="1525"/>
      <c r="EP71" s="1525"/>
      <c r="EQ71" s="1525"/>
      <c r="ER71" s="1525"/>
      <c r="ES71" s="1525"/>
      <c r="ET71" s="1525"/>
      <c r="EU71" s="1525"/>
      <c r="EV71" s="1525"/>
      <c r="EW71" s="1525"/>
      <c r="EX71" s="1525"/>
      <c r="EY71" s="1525"/>
      <c r="EZ71" s="1525"/>
      <c r="FA71" s="1525"/>
      <c r="FB71" s="1525"/>
      <c r="FC71" s="1525"/>
      <c r="FD71" s="1525"/>
      <c r="FE71" s="1525"/>
      <c r="FF71" s="1525"/>
      <c r="FG71" s="1525"/>
      <c r="FH71" s="1525"/>
      <c r="FI71" s="1525"/>
      <c r="FJ71" s="1525"/>
      <c r="FK71" s="1525"/>
    </row>
    <row r="72" spans="1:167" ht="30" customHeight="1">
      <c r="A72" s="286"/>
      <c r="B72" s="89"/>
      <c r="C72" s="283"/>
      <c r="D72" s="286"/>
      <c r="E72" s="286"/>
      <c r="F72" s="249" t="s">
        <v>1221</v>
      </c>
      <c r="G72" s="286"/>
      <c r="H72" s="249" t="s">
        <v>2206</v>
      </c>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8"/>
      <c r="AJ72" s="289"/>
      <c r="AM72" s="289"/>
      <c r="AN72" s="289"/>
      <c r="AO72" s="289"/>
      <c r="AP72" s="289"/>
      <c r="AQ72" s="289"/>
      <c r="AR72" s="289"/>
      <c r="AS72" s="2306">
        <v>24</v>
      </c>
      <c r="AT72" s="2306"/>
      <c r="AU72" s="2583"/>
      <c r="AV72" s="2584"/>
      <c r="AW72" s="2584"/>
      <c r="AX72" s="2584"/>
      <c r="AY72" s="2584"/>
      <c r="AZ72" s="2584"/>
      <c r="BA72" s="2584"/>
      <c r="BB72" s="2584"/>
      <c r="BC72" s="2585"/>
      <c r="BD72" s="286"/>
      <c r="BE72" s="286"/>
      <c r="BF72" s="286"/>
      <c r="BG72" s="286"/>
      <c r="BH72" s="286"/>
      <c r="BI72" s="286"/>
      <c r="BJ72" s="286"/>
      <c r="BK72" s="286"/>
      <c r="BL72" s="286"/>
      <c r="BM72" s="286"/>
      <c r="BN72" s="286"/>
      <c r="BO72" s="286"/>
      <c r="BP72" s="286"/>
      <c r="BQ72" s="286"/>
      <c r="BR72" s="286"/>
      <c r="BS72" s="286"/>
      <c r="BT72" s="286"/>
      <c r="BU72" s="286"/>
      <c r="BV72" s="286"/>
      <c r="BW72" s="286"/>
      <c r="BX72" s="286"/>
      <c r="BY72" s="286"/>
      <c r="BZ72" s="283"/>
      <c r="CA72" s="283"/>
      <c r="CB72" s="283"/>
      <c r="CC72" s="291"/>
      <c r="CD72" s="292"/>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c r="DW72" s="1525"/>
      <c r="DX72" s="1525"/>
      <c r="DY72" s="1525"/>
      <c r="DZ72" s="1525"/>
      <c r="EA72" s="1525"/>
      <c r="EB72" s="1525"/>
      <c r="EC72" s="1525"/>
      <c r="ED72" s="1525"/>
      <c r="EE72" s="1525"/>
      <c r="EF72" s="1525"/>
      <c r="EG72" s="1525"/>
      <c r="EH72" s="1525"/>
      <c r="EI72" s="1525"/>
      <c r="EJ72" s="1525"/>
      <c r="EK72" s="1525"/>
      <c r="EL72" s="1525"/>
      <c r="EM72" s="1525"/>
      <c r="EN72" s="1525"/>
      <c r="EO72" s="1525"/>
      <c r="EP72" s="1525"/>
      <c r="EQ72" s="1525"/>
      <c r="ER72" s="1525"/>
      <c r="ES72" s="1525"/>
      <c r="ET72" s="1525"/>
      <c r="EU72" s="1525"/>
      <c r="EV72" s="1525"/>
      <c r="EW72" s="1525"/>
      <c r="EX72" s="1525"/>
      <c r="EY72" s="1525"/>
      <c r="EZ72" s="1525"/>
      <c r="FA72" s="1525"/>
      <c r="FB72" s="1525"/>
      <c r="FC72" s="1525"/>
      <c r="FD72" s="1525"/>
      <c r="FE72" s="1525"/>
      <c r="FF72" s="1525"/>
      <c r="FG72" s="1525"/>
      <c r="FH72" s="1525"/>
      <c r="FI72" s="1525"/>
      <c r="FJ72" s="1525"/>
      <c r="FK72" s="1525"/>
    </row>
    <row r="73" spans="1:167" ht="30" customHeight="1">
      <c r="A73" s="286"/>
      <c r="B73" s="89"/>
      <c r="C73" s="283"/>
      <c r="D73" s="286"/>
      <c r="E73" s="286"/>
      <c r="F73" s="286"/>
      <c r="G73" s="286"/>
      <c r="H73" s="260" t="s">
        <v>2207</v>
      </c>
      <c r="I73" s="286"/>
      <c r="J73" s="286"/>
      <c r="K73" s="286"/>
      <c r="L73" s="286"/>
      <c r="M73" s="286"/>
      <c r="N73" s="286"/>
      <c r="O73" s="286"/>
      <c r="P73" s="286"/>
      <c r="Q73" s="286"/>
      <c r="R73" s="286"/>
      <c r="S73" s="286"/>
      <c r="T73" s="286"/>
      <c r="U73" s="286"/>
      <c r="V73" s="286"/>
      <c r="W73" s="286"/>
      <c r="X73" s="286"/>
      <c r="Y73" s="286"/>
      <c r="Z73" s="286"/>
      <c r="AA73" s="286"/>
      <c r="AB73" s="286"/>
      <c r="AC73" s="286"/>
      <c r="AD73" s="286"/>
      <c r="AE73" s="286"/>
      <c r="AF73" s="286"/>
      <c r="AG73" s="286"/>
      <c r="AH73" s="286"/>
      <c r="AI73" s="288"/>
      <c r="AJ73" s="289"/>
      <c r="AM73" s="289"/>
      <c r="AN73" s="289"/>
      <c r="AO73" s="289"/>
      <c r="AP73" s="289"/>
      <c r="AQ73" s="289"/>
      <c r="AR73" s="289"/>
      <c r="AS73" s="2306"/>
      <c r="AT73" s="2306"/>
      <c r="AU73" s="2586"/>
      <c r="AV73" s="2587"/>
      <c r="AW73" s="2587"/>
      <c r="AX73" s="2587"/>
      <c r="AY73" s="2587"/>
      <c r="AZ73" s="2587"/>
      <c r="BA73" s="2587"/>
      <c r="BB73" s="2587"/>
      <c r="BC73" s="2588"/>
      <c r="BD73" s="286"/>
      <c r="BE73" s="286"/>
      <c r="BF73" s="286"/>
      <c r="BG73" s="286"/>
      <c r="BH73" s="286"/>
      <c r="BI73" s="286"/>
      <c r="BJ73" s="286"/>
      <c r="BK73" s="286"/>
      <c r="BL73" s="286"/>
      <c r="BM73" s="286"/>
      <c r="BN73" s="286"/>
      <c r="BO73" s="286"/>
      <c r="BP73" s="286"/>
      <c r="BQ73" s="286"/>
      <c r="BR73" s="286"/>
      <c r="BS73" s="286"/>
      <c r="BT73" s="286"/>
      <c r="BU73" s="286"/>
      <c r="BV73" s="286"/>
      <c r="BW73" s="286"/>
      <c r="BX73" s="286"/>
      <c r="BY73" s="286"/>
      <c r="BZ73" s="283"/>
      <c r="CA73" s="283"/>
      <c r="CB73" s="283"/>
      <c r="CC73" s="291"/>
      <c r="CD73" s="292"/>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c r="DW73" s="1525"/>
      <c r="DX73" s="1525"/>
      <c r="DY73" s="1525"/>
      <c r="DZ73" s="1525"/>
      <c r="EA73" s="1525"/>
      <c r="EB73" s="1525"/>
      <c r="EC73" s="1525"/>
      <c r="ED73" s="1525"/>
      <c r="EE73" s="1525"/>
      <c r="EF73" s="1525"/>
      <c r="EG73" s="1525"/>
      <c r="EH73" s="1525"/>
      <c r="EI73" s="1525"/>
      <c r="EJ73" s="1525"/>
      <c r="EK73" s="1525"/>
      <c r="EL73" s="1525"/>
      <c r="EM73" s="1525"/>
      <c r="EN73" s="1525"/>
      <c r="EO73" s="1525"/>
      <c r="EP73" s="1525"/>
      <c r="EQ73" s="1525"/>
      <c r="ER73" s="1525"/>
      <c r="ES73" s="1525"/>
      <c r="ET73" s="1525"/>
      <c r="EU73" s="1525"/>
      <c r="EV73" s="1525"/>
      <c r="EW73" s="1525"/>
      <c r="EX73" s="1525"/>
      <c r="EY73" s="1525"/>
      <c r="EZ73" s="1525"/>
      <c r="FA73" s="1525"/>
      <c r="FB73" s="1525"/>
      <c r="FC73" s="1525"/>
      <c r="FD73" s="1525"/>
      <c r="FE73" s="1525"/>
      <c r="FF73" s="1525"/>
      <c r="FG73" s="1525"/>
      <c r="FH73" s="1525"/>
      <c r="FI73" s="1525"/>
      <c r="FJ73" s="1525"/>
      <c r="FK73" s="1525"/>
    </row>
    <row r="74" spans="1:167" ht="20.100000000000001" customHeight="1">
      <c r="A74" s="286"/>
      <c r="B74" s="89"/>
      <c r="C74" s="283"/>
      <c r="D74" s="286"/>
      <c r="E74" s="286"/>
      <c r="I74" s="286"/>
      <c r="J74" s="286"/>
      <c r="K74" s="286"/>
      <c r="L74" s="286"/>
      <c r="M74" s="286"/>
      <c r="N74" s="286"/>
      <c r="O74" s="286"/>
      <c r="P74" s="286"/>
      <c r="Q74" s="286"/>
      <c r="R74" s="286"/>
      <c r="S74" s="286"/>
      <c r="T74" s="286"/>
      <c r="U74" s="286"/>
      <c r="V74" s="286"/>
      <c r="W74" s="286"/>
      <c r="X74" s="286"/>
      <c r="Y74" s="286"/>
      <c r="Z74" s="286"/>
      <c r="AA74" s="286"/>
      <c r="AB74" s="286"/>
      <c r="AC74" s="286"/>
      <c r="AD74" s="286"/>
      <c r="AE74" s="286"/>
      <c r="AF74" s="286"/>
      <c r="AG74" s="286"/>
      <c r="AH74" s="286"/>
      <c r="AI74" s="288"/>
      <c r="AJ74" s="289"/>
      <c r="AL74" s="260"/>
      <c r="AM74" s="289"/>
      <c r="AN74" s="289"/>
      <c r="AO74" s="289"/>
      <c r="AP74" s="289"/>
      <c r="AQ74" s="289"/>
      <c r="AR74" s="289"/>
      <c r="AS74" s="289"/>
      <c r="AT74" s="289"/>
      <c r="AU74" s="289"/>
      <c r="AV74" s="289"/>
      <c r="AW74" s="289"/>
      <c r="AX74" s="286"/>
      <c r="AY74" s="286"/>
      <c r="AZ74" s="286"/>
      <c r="BA74" s="286"/>
      <c r="BB74" s="286"/>
      <c r="BC74" s="286"/>
      <c r="BD74" s="286"/>
      <c r="BE74" s="286"/>
      <c r="BF74" s="286"/>
      <c r="BG74" s="286"/>
      <c r="BH74" s="286"/>
      <c r="BI74" s="286"/>
      <c r="BJ74" s="286"/>
      <c r="BK74" s="286"/>
      <c r="BL74" s="286"/>
      <c r="BM74" s="286"/>
      <c r="BN74" s="286"/>
      <c r="BO74" s="286"/>
      <c r="BP74" s="286"/>
      <c r="BQ74" s="286"/>
      <c r="BR74" s="286"/>
      <c r="BS74" s="286"/>
      <c r="BT74" s="286"/>
      <c r="BU74" s="286"/>
      <c r="BV74" s="286"/>
      <c r="BW74" s="286"/>
      <c r="BX74" s="286"/>
      <c r="BY74" s="286"/>
      <c r="BZ74" s="283"/>
      <c r="CA74" s="283"/>
      <c r="CB74" s="283"/>
      <c r="CC74" s="291"/>
      <c r="CD74" s="292"/>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c r="DW74" s="1525"/>
      <c r="DX74" s="1525"/>
      <c r="DY74" s="1525"/>
      <c r="DZ74" s="1525"/>
      <c r="EA74" s="1525"/>
      <c r="EB74" s="1525"/>
      <c r="EC74" s="1525"/>
      <c r="ED74" s="1525"/>
      <c r="EE74" s="1525"/>
      <c r="EF74" s="1525"/>
      <c r="EG74" s="1525"/>
      <c r="EH74" s="1525"/>
      <c r="EI74" s="1525"/>
      <c r="EJ74" s="1525"/>
      <c r="EK74" s="1525"/>
      <c r="EL74" s="1525"/>
      <c r="EM74" s="1525"/>
      <c r="EN74" s="1525"/>
      <c r="EO74" s="1525"/>
      <c r="EP74" s="1525"/>
      <c r="EQ74" s="1525"/>
      <c r="ER74" s="1525"/>
      <c r="ES74" s="1525"/>
      <c r="ET74" s="1525"/>
      <c r="EU74" s="1525"/>
      <c r="EV74" s="1525"/>
      <c r="EW74" s="1525"/>
      <c r="EX74" s="1525"/>
      <c r="EY74" s="1525"/>
      <c r="EZ74" s="1525"/>
      <c r="FA74" s="1525"/>
      <c r="FB74" s="1525"/>
      <c r="FC74" s="1525"/>
      <c r="FD74" s="1525"/>
      <c r="FE74" s="1525"/>
      <c r="FF74" s="1525"/>
      <c r="FG74" s="1525"/>
      <c r="FH74" s="1525"/>
      <c r="FI74" s="1525"/>
      <c r="FJ74" s="1525"/>
      <c r="FK74" s="1525"/>
    </row>
    <row r="75" spans="1:167" ht="30" customHeight="1">
      <c r="A75" s="286"/>
      <c r="B75" s="89"/>
      <c r="C75" s="283"/>
      <c r="D75" s="286"/>
      <c r="E75" s="286"/>
      <c r="I75" s="286"/>
      <c r="J75" s="286"/>
      <c r="K75" s="286"/>
      <c r="L75" s="286"/>
      <c r="M75" s="286"/>
      <c r="N75" s="286"/>
      <c r="O75" s="286"/>
      <c r="P75" s="286"/>
      <c r="Q75" s="286"/>
      <c r="R75" s="286"/>
      <c r="S75" s="286"/>
      <c r="T75" s="286"/>
      <c r="U75" s="286"/>
      <c r="V75" s="286"/>
      <c r="W75" s="286"/>
      <c r="X75" s="286"/>
      <c r="Y75" s="286"/>
      <c r="Z75" s="286"/>
      <c r="AA75" s="286"/>
      <c r="AB75" s="286"/>
      <c r="AC75" s="286"/>
      <c r="AD75" s="286"/>
      <c r="AE75" s="286"/>
      <c r="AF75" s="286"/>
      <c r="AG75" s="286"/>
      <c r="AH75" s="286"/>
      <c r="AI75" s="288"/>
      <c r="AJ75" s="289"/>
      <c r="AL75" s="289"/>
      <c r="AM75" s="289"/>
      <c r="AN75" s="289"/>
      <c r="AO75" s="289"/>
      <c r="AP75" s="289"/>
      <c r="AQ75" s="289"/>
      <c r="AR75" s="289"/>
      <c r="AS75" s="289"/>
      <c r="AT75" s="289"/>
      <c r="AU75" s="2577">
        <v>100</v>
      </c>
      <c r="AV75" s="2578"/>
      <c r="AW75" s="2578"/>
      <c r="AX75" s="2578"/>
      <c r="AY75" s="2578"/>
      <c r="AZ75" s="2578"/>
      <c r="BA75" s="2578"/>
      <c r="BB75" s="2578"/>
      <c r="BC75" s="2579"/>
      <c r="BD75" s="286"/>
      <c r="BE75" s="286"/>
      <c r="BF75" s="286"/>
      <c r="BG75" s="286"/>
      <c r="BH75" s="286"/>
      <c r="BI75" s="286"/>
      <c r="BJ75" s="286"/>
      <c r="BK75" s="286"/>
      <c r="BL75" s="286"/>
      <c r="BM75" s="286"/>
      <c r="BN75" s="286"/>
      <c r="BO75" s="286"/>
      <c r="BP75" s="286"/>
      <c r="BQ75" s="286"/>
      <c r="BR75" s="286"/>
      <c r="BS75" s="286"/>
      <c r="BT75" s="286"/>
      <c r="BU75" s="286"/>
      <c r="BV75" s="286"/>
      <c r="BW75" s="286"/>
      <c r="BX75" s="286"/>
      <c r="BY75" s="286"/>
      <c r="BZ75" s="283"/>
      <c r="CA75" s="283"/>
      <c r="CB75" s="283"/>
      <c r="CC75" s="291"/>
      <c r="CD75" s="292"/>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c r="DW75" s="1525"/>
      <c r="DX75" s="1525"/>
      <c r="DY75" s="1525"/>
      <c r="DZ75" s="1525"/>
      <c r="EA75" s="1525"/>
      <c r="EB75" s="1525"/>
      <c r="EC75" s="1525"/>
      <c r="ED75" s="1525"/>
      <c r="EE75" s="1525"/>
      <c r="EF75" s="1525"/>
      <c r="EG75" s="1525"/>
      <c r="EH75" s="1525"/>
      <c r="EI75" s="1525"/>
      <c r="EJ75" s="1525"/>
      <c r="EK75" s="1525"/>
      <c r="EL75" s="1525"/>
      <c r="EM75" s="1525"/>
      <c r="EN75" s="1525"/>
      <c r="EO75" s="1525"/>
      <c r="EP75" s="1525"/>
      <c r="EQ75" s="1525"/>
      <c r="ER75" s="1525"/>
      <c r="ES75" s="1525"/>
      <c r="ET75" s="1525"/>
      <c r="EU75" s="1525"/>
      <c r="EV75" s="1525"/>
      <c r="EW75" s="1525"/>
      <c r="EX75" s="1525"/>
      <c r="EY75" s="1525"/>
      <c r="EZ75" s="1525"/>
      <c r="FA75" s="1525"/>
      <c r="FB75" s="1525"/>
      <c r="FC75" s="1525"/>
      <c r="FD75" s="1525"/>
      <c r="FE75" s="1525"/>
      <c r="FF75" s="1525"/>
      <c r="FG75" s="1525"/>
      <c r="FH75" s="1525"/>
      <c r="FI75" s="1525"/>
      <c r="FJ75" s="1525"/>
      <c r="FK75" s="1525"/>
    </row>
    <row r="76" spans="1:167" ht="30" customHeight="1">
      <c r="A76" s="286"/>
      <c r="B76" s="89"/>
      <c r="C76" s="283"/>
      <c r="D76" s="286"/>
      <c r="E76" s="286"/>
      <c r="I76" s="286"/>
      <c r="J76" s="286"/>
      <c r="K76" s="286"/>
      <c r="L76" s="286"/>
      <c r="M76" s="286"/>
      <c r="N76" s="286"/>
      <c r="O76" s="286"/>
      <c r="P76" s="286"/>
      <c r="Q76" s="286"/>
      <c r="R76" s="286"/>
      <c r="S76" s="286"/>
      <c r="T76" s="286"/>
      <c r="U76" s="286"/>
      <c r="V76" s="286"/>
      <c r="W76" s="286"/>
      <c r="X76" s="286"/>
      <c r="Y76" s="286"/>
      <c r="Z76" s="286"/>
      <c r="AA76" s="286"/>
      <c r="AB76" s="286"/>
      <c r="AC76" s="286"/>
      <c r="AD76" s="286"/>
      <c r="AE76" s="286"/>
      <c r="AF76" s="286"/>
      <c r="AG76" s="286"/>
      <c r="AH76" s="286"/>
      <c r="AI76" s="288"/>
      <c r="AJ76" s="289"/>
      <c r="AL76" s="289"/>
      <c r="AM76" s="289"/>
      <c r="AN76" s="289"/>
      <c r="AO76" s="289"/>
      <c r="AP76" s="289"/>
      <c r="AQ76" s="289"/>
      <c r="AR76" s="289"/>
      <c r="AS76" s="289"/>
      <c r="AT76" s="289"/>
      <c r="AU76" s="2580"/>
      <c r="AV76" s="2581"/>
      <c r="AW76" s="2581"/>
      <c r="AX76" s="2581"/>
      <c r="AY76" s="2581"/>
      <c r="AZ76" s="2581"/>
      <c r="BA76" s="2581"/>
      <c r="BB76" s="2581"/>
      <c r="BC76" s="2582"/>
      <c r="BD76" s="286"/>
      <c r="BE76" s="286"/>
      <c r="BF76" s="286"/>
      <c r="BG76" s="286"/>
      <c r="BH76" s="286"/>
      <c r="BI76" s="286"/>
      <c r="BJ76" s="286"/>
      <c r="BK76" s="286"/>
      <c r="BL76" s="286"/>
      <c r="BM76" s="286"/>
      <c r="BN76" s="286"/>
      <c r="BO76" s="286"/>
      <c r="BP76" s="286"/>
      <c r="BQ76" s="286"/>
      <c r="BR76" s="286"/>
      <c r="BS76" s="286"/>
      <c r="BT76" s="286"/>
      <c r="BU76" s="286"/>
      <c r="BV76" s="286"/>
      <c r="BW76" s="286"/>
      <c r="BX76" s="286"/>
      <c r="BY76" s="286"/>
      <c r="BZ76" s="283"/>
      <c r="CA76" s="283"/>
      <c r="CB76" s="283"/>
      <c r="CC76" s="291"/>
      <c r="CD76" s="292"/>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c r="DW76" s="1525"/>
      <c r="DX76" s="1525"/>
      <c r="DY76" s="1525"/>
      <c r="DZ76" s="1525"/>
      <c r="EA76" s="1525"/>
      <c r="EB76" s="1525"/>
      <c r="EC76" s="1525"/>
      <c r="ED76" s="1525"/>
      <c r="EE76" s="1525"/>
      <c r="EF76" s="1525"/>
      <c r="EG76" s="1525"/>
      <c r="EH76" s="1525"/>
      <c r="EI76" s="1525"/>
      <c r="EJ76" s="1525"/>
      <c r="EK76" s="1525"/>
      <c r="EL76" s="1525"/>
      <c r="EM76" s="1525"/>
      <c r="EN76" s="1525"/>
      <c r="EO76" s="1525"/>
      <c r="EP76" s="1525"/>
      <c r="EQ76" s="1525"/>
      <c r="ER76" s="1525"/>
      <c r="ES76" s="1525"/>
      <c r="ET76" s="1525"/>
      <c r="EU76" s="1525"/>
      <c r="EV76" s="1525"/>
      <c r="EW76" s="1525"/>
      <c r="EX76" s="1525"/>
      <c r="EY76" s="1525"/>
      <c r="EZ76" s="1525"/>
      <c r="FA76" s="1525"/>
      <c r="FB76" s="1525"/>
      <c r="FC76" s="1525"/>
      <c r="FD76" s="1525"/>
      <c r="FE76" s="1525"/>
      <c r="FF76" s="1525"/>
      <c r="FG76" s="1525"/>
      <c r="FH76" s="1525"/>
      <c r="FI76" s="1525"/>
      <c r="FJ76" s="1525"/>
      <c r="FK76" s="1525"/>
    </row>
    <row r="77" spans="1:167" ht="20.100000000000001" customHeight="1">
      <c r="B77" s="89"/>
      <c r="C77" s="1"/>
      <c r="AI77" s="288"/>
      <c r="AJ77" s="289"/>
      <c r="AM77" s="289"/>
      <c r="AN77" s="289"/>
      <c r="AO77" s="289"/>
      <c r="AP77" s="289"/>
      <c r="AQ77" s="289"/>
      <c r="AR77" s="289"/>
      <c r="AS77" s="289"/>
      <c r="AT77" s="289"/>
      <c r="AU77" s="289"/>
      <c r="AV77" s="289"/>
      <c r="AW77" s="289"/>
      <c r="BZ77" s="1"/>
      <c r="CA77" s="1"/>
      <c r="CB77" s="1"/>
      <c r="CC77" s="93"/>
      <c r="CD77" s="147"/>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c r="DW77" s="1525"/>
      <c r="DX77" s="1525"/>
      <c r="DY77" s="1525"/>
      <c r="DZ77" s="1525"/>
      <c r="EA77" s="1525"/>
      <c r="EB77" s="1525"/>
      <c r="EC77" s="1525"/>
      <c r="ED77" s="1525"/>
      <c r="EE77" s="1525"/>
      <c r="EF77" s="1525"/>
      <c r="EG77" s="1525"/>
      <c r="EH77" s="1525"/>
      <c r="EI77" s="1525"/>
      <c r="EJ77" s="1525"/>
      <c r="EK77" s="1525"/>
      <c r="EL77" s="1525"/>
      <c r="EM77" s="1525"/>
      <c r="EN77" s="1525"/>
      <c r="EO77" s="1525"/>
      <c r="EP77" s="1525"/>
      <c r="EQ77" s="1525"/>
      <c r="ER77" s="1525"/>
      <c r="ES77" s="1525"/>
      <c r="ET77" s="1525"/>
      <c r="EU77" s="1525"/>
      <c r="EV77" s="1525"/>
      <c r="EW77" s="1525"/>
      <c r="EX77" s="1525"/>
      <c r="EY77" s="1525"/>
      <c r="EZ77" s="1525"/>
      <c r="FA77" s="1525"/>
      <c r="FB77" s="1525"/>
      <c r="FC77" s="1525"/>
      <c r="FD77" s="1525"/>
      <c r="FE77" s="1525"/>
      <c r="FF77" s="1525"/>
      <c r="FG77" s="1525"/>
      <c r="FH77" s="1525"/>
      <c r="FI77" s="1525"/>
      <c r="FJ77" s="1525"/>
      <c r="FK77" s="1525"/>
    </row>
    <row r="78" spans="1:167" ht="30" customHeight="1">
      <c r="B78" s="89"/>
      <c r="C78" s="1"/>
      <c r="AI78" s="288"/>
      <c r="AJ78" s="289"/>
      <c r="AM78" s="289"/>
      <c r="AN78" s="289"/>
      <c r="AO78" s="289"/>
      <c r="AP78" s="289"/>
      <c r="AQ78" s="289"/>
      <c r="AR78" s="289"/>
      <c r="AS78" s="289"/>
      <c r="AT78" s="289"/>
      <c r="BZ78" s="1"/>
      <c r="CA78" s="1"/>
      <c r="CB78" s="1"/>
      <c r="CC78" s="93"/>
      <c r="CD78" s="147"/>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c r="DW78" s="1525"/>
      <c r="DX78" s="1525"/>
      <c r="DY78" s="1525"/>
      <c r="DZ78" s="1525"/>
      <c r="EA78" s="1525"/>
      <c r="EB78" s="1525"/>
      <c r="EC78" s="1525"/>
      <c r="ED78" s="1525"/>
      <c r="EE78" s="1525"/>
      <c r="EF78" s="1525"/>
      <c r="EG78" s="1525"/>
      <c r="EH78" s="1525"/>
      <c r="EI78" s="1525"/>
      <c r="EJ78" s="1525"/>
      <c r="EK78" s="1525"/>
      <c r="EL78" s="1525"/>
      <c r="EM78" s="1525"/>
      <c r="EN78" s="1525"/>
      <c r="EO78" s="1525"/>
      <c r="EP78" s="1525"/>
      <c r="EQ78" s="1525"/>
      <c r="ER78" s="1525"/>
      <c r="ES78" s="1525"/>
      <c r="ET78" s="1525"/>
      <c r="EU78" s="1525"/>
      <c r="EV78" s="1525"/>
      <c r="EW78" s="1525"/>
      <c r="EX78" s="1525"/>
      <c r="EY78" s="1525"/>
      <c r="EZ78" s="1525"/>
      <c r="FA78" s="1525"/>
      <c r="FB78" s="1525"/>
      <c r="FC78" s="1525"/>
      <c r="FD78" s="1525"/>
      <c r="FE78" s="1525"/>
      <c r="FF78" s="1525"/>
      <c r="FG78" s="1525"/>
      <c r="FH78" s="1525"/>
      <c r="FI78" s="1525"/>
      <c r="FJ78" s="1525"/>
      <c r="FK78" s="1525"/>
    </row>
    <row r="79" spans="1:167" ht="30" customHeight="1">
      <c r="B79" s="89"/>
      <c r="C79" s="1"/>
      <c r="AI79" s="288"/>
      <c r="AJ79" s="289"/>
      <c r="AL79" s="260"/>
      <c r="AM79" s="289"/>
      <c r="AN79" s="289"/>
      <c r="AO79" s="289"/>
      <c r="AP79" s="289"/>
      <c r="AQ79" s="289"/>
      <c r="AR79" s="289"/>
      <c r="AS79" s="289"/>
      <c r="AT79" s="289"/>
      <c r="BZ79" s="1"/>
      <c r="CA79" s="1"/>
      <c r="CB79" s="1"/>
      <c r="CC79" s="93"/>
      <c r="CD79" s="147"/>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c r="DW79" s="1525"/>
      <c r="DX79" s="1525"/>
      <c r="DY79" s="1525"/>
      <c r="DZ79" s="1525"/>
      <c r="EA79" s="1525"/>
      <c r="EB79" s="1525"/>
      <c r="EC79" s="1525"/>
      <c r="ED79" s="1525"/>
      <c r="EE79" s="1525"/>
      <c r="EF79" s="1525"/>
      <c r="EG79" s="1525"/>
      <c r="EH79" s="1525"/>
      <c r="EI79" s="1525"/>
      <c r="EJ79" s="1525"/>
      <c r="EK79" s="1525"/>
      <c r="EL79" s="1525"/>
      <c r="EM79" s="1525"/>
      <c r="EN79" s="1525"/>
      <c r="EO79" s="1525"/>
      <c r="EP79" s="1525"/>
      <c r="EQ79" s="1525"/>
      <c r="ER79" s="1525"/>
      <c r="ES79" s="1525"/>
      <c r="ET79" s="1525"/>
      <c r="EU79" s="1525"/>
      <c r="EV79" s="1525"/>
      <c r="EW79" s="1525"/>
      <c r="EX79" s="1525"/>
      <c r="EY79" s="1525"/>
      <c r="EZ79" s="1525"/>
      <c r="FA79" s="1525"/>
      <c r="FB79" s="1525"/>
      <c r="FC79" s="1525"/>
      <c r="FD79" s="1525"/>
      <c r="FE79" s="1525"/>
      <c r="FF79" s="1525"/>
      <c r="FG79" s="1525"/>
      <c r="FH79" s="1525"/>
      <c r="FI79" s="1525"/>
      <c r="FJ79" s="1525"/>
      <c r="FK79" s="1525"/>
    </row>
    <row r="80" spans="1:167" ht="30" customHeight="1">
      <c r="B80" s="89"/>
      <c r="C80" s="1"/>
      <c r="AI80" s="288"/>
      <c r="AJ80" s="289"/>
      <c r="AL80" s="289"/>
      <c r="AM80" s="289"/>
      <c r="AN80" s="289"/>
      <c r="AO80" s="289"/>
      <c r="AP80" s="289"/>
      <c r="AQ80" s="289"/>
      <c r="AR80" s="289"/>
      <c r="AS80" s="289"/>
      <c r="AT80" s="289"/>
      <c r="AU80" s="289"/>
      <c r="AV80" s="289"/>
      <c r="AW80" s="289"/>
      <c r="BZ80" s="1"/>
      <c r="CA80" s="1"/>
      <c r="CB80" s="1"/>
      <c r="CC80" s="93"/>
      <c r="CD80" s="147"/>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c r="DW80" s="1525"/>
      <c r="DX80" s="1525"/>
      <c r="DY80" s="1525"/>
      <c r="DZ80" s="1525"/>
      <c r="EA80" s="1525"/>
      <c r="EB80" s="1525"/>
      <c r="EC80" s="1525"/>
      <c r="ED80" s="1525"/>
      <c r="EE80" s="1525"/>
      <c r="EF80" s="1525"/>
      <c r="EG80" s="1525"/>
      <c r="EH80" s="1525"/>
      <c r="EI80" s="1525"/>
      <c r="EJ80" s="1525"/>
      <c r="EK80" s="1525"/>
      <c r="EL80" s="1525"/>
      <c r="EM80" s="1525"/>
      <c r="EN80" s="1525"/>
      <c r="EO80" s="1525"/>
      <c r="EP80" s="1525"/>
      <c r="EQ80" s="1525"/>
      <c r="ER80" s="1525"/>
      <c r="ES80" s="1525"/>
      <c r="ET80" s="1525"/>
      <c r="EU80" s="1525"/>
      <c r="EV80" s="1525"/>
      <c r="EW80" s="1525"/>
      <c r="EX80" s="1525"/>
      <c r="EY80" s="1525"/>
      <c r="EZ80" s="1525"/>
      <c r="FA80" s="1525"/>
      <c r="FB80" s="1525"/>
      <c r="FC80" s="1525"/>
      <c r="FD80" s="1525"/>
      <c r="FE80" s="1525"/>
      <c r="FF80" s="1525"/>
      <c r="FG80" s="1525"/>
      <c r="FH80" s="1525"/>
      <c r="FI80" s="1525"/>
      <c r="FJ80" s="1525"/>
      <c r="FK80" s="1525"/>
    </row>
    <row r="81" spans="2:167" ht="30" customHeight="1">
      <c r="B81" s="89"/>
      <c r="C81" s="1"/>
      <c r="AI81" s="288"/>
      <c r="AJ81" s="289"/>
      <c r="AL81" s="289"/>
      <c r="AM81" s="289"/>
      <c r="AN81" s="289"/>
      <c r="AO81" s="289"/>
      <c r="AP81" s="289"/>
      <c r="AQ81" s="289"/>
      <c r="AR81" s="289"/>
      <c r="AS81" s="289"/>
      <c r="AT81" s="289"/>
      <c r="AU81" s="289"/>
      <c r="AV81" s="289"/>
      <c r="AW81" s="289"/>
      <c r="BZ81" s="1"/>
      <c r="CA81" s="1"/>
      <c r="CB81" s="1"/>
      <c r="CC81" s="93"/>
      <c r="CD81" s="147"/>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c r="DW81" s="1525"/>
      <c r="DX81" s="1525"/>
      <c r="DY81" s="1525"/>
      <c r="DZ81" s="1525"/>
      <c r="EA81" s="1525"/>
      <c r="EB81" s="1525"/>
      <c r="EC81" s="1525"/>
      <c r="ED81" s="1525"/>
      <c r="EE81" s="1525"/>
      <c r="EF81" s="1525"/>
      <c r="EG81" s="1525"/>
      <c r="EH81" s="1525"/>
      <c r="EI81" s="1525"/>
      <c r="EJ81" s="1525"/>
      <c r="EK81" s="1525"/>
      <c r="EL81" s="1525"/>
      <c r="EM81" s="1525"/>
      <c r="EN81" s="1525"/>
      <c r="EO81" s="1525"/>
      <c r="EP81" s="1525"/>
      <c r="EQ81" s="1525"/>
      <c r="ER81" s="1525"/>
      <c r="ES81" s="1525"/>
      <c r="ET81" s="1525"/>
      <c r="EU81" s="1525"/>
      <c r="EV81" s="1525"/>
      <c r="EW81" s="1525"/>
      <c r="EX81" s="1525"/>
      <c r="EY81" s="1525"/>
      <c r="EZ81" s="1525"/>
      <c r="FA81" s="1525"/>
      <c r="FB81" s="1525"/>
      <c r="FC81" s="1525"/>
      <c r="FD81" s="1525"/>
      <c r="FE81" s="1525"/>
      <c r="FF81" s="1525"/>
      <c r="FG81" s="1525"/>
      <c r="FH81" s="1525"/>
      <c r="FI81" s="1525"/>
      <c r="FJ81" s="1525"/>
      <c r="FK81" s="1525"/>
    </row>
    <row r="82" spans="2:167" ht="30" customHeight="1">
      <c r="B82" s="89"/>
      <c r="AI82" s="288"/>
      <c r="AJ82" s="289"/>
      <c r="AM82" s="289"/>
      <c r="AN82" s="289"/>
      <c r="AO82" s="289"/>
      <c r="AP82" s="289"/>
      <c r="AQ82" s="289"/>
      <c r="AR82" s="289"/>
      <c r="AS82" s="289"/>
      <c r="AT82" s="289"/>
      <c r="AU82" s="289"/>
      <c r="AV82" s="289"/>
      <c r="AW82" s="289"/>
      <c r="BZ82" s="1"/>
      <c r="CA82" s="1"/>
      <c r="CB82" s="1"/>
      <c r="CC82" s="93"/>
      <c r="CD82" s="147"/>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c r="DW82" s="1525"/>
      <c r="DX82" s="1525"/>
      <c r="DY82" s="1525"/>
      <c r="DZ82" s="1525"/>
      <c r="EA82" s="1525"/>
      <c r="EB82" s="1525"/>
      <c r="EC82" s="1525"/>
      <c r="ED82" s="1525"/>
      <c r="EE82" s="1525"/>
      <c r="EF82" s="1525"/>
      <c r="EG82" s="1525"/>
      <c r="EH82" s="1525"/>
      <c r="EI82" s="1525"/>
      <c r="EJ82" s="1525"/>
      <c r="EK82" s="1525"/>
      <c r="EL82" s="1525"/>
      <c r="EM82" s="1525"/>
      <c r="EN82" s="1525"/>
      <c r="EO82" s="1525"/>
      <c r="EP82" s="1525"/>
      <c r="EQ82" s="1525"/>
      <c r="ER82" s="1525"/>
      <c r="ES82" s="1525"/>
      <c r="ET82" s="1525"/>
      <c r="EU82" s="1525"/>
      <c r="EV82" s="1525"/>
      <c r="EW82" s="1525"/>
      <c r="EX82" s="1525"/>
      <c r="EY82" s="1525"/>
      <c r="EZ82" s="1525"/>
      <c r="FA82" s="1525"/>
      <c r="FB82" s="1525"/>
      <c r="FC82" s="1525"/>
      <c r="FD82" s="1525"/>
      <c r="FE82" s="1525"/>
      <c r="FF82" s="1525"/>
      <c r="FG82" s="1525"/>
      <c r="FH82" s="1525"/>
      <c r="FI82" s="1525"/>
      <c r="FJ82" s="1525"/>
      <c r="FK82" s="1525"/>
    </row>
    <row r="83" spans="2:167" ht="30" customHeight="1">
      <c r="B83" s="89"/>
      <c r="AI83" s="288"/>
      <c r="AJ83" s="289"/>
      <c r="AK83" s="290"/>
      <c r="AM83" s="289"/>
      <c r="AN83" s="289"/>
      <c r="AO83" s="289"/>
      <c r="AP83" s="289"/>
      <c r="AQ83" s="289"/>
      <c r="AR83" s="289"/>
      <c r="AS83" s="289"/>
      <c r="AT83" s="289"/>
      <c r="AU83" s="289"/>
      <c r="AV83" s="289"/>
      <c r="AW83" s="289"/>
      <c r="BZ83" s="1"/>
      <c r="CA83" s="1"/>
      <c r="CB83" s="1"/>
      <c r="CC83" s="93"/>
      <c r="CD83" s="147"/>
      <c r="CL83" s="293"/>
      <c r="CM83" s="293"/>
      <c r="CN83" s="294"/>
      <c r="CO83" s="293"/>
      <c r="CP83" s="295"/>
      <c r="CQ83" s="296"/>
      <c r="CR83" s="296"/>
      <c r="CS83" s="296"/>
      <c r="CT83" s="296"/>
      <c r="CU83" s="296"/>
      <c r="CV83" s="227"/>
      <c r="CW83" s="296"/>
      <c r="CX83" s="296"/>
      <c r="CY83" s="296"/>
      <c r="CZ83" s="296"/>
      <c r="DA83" s="296"/>
      <c r="DB83" s="296"/>
      <c r="DC83" s="227"/>
      <c r="DD83" s="227"/>
      <c r="DE83" s="227"/>
      <c r="DF83" s="227"/>
      <c r="DG83" s="227"/>
      <c r="DH83" s="227"/>
      <c r="DI83" s="227"/>
      <c r="DJ83" s="227"/>
      <c r="DK83" s="227"/>
      <c r="DL83" s="227"/>
      <c r="DM83" s="297"/>
      <c r="DN83" s="297"/>
      <c r="DO83" s="297"/>
      <c r="DP83" s="297"/>
      <c r="DQ83" s="297"/>
      <c r="DR83" s="297"/>
      <c r="DS83" s="297"/>
      <c r="DT83" s="186"/>
      <c r="DU83" s="186"/>
      <c r="DV83" s="186"/>
      <c r="DW83" s="189"/>
      <c r="DX83" s="189"/>
      <c r="DY83" s="1525"/>
      <c r="DZ83" s="1525"/>
      <c r="EA83" s="1525"/>
      <c r="EB83" s="1525"/>
      <c r="EC83" s="1525"/>
      <c r="ED83" s="1525"/>
      <c r="EE83" s="1525"/>
      <c r="EF83" s="1525"/>
      <c r="EG83" s="1525"/>
      <c r="EH83" s="1525"/>
      <c r="EI83" s="1525"/>
      <c r="EJ83" s="1525"/>
      <c r="EK83" s="1525"/>
      <c r="EL83" s="1525"/>
      <c r="EM83" s="1525"/>
      <c r="EN83" s="1525"/>
      <c r="EO83" s="1525"/>
      <c r="EP83" s="1525"/>
      <c r="EQ83" s="1525"/>
      <c r="ER83" s="1525"/>
      <c r="ES83" s="1525"/>
      <c r="ET83" s="189"/>
      <c r="EU83" s="189"/>
      <c r="EV83" s="189"/>
      <c r="EW83" s="189"/>
      <c r="EX83" s="298"/>
      <c r="EY83" s="298"/>
      <c r="EZ83" s="1525"/>
      <c r="FA83" s="1525"/>
      <c r="FB83" s="1525"/>
      <c r="FC83" s="1525"/>
      <c r="FD83" s="1525"/>
      <c r="FE83" s="1525"/>
      <c r="FF83" s="1525"/>
      <c r="FG83" s="1525"/>
      <c r="FH83" s="1525"/>
      <c r="FI83" s="1525"/>
      <c r="FJ83" s="1525"/>
      <c r="FK83" s="1525"/>
    </row>
    <row r="84" spans="2:167" ht="30" customHeight="1">
      <c r="B84" s="284"/>
      <c r="C84" s="1525"/>
      <c r="D84" s="1525"/>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288"/>
      <c r="AJ84" s="289"/>
      <c r="AK84" s="290"/>
      <c r="AL84" s="260"/>
      <c r="AM84" s="289"/>
      <c r="AN84" s="289"/>
      <c r="AO84" s="289"/>
      <c r="AP84" s="289"/>
      <c r="AQ84" s="289"/>
      <c r="AR84" s="289"/>
      <c r="AS84" s="289"/>
      <c r="AT84" s="289"/>
      <c r="AU84" s="289"/>
      <c r="AV84" s="289"/>
      <c r="AW84" s="289"/>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93"/>
      <c r="CA84" s="93"/>
      <c r="CB84" s="93"/>
      <c r="CC84" s="93"/>
      <c r="CD84" s="115"/>
    </row>
    <row r="85" spans="2:167" ht="30" customHeight="1">
      <c r="B85" s="284"/>
      <c r="C85" s="1525"/>
      <c r="D85" s="1525"/>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288"/>
      <c r="AJ85" s="289"/>
      <c r="AK85" s="290"/>
      <c r="AL85" s="260"/>
      <c r="AM85" s="289"/>
      <c r="AN85" s="289"/>
      <c r="AO85" s="289"/>
      <c r="AP85" s="289"/>
      <c r="AQ85" s="289"/>
      <c r="AR85" s="289"/>
      <c r="AS85" s="289"/>
      <c r="AT85" s="289"/>
      <c r="AU85" s="289"/>
      <c r="AV85" s="289"/>
      <c r="AW85" s="289"/>
      <c r="AX85" s="1525"/>
      <c r="AY85" s="1525"/>
      <c r="AZ85" s="1525"/>
      <c r="BA85" s="1525"/>
      <c r="BB85" s="1525"/>
      <c r="BC85" s="1525"/>
      <c r="BD85" s="1525"/>
      <c r="BE85" s="1525"/>
      <c r="BF85" s="1525"/>
      <c r="BG85" s="1525"/>
      <c r="BH85" s="1525"/>
      <c r="BI85" s="1525"/>
      <c r="BJ85" s="1525"/>
      <c r="BK85" s="1525"/>
      <c r="BL85" s="1525"/>
      <c r="BM85" s="1525"/>
      <c r="BN85" s="1525"/>
      <c r="BO85" s="1525"/>
      <c r="BP85" s="1525"/>
      <c r="BQ85" s="1525"/>
      <c r="BR85" s="1525"/>
      <c r="BS85" s="1525"/>
      <c r="BT85" s="1525"/>
      <c r="BU85" s="1525"/>
      <c r="BV85" s="1525"/>
      <c r="BW85" s="1525"/>
      <c r="BX85" s="1525"/>
      <c r="BY85" s="1525"/>
      <c r="BZ85" s="1525"/>
      <c r="CA85" s="1525"/>
      <c r="CB85" s="1525"/>
      <c r="CC85" s="1525"/>
      <c r="CD85" s="115"/>
    </row>
    <row r="86" spans="2:167" ht="30" customHeight="1">
      <c r="B86" s="284"/>
      <c r="C86" s="1525"/>
      <c r="D86" s="1525"/>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288"/>
      <c r="AJ86" s="289"/>
      <c r="AK86" s="290"/>
      <c r="AL86" s="260"/>
      <c r="AM86" s="289"/>
      <c r="AN86" s="289"/>
      <c r="AO86" s="289"/>
      <c r="AP86" s="289"/>
      <c r="AQ86" s="289"/>
      <c r="AR86" s="289"/>
      <c r="AS86" s="289"/>
      <c r="AT86" s="289"/>
      <c r="AU86" s="289"/>
      <c r="AV86" s="289"/>
      <c r="AW86" s="289"/>
      <c r="AX86" s="1525"/>
      <c r="AY86" s="1525"/>
      <c r="AZ86" s="1525"/>
      <c r="BA86" s="1525"/>
      <c r="BB86" s="1525"/>
      <c r="BC86" s="1525"/>
      <c r="BD86" s="1525"/>
      <c r="BE86" s="1525"/>
      <c r="BF86" s="1525"/>
      <c r="BG86" s="1525"/>
      <c r="BH86" s="1525"/>
      <c r="BI86" s="1525"/>
      <c r="BJ86" s="1525"/>
      <c r="BK86" s="1525"/>
      <c r="BL86" s="1525"/>
      <c r="BM86" s="1525"/>
      <c r="BN86" s="1525"/>
      <c r="BO86" s="1525"/>
      <c r="BP86" s="1525"/>
      <c r="BQ86" s="1525"/>
      <c r="BR86" s="1525"/>
      <c r="BS86" s="1525"/>
      <c r="BT86" s="1525"/>
      <c r="BU86" s="1525"/>
      <c r="BV86" s="1525"/>
      <c r="BW86" s="1525"/>
      <c r="BX86" s="1525"/>
      <c r="BY86" s="1525"/>
      <c r="BZ86" s="1525"/>
      <c r="CA86" s="1525"/>
      <c r="CB86" s="1525"/>
      <c r="CC86" s="1525"/>
      <c r="CD86" s="115"/>
    </row>
    <row r="87" spans="2:167" ht="30" customHeight="1">
      <c r="B87" s="284"/>
      <c r="C87" s="1525"/>
      <c r="D87" s="1525"/>
      <c r="E87" s="1525"/>
      <c r="F87" s="1525"/>
      <c r="G87" s="1525"/>
      <c r="H87" s="1525"/>
      <c r="I87" s="1525"/>
      <c r="J87" s="1525"/>
      <c r="K87" s="1525"/>
      <c r="L87" s="1525"/>
      <c r="M87" s="1525"/>
      <c r="N87" s="1525"/>
      <c r="O87" s="1525"/>
      <c r="P87" s="1525"/>
      <c r="Q87" s="1525"/>
      <c r="R87" s="1525"/>
      <c r="S87" s="1525"/>
      <c r="T87" s="1525"/>
      <c r="U87" s="1525"/>
      <c r="V87" s="1525"/>
      <c r="W87" s="1525"/>
      <c r="X87" s="1525"/>
      <c r="Y87" s="1525"/>
      <c r="Z87" s="1525"/>
      <c r="AA87" s="1525"/>
      <c r="AB87" s="1525"/>
      <c r="AC87" s="1525"/>
      <c r="AD87" s="1525"/>
      <c r="AE87" s="1525"/>
      <c r="AF87" s="1525"/>
      <c r="AG87" s="1525"/>
      <c r="AH87" s="1525"/>
      <c r="AI87" s="288"/>
      <c r="AJ87" s="289"/>
      <c r="AK87" s="290"/>
      <c r="AL87" s="260"/>
      <c r="AM87" s="289"/>
      <c r="AN87" s="289"/>
      <c r="AO87" s="289"/>
      <c r="AP87" s="289"/>
      <c r="AQ87" s="289"/>
      <c r="AR87" s="289"/>
      <c r="AS87" s="289"/>
      <c r="AT87" s="289"/>
      <c r="AU87" s="289"/>
      <c r="AV87" s="289"/>
      <c r="AW87" s="289"/>
      <c r="AX87" s="1525"/>
      <c r="AY87" s="1525"/>
      <c r="AZ87" s="1525"/>
      <c r="BA87" s="1525"/>
      <c r="BB87" s="1525"/>
      <c r="BC87" s="1525"/>
      <c r="BD87" s="1525"/>
      <c r="BE87" s="1525"/>
      <c r="BF87" s="1525"/>
      <c r="BG87" s="1525"/>
      <c r="BH87" s="1525"/>
      <c r="BI87" s="1525"/>
      <c r="BJ87" s="1525"/>
      <c r="BK87" s="1525"/>
      <c r="BL87" s="1525"/>
      <c r="BM87" s="1525"/>
      <c r="BN87" s="1525"/>
      <c r="BO87" s="1525"/>
      <c r="BP87" s="1525"/>
      <c r="BQ87" s="1525"/>
      <c r="BR87" s="1525"/>
      <c r="BS87" s="1525"/>
      <c r="BT87" s="1525"/>
      <c r="BU87" s="1525"/>
      <c r="BV87" s="1525"/>
      <c r="BW87" s="1525"/>
      <c r="BX87" s="1525"/>
      <c r="BY87" s="1525"/>
      <c r="BZ87" s="1525"/>
      <c r="CA87" s="1525"/>
      <c r="CB87" s="1525"/>
      <c r="CC87" s="1525"/>
      <c r="CD87" s="115"/>
    </row>
    <row r="88" spans="2:167" ht="30" customHeight="1">
      <c r="B88" s="284"/>
      <c r="C88" s="1525"/>
      <c r="D88" s="1525"/>
      <c r="E88" s="1525"/>
      <c r="F88" s="1525"/>
      <c r="G88" s="1525"/>
      <c r="H88" s="1525"/>
      <c r="I88" s="1525"/>
      <c r="J88" s="1525"/>
      <c r="K88" s="1525"/>
      <c r="L88" s="1525"/>
      <c r="M88" s="1525"/>
      <c r="N88" s="1525"/>
      <c r="O88" s="1525"/>
      <c r="P88" s="1525"/>
      <c r="Q88" s="1525"/>
      <c r="R88" s="1525"/>
      <c r="S88" s="1525"/>
      <c r="T88" s="1525"/>
      <c r="U88" s="1525"/>
      <c r="V88" s="1525"/>
      <c r="W88" s="1525"/>
      <c r="X88" s="1525"/>
      <c r="Y88" s="1525"/>
      <c r="Z88" s="1525"/>
      <c r="AA88" s="1525"/>
      <c r="AB88" s="1525"/>
      <c r="AC88" s="1525"/>
      <c r="AD88" s="1525"/>
      <c r="AE88" s="1525"/>
      <c r="AF88" s="1525"/>
      <c r="AG88" s="1525"/>
      <c r="AH88" s="1525"/>
      <c r="AI88" s="288"/>
      <c r="AJ88" s="289"/>
      <c r="AK88" s="290"/>
      <c r="AL88" s="260"/>
      <c r="AM88" s="289"/>
      <c r="AN88" s="289"/>
      <c r="AO88" s="289"/>
      <c r="AP88" s="289"/>
      <c r="AQ88" s="289"/>
      <c r="AR88" s="289"/>
      <c r="AS88" s="289"/>
      <c r="AT88" s="289"/>
      <c r="AU88" s="289"/>
      <c r="AV88" s="289"/>
      <c r="AW88" s="289"/>
      <c r="AX88" s="1525"/>
      <c r="AY88" s="1525"/>
      <c r="AZ88" s="1525"/>
      <c r="BA88" s="1525"/>
      <c r="BB88" s="1525"/>
      <c r="BC88" s="1525"/>
      <c r="BD88" s="1525"/>
      <c r="BE88" s="1525"/>
      <c r="BF88" s="1525"/>
      <c r="BG88" s="1525"/>
      <c r="BH88" s="1525"/>
      <c r="BI88" s="1525"/>
      <c r="BJ88" s="1525"/>
      <c r="BK88" s="1525"/>
      <c r="BL88" s="1525"/>
      <c r="BM88" s="1525"/>
      <c r="BN88" s="1525"/>
      <c r="BO88" s="1525"/>
      <c r="BP88" s="1525"/>
      <c r="BQ88" s="1525"/>
      <c r="BR88" s="1525"/>
      <c r="BS88" s="1525"/>
      <c r="BT88" s="1525"/>
      <c r="BU88" s="1525"/>
      <c r="BV88" s="1525"/>
      <c r="BW88" s="1525"/>
      <c r="BX88" s="1525"/>
      <c r="BY88" s="1525"/>
      <c r="BZ88" s="1525"/>
      <c r="CA88" s="1525"/>
      <c r="CB88" s="1525"/>
      <c r="CC88" s="1525"/>
      <c r="CD88" s="115"/>
    </row>
    <row r="89" spans="2:167" ht="30" customHeight="1">
      <c r="B89" s="284"/>
      <c r="C89" s="1525"/>
      <c r="D89" s="1525"/>
      <c r="E89" s="1525"/>
      <c r="F89" s="1525"/>
      <c r="G89" s="1525"/>
      <c r="H89" s="1525"/>
      <c r="I89" s="1525"/>
      <c r="J89" s="1525"/>
      <c r="K89" s="1525"/>
      <c r="L89" s="1525"/>
      <c r="M89" s="1525"/>
      <c r="N89" s="1525"/>
      <c r="O89" s="1525"/>
      <c r="P89" s="1525"/>
      <c r="Q89" s="1525"/>
      <c r="R89" s="1525"/>
      <c r="S89" s="1525"/>
      <c r="T89" s="1525"/>
      <c r="U89" s="1525"/>
      <c r="V89" s="1525"/>
      <c r="W89" s="1525"/>
      <c r="X89" s="1525"/>
      <c r="Y89" s="1525"/>
      <c r="Z89" s="1525"/>
      <c r="AA89" s="1525"/>
      <c r="AB89" s="1525"/>
      <c r="AC89" s="1525"/>
      <c r="AD89" s="1525"/>
      <c r="AE89" s="1525"/>
      <c r="AF89" s="1525"/>
      <c r="AG89" s="1525"/>
      <c r="AH89" s="1525"/>
      <c r="AI89" s="288"/>
      <c r="AJ89" s="289"/>
      <c r="AK89" s="290"/>
      <c r="AL89" s="260"/>
      <c r="AM89" s="289"/>
      <c r="AN89" s="289"/>
      <c r="AO89" s="289"/>
      <c r="AP89" s="289"/>
      <c r="AQ89" s="289"/>
      <c r="AR89" s="289"/>
      <c r="AS89" s="289"/>
      <c r="AT89" s="289"/>
      <c r="AU89" s="289"/>
      <c r="AV89" s="289"/>
      <c r="AW89" s="289"/>
      <c r="AX89" s="1525"/>
      <c r="AY89" s="1525"/>
      <c r="AZ89" s="1525"/>
      <c r="BA89" s="1525"/>
      <c r="BB89" s="1525"/>
      <c r="BC89" s="1525"/>
      <c r="BD89" s="1525"/>
      <c r="BE89" s="1525"/>
      <c r="BF89" s="1525"/>
      <c r="BG89" s="1525"/>
      <c r="BH89" s="1525"/>
      <c r="BI89" s="1525"/>
      <c r="BJ89" s="1525"/>
      <c r="BK89" s="1525"/>
      <c r="BL89" s="1525"/>
      <c r="BM89" s="1525"/>
      <c r="BN89" s="1525"/>
      <c r="BO89" s="1525"/>
      <c r="BP89" s="1525"/>
      <c r="BQ89" s="1525"/>
      <c r="BR89" s="1525"/>
      <c r="BS89" s="1525"/>
      <c r="BT89" s="1525"/>
      <c r="BU89" s="1525"/>
      <c r="BV89" s="1525"/>
      <c r="BW89" s="1525"/>
      <c r="BX89" s="1525"/>
      <c r="BY89" s="1525"/>
      <c r="BZ89" s="1525"/>
      <c r="CA89" s="1525"/>
      <c r="CB89" s="1525"/>
      <c r="CC89" s="1525"/>
      <c r="CD89" s="115"/>
    </row>
    <row r="90" spans="2:167" ht="30" customHeight="1">
      <c r="B90" s="284"/>
      <c r="C90" s="1525"/>
      <c r="D90" s="1525"/>
      <c r="E90" s="1525"/>
      <c r="F90" s="1525"/>
      <c r="G90" s="1525"/>
      <c r="H90" s="1525"/>
      <c r="I90" s="1525"/>
      <c r="J90" s="1525"/>
      <c r="K90" s="1525"/>
      <c r="L90" s="1525"/>
      <c r="M90" s="1525"/>
      <c r="N90" s="1525"/>
      <c r="O90" s="1525"/>
      <c r="P90" s="1525"/>
      <c r="Q90" s="1525"/>
      <c r="R90" s="1525"/>
      <c r="S90" s="1525"/>
      <c r="T90" s="1525"/>
      <c r="U90" s="1525"/>
      <c r="V90" s="1525"/>
      <c r="W90" s="1525"/>
      <c r="X90" s="1525"/>
      <c r="Y90" s="1525"/>
      <c r="Z90" s="1525"/>
      <c r="AA90" s="1525"/>
      <c r="AB90" s="1525"/>
      <c r="AC90" s="1525"/>
      <c r="AD90" s="1525"/>
      <c r="AE90" s="1525"/>
      <c r="AF90" s="1525"/>
      <c r="AG90" s="1525"/>
      <c r="AH90" s="1525"/>
      <c r="AI90" s="288"/>
      <c r="AJ90" s="289"/>
      <c r="AK90" s="290"/>
      <c r="AL90" s="260"/>
      <c r="AM90" s="289"/>
      <c r="AN90" s="289"/>
      <c r="AO90" s="289"/>
      <c r="AP90" s="289"/>
      <c r="AQ90" s="289"/>
      <c r="AR90" s="289"/>
      <c r="AS90" s="289"/>
      <c r="AT90" s="289"/>
      <c r="AU90" s="289"/>
      <c r="AV90" s="289"/>
      <c r="AW90" s="289"/>
      <c r="AX90" s="1525"/>
      <c r="AY90" s="1525"/>
      <c r="AZ90" s="1525"/>
      <c r="BA90" s="1525"/>
      <c r="BB90" s="1525"/>
      <c r="BC90" s="1525"/>
      <c r="BD90" s="1525"/>
      <c r="BE90" s="1525"/>
      <c r="BF90" s="1525"/>
      <c r="BG90" s="1525"/>
      <c r="BH90" s="1525"/>
      <c r="BI90" s="1525"/>
      <c r="BJ90" s="1525"/>
      <c r="BK90" s="1525"/>
      <c r="BL90" s="1525"/>
      <c r="BM90" s="1525"/>
      <c r="BN90" s="1525"/>
      <c r="BO90" s="1525"/>
      <c r="BP90" s="1525"/>
      <c r="BQ90" s="1525"/>
      <c r="BR90" s="1525"/>
      <c r="BS90" s="1525"/>
      <c r="BT90" s="1525"/>
      <c r="BU90" s="1525"/>
      <c r="BV90" s="1525"/>
      <c r="BW90" s="1525"/>
      <c r="BX90" s="1525"/>
      <c r="BY90" s="1525"/>
      <c r="BZ90" s="1525"/>
      <c r="CA90" s="1525"/>
      <c r="CB90" s="1525"/>
      <c r="CC90" s="1525"/>
      <c r="CD90" s="115"/>
    </row>
    <row r="91" spans="2:167" ht="30" customHeight="1">
      <c r="B91" s="284"/>
      <c r="C91" s="1525"/>
      <c r="D91" s="1525"/>
      <c r="E91" s="1525"/>
      <c r="F91" s="1525"/>
      <c r="G91" s="1525"/>
      <c r="H91" s="1525"/>
      <c r="I91" s="1525"/>
      <c r="J91" s="1525"/>
      <c r="K91" s="1525"/>
      <c r="L91" s="1525"/>
      <c r="M91" s="1525"/>
      <c r="N91" s="1525"/>
      <c r="O91" s="1525"/>
      <c r="P91" s="1525"/>
      <c r="Q91" s="1525"/>
      <c r="R91" s="1525"/>
      <c r="S91" s="1525"/>
      <c r="T91" s="1525"/>
      <c r="U91" s="1525"/>
      <c r="V91" s="1525"/>
      <c r="W91" s="1525"/>
      <c r="X91" s="1525"/>
      <c r="Y91" s="1525"/>
      <c r="Z91" s="1525"/>
      <c r="AA91" s="1525"/>
      <c r="AB91" s="1525"/>
      <c r="AC91" s="1525"/>
      <c r="AD91" s="1525"/>
      <c r="AE91" s="1525"/>
      <c r="AF91" s="1525"/>
      <c r="AG91" s="1525"/>
      <c r="AH91" s="1525"/>
      <c r="AI91" s="288"/>
      <c r="AJ91" s="289"/>
      <c r="AK91" s="290"/>
      <c r="AL91" s="260"/>
      <c r="AM91" s="289"/>
      <c r="AN91" s="289"/>
      <c r="AO91" s="289"/>
      <c r="AP91" s="289"/>
      <c r="AQ91" s="289"/>
      <c r="AR91" s="289"/>
      <c r="AS91" s="289"/>
      <c r="AT91" s="289"/>
      <c r="AU91" s="289"/>
      <c r="AV91" s="289"/>
      <c r="AW91" s="289"/>
      <c r="AX91" s="1525"/>
      <c r="AY91" s="1525"/>
      <c r="AZ91" s="1525"/>
      <c r="BA91" s="1525"/>
      <c r="BB91" s="1525"/>
      <c r="BC91" s="1525"/>
      <c r="BD91" s="1525"/>
      <c r="BE91" s="1525"/>
      <c r="BF91" s="1525"/>
      <c r="BG91" s="1525"/>
      <c r="BH91" s="1525"/>
      <c r="BI91" s="1525"/>
      <c r="BJ91" s="1525"/>
      <c r="BK91" s="1525"/>
      <c r="BL91" s="1525"/>
      <c r="BM91" s="1525"/>
      <c r="BN91" s="1525"/>
      <c r="BO91" s="1525"/>
      <c r="BP91" s="1525"/>
      <c r="BQ91" s="1525"/>
      <c r="BR91" s="1525"/>
      <c r="BS91" s="1525"/>
      <c r="BT91" s="1525"/>
      <c r="BU91" s="1525"/>
      <c r="BV91" s="1525"/>
      <c r="BW91" s="1525"/>
      <c r="BX91" s="1525"/>
      <c r="BY91" s="1525"/>
      <c r="BZ91" s="1525"/>
      <c r="CA91" s="1525"/>
      <c r="CB91" s="1525"/>
      <c r="CC91" s="1525"/>
      <c r="CD91" s="115"/>
    </row>
    <row r="92" spans="2:167" ht="30" customHeight="1">
      <c r="B92" s="284"/>
      <c r="C92" s="1525"/>
      <c r="D92" s="1525"/>
      <c r="E92" s="1525"/>
      <c r="F92" s="1525"/>
      <c r="G92" s="1525"/>
      <c r="H92" s="1525"/>
      <c r="I92" s="1525"/>
      <c r="J92" s="1525"/>
      <c r="K92" s="1525"/>
      <c r="L92" s="1525"/>
      <c r="M92" s="1525"/>
      <c r="N92" s="1525"/>
      <c r="O92" s="1525"/>
      <c r="P92" s="1525"/>
      <c r="Q92" s="1525"/>
      <c r="R92" s="1525"/>
      <c r="S92" s="1525"/>
      <c r="T92" s="1525"/>
      <c r="U92" s="1525"/>
      <c r="V92" s="1525"/>
      <c r="W92" s="1525"/>
      <c r="X92" s="1525"/>
      <c r="Y92" s="1525"/>
      <c r="Z92" s="1525"/>
      <c r="AA92" s="1525"/>
      <c r="AB92" s="1525"/>
      <c r="AC92" s="1525"/>
      <c r="AD92" s="1525"/>
      <c r="AE92" s="1525"/>
      <c r="AF92" s="1525"/>
      <c r="AG92" s="1525"/>
      <c r="AH92" s="1525"/>
      <c r="AI92" s="288"/>
      <c r="AJ92" s="289"/>
      <c r="AK92" s="290"/>
      <c r="AL92" s="260"/>
      <c r="AM92" s="289"/>
      <c r="AN92" s="289"/>
      <c r="AO92" s="289"/>
      <c r="AP92" s="289"/>
      <c r="AQ92" s="289"/>
      <c r="AR92" s="289"/>
      <c r="AS92" s="289"/>
      <c r="AT92" s="289"/>
      <c r="AU92" s="289"/>
      <c r="AV92" s="289"/>
      <c r="AW92" s="289"/>
      <c r="AX92" s="1525"/>
      <c r="AY92" s="1525"/>
      <c r="AZ92" s="1525"/>
      <c r="BA92" s="1525"/>
      <c r="BB92" s="1525"/>
      <c r="BC92" s="1525"/>
      <c r="BD92" s="1525"/>
      <c r="BE92" s="1525"/>
      <c r="BF92" s="1525"/>
      <c r="BG92" s="1525"/>
      <c r="BH92" s="1525"/>
      <c r="BI92" s="1525"/>
      <c r="BJ92" s="1525"/>
      <c r="BK92" s="1525"/>
      <c r="BL92" s="1525"/>
      <c r="BM92" s="1525"/>
      <c r="BN92" s="1525"/>
      <c r="BO92" s="1525"/>
      <c r="BP92" s="1525"/>
      <c r="BQ92" s="1525"/>
      <c r="BR92" s="1525"/>
      <c r="BS92" s="1525"/>
      <c r="BT92" s="1525"/>
      <c r="BU92" s="1525"/>
      <c r="BV92" s="1525"/>
      <c r="BW92" s="1525"/>
      <c r="BX92" s="1525"/>
      <c r="BY92" s="1525"/>
      <c r="BZ92" s="1525"/>
      <c r="CA92" s="1525"/>
      <c r="CB92" s="1525"/>
      <c r="CC92" s="1525"/>
      <c r="CD92" s="115"/>
    </row>
    <row r="93" spans="2:167" ht="30" customHeight="1">
      <c r="B93" s="284"/>
      <c r="C93" s="1525"/>
      <c r="D93" s="1525"/>
      <c r="E93" s="1525"/>
      <c r="F93" s="1525"/>
      <c r="G93" s="1525"/>
      <c r="H93" s="1525"/>
      <c r="I93" s="1525"/>
      <c r="J93" s="1525"/>
      <c r="K93" s="1525"/>
      <c r="L93" s="1525"/>
      <c r="M93" s="1525"/>
      <c r="N93" s="1525"/>
      <c r="O93" s="1525"/>
      <c r="P93" s="1525"/>
      <c r="Q93" s="1525"/>
      <c r="R93" s="1525"/>
      <c r="S93" s="1525"/>
      <c r="T93" s="1525"/>
      <c r="U93" s="1525"/>
      <c r="V93" s="1525"/>
      <c r="W93" s="1525"/>
      <c r="X93" s="1525"/>
      <c r="Y93" s="1525"/>
      <c r="Z93" s="1525"/>
      <c r="AA93" s="1525"/>
      <c r="AB93" s="1525"/>
      <c r="AC93" s="1525"/>
      <c r="AD93" s="1525"/>
      <c r="AE93" s="1525"/>
      <c r="AF93" s="1525"/>
      <c r="AG93" s="1525"/>
      <c r="AH93" s="1525"/>
      <c r="AI93" s="288"/>
      <c r="AJ93" s="289"/>
      <c r="AK93" s="290"/>
      <c r="AL93" s="260"/>
      <c r="AM93" s="289"/>
      <c r="AN93" s="289"/>
      <c r="AO93" s="289"/>
      <c r="AP93" s="289"/>
      <c r="AQ93" s="289"/>
      <c r="AR93" s="289"/>
      <c r="AS93" s="289"/>
      <c r="AT93" s="289"/>
      <c r="AU93" s="289"/>
      <c r="AV93" s="289"/>
      <c r="AW93" s="289"/>
      <c r="AX93" s="1525"/>
      <c r="AY93" s="1525"/>
      <c r="AZ93" s="1525"/>
      <c r="BA93" s="1525"/>
      <c r="BB93" s="1525"/>
      <c r="BC93" s="1525"/>
      <c r="BD93" s="1525"/>
      <c r="BE93" s="1525"/>
      <c r="BF93" s="1525"/>
      <c r="BG93" s="1525"/>
      <c r="BH93" s="1525"/>
      <c r="BI93" s="1525"/>
      <c r="BJ93" s="1525"/>
      <c r="BK93" s="1525"/>
      <c r="BL93" s="1525"/>
      <c r="BM93" s="1525"/>
      <c r="BN93" s="1525"/>
      <c r="BO93" s="1525"/>
      <c r="BP93" s="1525"/>
      <c r="BQ93" s="1525"/>
      <c r="BR93" s="1525"/>
      <c r="BS93" s="1525"/>
      <c r="BT93" s="1525"/>
      <c r="BU93" s="1525"/>
      <c r="BV93" s="1525"/>
      <c r="BW93" s="1525"/>
      <c r="BX93" s="1525"/>
      <c r="BY93" s="1525"/>
      <c r="BZ93" s="1525"/>
      <c r="CA93" s="1525"/>
      <c r="CB93" s="1525"/>
      <c r="CC93" s="1525"/>
      <c r="CD93" s="115"/>
    </row>
    <row r="94" spans="2:167" ht="30" customHeight="1">
      <c r="B94" s="284"/>
      <c r="C94" s="1525"/>
      <c r="D94" s="1525"/>
      <c r="E94" s="1525"/>
      <c r="F94" s="1525"/>
      <c r="G94" s="1525"/>
      <c r="H94" s="1525"/>
      <c r="I94" s="1525"/>
      <c r="J94" s="1525"/>
      <c r="K94" s="1525"/>
      <c r="L94" s="1525"/>
      <c r="M94" s="1525"/>
      <c r="N94" s="1525"/>
      <c r="O94" s="1525"/>
      <c r="P94" s="1525"/>
      <c r="Q94" s="1525"/>
      <c r="R94" s="1525"/>
      <c r="S94" s="1525"/>
      <c r="T94" s="1525"/>
      <c r="U94" s="1525"/>
      <c r="V94" s="1525"/>
      <c r="W94" s="1525"/>
      <c r="X94" s="1525"/>
      <c r="Y94" s="1525"/>
      <c r="Z94" s="1525"/>
      <c r="AA94" s="1525"/>
      <c r="AB94" s="1525"/>
      <c r="AC94" s="1525"/>
      <c r="AD94" s="1525"/>
      <c r="AE94" s="1525"/>
      <c r="AF94" s="1525"/>
      <c r="AG94" s="1525"/>
      <c r="AH94" s="1525"/>
      <c r="AI94" s="288"/>
      <c r="AJ94" s="289"/>
      <c r="AK94" s="290"/>
      <c r="AL94" s="260"/>
      <c r="AM94" s="289"/>
      <c r="AN94" s="289"/>
      <c r="AO94" s="289"/>
      <c r="AP94" s="289"/>
      <c r="AQ94" s="289"/>
      <c r="AR94" s="289"/>
      <c r="AS94" s="289"/>
      <c r="AT94" s="289"/>
      <c r="AU94" s="289"/>
      <c r="AV94" s="289"/>
      <c r="AW94" s="289"/>
      <c r="AX94" s="1525"/>
      <c r="AY94" s="1525"/>
      <c r="AZ94" s="1525"/>
      <c r="BA94" s="1525"/>
      <c r="BB94" s="1525"/>
      <c r="BC94" s="1525"/>
      <c r="BD94" s="1525"/>
      <c r="BE94" s="1525"/>
      <c r="BF94" s="1525"/>
      <c r="BG94" s="1525"/>
      <c r="BH94" s="1525"/>
      <c r="BI94" s="1525"/>
      <c r="BJ94" s="1525"/>
      <c r="BK94" s="1525"/>
      <c r="BL94" s="1525"/>
      <c r="BM94" s="1525"/>
      <c r="BN94" s="1525"/>
      <c r="BO94" s="1525"/>
      <c r="BP94" s="1525"/>
      <c r="BQ94" s="1525"/>
      <c r="BR94" s="1525"/>
      <c r="BS94" s="1525"/>
      <c r="BT94" s="1525"/>
      <c r="BU94" s="1525"/>
      <c r="BV94" s="1525"/>
      <c r="BW94" s="1525"/>
      <c r="BX94" s="1525"/>
      <c r="BY94" s="1525"/>
      <c r="BZ94" s="1525"/>
      <c r="CA94" s="1525"/>
      <c r="CB94" s="1525"/>
      <c r="CC94" s="1525"/>
      <c r="CD94" s="115"/>
    </row>
    <row r="95" spans="2:167" ht="30" customHeight="1">
      <c r="B95" s="284"/>
      <c r="C95" s="1525"/>
      <c r="D95" s="1525"/>
      <c r="E95" s="1525"/>
      <c r="F95" s="1525"/>
      <c r="G95" s="1525"/>
      <c r="H95" s="1525"/>
      <c r="I95" s="1525"/>
      <c r="J95" s="1525"/>
      <c r="K95" s="1525"/>
      <c r="L95" s="1525"/>
      <c r="M95" s="1525"/>
      <c r="N95" s="1525"/>
      <c r="O95" s="1525"/>
      <c r="P95" s="1525"/>
      <c r="Q95" s="1525"/>
      <c r="R95" s="1525"/>
      <c r="S95" s="1525"/>
      <c r="T95" s="1525"/>
      <c r="U95" s="1525"/>
      <c r="V95" s="1525"/>
      <c r="W95" s="1525"/>
      <c r="X95" s="1525"/>
      <c r="Y95" s="1525"/>
      <c r="Z95" s="1525"/>
      <c r="AA95" s="1525"/>
      <c r="AB95" s="1525"/>
      <c r="AC95" s="1525"/>
      <c r="AD95" s="1525"/>
      <c r="AE95" s="1525"/>
      <c r="AF95" s="1525"/>
      <c r="AG95" s="1525"/>
      <c r="AH95" s="1525"/>
      <c r="AI95" s="288"/>
      <c r="AJ95" s="289"/>
      <c r="AK95" s="290"/>
      <c r="AL95" s="260"/>
      <c r="AM95" s="289"/>
      <c r="AN95" s="289"/>
      <c r="AO95" s="289"/>
      <c r="AP95" s="289"/>
      <c r="AQ95" s="289"/>
      <c r="AR95" s="289"/>
      <c r="AS95" s="289"/>
      <c r="AT95" s="289"/>
      <c r="AU95" s="289"/>
      <c r="AV95" s="289"/>
      <c r="AW95" s="289"/>
      <c r="AX95" s="1525"/>
      <c r="AY95" s="1525"/>
      <c r="AZ95" s="1525"/>
      <c r="BA95" s="1525"/>
      <c r="BB95" s="1525"/>
      <c r="BC95" s="1525"/>
      <c r="BD95" s="1525"/>
      <c r="BE95" s="1525"/>
      <c r="BF95" s="1525"/>
      <c r="BG95" s="1525"/>
      <c r="BH95" s="1525"/>
      <c r="BI95" s="1525"/>
      <c r="BJ95" s="1525"/>
      <c r="BK95" s="1525"/>
      <c r="BL95" s="1525"/>
      <c r="BM95" s="1525"/>
      <c r="BN95" s="1525"/>
      <c r="BO95" s="1525"/>
      <c r="BP95" s="1525"/>
      <c r="BQ95" s="1525"/>
      <c r="BR95" s="1525"/>
      <c r="BS95" s="1525"/>
      <c r="BT95" s="1525"/>
      <c r="BU95" s="1525"/>
      <c r="BV95" s="1525"/>
      <c r="BW95" s="1525"/>
      <c r="BX95" s="1525"/>
      <c r="BY95" s="1525"/>
      <c r="BZ95" s="1525"/>
      <c r="CA95" s="1525"/>
      <c r="CB95" s="1525"/>
      <c r="CC95" s="1525"/>
      <c r="CD95" s="115"/>
    </row>
    <row r="96" spans="2:167" ht="30" customHeight="1">
      <c r="B96" s="89"/>
      <c r="C96" s="224"/>
      <c r="D96" s="224"/>
      <c r="E96" s="224"/>
      <c r="F96" s="224"/>
      <c r="G96" s="224"/>
      <c r="H96" s="224"/>
      <c r="I96" s="224"/>
      <c r="J96" s="224"/>
      <c r="K96" s="224"/>
      <c r="L96" s="224"/>
      <c r="M96" s="224"/>
      <c r="N96" s="224"/>
      <c r="O96" s="224"/>
      <c r="P96" s="224"/>
      <c r="Q96" s="224"/>
      <c r="R96" s="224"/>
      <c r="S96" s="224"/>
      <c r="T96" s="224"/>
      <c r="U96" s="224"/>
      <c r="V96" s="224"/>
      <c r="W96" s="224"/>
      <c r="X96" s="224"/>
      <c r="Y96" s="224"/>
      <c r="Z96" s="224"/>
      <c r="AA96" s="224"/>
      <c r="AB96" s="224"/>
      <c r="AC96" s="224"/>
      <c r="AD96" s="224"/>
      <c r="AE96" s="224"/>
      <c r="AF96" s="224"/>
      <c r="AG96" s="224"/>
      <c r="AH96" s="224"/>
      <c r="AI96" s="224"/>
      <c r="AJ96" s="224"/>
      <c r="AK96" s="224"/>
      <c r="AL96" s="224"/>
      <c r="AM96" s="224"/>
      <c r="AN96" s="224"/>
      <c r="AO96" s="224"/>
      <c r="AP96" s="224"/>
      <c r="AQ96" s="224"/>
      <c r="AR96" s="224"/>
      <c r="AS96" s="224"/>
      <c r="AT96" s="224"/>
      <c r="AU96" s="224"/>
      <c r="AV96" s="224"/>
      <c r="AW96" s="224"/>
      <c r="AX96" s="224"/>
      <c r="AY96" s="224"/>
      <c r="AZ96" s="224"/>
      <c r="BA96" s="224"/>
      <c r="BB96" s="224"/>
      <c r="BC96" s="224"/>
      <c r="BD96" s="224"/>
      <c r="BE96" s="224"/>
      <c r="BF96" s="224"/>
      <c r="BG96" s="224"/>
      <c r="BH96" s="224"/>
      <c r="BI96" s="224"/>
      <c r="BJ96" s="224"/>
      <c r="BK96" s="224"/>
      <c r="BL96" s="224"/>
      <c r="BM96" s="224"/>
      <c r="BN96" s="224"/>
      <c r="BO96" s="224"/>
      <c r="BP96" s="224"/>
      <c r="BQ96" s="224"/>
      <c r="BR96" s="224"/>
      <c r="BS96" s="224"/>
      <c r="BT96" s="224"/>
      <c r="BU96" s="224"/>
      <c r="BV96" s="224"/>
      <c r="BW96" s="224"/>
      <c r="BX96" s="224"/>
      <c r="BY96" s="224"/>
      <c r="BZ96" s="224"/>
      <c r="CA96" s="224"/>
      <c r="CB96" s="224"/>
      <c r="CC96" s="224"/>
      <c r="CD96" s="115"/>
    </row>
    <row r="97" spans="2:82" ht="30" customHeight="1">
      <c r="B97" s="116"/>
      <c r="C97" s="117"/>
      <c r="D97" s="117"/>
      <c r="E97" s="117"/>
      <c r="F97" s="117"/>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17"/>
      <c r="BZ97" s="117"/>
      <c r="CA97" s="117"/>
      <c r="CB97" s="117"/>
      <c r="CC97" s="117"/>
      <c r="CD97" s="124"/>
    </row>
    <row r="98" spans="2:82" ht="20.100000000000001" customHeight="1"/>
    <row r="99" spans="2:82" ht="20.100000000000001" customHeight="1"/>
    <row r="100" spans="2:82" ht="28.15">
      <c r="B100" s="2316">
        <v>27</v>
      </c>
      <c r="C100" s="2316"/>
      <c r="D100" s="2316"/>
      <c r="E100" s="2316"/>
      <c r="F100" s="2316"/>
      <c r="G100" s="2316"/>
      <c r="H100" s="2316"/>
      <c r="I100" s="2316"/>
      <c r="J100" s="2316"/>
      <c r="K100" s="2316"/>
      <c r="L100" s="2316"/>
      <c r="M100" s="2316"/>
      <c r="N100" s="2316"/>
      <c r="O100" s="2316"/>
      <c r="P100" s="2316"/>
      <c r="Q100" s="2316"/>
      <c r="R100" s="2316"/>
      <c r="S100" s="2316"/>
      <c r="T100" s="2316"/>
      <c r="U100" s="2316"/>
      <c r="V100" s="2316"/>
      <c r="W100" s="2316"/>
      <c r="X100" s="2316"/>
      <c r="Y100" s="2316"/>
      <c r="Z100" s="2316"/>
      <c r="AA100" s="2316"/>
      <c r="AB100" s="2316"/>
      <c r="AC100" s="2316"/>
      <c r="AD100" s="2316"/>
      <c r="AE100" s="2316"/>
      <c r="AF100" s="2316"/>
      <c r="AG100" s="2316"/>
      <c r="AH100" s="2316"/>
      <c r="AI100" s="2316"/>
      <c r="AJ100" s="2316"/>
      <c r="AK100" s="2316"/>
      <c r="AL100" s="2316"/>
      <c r="AM100" s="2316"/>
      <c r="AN100" s="2316"/>
      <c r="AO100" s="2316"/>
      <c r="AP100" s="2316"/>
      <c r="AQ100" s="2316"/>
      <c r="AR100" s="2316"/>
      <c r="AS100" s="2316"/>
      <c r="AT100" s="2316"/>
      <c r="AU100" s="2316"/>
      <c r="AV100" s="2316"/>
      <c r="AW100" s="2316"/>
      <c r="AX100" s="2316"/>
      <c r="AY100" s="2316"/>
      <c r="AZ100" s="2316"/>
      <c r="BA100" s="2316"/>
      <c r="BB100" s="2316"/>
      <c r="BC100" s="2316"/>
      <c r="BD100" s="2316"/>
      <c r="BE100" s="2316"/>
      <c r="BF100" s="2316"/>
      <c r="BG100" s="2316"/>
      <c r="BH100" s="2316"/>
      <c r="BI100" s="2316"/>
      <c r="BJ100" s="2316"/>
      <c r="BK100" s="2316"/>
      <c r="BL100" s="2316"/>
      <c r="BM100" s="2316"/>
      <c r="BN100" s="2316"/>
      <c r="BO100" s="2316"/>
      <c r="BP100" s="2316"/>
      <c r="BQ100" s="2316"/>
      <c r="BR100" s="2316"/>
      <c r="BS100" s="2316"/>
      <c r="BT100" s="2316"/>
      <c r="BU100" s="2316"/>
      <c r="BV100" s="2316"/>
      <c r="BW100" s="2316"/>
      <c r="BX100" s="2316"/>
      <c r="BY100" s="2316"/>
      <c r="BZ100" s="2316"/>
      <c r="CA100" s="2316"/>
      <c r="CB100" s="2316"/>
      <c r="CC100" s="2316"/>
      <c r="CD100" s="2316"/>
    </row>
    <row r="101" spans="2:82" ht="20.100000000000001" customHeight="1"/>
    <row r="102" spans="2:82" ht="20.100000000000001" customHeight="1"/>
  </sheetData>
  <mergeCells count="58">
    <mergeCell ref="AB26:BD27"/>
    <mergeCell ref="AB29:BD30"/>
    <mergeCell ref="AB33:BD34"/>
    <mergeCell ref="Z42:AA43"/>
    <mergeCell ref="AU75:BC76"/>
    <mergeCell ref="Z58:AA59"/>
    <mergeCell ref="AU72:BC73"/>
    <mergeCell ref="AU69:BC70"/>
    <mergeCell ref="AU66:BC67"/>
    <mergeCell ref="AS66:AT67"/>
    <mergeCell ref="AS69:AT70"/>
    <mergeCell ref="AS72:AT73"/>
    <mergeCell ref="AB46:BD47"/>
    <mergeCell ref="Z53:AA54"/>
    <mergeCell ref="AB53:BD54"/>
    <mergeCell ref="Z62:AA63"/>
    <mergeCell ref="I10:AK11"/>
    <mergeCell ref="I14:BA15"/>
    <mergeCell ref="I12:AR13"/>
    <mergeCell ref="AB20:BD21"/>
    <mergeCell ref="AB23:BD24"/>
    <mergeCell ref="AB17:BD17"/>
    <mergeCell ref="BG17:CA17"/>
    <mergeCell ref="AB18:BD18"/>
    <mergeCell ref="BG18:CA18"/>
    <mergeCell ref="BB19:BD19"/>
    <mergeCell ref="BY19:CA19"/>
    <mergeCell ref="AU65:BC65"/>
    <mergeCell ref="B100:CD100"/>
    <mergeCell ref="Z20:AA21"/>
    <mergeCell ref="Z23:AA24"/>
    <mergeCell ref="Z26:AA27"/>
    <mergeCell ref="BG23:CA24"/>
    <mergeCell ref="BG26:CA27"/>
    <mergeCell ref="Z29:AA30"/>
    <mergeCell ref="BG29:CA30"/>
    <mergeCell ref="C20:D20"/>
    <mergeCell ref="C29:D29"/>
    <mergeCell ref="C57:D57"/>
    <mergeCell ref="BB57:BD57"/>
    <mergeCell ref="BY57:CA57"/>
    <mergeCell ref="Z33:AA34"/>
    <mergeCell ref="BG20:CA21"/>
    <mergeCell ref="BG33:CA34"/>
    <mergeCell ref="Z38:AA39"/>
    <mergeCell ref="BG38:CA39"/>
    <mergeCell ref="AB38:BD39"/>
    <mergeCell ref="C62:D62"/>
    <mergeCell ref="BG58:CA59"/>
    <mergeCell ref="BG62:CA63"/>
    <mergeCell ref="AB58:BD59"/>
    <mergeCell ref="AB62:BD63"/>
    <mergeCell ref="BG53:CA54"/>
    <mergeCell ref="AB50:BD51"/>
    <mergeCell ref="BG50:CA51"/>
    <mergeCell ref="BG46:CA47"/>
    <mergeCell ref="Z46:AA47"/>
    <mergeCell ref="Z50:AA51"/>
  </mergeCells>
  <printOptions horizontalCentered="1"/>
  <pageMargins left="0.23622047244094499" right="0.23622047244094499" top="0.23622047244094499" bottom="0.23622047244094499" header="0" footer="0"/>
  <pageSetup paperSize="9" scale="30" orientation="portrait" r:id="rId1"/>
  <headerFooter alignWithMargins="0"/>
  <ignoredErrors>
    <ignoredError sqref="C17"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GN103"/>
  <sheetViews>
    <sheetView view="pageBreakPreview" topLeftCell="A59" zoomScale="40" zoomScaleNormal="25" zoomScaleSheetLayoutView="40" workbookViewId="0">
      <selection activeCell="CI68" sqref="CI68"/>
    </sheetView>
  </sheetViews>
  <sheetFormatPr defaultColWidth="2.375" defaultRowHeight="15"/>
  <cols>
    <col min="1" max="1" width="2.375" style="2"/>
    <col min="2" max="2" width="3.875" style="2" customWidth="1"/>
    <col min="3" max="3" width="12.5" style="2" customWidth="1"/>
    <col min="4" max="17" width="3.875" style="2" customWidth="1"/>
    <col min="18" max="18" width="5" style="2" customWidth="1"/>
    <col min="19" max="82" width="3.875" style="2" customWidth="1"/>
    <col min="83" max="83" width="3" style="2" customWidth="1"/>
    <col min="84" max="88" width="2.375" style="2"/>
    <col min="89" max="89" width="2.375" style="2" customWidth="1"/>
    <col min="90" max="90" width="11.5" style="2"/>
    <col min="91" max="91" width="23.5" style="2" customWidth="1"/>
    <col min="92" max="249" width="2.375" style="2"/>
    <col min="250" max="250" width="3.875" style="2" customWidth="1"/>
    <col min="251" max="251" width="9.125" style="2" customWidth="1"/>
    <col min="252" max="252" width="3.875" style="2" customWidth="1"/>
    <col min="253" max="256" width="1.375" style="2" customWidth="1"/>
    <col min="257" max="338" width="3.875" style="2" customWidth="1"/>
    <col min="339" max="505" width="2.375" style="2"/>
    <col min="506" max="506" width="3.875" style="2" customWidth="1"/>
    <col min="507" max="507" width="9.125" style="2" customWidth="1"/>
    <col min="508" max="508" width="3.875" style="2" customWidth="1"/>
    <col min="509" max="512" width="1.375" style="2" customWidth="1"/>
    <col min="513" max="594" width="3.875" style="2" customWidth="1"/>
    <col min="595" max="761" width="2.375" style="2"/>
    <col min="762" max="762" width="3.875" style="2" customWidth="1"/>
    <col min="763" max="763" width="9.125" style="2" customWidth="1"/>
    <col min="764" max="764" width="3.875" style="2" customWidth="1"/>
    <col min="765" max="768" width="1.375" style="2" customWidth="1"/>
    <col min="769" max="850" width="3.875" style="2" customWidth="1"/>
    <col min="851" max="1017" width="2.375" style="2"/>
    <col min="1018" max="1018" width="3.875" style="2" customWidth="1"/>
    <col min="1019" max="1019" width="9.125" style="2" customWidth="1"/>
    <col min="1020" max="1020" width="3.875" style="2" customWidth="1"/>
    <col min="1021" max="1024" width="1.375" style="2" customWidth="1"/>
    <col min="1025" max="1106" width="3.875" style="2" customWidth="1"/>
    <col min="1107" max="1273" width="2.375" style="2"/>
    <col min="1274" max="1274" width="3.875" style="2" customWidth="1"/>
    <col min="1275" max="1275" width="9.125" style="2" customWidth="1"/>
    <col min="1276" max="1276" width="3.875" style="2" customWidth="1"/>
    <col min="1277" max="1280" width="1.375" style="2" customWidth="1"/>
    <col min="1281" max="1362" width="3.875" style="2" customWidth="1"/>
    <col min="1363" max="1529" width="2.375" style="2"/>
    <col min="1530" max="1530" width="3.875" style="2" customWidth="1"/>
    <col min="1531" max="1531" width="9.125" style="2" customWidth="1"/>
    <col min="1532" max="1532" width="3.875" style="2" customWidth="1"/>
    <col min="1533" max="1536" width="1.375" style="2" customWidth="1"/>
    <col min="1537" max="1618" width="3.875" style="2" customWidth="1"/>
    <col min="1619" max="1785" width="2.375" style="2"/>
    <col min="1786" max="1786" width="3.875" style="2" customWidth="1"/>
    <col min="1787" max="1787" width="9.125" style="2" customWidth="1"/>
    <col min="1788" max="1788" width="3.875" style="2" customWidth="1"/>
    <col min="1789" max="1792" width="1.375" style="2" customWidth="1"/>
    <col min="1793" max="1874" width="3.875" style="2" customWidth="1"/>
    <col min="1875" max="2041" width="2.375" style="2"/>
    <col min="2042" max="2042" width="3.875" style="2" customWidth="1"/>
    <col min="2043" max="2043" width="9.125" style="2" customWidth="1"/>
    <col min="2044" max="2044" width="3.875" style="2" customWidth="1"/>
    <col min="2045" max="2048" width="1.375" style="2" customWidth="1"/>
    <col min="2049" max="2130" width="3.875" style="2" customWidth="1"/>
    <col min="2131" max="2297" width="2.375" style="2"/>
    <col min="2298" max="2298" width="3.875" style="2" customWidth="1"/>
    <col min="2299" max="2299" width="9.125" style="2" customWidth="1"/>
    <col min="2300" max="2300" width="3.875" style="2" customWidth="1"/>
    <col min="2301" max="2304" width="1.375" style="2" customWidth="1"/>
    <col min="2305" max="2386" width="3.875" style="2" customWidth="1"/>
    <col min="2387" max="2553" width="2.375" style="2"/>
    <col min="2554" max="2554" width="3.875" style="2" customWidth="1"/>
    <col min="2555" max="2555" width="9.125" style="2" customWidth="1"/>
    <col min="2556" max="2556" width="3.875" style="2" customWidth="1"/>
    <col min="2557" max="2560" width="1.375" style="2" customWidth="1"/>
    <col min="2561" max="2642" width="3.875" style="2" customWidth="1"/>
    <col min="2643" max="2809" width="2.375" style="2"/>
    <col min="2810" max="2810" width="3.875" style="2" customWidth="1"/>
    <col min="2811" max="2811" width="9.125" style="2" customWidth="1"/>
    <col min="2812" max="2812" width="3.875" style="2" customWidth="1"/>
    <col min="2813" max="2816" width="1.375" style="2" customWidth="1"/>
    <col min="2817" max="2898" width="3.875" style="2" customWidth="1"/>
    <col min="2899" max="3065" width="2.375" style="2"/>
    <col min="3066" max="3066" width="3.875" style="2" customWidth="1"/>
    <col min="3067" max="3067" width="9.125" style="2" customWidth="1"/>
    <col min="3068" max="3068" width="3.875" style="2" customWidth="1"/>
    <col min="3069" max="3072" width="1.375" style="2" customWidth="1"/>
    <col min="3073" max="3154" width="3.875" style="2" customWidth="1"/>
    <col min="3155" max="3321" width="2.375" style="2"/>
    <col min="3322" max="3322" width="3.875" style="2" customWidth="1"/>
    <col min="3323" max="3323" width="9.125" style="2" customWidth="1"/>
    <col min="3324" max="3324" width="3.875" style="2" customWidth="1"/>
    <col min="3325" max="3328" width="1.375" style="2" customWidth="1"/>
    <col min="3329" max="3410" width="3.875" style="2" customWidth="1"/>
    <col min="3411" max="3577" width="2.375" style="2"/>
    <col min="3578" max="3578" width="3.875" style="2" customWidth="1"/>
    <col min="3579" max="3579" width="9.125" style="2" customWidth="1"/>
    <col min="3580" max="3580" width="3.875" style="2" customWidth="1"/>
    <col min="3581" max="3584" width="1.375" style="2" customWidth="1"/>
    <col min="3585" max="3666" width="3.875" style="2" customWidth="1"/>
    <col min="3667" max="3833" width="2.375" style="2"/>
    <col min="3834" max="3834" width="3.875" style="2" customWidth="1"/>
    <col min="3835" max="3835" width="9.125" style="2" customWidth="1"/>
    <col min="3836" max="3836" width="3.875" style="2" customWidth="1"/>
    <col min="3837" max="3840" width="1.375" style="2" customWidth="1"/>
    <col min="3841" max="3922" width="3.875" style="2" customWidth="1"/>
    <col min="3923" max="4089" width="2.375" style="2"/>
    <col min="4090" max="4090" width="3.875" style="2" customWidth="1"/>
    <col min="4091" max="4091" width="9.125" style="2" customWidth="1"/>
    <col min="4092" max="4092" width="3.875" style="2" customWidth="1"/>
    <col min="4093" max="4096" width="1.375" style="2" customWidth="1"/>
    <col min="4097" max="4178" width="3.875" style="2" customWidth="1"/>
    <col min="4179" max="4345" width="2.375" style="2"/>
    <col min="4346" max="4346" width="3.875" style="2" customWidth="1"/>
    <col min="4347" max="4347" width="9.125" style="2" customWidth="1"/>
    <col min="4348" max="4348" width="3.875" style="2" customWidth="1"/>
    <col min="4349" max="4352" width="1.375" style="2" customWidth="1"/>
    <col min="4353" max="4434" width="3.875" style="2" customWidth="1"/>
    <col min="4435" max="4601" width="2.375" style="2"/>
    <col min="4602" max="4602" width="3.875" style="2" customWidth="1"/>
    <col min="4603" max="4603" width="9.125" style="2" customWidth="1"/>
    <col min="4604" max="4604" width="3.875" style="2" customWidth="1"/>
    <col min="4605" max="4608" width="1.375" style="2" customWidth="1"/>
    <col min="4609" max="4690" width="3.875" style="2" customWidth="1"/>
    <col min="4691" max="4857" width="2.375" style="2"/>
    <col min="4858" max="4858" width="3.875" style="2" customWidth="1"/>
    <col min="4859" max="4859" width="9.125" style="2" customWidth="1"/>
    <col min="4860" max="4860" width="3.875" style="2" customWidth="1"/>
    <col min="4861" max="4864" width="1.375" style="2" customWidth="1"/>
    <col min="4865" max="4946" width="3.875" style="2" customWidth="1"/>
    <col min="4947" max="5113" width="2.375" style="2"/>
    <col min="5114" max="5114" width="3.875" style="2" customWidth="1"/>
    <col min="5115" max="5115" width="9.125" style="2" customWidth="1"/>
    <col min="5116" max="5116" width="3.875" style="2" customWidth="1"/>
    <col min="5117" max="5120" width="1.375" style="2" customWidth="1"/>
    <col min="5121" max="5202" width="3.875" style="2" customWidth="1"/>
    <col min="5203" max="5369" width="2.375" style="2"/>
    <col min="5370" max="5370" width="3.875" style="2" customWidth="1"/>
    <col min="5371" max="5371" width="9.125" style="2" customWidth="1"/>
    <col min="5372" max="5372" width="3.875" style="2" customWidth="1"/>
    <col min="5373" max="5376" width="1.375" style="2" customWidth="1"/>
    <col min="5377" max="5458" width="3.875" style="2" customWidth="1"/>
    <col min="5459" max="5625" width="2.375" style="2"/>
    <col min="5626" max="5626" width="3.875" style="2" customWidth="1"/>
    <col min="5627" max="5627" width="9.125" style="2" customWidth="1"/>
    <col min="5628" max="5628" width="3.875" style="2" customWidth="1"/>
    <col min="5629" max="5632" width="1.375" style="2" customWidth="1"/>
    <col min="5633" max="5714" width="3.875" style="2" customWidth="1"/>
    <col min="5715" max="5881" width="2.375" style="2"/>
    <col min="5882" max="5882" width="3.875" style="2" customWidth="1"/>
    <col min="5883" max="5883" width="9.125" style="2" customWidth="1"/>
    <col min="5884" max="5884" width="3.875" style="2" customWidth="1"/>
    <col min="5885" max="5888" width="1.375" style="2" customWidth="1"/>
    <col min="5889" max="5970" width="3.875" style="2" customWidth="1"/>
    <col min="5971" max="6137" width="2.375" style="2"/>
    <col min="6138" max="6138" width="3.875" style="2" customWidth="1"/>
    <col min="6139" max="6139" width="9.125" style="2" customWidth="1"/>
    <col min="6140" max="6140" width="3.875" style="2" customWidth="1"/>
    <col min="6141" max="6144" width="1.375" style="2" customWidth="1"/>
    <col min="6145" max="6226" width="3.875" style="2" customWidth="1"/>
    <col min="6227" max="6393" width="2.375" style="2"/>
    <col min="6394" max="6394" width="3.875" style="2" customWidth="1"/>
    <col min="6395" max="6395" width="9.125" style="2" customWidth="1"/>
    <col min="6396" max="6396" width="3.875" style="2" customWidth="1"/>
    <col min="6397" max="6400" width="1.375" style="2" customWidth="1"/>
    <col min="6401" max="6482" width="3.875" style="2" customWidth="1"/>
    <col min="6483" max="6649" width="2.375" style="2"/>
    <col min="6650" max="6650" width="3.875" style="2" customWidth="1"/>
    <col min="6651" max="6651" width="9.125" style="2" customWidth="1"/>
    <col min="6652" max="6652" width="3.875" style="2" customWidth="1"/>
    <col min="6653" max="6656" width="1.375" style="2" customWidth="1"/>
    <col min="6657" max="6738" width="3.875" style="2" customWidth="1"/>
    <col min="6739" max="6905" width="2.375" style="2"/>
    <col min="6906" max="6906" width="3.875" style="2" customWidth="1"/>
    <col min="6907" max="6907" width="9.125" style="2" customWidth="1"/>
    <col min="6908" max="6908" width="3.875" style="2" customWidth="1"/>
    <col min="6909" max="6912" width="1.375" style="2" customWidth="1"/>
    <col min="6913" max="6994" width="3.875" style="2" customWidth="1"/>
    <col min="6995" max="7161" width="2.375" style="2"/>
    <col min="7162" max="7162" width="3.875" style="2" customWidth="1"/>
    <col min="7163" max="7163" width="9.125" style="2" customWidth="1"/>
    <col min="7164" max="7164" width="3.875" style="2" customWidth="1"/>
    <col min="7165" max="7168" width="1.375" style="2" customWidth="1"/>
    <col min="7169" max="7250" width="3.875" style="2" customWidth="1"/>
    <col min="7251" max="7417" width="2.375" style="2"/>
    <col min="7418" max="7418" width="3.875" style="2" customWidth="1"/>
    <col min="7419" max="7419" width="9.125" style="2" customWidth="1"/>
    <col min="7420" max="7420" width="3.875" style="2" customWidth="1"/>
    <col min="7421" max="7424" width="1.375" style="2" customWidth="1"/>
    <col min="7425" max="7506" width="3.875" style="2" customWidth="1"/>
    <col min="7507" max="7673" width="2.375" style="2"/>
    <col min="7674" max="7674" width="3.875" style="2" customWidth="1"/>
    <col min="7675" max="7675" width="9.125" style="2" customWidth="1"/>
    <col min="7676" max="7676" width="3.875" style="2" customWidth="1"/>
    <col min="7677" max="7680" width="1.375" style="2" customWidth="1"/>
    <col min="7681" max="7762" width="3.875" style="2" customWidth="1"/>
    <col min="7763" max="7929" width="2.375" style="2"/>
    <col min="7930" max="7930" width="3.875" style="2" customWidth="1"/>
    <col min="7931" max="7931" width="9.125" style="2" customWidth="1"/>
    <col min="7932" max="7932" width="3.875" style="2" customWidth="1"/>
    <col min="7933" max="7936" width="1.375" style="2" customWidth="1"/>
    <col min="7937" max="8018" width="3.875" style="2" customWidth="1"/>
    <col min="8019" max="8185" width="2.375" style="2"/>
    <col min="8186" max="8186" width="3.875" style="2" customWidth="1"/>
    <col min="8187" max="8187" width="9.125" style="2" customWidth="1"/>
    <col min="8188" max="8188" width="3.875" style="2" customWidth="1"/>
    <col min="8189" max="8192" width="1.375" style="2" customWidth="1"/>
    <col min="8193" max="8274" width="3.875" style="2" customWidth="1"/>
    <col min="8275" max="8441" width="2.375" style="2"/>
    <col min="8442" max="8442" width="3.875" style="2" customWidth="1"/>
    <col min="8443" max="8443" width="9.125" style="2" customWidth="1"/>
    <col min="8444" max="8444" width="3.875" style="2" customWidth="1"/>
    <col min="8445" max="8448" width="1.375" style="2" customWidth="1"/>
    <col min="8449" max="8530" width="3.875" style="2" customWidth="1"/>
    <col min="8531" max="8697" width="2.375" style="2"/>
    <col min="8698" max="8698" width="3.875" style="2" customWidth="1"/>
    <col min="8699" max="8699" width="9.125" style="2" customWidth="1"/>
    <col min="8700" max="8700" width="3.875" style="2" customWidth="1"/>
    <col min="8701" max="8704" width="1.375" style="2" customWidth="1"/>
    <col min="8705" max="8786" width="3.875" style="2" customWidth="1"/>
    <col min="8787" max="8953" width="2.375" style="2"/>
    <col min="8954" max="8954" width="3.875" style="2" customWidth="1"/>
    <col min="8955" max="8955" width="9.125" style="2" customWidth="1"/>
    <col min="8956" max="8956" width="3.875" style="2" customWidth="1"/>
    <col min="8957" max="8960" width="1.375" style="2" customWidth="1"/>
    <col min="8961" max="9042" width="3.875" style="2" customWidth="1"/>
    <col min="9043" max="9209" width="2.375" style="2"/>
    <col min="9210" max="9210" width="3.875" style="2" customWidth="1"/>
    <col min="9211" max="9211" width="9.125" style="2" customWidth="1"/>
    <col min="9212" max="9212" width="3.875" style="2" customWidth="1"/>
    <col min="9213" max="9216" width="1.375" style="2" customWidth="1"/>
    <col min="9217" max="9298" width="3.875" style="2" customWidth="1"/>
    <col min="9299" max="9465" width="2.375" style="2"/>
    <col min="9466" max="9466" width="3.875" style="2" customWidth="1"/>
    <col min="9467" max="9467" width="9.125" style="2" customWidth="1"/>
    <col min="9468" max="9468" width="3.875" style="2" customWidth="1"/>
    <col min="9469" max="9472" width="1.375" style="2" customWidth="1"/>
    <col min="9473" max="9554" width="3.875" style="2" customWidth="1"/>
    <col min="9555" max="9721" width="2.375" style="2"/>
    <col min="9722" max="9722" width="3.875" style="2" customWidth="1"/>
    <col min="9723" max="9723" width="9.125" style="2" customWidth="1"/>
    <col min="9724" max="9724" width="3.875" style="2" customWidth="1"/>
    <col min="9725" max="9728" width="1.375" style="2" customWidth="1"/>
    <col min="9729" max="9810" width="3.875" style="2" customWidth="1"/>
    <col min="9811" max="9977" width="2.375" style="2"/>
    <col min="9978" max="9978" width="3.875" style="2" customWidth="1"/>
    <col min="9979" max="9979" width="9.125" style="2" customWidth="1"/>
    <col min="9980" max="9980" width="3.875" style="2" customWidth="1"/>
    <col min="9981" max="9984" width="1.375" style="2" customWidth="1"/>
    <col min="9985" max="10066" width="3.875" style="2" customWidth="1"/>
    <col min="10067" max="10233" width="2.375" style="2"/>
    <col min="10234" max="10234" width="3.875" style="2" customWidth="1"/>
    <col min="10235" max="10235" width="9.125" style="2" customWidth="1"/>
    <col min="10236" max="10236" width="3.875" style="2" customWidth="1"/>
    <col min="10237" max="10240" width="1.375" style="2" customWidth="1"/>
    <col min="10241" max="10322" width="3.875" style="2" customWidth="1"/>
    <col min="10323" max="10489" width="2.375" style="2"/>
    <col min="10490" max="10490" width="3.875" style="2" customWidth="1"/>
    <col min="10491" max="10491" width="9.125" style="2" customWidth="1"/>
    <col min="10492" max="10492" width="3.875" style="2" customWidth="1"/>
    <col min="10493" max="10496" width="1.375" style="2" customWidth="1"/>
    <col min="10497" max="10578" width="3.875" style="2" customWidth="1"/>
    <col min="10579" max="10745" width="2.375" style="2"/>
    <col min="10746" max="10746" width="3.875" style="2" customWidth="1"/>
    <col min="10747" max="10747" width="9.125" style="2" customWidth="1"/>
    <col min="10748" max="10748" width="3.875" style="2" customWidth="1"/>
    <col min="10749" max="10752" width="1.375" style="2" customWidth="1"/>
    <col min="10753" max="10834" width="3.875" style="2" customWidth="1"/>
    <col min="10835" max="11001" width="2.375" style="2"/>
    <col min="11002" max="11002" width="3.875" style="2" customWidth="1"/>
    <col min="11003" max="11003" width="9.125" style="2" customWidth="1"/>
    <col min="11004" max="11004" width="3.875" style="2" customWidth="1"/>
    <col min="11005" max="11008" width="1.375" style="2" customWidth="1"/>
    <col min="11009" max="11090" width="3.875" style="2" customWidth="1"/>
    <col min="11091" max="11257" width="2.375" style="2"/>
    <col min="11258" max="11258" width="3.875" style="2" customWidth="1"/>
    <col min="11259" max="11259" width="9.125" style="2" customWidth="1"/>
    <col min="11260" max="11260" width="3.875" style="2" customWidth="1"/>
    <col min="11261" max="11264" width="1.375" style="2" customWidth="1"/>
    <col min="11265" max="11346" width="3.875" style="2" customWidth="1"/>
    <col min="11347" max="11513" width="2.375" style="2"/>
    <col min="11514" max="11514" width="3.875" style="2" customWidth="1"/>
    <col min="11515" max="11515" width="9.125" style="2" customWidth="1"/>
    <col min="11516" max="11516" width="3.875" style="2" customWidth="1"/>
    <col min="11517" max="11520" width="1.375" style="2" customWidth="1"/>
    <col min="11521" max="11602" width="3.875" style="2" customWidth="1"/>
    <col min="11603" max="11769" width="2.375" style="2"/>
    <col min="11770" max="11770" width="3.875" style="2" customWidth="1"/>
    <col min="11771" max="11771" width="9.125" style="2" customWidth="1"/>
    <col min="11772" max="11772" width="3.875" style="2" customWidth="1"/>
    <col min="11773" max="11776" width="1.375" style="2" customWidth="1"/>
    <col min="11777" max="11858" width="3.875" style="2" customWidth="1"/>
    <col min="11859" max="12025" width="2.375" style="2"/>
    <col min="12026" max="12026" width="3.875" style="2" customWidth="1"/>
    <col min="12027" max="12027" width="9.125" style="2" customWidth="1"/>
    <col min="12028" max="12028" width="3.875" style="2" customWidth="1"/>
    <col min="12029" max="12032" width="1.375" style="2" customWidth="1"/>
    <col min="12033" max="12114" width="3.875" style="2" customWidth="1"/>
    <col min="12115" max="12281" width="2.375" style="2"/>
    <col min="12282" max="12282" width="3.875" style="2" customWidth="1"/>
    <col min="12283" max="12283" width="9.125" style="2" customWidth="1"/>
    <col min="12284" max="12284" width="3.875" style="2" customWidth="1"/>
    <col min="12285" max="12288" width="1.375" style="2" customWidth="1"/>
    <col min="12289" max="12370" width="3.875" style="2" customWidth="1"/>
    <col min="12371" max="12537" width="2.375" style="2"/>
    <col min="12538" max="12538" width="3.875" style="2" customWidth="1"/>
    <col min="12539" max="12539" width="9.125" style="2" customWidth="1"/>
    <col min="12540" max="12540" width="3.875" style="2" customWidth="1"/>
    <col min="12541" max="12544" width="1.375" style="2" customWidth="1"/>
    <col min="12545" max="12626" width="3.875" style="2" customWidth="1"/>
    <col min="12627" max="12793" width="2.375" style="2"/>
    <col min="12794" max="12794" width="3.875" style="2" customWidth="1"/>
    <col min="12795" max="12795" width="9.125" style="2" customWidth="1"/>
    <col min="12796" max="12796" width="3.875" style="2" customWidth="1"/>
    <col min="12797" max="12800" width="1.375" style="2" customWidth="1"/>
    <col min="12801" max="12882" width="3.875" style="2" customWidth="1"/>
    <col min="12883" max="13049" width="2.375" style="2"/>
    <col min="13050" max="13050" width="3.875" style="2" customWidth="1"/>
    <col min="13051" max="13051" width="9.125" style="2" customWidth="1"/>
    <col min="13052" max="13052" width="3.875" style="2" customWidth="1"/>
    <col min="13053" max="13056" width="1.375" style="2" customWidth="1"/>
    <col min="13057" max="13138" width="3.875" style="2" customWidth="1"/>
    <col min="13139" max="13305" width="2.375" style="2"/>
    <col min="13306" max="13306" width="3.875" style="2" customWidth="1"/>
    <col min="13307" max="13307" width="9.125" style="2" customWidth="1"/>
    <col min="13308" max="13308" width="3.875" style="2" customWidth="1"/>
    <col min="13309" max="13312" width="1.375" style="2" customWidth="1"/>
    <col min="13313" max="13394" width="3.875" style="2" customWidth="1"/>
    <col min="13395" max="13561" width="2.375" style="2"/>
    <col min="13562" max="13562" width="3.875" style="2" customWidth="1"/>
    <col min="13563" max="13563" width="9.125" style="2" customWidth="1"/>
    <col min="13564" max="13564" width="3.875" style="2" customWidth="1"/>
    <col min="13565" max="13568" width="1.375" style="2" customWidth="1"/>
    <col min="13569" max="13650" width="3.875" style="2" customWidth="1"/>
    <col min="13651" max="13817" width="2.375" style="2"/>
    <col min="13818" max="13818" width="3.875" style="2" customWidth="1"/>
    <col min="13819" max="13819" width="9.125" style="2" customWidth="1"/>
    <col min="13820" max="13820" width="3.875" style="2" customWidth="1"/>
    <col min="13821" max="13824" width="1.375" style="2" customWidth="1"/>
    <col min="13825" max="13906" width="3.875" style="2" customWidth="1"/>
    <col min="13907" max="14073" width="2.375" style="2"/>
    <col min="14074" max="14074" width="3.875" style="2" customWidth="1"/>
    <col min="14075" max="14075" width="9.125" style="2" customWidth="1"/>
    <col min="14076" max="14076" width="3.875" style="2" customWidth="1"/>
    <col min="14077" max="14080" width="1.375" style="2" customWidth="1"/>
    <col min="14081" max="14162" width="3.875" style="2" customWidth="1"/>
    <col min="14163" max="14329" width="2.375" style="2"/>
    <col min="14330" max="14330" width="3.875" style="2" customWidth="1"/>
    <col min="14331" max="14331" width="9.125" style="2" customWidth="1"/>
    <col min="14332" max="14332" width="3.875" style="2" customWidth="1"/>
    <col min="14333" max="14336" width="1.375" style="2" customWidth="1"/>
    <col min="14337" max="14418" width="3.875" style="2" customWidth="1"/>
    <col min="14419" max="14585" width="2.375" style="2"/>
    <col min="14586" max="14586" width="3.875" style="2" customWidth="1"/>
    <col min="14587" max="14587" width="9.125" style="2" customWidth="1"/>
    <col min="14588" max="14588" width="3.875" style="2" customWidth="1"/>
    <col min="14589" max="14592" width="1.375" style="2" customWidth="1"/>
    <col min="14593" max="14674" width="3.875" style="2" customWidth="1"/>
    <col min="14675" max="14841" width="2.375" style="2"/>
    <col min="14842" max="14842" width="3.875" style="2" customWidth="1"/>
    <col min="14843" max="14843" width="9.125" style="2" customWidth="1"/>
    <col min="14844" max="14844" width="3.875" style="2" customWidth="1"/>
    <col min="14845" max="14848" width="1.375" style="2" customWidth="1"/>
    <col min="14849" max="14930" width="3.875" style="2" customWidth="1"/>
    <col min="14931" max="15097" width="2.375" style="2"/>
    <col min="15098" max="15098" width="3.875" style="2" customWidth="1"/>
    <col min="15099" max="15099" width="9.125" style="2" customWidth="1"/>
    <col min="15100" max="15100" width="3.875" style="2" customWidth="1"/>
    <col min="15101" max="15104" width="1.375" style="2" customWidth="1"/>
    <col min="15105" max="15186" width="3.875" style="2" customWidth="1"/>
    <col min="15187" max="15353" width="2.375" style="2"/>
    <col min="15354" max="15354" width="3.875" style="2" customWidth="1"/>
    <col min="15355" max="15355" width="9.125" style="2" customWidth="1"/>
    <col min="15356" max="15356" width="3.875" style="2" customWidth="1"/>
    <col min="15357" max="15360" width="1.375" style="2" customWidth="1"/>
    <col min="15361" max="15442" width="3.875" style="2" customWidth="1"/>
    <col min="15443" max="15609" width="2.375" style="2"/>
    <col min="15610" max="15610" width="3.875" style="2" customWidth="1"/>
    <col min="15611" max="15611" width="9.125" style="2" customWidth="1"/>
    <col min="15612" max="15612" width="3.875" style="2" customWidth="1"/>
    <col min="15613" max="15616" width="1.375" style="2" customWidth="1"/>
    <col min="15617" max="15698" width="3.875" style="2" customWidth="1"/>
    <col min="15699" max="15865" width="2.375" style="2"/>
    <col min="15866" max="15866" width="3.875" style="2" customWidth="1"/>
    <col min="15867" max="15867" width="9.125" style="2" customWidth="1"/>
    <col min="15868" max="15868" width="3.875" style="2" customWidth="1"/>
    <col min="15869" max="15872" width="1.375" style="2" customWidth="1"/>
    <col min="15873" max="15954" width="3.875" style="2" customWidth="1"/>
    <col min="15955" max="16121" width="2.375" style="2"/>
    <col min="16122" max="16122" width="3.875" style="2" customWidth="1"/>
    <col min="16123" max="16123" width="9.125" style="2" customWidth="1"/>
    <col min="16124" max="16124" width="3.875" style="2" customWidth="1"/>
    <col min="16125" max="16128" width="1.375" style="2" customWidth="1"/>
    <col min="16129" max="16210" width="3.875" style="2" customWidth="1"/>
    <col min="16211" max="16384" width="2.375" style="2"/>
  </cols>
  <sheetData>
    <row r="1" spans="1:196" ht="15.95" customHeight="1">
      <c r="A1" s="1"/>
      <c r="B1" s="1"/>
      <c r="C1" s="1"/>
    </row>
    <row r="2" spans="1:196" ht="15.95" customHeight="1">
      <c r="A2" s="1"/>
      <c r="B2" s="1"/>
      <c r="C2" s="1"/>
    </row>
    <row r="3" spans="1:196" ht="15.95" customHeight="1">
      <c r="A3" s="1"/>
      <c r="B3" s="1"/>
      <c r="C3" s="1"/>
    </row>
    <row r="4" spans="1:196" ht="15.95" customHeight="1">
      <c r="A4" s="1"/>
      <c r="B4" s="271"/>
      <c r="C4" s="271"/>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row>
    <row r="5" spans="1:196" ht="15.95" customHeight="1">
      <c r="A5" s="1"/>
      <c r="B5" s="271"/>
      <c r="C5" s="271"/>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row>
    <row r="6" spans="1:196" ht="15.95" customHeight="1">
      <c r="A6" s="1"/>
      <c r="B6" s="273"/>
      <c r="C6" s="273"/>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row>
    <row r="7" spans="1:196" ht="30" customHeight="1">
      <c r="A7" s="53"/>
      <c r="B7" s="274"/>
      <c r="C7" s="274"/>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138"/>
      <c r="BN7" s="138"/>
      <c r="BO7" s="138"/>
      <c r="BP7" s="138"/>
      <c r="BQ7" s="138"/>
      <c r="BR7" s="138"/>
      <c r="BS7" s="138"/>
      <c r="BT7" s="138"/>
      <c r="BU7" s="138"/>
      <c r="BV7" s="138"/>
      <c r="BW7" s="138"/>
      <c r="BX7" s="138"/>
      <c r="BY7" s="138"/>
      <c r="BZ7" s="138"/>
      <c r="CA7" s="138"/>
      <c r="CB7" s="138"/>
      <c r="CC7" s="138"/>
      <c r="CD7" s="280"/>
    </row>
    <row r="8" spans="1:196" ht="24.95" customHeight="1">
      <c r="A8" s="53"/>
      <c r="B8" s="274"/>
      <c r="C8" s="274"/>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1525"/>
      <c r="BN8" s="1525"/>
      <c r="BO8" s="1525"/>
      <c r="BP8" s="1525"/>
      <c r="BQ8" s="1525"/>
      <c r="BR8" s="1525"/>
      <c r="BS8" s="1525"/>
      <c r="BT8" s="1525"/>
      <c r="BU8" s="1525"/>
      <c r="BV8" s="1525"/>
      <c r="BW8" s="1525"/>
      <c r="BX8" s="1525"/>
      <c r="BY8" s="1525"/>
      <c r="BZ8" s="1525"/>
      <c r="CA8" s="1525"/>
      <c r="CB8" s="1525"/>
      <c r="CC8" s="1525"/>
      <c r="CD8" s="147"/>
    </row>
    <row r="9" spans="1:196" ht="12" customHeight="1">
      <c r="A9" s="53"/>
      <c r="B9" s="274"/>
      <c r="C9" s="274"/>
      <c r="D9" s="274"/>
      <c r="E9" s="274"/>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1525"/>
      <c r="BN9" s="1525"/>
      <c r="BO9" s="1525"/>
      <c r="BP9" s="1525"/>
      <c r="BQ9" s="1525"/>
      <c r="BR9" s="1525"/>
      <c r="BS9" s="1525"/>
      <c r="BT9" s="1525"/>
      <c r="BU9" s="1525"/>
      <c r="BV9" s="1525"/>
      <c r="BW9" s="1525"/>
      <c r="BX9" s="1525"/>
      <c r="BY9" s="1525"/>
      <c r="BZ9" s="1525"/>
      <c r="CA9" s="1525"/>
      <c r="CB9" s="1525"/>
      <c r="CC9" s="1525"/>
      <c r="CD9" s="147"/>
    </row>
    <row r="10" spans="1:196" ht="24.95" customHeight="1">
      <c r="A10" s="53"/>
      <c r="B10" s="274"/>
      <c r="C10" s="274"/>
      <c r="D10" s="274"/>
      <c r="E10" s="274"/>
      <c r="F10" s="274"/>
      <c r="G10" s="274"/>
      <c r="H10" s="274"/>
      <c r="I10" s="2589" t="s">
        <v>2163</v>
      </c>
      <c r="J10" s="2589"/>
      <c r="K10" s="2589"/>
      <c r="L10" s="2589"/>
      <c r="M10" s="2589"/>
      <c r="N10" s="2589"/>
      <c r="O10" s="2589"/>
      <c r="P10" s="2589"/>
      <c r="Q10" s="2589"/>
      <c r="R10" s="2589"/>
      <c r="S10" s="2589"/>
      <c r="T10" s="2589"/>
      <c r="U10" s="2589"/>
      <c r="V10" s="2589"/>
      <c r="W10" s="2589"/>
      <c r="X10" s="2589"/>
      <c r="Y10" s="2589"/>
      <c r="Z10" s="2589"/>
      <c r="AA10" s="2589"/>
      <c r="AB10" s="2589"/>
      <c r="AC10" s="2589"/>
      <c r="AD10" s="2589"/>
      <c r="AE10" s="2589"/>
      <c r="AF10" s="2589"/>
      <c r="AG10" s="2589"/>
      <c r="AH10" s="2589"/>
      <c r="AI10" s="2589"/>
      <c r="AJ10" s="2589"/>
      <c r="AK10" s="2589"/>
      <c r="AL10" s="1616"/>
      <c r="AM10" s="1616"/>
      <c r="AN10" s="1616"/>
      <c r="AO10" s="1616"/>
      <c r="AP10" s="1616"/>
      <c r="AQ10" s="1616"/>
      <c r="AR10" s="1616"/>
      <c r="AS10" s="1616"/>
      <c r="AT10" s="1616"/>
      <c r="AU10" s="1616"/>
      <c r="AV10" s="1616"/>
      <c r="AW10" s="1616"/>
      <c r="AX10" s="1616"/>
      <c r="AY10" s="1616"/>
      <c r="AZ10" s="1616"/>
      <c r="BA10" s="1616"/>
      <c r="BB10" s="1616"/>
      <c r="BC10" s="1616"/>
      <c r="BD10" s="1616"/>
      <c r="BE10" s="1616"/>
      <c r="BF10" s="1616"/>
      <c r="BG10" s="517"/>
      <c r="BH10" s="517"/>
      <c r="BI10" s="517"/>
      <c r="BJ10" s="517"/>
      <c r="BK10" s="517"/>
      <c r="BL10" s="517"/>
      <c r="BM10" s="517"/>
      <c r="BN10" s="517"/>
      <c r="BO10" s="517"/>
      <c r="BP10" s="517"/>
      <c r="BQ10" s="517"/>
      <c r="BR10" s="1525"/>
      <c r="BS10" s="1525"/>
      <c r="BT10" s="1525"/>
      <c r="BU10" s="1525"/>
      <c r="BV10" s="1525"/>
      <c r="BW10" s="1525"/>
      <c r="BX10" s="1525"/>
      <c r="BY10" s="1525"/>
      <c r="BZ10" s="1525"/>
      <c r="CA10" s="1525"/>
      <c r="CB10" s="1525"/>
      <c r="CC10" s="1525"/>
      <c r="CD10" s="147"/>
    </row>
    <row r="11" spans="1:196" ht="24.95" customHeight="1">
      <c r="A11" s="53"/>
      <c r="B11" s="274"/>
      <c r="C11" s="274"/>
      <c r="D11" s="274"/>
      <c r="E11" s="274"/>
      <c r="F11" s="274"/>
      <c r="G11" s="274"/>
      <c r="H11" s="274"/>
      <c r="I11" s="2589"/>
      <c r="J11" s="2589"/>
      <c r="K11" s="2589"/>
      <c r="L11" s="2589"/>
      <c r="M11" s="2589"/>
      <c r="N11" s="2589"/>
      <c r="O11" s="2589"/>
      <c r="P11" s="2589"/>
      <c r="Q11" s="2589"/>
      <c r="R11" s="2589"/>
      <c r="S11" s="2589"/>
      <c r="T11" s="2589"/>
      <c r="U11" s="2589"/>
      <c r="V11" s="2589"/>
      <c r="W11" s="2589"/>
      <c r="X11" s="2589"/>
      <c r="Y11" s="2589"/>
      <c r="Z11" s="2589"/>
      <c r="AA11" s="2589"/>
      <c r="AB11" s="2589"/>
      <c r="AC11" s="2589"/>
      <c r="AD11" s="2589"/>
      <c r="AE11" s="2589"/>
      <c r="AF11" s="2589"/>
      <c r="AG11" s="2589"/>
      <c r="AH11" s="2589"/>
      <c r="AI11" s="2589"/>
      <c r="AJ11" s="2589"/>
      <c r="AK11" s="2589"/>
      <c r="AL11" s="1616"/>
      <c r="AM11" s="1616"/>
      <c r="AN11" s="1616"/>
      <c r="AO11" s="1616"/>
      <c r="AP11" s="1616"/>
      <c r="AQ11" s="1616"/>
      <c r="AR11" s="1616"/>
      <c r="AS11" s="1616"/>
      <c r="AT11" s="1616"/>
      <c r="AU11" s="1616"/>
      <c r="AV11" s="1616"/>
      <c r="AW11" s="1616"/>
      <c r="AX11" s="1616"/>
      <c r="AY11" s="1616"/>
      <c r="AZ11" s="1616"/>
      <c r="BA11" s="1616"/>
      <c r="BB11" s="1616"/>
      <c r="BC11" s="1616"/>
      <c r="BD11" s="1616"/>
      <c r="BE11" s="1616"/>
      <c r="BF11" s="1616"/>
      <c r="BG11" s="517"/>
      <c r="BH11" s="517"/>
      <c r="BI11" s="517"/>
      <c r="BJ11" s="517"/>
      <c r="BK11" s="517"/>
      <c r="BL11" s="517"/>
      <c r="BM11" s="517"/>
      <c r="BN11" s="517"/>
      <c r="BO11" s="517"/>
      <c r="BP11" s="517"/>
      <c r="BQ11" s="517"/>
      <c r="BR11" s="1525"/>
      <c r="BS11" s="1525"/>
      <c r="BT11" s="1525"/>
      <c r="BU11" s="1525"/>
      <c r="BV11" s="1525"/>
      <c r="BW11" s="1525"/>
      <c r="BX11" s="1525"/>
      <c r="BY11" s="1525"/>
      <c r="BZ11" s="1525"/>
      <c r="CA11" s="1525"/>
      <c r="CB11" s="1525"/>
      <c r="CC11" s="1525"/>
      <c r="CD11" s="147"/>
    </row>
    <row r="12" spans="1:196" ht="24.95" customHeight="1">
      <c r="A12" s="53"/>
      <c r="B12" s="274"/>
      <c r="C12" s="274"/>
      <c r="D12" s="274"/>
      <c r="E12" s="274"/>
      <c r="F12" s="274"/>
      <c r="G12" s="274"/>
      <c r="H12" s="274"/>
      <c r="I12" s="2590" t="s">
        <v>2208</v>
      </c>
      <c r="J12" s="2590"/>
      <c r="K12" s="2590"/>
      <c r="L12" s="2590"/>
      <c r="M12" s="2590"/>
      <c r="N12" s="2590"/>
      <c r="O12" s="2590"/>
      <c r="P12" s="2590"/>
      <c r="Q12" s="2590"/>
      <c r="R12" s="2590"/>
      <c r="S12" s="2590"/>
      <c r="T12" s="2590"/>
      <c r="U12" s="2590"/>
      <c r="V12" s="2590"/>
      <c r="W12" s="2590"/>
      <c r="X12" s="2590"/>
      <c r="Y12" s="2590"/>
      <c r="Z12" s="2590"/>
      <c r="AA12" s="2590"/>
      <c r="AB12" s="2590"/>
      <c r="AC12" s="2590"/>
      <c r="AD12" s="2590"/>
      <c r="AE12" s="2590"/>
      <c r="AF12" s="2590"/>
      <c r="AG12" s="2590"/>
      <c r="AH12" s="2590"/>
      <c r="AI12" s="2590"/>
      <c r="AJ12" s="2590"/>
      <c r="AK12" s="2590"/>
      <c r="AL12" s="2590"/>
      <c r="AM12" s="2590"/>
      <c r="AN12" s="2590"/>
      <c r="AO12" s="2590"/>
      <c r="AP12" s="2590"/>
      <c r="AQ12" s="2590"/>
      <c r="AR12" s="2590"/>
      <c r="AS12" s="2590"/>
      <c r="AT12" s="2590"/>
      <c r="AU12" s="2590"/>
      <c r="AV12" s="2590"/>
      <c r="AW12" s="2590"/>
      <c r="AX12" s="2590"/>
      <c r="AY12" s="1617"/>
      <c r="AZ12" s="1617"/>
      <c r="BA12" s="1617"/>
      <c r="BB12" s="1617"/>
      <c r="BC12" s="1617"/>
      <c r="BD12" s="1617"/>
      <c r="BE12" s="1617"/>
      <c r="BF12" s="1617"/>
      <c r="BG12" s="518"/>
      <c r="BH12" s="518"/>
      <c r="BI12" s="518"/>
      <c r="BJ12" s="518"/>
      <c r="BK12" s="274"/>
      <c r="BL12" s="274"/>
      <c r="BM12" s="274"/>
      <c r="BN12" s="274"/>
      <c r="BO12" s="274"/>
      <c r="BP12" s="274"/>
      <c r="BQ12" s="274"/>
      <c r="BR12" s="274"/>
      <c r="BS12" s="274"/>
      <c r="BT12" s="274"/>
      <c r="BU12" s="274"/>
      <c r="BV12" s="274"/>
      <c r="BW12" s="274"/>
      <c r="BX12" s="274"/>
      <c r="BY12" s="274"/>
      <c r="BZ12" s="274"/>
      <c r="CA12" s="274"/>
      <c r="CB12" s="274"/>
      <c r="CC12" s="274"/>
      <c r="CD12" s="312"/>
      <c r="CK12" s="282"/>
      <c r="CL12" s="282"/>
      <c r="CM12" s="282"/>
      <c r="CN12" s="282"/>
      <c r="CO12" s="282"/>
      <c r="CP12" s="282"/>
      <c r="CQ12" s="282"/>
      <c r="CR12" s="282"/>
      <c r="CS12" s="282"/>
      <c r="CT12" s="282"/>
      <c r="CU12" s="282"/>
      <c r="CV12" s="282"/>
      <c r="CW12" s="282"/>
      <c r="CX12" s="282"/>
      <c r="CY12" s="282"/>
      <c r="CZ12" s="282"/>
      <c r="DA12" s="282"/>
      <c r="DB12" s="282"/>
      <c r="DC12" s="282"/>
      <c r="DD12" s="282"/>
    </row>
    <row r="13" spans="1:196" ht="24.95" customHeight="1">
      <c r="A13" s="53"/>
      <c r="B13" s="276"/>
      <c r="C13" s="276"/>
      <c r="D13" s="276"/>
      <c r="E13" s="276"/>
      <c r="F13" s="276"/>
      <c r="G13" s="276"/>
      <c r="H13" s="276"/>
      <c r="I13" s="2590"/>
      <c r="J13" s="2590"/>
      <c r="K13" s="2590"/>
      <c r="L13" s="2590"/>
      <c r="M13" s="2590"/>
      <c r="N13" s="2590"/>
      <c r="O13" s="2590"/>
      <c r="P13" s="2590"/>
      <c r="Q13" s="2590"/>
      <c r="R13" s="2590"/>
      <c r="S13" s="2590"/>
      <c r="T13" s="2590"/>
      <c r="U13" s="2590"/>
      <c r="V13" s="2590"/>
      <c r="W13" s="2590"/>
      <c r="X13" s="2590"/>
      <c r="Y13" s="2590"/>
      <c r="Z13" s="2590"/>
      <c r="AA13" s="2590"/>
      <c r="AB13" s="2590"/>
      <c r="AC13" s="2590"/>
      <c r="AD13" s="2590"/>
      <c r="AE13" s="2590"/>
      <c r="AF13" s="2590"/>
      <c r="AG13" s="2590"/>
      <c r="AH13" s="2590"/>
      <c r="AI13" s="2590"/>
      <c r="AJ13" s="2590"/>
      <c r="AK13" s="2590"/>
      <c r="AL13" s="2590"/>
      <c r="AM13" s="2590"/>
      <c r="AN13" s="2590"/>
      <c r="AO13" s="2590"/>
      <c r="AP13" s="2590"/>
      <c r="AQ13" s="2590"/>
      <c r="AR13" s="2590"/>
      <c r="AS13" s="2590"/>
      <c r="AT13" s="2590"/>
      <c r="AU13" s="2590"/>
      <c r="AV13" s="2590"/>
      <c r="AW13" s="2590"/>
      <c r="AX13" s="2590"/>
      <c r="AY13" s="1617"/>
      <c r="AZ13" s="1617"/>
      <c r="BA13" s="1617"/>
      <c r="BB13" s="1617"/>
      <c r="BC13" s="1617"/>
      <c r="BD13" s="1617"/>
      <c r="BE13" s="1617"/>
      <c r="BF13" s="1617"/>
      <c r="BG13" s="518"/>
      <c r="BH13" s="518"/>
      <c r="BI13" s="518"/>
      <c r="BJ13" s="518"/>
      <c r="BK13" s="276"/>
      <c r="BL13" s="276"/>
      <c r="BM13" s="276"/>
      <c r="BN13" s="276"/>
      <c r="BO13" s="276"/>
      <c r="BP13" s="276"/>
      <c r="BQ13" s="276"/>
      <c r="BR13" s="276"/>
      <c r="BS13" s="276"/>
      <c r="BT13" s="276"/>
      <c r="BU13" s="276"/>
      <c r="BV13" s="276"/>
      <c r="BW13" s="276"/>
      <c r="BX13" s="276"/>
      <c r="BY13" s="276"/>
      <c r="BZ13" s="276"/>
      <c r="CA13" s="276"/>
      <c r="CB13" s="276"/>
      <c r="CC13" s="276"/>
      <c r="CD13" s="313"/>
      <c r="CK13" s="282"/>
      <c r="CL13" s="282"/>
      <c r="CM13" s="282"/>
      <c r="CN13" s="282"/>
      <c r="CO13" s="282"/>
      <c r="CP13" s="282"/>
      <c r="CQ13" s="282"/>
      <c r="CR13" s="282"/>
      <c r="CS13" s="282"/>
      <c r="CT13" s="282"/>
      <c r="CU13" s="282"/>
      <c r="CV13" s="282"/>
      <c r="CW13" s="282"/>
      <c r="CX13" s="282"/>
      <c r="CY13" s="282"/>
      <c r="CZ13" s="282"/>
      <c r="DA13" s="282"/>
      <c r="DB13" s="282"/>
      <c r="DC13" s="282"/>
      <c r="DD13" s="282"/>
    </row>
    <row r="14" spans="1:196" ht="30" customHeight="1">
      <c r="A14" s="53"/>
      <c r="B14" s="276"/>
      <c r="I14" s="2591" t="s">
        <v>2209</v>
      </c>
      <c r="J14" s="2591"/>
      <c r="K14" s="2591"/>
      <c r="L14" s="2591"/>
      <c r="M14" s="2591"/>
      <c r="N14" s="2591"/>
      <c r="O14" s="2591"/>
      <c r="P14" s="2591"/>
      <c r="Q14" s="2591"/>
      <c r="R14" s="2591"/>
      <c r="S14" s="2591"/>
      <c r="T14" s="2591"/>
      <c r="U14" s="2591"/>
      <c r="V14" s="2591"/>
      <c r="W14" s="2591"/>
      <c r="X14" s="2591"/>
      <c r="Y14" s="2591"/>
      <c r="Z14" s="2591"/>
      <c r="AA14" s="2591"/>
      <c r="AB14" s="2591"/>
      <c r="AC14" s="2591"/>
      <c r="AD14" s="2591"/>
      <c r="AE14" s="2591"/>
      <c r="AF14" s="2591"/>
      <c r="AG14" s="2591"/>
      <c r="AH14" s="2591"/>
      <c r="AI14" s="2591"/>
      <c r="AJ14" s="2591"/>
      <c r="AK14" s="2591"/>
      <c r="AL14" s="2591"/>
      <c r="AM14" s="2591"/>
      <c r="AN14" s="2591"/>
      <c r="AO14" s="2591"/>
      <c r="AP14" s="2591"/>
      <c r="AQ14" s="2591"/>
      <c r="AR14" s="2591"/>
      <c r="AS14" s="2591"/>
      <c r="AT14" s="2591"/>
      <c r="AU14" s="2591"/>
      <c r="AV14" s="2591"/>
      <c r="AW14" s="2591"/>
      <c r="AX14" s="2591"/>
      <c r="AY14" s="2591"/>
      <c r="AZ14" s="2591"/>
      <c r="BA14" s="2591"/>
      <c r="BB14" s="2591"/>
      <c r="BC14" s="2591"/>
      <c r="BD14" s="2591"/>
      <c r="BE14" s="2591"/>
      <c r="BF14" s="2591"/>
      <c r="BG14" s="519"/>
      <c r="BH14" s="519"/>
      <c r="BI14" s="519"/>
      <c r="BJ14" s="519"/>
      <c r="BK14" s="519"/>
      <c r="BL14" s="519"/>
      <c r="BM14" s="519"/>
      <c r="BN14" s="519"/>
      <c r="BO14" s="519"/>
      <c r="BP14" s="519"/>
      <c r="CC14" s="1525"/>
      <c r="CD14" s="313"/>
      <c r="CJ14" s="1525"/>
      <c r="CK14" s="1525"/>
      <c r="CL14" s="1525"/>
      <c r="CM14" s="1525"/>
      <c r="CN14" s="1525"/>
      <c r="CO14" s="1525"/>
      <c r="CP14" s="1525"/>
      <c r="CQ14" s="1525"/>
      <c r="CR14" s="1525"/>
      <c r="CS14" s="1525"/>
      <c r="CT14" s="1525"/>
      <c r="CU14" s="1525"/>
      <c r="CV14" s="1525"/>
      <c r="CW14" s="1525"/>
      <c r="CX14" s="1525"/>
      <c r="CY14" s="1525"/>
      <c r="CZ14" s="1525"/>
      <c r="DA14" s="1525"/>
      <c r="DB14" s="1525"/>
      <c r="DC14" s="1525"/>
      <c r="DD14" s="1525"/>
      <c r="DE14" s="1525"/>
      <c r="DF14" s="1525"/>
      <c r="DG14" s="1525"/>
      <c r="DH14" s="1525"/>
      <c r="DI14" s="1525"/>
      <c r="DJ14" s="1525"/>
      <c r="DK14" s="1525"/>
      <c r="DL14" s="1525"/>
      <c r="DM14" s="1525"/>
      <c r="DN14" s="1525"/>
      <c r="DO14" s="1525"/>
      <c r="DP14" s="1525"/>
      <c r="DQ14" s="1525"/>
      <c r="DR14" s="1525"/>
      <c r="DS14" s="1525"/>
      <c r="DT14" s="1525"/>
      <c r="DU14" s="1525"/>
      <c r="DV14" s="1525"/>
      <c r="DW14" s="1525"/>
      <c r="DX14" s="1525"/>
      <c r="DY14" s="1525"/>
      <c r="DZ14" s="1525"/>
      <c r="EA14" s="1525"/>
      <c r="EB14" s="1525"/>
      <c r="EC14" s="1525"/>
      <c r="ED14" s="1525"/>
      <c r="EE14" s="1525"/>
      <c r="EF14" s="1525"/>
      <c r="EG14" s="1525"/>
      <c r="EH14" s="1525"/>
      <c r="EI14" s="1525"/>
      <c r="EJ14" s="1525"/>
      <c r="EK14" s="1525"/>
      <c r="EL14" s="1525"/>
      <c r="EM14" s="1525"/>
      <c r="EN14" s="1525"/>
      <c r="EO14" s="1525"/>
      <c r="EP14" s="1525"/>
      <c r="EQ14" s="1525"/>
      <c r="ER14" s="1525"/>
      <c r="ES14" s="1525"/>
      <c r="ET14" s="1525"/>
      <c r="EU14" s="1525"/>
      <c r="EV14" s="1525"/>
      <c r="EW14" s="1525"/>
      <c r="EX14" s="1525"/>
      <c r="EY14" s="1525"/>
      <c r="EZ14" s="1525"/>
      <c r="FA14" s="1525"/>
      <c r="FB14" s="1525"/>
      <c r="FC14" s="1525"/>
      <c r="FD14" s="1525"/>
      <c r="FE14" s="1525"/>
      <c r="FF14" s="1525"/>
      <c r="FG14" s="1525"/>
      <c r="FH14" s="1525"/>
      <c r="FI14" s="1525"/>
      <c r="FJ14" s="1525"/>
      <c r="FK14" s="1525"/>
      <c r="FL14" s="1525"/>
      <c r="FM14" s="1525"/>
      <c r="FN14" s="1525"/>
      <c r="FO14" s="1525"/>
      <c r="FP14" s="1525"/>
      <c r="FQ14" s="1525"/>
      <c r="FR14" s="1525"/>
      <c r="FS14" s="1525"/>
      <c r="FT14" s="1525"/>
      <c r="FU14" s="1525"/>
      <c r="FV14" s="1525"/>
      <c r="FW14" s="1525"/>
      <c r="FX14" s="1525"/>
      <c r="FY14" s="1525"/>
      <c r="FZ14" s="1525"/>
      <c r="GA14" s="1525"/>
      <c r="GB14" s="1525"/>
      <c r="GC14" s="1525"/>
      <c r="GD14" s="1525"/>
      <c r="GE14" s="1525"/>
      <c r="GF14" s="1525"/>
      <c r="GG14" s="1525"/>
      <c r="GH14" s="1525"/>
      <c r="GI14" s="1525"/>
      <c r="GJ14" s="1525"/>
      <c r="GK14" s="1525"/>
      <c r="GL14" s="1525"/>
      <c r="GM14" s="1525"/>
      <c r="GN14" s="1525"/>
    </row>
    <row r="15" spans="1:196" ht="30" customHeight="1">
      <c r="A15" s="53"/>
      <c r="B15" s="276"/>
      <c r="I15" s="2591"/>
      <c r="J15" s="2591"/>
      <c r="K15" s="2591"/>
      <c r="L15" s="2591"/>
      <c r="M15" s="2591"/>
      <c r="N15" s="2591"/>
      <c r="O15" s="2591"/>
      <c r="P15" s="2591"/>
      <c r="Q15" s="2591"/>
      <c r="R15" s="2591"/>
      <c r="S15" s="2591"/>
      <c r="T15" s="2591"/>
      <c r="U15" s="2591"/>
      <c r="V15" s="2591"/>
      <c r="W15" s="2591"/>
      <c r="X15" s="2591"/>
      <c r="Y15" s="2591"/>
      <c r="Z15" s="2591"/>
      <c r="AA15" s="2591"/>
      <c r="AB15" s="2591"/>
      <c r="AC15" s="2591"/>
      <c r="AD15" s="2591"/>
      <c r="AE15" s="2591"/>
      <c r="AF15" s="2591"/>
      <c r="AG15" s="2591"/>
      <c r="AH15" s="2591"/>
      <c r="AI15" s="2591"/>
      <c r="AJ15" s="2591"/>
      <c r="AK15" s="2591"/>
      <c r="AL15" s="2591"/>
      <c r="AM15" s="2591"/>
      <c r="AN15" s="2591"/>
      <c r="AO15" s="2591"/>
      <c r="AP15" s="2591"/>
      <c r="AQ15" s="2591"/>
      <c r="AR15" s="2591"/>
      <c r="AS15" s="2591"/>
      <c r="AT15" s="2591"/>
      <c r="AU15" s="2591"/>
      <c r="AV15" s="2591"/>
      <c r="AW15" s="2591"/>
      <c r="AX15" s="2591"/>
      <c r="AY15" s="2591"/>
      <c r="AZ15" s="2591"/>
      <c r="BA15" s="2591"/>
      <c r="BB15" s="2591"/>
      <c r="BC15" s="2591"/>
      <c r="BD15" s="2591"/>
      <c r="BE15" s="2591"/>
      <c r="BF15" s="2591"/>
      <c r="BG15" s="519"/>
      <c r="BH15" s="519"/>
      <c r="BI15" s="519"/>
      <c r="BJ15" s="519"/>
      <c r="BK15" s="519"/>
      <c r="BL15" s="519"/>
      <c r="BM15" s="519"/>
      <c r="BN15" s="519"/>
      <c r="BO15" s="519"/>
      <c r="BP15" s="519"/>
      <c r="CC15" s="1525"/>
      <c r="CD15" s="313"/>
      <c r="CJ15" s="1525"/>
      <c r="CK15" s="1525"/>
      <c r="CL15" s="1525"/>
      <c r="CM15" s="1525"/>
      <c r="CN15" s="1525"/>
      <c r="CO15" s="1525"/>
      <c r="CP15" s="1525"/>
      <c r="CQ15" s="1525"/>
      <c r="CR15" s="1525"/>
      <c r="CS15" s="1525"/>
      <c r="CT15" s="1525"/>
      <c r="CU15" s="1525"/>
      <c r="CV15" s="1525"/>
      <c r="CW15" s="1525"/>
      <c r="CX15" s="1525"/>
      <c r="CY15" s="1525"/>
      <c r="CZ15" s="1525"/>
      <c r="DA15" s="1525"/>
      <c r="DB15" s="1525"/>
      <c r="DC15" s="1525"/>
      <c r="DD15" s="1525"/>
      <c r="DE15" s="1525"/>
      <c r="DF15" s="1525"/>
      <c r="DG15" s="1525"/>
      <c r="DH15" s="1525"/>
      <c r="DI15" s="1525"/>
      <c r="DJ15" s="1525"/>
      <c r="DK15" s="1525"/>
      <c r="DL15" s="1525"/>
      <c r="DM15" s="1525"/>
      <c r="DN15" s="1525"/>
      <c r="DO15" s="1525"/>
      <c r="DP15" s="1525"/>
      <c r="DQ15" s="1525"/>
      <c r="DR15" s="1525"/>
      <c r="DS15" s="1525"/>
      <c r="DT15" s="1525"/>
      <c r="DU15" s="1525"/>
      <c r="DV15" s="1525"/>
      <c r="DW15" s="1525"/>
      <c r="DX15" s="1525"/>
      <c r="DY15" s="1525"/>
      <c r="DZ15" s="1525"/>
      <c r="EA15" s="1525"/>
      <c r="EB15" s="1525"/>
      <c r="EC15" s="1525"/>
      <c r="ED15" s="1525"/>
      <c r="EE15" s="1525"/>
      <c r="EF15" s="1525"/>
      <c r="EG15" s="1525"/>
      <c r="EH15" s="1525"/>
      <c r="EI15" s="1525"/>
      <c r="EJ15" s="1525"/>
      <c r="EK15" s="1525"/>
      <c r="EL15" s="1525"/>
      <c r="EM15" s="1525"/>
      <c r="EN15" s="1525"/>
      <c r="EO15" s="1525"/>
      <c r="EP15" s="1525"/>
      <c r="EQ15" s="1525"/>
      <c r="ER15" s="1525"/>
      <c r="ES15" s="1525"/>
      <c r="ET15" s="1525"/>
      <c r="EU15" s="1525"/>
      <c r="EV15" s="1525"/>
      <c r="EW15" s="1525"/>
      <c r="EX15" s="1525"/>
      <c r="EY15" s="1525"/>
      <c r="EZ15" s="1525"/>
      <c r="FA15" s="1525"/>
      <c r="FB15" s="1525"/>
      <c r="FC15" s="1525"/>
      <c r="FD15" s="1525"/>
      <c r="FE15" s="1525"/>
      <c r="FF15" s="1525"/>
      <c r="FG15" s="1525"/>
      <c r="FH15" s="1525"/>
      <c r="FI15" s="1525"/>
      <c r="FJ15" s="1525"/>
      <c r="FK15" s="1525"/>
      <c r="FL15" s="1525"/>
      <c r="FM15" s="1525"/>
      <c r="FN15" s="1525"/>
      <c r="FO15" s="1525"/>
      <c r="FP15" s="1525"/>
      <c r="FQ15" s="1525"/>
      <c r="FR15" s="1525"/>
      <c r="FS15" s="1525"/>
      <c r="FT15" s="1525"/>
      <c r="FU15" s="1525"/>
      <c r="FV15" s="1525"/>
      <c r="FW15" s="1525"/>
      <c r="FX15" s="1525"/>
      <c r="FY15" s="1525"/>
      <c r="FZ15" s="1525"/>
      <c r="GA15" s="1525"/>
      <c r="GB15" s="1525"/>
      <c r="GC15" s="1525"/>
      <c r="GD15" s="1525"/>
      <c r="GE15" s="1525"/>
      <c r="GF15" s="1525"/>
      <c r="GG15" s="1525"/>
      <c r="GH15" s="1525"/>
      <c r="GI15" s="1525"/>
      <c r="GJ15" s="1525"/>
      <c r="GK15" s="1525"/>
      <c r="GL15" s="1525"/>
      <c r="GM15" s="1525"/>
      <c r="GN15" s="1525"/>
    </row>
    <row r="16" spans="1:196" ht="28.15">
      <c r="A16" s="53"/>
      <c r="B16" s="120"/>
      <c r="CC16" s="1525"/>
      <c r="CD16" s="115"/>
      <c r="CJ16" s="1525"/>
      <c r="CK16" s="1525"/>
      <c r="CL16" s="1525"/>
      <c r="CM16" s="1525"/>
      <c r="CN16" s="1525"/>
      <c r="CO16" s="1525"/>
      <c r="CP16" s="1525"/>
      <c r="CQ16" s="1525"/>
      <c r="CR16" s="1525"/>
      <c r="CS16" s="1525"/>
      <c r="CT16" s="1525"/>
      <c r="CU16" s="1525"/>
      <c r="CV16" s="1525"/>
      <c r="CW16" s="1525"/>
      <c r="CX16" s="1525"/>
      <c r="CY16" s="1525"/>
      <c r="CZ16" s="1525"/>
      <c r="DA16" s="1525"/>
      <c r="DB16" s="1525"/>
      <c r="DC16" s="1525"/>
      <c r="DD16" s="1525"/>
      <c r="DE16" s="1525"/>
      <c r="DF16" s="1525"/>
      <c r="DG16" s="1525"/>
      <c r="DH16" s="1525"/>
      <c r="DI16" s="1525"/>
      <c r="DJ16" s="1525"/>
      <c r="DK16" s="1525"/>
      <c r="DL16" s="1525"/>
      <c r="DM16" s="1525"/>
      <c r="DN16" s="1525"/>
      <c r="DO16" s="1525"/>
      <c r="DP16" s="1525"/>
      <c r="DQ16" s="1525"/>
      <c r="DR16" s="1525"/>
      <c r="DS16" s="1525"/>
      <c r="DT16" s="1525"/>
      <c r="DU16" s="1525"/>
      <c r="DV16" s="1525"/>
      <c r="DW16" s="1525"/>
      <c r="DX16" s="1525"/>
      <c r="DY16" s="1525"/>
      <c r="DZ16" s="1525"/>
      <c r="EA16" s="1525"/>
      <c r="EB16" s="1525"/>
      <c r="EC16" s="1525"/>
      <c r="ED16" s="1525"/>
      <c r="EE16" s="1525"/>
      <c r="EF16" s="1525"/>
      <c r="EG16" s="1525"/>
      <c r="EH16" s="1525"/>
      <c r="EI16" s="1525"/>
      <c r="EJ16" s="1525"/>
      <c r="EK16" s="1525"/>
      <c r="EL16" s="1525"/>
      <c r="EM16" s="1525"/>
      <c r="EN16" s="1525"/>
      <c r="EO16" s="1525"/>
      <c r="EP16" s="1525"/>
      <c r="EQ16" s="1525"/>
      <c r="ER16" s="1525"/>
      <c r="ES16" s="1525"/>
      <c r="ET16" s="1525"/>
      <c r="EU16" s="1525"/>
      <c r="EV16" s="1525"/>
      <c r="EW16" s="1525"/>
      <c r="EX16" s="1525"/>
      <c r="EY16" s="1525"/>
      <c r="EZ16" s="1525"/>
      <c r="FA16" s="1525"/>
      <c r="FB16" s="1525"/>
      <c r="FC16" s="1525"/>
      <c r="FD16" s="1525"/>
      <c r="FE16" s="1525"/>
      <c r="FF16" s="1525"/>
      <c r="FG16" s="1525"/>
      <c r="FH16" s="1525"/>
      <c r="FI16" s="1525"/>
      <c r="FJ16" s="1525"/>
      <c r="FK16" s="1525"/>
      <c r="FL16" s="1525"/>
      <c r="FM16" s="1525"/>
      <c r="FN16" s="1525"/>
      <c r="FO16" s="1525"/>
      <c r="FP16" s="1525"/>
      <c r="FQ16" s="1525"/>
      <c r="FR16" s="1525"/>
      <c r="FS16" s="1525"/>
      <c r="FT16" s="1525"/>
      <c r="FU16" s="1525"/>
      <c r="FV16" s="1525"/>
      <c r="FW16" s="1525"/>
      <c r="FX16" s="1525"/>
      <c r="FY16" s="1525"/>
      <c r="FZ16" s="1525"/>
      <c r="GA16" s="1525"/>
      <c r="GB16" s="1525"/>
      <c r="GC16" s="1525"/>
      <c r="GD16" s="1525"/>
      <c r="GE16" s="1525"/>
      <c r="GF16" s="1525"/>
      <c r="GG16" s="1525"/>
      <c r="GH16" s="1525"/>
      <c r="GI16" s="1525"/>
      <c r="GJ16" s="1525"/>
      <c r="GK16" s="1525"/>
      <c r="GL16" s="1525"/>
      <c r="GM16" s="1525"/>
      <c r="GN16" s="1525"/>
    </row>
    <row r="17" spans="1:196" ht="30" customHeight="1">
      <c r="A17" s="53"/>
      <c r="B17" s="120"/>
      <c r="E17" s="246"/>
      <c r="F17" s="246"/>
      <c r="G17" s="246"/>
      <c r="H17" s="246"/>
      <c r="I17" s="246"/>
      <c r="S17" s="282" t="s">
        <v>2210</v>
      </c>
      <c r="AB17" s="2327" t="s">
        <v>2167</v>
      </c>
      <c r="AC17" s="2327"/>
      <c r="AD17" s="2327"/>
      <c r="AE17" s="2327"/>
      <c r="AF17" s="2327"/>
      <c r="AG17" s="2327"/>
      <c r="AH17" s="2327"/>
      <c r="AI17" s="2327"/>
      <c r="AJ17" s="2327"/>
      <c r="AK17" s="2327"/>
      <c r="AL17" s="2327"/>
      <c r="AM17" s="2327"/>
      <c r="AN17" s="2327"/>
      <c r="AO17" s="2327"/>
      <c r="AP17" s="2327"/>
      <c r="AQ17" s="2327"/>
      <c r="AR17" s="2327"/>
      <c r="AS17" s="2327"/>
      <c r="AT17" s="2327"/>
      <c r="AU17" s="2327"/>
      <c r="AV17" s="2327"/>
      <c r="AW17" s="2327"/>
      <c r="AX17" s="2327"/>
      <c r="AY17" s="2327"/>
      <c r="AZ17" s="2327"/>
      <c r="BA17" s="2327"/>
      <c r="BB17" s="2327"/>
      <c r="BC17" s="2327"/>
      <c r="BD17" s="2327"/>
      <c r="BE17" s="282"/>
      <c r="BF17" s="282"/>
      <c r="BG17" s="2327" t="s">
        <v>1671</v>
      </c>
      <c r="BH17" s="2327"/>
      <c r="BI17" s="2327"/>
      <c r="BJ17" s="2327"/>
      <c r="BK17" s="2327"/>
      <c r="BL17" s="2327"/>
      <c r="BM17" s="2327"/>
      <c r="BN17" s="2327"/>
      <c r="BO17" s="2327"/>
      <c r="BP17" s="2327"/>
      <c r="BQ17" s="2327"/>
      <c r="BR17" s="2327"/>
      <c r="BS17" s="2327"/>
      <c r="BT17" s="2327"/>
      <c r="BU17" s="2327"/>
      <c r="BV17" s="2327"/>
      <c r="BW17" s="2327"/>
      <c r="BX17" s="2327"/>
      <c r="BY17" s="2327"/>
      <c r="BZ17" s="2327"/>
      <c r="CA17" s="2327"/>
      <c r="CC17" s="1525"/>
      <c r="CD17" s="115"/>
      <c r="CJ17" s="1525"/>
      <c r="CK17" s="1525"/>
      <c r="CL17" s="1525"/>
      <c r="CM17" s="1525"/>
      <c r="CN17" s="1525"/>
      <c r="CO17" s="1525"/>
      <c r="CP17" s="1525"/>
      <c r="CQ17" s="1525"/>
      <c r="CR17" s="1525"/>
      <c r="CS17" s="1525"/>
      <c r="CT17" s="1525"/>
      <c r="CU17" s="1525"/>
      <c r="CV17" s="1525"/>
      <c r="CW17" s="1525"/>
      <c r="CX17" s="1525"/>
      <c r="CY17" s="1525"/>
      <c r="CZ17" s="1525"/>
      <c r="DA17" s="1525"/>
      <c r="DB17" s="1525"/>
      <c r="DC17" s="1525"/>
      <c r="DD17" s="1525"/>
      <c r="DE17" s="1525"/>
      <c r="DF17" s="1525"/>
      <c r="DG17" s="1525"/>
      <c r="DH17" s="1525"/>
      <c r="DI17" s="1525"/>
      <c r="DJ17" s="1525"/>
      <c r="DK17" s="1525"/>
      <c r="DL17" s="1525"/>
      <c r="DM17" s="1525"/>
      <c r="DN17" s="1525"/>
      <c r="DO17" s="1525"/>
      <c r="DP17" s="1525"/>
      <c r="DQ17" s="1525"/>
      <c r="DR17" s="1525"/>
      <c r="DS17" s="1525"/>
      <c r="DT17" s="1525"/>
      <c r="DU17" s="1525"/>
      <c r="DV17" s="1525"/>
      <c r="DW17" s="1525"/>
      <c r="DX17" s="1525"/>
      <c r="DY17" s="1525"/>
      <c r="DZ17" s="1525"/>
      <c r="EA17" s="1525"/>
      <c r="EB17" s="1525"/>
      <c r="EC17" s="1525"/>
      <c r="ED17" s="1525"/>
      <c r="EE17" s="1525"/>
      <c r="EF17" s="1525"/>
      <c r="EG17" s="1525"/>
      <c r="EH17" s="1525"/>
      <c r="EI17" s="1525"/>
      <c r="EJ17" s="1525"/>
      <c r="EK17" s="1525"/>
      <c r="EL17" s="1525"/>
      <c r="EM17" s="1525"/>
      <c r="EN17" s="1525"/>
      <c r="EO17" s="1525"/>
      <c r="EP17" s="1525"/>
      <c r="EQ17" s="1525"/>
      <c r="ER17" s="1525"/>
      <c r="ES17" s="1525"/>
      <c r="ET17" s="1525"/>
      <c r="EU17" s="1525"/>
      <c r="EV17" s="1525"/>
      <c r="EW17" s="1525"/>
      <c r="EX17" s="1525"/>
      <c r="EY17" s="1525"/>
      <c r="EZ17" s="1525"/>
      <c r="FA17" s="1525"/>
      <c r="FB17" s="1525"/>
      <c r="FC17" s="1525"/>
      <c r="FD17" s="1525"/>
      <c r="FE17" s="1525"/>
      <c r="FF17" s="1525"/>
      <c r="FG17" s="1525"/>
      <c r="FH17" s="1525"/>
      <c r="FI17" s="1525"/>
      <c r="FJ17" s="1525"/>
      <c r="FK17" s="1525"/>
      <c r="FL17" s="1525"/>
      <c r="FM17" s="1525"/>
      <c r="FN17" s="1525"/>
      <c r="FO17" s="1525"/>
      <c r="FP17" s="1525"/>
      <c r="FQ17" s="1525"/>
      <c r="FR17" s="1525"/>
      <c r="FS17" s="1525"/>
      <c r="FT17" s="1525"/>
      <c r="FU17" s="1525"/>
      <c r="FV17" s="1525"/>
      <c r="FW17" s="1525"/>
      <c r="FX17" s="1525"/>
      <c r="FY17" s="1525"/>
      <c r="FZ17" s="1525"/>
      <c r="GA17" s="1525"/>
      <c r="GB17" s="1525"/>
      <c r="GC17" s="1525"/>
      <c r="GD17" s="1525"/>
      <c r="GE17" s="1525"/>
      <c r="GF17" s="1525"/>
      <c r="GG17" s="1525"/>
      <c r="GH17" s="1525"/>
      <c r="GI17" s="1525"/>
      <c r="GJ17" s="1525"/>
      <c r="GK17" s="1525"/>
      <c r="GL17" s="1525"/>
      <c r="GM17" s="1525"/>
      <c r="GN17" s="1525"/>
    </row>
    <row r="18" spans="1:196" ht="30" customHeight="1">
      <c r="A18" s="53"/>
      <c r="B18" s="220"/>
      <c r="E18" s="246"/>
      <c r="F18" s="246"/>
      <c r="G18" s="246"/>
      <c r="H18" s="246"/>
      <c r="I18" s="246"/>
      <c r="S18" s="311" t="s">
        <v>2211</v>
      </c>
      <c r="AB18" s="2327" t="s">
        <v>2169</v>
      </c>
      <c r="AC18" s="2327"/>
      <c r="AD18" s="2327"/>
      <c r="AE18" s="2327"/>
      <c r="AF18" s="2327"/>
      <c r="AG18" s="2327"/>
      <c r="AH18" s="2327"/>
      <c r="AI18" s="2327"/>
      <c r="AJ18" s="2327"/>
      <c r="AK18" s="2327"/>
      <c r="AL18" s="2327"/>
      <c r="AM18" s="2327"/>
      <c r="AN18" s="2327"/>
      <c r="AO18" s="2327"/>
      <c r="AP18" s="2327"/>
      <c r="AQ18" s="2327"/>
      <c r="AR18" s="2327"/>
      <c r="AS18" s="2327"/>
      <c r="AT18" s="2327"/>
      <c r="AU18" s="2327"/>
      <c r="AV18" s="2327"/>
      <c r="AW18" s="2327"/>
      <c r="AX18" s="2327"/>
      <c r="AY18" s="2327"/>
      <c r="AZ18" s="2327"/>
      <c r="BA18" s="2327"/>
      <c r="BB18" s="2327"/>
      <c r="BC18" s="2327"/>
      <c r="BD18" s="2327"/>
      <c r="BE18" s="282"/>
      <c r="BF18" s="282"/>
      <c r="BG18" s="2327" t="s">
        <v>1344</v>
      </c>
      <c r="BH18" s="2327"/>
      <c r="BI18" s="2327"/>
      <c r="BJ18" s="2327"/>
      <c r="BK18" s="2327"/>
      <c r="BL18" s="2327"/>
      <c r="BM18" s="2327"/>
      <c r="BN18" s="2327"/>
      <c r="BO18" s="2327"/>
      <c r="BP18" s="2327"/>
      <c r="BQ18" s="2327"/>
      <c r="BR18" s="2327"/>
      <c r="BS18" s="2327"/>
      <c r="BT18" s="2327"/>
      <c r="BU18" s="2327"/>
      <c r="BV18" s="2327"/>
      <c r="BW18" s="2327"/>
      <c r="BX18" s="2327"/>
      <c r="BY18" s="2327"/>
      <c r="BZ18" s="2327"/>
      <c r="CA18" s="2327"/>
      <c r="CC18" s="1525"/>
      <c r="CD18" s="314"/>
      <c r="CE18" s="281"/>
      <c r="CF18" s="281"/>
      <c r="CG18" s="281"/>
      <c r="CJ18" s="1525"/>
      <c r="CK18" s="1525"/>
      <c r="CL18" s="1525"/>
      <c r="CM18" s="1525"/>
      <c r="CN18" s="1525"/>
      <c r="CO18" s="1525"/>
      <c r="CP18" s="1525"/>
      <c r="CQ18" s="1525"/>
      <c r="CR18" s="1525"/>
      <c r="CS18" s="1525"/>
      <c r="CT18" s="1525"/>
      <c r="CU18" s="1525"/>
      <c r="CV18" s="1525"/>
      <c r="CW18" s="1525"/>
      <c r="CX18" s="1525"/>
      <c r="CY18" s="1525"/>
      <c r="CZ18" s="1525"/>
      <c r="DA18" s="1525"/>
      <c r="DB18" s="1525"/>
      <c r="DC18" s="1525"/>
      <c r="DD18" s="1525"/>
      <c r="DE18" s="1525"/>
      <c r="DF18" s="1525"/>
      <c r="DG18" s="1525"/>
      <c r="DH18" s="1525"/>
      <c r="DI18" s="1525"/>
      <c r="DJ18" s="1525"/>
      <c r="DK18" s="1525"/>
      <c r="DL18" s="1525"/>
      <c r="DM18" s="1525"/>
      <c r="DN18" s="1525"/>
      <c r="DO18" s="1525"/>
      <c r="DP18" s="1525"/>
      <c r="DQ18" s="1525"/>
      <c r="DR18" s="1525"/>
      <c r="DS18" s="1525"/>
      <c r="DT18" s="1525"/>
      <c r="DU18" s="1525"/>
      <c r="DV18" s="1525"/>
      <c r="DW18" s="1525"/>
      <c r="DX18" s="1525"/>
      <c r="DY18" s="1525"/>
      <c r="DZ18" s="1525"/>
      <c r="EA18" s="1525"/>
      <c r="EB18" s="1525"/>
      <c r="EC18" s="1525"/>
      <c r="ED18" s="1525"/>
      <c r="EE18" s="1525"/>
      <c r="EF18" s="1525"/>
      <c r="EG18" s="1525"/>
      <c r="EH18" s="1525"/>
      <c r="EI18" s="1525"/>
      <c r="EJ18" s="1525"/>
      <c r="EK18" s="1525"/>
      <c r="EL18" s="1525"/>
      <c r="EM18" s="1525"/>
      <c r="EN18" s="1525"/>
      <c r="EO18" s="1525"/>
      <c r="EP18" s="1525"/>
      <c r="EQ18" s="1525"/>
      <c r="ER18" s="1525"/>
      <c r="ES18" s="1525"/>
      <c r="ET18" s="1525"/>
      <c r="EU18" s="1525"/>
      <c r="EV18" s="1525"/>
      <c r="EW18" s="1525"/>
      <c r="EX18" s="1525"/>
      <c r="EY18" s="1525"/>
      <c r="EZ18" s="1525"/>
      <c r="FA18" s="1525"/>
      <c r="FB18" s="1525"/>
      <c r="FC18" s="1525"/>
      <c r="FD18" s="1525"/>
      <c r="FE18" s="1525"/>
      <c r="FF18" s="1525"/>
      <c r="FG18" s="1525"/>
      <c r="FH18" s="1525"/>
      <c r="FI18" s="1525"/>
      <c r="FJ18" s="1525"/>
      <c r="FK18" s="1525"/>
      <c r="FL18" s="1525"/>
      <c r="FM18" s="1525"/>
      <c r="FN18" s="1525"/>
      <c r="FO18" s="1525"/>
      <c r="FP18" s="1525"/>
      <c r="FQ18" s="1525"/>
      <c r="FR18" s="1525"/>
      <c r="FS18" s="1525"/>
      <c r="FT18" s="1525"/>
      <c r="FU18" s="1525"/>
      <c r="FV18" s="1525"/>
      <c r="FW18" s="1525"/>
      <c r="FX18" s="1525"/>
      <c r="FY18" s="1525"/>
      <c r="FZ18" s="1525"/>
      <c r="GA18" s="1525"/>
      <c r="GB18" s="1525"/>
      <c r="GC18" s="1525"/>
      <c r="GD18" s="1525"/>
      <c r="GE18" s="1525"/>
      <c r="GF18" s="1525"/>
      <c r="GG18" s="1525"/>
      <c r="GH18" s="1525"/>
      <c r="GI18" s="1525"/>
      <c r="GJ18" s="1525"/>
      <c r="GK18" s="1525"/>
      <c r="GL18" s="1525"/>
      <c r="GM18" s="1525"/>
      <c r="GN18" s="1525"/>
    </row>
    <row r="19" spans="1:196" ht="30" customHeight="1">
      <c r="A19" s="53"/>
      <c r="B19" s="277"/>
      <c r="BB19" s="2386">
        <v>1201</v>
      </c>
      <c r="BC19" s="2386"/>
      <c r="BD19" s="2386"/>
      <c r="BY19" s="2573">
        <v>1202</v>
      </c>
      <c r="BZ19" s="2573"/>
      <c r="CA19" s="2573"/>
      <c r="CC19" s="1525"/>
      <c r="CD19" s="315"/>
      <c r="CJ19" s="1525"/>
      <c r="CK19" s="1525"/>
      <c r="CL19" s="1525"/>
      <c r="CM19" s="1525"/>
      <c r="CN19" s="1525"/>
      <c r="CO19" s="1525"/>
      <c r="CP19" s="1525"/>
      <c r="CQ19" s="1525"/>
      <c r="CR19" s="1525"/>
      <c r="CS19" s="1525"/>
      <c r="CT19" s="1525"/>
      <c r="CU19" s="1525"/>
      <c r="CV19" s="1525"/>
      <c r="CW19" s="1525"/>
      <c r="CX19" s="1525"/>
      <c r="CY19" s="1525"/>
      <c r="CZ19" s="1525"/>
      <c r="DA19" s="1525"/>
      <c r="DB19" s="1525"/>
      <c r="DC19" s="1525"/>
      <c r="DD19" s="1525"/>
      <c r="DE19" s="1525"/>
      <c r="DF19" s="1525"/>
      <c r="DG19" s="1525"/>
      <c r="DH19" s="1525"/>
      <c r="DI19" s="1525"/>
      <c r="DJ19" s="1525"/>
      <c r="DK19" s="1525"/>
      <c r="DL19" s="1525"/>
      <c r="DM19" s="1525"/>
      <c r="DN19" s="1525"/>
      <c r="DO19" s="1525"/>
      <c r="DP19" s="1525"/>
      <c r="DQ19" s="1525"/>
      <c r="DR19" s="1525"/>
      <c r="DS19" s="1525"/>
      <c r="DT19" s="1525"/>
      <c r="DU19" s="1525"/>
      <c r="DV19" s="1525"/>
      <c r="DW19" s="1525"/>
      <c r="DX19" s="1525"/>
      <c r="DY19" s="1525"/>
      <c r="DZ19" s="1525"/>
      <c r="EA19" s="1525"/>
      <c r="EB19" s="1525"/>
      <c r="EC19" s="1525"/>
      <c r="ED19" s="1525"/>
      <c r="EE19" s="1525"/>
      <c r="EF19" s="1525"/>
      <c r="EG19" s="1525"/>
      <c r="EH19" s="1525"/>
      <c r="EI19" s="1525"/>
      <c r="EJ19" s="1525"/>
      <c r="EK19" s="1525"/>
      <c r="EL19" s="1525"/>
      <c r="EM19" s="1525"/>
      <c r="EN19" s="1525"/>
      <c r="EO19" s="1525"/>
      <c r="EP19" s="1525"/>
      <c r="EQ19" s="1525"/>
      <c r="ER19" s="1525"/>
      <c r="ES19" s="1525"/>
      <c r="ET19" s="1525"/>
      <c r="EU19" s="1525"/>
      <c r="EV19" s="1525"/>
      <c r="EW19" s="1525"/>
      <c r="EX19" s="1525"/>
      <c r="EY19" s="1525"/>
      <c r="EZ19" s="1525"/>
      <c r="FA19" s="1525"/>
      <c r="FB19" s="1525"/>
      <c r="FC19" s="1525"/>
      <c r="FD19" s="1525"/>
      <c r="FE19" s="1525"/>
      <c r="FF19" s="1525"/>
      <c r="FG19" s="1525"/>
      <c r="FH19" s="1525"/>
      <c r="FI19" s="1525"/>
      <c r="FJ19" s="1525"/>
      <c r="FK19" s="1525"/>
      <c r="FL19" s="1525"/>
      <c r="FM19" s="1525"/>
      <c r="FN19" s="1525"/>
      <c r="FO19" s="1525"/>
      <c r="FP19" s="1525"/>
      <c r="FQ19" s="1525"/>
      <c r="FR19" s="1525"/>
      <c r="FS19" s="1525"/>
      <c r="FT19" s="1525"/>
      <c r="FU19" s="1525"/>
      <c r="FV19" s="1525"/>
      <c r="FW19" s="1525"/>
      <c r="FX19" s="1525"/>
      <c r="FY19" s="1525"/>
      <c r="FZ19" s="1525"/>
      <c r="GA19" s="1525"/>
      <c r="GB19" s="1525"/>
      <c r="GC19" s="1525"/>
      <c r="GD19" s="1525"/>
      <c r="GE19" s="1525"/>
      <c r="GF19" s="1525"/>
      <c r="GG19" s="1525"/>
      <c r="GH19" s="1525"/>
      <c r="GI19" s="1525"/>
      <c r="GJ19" s="1525"/>
      <c r="GK19" s="1525"/>
      <c r="GL19" s="1525"/>
      <c r="GM19" s="1525"/>
      <c r="GN19" s="1525"/>
    </row>
    <row r="20" spans="1:196" ht="30" customHeight="1">
      <c r="A20" s="53"/>
      <c r="B20" s="277"/>
      <c r="C20" s="299">
        <v>15.2</v>
      </c>
      <c r="D20" s="244" t="s">
        <v>2212</v>
      </c>
      <c r="Y20" s="1525"/>
      <c r="Z20" s="2317" t="s">
        <v>1415</v>
      </c>
      <c r="AA20" s="2306"/>
      <c r="AB20" s="2307"/>
      <c r="AC20" s="2308"/>
      <c r="AD20" s="2308"/>
      <c r="AE20" s="2308"/>
      <c r="AF20" s="2308"/>
      <c r="AG20" s="2308"/>
      <c r="AH20" s="2308"/>
      <c r="AI20" s="2308"/>
      <c r="AJ20" s="2308"/>
      <c r="AK20" s="2308"/>
      <c r="AL20" s="2308"/>
      <c r="AM20" s="2308"/>
      <c r="AN20" s="2308"/>
      <c r="AO20" s="2308"/>
      <c r="AP20" s="2308"/>
      <c r="AQ20" s="2308"/>
      <c r="AR20" s="2308"/>
      <c r="AS20" s="2308"/>
      <c r="AT20" s="2308"/>
      <c r="AU20" s="2308"/>
      <c r="AV20" s="2308"/>
      <c r="AW20" s="2308"/>
      <c r="AX20" s="2308"/>
      <c r="AY20" s="2308"/>
      <c r="AZ20" s="2308"/>
      <c r="BA20" s="2308"/>
      <c r="BB20" s="2308"/>
      <c r="BC20" s="2308"/>
      <c r="BD20" s="2309"/>
      <c r="BE20" s="1593"/>
      <c r="BF20" s="1593"/>
      <c r="BG20" s="2307"/>
      <c r="BH20" s="2308"/>
      <c r="BI20" s="2308"/>
      <c r="BJ20" s="2308"/>
      <c r="BK20" s="2308"/>
      <c r="BL20" s="2308"/>
      <c r="BM20" s="2308"/>
      <c r="BN20" s="2308"/>
      <c r="BO20" s="2308"/>
      <c r="BP20" s="2308"/>
      <c r="BQ20" s="2308"/>
      <c r="BR20" s="2308"/>
      <c r="BS20" s="2308"/>
      <c r="BT20" s="2308"/>
      <c r="BU20" s="2308"/>
      <c r="BV20" s="2308"/>
      <c r="BW20" s="2308"/>
      <c r="BX20" s="2308"/>
      <c r="BY20" s="2308"/>
      <c r="BZ20" s="2308"/>
      <c r="CA20" s="2309"/>
      <c r="CC20" s="1525"/>
      <c r="CD20" s="315"/>
      <c r="CJ20" s="1525"/>
      <c r="CK20" s="1525"/>
      <c r="CL20" s="1525"/>
      <c r="CM20" s="1525"/>
      <c r="CN20" s="1525"/>
      <c r="CO20" s="1525"/>
      <c r="CP20" s="1525"/>
      <c r="CQ20" s="1525"/>
      <c r="CR20" s="1525"/>
      <c r="CS20" s="1525"/>
      <c r="CT20" s="1525"/>
      <c r="CU20" s="1525"/>
      <c r="CV20" s="1525"/>
      <c r="CW20" s="1525"/>
      <c r="CX20" s="1525"/>
      <c r="CY20" s="1525"/>
      <c r="CZ20" s="1525"/>
      <c r="DA20" s="1525"/>
      <c r="DB20" s="1525"/>
      <c r="DC20" s="1525"/>
      <c r="DD20" s="1525"/>
      <c r="DE20" s="1525"/>
      <c r="DF20" s="1525"/>
      <c r="DG20" s="1525"/>
      <c r="DH20" s="1525"/>
      <c r="DI20" s="1525"/>
      <c r="DJ20" s="1525"/>
      <c r="DK20" s="1525"/>
      <c r="DL20" s="1525"/>
      <c r="DM20" s="1525"/>
      <c r="DN20" s="1525"/>
      <c r="DO20" s="1525"/>
      <c r="DP20" s="1525"/>
      <c r="DQ20" s="1525"/>
      <c r="DR20" s="1525"/>
      <c r="DS20" s="1525"/>
      <c r="DT20" s="1525"/>
      <c r="DU20" s="1525"/>
      <c r="DV20" s="1525"/>
      <c r="DW20" s="1525"/>
      <c r="DX20" s="1525"/>
      <c r="DY20" s="1525"/>
      <c r="DZ20" s="1525"/>
      <c r="EA20" s="1525"/>
      <c r="EB20" s="1525"/>
      <c r="EC20" s="1525"/>
      <c r="ED20" s="1525"/>
      <c r="EE20" s="1525"/>
      <c r="EF20" s="1525"/>
      <c r="EG20" s="1525"/>
      <c r="EH20" s="1525"/>
      <c r="EI20" s="1525"/>
      <c r="EJ20" s="1525"/>
      <c r="EK20" s="1525"/>
      <c r="EL20" s="1525"/>
      <c r="EM20" s="1525"/>
      <c r="EN20" s="1525"/>
      <c r="EO20" s="1525"/>
      <c r="EP20" s="1525"/>
      <c r="EQ20" s="1525"/>
      <c r="ER20" s="1525"/>
      <c r="ES20" s="1525"/>
      <c r="ET20" s="1525"/>
      <c r="EU20" s="1525"/>
      <c r="EV20" s="1525"/>
      <c r="EW20" s="1525"/>
      <c r="EX20" s="1525"/>
      <c r="EY20" s="1525"/>
      <c r="EZ20" s="1525"/>
      <c r="FA20" s="1525"/>
      <c r="FB20" s="1525"/>
      <c r="FC20" s="1525"/>
      <c r="FD20" s="1525"/>
      <c r="FE20" s="1525"/>
      <c r="FF20" s="1525"/>
      <c r="FG20" s="1525"/>
      <c r="FH20" s="1525"/>
      <c r="FI20" s="1525"/>
      <c r="FJ20" s="1525"/>
      <c r="FK20" s="1525"/>
      <c r="FL20" s="1525"/>
      <c r="FM20" s="1525"/>
      <c r="FN20" s="1525"/>
      <c r="FO20" s="1525"/>
      <c r="FP20" s="1525"/>
      <c r="FQ20" s="1525"/>
      <c r="FR20" s="1525"/>
      <c r="FS20" s="1525"/>
      <c r="FT20" s="1525"/>
      <c r="FU20" s="1525"/>
      <c r="FV20" s="1525"/>
      <c r="FW20" s="1525"/>
      <c r="FX20" s="1525"/>
      <c r="FY20" s="1525"/>
      <c r="FZ20" s="1525"/>
      <c r="GA20" s="1525"/>
      <c r="GB20" s="1525"/>
      <c r="GC20" s="1525"/>
      <c r="GD20" s="1525"/>
      <c r="GE20" s="1525"/>
      <c r="GF20" s="1525"/>
      <c r="GG20" s="1525"/>
      <c r="GH20" s="1525"/>
      <c r="GI20" s="1525"/>
      <c r="GJ20" s="1525"/>
      <c r="GK20" s="1525"/>
      <c r="GL20" s="1525"/>
      <c r="GM20" s="1525"/>
      <c r="GN20" s="1525"/>
    </row>
    <row r="21" spans="1:196" ht="30" customHeight="1">
      <c r="A21" s="53"/>
      <c r="B21" s="277"/>
      <c r="C21" s="300"/>
      <c r="D21" s="247" t="s">
        <v>2213</v>
      </c>
      <c r="Y21" s="1525"/>
      <c r="Z21" s="2306"/>
      <c r="AA21" s="2306"/>
      <c r="AB21" s="2310"/>
      <c r="AC21" s="2311"/>
      <c r="AD21" s="2311"/>
      <c r="AE21" s="2311"/>
      <c r="AF21" s="2311"/>
      <c r="AG21" s="2311"/>
      <c r="AH21" s="2311"/>
      <c r="AI21" s="2311"/>
      <c r="AJ21" s="2311"/>
      <c r="AK21" s="2311"/>
      <c r="AL21" s="2311"/>
      <c r="AM21" s="2311"/>
      <c r="AN21" s="2311"/>
      <c r="AO21" s="2311"/>
      <c r="AP21" s="2311"/>
      <c r="AQ21" s="2311"/>
      <c r="AR21" s="2311"/>
      <c r="AS21" s="2311"/>
      <c r="AT21" s="2311"/>
      <c r="AU21" s="2311"/>
      <c r="AV21" s="2311"/>
      <c r="AW21" s="2311"/>
      <c r="AX21" s="2311"/>
      <c r="AY21" s="2311"/>
      <c r="AZ21" s="2311"/>
      <c r="BA21" s="2311"/>
      <c r="BB21" s="2311"/>
      <c r="BC21" s="2311"/>
      <c r="BD21" s="2312"/>
      <c r="BE21" s="1593"/>
      <c r="BF21" s="1593"/>
      <c r="BG21" s="2310"/>
      <c r="BH21" s="2311"/>
      <c r="BI21" s="2311"/>
      <c r="BJ21" s="2311"/>
      <c r="BK21" s="2311"/>
      <c r="BL21" s="2311"/>
      <c r="BM21" s="2311"/>
      <c r="BN21" s="2311"/>
      <c r="BO21" s="2311"/>
      <c r="BP21" s="2311"/>
      <c r="BQ21" s="2311"/>
      <c r="BR21" s="2311"/>
      <c r="BS21" s="2311"/>
      <c r="BT21" s="2311"/>
      <c r="BU21" s="2311"/>
      <c r="BV21" s="2311"/>
      <c r="BW21" s="2311"/>
      <c r="BX21" s="2311"/>
      <c r="BY21" s="2311"/>
      <c r="BZ21" s="2311"/>
      <c r="CA21" s="2312"/>
      <c r="CC21" s="1525"/>
      <c r="CD21" s="315"/>
      <c r="CJ21" s="1525"/>
      <c r="CK21" s="1525"/>
      <c r="CL21" s="1525"/>
      <c r="CM21" s="1525"/>
      <c r="CN21" s="1525"/>
      <c r="CO21" s="1525"/>
      <c r="CP21" s="1525"/>
      <c r="CQ21" s="1525"/>
      <c r="CR21" s="1525"/>
      <c r="CS21" s="1525"/>
      <c r="CT21" s="1525"/>
      <c r="CU21" s="1525"/>
      <c r="CV21" s="1525"/>
      <c r="CW21" s="1525"/>
      <c r="CX21" s="1525"/>
      <c r="CY21" s="1525"/>
      <c r="CZ21" s="1525"/>
      <c r="DA21" s="1525"/>
      <c r="DB21" s="1525"/>
      <c r="DC21" s="1525"/>
      <c r="DD21" s="1525"/>
      <c r="DE21" s="1525"/>
      <c r="DF21" s="1525"/>
      <c r="DG21" s="1525"/>
      <c r="DH21" s="1525"/>
      <c r="DI21" s="1525"/>
      <c r="DJ21" s="1525"/>
      <c r="DK21" s="1525"/>
      <c r="DL21" s="1525"/>
      <c r="DM21" s="1525"/>
      <c r="DN21" s="1525"/>
      <c r="DO21" s="1525"/>
      <c r="DP21" s="1525"/>
      <c r="DQ21" s="1525"/>
      <c r="DR21" s="1525"/>
      <c r="DS21" s="1525"/>
      <c r="DT21" s="1525"/>
      <c r="DU21" s="1525"/>
      <c r="DV21" s="1525"/>
      <c r="DW21" s="1525"/>
      <c r="DX21" s="1525"/>
      <c r="DY21" s="1525"/>
      <c r="DZ21" s="1525"/>
      <c r="EA21" s="1525"/>
      <c r="EB21" s="1525"/>
      <c r="EC21" s="1525"/>
      <c r="ED21" s="1525"/>
      <c r="EE21" s="1525"/>
      <c r="EF21" s="1525"/>
      <c r="EG21" s="1525"/>
      <c r="EH21" s="1525"/>
      <c r="EI21" s="1525"/>
      <c r="EJ21" s="1525"/>
      <c r="EK21" s="1525"/>
      <c r="EL21" s="1525"/>
      <c r="EM21" s="1525"/>
      <c r="EN21" s="1525"/>
      <c r="EO21" s="1525"/>
      <c r="EP21" s="1525"/>
      <c r="EQ21" s="1525"/>
      <c r="ER21" s="1525"/>
      <c r="ES21" s="1525"/>
      <c r="ET21" s="1525"/>
      <c r="EU21" s="1525"/>
      <c r="EV21" s="1525"/>
      <c r="EW21" s="1525"/>
      <c r="EX21" s="1525"/>
      <c r="EY21" s="1525"/>
      <c r="EZ21" s="1525"/>
      <c r="FA21" s="1525"/>
      <c r="FB21" s="1525"/>
      <c r="FC21" s="1525"/>
      <c r="FD21" s="1525"/>
      <c r="FE21" s="1525"/>
      <c r="FF21" s="1525"/>
      <c r="FG21" s="1525"/>
      <c r="FH21" s="1525"/>
      <c r="FI21" s="1525"/>
      <c r="FJ21" s="1525"/>
      <c r="FK21" s="1525"/>
      <c r="FL21" s="1525"/>
      <c r="FM21" s="1525"/>
      <c r="FN21" s="1525"/>
      <c r="FO21" s="1525"/>
      <c r="FP21" s="1525"/>
      <c r="FQ21" s="1525"/>
      <c r="FR21" s="1525"/>
      <c r="FS21" s="1525"/>
      <c r="FT21" s="1525"/>
      <c r="FU21" s="1525"/>
      <c r="FV21" s="1525"/>
      <c r="FW21" s="1525"/>
      <c r="FX21" s="1525"/>
      <c r="FY21" s="1525"/>
      <c r="FZ21" s="1525"/>
      <c r="GA21" s="1525"/>
      <c r="GB21" s="1525"/>
      <c r="GC21" s="1525"/>
      <c r="GD21" s="1525"/>
      <c r="GE21" s="1525"/>
      <c r="GF21" s="1525"/>
      <c r="GG21" s="1525"/>
      <c r="GH21" s="1525"/>
      <c r="GI21" s="1525"/>
      <c r="GJ21" s="1525"/>
      <c r="GK21" s="1525"/>
      <c r="GL21" s="1525"/>
      <c r="GM21" s="1525"/>
      <c r="GN21" s="1525"/>
    </row>
    <row r="22" spans="1:196" ht="50.1" customHeight="1">
      <c r="A22" s="53"/>
      <c r="B22" s="323"/>
      <c r="C22" s="324"/>
      <c r="D22" s="324"/>
      <c r="E22" s="324"/>
      <c r="F22" s="324"/>
      <c r="G22" s="324"/>
      <c r="H22" s="324"/>
      <c r="I22" s="324"/>
      <c r="J22" s="324"/>
      <c r="K22" s="324"/>
      <c r="L22" s="324"/>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136"/>
      <c r="CD22" s="335"/>
      <c r="CJ22" s="1525"/>
      <c r="CK22" s="1525"/>
      <c r="CL22" s="1525"/>
      <c r="CM22" s="1525"/>
      <c r="CN22" s="1525"/>
      <c r="CO22" s="1525"/>
      <c r="CP22" s="1525"/>
      <c r="CQ22" s="1525"/>
      <c r="CR22" s="1525"/>
      <c r="CS22" s="1525"/>
      <c r="CT22" s="1525"/>
      <c r="CU22" s="1525"/>
      <c r="CV22" s="1525"/>
      <c r="CW22" s="1525"/>
      <c r="CX22" s="1525"/>
      <c r="CY22" s="1525"/>
      <c r="CZ22" s="1525"/>
      <c r="DA22" s="1525"/>
      <c r="DB22" s="1525"/>
      <c r="DC22" s="1525"/>
      <c r="DD22" s="1525"/>
      <c r="DE22" s="1525"/>
      <c r="DF22" s="1525"/>
      <c r="DG22" s="1525"/>
      <c r="DH22" s="1525"/>
      <c r="DI22" s="1525"/>
      <c r="DJ22" s="1525"/>
      <c r="DK22" s="1525"/>
      <c r="DL22" s="1525"/>
      <c r="DM22" s="1525"/>
      <c r="DN22" s="1525"/>
      <c r="DO22" s="1525"/>
      <c r="DP22" s="1525"/>
      <c r="DQ22" s="1525"/>
      <c r="DR22" s="1525"/>
      <c r="DS22" s="1525"/>
      <c r="DT22" s="1525"/>
      <c r="DU22" s="1525"/>
      <c r="DV22" s="1525"/>
      <c r="DW22" s="1525"/>
      <c r="DX22" s="1525"/>
      <c r="DY22" s="1525"/>
      <c r="DZ22" s="1525"/>
      <c r="EA22" s="1525"/>
      <c r="EB22" s="1525"/>
      <c r="EC22" s="1525"/>
      <c r="ED22" s="1525"/>
      <c r="EE22" s="1525"/>
      <c r="EF22" s="1525"/>
      <c r="EG22" s="1525"/>
      <c r="EH22" s="1525"/>
      <c r="EI22" s="1525"/>
      <c r="EJ22" s="1525"/>
      <c r="EK22" s="1525"/>
      <c r="EL22" s="1525"/>
      <c r="EM22" s="1525"/>
      <c r="EN22" s="1525"/>
      <c r="EO22" s="1525"/>
      <c r="EP22" s="1525"/>
      <c r="EQ22" s="1525"/>
      <c r="ER22" s="1525"/>
      <c r="ES22" s="1525"/>
      <c r="ET22" s="1525"/>
      <c r="EU22" s="1525"/>
      <c r="EV22" s="1525"/>
      <c r="EW22" s="1525"/>
      <c r="EX22" s="1525"/>
      <c r="EY22" s="1525"/>
      <c r="EZ22" s="1525"/>
      <c r="FA22" s="1525"/>
      <c r="FB22" s="1525"/>
      <c r="FC22" s="1525"/>
      <c r="FD22" s="1525"/>
      <c r="FE22" s="1525"/>
      <c r="FF22" s="1525"/>
      <c r="FG22" s="1525"/>
      <c r="FH22" s="1525"/>
      <c r="FI22" s="1525"/>
      <c r="FJ22" s="1525"/>
      <c r="FK22" s="1525"/>
      <c r="FL22" s="1525"/>
      <c r="FM22" s="1525"/>
      <c r="FN22" s="1525"/>
      <c r="FO22" s="1525"/>
      <c r="FP22" s="1525"/>
      <c r="FQ22" s="1525"/>
      <c r="FR22" s="1525"/>
      <c r="FS22" s="1525"/>
      <c r="FT22" s="1525"/>
      <c r="FU22" s="1525"/>
      <c r="FV22" s="1525"/>
      <c r="FW22" s="1525"/>
      <c r="FX22" s="1525"/>
      <c r="FY22" s="1525"/>
      <c r="FZ22" s="1525"/>
      <c r="GA22" s="1525"/>
      <c r="GB22" s="1525"/>
      <c r="GC22" s="1525"/>
      <c r="GD22" s="1525"/>
      <c r="GE22" s="1525"/>
      <c r="GF22" s="1525"/>
      <c r="GG22" s="1525"/>
      <c r="GH22" s="1525"/>
      <c r="GI22" s="1525"/>
      <c r="GJ22" s="1525"/>
      <c r="GK22" s="1525"/>
      <c r="GL22" s="1525"/>
      <c r="GM22" s="1525"/>
      <c r="GN22" s="1525"/>
    </row>
    <row r="23" spans="1:196" s="269" customFormat="1" ht="30" customHeight="1">
      <c r="A23" s="133"/>
      <c r="B23" s="278"/>
      <c r="CC23" s="1525"/>
      <c r="CD23" s="316"/>
      <c r="CJ23" s="1525"/>
      <c r="CK23" s="1525"/>
      <c r="CL23" s="1525"/>
      <c r="CM23" s="1525"/>
      <c r="CN23" s="1525"/>
      <c r="CO23" s="1525"/>
      <c r="CP23" s="1525"/>
      <c r="CQ23" s="1525"/>
      <c r="CR23" s="1525"/>
      <c r="CS23" s="1525"/>
      <c r="CT23" s="1525"/>
      <c r="CU23" s="1525"/>
      <c r="CV23" s="1525"/>
      <c r="CW23" s="1525"/>
      <c r="CX23" s="1525"/>
      <c r="CY23" s="1525"/>
      <c r="CZ23" s="1525"/>
      <c r="DA23" s="1525"/>
      <c r="DB23" s="1525"/>
      <c r="DC23" s="1525"/>
      <c r="DD23" s="1525"/>
      <c r="DE23" s="1525"/>
      <c r="DF23" s="1525"/>
      <c r="DG23" s="1525"/>
      <c r="DH23" s="1525"/>
      <c r="DI23" s="1525"/>
      <c r="DJ23" s="1525"/>
      <c r="DK23" s="1525"/>
      <c r="DL23" s="1525"/>
      <c r="DM23" s="1525"/>
      <c r="DN23" s="1525"/>
      <c r="DO23" s="1525"/>
      <c r="DP23" s="1525"/>
      <c r="DQ23" s="1525"/>
      <c r="DR23" s="1525"/>
      <c r="DS23" s="1525"/>
      <c r="DT23" s="1525"/>
      <c r="DU23" s="1525"/>
      <c r="DV23" s="1525"/>
      <c r="DW23" s="1525"/>
      <c r="DX23" s="1525"/>
      <c r="DY23" s="1525"/>
      <c r="DZ23" s="1525"/>
      <c r="EA23" s="1525"/>
      <c r="EB23" s="1525"/>
      <c r="EC23" s="1525"/>
      <c r="ED23" s="1525"/>
      <c r="EE23" s="1525"/>
      <c r="EF23" s="1525"/>
      <c r="EG23" s="1525"/>
      <c r="EH23" s="1525"/>
      <c r="EI23" s="1525"/>
      <c r="EJ23" s="1525"/>
      <c r="EK23" s="1525"/>
      <c r="EL23" s="1525"/>
      <c r="EM23" s="1525"/>
      <c r="EN23" s="1525"/>
      <c r="EO23" s="1525"/>
      <c r="EP23" s="1525"/>
      <c r="EQ23" s="1525"/>
      <c r="ER23" s="1525"/>
      <c r="ES23" s="1525"/>
      <c r="ET23" s="1525"/>
      <c r="EU23" s="1525"/>
      <c r="EV23" s="1525"/>
      <c r="EW23" s="1525"/>
      <c r="EX23" s="1525"/>
      <c r="EY23" s="1525"/>
      <c r="EZ23" s="1525"/>
      <c r="FA23" s="1525"/>
      <c r="FB23" s="1525"/>
      <c r="FC23" s="1525"/>
      <c r="FD23" s="1525"/>
      <c r="FE23" s="1525"/>
      <c r="FF23" s="1525"/>
      <c r="FG23" s="1525"/>
      <c r="FH23" s="1525"/>
      <c r="FI23" s="1525"/>
      <c r="FJ23" s="1525"/>
      <c r="FK23" s="1525"/>
      <c r="FL23" s="1525"/>
      <c r="FM23" s="1525"/>
      <c r="FN23" s="1525"/>
      <c r="FO23" s="1525"/>
      <c r="FP23" s="1525"/>
      <c r="FQ23" s="1525"/>
      <c r="FR23" s="1525"/>
      <c r="FS23" s="1525"/>
      <c r="FT23" s="1525"/>
      <c r="FU23" s="1525"/>
      <c r="FV23" s="1525"/>
      <c r="FW23" s="1525"/>
      <c r="FX23" s="1525"/>
      <c r="FY23" s="1525"/>
      <c r="FZ23" s="1525"/>
      <c r="GA23" s="1525"/>
      <c r="GB23" s="1525"/>
      <c r="GC23" s="1525"/>
      <c r="GD23" s="1525"/>
      <c r="GE23" s="1525"/>
      <c r="GF23" s="1525"/>
      <c r="GG23" s="1525"/>
      <c r="GH23" s="1525"/>
      <c r="GI23" s="1525"/>
      <c r="GJ23" s="1525"/>
      <c r="GK23" s="1525"/>
      <c r="GL23" s="1525"/>
      <c r="GM23" s="1525"/>
      <c r="GN23" s="1525"/>
    </row>
    <row r="24" spans="1:196" ht="30" customHeight="1">
      <c r="A24" s="53"/>
      <c r="B24" s="277"/>
      <c r="C24" s="487" t="s">
        <v>2214</v>
      </c>
      <c r="D24" s="325" t="s">
        <v>2215</v>
      </c>
      <c r="CC24" s="1525"/>
      <c r="CD24" s="316"/>
      <c r="CJ24" s="1525"/>
      <c r="CK24" s="1525"/>
      <c r="CL24" s="1525"/>
      <c r="CM24" s="1525"/>
      <c r="CN24" s="1525"/>
      <c r="CO24" s="1525"/>
      <c r="CP24" s="1525"/>
      <c r="CQ24" s="1525"/>
      <c r="CR24" s="1525"/>
      <c r="CS24" s="1525"/>
      <c r="CT24" s="1525"/>
      <c r="CU24" s="1525"/>
      <c r="CV24" s="1525"/>
      <c r="CW24" s="1525"/>
      <c r="CX24" s="1525"/>
      <c r="CY24" s="1525"/>
      <c r="CZ24" s="1525"/>
      <c r="DA24" s="1525"/>
      <c r="DB24" s="1525"/>
      <c r="DC24" s="1525"/>
      <c r="DD24" s="1525"/>
      <c r="DE24" s="1525"/>
      <c r="DF24" s="1525"/>
      <c r="DG24" s="1525"/>
      <c r="DH24" s="1525"/>
      <c r="DI24" s="1525"/>
      <c r="DJ24" s="1525"/>
      <c r="DK24" s="1525"/>
      <c r="DL24" s="1525"/>
      <c r="DM24" s="1525"/>
      <c r="DN24" s="1525"/>
      <c r="DO24" s="1525"/>
      <c r="DP24" s="1525"/>
      <c r="DQ24" s="1525"/>
      <c r="DR24" s="1525"/>
      <c r="DS24" s="1525"/>
      <c r="DT24" s="1525"/>
      <c r="DU24" s="1525"/>
      <c r="DV24" s="1525"/>
      <c r="DW24" s="1525"/>
      <c r="DX24" s="1525"/>
      <c r="DY24" s="1525"/>
      <c r="DZ24" s="1525"/>
      <c r="EA24" s="1525"/>
      <c r="EB24" s="1525"/>
      <c r="EC24" s="1525"/>
      <c r="ED24" s="1525"/>
      <c r="EE24" s="1525"/>
      <c r="EF24" s="1525"/>
      <c r="EG24" s="1525"/>
      <c r="EH24" s="1525"/>
      <c r="EI24" s="1525"/>
      <c r="EJ24" s="1525"/>
      <c r="EK24" s="1525"/>
      <c r="EL24" s="1525"/>
      <c r="EM24" s="1525"/>
      <c r="EN24" s="1525"/>
      <c r="EO24" s="1525"/>
      <c r="EP24" s="1525"/>
      <c r="EQ24" s="1525"/>
      <c r="ER24" s="1525"/>
      <c r="ES24" s="1525"/>
      <c r="ET24" s="1525"/>
      <c r="EU24" s="1525"/>
      <c r="EV24" s="1525"/>
      <c r="EW24" s="1525"/>
      <c r="EX24" s="1525"/>
      <c r="EY24" s="1525"/>
      <c r="EZ24" s="1525"/>
      <c r="FA24" s="1525"/>
      <c r="FB24" s="1525"/>
      <c r="FC24" s="1525"/>
      <c r="FD24" s="1525"/>
      <c r="FE24" s="1525"/>
      <c r="FF24" s="1525"/>
      <c r="FG24" s="1525"/>
      <c r="FH24" s="1525"/>
      <c r="FI24" s="1525"/>
      <c r="FJ24" s="1525"/>
      <c r="FK24" s="1525"/>
      <c r="FL24" s="1525"/>
      <c r="FM24" s="1525"/>
      <c r="FN24" s="1525"/>
      <c r="FO24" s="1525"/>
      <c r="FP24" s="1525"/>
      <c r="FQ24" s="1525"/>
      <c r="FR24" s="1525"/>
      <c r="FS24" s="1525"/>
      <c r="FT24" s="1525"/>
      <c r="FU24" s="1525"/>
      <c r="FV24" s="1525"/>
      <c r="FW24" s="1525"/>
      <c r="FX24" s="1525"/>
      <c r="FY24" s="1525"/>
      <c r="FZ24" s="1525"/>
      <c r="GA24" s="1525"/>
      <c r="GB24" s="1525"/>
      <c r="GC24" s="1525"/>
      <c r="GD24" s="1525"/>
      <c r="GE24" s="1525"/>
      <c r="GF24" s="1525"/>
      <c r="GG24" s="1525"/>
      <c r="GH24" s="1525"/>
      <c r="GI24" s="1525"/>
      <c r="GJ24" s="1525"/>
      <c r="GK24" s="1525"/>
      <c r="GL24" s="1525"/>
      <c r="GM24" s="1525"/>
      <c r="GN24" s="1525"/>
    </row>
    <row r="25" spans="1:196" ht="30" customHeight="1">
      <c r="A25" s="53"/>
      <c r="B25" s="277"/>
      <c r="C25" s="304"/>
      <c r="D25" s="303" t="s">
        <v>2216</v>
      </c>
      <c r="E25" s="325"/>
      <c r="F25" s="302"/>
      <c r="G25" s="245"/>
      <c r="H25" s="245"/>
      <c r="I25" s="245"/>
      <c r="J25" s="245"/>
      <c r="K25" s="245"/>
      <c r="L25" s="245"/>
      <c r="CC25" s="1525"/>
      <c r="CD25" s="315"/>
      <c r="CJ25" s="1525"/>
      <c r="CK25" s="1525"/>
      <c r="CL25" s="1525"/>
      <c r="CM25" s="1525"/>
      <c r="CN25" s="1525"/>
      <c r="CO25" s="1525"/>
      <c r="CP25" s="1525"/>
      <c r="CQ25" s="1525"/>
      <c r="CR25" s="1525"/>
      <c r="CS25" s="1525"/>
      <c r="CT25" s="1525"/>
      <c r="CU25" s="1525"/>
      <c r="CV25" s="1525"/>
      <c r="CW25" s="1525"/>
      <c r="CX25" s="1525"/>
      <c r="CY25" s="1525"/>
      <c r="CZ25" s="1525"/>
      <c r="DA25" s="1525"/>
      <c r="DB25" s="1525"/>
      <c r="DC25" s="1525"/>
      <c r="DD25" s="1525"/>
      <c r="DE25" s="1525"/>
      <c r="DF25" s="1525"/>
      <c r="DG25" s="1525"/>
      <c r="DH25" s="1525"/>
      <c r="DI25" s="1525"/>
      <c r="DJ25" s="1525"/>
      <c r="DK25" s="1525"/>
      <c r="DL25" s="1525"/>
      <c r="DM25" s="1525"/>
      <c r="DN25" s="1525"/>
      <c r="DO25" s="1525"/>
      <c r="DP25" s="1525"/>
      <c r="DQ25" s="1525"/>
      <c r="DR25" s="1525"/>
      <c r="DS25" s="1525"/>
      <c r="DT25" s="1525"/>
      <c r="DU25" s="1525"/>
      <c r="DV25" s="1525"/>
      <c r="DW25" s="1525"/>
      <c r="DX25" s="1525"/>
      <c r="DY25" s="1525"/>
      <c r="DZ25" s="1525"/>
      <c r="EA25" s="1525"/>
      <c r="EB25" s="1525"/>
      <c r="EC25" s="1525"/>
      <c r="ED25" s="1525"/>
      <c r="EE25" s="1525"/>
      <c r="EF25" s="1525"/>
      <c r="EG25" s="1525"/>
      <c r="EH25" s="1525"/>
      <c r="EI25" s="1525"/>
      <c r="EJ25" s="1525"/>
      <c r="EK25" s="1525"/>
      <c r="EL25" s="1525"/>
      <c r="EM25" s="1525"/>
      <c r="EN25" s="1525"/>
      <c r="EO25" s="1525"/>
      <c r="EP25" s="1525"/>
      <c r="EQ25" s="1525"/>
      <c r="ER25" s="1525"/>
      <c r="ES25" s="1525"/>
      <c r="ET25" s="1525"/>
      <c r="EU25" s="1525"/>
      <c r="EV25" s="1525"/>
      <c r="EW25" s="1525"/>
      <c r="EX25" s="1525"/>
      <c r="EY25" s="1525"/>
      <c r="EZ25" s="1525"/>
      <c r="FA25" s="1525"/>
      <c r="FB25" s="1525"/>
      <c r="FC25" s="1525"/>
      <c r="FD25" s="1525"/>
      <c r="FE25" s="1525"/>
      <c r="FF25" s="1525"/>
      <c r="FG25" s="1525"/>
      <c r="FH25" s="1525"/>
      <c r="FI25" s="1525"/>
      <c r="FJ25" s="1525"/>
      <c r="FK25" s="1525"/>
      <c r="FL25" s="1525"/>
      <c r="FM25" s="1525"/>
      <c r="FN25" s="1525"/>
      <c r="FO25" s="1525"/>
      <c r="FP25" s="1525"/>
      <c r="FQ25" s="1525"/>
      <c r="FR25" s="1525"/>
      <c r="FS25" s="1525"/>
      <c r="FT25" s="1525"/>
      <c r="FU25" s="1525"/>
      <c r="FV25" s="1525"/>
      <c r="FW25" s="1525"/>
      <c r="FX25" s="1525"/>
      <c r="FY25" s="1525"/>
      <c r="FZ25" s="1525"/>
      <c r="GA25" s="1525"/>
      <c r="GB25" s="1525"/>
      <c r="GC25" s="1525"/>
      <c r="GD25" s="1525"/>
      <c r="GE25" s="1525"/>
      <c r="GF25" s="1525"/>
      <c r="GG25" s="1525"/>
      <c r="GH25" s="1525"/>
      <c r="GI25" s="1525"/>
      <c r="GJ25" s="1525"/>
      <c r="GK25" s="1525"/>
      <c r="GL25" s="1525"/>
      <c r="GM25" s="1525"/>
      <c r="GN25" s="1525"/>
    </row>
    <row r="26" spans="1:196" ht="30" customHeight="1">
      <c r="A26" s="53"/>
      <c r="B26" s="278"/>
      <c r="E26" s="303"/>
      <c r="F26" s="262"/>
      <c r="G26" s="245"/>
      <c r="H26" s="245"/>
      <c r="I26" s="245"/>
      <c r="J26" s="245"/>
      <c r="K26" s="245"/>
      <c r="L26" s="245"/>
      <c r="CC26" s="1525"/>
      <c r="CD26" s="315"/>
      <c r="CJ26" s="1525"/>
      <c r="CK26" s="1525"/>
      <c r="CL26" s="1525"/>
      <c r="CM26" s="1525"/>
      <c r="CN26" s="1525"/>
      <c r="CO26" s="1525"/>
      <c r="CP26" s="1525"/>
      <c r="CQ26" s="1525"/>
      <c r="CR26" s="1525"/>
      <c r="CS26" s="1525"/>
      <c r="CT26" s="1525"/>
      <c r="CU26" s="1525"/>
      <c r="CV26" s="1525"/>
      <c r="CW26" s="1525"/>
      <c r="CX26" s="1525"/>
      <c r="CY26" s="1525"/>
      <c r="CZ26" s="1525"/>
      <c r="DA26" s="1525"/>
      <c r="DB26" s="1525"/>
      <c r="DC26" s="1525"/>
      <c r="DD26" s="1525"/>
      <c r="DE26" s="1525"/>
      <c r="DF26" s="1525"/>
      <c r="DG26" s="1525"/>
      <c r="DH26" s="1525"/>
      <c r="DI26" s="1525"/>
      <c r="DJ26" s="1525"/>
      <c r="DK26" s="1525"/>
      <c r="DL26" s="1525"/>
      <c r="DM26" s="1525"/>
      <c r="DN26" s="1525"/>
      <c r="DO26" s="1525"/>
      <c r="DP26" s="1525"/>
      <c r="DQ26" s="1525"/>
      <c r="DR26" s="1525"/>
      <c r="DS26" s="1525"/>
      <c r="DT26" s="1525"/>
      <c r="DU26" s="1525"/>
      <c r="DV26" s="1525"/>
      <c r="DW26" s="1525"/>
      <c r="DX26" s="1525"/>
      <c r="DY26" s="1525"/>
      <c r="DZ26" s="1525"/>
      <c r="EA26" s="1525"/>
      <c r="EB26" s="1525"/>
      <c r="EC26" s="1525"/>
      <c r="ED26" s="1525"/>
      <c r="EE26" s="1525"/>
      <c r="EF26" s="1525"/>
      <c r="EG26" s="1525"/>
      <c r="EH26" s="1525"/>
      <c r="EI26" s="1525"/>
      <c r="EJ26" s="1525"/>
      <c r="EK26" s="1525"/>
      <c r="EL26" s="1525"/>
      <c r="EM26" s="1525"/>
      <c r="EN26" s="1525"/>
      <c r="EO26" s="1525"/>
      <c r="EP26" s="1525"/>
      <c r="EQ26" s="1525"/>
      <c r="ER26" s="1525"/>
      <c r="ES26" s="1525"/>
      <c r="ET26" s="1525"/>
      <c r="EU26" s="1525"/>
      <c r="EV26" s="1525"/>
      <c r="EW26" s="1525"/>
      <c r="EX26" s="1525"/>
      <c r="EY26" s="1525"/>
      <c r="EZ26" s="1525"/>
      <c r="FA26" s="1525"/>
      <c r="FB26" s="1525"/>
      <c r="FC26" s="1525"/>
      <c r="FD26" s="1525"/>
      <c r="FE26" s="1525"/>
      <c r="FF26" s="1525"/>
      <c r="FG26" s="1525"/>
      <c r="FH26" s="1525"/>
      <c r="FI26" s="1525"/>
      <c r="FJ26" s="1525"/>
      <c r="FK26" s="1525"/>
      <c r="FL26" s="1525"/>
      <c r="FM26" s="1525"/>
      <c r="FN26" s="1525"/>
      <c r="FO26" s="1525"/>
      <c r="FP26" s="1525"/>
      <c r="FQ26" s="1525"/>
      <c r="FR26" s="1525"/>
      <c r="FS26" s="1525"/>
      <c r="FT26" s="1525"/>
      <c r="FU26" s="1525"/>
      <c r="FV26" s="1525"/>
      <c r="FW26" s="1525"/>
      <c r="FX26" s="1525"/>
      <c r="FY26" s="1525"/>
      <c r="FZ26" s="1525"/>
      <c r="GA26" s="1525"/>
      <c r="GB26" s="1525"/>
      <c r="GC26" s="1525"/>
      <c r="GD26" s="1525"/>
      <c r="GE26" s="1525"/>
      <c r="GF26" s="1525"/>
      <c r="GG26" s="1525"/>
      <c r="GH26" s="1525"/>
      <c r="GI26" s="1525"/>
      <c r="GJ26" s="1525"/>
      <c r="GK26" s="1525"/>
      <c r="GL26" s="1525"/>
      <c r="GM26" s="1525"/>
      <c r="GN26" s="1525"/>
    </row>
    <row r="27" spans="1:196" ht="30" customHeight="1">
      <c r="A27" s="53"/>
      <c r="B27" s="277"/>
      <c r="C27" s="304"/>
      <c r="D27" s="488" t="s">
        <v>1171</v>
      </c>
      <c r="E27" s="327"/>
      <c r="F27" s="245"/>
      <c r="G27" s="300" t="s">
        <v>2217</v>
      </c>
      <c r="H27" s="245"/>
      <c r="I27" s="245"/>
      <c r="J27" s="245"/>
      <c r="K27" s="245"/>
      <c r="L27" s="245"/>
      <c r="S27" s="2593" t="s">
        <v>2218</v>
      </c>
      <c r="T27" s="2593"/>
      <c r="U27" s="2593"/>
      <c r="V27" s="332"/>
      <c r="W27" s="332"/>
      <c r="X27" s="332"/>
      <c r="Z27" s="2317" t="s">
        <v>1418</v>
      </c>
      <c r="AA27" s="2306"/>
      <c r="AB27" s="2307"/>
      <c r="AC27" s="2308"/>
      <c r="AD27" s="2308"/>
      <c r="AE27" s="2308"/>
      <c r="AF27" s="2308"/>
      <c r="AG27" s="2308"/>
      <c r="AH27" s="2308"/>
      <c r="AI27" s="2308"/>
      <c r="AJ27" s="2308"/>
      <c r="AK27" s="2308"/>
      <c r="AL27" s="2308"/>
      <c r="AM27" s="2308"/>
      <c r="AN27" s="2308"/>
      <c r="AO27" s="2308"/>
      <c r="AP27" s="2308"/>
      <c r="AQ27" s="2308"/>
      <c r="AR27" s="2308"/>
      <c r="AS27" s="2308"/>
      <c r="AT27" s="2308"/>
      <c r="AU27" s="2308"/>
      <c r="AV27" s="2308"/>
      <c r="AW27" s="2308"/>
      <c r="AX27" s="2308"/>
      <c r="AY27" s="2308"/>
      <c r="AZ27" s="2308"/>
      <c r="BA27" s="2308"/>
      <c r="BB27" s="2308"/>
      <c r="BC27" s="2308"/>
      <c r="BD27" s="2309"/>
      <c r="BE27" s="1593"/>
      <c r="BF27" s="1593"/>
      <c r="BG27" s="2307"/>
      <c r="BH27" s="2308"/>
      <c r="BI27" s="2308"/>
      <c r="BJ27" s="2308"/>
      <c r="BK27" s="2308"/>
      <c r="BL27" s="2308"/>
      <c r="BM27" s="2308"/>
      <c r="BN27" s="2308"/>
      <c r="BO27" s="2308"/>
      <c r="BP27" s="2308"/>
      <c r="BQ27" s="2308"/>
      <c r="BR27" s="2308"/>
      <c r="BS27" s="2308"/>
      <c r="BT27" s="2308"/>
      <c r="BU27" s="2308"/>
      <c r="BV27" s="2308"/>
      <c r="BW27" s="2308"/>
      <c r="BX27" s="2308"/>
      <c r="BY27" s="2308"/>
      <c r="BZ27" s="2308"/>
      <c r="CA27" s="2309"/>
      <c r="CC27" s="1525"/>
      <c r="CD27" s="316"/>
      <c r="CJ27" s="1525"/>
      <c r="CK27" s="1525"/>
      <c r="CL27" s="1525"/>
      <c r="CM27" s="1525"/>
      <c r="CN27" s="1525"/>
      <c r="CO27" s="1525"/>
      <c r="CP27" s="1525"/>
      <c r="CQ27" s="1525"/>
      <c r="CR27" s="1525"/>
      <c r="CS27" s="1525"/>
      <c r="CT27" s="1525"/>
      <c r="CU27" s="1525"/>
      <c r="CV27" s="1525"/>
      <c r="CW27" s="1525"/>
      <c r="CX27" s="1525"/>
      <c r="CY27" s="1525"/>
      <c r="CZ27" s="1525"/>
      <c r="DA27" s="1525"/>
      <c r="DB27" s="1525"/>
      <c r="DC27" s="1525"/>
      <c r="DD27" s="1525"/>
      <c r="DE27" s="1525"/>
      <c r="DF27" s="1525"/>
      <c r="DG27" s="1525"/>
      <c r="DH27" s="1525"/>
      <c r="DI27" s="1525"/>
      <c r="DJ27" s="1525"/>
      <c r="DK27" s="1525"/>
      <c r="DL27" s="1525"/>
      <c r="DM27" s="1525"/>
      <c r="DN27" s="1525"/>
      <c r="DO27" s="1525"/>
      <c r="DP27" s="1525"/>
      <c r="DQ27" s="1525"/>
      <c r="DR27" s="1525"/>
      <c r="DS27" s="1525"/>
      <c r="DT27" s="1525"/>
      <c r="DU27" s="1525"/>
      <c r="DV27" s="1525"/>
      <c r="DW27" s="1525"/>
      <c r="DX27" s="1525"/>
      <c r="DY27" s="1525"/>
      <c r="DZ27" s="1525"/>
      <c r="EA27" s="1525"/>
      <c r="EB27" s="1525"/>
      <c r="EC27" s="1525"/>
      <c r="ED27" s="1525"/>
      <c r="EE27" s="1525"/>
      <c r="EF27" s="1525"/>
      <c r="EG27" s="1525"/>
      <c r="EH27" s="1525"/>
      <c r="EI27" s="1525"/>
      <c r="EJ27" s="1525"/>
      <c r="EK27" s="1525"/>
      <c r="EL27" s="1525"/>
      <c r="EM27" s="1525"/>
      <c r="EN27" s="1525"/>
      <c r="EO27" s="1525"/>
      <c r="EP27" s="1525"/>
      <c r="EQ27" s="1525"/>
      <c r="ER27" s="1525"/>
      <c r="ES27" s="1525"/>
      <c r="ET27" s="1525"/>
      <c r="EU27" s="1525"/>
      <c r="EV27" s="1525"/>
      <c r="EW27" s="1525"/>
      <c r="EX27" s="1525"/>
      <c r="EY27" s="1525"/>
      <c r="EZ27" s="1525"/>
      <c r="FA27" s="1525"/>
      <c r="FB27" s="1525"/>
      <c r="FC27" s="1525"/>
      <c r="FD27" s="1525"/>
      <c r="FE27" s="1525"/>
      <c r="FF27" s="1525"/>
      <c r="FG27" s="1525"/>
      <c r="FH27" s="1525"/>
      <c r="FI27" s="1525"/>
      <c r="FJ27" s="1525"/>
      <c r="FK27" s="1525"/>
      <c r="FL27" s="1525"/>
      <c r="FM27" s="1525"/>
      <c r="FN27" s="1525"/>
      <c r="FO27" s="1525"/>
      <c r="FP27" s="1525"/>
      <c r="FQ27" s="1525"/>
      <c r="FR27" s="1525"/>
      <c r="FS27" s="1525"/>
      <c r="FT27" s="1525"/>
      <c r="FU27" s="1525"/>
      <c r="FV27" s="1525"/>
      <c r="FW27" s="1525"/>
      <c r="FX27" s="1525"/>
      <c r="FY27" s="1525"/>
      <c r="FZ27" s="1525"/>
      <c r="GA27" s="1525"/>
      <c r="GB27" s="1525"/>
      <c r="GC27" s="1525"/>
      <c r="GD27" s="1525"/>
      <c r="GE27" s="1525"/>
      <c r="GF27" s="1525"/>
      <c r="GG27" s="1525"/>
      <c r="GH27" s="1525"/>
      <c r="GI27" s="1525"/>
      <c r="GJ27" s="1525"/>
      <c r="GK27" s="1525"/>
      <c r="GL27" s="1525"/>
      <c r="GM27" s="1525"/>
      <c r="GN27" s="1525"/>
    </row>
    <row r="28" spans="1:196" ht="30" customHeight="1">
      <c r="A28" s="53"/>
      <c r="B28" s="277"/>
      <c r="C28" s="304"/>
      <c r="D28" s="328"/>
      <c r="E28" s="327"/>
      <c r="F28" s="245"/>
      <c r="G28" s="248" t="s">
        <v>2217</v>
      </c>
      <c r="H28" s="245"/>
      <c r="I28" s="245"/>
      <c r="J28" s="245"/>
      <c r="K28" s="245"/>
      <c r="L28" s="245"/>
      <c r="S28" s="2593"/>
      <c r="T28" s="2593"/>
      <c r="U28" s="2593"/>
      <c r="V28" s="332"/>
      <c r="W28" s="332"/>
      <c r="X28" s="332"/>
      <c r="Z28" s="2306"/>
      <c r="AA28" s="2306"/>
      <c r="AB28" s="2310"/>
      <c r="AC28" s="2311"/>
      <c r="AD28" s="2311"/>
      <c r="AE28" s="2311"/>
      <c r="AF28" s="2311"/>
      <c r="AG28" s="2311"/>
      <c r="AH28" s="2311"/>
      <c r="AI28" s="2311"/>
      <c r="AJ28" s="2311"/>
      <c r="AK28" s="2311"/>
      <c r="AL28" s="2311"/>
      <c r="AM28" s="2311"/>
      <c r="AN28" s="2311"/>
      <c r="AO28" s="2311"/>
      <c r="AP28" s="2311"/>
      <c r="AQ28" s="2311"/>
      <c r="AR28" s="2311"/>
      <c r="AS28" s="2311"/>
      <c r="AT28" s="2311"/>
      <c r="AU28" s="2311"/>
      <c r="AV28" s="2311"/>
      <c r="AW28" s="2311"/>
      <c r="AX28" s="2311"/>
      <c r="AY28" s="2311"/>
      <c r="AZ28" s="2311"/>
      <c r="BA28" s="2311"/>
      <c r="BB28" s="2311"/>
      <c r="BC28" s="2311"/>
      <c r="BD28" s="2312"/>
      <c r="BE28" s="1593"/>
      <c r="BF28" s="1593"/>
      <c r="BG28" s="2310"/>
      <c r="BH28" s="2311"/>
      <c r="BI28" s="2311"/>
      <c r="BJ28" s="2311"/>
      <c r="BK28" s="2311"/>
      <c r="BL28" s="2311"/>
      <c r="BM28" s="2311"/>
      <c r="BN28" s="2311"/>
      <c r="BO28" s="2311"/>
      <c r="BP28" s="2311"/>
      <c r="BQ28" s="2311"/>
      <c r="BR28" s="2311"/>
      <c r="BS28" s="2311"/>
      <c r="BT28" s="2311"/>
      <c r="BU28" s="2311"/>
      <c r="BV28" s="2311"/>
      <c r="BW28" s="2311"/>
      <c r="BX28" s="2311"/>
      <c r="BY28" s="2311"/>
      <c r="BZ28" s="2311"/>
      <c r="CA28" s="2312"/>
      <c r="CC28" s="1525"/>
      <c r="CD28" s="315"/>
      <c r="CJ28" s="1525"/>
      <c r="CK28" s="1525"/>
      <c r="CL28" s="1525"/>
      <c r="CM28" s="1525"/>
      <c r="CN28" s="1525"/>
      <c r="CO28" s="1525"/>
      <c r="CP28" s="1525"/>
      <c r="CQ28" s="1525"/>
      <c r="CR28" s="1525"/>
      <c r="CS28" s="1525"/>
      <c r="CT28" s="1525"/>
      <c r="CU28" s="1525"/>
      <c r="CV28" s="1525"/>
      <c r="CW28" s="1525"/>
      <c r="CX28" s="1525"/>
      <c r="CY28" s="1525"/>
      <c r="CZ28" s="1525"/>
      <c r="DA28" s="1525"/>
      <c r="DB28" s="1525"/>
      <c r="DC28" s="1525"/>
      <c r="DD28" s="1525"/>
      <c r="DE28" s="1525"/>
      <c r="DF28" s="1525"/>
      <c r="DG28" s="1525"/>
      <c r="DH28" s="1525"/>
      <c r="DI28" s="1525"/>
      <c r="DJ28" s="1525"/>
      <c r="DK28" s="1525"/>
      <c r="DL28" s="1525"/>
      <c r="DM28" s="1525"/>
      <c r="DN28" s="1525"/>
      <c r="DO28" s="1525"/>
      <c r="DP28" s="1525"/>
      <c r="DQ28" s="1525"/>
      <c r="DR28" s="1525"/>
      <c r="DS28" s="1525"/>
      <c r="DT28" s="1525"/>
      <c r="DU28" s="1525"/>
      <c r="DV28" s="1525"/>
      <c r="DW28" s="1525"/>
      <c r="DX28" s="1525"/>
      <c r="DY28" s="1525"/>
      <c r="DZ28" s="1525"/>
      <c r="EA28" s="1525"/>
      <c r="EB28" s="1525"/>
      <c r="EC28" s="1525"/>
      <c r="ED28" s="1525"/>
      <c r="EE28" s="1525"/>
      <c r="EF28" s="1525"/>
      <c r="EG28" s="1525"/>
      <c r="EH28" s="1525"/>
      <c r="EI28" s="1525"/>
      <c r="EJ28" s="1525"/>
      <c r="EK28" s="1525"/>
      <c r="EL28" s="1525"/>
      <c r="EM28" s="1525"/>
      <c r="EN28" s="1525"/>
      <c r="EO28" s="1525"/>
      <c r="EP28" s="1525"/>
      <c r="EQ28" s="1525"/>
      <c r="ER28" s="1525"/>
      <c r="ES28" s="1525"/>
      <c r="ET28" s="1525"/>
      <c r="EU28" s="1525"/>
      <c r="EV28" s="1525"/>
      <c r="EW28" s="1525"/>
      <c r="EX28" s="1525"/>
      <c r="EY28" s="1525"/>
      <c r="EZ28" s="1525"/>
      <c r="FA28" s="1525"/>
      <c r="FB28" s="1525"/>
      <c r="FC28" s="1525"/>
      <c r="FD28" s="1525"/>
      <c r="FE28" s="1525"/>
      <c r="FF28" s="1525"/>
      <c r="FG28" s="1525"/>
      <c r="FH28" s="1525"/>
      <c r="FI28" s="1525"/>
      <c r="FJ28" s="1525"/>
      <c r="FK28" s="1525"/>
      <c r="FL28" s="1525"/>
      <c r="FM28" s="1525"/>
      <c r="FN28" s="1525"/>
      <c r="FO28" s="1525"/>
      <c r="FP28" s="1525"/>
      <c r="FQ28" s="1525"/>
      <c r="FR28" s="1525"/>
      <c r="FS28" s="1525"/>
      <c r="FT28" s="1525"/>
      <c r="FU28" s="1525"/>
      <c r="FV28" s="1525"/>
      <c r="FW28" s="1525"/>
      <c r="FX28" s="1525"/>
      <c r="FY28" s="1525"/>
      <c r="FZ28" s="1525"/>
      <c r="GA28" s="1525"/>
      <c r="GB28" s="1525"/>
      <c r="GC28" s="1525"/>
      <c r="GD28" s="1525"/>
      <c r="GE28" s="1525"/>
      <c r="GF28" s="1525"/>
      <c r="GG28" s="1525"/>
      <c r="GH28" s="1525"/>
      <c r="GI28" s="1525"/>
      <c r="GJ28" s="1525"/>
      <c r="GK28" s="1525"/>
      <c r="GL28" s="1525"/>
      <c r="GM28" s="1525"/>
      <c r="GN28" s="1525"/>
    </row>
    <row r="29" spans="1:196" ht="30" customHeight="1">
      <c r="A29" s="53"/>
      <c r="B29" s="278"/>
      <c r="D29" s="328"/>
      <c r="E29" s="327"/>
      <c r="F29" s="245"/>
      <c r="G29" s="246"/>
      <c r="H29" s="245"/>
      <c r="I29" s="245"/>
      <c r="J29" s="245"/>
      <c r="K29" s="245"/>
      <c r="L29" s="245"/>
      <c r="CC29" s="1525"/>
      <c r="CD29" s="315"/>
      <c r="CJ29" s="1525"/>
      <c r="CK29" s="1525"/>
      <c r="CL29" s="1525"/>
      <c r="CM29" s="1525"/>
      <c r="CN29" s="1525"/>
      <c r="CO29" s="1525"/>
      <c r="CP29" s="1525"/>
      <c r="CQ29" s="1525"/>
      <c r="CR29" s="1525"/>
      <c r="CS29" s="1525"/>
      <c r="CT29" s="1525"/>
      <c r="CU29" s="1525"/>
      <c r="CV29" s="1525"/>
      <c r="CW29" s="1525"/>
      <c r="CX29" s="1525"/>
      <c r="CY29" s="1525"/>
      <c r="CZ29" s="1525"/>
      <c r="DA29" s="1525"/>
      <c r="DB29" s="1525"/>
      <c r="DC29" s="1525"/>
      <c r="DD29" s="1525"/>
      <c r="DE29" s="1525"/>
      <c r="DF29" s="1525"/>
      <c r="DG29" s="1525"/>
      <c r="DH29" s="1525"/>
      <c r="DI29" s="1525"/>
      <c r="DJ29" s="1525"/>
      <c r="DK29" s="1525"/>
      <c r="DL29" s="1525"/>
      <c r="DM29" s="1525"/>
      <c r="DN29" s="1525"/>
      <c r="DO29" s="1525"/>
      <c r="DP29" s="1525"/>
      <c r="DQ29" s="1525"/>
      <c r="DR29" s="1525"/>
      <c r="DS29" s="1525"/>
      <c r="DT29" s="1525"/>
      <c r="DU29" s="1525"/>
      <c r="DV29" s="1525"/>
      <c r="DW29" s="1525"/>
      <c r="DX29" s="1525"/>
      <c r="DY29" s="1525"/>
      <c r="DZ29" s="1525"/>
      <c r="EA29" s="1525"/>
      <c r="EB29" s="1525"/>
      <c r="EC29" s="1525"/>
      <c r="ED29" s="1525"/>
      <c r="EE29" s="1525"/>
      <c r="EF29" s="1525"/>
      <c r="EG29" s="1525"/>
      <c r="EH29" s="1525"/>
      <c r="EI29" s="1525"/>
      <c r="EJ29" s="1525"/>
      <c r="EK29" s="1525"/>
      <c r="EL29" s="1525"/>
      <c r="EM29" s="1525"/>
      <c r="EN29" s="1525"/>
      <c r="EO29" s="1525"/>
      <c r="EP29" s="1525"/>
      <c r="EQ29" s="1525"/>
      <c r="ER29" s="1525"/>
      <c r="ES29" s="1525"/>
      <c r="ET29" s="1525"/>
      <c r="EU29" s="1525"/>
      <c r="EV29" s="1525"/>
      <c r="EW29" s="1525"/>
      <c r="EX29" s="1525"/>
      <c r="EY29" s="1525"/>
      <c r="EZ29" s="1525"/>
      <c r="FA29" s="1525"/>
      <c r="FB29" s="1525"/>
      <c r="FC29" s="1525"/>
      <c r="FD29" s="1525"/>
      <c r="FE29" s="1525"/>
      <c r="FF29" s="1525"/>
      <c r="FG29" s="1525"/>
      <c r="FH29" s="1525"/>
      <c r="FI29" s="1525"/>
      <c r="FJ29" s="1525"/>
      <c r="FK29" s="1525"/>
      <c r="FL29" s="1525"/>
      <c r="FM29" s="1525"/>
      <c r="FN29" s="1525"/>
      <c r="FO29" s="1525"/>
      <c r="FP29" s="1525"/>
      <c r="FQ29" s="1525"/>
      <c r="FR29" s="1525"/>
      <c r="FS29" s="1525"/>
      <c r="FT29" s="1525"/>
      <c r="FU29" s="1525"/>
      <c r="FV29" s="1525"/>
      <c r="FW29" s="1525"/>
      <c r="FX29" s="1525"/>
      <c r="FY29" s="1525"/>
      <c r="FZ29" s="1525"/>
      <c r="GA29" s="1525"/>
      <c r="GB29" s="1525"/>
      <c r="GC29" s="1525"/>
      <c r="GD29" s="1525"/>
      <c r="GE29" s="1525"/>
      <c r="GF29" s="1525"/>
      <c r="GG29" s="1525"/>
      <c r="GH29" s="1525"/>
      <c r="GI29" s="1525"/>
      <c r="GJ29" s="1525"/>
      <c r="GK29" s="1525"/>
      <c r="GL29" s="1525"/>
      <c r="GM29" s="1525"/>
      <c r="GN29" s="1525"/>
    </row>
    <row r="30" spans="1:196" ht="30" customHeight="1">
      <c r="A30" s="53"/>
      <c r="B30" s="120"/>
      <c r="D30" s="244" t="s">
        <v>1175</v>
      </c>
      <c r="E30" s="245"/>
      <c r="F30" s="245"/>
      <c r="G30" s="246" t="s">
        <v>2219</v>
      </c>
      <c r="H30" s="245"/>
      <c r="I30" s="245"/>
      <c r="J30" s="245"/>
      <c r="K30" s="245"/>
      <c r="L30" s="245"/>
      <c r="S30" s="2593" t="s">
        <v>2218</v>
      </c>
      <c r="T30" s="2593"/>
      <c r="U30" s="2593"/>
      <c r="V30" s="332"/>
      <c r="W30" s="332"/>
      <c r="X30" s="332"/>
      <c r="Z30" s="2306">
        <v>25</v>
      </c>
      <c r="AA30" s="2306"/>
      <c r="AB30" s="2307"/>
      <c r="AC30" s="2308"/>
      <c r="AD30" s="2308"/>
      <c r="AE30" s="2308"/>
      <c r="AF30" s="2308"/>
      <c r="AG30" s="2308"/>
      <c r="AH30" s="2308"/>
      <c r="AI30" s="2308"/>
      <c r="AJ30" s="2308"/>
      <c r="AK30" s="2308"/>
      <c r="AL30" s="2308"/>
      <c r="AM30" s="2308"/>
      <c r="AN30" s="2308"/>
      <c r="AO30" s="2308"/>
      <c r="AP30" s="2308"/>
      <c r="AQ30" s="2308"/>
      <c r="AR30" s="2308"/>
      <c r="AS30" s="2308"/>
      <c r="AT30" s="2308"/>
      <c r="AU30" s="2308"/>
      <c r="AV30" s="2308"/>
      <c r="AW30" s="2308"/>
      <c r="AX30" s="2308"/>
      <c r="AY30" s="2308"/>
      <c r="AZ30" s="2308"/>
      <c r="BA30" s="2308"/>
      <c r="BB30" s="2308"/>
      <c r="BC30" s="2308"/>
      <c r="BD30" s="2309"/>
      <c r="BE30" s="1593"/>
      <c r="BF30" s="1593"/>
      <c r="BG30" s="2307"/>
      <c r="BH30" s="2308"/>
      <c r="BI30" s="2308"/>
      <c r="BJ30" s="2308"/>
      <c r="BK30" s="2308"/>
      <c r="BL30" s="2308"/>
      <c r="BM30" s="2308"/>
      <c r="BN30" s="2308"/>
      <c r="BO30" s="2308"/>
      <c r="BP30" s="2308"/>
      <c r="BQ30" s="2308"/>
      <c r="BR30" s="2308"/>
      <c r="BS30" s="2308"/>
      <c r="BT30" s="2308"/>
      <c r="BU30" s="2308"/>
      <c r="BV30" s="2308"/>
      <c r="BW30" s="2308"/>
      <c r="BX30" s="2308"/>
      <c r="BY30" s="2308"/>
      <c r="BZ30" s="2308"/>
      <c r="CA30" s="2309"/>
      <c r="CC30" s="1525"/>
      <c r="CD30" s="115"/>
      <c r="CJ30" s="1525"/>
      <c r="CK30" s="1525"/>
      <c r="CL30" s="1525"/>
      <c r="CM30" s="1525"/>
      <c r="CN30" s="1525"/>
      <c r="CO30" s="1525"/>
      <c r="CP30" s="1525"/>
      <c r="CQ30" s="1525"/>
      <c r="CR30" s="1525"/>
      <c r="CS30" s="1525"/>
      <c r="CT30" s="1525"/>
      <c r="CU30" s="1525"/>
      <c r="CV30" s="1525"/>
      <c r="CW30" s="1525"/>
      <c r="CX30" s="1525"/>
      <c r="CY30" s="1525"/>
      <c r="CZ30" s="1525"/>
      <c r="DA30" s="1525"/>
      <c r="DB30" s="1525"/>
      <c r="DC30" s="1525"/>
      <c r="DD30" s="1525"/>
      <c r="DE30" s="1525"/>
      <c r="DF30" s="1525"/>
      <c r="DG30" s="1525"/>
      <c r="DH30" s="1525"/>
      <c r="DI30" s="1525"/>
      <c r="DJ30" s="1525"/>
      <c r="DK30" s="1525"/>
      <c r="DL30" s="1525"/>
      <c r="DM30" s="1525"/>
      <c r="DN30" s="1525"/>
      <c r="DO30" s="1525"/>
      <c r="DP30" s="1525"/>
      <c r="DQ30" s="1525"/>
      <c r="DR30" s="1525"/>
      <c r="DS30" s="1525"/>
      <c r="DT30" s="1525"/>
      <c r="DU30" s="1525"/>
      <c r="DV30" s="1525"/>
      <c r="DW30" s="1525"/>
      <c r="DX30" s="1525"/>
      <c r="DY30" s="1525"/>
      <c r="DZ30" s="1525"/>
      <c r="EA30" s="1525"/>
      <c r="EB30" s="1525"/>
      <c r="EC30" s="1525"/>
      <c r="ED30" s="1525"/>
      <c r="EE30" s="1525"/>
      <c r="EF30" s="1525"/>
      <c r="EG30" s="1525"/>
      <c r="EH30" s="1525"/>
      <c r="EI30" s="1525"/>
      <c r="EJ30" s="1525"/>
      <c r="EK30" s="1525"/>
      <c r="EL30" s="1525"/>
      <c r="EM30" s="1525"/>
      <c r="EN30" s="1525"/>
      <c r="EO30" s="1525"/>
      <c r="EP30" s="1525"/>
      <c r="EQ30" s="1525"/>
      <c r="ER30" s="1525"/>
      <c r="ES30" s="1525"/>
      <c r="ET30" s="1525"/>
      <c r="EU30" s="1525"/>
      <c r="EV30" s="1525"/>
      <c r="EW30" s="1525"/>
      <c r="EX30" s="1525"/>
      <c r="EY30" s="1525"/>
      <c r="EZ30" s="1525"/>
      <c r="FA30" s="1525"/>
      <c r="FB30" s="1525"/>
      <c r="FC30" s="1525"/>
      <c r="FD30" s="1525"/>
      <c r="FE30" s="1525"/>
      <c r="FF30" s="1525"/>
      <c r="FG30" s="1525"/>
      <c r="FH30" s="1525"/>
      <c r="FI30" s="1525"/>
      <c r="FJ30" s="1525"/>
      <c r="FK30" s="1525"/>
      <c r="FL30" s="1525"/>
      <c r="FM30" s="1525"/>
      <c r="FN30" s="1525"/>
      <c r="FO30" s="1525"/>
      <c r="FP30" s="1525"/>
      <c r="FQ30" s="1525"/>
      <c r="FR30" s="1525"/>
      <c r="FS30" s="1525"/>
      <c r="FT30" s="1525"/>
      <c r="FU30" s="1525"/>
      <c r="FV30" s="1525"/>
      <c r="FW30" s="1525"/>
      <c r="FX30" s="1525"/>
      <c r="FY30" s="1525"/>
      <c r="FZ30" s="1525"/>
      <c r="GA30" s="1525"/>
      <c r="GB30" s="1525"/>
      <c r="GC30" s="1525"/>
      <c r="GD30" s="1525"/>
      <c r="GE30" s="1525"/>
      <c r="GF30" s="1525"/>
      <c r="GG30" s="1525"/>
      <c r="GH30" s="1525"/>
      <c r="GI30" s="1525"/>
      <c r="GJ30" s="1525"/>
      <c r="GK30" s="1525"/>
      <c r="GL30" s="1525"/>
      <c r="GM30" s="1525"/>
      <c r="GN30" s="1525"/>
    </row>
    <row r="31" spans="1:196" ht="24.95" customHeight="1">
      <c r="A31" s="53"/>
      <c r="B31" s="120"/>
      <c r="C31" s="300"/>
      <c r="D31" s="247"/>
      <c r="F31" s="246"/>
      <c r="G31" s="248" t="s">
        <v>2219</v>
      </c>
      <c r="H31" s="310"/>
      <c r="I31" s="310"/>
      <c r="J31" s="310"/>
      <c r="K31" s="310"/>
      <c r="L31" s="310"/>
      <c r="S31" s="2593"/>
      <c r="T31" s="2593"/>
      <c r="U31" s="2593"/>
      <c r="V31" s="332"/>
      <c r="W31" s="332"/>
      <c r="X31" s="332"/>
      <c r="Z31" s="2306"/>
      <c r="AA31" s="2306"/>
      <c r="AB31" s="2310"/>
      <c r="AC31" s="2311"/>
      <c r="AD31" s="2311"/>
      <c r="AE31" s="2311"/>
      <c r="AF31" s="2311"/>
      <c r="AG31" s="2311"/>
      <c r="AH31" s="2311"/>
      <c r="AI31" s="2311"/>
      <c r="AJ31" s="2311"/>
      <c r="AK31" s="2311"/>
      <c r="AL31" s="2311"/>
      <c r="AM31" s="2311"/>
      <c r="AN31" s="2311"/>
      <c r="AO31" s="2311"/>
      <c r="AP31" s="2311"/>
      <c r="AQ31" s="2311"/>
      <c r="AR31" s="2311"/>
      <c r="AS31" s="2311"/>
      <c r="AT31" s="2311"/>
      <c r="AU31" s="2311"/>
      <c r="AV31" s="2311"/>
      <c r="AW31" s="2311"/>
      <c r="AX31" s="2311"/>
      <c r="AY31" s="2311"/>
      <c r="AZ31" s="2311"/>
      <c r="BA31" s="2311"/>
      <c r="BB31" s="2311"/>
      <c r="BC31" s="2311"/>
      <c r="BD31" s="2312"/>
      <c r="BE31" s="1593"/>
      <c r="BF31" s="1593"/>
      <c r="BG31" s="2310"/>
      <c r="BH31" s="2311"/>
      <c r="BI31" s="2311"/>
      <c r="BJ31" s="2311"/>
      <c r="BK31" s="2311"/>
      <c r="BL31" s="2311"/>
      <c r="BM31" s="2311"/>
      <c r="BN31" s="2311"/>
      <c r="BO31" s="2311"/>
      <c r="BP31" s="2311"/>
      <c r="BQ31" s="2311"/>
      <c r="BR31" s="2311"/>
      <c r="BS31" s="2311"/>
      <c r="BT31" s="2311"/>
      <c r="BU31" s="2311"/>
      <c r="BV31" s="2311"/>
      <c r="BW31" s="2311"/>
      <c r="BX31" s="2311"/>
      <c r="BY31" s="2311"/>
      <c r="BZ31" s="2311"/>
      <c r="CA31" s="2312"/>
      <c r="CC31" s="93"/>
      <c r="CD31" s="115"/>
      <c r="CJ31" s="1525"/>
      <c r="CK31" s="1525"/>
      <c r="CL31" s="1525"/>
      <c r="CM31" s="1525"/>
      <c r="CN31" s="1525"/>
      <c r="CO31" s="1525"/>
      <c r="CP31" s="1525"/>
      <c r="CQ31" s="1525"/>
      <c r="CR31" s="1525"/>
      <c r="CS31" s="1525"/>
      <c r="CT31" s="1525"/>
      <c r="CU31" s="1525"/>
      <c r="CV31" s="1525"/>
      <c r="CW31" s="1525"/>
      <c r="CX31" s="1525"/>
      <c r="CY31" s="1525"/>
      <c r="CZ31" s="1525"/>
      <c r="DA31" s="1525"/>
      <c r="DB31" s="1525"/>
      <c r="DC31" s="1525"/>
      <c r="DD31" s="1525"/>
      <c r="DE31" s="1525"/>
      <c r="DF31" s="1525"/>
      <c r="DG31" s="1525"/>
      <c r="DH31" s="1525"/>
      <c r="DI31" s="1525"/>
      <c r="DJ31" s="1525"/>
      <c r="DK31" s="1525"/>
      <c r="DL31" s="1525"/>
      <c r="DM31" s="1525"/>
      <c r="DN31" s="1525"/>
      <c r="DO31" s="1525"/>
      <c r="DP31" s="1525"/>
      <c r="DQ31" s="1525"/>
      <c r="DR31" s="1525"/>
      <c r="DS31" s="1525"/>
      <c r="DT31" s="1525"/>
      <c r="DU31" s="1525"/>
      <c r="DV31" s="1525"/>
      <c r="DW31" s="1525"/>
      <c r="DX31" s="1525"/>
      <c r="DY31" s="1525"/>
      <c r="DZ31" s="1525"/>
      <c r="EA31" s="1525"/>
      <c r="EB31" s="1525"/>
      <c r="EC31" s="1525"/>
      <c r="ED31" s="1525"/>
      <c r="EE31" s="1525"/>
      <c r="EF31" s="1525"/>
      <c r="EG31" s="1525"/>
      <c r="EH31" s="1525"/>
      <c r="EI31" s="1525"/>
      <c r="EJ31" s="1525"/>
      <c r="EK31" s="1525"/>
      <c r="EL31" s="1525"/>
      <c r="EM31" s="1525"/>
      <c r="EN31" s="1525"/>
      <c r="EO31" s="1525"/>
      <c r="EP31" s="1525"/>
      <c r="EQ31" s="1525"/>
      <c r="ER31" s="1525"/>
      <c r="ES31" s="1525"/>
      <c r="ET31" s="1525"/>
      <c r="EU31" s="1525"/>
      <c r="EV31" s="1525"/>
      <c r="EW31" s="1525"/>
      <c r="EX31" s="1525"/>
      <c r="EY31" s="1525"/>
      <c r="EZ31" s="1525"/>
      <c r="FA31" s="1525"/>
      <c r="FB31" s="1525"/>
      <c r="FC31" s="1525"/>
      <c r="FD31" s="1525"/>
      <c r="FE31" s="1525"/>
      <c r="FF31" s="1525"/>
      <c r="FG31" s="1525"/>
      <c r="FH31" s="1525"/>
      <c r="FI31" s="1525"/>
      <c r="FJ31" s="1525"/>
      <c r="FK31" s="1525"/>
      <c r="FL31" s="1525"/>
      <c r="FM31" s="1525"/>
      <c r="FN31" s="1525"/>
      <c r="FO31" s="1525"/>
      <c r="FP31" s="1525"/>
      <c r="FQ31" s="1525"/>
      <c r="FR31" s="1525"/>
      <c r="FS31" s="1525"/>
      <c r="FT31" s="1525"/>
      <c r="FU31" s="1525"/>
      <c r="FV31" s="1525"/>
      <c r="FW31" s="1525"/>
      <c r="FX31" s="1525"/>
      <c r="FY31" s="1525"/>
      <c r="FZ31" s="1525"/>
      <c r="GA31" s="1525"/>
      <c r="GB31" s="1525"/>
      <c r="GC31" s="1525"/>
      <c r="GD31" s="1525"/>
      <c r="GE31" s="1525"/>
      <c r="GF31" s="1525"/>
      <c r="GG31" s="1525"/>
      <c r="GH31" s="1525"/>
      <c r="GI31" s="1525"/>
      <c r="GJ31" s="1525"/>
      <c r="GK31" s="1525"/>
      <c r="GL31" s="1525"/>
      <c r="GM31" s="1525"/>
      <c r="GN31" s="1525"/>
    </row>
    <row r="32" spans="1:196" ht="30" customHeight="1">
      <c r="A32" s="53"/>
      <c r="B32" s="120"/>
      <c r="C32" s="304"/>
      <c r="H32" s="245"/>
      <c r="I32" s="245"/>
      <c r="J32" s="245"/>
      <c r="K32" s="245"/>
      <c r="L32" s="245"/>
      <c r="CC32" s="93"/>
      <c r="CD32" s="115"/>
      <c r="CJ32" s="1525"/>
      <c r="CK32" s="1525"/>
      <c r="CL32" s="1525"/>
      <c r="CM32" s="1525"/>
      <c r="CN32" s="1525"/>
      <c r="CO32" s="1525"/>
      <c r="CP32" s="1525"/>
      <c r="CQ32" s="1525"/>
      <c r="CR32" s="1525"/>
      <c r="CS32" s="1525"/>
      <c r="CT32" s="1525"/>
      <c r="CU32" s="1525"/>
      <c r="CV32" s="1525"/>
      <c r="CW32" s="1525"/>
      <c r="CX32" s="1525"/>
      <c r="CY32" s="1525"/>
      <c r="CZ32" s="1525"/>
      <c r="DA32" s="1525"/>
      <c r="DB32" s="1525"/>
      <c r="DC32" s="1525"/>
      <c r="DD32" s="1525"/>
      <c r="DE32" s="1525"/>
      <c r="DF32" s="1525"/>
      <c r="DG32" s="1525"/>
      <c r="DH32" s="1525"/>
      <c r="DI32" s="1525"/>
      <c r="DJ32" s="1525"/>
      <c r="DK32" s="1525"/>
      <c r="DL32" s="1525"/>
      <c r="DM32" s="1525"/>
      <c r="DN32" s="1525"/>
      <c r="DO32" s="1525"/>
      <c r="DP32" s="1525"/>
      <c r="DQ32" s="1525"/>
      <c r="DR32" s="1525"/>
      <c r="DS32" s="1525"/>
      <c r="DT32" s="1525"/>
      <c r="DU32" s="1525"/>
      <c r="DV32" s="1525"/>
      <c r="DW32" s="1525"/>
      <c r="DX32" s="1525"/>
      <c r="DY32" s="1525"/>
      <c r="DZ32" s="1525"/>
      <c r="EA32" s="1525"/>
      <c r="EB32" s="1525"/>
      <c r="EC32" s="1525"/>
      <c r="ED32" s="1525"/>
      <c r="EE32" s="1525"/>
      <c r="EF32" s="1525"/>
      <c r="EG32" s="1525"/>
      <c r="EH32" s="1525"/>
      <c r="EI32" s="1525"/>
      <c r="EJ32" s="1525"/>
      <c r="EK32" s="1525"/>
      <c r="EL32" s="1525"/>
      <c r="EM32" s="1525"/>
      <c r="EN32" s="1525"/>
      <c r="EO32" s="1525"/>
      <c r="EP32" s="1525"/>
      <c r="EQ32" s="1525"/>
      <c r="ER32" s="1525"/>
      <c r="ES32" s="1525"/>
      <c r="ET32" s="1525"/>
      <c r="EU32" s="1525"/>
      <c r="EV32" s="1525"/>
      <c r="EW32" s="1525"/>
      <c r="EX32" s="1525"/>
      <c r="EY32" s="1525"/>
      <c r="EZ32" s="1525"/>
      <c r="FA32" s="1525"/>
      <c r="FB32" s="1525"/>
      <c r="FC32" s="1525"/>
      <c r="FD32" s="1525"/>
      <c r="FE32" s="1525"/>
      <c r="FF32" s="1525"/>
      <c r="FG32" s="1525"/>
      <c r="FH32" s="1525"/>
      <c r="FI32" s="1525"/>
      <c r="FJ32" s="1525"/>
      <c r="FK32" s="1525"/>
      <c r="FL32" s="1525"/>
      <c r="FM32" s="1525"/>
      <c r="FN32" s="1525"/>
      <c r="FO32" s="1525"/>
      <c r="FP32" s="1525"/>
      <c r="FQ32" s="1525"/>
      <c r="FR32" s="1525"/>
      <c r="FS32" s="1525"/>
      <c r="FT32" s="1525"/>
      <c r="FU32" s="1525"/>
      <c r="FV32" s="1525"/>
      <c r="FW32" s="1525"/>
      <c r="FX32" s="1525"/>
      <c r="FY32" s="1525"/>
      <c r="FZ32" s="1525"/>
      <c r="GA32" s="1525"/>
      <c r="GB32" s="1525"/>
      <c r="GC32" s="1525"/>
      <c r="GD32" s="1525"/>
      <c r="GE32" s="1525"/>
      <c r="GF32" s="1525"/>
      <c r="GG32" s="1525"/>
      <c r="GH32" s="1525"/>
      <c r="GI32" s="1525"/>
      <c r="GJ32" s="1525"/>
      <c r="GK32" s="1525"/>
      <c r="GL32" s="1525"/>
      <c r="GM32" s="1525"/>
      <c r="GN32" s="1525"/>
    </row>
    <row r="33" spans="1:196" ht="30" customHeight="1">
      <c r="A33" s="53"/>
      <c r="B33" s="120"/>
      <c r="C33" s="1614"/>
      <c r="D33" s="249" t="s">
        <v>1221</v>
      </c>
      <c r="F33" s="246"/>
      <c r="G33" s="250" t="s">
        <v>2220</v>
      </c>
      <c r="H33" s="246"/>
      <c r="I33" s="246"/>
      <c r="J33" s="246"/>
      <c r="K33" s="246"/>
      <c r="L33" s="246"/>
      <c r="S33" s="2593" t="s">
        <v>2218</v>
      </c>
      <c r="T33" s="2593"/>
      <c r="U33" s="2593"/>
      <c r="V33" s="332"/>
      <c r="W33" s="332"/>
      <c r="X33" s="332"/>
      <c r="Z33" s="2317" t="s">
        <v>1421</v>
      </c>
      <c r="AA33" s="2306"/>
      <c r="AB33" s="2307"/>
      <c r="AC33" s="2308"/>
      <c r="AD33" s="2308"/>
      <c r="AE33" s="2308"/>
      <c r="AF33" s="2308"/>
      <c r="AG33" s="2308"/>
      <c r="AH33" s="2308"/>
      <c r="AI33" s="2308"/>
      <c r="AJ33" s="2308"/>
      <c r="AK33" s="2308"/>
      <c r="AL33" s="2308"/>
      <c r="AM33" s="2308"/>
      <c r="AN33" s="2308"/>
      <c r="AO33" s="2308"/>
      <c r="AP33" s="2308"/>
      <c r="AQ33" s="2308"/>
      <c r="AR33" s="2308"/>
      <c r="AS33" s="2308"/>
      <c r="AT33" s="2308"/>
      <c r="AU33" s="2308"/>
      <c r="AV33" s="2308"/>
      <c r="AW33" s="2308"/>
      <c r="AX33" s="2308"/>
      <c r="AY33" s="2308"/>
      <c r="AZ33" s="2308"/>
      <c r="BA33" s="2308"/>
      <c r="BB33" s="2308"/>
      <c r="BC33" s="2308"/>
      <c r="BD33" s="2309"/>
      <c r="BE33" s="1593"/>
      <c r="BF33" s="1593"/>
      <c r="BG33" s="2307"/>
      <c r="BH33" s="2308"/>
      <c r="BI33" s="2308"/>
      <c r="BJ33" s="2308"/>
      <c r="BK33" s="2308"/>
      <c r="BL33" s="2308"/>
      <c r="BM33" s="2308"/>
      <c r="BN33" s="2308"/>
      <c r="BO33" s="2308"/>
      <c r="BP33" s="2308"/>
      <c r="BQ33" s="2308"/>
      <c r="BR33" s="2308"/>
      <c r="BS33" s="2308"/>
      <c r="BT33" s="2308"/>
      <c r="BU33" s="2308"/>
      <c r="BV33" s="2308"/>
      <c r="BW33" s="2308"/>
      <c r="BX33" s="2308"/>
      <c r="BY33" s="2308"/>
      <c r="BZ33" s="2308"/>
      <c r="CA33" s="2309"/>
      <c r="CC33" s="93"/>
      <c r="CD33" s="115"/>
      <c r="CJ33" s="1525"/>
      <c r="CK33" s="1525"/>
      <c r="CL33" s="1525"/>
      <c r="CM33" s="1525"/>
      <c r="CN33" s="1525"/>
      <c r="CO33" s="1525"/>
      <c r="CP33" s="1525"/>
      <c r="CQ33" s="1525"/>
      <c r="CR33" s="1525"/>
      <c r="CS33" s="1525"/>
      <c r="CT33" s="1525"/>
      <c r="CU33" s="1525"/>
      <c r="CV33" s="1525"/>
      <c r="CW33" s="1525"/>
      <c r="CX33" s="1525"/>
      <c r="CY33" s="1525"/>
      <c r="CZ33" s="1525"/>
      <c r="DA33" s="1525"/>
      <c r="DB33" s="1525"/>
      <c r="DC33" s="1525"/>
      <c r="DD33" s="1525"/>
      <c r="DE33" s="1525"/>
      <c r="DF33" s="1525"/>
      <c r="DG33" s="1525"/>
      <c r="DH33" s="1525"/>
      <c r="DI33" s="1525"/>
      <c r="DJ33" s="1525"/>
      <c r="DK33" s="1525"/>
      <c r="DL33" s="1525"/>
      <c r="DM33" s="1525"/>
      <c r="DN33" s="1525"/>
      <c r="DO33" s="1525"/>
      <c r="DP33" s="1525"/>
      <c r="DQ33" s="1525"/>
      <c r="DR33" s="1525"/>
      <c r="DS33" s="1525"/>
      <c r="DT33" s="1525"/>
      <c r="DU33" s="1525"/>
      <c r="DV33" s="1525"/>
      <c r="DW33" s="1525"/>
      <c r="DX33" s="1525"/>
      <c r="DY33" s="1525"/>
      <c r="DZ33" s="1525"/>
      <c r="EA33" s="1525"/>
      <c r="EB33" s="1525"/>
      <c r="EC33" s="1525"/>
      <c r="ED33" s="1525"/>
      <c r="EE33" s="1525"/>
      <c r="EF33" s="1525"/>
      <c r="EG33" s="1525"/>
      <c r="EH33" s="1525"/>
      <c r="EI33" s="1525"/>
      <c r="EJ33" s="1525"/>
      <c r="EK33" s="1525"/>
      <c r="EL33" s="1525"/>
      <c r="EM33" s="1525"/>
      <c r="EN33" s="1525"/>
      <c r="EO33" s="1525"/>
      <c r="EP33" s="1525"/>
      <c r="EQ33" s="1525"/>
      <c r="ER33" s="1525"/>
      <c r="ES33" s="1525"/>
      <c r="ET33" s="1525"/>
      <c r="EU33" s="1525"/>
      <c r="EV33" s="1525"/>
      <c r="EW33" s="1525"/>
      <c r="EX33" s="1525"/>
      <c r="EY33" s="1525"/>
      <c r="EZ33" s="1525"/>
      <c r="FA33" s="1525"/>
      <c r="FB33" s="1525"/>
      <c r="FC33" s="1525"/>
      <c r="FD33" s="1525"/>
      <c r="FE33" s="1525"/>
      <c r="FF33" s="1525"/>
      <c r="FG33" s="1525"/>
      <c r="FH33" s="1525"/>
      <c r="FI33" s="1525"/>
      <c r="FJ33" s="1525"/>
      <c r="FK33" s="1525"/>
      <c r="FL33" s="1525"/>
      <c r="FM33" s="1525"/>
      <c r="FN33" s="1525"/>
      <c r="FO33" s="1525"/>
      <c r="FP33" s="1525"/>
      <c r="FQ33" s="1525"/>
      <c r="FR33" s="1525"/>
      <c r="FS33" s="1525"/>
      <c r="FT33" s="1525"/>
      <c r="FU33" s="1525"/>
      <c r="FV33" s="1525"/>
      <c r="FW33" s="1525"/>
      <c r="FX33" s="1525"/>
      <c r="FY33" s="1525"/>
      <c r="FZ33" s="1525"/>
      <c r="GA33" s="1525"/>
      <c r="GB33" s="1525"/>
      <c r="GC33" s="1525"/>
      <c r="GD33" s="1525"/>
      <c r="GE33" s="1525"/>
      <c r="GF33" s="1525"/>
      <c r="GG33" s="1525"/>
      <c r="GH33" s="1525"/>
      <c r="GI33" s="1525"/>
      <c r="GJ33" s="1525"/>
      <c r="GK33" s="1525"/>
      <c r="GL33" s="1525"/>
      <c r="GM33" s="1525"/>
      <c r="GN33" s="1525"/>
    </row>
    <row r="34" spans="1:196" ht="30" customHeight="1">
      <c r="A34" s="53"/>
      <c r="B34" s="120"/>
      <c r="C34" s="300"/>
      <c r="D34" s="260"/>
      <c r="F34" s="246"/>
      <c r="G34" s="261" t="s">
        <v>2220</v>
      </c>
      <c r="H34" s="263"/>
      <c r="I34" s="263"/>
      <c r="J34" s="263"/>
      <c r="K34" s="263"/>
      <c r="L34" s="263"/>
      <c r="Q34" s="180"/>
      <c r="S34" s="2593"/>
      <c r="T34" s="2593"/>
      <c r="U34" s="2593"/>
      <c r="V34" s="332"/>
      <c r="W34" s="332"/>
      <c r="X34" s="332"/>
      <c r="Z34" s="2306"/>
      <c r="AA34" s="2306"/>
      <c r="AB34" s="2310"/>
      <c r="AC34" s="2311"/>
      <c r="AD34" s="2311"/>
      <c r="AE34" s="2311"/>
      <c r="AF34" s="2311"/>
      <c r="AG34" s="2311"/>
      <c r="AH34" s="2311"/>
      <c r="AI34" s="2311"/>
      <c r="AJ34" s="2311"/>
      <c r="AK34" s="2311"/>
      <c r="AL34" s="2311"/>
      <c r="AM34" s="2311"/>
      <c r="AN34" s="2311"/>
      <c r="AO34" s="2311"/>
      <c r="AP34" s="2311"/>
      <c r="AQ34" s="2311"/>
      <c r="AR34" s="2311"/>
      <c r="AS34" s="2311"/>
      <c r="AT34" s="2311"/>
      <c r="AU34" s="2311"/>
      <c r="AV34" s="2311"/>
      <c r="AW34" s="2311"/>
      <c r="AX34" s="2311"/>
      <c r="AY34" s="2311"/>
      <c r="AZ34" s="2311"/>
      <c r="BA34" s="2311"/>
      <c r="BB34" s="2311"/>
      <c r="BC34" s="2311"/>
      <c r="BD34" s="2312"/>
      <c r="BE34" s="1593"/>
      <c r="BF34" s="1593"/>
      <c r="BG34" s="2310"/>
      <c r="BH34" s="2311"/>
      <c r="BI34" s="2311"/>
      <c r="BJ34" s="2311"/>
      <c r="BK34" s="2311"/>
      <c r="BL34" s="2311"/>
      <c r="BM34" s="2311"/>
      <c r="BN34" s="2311"/>
      <c r="BO34" s="2311"/>
      <c r="BP34" s="2311"/>
      <c r="BQ34" s="2311"/>
      <c r="BR34" s="2311"/>
      <c r="BS34" s="2311"/>
      <c r="BT34" s="2311"/>
      <c r="BU34" s="2311"/>
      <c r="BV34" s="2311"/>
      <c r="BW34" s="2311"/>
      <c r="BX34" s="2311"/>
      <c r="BY34" s="2311"/>
      <c r="BZ34" s="2311"/>
      <c r="CA34" s="2312"/>
      <c r="CC34" s="93"/>
      <c r="CD34" s="115"/>
      <c r="CJ34" s="1525"/>
      <c r="CK34" s="1525"/>
      <c r="CL34" s="1525"/>
      <c r="CM34" s="1525"/>
      <c r="CN34" s="1525"/>
      <c r="CO34" s="1525"/>
      <c r="CP34" s="1525"/>
      <c r="CQ34" s="1525"/>
      <c r="CR34" s="1525"/>
      <c r="CS34" s="1525"/>
      <c r="CT34" s="1525"/>
      <c r="CU34" s="1525"/>
      <c r="CV34" s="1525"/>
      <c r="CW34" s="1525"/>
      <c r="CX34" s="1525"/>
      <c r="CY34" s="1525"/>
      <c r="CZ34" s="1525"/>
      <c r="DA34" s="1525"/>
      <c r="DB34" s="1525"/>
      <c r="DC34" s="1525"/>
      <c r="DD34" s="1525"/>
      <c r="DE34" s="1525"/>
      <c r="DF34" s="1525"/>
      <c r="DG34" s="1525"/>
      <c r="DH34" s="1525"/>
      <c r="DI34" s="1525"/>
      <c r="DJ34" s="1525"/>
      <c r="DK34" s="1525"/>
      <c r="DL34" s="1525"/>
      <c r="DM34" s="1525"/>
      <c r="DN34" s="1525"/>
      <c r="DO34" s="1525"/>
      <c r="DP34" s="1525"/>
      <c r="DQ34" s="1525"/>
      <c r="DR34" s="1525"/>
      <c r="DS34" s="1525"/>
      <c r="DT34" s="1525"/>
      <c r="DU34" s="1525"/>
      <c r="DV34" s="1525"/>
      <c r="DW34" s="1525"/>
      <c r="DX34" s="1525"/>
      <c r="DY34" s="1525"/>
      <c r="DZ34" s="1525"/>
      <c r="EA34" s="1525"/>
      <c r="EB34" s="1525"/>
      <c r="EC34" s="1525"/>
      <c r="ED34" s="1525"/>
      <c r="EE34" s="1525"/>
      <c r="EF34" s="1525"/>
      <c r="EG34" s="1525"/>
      <c r="EH34" s="1525"/>
      <c r="EI34" s="1525"/>
      <c r="EJ34" s="1525"/>
      <c r="EK34" s="1525"/>
      <c r="EL34" s="1525"/>
      <c r="EM34" s="1525"/>
      <c r="EN34" s="1525"/>
      <c r="EO34" s="1525"/>
      <c r="EP34" s="1525"/>
      <c r="EQ34" s="1525"/>
      <c r="ER34" s="1525"/>
      <c r="ES34" s="1525"/>
      <c r="ET34" s="1525"/>
      <c r="EU34" s="1525"/>
      <c r="EV34" s="1525"/>
      <c r="EW34" s="1525"/>
      <c r="EX34" s="1525"/>
      <c r="EY34" s="1525"/>
      <c r="EZ34" s="1525"/>
      <c r="FA34" s="1525"/>
      <c r="FB34" s="1525"/>
      <c r="FC34" s="1525"/>
      <c r="FD34" s="1525"/>
      <c r="FE34" s="1525"/>
      <c r="FF34" s="1525"/>
      <c r="FG34" s="1525"/>
      <c r="FH34" s="1525"/>
      <c r="FI34" s="1525"/>
      <c r="FJ34" s="1525"/>
      <c r="FK34" s="1525"/>
      <c r="FL34" s="1525"/>
      <c r="FM34" s="1525"/>
      <c r="FN34" s="1525"/>
      <c r="FO34" s="1525"/>
      <c r="FP34" s="1525"/>
      <c r="FQ34" s="1525"/>
      <c r="FR34" s="1525"/>
      <c r="FS34" s="1525"/>
      <c r="FT34" s="1525"/>
      <c r="FU34" s="1525"/>
      <c r="FV34" s="1525"/>
      <c r="FW34" s="1525"/>
      <c r="FX34" s="1525"/>
      <c r="FY34" s="1525"/>
      <c r="FZ34" s="1525"/>
      <c r="GA34" s="1525"/>
      <c r="GB34" s="1525"/>
      <c r="GC34" s="1525"/>
      <c r="GD34" s="1525"/>
      <c r="GE34" s="1525"/>
      <c r="GF34" s="1525"/>
      <c r="GG34" s="1525"/>
      <c r="GH34" s="1525"/>
      <c r="GI34" s="1525"/>
      <c r="GJ34" s="1525"/>
      <c r="GK34" s="1525"/>
      <c r="GL34" s="1525"/>
      <c r="GM34" s="1525"/>
      <c r="GN34" s="1525"/>
    </row>
    <row r="35" spans="1:196" ht="30" customHeight="1">
      <c r="A35" s="53"/>
      <c r="B35" s="93"/>
      <c r="C35" s="300"/>
      <c r="D35" s="262"/>
      <c r="F35" s="263"/>
      <c r="G35" s="245"/>
      <c r="H35" s="263"/>
      <c r="I35" s="263"/>
      <c r="J35" s="263"/>
      <c r="K35" s="263"/>
      <c r="L35" s="263"/>
      <c r="CC35" s="93"/>
      <c r="CD35" s="147"/>
      <c r="CJ35" s="1525"/>
      <c r="CK35" s="1525"/>
      <c r="CL35" s="1525"/>
      <c r="CM35" s="1525"/>
      <c r="CN35" s="1525"/>
      <c r="CO35" s="1525"/>
      <c r="CP35" s="1525"/>
      <c r="CQ35" s="1525"/>
      <c r="CR35" s="1525"/>
      <c r="CS35" s="1525"/>
      <c r="CT35" s="1525"/>
      <c r="CU35" s="1525"/>
      <c r="CV35" s="1525"/>
      <c r="CW35" s="1525"/>
      <c r="CX35" s="1525"/>
      <c r="CY35" s="1525"/>
      <c r="CZ35" s="1525"/>
      <c r="DA35" s="1525"/>
      <c r="DB35" s="1525"/>
      <c r="DC35" s="1525"/>
      <c r="DD35" s="1525"/>
      <c r="DE35" s="1525"/>
      <c r="DF35" s="1525"/>
      <c r="DG35" s="1525"/>
      <c r="DH35" s="1525"/>
      <c r="DI35" s="1525"/>
      <c r="DJ35" s="1525"/>
      <c r="DK35" s="1525"/>
      <c r="DL35" s="1525"/>
      <c r="DM35" s="1525"/>
      <c r="DN35" s="1525"/>
      <c r="DO35" s="1525"/>
      <c r="DP35" s="1525"/>
      <c r="DQ35" s="1525"/>
      <c r="DR35" s="1525"/>
      <c r="DS35" s="1525"/>
      <c r="DT35" s="1525"/>
      <c r="DU35" s="1525"/>
      <c r="DV35" s="1525"/>
      <c r="DW35" s="1525"/>
      <c r="DX35" s="1525"/>
      <c r="DY35" s="1525"/>
      <c r="DZ35" s="1525"/>
      <c r="EA35" s="1525"/>
      <c r="EB35" s="1525"/>
      <c r="EC35" s="1525"/>
      <c r="ED35" s="1525"/>
      <c r="EE35" s="1525"/>
      <c r="EF35" s="1525"/>
      <c r="EG35" s="1525"/>
      <c r="EH35" s="1525"/>
      <c r="EI35" s="1525"/>
      <c r="EJ35" s="1525"/>
      <c r="EK35" s="1525"/>
      <c r="EL35" s="1525"/>
      <c r="EM35" s="1525"/>
      <c r="EN35" s="1525"/>
      <c r="EO35" s="1525"/>
      <c r="EP35" s="1525"/>
      <c r="EQ35" s="1525"/>
      <c r="ER35" s="1525"/>
      <c r="ES35" s="1525"/>
      <c r="ET35" s="1525"/>
      <c r="EU35" s="1525"/>
      <c r="EV35" s="1525"/>
      <c r="EW35" s="1525"/>
      <c r="EX35" s="1525"/>
      <c r="EY35" s="1525"/>
      <c r="EZ35" s="1525"/>
      <c r="FA35" s="1525"/>
      <c r="FB35" s="1525"/>
      <c r="FC35" s="1525"/>
      <c r="FD35" s="1525"/>
      <c r="FE35" s="1525"/>
      <c r="FF35" s="1525"/>
      <c r="FG35" s="1525"/>
      <c r="FH35" s="1525"/>
      <c r="FI35" s="1525"/>
      <c r="FJ35" s="1525"/>
      <c r="FK35" s="1525"/>
      <c r="FL35" s="1525"/>
      <c r="FM35" s="1525"/>
      <c r="FN35" s="1525"/>
      <c r="FO35" s="1525"/>
      <c r="FP35" s="1525"/>
      <c r="FQ35" s="1525"/>
      <c r="FR35" s="1525"/>
      <c r="FS35" s="1525"/>
      <c r="FT35" s="1525"/>
      <c r="FU35" s="1525"/>
      <c r="FV35" s="1525"/>
      <c r="FW35" s="1525"/>
      <c r="FX35" s="1525"/>
      <c r="FY35" s="1525"/>
      <c r="FZ35" s="1525"/>
      <c r="GA35" s="1525"/>
      <c r="GB35" s="1525"/>
      <c r="GC35" s="1525"/>
      <c r="GD35" s="1525"/>
      <c r="GE35" s="1525"/>
      <c r="GF35" s="1525"/>
      <c r="GG35" s="1525"/>
      <c r="GH35" s="1525"/>
      <c r="GI35" s="1525"/>
      <c r="GJ35" s="1525"/>
      <c r="GK35" s="1525"/>
      <c r="GL35" s="1525"/>
      <c r="GM35" s="1525"/>
      <c r="GN35" s="1525"/>
    </row>
    <row r="36" spans="1:196" ht="24.95" customHeight="1">
      <c r="A36" s="53"/>
      <c r="B36" s="120"/>
      <c r="C36" s="300"/>
      <c r="D36" s="249" t="s">
        <v>1284</v>
      </c>
      <c r="E36" s="264"/>
      <c r="F36" s="265"/>
      <c r="G36" s="250" t="s">
        <v>2221</v>
      </c>
      <c r="H36" s="263"/>
      <c r="I36" s="263"/>
      <c r="J36" s="263"/>
      <c r="K36" s="263"/>
      <c r="L36" s="263"/>
      <c r="S36" s="2593" t="s">
        <v>2218</v>
      </c>
      <c r="T36" s="2593"/>
      <c r="U36" s="2593"/>
      <c r="V36" s="332"/>
      <c r="W36" s="332"/>
      <c r="X36" s="332"/>
      <c r="Z36" s="2317" t="s">
        <v>1425</v>
      </c>
      <c r="AA36" s="2306"/>
      <c r="AB36" s="2307"/>
      <c r="AC36" s="2308"/>
      <c r="AD36" s="2308"/>
      <c r="AE36" s="2308"/>
      <c r="AF36" s="2308"/>
      <c r="AG36" s="2308"/>
      <c r="AH36" s="2308"/>
      <c r="AI36" s="2308"/>
      <c r="AJ36" s="2308"/>
      <c r="AK36" s="2308"/>
      <c r="AL36" s="2308"/>
      <c r="AM36" s="2308"/>
      <c r="AN36" s="2308"/>
      <c r="AO36" s="2308"/>
      <c r="AP36" s="2308"/>
      <c r="AQ36" s="2308"/>
      <c r="AR36" s="2308"/>
      <c r="AS36" s="2308"/>
      <c r="AT36" s="2308"/>
      <c r="AU36" s="2308"/>
      <c r="AV36" s="2308"/>
      <c r="AW36" s="2308"/>
      <c r="AX36" s="2308"/>
      <c r="AY36" s="2308"/>
      <c r="AZ36" s="2308"/>
      <c r="BA36" s="2308"/>
      <c r="BB36" s="2308"/>
      <c r="BC36" s="2308"/>
      <c r="BD36" s="2309"/>
      <c r="BE36" s="1593"/>
      <c r="BF36" s="1593"/>
      <c r="BG36" s="2307"/>
      <c r="BH36" s="2308"/>
      <c r="BI36" s="2308"/>
      <c r="BJ36" s="2308"/>
      <c r="BK36" s="2308"/>
      <c r="BL36" s="2308"/>
      <c r="BM36" s="2308"/>
      <c r="BN36" s="2308"/>
      <c r="BO36" s="2308"/>
      <c r="BP36" s="2308"/>
      <c r="BQ36" s="2308"/>
      <c r="BR36" s="2308"/>
      <c r="BS36" s="2308"/>
      <c r="BT36" s="2308"/>
      <c r="BU36" s="2308"/>
      <c r="BV36" s="2308"/>
      <c r="BW36" s="2308"/>
      <c r="BX36" s="2308"/>
      <c r="BY36" s="2308"/>
      <c r="BZ36" s="2308"/>
      <c r="CA36" s="2309"/>
      <c r="CC36" s="93"/>
      <c r="CD36" s="115"/>
      <c r="CJ36" s="1525"/>
      <c r="CK36" s="1525"/>
      <c r="CL36" s="1525"/>
      <c r="CM36" s="1525"/>
      <c r="CN36" s="1525"/>
      <c r="CO36" s="1525"/>
      <c r="CP36" s="1525"/>
      <c r="CQ36" s="1525"/>
      <c r="CR36" s="1525"/>
      <c r="CS36" s="1525"/>
      <c r="CT36" s="1525"/>
      <c r="CU36" s="1525"/>
      <c r="CV36" s="1525"/>
      <c r="CW36" s="1525"/>
      <c r="CX36" s="1525"/>
      <c r="CY36" s="1525"/>
      <c r="CZ36" s="1525"/>
      <c r="DA36" s="1525"/>
      <c r="DB36" s="1525"/>
      <c r="DC36" s="1525"/>
      <c r="DD36" s="1525"/>
      <c r="DE36" s="1525"/>
      <c r="DF36" s="1525"/>
      <c r="DG36" s="1525"/>
      <c r="DH36" s="1525"/>
      <c r="DI36" s="1525"/>
      <c r="DJ36" s="1525"/>
      <c r="DK36" s="1525"/>
      <c r="DL36" s="1525"/>
      <c r="DM36" s="1525"/>
      <c r="DN36" s="1525"/>
      <c r="DO36" s="1525"/>
      <c r="DP36" s="1525"/>
      <c r="DQ36" s="1525"/>
      <c r="DR36" s="1525"/>
      <c r="DS36" s="1525"/>
      <c r="DT36" s="1525"/>
      <c r="DU36" s="1525"/>
      <c r="DV36" s="1525"/>
      <c r="DW36" s="1525"/>
      <c r="DX36" s="1525"/>
      <c r="DY36" s="1525"/>
      <c r="DZ36" s="1525"/>
      <c r="EA36" s="1525"/>
      <c r="EB36" s="1525"/>
      <c r="EC36" s="1525"/>
      <c r="ED36" s="1525"/>
      <c r="EE36" s="1525"/>
      <c r="EF36" s="1525"/>
      <c r="EG36" s="1525"/>
      <c r="EH36" s="1525"/>
      <c r="EI36" s="1525"/>
      <c r="EJ36" s="1525"/>
      <c r="EK36" s="1525"/>
      <c r="EL36" s="1525"/>
      <c r="EM36" s="1525"/>
      <c r="EN36" s="1525"/>
      <c r="EO36" s="1525"/>
      <c r="EP36" s="1525"/>
      <c r="EQ36" s="1525"/>
      <c r="ER36" s="1525"/>
      <c r="ES36" s="1525"/>
      <c r="ET36" s="1525"/>
      <c r="EU36" s="1525"/>
      <c r="EV36" s="1525"/>
      <c r="EW36" s="1525"/>
      <c r="EX36" s="1525"/>
      <c r="EY36" s="1525"/>
      <c r="EZ36" s="1525"/>
      <c r="FA36" s="1525"/>
      <c r="FB36" s="1525"/>
      <c r="FC36" s="1525"/>
      <c r="FD36" s="1525"/>
      <c r="FE36" s="1525"/>
      <c r="FF36" s="1525"/>
      <c r="FG36" s="1525"/>
      <c r="FH36" s="1525"/>
      <c r="FI36" s="1525"/>
      <c r="FJ36" s="1525"/>
      <c r="FK36" s="1525"/>
      <c r="FL36" s="1525"/>
      <c r="FM36" s="1525"/>
      <c r="FN36" s="1525"/>
      <c r="FO36" s="1525"/>
      <c r="FP36" s="1525"/>
      <c r="FQ36" s="1525"/>
      <c r="FR36" s="1525"/>
      <c r="FS36" s="1525"/>
      <c r="FT36" s="1525"/>
      <c r="FU36" s="1525"/>
      <c r="FV36" s="1525"/>
      <c r="FW36" s="1525"/>
      <c r="FX36" s="1525"/>
      <c r="FY36" s="1525"/>
      <c r="FZ36" s="1525"/>
      <c r="GA36" s="1525"/>
      <c r="GB36" s="1525"/>
      <c r="GC36" s="1525"/>
      <c r="GD36" s="1525"/>
      <c r="GE36" s="1525"/>
      <c r="GF36" s="1525"/>
      <c r="GG36" s="1525"/>
      <c r="GH36" s="1525"/>
      <c r="GI36" s="1525"/>
      <c r="GJ36" s="1525"/>
      <c r="GK36" s="1525"/>
      <c r="GL36" s="1525"/>
      <c r="GM36" s="1525"/>
      <c r="GN36" s="1525"/>
    </row>
    <row r="37" spans="1:196" ht="30" customHeight="1">
      <c r="A37" s="53"/>
      <c r="B37" s="120"/>
      <c r="C37" s="300"/>
      <c r="D37" s="260"/>
      <c r="F37" s="266"/>
      <c r="G37" s="250" t="s">
        <v>2222</v>
      </c>
      <c r="H37" s="310"/>
      <c r="I37" s="310"/>
      <c r="J37" s="310"/>
      <c r="K37" s="310"/>
      <c r="L37" s="310"/>
      <c r="S37" s="2593"/>
      <c r="T37" s="2593"/>
      <c r="U37" s="2593"/>
      <c r="V37" s="332"/>
      <c r="W37" s="332"/>
      <c r="X37" s="332"/>
      <c r="Z37" s="2306"/>
      <c r="AA37" s="2306"/>
      <c r="AB37" s="2310"/>
      <c r="AC37" s="2311"/>
      <c r="AD37" s="2311"/>
      <c r="AE37" s="2311"/>
      <c r="AF37" s="2311"/>
      <c r="AG37" s="2311"/>
      <c r="AH37" s="2311"/>
      <c r="AI37" s="2311"/>
      <c r="AJ37" s="2311"/>
      <c r="AK37" s="2311"/>
      <c r="AL37" s="2311"/>
      <c r="AM37" s="2311"/>
      <c r="AN37" s="2311"/>
      <c r="AO37" s="2311"/>
      <c r="AP37" s="2311"/>
      <c r="AQ37" s="2311"/>
      <c r="AR37" s="2311"/>
      <c r="AS37" s="2311"/>
      <c r="AT37" s="2311"/>
      <c r="AU37" s="2311"/>
      <c r="AV37" s="2311"/>
      <c r="AW37" s="2311"/>
      <c r="AX37" s="2311"/>
      <c r="AY37" s="2311"/>
      <c r="AZ37" s="2311"/>
      <c r="BA37" s="2311"/>
      <c r="BB37" s="2311"/>
      <c r="BC37" s="2311"/>
      <c r="BD37" s="2312"/>
      <c r="BE37" s="1593"/>
      <c r="BF37" s="1593"/>
      <c r="BG37" s="2310"/>
      <c r="BH37" s="2311"/>
      <c r="BI37" s="2311"/>
      <c r="BJ37" s="2311"/>
      <c r="BK37" s="2311"/>
      <c r="BL37" s="2311"/>
      <c r="BM37" s="2311"/>
      <c r="BN37" s="2311"/>
      <c r="BO37" s="2311"/>
      <c r="BP37" s="2311"/>
      <c r="BQ37" s="2311"/>
      <c r="BR37" s="2311"/>
      <c r="BS37" s="2311"/>
      <c r="BT37" s="2311"/>
      <c r="BU37" s="2311"/>
      <c r="BV37" s="2311"/>
      <c r="BW37" s="2311"/>
      <c r="BX37" s="2311"/>
      <c r="BY37" s="2311"/>
      <c r="BZ37" s="2311"/>
      <c r="CA37" s="2312"/>
      <c r="CC37" s="93"/>
      <c r="CD37" s="147"/>
      <c r="CJ37" s="1525"/>
      <c r="CK37" s="1525"/>
      <c r="CL37" s="1525"/>
      <c r="CM37" s="1525"/>
      <c r="CN37" s="1525"/>
      <c r="CO37" s="1525"/>
      <c r="CP37" s="1525"/>
      <c r="CQ37" s="1525"/>
      <c r="CR37" s="1525"/>
      <c r="CS37" s="1525"/>
      <c r="CT37" s="1525"/>
      <c r="CU37" s="1525"/>
      <c r="CV37" s="1525"/>
      <c r="CW37" s="1525"/>
      <c r="CX37" s="1525"/>
      <c r="CY37" s="1525"/>
      <c r="CZ37" s="1525"/>
      <c r="DA37" s="1525"/>
      <c r="DB37" s="1525"/>
      <c r="DC37" s="1525"/>
      <c r="DD37" s="1525"/>
      <c r="DE37" s="1525"/>
      <c r="DF37" s="1525"/>
      <c r="DG37" s="1525"/>
      <c r="DH37" s="1525"/>
      <c r="DI37" s="1525"/>
      <c r="DJ37" s="1525"/>
      <c r="DK37" s="1525"/>
      <c r="DL37" s="1525"/>
      <c r="DM37" s="1525"/>
      <c r="DN37" s="1525"/>
      <c r="DO37" s="1525"/>
      <c r="DP37" s="1525"/>
      <c r="DQ37" s="1525"/>
      <c r="DR37" s="1525"/>
      <c r="DS37" s="1525"/>
      <c r="DT37" s="1525"/>
      <c r="DU37" s="1525"/>
      <c r="DV37" s="1525"/>
      <c r="DW37" s="1525"/>
      <c r="DX37" s="1525"/>
      <c r="DY37" s="1525"/>
      <c r="DZ37" s="1525"/>
      <c r="EA37" s="1525"/>
      <c r="EB37" s="1525"/>
      <c r="EC37" s="1525"/>
      <c r="ED37" s="1525"/>
      <c r="EE37" s="1525"/>
      <c r="EF37" s="1525"/>
      <c r="EG37" s="1525"/>
      <c r="EH37" s="1525"/>
      <c r="EI37" s="1525"/>
      <c r="EJ37" s="1525"/>
      <c r="EK37" s="1525"/>
      <c r="EL37" s="1525"/>
      <c r="EM37" s="1525"/>
      <c r="EN37" s="1525"/>
      <c r="EO37" s="1525"/>
      <c r="EP37" s="1525"/>
      <c r="EQ37" s="1525"/>
      <c r="ER37" s="1525"/>
      <c r="ES37" s="1525"/>
      <c r="ET37" s="1525"/>
      <c r="EU37" s="1525"/>
      <c r="EV37" s="1525"/>
      <c r="EW37" s="1525"/>
      <c r="EX37" s="1525"/>
      <c r="EY37" s="1525"/>
      <c r="EZ37" s="1525"/>
      <c r="FA37" s="1525"/>
      <c r="FB37" s="1525"/>
      <c r="FC37" s="1525"/>
      <c r="FD37" s="1525"/>
      <c r="FE37" s="1525"/>
      <c r="FF37" s="1525"/>
      <c r="FG37" s="1525"/>
      <c r="FH37" s="1525"/>
      <c r="FI37" s="1525"/>
      <c r="FJ37" s="1525"/>
      <c r="FK37" s="1525"/>
      <c r="FL37" s="1525"/>
      <c r="FM37" s="1525"/>
      <c r="FN37" s="1525"/>
      <c r="FO37" s="1525"/>
      <c r="FP37" s="1525"/>
      <c r="FQ37" s="1525"/>
      <c r="FR37" s="1525"/>
      <c r="FS37" s="1525"/>
      <c r="FT37" s="1525"/>
      <c r="FU37" s="1525"/>
      <c r="FV37" s="1525"/>
      <c r="FW37" s="1525"/>
      <c r="FX37" s="1525"/>
      <c r="FY37" s="1525"/>
      <c r="FZ37" s="1525"/>
      <c r="GA37" s="1525"/>
      <c r="GB37" s="1525"/>
      <c r="GC37" s="1525"/>
      <c r="GD37" s="1525"/>
      <c r="GE37" s="1525"/>
      <c r="GF37" s="1525"/>
      <c r="GG37" s="1525"/>
      <c r="GH37" s="1525"/>
      <c r="GI37" s="1525"/>
      <c r="GJ37" s="1525"/>
      <c r="GK37" s="1525"/>
      <c r="GL37" s="1525"/>
      <c r="GM37" s="1525"/>
      <c r="GN37" s="1525"/>
    </row>
    <row r="38" spans="1:196" ht="30" customHeight="1">
      <c r="A38" s="53"/>
      <c r="B38" s="120"/>
      <c r="C38" s="300"/>
      <c r="G38" s="261" t="s">
        <v>2223</v>
      </c>
      <c r="H38" s="310"/>
      <c r="I38" s="310"/>
      <c r="J38" s="310"/>
      <c r="K38" s="310"/>
      <c r="L38" s="310"/>
      <c r="CC38" s="93"/>
      <c r="CD38" s="147"/>
      <c r="CJ38" s="1525"/>
      <c r="CK38" s="1525"/>
      <c r="CL38" s="1525"/>
      <c r="CM38" s="1525"/>
      <c r="CN38" s="1525"/>
      <c r="CO38" s="1525"/>
      <c r="CP38" s="1525"/>
      <c r="CQ38" s="1525"/>
      <c r="CR38" s="1525"/>
      <c r="CS38" s="1525"/>
      <c r="CT38" s="1525"/>
      <c r="CU38" s="1525"/>
      <c r="CV38" s="1525"/>
      <c r="CW38" s="1525"/>
      <c r="CX38" s="1525"/>
      <c r="CY38" s="1525"/>
      <c r="CZ38" s="1525"/>
      <c r="DA38" s="1525"/>
      <c r="DB38" s="1525"/>
      <c r="DC38" s="1525"/>
      <c r="DD38" s="1525"/>
      <c r="DE38" s="1525"/>
      <c r="DF38" s="1525"/>
      <c r="DG38" s="1525"/>
      <c r="DH38" s="1525"/>
      <c r="DI38" s="1525"/>
      <c r="DJ38" s="1525"/>
      <c r="DK38" s="1525"/>
      <c r="DL38" s="1525"/>
      <c r="DM38" s="1525"/>
      <c r="DN38" s="1525"/>
      <c r="DO38" s="1525"/>
      <c r="DP38" s="1525"/>
      <c r="DQ38" s="1525"/>
      <c r="DR38" s="1525"/>
      <c r="DS38" s="1525"/>
      <c r="DT38" s="1525"/>
      <c r="DU38" s="1525"/>
      <c r="DV38" s="1525"/>
      <c r="DW38" s="1525"/>
      <c r="DX38" s="1525"/>
      <c r="DY38" s="1525"/>
      <c r="DZ38" s="1525"/>
      <c r="EA38" s="1525"/>
      <c r="EB38" s="1525"/>
      <c r="EC38" s="1525"/>
      <c r="ED38" s="1525"/>
      <c r="EE38" s="1525"/>
      <c r="EF38" s="1525"/>
      <c r="EG38" s="1525"/>
      <c r="EH38" s="1525"/>
      <c r="EI38" s="1525"/>
      <c r="EJ38" s="1525"/>
      <c r="EK38" s="1525"/>
      <c r="EL38" s="1525"/>
      <c r="EM38" s="1525"/>
      <c r="EN38" s="1525"/>
      <c r="EO38" s="1525"/>
      <c r="EP38" s="1525"/>
      <c r="EQ38" s="1525"/>
      <c r="ER38" s="1525"/>
      <c r="ES38" s="1525"/>
      <c r="ET38" s="1525"/>
      <c r="EU38" s="1525"/>
      <c r="EV38" s="1525"/>
      <c r="EW38" s="1525"/>
      <c r="EX38" s="1525"/>
      <c r="EY38" s="1525"/>
      <c r="EZ38" s="1525"/>
      <c r="FA38" s="1525"/>
      <c r="FB38" s="1525"/>
      <c r="FC38" s="1525"/>
      <c r="FD38" s="1525"/>
      <c r="FE38" s="1525"/>
      <c r="FF38" s="1525"/>
      <c r="FG38" s="1525"/>
      <c r="FH38" s="1525"/>
      <c r="FI38" s="1525"/>
      <c r="FJ38" s="1525"/>
      <c r="FK38" s="1525"/>
      <c r="FL38" s="1525"/>
      <c r="FM38" s="1525"/>
      <c r="FN38" s="1525"/>
      <c r="FO38" s="1525"/>
      <c r="FP38" s="1525"/>
      <c r="FQ38" s="1525"/>
      <c r="FR38" s="1525"/>
      <c r="FS38" s="1525"/>
      <c r="FT38" s="1525"/>
      <c r="FU38" s="1525"/>
      <c r="FV38" s="1525"/>
      <c r="FW38" s="1525"/>
      <c r="FX38" s="1525"/>
      <c r="FY38" s="1525"/>
      <c r="FZ38" s="1525"/>
      <c r="GA38" s="1525"/>
      <c r="GB38" s="1525"/>
      <c r="GC38" s="1525"/>
      <c r="GD38" s="1525"/>
      <c r="GE38" s="1525"/>
      <c r="GF38" s="1525"/>
      <c r="GG38" s="1525"/>
      <c r="GH38" s="1525"/>
      <c r="GI38" s="1525"/>
      <c r="GJ38" s="1525"/>
      <c r="GK38" s="1525"/>
      <c r="GL38" s="1525"/>
      <c r="GM38" s="1525"/>
      <c r="GN38" s="1525"/>
    </row>
    <row r="39" spans="1:196" ht="24.95" customHeight="1">
      <c r="A39" s="53"/>
      <c r="B39" s="120"/>
      <c r="C39" s="300"/>
      <c r="D39" s="249"/>
      <c r="F39" s="248"/>
      <c r="G39" s="250"/>
      <c r="H39" s="248"/>
      <c r="I39" s="248"/>
      <c r="J39" s="248"/>
      <c r="K39" s="248"/>
      <c r="L39" s="248"/>
      <c r="CC39" s="93"/>
      <c r="CD39" s="115"/>
      <c r="CJ39" s="1525"/>
      <c r="CK39" s="1525"/>
      <c r="CL39" s="1525"/>
      <c r="CM39" s="1525"/>
      <c r="CN39" s="1525"/>
      <c r="CO39" s="1525"/>
      <c r="CP39" s="1525"/>
      <c r="CQ39" s="1525"/>
      <c r="CR39" s="1525"/>
      <c r="CS39" s="1525"/>
      <c r="CT39" s="1525"/>
      <c r="CU39" s="1525"/>
      <c r="CV39" s="1525"/>
      <c r="CW39" s="1525"/>
      <c r="CX39" s="1525"/>
      <c r="CY39" s="1525"/>
      <c r="CZ39" s="1525"/>
      <c r="DA39" s="1525"/>
      <c r="DB39" s="1525"/>
      <c r="DC39" s="1525"/>
      <c r="DD39" s="1525"/>
      <c r="DE39" s="1525"/>
      <c r="DF39" s="1525"/>
      <c r="DG39" s="1525"/>
      <c r="DH39" s="1525"/>
      <c r="DI39" s="1525"/>
      <c r="DJ39" s="1525"/>
      <c r="DK39" s="1525"/>
      <c r="DL39" s="1525"/>
      <c r="DM39" s="1525"/>
      <c r="DN39" s="1525"/>
      <c r="DO39" s="1525"/>
      <c r="DP39" s="1525"/>
      <c r="DQ39" s="1525"/>
      <c r="DR39" s="1525"/>
      <c r="DS39" s="1525"/>
      <c r="DT39" s="1525"/>
      <c r="DU39" s="1525"/>
      <c r="DV39" s="1525"/>
      <c r="DW39" s="1525"/>
      <c r="DX39" s="1525"/>
      <c r="DY39" s="1525"/>
      <c r="DZ39" s="1525"/>
      <c r="EA39" s="1525"/>
      <c r="EB39" s="1525"/>
      <c r="EC39" s="1525"/>
      <c r="ED39" s="1525"/>
      <c r="EE39" s="1525"/>
      <c r="EF39" s="1525"/>
      <c r="EG39" s="1525"/>
      <c r="EH39" s="1525"/>
      <c r="EI39" s="1525"/>
      <c r="EJ39" s="1525"/>
      <c r="EK39" s="1525"/>
      <c r="EL39" s="1525"/>
      <c r="EM39" s="1525"/>
      <c r="EN39" s="1525"/>
      <c r="EO39" s="1525"/>
      <c r="EP39" s="1525"/>
      <c r="EQ39" s="1525"/>
      <c r="ER39" s="1525"/>
      <c r="ES39" s="1525"/>
      <c r="ET39" s="1525"/>
      <c r="EU39" s="1525"/>
      <c r="EV39" s="1525"/>
      <c r="EW39" s="1525"/>
      <c r="EX39" s="1525"/>
      <c r="EY39" s="1525"/>
      <c r="EZ39" s="1525"/>
      <c r="FA39" s="1525"/>
      <c r="FB39" s="1525"/>
      <c r="FC39" s="1525"/>
      <c r="FD39" s="1525"/>
      <c r="FE39" s="1525"/>
      <c r="FF39" s="1525"/>
      <c r="FG39" s="1525"/>
      <c r="FH39" s="1525"/>
      <c r="FI39" s="1525"/>
      <c r="FJ39" s="1525"/>
      <c r="FK39" s="1525"/>
      <c r="FL39" s="1525"/>
      <c r="FM39" s="1525"/>
      <c r="FN39" s="1525"/>
      <c r="FO39" s="1525"/>
      <c r="FP39" s="1525"/>
      <c r="FQ39" s="1525"/>
      <c r="FR39" s="1525"/>
      <c r="FS39" s="1525"/>
      <c r="FT39" s="1525"/>
      <c r="FU39" s="1525"/>
      <c r="FV39" s="1525"/>
      <c r="FW39" s="1525"/>
      <c r="FX39" s="1525"/>
      <c r="FY39" s="1525"/>
      <c r="FZ39" s="1525"/>
      <c r="GA39" s="1525"/>
      <c r="GB39" s="1525"/>
      <c r="GC39" s="1525"/>
      <c r="GD39" s="1525"/>
      <c r="GE39" s="1525"/>
      <c r="GF39" s="1525"/>
      <c r="GG39" s="1525"/>
      <c r="GH39" s="1525"/>
      <c r="GI39" s="1525"/>
      <c r="GJ39" s="1525"/>
      <c r="GK39" s="1525"/>
      <c r="GL39" s="1525"/>
      <c r="GM39" s="1525"/>
      <c r="GN39" s="1525"/>
    </row>
    <row r="40" spans="1:196" ht="30" customHeight="1">
      <c r="A40" s="53"/>
      <c r="B40" s="120"/>
      <c r="C40" s="1614"/>
      <c r="D40" s="267" t="s">
        <v>1287</v>
      </c>
      <c r="F40" s="261"/>
      <c r="G40" s="249" t="s">
        <v>2224</v>
      </c>
      <c r="H40" s="263"/>
      <c r="I40" s="263"/>
      <c r="J40" s="263"/>
      <c r="K40" s="263"/>
      <c r="L40" s="263"/>
      <c r="S40" s="2592" t="s">
        <v>2225</v>
      </c>
      <c r="T40" s="2592"/>
      <c r="U40" s="2592"/>
      <c r="V40" s="2592"/>
      <c r="W40" s="2592"/>
      <c r="X40" s="2592"/>
      <c r="Z40" s="2317" t="s">
        <v>1431</v>
      </c>
      <c r="AA40" s="2306"/>
      <c r="AB40" s="2307"/>
      <c r="AC40" s="2308"/>
      <c r="AD40" s="2308"/>
      <c r="AE40" s="2308"/>
      <c r="AF40" s="2308"/>
      <c r="AG40" s="2308"/>
      <c r="AH40" s="2308"/>
      <c r="AI40" s="2308"/>
      <c r="AJ40" s="2308"/>
      <c r="AK40" s="2308"/>
      <c r="AL40" s="2308"/>
      <c r="AM40" s="2308"/>
      <c r="AN40" s="2308"/>
      <c r="AO40" s="2308"/>
      <c r="AP40" s="2308"/>
      <c r="AQ40" s="2308"/>
      <c r="AR40" s="2308"/>
      <c r="AS40" s="2308"/>
      <c r="AT40" s="2308"/>
      <c r="AU40" s="2308"/>
      <c r="AV40" s="2308"/>
      <c r="AW40" s="2308"/>
      <c r="AX40" s="2308"/>
      <c r="AY40" s="2308"/>
      <c r="AZ40" s="2308"/>
      <c r="BA40" s="2308"/>
      <c r="BB40" s="2308"/>
      <c r="BC40" s="2308"/>
      <c r="BD40" s="2309"/>
      <c r="BE40" s="1593"/>
      <c r="BF40" s="1593"/>
      <c r="BG40" s="2307"/>
      <c r="BH40" s="2308"/>
      <c r="BI40" s="2308"/>
      <c r="BJ40" s="2308"/>
      <c r="BK40" s="2308"/>
      <c r="BL40" s="2308"/>
      <c r="BM40" s="2308"/>
      <c r="BN40" s="2308"/>
      <c r="BO40" s="2308"/>
      <c r="BP40" s="2308"/>
      <c r="BQ40" s="2308"/>
      <c r="BR40" s="2308"/>
      <c r="BS40" s="2308"/>
      <c r="BT40" s="2308"/>
      <c r="BU40" s="2308"/>
      <c r="BV40" s="2308"/>
      <c r="BW40" s="2308"/>
      <c r="BX40" s="2308"/>
      <c r="BY40" s="2308"/>
      <c r="BZ40" s="2308"/>
      <c r="CA40" s="2309"/>
      <c r="CC40" s="93"/>
      <c r="CD40" s="115"/>
      <c r="CJ40" s="1525"/>
      <c r="CK40" s="1525"/>
      <c r="CL40" s="1525"/>
      <c r="CM40" s="1525"/>
      <c r="CN40" s="1525"/>
      <c r="CO40" s="1525"/>
      <c r="CP40" s="1525"/>
      <c r="CQ40" s="1525"/>
      <c r="CR40" s="1525"/>
      <c r="CS40" s="1525"/>
      <c r="CT40" s="1525"/>
      <c r="CU40" s="1525"/>
      <c r="CV40" s="1525"/>
      <c r="CW40" s="1525"/>
      <c r="CX40" s="1525"/>
      <c r="CY40" s="1525"/>
      <c r="CZ40" s="1525"/>
      <c r="DA40" s="1525"/>
      <c r="DB40" s="1525"/>
      <c r="DC40" s="1525"/>
      <c r="DD40" s="1525"/>
      <c r="DE40" s="1525"/>
      <c r="DF40" s="1525"/>
      <c r="DG40" s="1525"/>
      <c r="DH40" s="1525"/>
      <c r="DI40" s="1525"/>
      <c r="DJ40" s="1525"/>
      <c r="DK40" s="1525"/>
      <c r="DL40" s="1525"/>
      <c r="DM40" s="1525"/>
      <c r="DN40" s="1525"/>
      <c r="DO40" s="1525"/>
      <c r="DP40" s="1525"/>
      <c r="DQ40" s="1525"/>
      <c r="DR40" s="1525"/>
      <c r="DS40" s="1525"/>
      <c r="DT40" s="1525"/>
      <c r="DU40" s="1525"/>
      <c r="DV40" s="1525"/>
      <c r="DW40" s="1525"/>
      <c r="DX40" s="1525"/>
      <c r="DY40" s="1525"/>
      <c r="DZ40" s="1525"/>
      <c r="EA40" s="1525"/>
      <c r="EB40" s="1525"/>
      <c r="EC40" s="1525"/>
      <c r="ED40" s="1525"/>
      <c r="EE40" s="1525"/>
      <c r="EF40" s="1525"/>
      <c r="EG40" s="1525"/>
      <c r="EH40" s="1525"/>
      <c r="EI40" s="1525"/>
      <c r="EJ40" s="1525"/>
      <c r="EK40" s="1525"/>
      <c r="EL40" s="1525"/>
      <c r="EM40" s="1525"/>
      <c r="EN40" s="1525"/>
      <c r="EO40" s="1525"/>
      <c r="EP40" s="1525"/>
      <c r="EQ40" s="1525"/>
      <c r="ER40" s="1525"/>
      <c r="ES40" s="1525"/>
      <c r="ET40" s="1525"/>
      <c r="EU40" s="1525"/>
      <c r="EV40" s="1525"/>
      <c r="EW40" s="1525"/>
      <c r="EX40" s="1525"/>
      <c r="EY40" s="1525"/>
      <c r="EZ40" s="1525"/>
      <c r="FA40" s="1525"/>
      <c r="FB40" s="1525"/>
      <c r="FC40" s="1525"/>
      <c r="FD40" s="1525"/>
      <c r="FE40" s="1525"/>
      <c r="FF40" s="1525"/>
      <c r="FG40" s="1525"/>
      <c r="FH40" s="1525"/>
      <c r="FI40" s="1525"/>
      <c r="FJ40" s="1525"/>
      <c r="FK40" s="1525"/>
      <c r="FL40" s="1525"/>
      <c r="FM40" s="1525"/>
      <c r="FN40" s="1525"/>
      <c r="FO40" s="1525"/>
      <c r="FP40" s="1525"/>
      <c r="FQ40" s="1525"/>
      <c r="FR40" s="1525"/>
      <c r="FS40" s="1525"/>
      <c r="FT40" s="1525"/>
      <c r="FU40" s="1525"/>
      <c r="FV40" s="1525"/>
      <c r="FW40" s="1525"/>
      <c r="FX40" s="1525"/>
      <c r="FY40" s="1525"/>
      <c r="FZ40" s="1525"/>
      <c r="GA40" s="1525"/>
      <c r="GB40" s="1525"/>
      <c r="GC40" s="1525"/>
      <c r="GD40" s="1525"/>
      <c r="GE40" s="1525"/>
      <c r="GF40" s="1525"/>
      <c r="GG40" s="1525"/>
      <c r="GH40" s="1525"/>
      <c r="GI40" s="1525"/>
      <c r="GJ40" s="1525"/>
      <c r="GK40" s="1525"/>
      <c r="GL40" s="1525"/>
      <c r="GM40" s="1525"/>
      <c r="GN40" s="1525"/>
    </row>
    <row r="41" spans="1:196" ht="30" customHeight="1">
      <c r="A41" s="53"/>
      <c r="B41" s="93"/>
      <c r="C41" s="304"/>
      <c r="D41" s="268"/>
      <c r="F41" s="261"/>
      <c r="G41" s="260" t="s">
        <v>2226</v>
      </c>
      <c r="H41" s="262"/>
      <c r="I41" s="262"/>
      <c r="J41" s="262"/>
      <c r="K41" s="262"/>
      <c r="L41" s="262"/>
      <c r="S41" s="2592"/>
      <c r="T41" s="2592"/>
      <c r="U41" s="2592"/>
      <c r="V41" s="2592"/>
      <c r="W41" s="2592"/>
      <c r="X41" s="2592"/>
      <c r="Z41" s="2306"/>
      <c r="AA41" s="2306"/>
      <c r="AB41" s="2310"/>
      <c r="AC41" s="2311"/>
      <c r="AD41" s="2311"/>
      <c r="AE41" s="2311"/>
      <c r="AF41" s="2311"/>
      <c r="AG41" s="2311"/>
      <c r="AH41" s="2311"/>
      <c r="AI41" s="2311"/>
      <c r="AJ41" s="2311"/>
      <c r="AK41" s="2311"/>
      <c r="AL41" s="2311"/>
      <c r="AM41" s="2311"/>
      <c r="AN41" s="2311"/>
      <c r="AO41" s="2311"/>
      <c r="AP41" s="2311"/>
      <c r="AQ41" s="2311"/>
      <c r="AR41" s="2311"/>
      <c r="AS41" s="2311"/>
      <c r="AT41" s="2311"/>
      <c r="AU41" s="2311"/>
      <c r="AV41" s="2311"/>
      <c r="AW41" s="2311"/>
      <c r="AX41" s="2311"/>
      <c r="AY41" s="2311"/>
      <c r="AZ41" s="2311"/>
      <c r="BA41" s="2311"/>
      <c r="BB41" s="2311"/>
      <c r="BC41" s="2311"/>
      <c r="BD41" s="2312"/>
      <c r="BE41" s="1593"/>
      <c r="BF41" s="1593"/>
      <c r="BG41" s="2310"/>
      <c r="BH41" s="2311"/>
      <c r="BI41" s="2311"/>
      <c r="BJ41" s="2311"/>
      <c r="BK41" s="2311"/>
      <c r="BL41" s="2311"/>
      <c r="BM41" s="2311"/>
      <c r="BN41" s="2311"/>
      <c r="BO41" s="2311"/>
      <c r="BP41" s="2311"/>
      <c r="BQ41" s="2311"/>
      <c r="BR41" s="2311"/>
      <c r="BS41" s="2311"/>
      <c r="BT41" s="2311"/>
      <c r="BU41" s="2311"/>
      <c r="BV41" s="2311"/>
      <c r="BW41" s="2311"/>
      <c r="BX41" s="2311"/>
      <c r="BY41" s="2311"/>
      <c r="BZ41" s="2311"/>
      <c r="CA41" s="2312"/>
      <c r="CC41" s="93"/>
      <c r="CD41" s="147"/>
      <c r="CJ41" s="1525"/>
      <c r="CK41" s="1525"/>
      <c r="CL41" s="1525"/>
      <c r="CM41" s="1525"/>
      <c r="CN41" s="1525"/>
      <c r="CO41" s="1525"/>
      <c r="CP41" s="1525"/>
      <c r="CQ41" s="1525"/>
      <c r="CR41" s="1525"/>
      <c r="CS41" s="1525"/>
      <c r="CT41" s="1525"/>
      <c r="CU41" s="1525"/>
      <c r="CV41" s="1525"/>
      <c r="CW41" s="1525"/>
      <c r="CX41" s="1525"/>
      <c r="CY41" s="1525"/>
      <c r="CZ41" s="1525"/>
      <c r="DA41" s="1525"/>
      <c r="DB41" s="1525"/>
      <c r="DC41" s="1525"/>
      <c r="DD41" s="1525"/>
      <c r="DE41" s="1525"/>
      <c r="DF41" s="1525"/>
      <c r="DG41" s="1525"/>
      <c r="DH41" s="1525"/>
      <c r="DI41" s="1525"/>
      <c r="DJ41" s="1525"/>
      <c r="DK41" s="1525"/>
      <c r="DL41" s="1525"/>
      <c r="DM41" s="1525"/>
      <c r="DN41" s="1525"/>
      <c r="DO41" s="1525"/>
      <c r="DP41" s="1525"/>
      <c r="DQ41" s="1525"/>
      <c r="DR41" s="1525"/>
      <c r="DS41" s="1525"/>
      <c r="DT41" s="1525"/>
      <c r="DU41" s="1525"/>
      <c r="DV41" s="1525"/>
      <c r="DW41" s="1525"/>
      <c r="DX41" s="1525"/>
      <c r="DY41" s="1525"/>
      <c r="DZ41" s="1525"/>
      <c r="EA41" s="1525"/>
      <c r="EB41" s="1525"/>
      <c r="EC41" s="1525"/>
      <c r="ED41" s="1525"/>
      <c r="EE41" s="1525"/>
      <c r="EF41" s="1525"/>
      <c r="EG41" s="1525"/>
      <c r="EH41" s="1525"/>
      <c r="EI41" s="1525"/>
      <c r="EJ41" s="1525"/>
      <c r="EK41" s="1525"/>
      <c r="EL41" s="1525"/>
      <c r="EM41" s="1525"/>
      <c r="EN41" s="1525"/>
      <c r="EO41" s="1525"/>
      <c r="EP41" s="1525"/>
      <c r="EQ41" s="1525"/>
      <c r="ER41" s="1525"/>
      <c r="ES41" s="1525"/>
      <c r="ET41" s="1525"/>
      <c r="EU41" s="1525"/>
      <c r="EV41" s="1525"/>
      <c r="EW41" s="1525"/>
      <c r="EX41" s="1525"/>
      <c r="EY41" s="1525"/>
      <c r="EZ41" s="1525"/>
      <c r="FA41" s="1525"/>
      <c r="FB41" s="1525"/>
      <c r="FC41" s="1525"/>
      <c r="FD41" s="1525"/>
      <c r="FE41" s="1525"/>
      <c r="FF41" s="1525"/>
      <c r="FG41" s="1525"/>
      <c r="FH41" s="1525"/>
      <c r="FI41" s="1525"/>
      <c r="FJ41" s="1525"/>
      <c r="FK41" s="1525"/>
      <c r="FL41" s="1525"/>
      <c r="FM41" s="1525"/>
      <c r="FN41" s="1525"/>
      <c r="FO41" s="1525"/>
      <c r="FP41" s="1525"/>
      <c r="FQ41" s="1525"/>
      <c r="FR41" s="1525"/>
      <c r="FS41" s="1525"/>
      <c r="FT41" s="1525"/>
      <c r="FU41" s="1525"/>
      <c r="FV41" s="1525"/>
      <c r="FW41" s="1525"/>
      <c r="FX41" s="1525"/>
      <c r="FY41" s="1525"/>
      <c r="FZ41" s="1525"/>
      <c r="GA41" s="1525"/>
      <c r="GB41" s="1525"/>
      <c r="GC41" s="1525"/>
      <c r="GD41" s="1525"/>
      <c r="GE41" s="1525"/>
      <c r="GF41" s="1525"/>
      <c r="GG41" s="1525"/>
      <c r="GH41" s="1525"/>
      <c r="GI41" s="1525"/>
      <c r="GJ41" s="1525"/>
      <c r="GK41" s="1525"/>
      <c r="GL41" s="1525"/>
      <c r="GM41" s="1525"/>
      <c r="GN41" s="1525"/>
    </row>
    <row r="42" spans="1:196" s="264" customFormat="1" ht="30" customHeight="1">
      <c r="A42" s="279"/>
      <c r="B42" s="120"/>
      <c r="C42" s="267"/>
      <c r="G42" s="260" t="s">
        <v>2227</v>
      </c>
      <c r="H42" s="265"/>
      <c r="I42" s="265"/>
      <c r="J42" s="265"/>
      <c r="K42" s="265"/>
      <c r="L42" s="265"/>
      <c r="CC42" s="93"/>
      <c r="CD42" s="115"/>
      <c r="CJ42" s="1525"/>
      <c r="CK42" s="1525"/>
      <c r="CL42" s="1525"/>
      <c r="CM42" s="1525"/>
      <c r="CN42" s="1525"/>
      <c r="CO42" s="1525"/>
      <c r="CP42" s="1525"/>
      <c r="CQ42" s="1525"/>
      <c r="CR42" s="1525"/>
      <c r="CS42" s="1525"/>
      <c r="CT42" s="1525"/>
      <c r="CU42" s="1525"/>
      <c r="CV42" s="1525"/>
      <c r="CW42" s="1525"/>
      <c r="CX42" s="1525"/>
      <c r="CY42" s="1525"/>
      <c r="CZ42" s="1525"/>
      <c r="DA42" s="1525"/>
      <c r="DB42" s="1525"/>
      <c r="DC42" s="1525"/>
      <c r="DD42" s="1525"/>
      <c r="DE42" s="1525"/>
      <c r="DF42" s="1525"/>
      <c r="DG42" s="1525"/>
      <c r="DH42" s="1525"/>
      <c r="DI42" s="1525"/>
      <c r="DJ42" s="1525"/>
      <c r="DK42" s="1525"/>
      <c r="DL42" s="1525"/>
      <c r="DM42" s="1525"/>
      <c r="DN42" s="1525"/>
      <c r="DO42" s="1525"/>
      <c r="DP42" s="1525"/>
      <c r="DQ42" s="1525"/>
      <c r="DR42" s="1525"/>
      <c r="DS42" s="1525"/>
      <c r="DT42" s="1525"/>
      <c r="DU42" s="1525"/>
      <c r="DV42" s="1525"/>
      <c r="DW42" s="1525"/>
      <c r="DX42" s="1525"/>
      <c r="DY42" s="1525"/>
      <c r="DZ42" s="1525"/>
      <c r="EA42" s="1525"/>
      <c r="EB42" s="1525"/>
      <c r="EC42" s="1525"/>
      <c r="ED42" s="1525"/>
      <c r="EE42" s="1525"/>
      <c r="EF42" s="1525"/>
      <c r="EG42" s="1525"/>
      <c r="EH42" s="1525"/>
      <c r="EI42" s="1525"/>
      <c r="EJ42" s="1525"/>
      <c r="EK42" s="1525"/>
      <c r="EL42" s="1525"/>
      <c r="EM42" s="1525"/>
      <c r="EN42" s="1525"/>
      <c r="EO42" s="1525"/>
      <c r="EP42" s="1525"/>
      <c r="EQ42" s="1525"/>
      <c r="ER42" s="1525"/>
      <c r="ES42" s="1525"/>
      <c r="ET42" s="1525"/>
      <c r="EU42" s="1525"/>
      <c r="EV42" s="1525"/>
      <c r="EW42" s="1525"/>
      <c r="EX42" s="1525"/>
      <c r="EY42" s="1525"/>
      <c r="EZ42" s="1525"/>
      <c r="FA42" s="1525"/>
      <c r="FB42" s="1525"/>
      <c r="FC42" s="1525"/>
      <c r="FD42" s="1525"/>
      <c r="FE42" s="1525"/>
      <c r="FF42" s="1525"/>
      <c r="FG42" s="1525"/>
      <c r="FH42" s="1525"/>
      <c r="FI42" s="1525"/>
      <c r="FJ42" s="1525"/>
      <c r="FK42" s="1525"/>
      <c r="FL42" s="1525"/>
      <c r="FM42" s="1525"/>
      <c r="FN42" s="1525"/>
      <c r="FO42" s="1525"/>
      <c r="FP42" s="1525"/>
      <c r="FQ42" s="1525"/>
      <c r="FR42" s="1525"/>
      <c r="FS42" s="1525"/>
      <c r="FT42" s="1525"/>
      <c r="FU42" s="1525"/>
      <c r="FV42" s="1525"/>
      <c r="FW42" s="1525"/>
      <c r="FX42" s="1525"/>
      <c r="FY42" s="1525"/>
      <c r="FZ42" s="1525"/>
      <c r="GA42" s="1525"/>
      <c r="GB42" s="1525"/>
      <c r="GC42" s="1525"/>
      <c r="GD42" s="1525"/>
      <c r="GE42" s="1525"/>
      <c r="GF42" s="1525"/>
      <c r="GG42" s="1525"/>
      <c r="GH42" s="1525"/>
      <c r="GI42" s="1525"/>
      <c r="GJ42" s="1525"/>
      <c r="GK42" s="1525"/>
      <c r="GL42" s="1525"/>
      <c r="GM42" s="1525"/>
      <c r="GN42" s="1525"/>
    </row>
    <row r="43" spans="1:196" ht="30" customHeight="1">
      <c r="A43" s="53"/>
      <c r="B43" s="120"/>
      <c r="C43" s="307"/>
      <c r="H43" s="329"/>
      <c r="I43" s="266"/>
      <c r="J43" s="266"/>
      <c r="K43" s="266"/>
      <c r="L43" s="266"/>
      <c r="CC43" s="93"/>
      <c r="CD43" s="147"/>
      <c r="CJ43" s="1525"/>
      <c r="CK43" s="1525"/>
      <c r="CL43" s="1525"/>
      <c r="CM43" s="1525"/>
      <c r="CN43" s="1525"/>
      <c r="CO43" s="1525"/>
      <c r="CP43" s="1525"/>
      <c r="CQ43" s="1525"/>
      <c r="CR43" s="1525"/>
      <c r="CS43" s="1525"/>
      <c r="CT43" s="1525"/>
      <c r="CU43" s="1525"/>
      <c r="CV43" s="1525"/>
      <c r="CW43" s="1525"/>
      <c r="CX43" s="1525"/>
      <c r="CY43" s="1525"/>
      <c r="CZ43" s="1525"/>
      <c r="DA43" s="1525"/>
      <c r="DB43" s="1525"/>
      <c r="DC43" s="1525"/>
      <c r="DD43" s="1525"/>
      <c r="DE43" s="1525"/>
      <c r="DF43" s="1525"/>
      <c r="DG43" s="1525"/>
      <c r="DH43" s="1525"/>
      <c r="DI43" s="1525"/>
      <c r="DJ43" s="1525"/>
      <c r="DK43" s="1525"/>
      <c r="DL43" s="1525"/>
      <c r="DM43" s="1525"/>
      <c r="DN43" s="1525"/>
      <c r="DO43" s="1525"/>
      <c r="DP43" s="1525"/>
      <c r="DQ43" s="1525"/>
      <c r="DR43" s="1525"/>
      <c r="DS43" s="1525"/>
      <c r="DT43" s="1525"/>
      <c r="DU43" s="1525"/>
      <c r="DV43" s="1525"/>
      <c r="DW43" s="1525"/>
      <c r="DX43" s="1525"/>
      <c r="DY43" s="1525"/>
      <c r="DZ43" s="1525"/>
      <c r="EA43" s="1525"/>
      <c r="EB43" s="1525"/>
      <c r="EC43" s="1525"/>
      <c r="ED43" s="1525"/>
      <c r="EE43" s="1525"/>
      <c r="EF43" s="1525"/>
      <c r="EG43" s="1525"/>
      <c r="EH43" s="1525"/>
      <c r="EI43" s="1525"/>
      <c r="EJ43" s="1525"/>
      <c r="EK43" s="1525"/>
      <c r="EL43" s="1525"/>
      <c r="EM43" s="1525"/>
      <c r="EN43" s="1525"/>
      <c r="EO43" s="1525"/>
      <c r="EP43" s="1525"/>
      <c r="EQ43" s="1525"/>
      <c r="ER43" s="1525"/>
      <c r="ES43" s="1525"/>
      <c r="ET43" s="1525"/>
      <c r="EU43" s="1525"/>
      <c r="EV43" s="1525"/>
      <c r="EW43" s="1525"/>
      <c r="EX43" s="1525"/>
      <c r="EY43" s="1525"/>
      <c r="EZ43" s="1525"/>
      <c r="FA43" s="1525"/>
      <c r="FB43" s="1525"/>
      <c r="FC43" s="1525"/>
      <c r="FD43" s="1525"/>
      <c r="FE43" s="1525"/>
      <c r="FF43" s="1525"/>
      <c r="FG43" s="1525"/>
      <c r="FH43" s="1525"/>
      <c r="FI43" s="1525"/>
      <c r="FJ43" s="1525"/>
      <c r="FK43" s="1525"/>
      <c r="FL43" s="1525"/>
      <c r="FM43" s="1525"/>
      <c r="FN43" s="1525"/>
      <c r="FO43" s="1525"/>
      <c r="FP43" s="1525"/>
      <c r="FQ43" s="1525"/>
      <c r="FR43" s="1525"/>
      <c r="FS43" s="1525"/>
      <c r="FT43" s="1525"/>
      <c r="FU43" s="1525"/>
      <c r="FV43" s="1525"/>
      <c r="FW43" s="1525"/>
      <c r="FX43" s="1525"/>
      <c r="FY43" s="1525"/>
      <c r="FZ43" s="1525"/>
      <c r="GA43" s="1525"/>
      <c r="GB43" s="1525"/>
      <c r="GC43" s="1525"/>
      <c r="GD43" s="1525"/>
      <c r="GE43" s="1525"/>
      <c r="GF43" s="1525"/>
      <c r="GG43" s="1525"/>
      <c r="GH43" s="1525"/>
      <c r="GI43" s="1525"/>
      <c r="GJ43" s="1525"/>
      <c r="GK43" s="1525"/>
      <c r="GL43" s="1525"/>
      <c r="GM43" s="1525"/>
      <c r="GN43" s="1525"/>
    </row>
    <row r="44" spans="1:196" ht="30" customHeight="1">
      <c r="A44" s="53"/>
      <c r="B44" s="120"/>
      <c r="C44" s="267"/>
      <c r="D44" s="267" t="s">
        <v>1291</v>
      </c>
      <c r="F44" s="250"/>
      <c r="G44" s="249" t="s">
        <v>2228</v>
      </c>
      <c r="H44" s="265"/>
      <c r="I44" s="266"/>
      <c r="J44" s="266"/>
      <c r="K44" s="266"/>
      <c r="L44" s="266"/>
      <c r="S44" s="2592" t="s">
        <v>2229</v>
      </c>
      <c r="T44" s="2592"/>
      <c r="U44" s="2592"/>
      <c r="V44" s="2592"/>
      <c r="W44" s="2592"/>
      <c r="X44" s="2592"/>
      <c r="Y44" s="2592"/>
      <c r="Z44" s="2317" t="s">
        <v>1370</v>
      </c>
      <c r="AA44" s="2306"/>
      <c r="AB44" s="2307"/>
      <c r="AC44" s="2308"/>
      <c r="AD44" s="2308"/>
      <c r="AE44" s="2308"/>
      <c r="AF44" s="2308"/>
      <c r="AG44" s="2308"/>
      <c r="AH44" s="2308"/>
      <c r="AI44" s="2308"/>
      <c r="AJ44" s="2308"/>
      <c r="AK44" s="2308"/>
      <c r="AL44" s="2308"/>
      <c r="AM44" s="2308"/>
      <c r="AN44" s="2308"/>
      <c r="AO44" s="2308"/>
      <c r="AP44" s="2308"/>
      <c r="AQ44" s="2308"/>
      <c r="AR44" s="2308"/>
      <c r="AS44" s="2308"/>
      <c r="AT44" s="2308"/>
      <c r="AU44" s="2308"/>
      <c r="AV44" s="2308"/>
      <c r="AW44" s="2308"/>
      <c r="AX44" s="2308"/>
      <c r="AY44" s="2308"/>
      <c r="AZ44" s="2308"/>
      <c r="BA44" s="2308"/>
      <c r="BB44" s="2308"/>
      <c r="BC44" s="2308"/>
      <c r="BD44" s="2309"/>
      <c r="BE44" s="1593"/>
      <c r="BF44" s="1593"/>
      <c r="BG44" s="2307"/>
      <c r="BH44" s="2308"/>
      <c r="BI44" s="2308"/>
      <c r="BJ44" s="2308"/>
      <c r="BK44" s="2308"/>
      <c r="BL44" s="2308"/>
      <c r="BM44" s="2308"/>
      <c r="BN44" s="2308"/>
      <c r="BO44" s="2308"/>
      <c r="BP44" s="2308"/>
      <c r="BQ44" s="2308"/>
      <c r="BR44" s="2308"/>
      <c r="BS44" s="2308"/>
      <c r="BT44" s="2308"/>
      <c r="BU44" s="2308"/>
      <c r="BV44" s="2308"/>
      <c r="BW44" s="2308"/>
      <c r="BX44" s="2308"/>
      <c r="BY44" s="2308"/>
      <c r="BZ44" s="2308"/>
      <c r="CA44" s="2309"/>
      <c r="CC44" s="93"/>
      <c r="CD44" s="147"/>
      <c r="CJ44" s="1525"/>
      <c r="CK44" s="1525"/>
      <c r="CL44" s="1525"/>
      <c r="CM44" s="1525"/>
      <c r="CN44" s="1525"/>
      <c r="CO44" s="1525"/>
      <c r="CP44" s="1525"/>
      <c r="CQ44" s="1525"/>
      <c r="CR44" s="1525"/>
      <c r="CS44" s="1525"/>
      <c r="CT44" s="1525"/>
      <c r="CU44" s="1525"/>
      <c r="CV44" s="1525"/>
      <c r="CW44" s="1525"/>
      <c r="CX44" s="1525"/>
      <c r="CY44" s="1525"/>
      <c r="CZ44" s="1525"/>
      <c r="DA44" s="1525"/>
      <c r="DB44" s="1525"/>
      <c r="DC44" s="1525"/>
      <c r="DD44" s="1525"/>
      <c r="DE44" s="1525"/>
      <c r="DF44" s="1525"/>
      <c r="DG44" s="1525"/>
      <c r="DH44" s="1525"/>
      <c r="DI44" s="1525"/>
      <c r="DJ44" s="1525"/>
      <c r="DK44" s="1525"/>
      <c r="DL44" s="1525"/>
      <c r="DM44" s="1525"/>
      <c r="DN44" s="1525"/>
      <c r="DO44" s="1525"/>
      <c r="DP44" s="1525"/>
      <c r="DQ44" s="1525"/>
      <c r="DR44" s="1525"/>
      <c r="DS44" s="1525"/>
      <c r="DT44" s="1525"/>
      <c r="DU44" s="1525"/>
      <c r="DV44" s="1525"/>
      <c r="DW44" s="1525"/>
      <c r="DX44" s="1525"/>
      <c r="DY44" s="1525"/>
      <c r="DZ44" s="1525"/>
      <c r="EA44" s="1525"/>
      <c r="EB44" s="1525"/>
      <c r="EC44" s="1525"/>
      <c r="ED44" s="1525"/>
      <c r="EE44" s="1525"/>
      <c r="EF44" s="1525"/>
      <c r="EG44" s="1525"/>
      <c r="EH44" s="1525"/>
      <c r="EI44" s="1525"/>
      <c r="EJ44" s="1525"/>
      <c r="EK44" s="1525"/>
      <c r="EL44" s="1525"/>
      <c r="EM44" s="1525"/>
      <c r="EN44" s="1525"/>
      <c r="EO44" s="1525"/>
      <c r="EP44" s="1525"/>
      <c r="EQ44" s="1525"/>
      <c r="ER44" s="1525"/>
      <c r="ES44" s="1525"/>
      <c r="ET44" s="1525"/>
      <c r="EU44" s="1525"/>
      <c r="EV44" s="1525"/>
      <c r="EW44" s="1525"/>
      <c r="EX44" s="1525"/>
      <c r="EY44" s="1525"/>
      <c r="EZ44" s="1525"/>
      <c r="FA44" s="1525"/>
      <c r="FB44" s="1525"/>
      <c r="FC44" s="1525"/>
      <c r="FD44" s="1525"/>
      <c r="FE44" s="1525"/>
      <c r="FF44" s="1525"/>
      <c r="FG44" s="1525"/>
      <c r="FH44" s="1525"/>
      <c r="FI44" s="1525"/>
      <c r="FJ44" s="1525"/>
      <c r="FK44" s="1525"/>
      <c r="FL44" s="1525"/>
      <c r="FM44" s="1525"/>
      <c r="FN44" s="1525"/>
      <c r="FO44" s="1525"/>
      <c r="FP44" s="1525"/>
      <c r="FQ44" s="1525"/>
      <c r="FR44" s="1525"/>
      <c r="FS44" s="1525"/>
      <c r="FT44" s="1525"/>
      <c r="FU44" s="1525"/>
      <c r="FV44" s="1525"/>
      <c r="FW44" s="1525"/>
      <c r="FX44" s="1525"/>
      <c r="FY44" s="1525"/>
      <c r="FZ44" s="1525"/>
      <c r="GA44" s="1525"/>
      <c r="GB44" s="1525"/>
      <c r="GC44" s="1525"/>
      <c r="GD44" s="1525"/>
      <c r="GE44" s="1525"/>
      <c r="GF44" s="1525"/>
      <c r="GG44" s="1525"/>
      <c r="GH44" s="1525"/>
      <c r="GI44" s="1525"/>
      <c r="GJ44" s="1525"/>
      <c r="GK44" s="1525"/>
      <c r="GL44" s="1525"/>
      <c r="GM44" s="1525"/>
      <c r="GN44" s="1525"/>
    </row>
    <row r="45" spans="1:196" ht="30" customHeight="1">
      <c r="A45" s="53"/>
      <c r="B45" s="1"/>
      <c r="C45" s="267"/>
      <c r="D45" s="268"/>
      <c r="F45" s="250"/>
      <c r="G45" s="261" t="s">
        <v>2230</v>
      </c>
      <c r="H45" s="266"/>
      <c r="I45" s="266"/>
      <c r="J45" s="266"/>
      <c r="K45" s="266"/>
      <c r="L45" s="266"/>
      <c r="S45" s="2592"/>
      <c r="T45" s="2592"/>
      <c r="U45" s="2592"/>
      <c r="V45" s="2592"/>
      <c r="W45" s="2592"/>
      <c r="X45" s="2592"/>
      <c r="Y45" s="2592"/>
      <c r="Z45" s="2306"/>
      <c r="AA45" s="2306"/>
      <c r="AB45" s="2310"/>
      <c r="AC45" s="2311"/>
      <c r="AD45" s="2311"/>
      <c r="AE45" s="2311"/>
      <c r="AF45" s="2311"/>
      <c r="AG45" s="2311"/>
      <c r="AH45" s="2311"/>
      <c r="AI45" s="2311"/>
      <c r="AJ45" s="2311"/>
      <c r="AK45" s="2311"/>
      <c r="AL45" s="2311"/>
      <c r="AM45" s="2311"/>
      <c r="AN45" s="2311"/>
      <c r="AO45" s="2311"/>
      <c r="AP45" s="2311"/>
      <c r="AQ45" s="2311"/>
      <c r="AR45" s="2311"/>
      <c r="AS45" s="2311"/>
      <c r="AT45" s="2311"/>
      <c r="AU45" s="2311"/>
      <c r="AV45" s="2311"/>
      <c r="AW45" s="2311"/>
      <c r="AX45" s="2311"/>
      <c r="AY45" s="2311"/>
      <c r="AZ45" s="2311"/>
      <c r="BA45" s="2311"/>
      <c r="BB45" s="2311"/>
      <c r="BC45" s="2311"/>
      <c r="BD45" s="2312"/>
      <c r="BE45" s="1593"/>
      <c r="BF45" s="1593"/>
      <c r="BG45" s="2310"/>
      <c r="BH45" s="2311"/>
      <c r="BI45" s="2311"/>
      <c r="BJ45" s="2311"/>
      <c r="BK45" s="2311"/>
      <c r="BL45" s="2311"/>
      <c r="BM45" s="2311"/>
      <c r="BN45" s="2311"/>
      <c r="BO45" s="2311"/>
      <c r="BP45" s="2311"/>
      <c r="BQ45" s="2311"/>
      <c r="BR45" s="2311"/>
      <c r="BS45" s="2311"/>
      <c r="BT45" s="2311"/>
      <c r="BU45" s="2311"/>
      <c r="BV45" s="2311"/>
      <c r="BW45" s="2311"/>
      <c r="BX45" s="2311"/>
      <c r="BY45" s="2311"/>
      <c r="BZ45" s="2311"/>
      <c r="CA45" s="2312"/>
      <c r="CC45" s="93"/>
      <c r="CD45" s="147"/>
      <c r="CJ45" s="1525"/>
      <c r="CK45" s="1525"/>
      <c r="CL45" s="1525"/>
      <c r="CM45" s="1525"/>
      <c r="CN45" s="1525"/>
      <c r="CO45" s="1525"/>
      <c r="CP45" s="1525"/>
      <c r="CQ45" s="1525"/>
      <c r="CR45" s="1525"/>
      <c r="CS45" s="1525"/>
      <c r="CT45" s="1525"/>
      <c r="CU45" s="1525"/>
      <c r="CV45" s="1525"/>
      <c r="CW45" s="1525"/>
      <c r="CX45" s="1525"/>
      <c r="CY45" s="1525"/>
      <c r="CZ45" s="1525"/>
      <c r="DA45" s="1525"/>
      <c r="DB45" s="1525"/>
      <c r="DC45" s="1525"/>
      <c r="DD45" s="1525"/>
      <c r="DE45" s="1525"/>
      <c r="DF45" s="1525"/>
      <c r="DG45" s="1525"/>
      <c r="DH45" s="1525"/>
      <c r="DI45" s="1525"/>
      <c r="DJ45" s="1525"/>
      <c r="DK45" s="1525"/>
      <c r="DL45" s="1525"/>
      <c r="DM45" s="1525"/>
      <c r="DN45" s="1525"/>
      <c r="DO45" s="1525"/>
      <c r="DP45" s="1525"/>
      <c r="DQ45" s="1525"/>
      <c r="DR45" s="1525"/>
      <c r="DS45" s="1525"/>
      <c r="DT45" s="1525"/>
      <c r="DU45" s="1525"/>
      <c r="DV45" s="1525"/>
      <c r="DW45" s="1525"/>
      <c r="DX45" s="1525"/>
      <c r="DY45" s="1525"/>
      <c r="DZ45" s="1525"/>
      <c r="EA45" s="1525"/>
      <c r="EB45" s="1525"/>
      <c r="EC45" s="1525"/>
      <c r="ED45" s="1525"/>
      <c r="EE45" s="1525"/>
      <c r="EF45" s="1525"/>
      <c r="EG45" s="1525"/>
      <c r="EH45" s="1525"/>
      <c r="EI45" s="1525"/>
      <c r="EJ45" s="1525"/>
      <c r="EK45" s="1525"/>
      <c r="EL45" s="1525"/>
      <c r="EM45" s="1525"/>
      <c r="EN45" s="1525"/>
      <c r="EO45" s="1525"/>
      <c r="EP45" s="1525"/>
      <c r="EQ45" s="1525"/>
      <c r="ER45" s="1525"/>
      <c r="ES45" s="1525"/>
      <c r="ET45" s="1525"/>
      <c r="EU45" s="1525"/>
      <c r="EV45" s="1525"/>
      <c r="EW45" s="1525"/>
      <c r="EX45" s="1525"/>
      <c r="EY45" s="1525"/>
      <c r="EZ45" s="1525"/>
      <c r="FA45" s="1525"/>
      <c r="FB45" s="1525"/>
      <c r="FC45" s="1525"/>
      <c r="FD45" s="1525"/>
      <c r="FE45" s="1525"/>
      <c r="FF45" s="1525"/>
      <c r="FG45" s="1525"/>
      <c r="FH45" s="1525"/>
      <c r="FI45" s="1525"/>
      <c r="FJ45" s="1525"/>
      <c r="FK45" s="1525"/>
      <c r="FL45" s="1525"/>
      <c r="FM45" s="1525"/>
      <c r="FN45" s="1525"/>
      <c r="FO45" s="1525"/>
      <c r="FP45" s="1525"/>
      <c r="FQ45" s="1525"/>
      <c r="FR45" s="1525"/>
      <c r="FS45" s="1525"/>
      <c r="FT45" s="1525"/>
      <c r="FU45" s="1525"/>
      <c r="FV45" s="1525"/>
      <c r="FW45" s="1525"/>
      <c r="FX45" s="1525"/>
      <c r="FY45" s="1525"/>
      <c r="FZ45" s="1525"/>
      <c r="GA45" s="1525"/>
      <c r="GB45" s="1525"/>
      <c r="GC45" s="1525"/>
      <c r="GD45" s="1525"/>
      <c r="GE45" s="1525"/>
      <c r="GF45" s="1525"/>
      <c r="GG45" s="1525"/>
      <c r="GH45" s="1525"/>
      <c r="GI45" s="1525"/>
      <c r="GJ45" s="1525"/>
      <c r="GK45" s="1525"/>
      <c r="GL45" s="1525"/>
      <c r="GM45" s="1525"/>
      <c r="GN45" s="1525"/>
    </row>
    <row r="46" spans="1:196" ht="30" customHeight="1">
      <c r="A46" s="53"/>
      <c r="B46" s="1"/>
      <c r="C46" s="267"/>
      <c r="D46" s="267"/>
      <c r="F46" s="261"/>
      <c r="G46" s="249"/>
      <c r="H46" s="261"/>
      <c r="I46" s="261"/>
      <c r="J46" s="261"/>
      <c r="K46" s="261"/>
      <c r="L46" s="261"/>
      <c r="Z46" s="264"/>
      <c r="AA46" s="264"/>
      <c r="AB46" s="264"/>
      <c r="AC46" s="264"/>
      <c r="AD46" s="264"/>
      <c r="AE46" s="264"/>
      <c r="AF46" s="264"/>
      <c r="AG46" s="264"/>
      <c r="AH46" s="264"/>
      <c r="AI46" s="264"/>
      <c r="AJ46" s="264"/>
      <c r="AK46" s="264"/>
      <c r="AL46" s="264"/>
      <c r="AM46" s="264"/>
      <c r="AN46" s="264"/>
      <c r="AO46" s="264"/>
      <c r="AP46" s="264"/>
      <c r="AQ46" s="264"/>
      <c r="AR46" s="264"/>
      <c r="AS46" s="264"/>
      <c r="AT46" s="264"/>
      <c r="AU46" s="264"/>
      <c r="AV46" s="264"/>
      <c r="AW46" s="264"/>
      <c r="AX46" s="264"/>
      <c r="AY46" s="264"/>
      <c r="AZ46" s="264"/>
      <c r="BA46" s="264"/>
      <c r="BB46" s="264"/>
      <c r="BC46" s="264"/>
      <c r="BD46" s="264"/>
      <c r="BE46" s="264"/>
      <c r="BF46" s="264"/>
      <c r="BG46" s="264"/>
      <c r="BH46" s="264"/>
      <c r="BI46" s="264"/>
      <c r="BJ46" s="264"/>
      <c r="BK46" s="264"/>
      <c r="BL46" s="264"/>
      <c r="BM46" s="264"/>
      <c r="BN46" s="264"/>
      <c r="BO46" s="264"/>
      <c r="BP46" s="264"/>
      <c r="BQ46" s="264"/>
      <c r="BR46" s="264"/>
      <c r="BS46" s="264"/>
      <c r="BT46" s="264"/>
      <c r="BU46" s="264"/>
      <c r="BV46" s="264"/>
      <c r="BW46" s="264"/>
      <c r="BX46" s="264"/>
      <c r="BY46" s="264"/>
      <c r="BZ46" s="264"/>
      <c r="CA46" s="264"/>
      <c r="CC46" s="93"/>
      <c r="CD46" s="147"/>
      <c r="CJ46" s="1525"/>
      <c r="CK46" s="1525"/>
      <c r="CL46" s="1525"/>
      <c r="CM46" s="1525"/>
      <c r="CN46" s="1525"/>
      <c r="CO46" s="1525"/>
      <c r="CP46" s="1525"/>
      <c r="CQ46" s="1525"/>
      <c r="CR46" s="1525"/>
      <c r="CS46" s="1525"/>
      <c r="CT46" s="1525"/>
      <c r="CU46" s="1525"/>
      <c r="CV46" s="1525"/>
      <c r="CW46" s="1525"/>
      <c r="CX46" s="1525"/>
      <c r="CY46" s="1525"/>
      <c r="CZ46" s="1525"/>
      <c r="DA46" s="1525"/>
      <c r="DB46" s="1525"/>
      <c r="DC46" s="1525"/>
      <c r="DD46" s="1525"/>
      <c r="DE46" s="1525"/>
      <c r="DF46" s="1525"/>
      <c r="DG46" s="1525"/>
      <c r="DH46" s="1525"/>
      <c r="DI46" s="1525"/>
      <c r="DJ46" s="1525"/>
      <c r="DK46" s="1525"/>
      <c r="DL46" s="1525"/>
      <c r="DM46" s="1525"/>
      <c r="DN46" s="1525"/>
      <c r="DO46" s="1525"/>
      <c r="DP46" s="1525"/>
      <c r="DQ46" s="1525"/>
      <c r="DR46" s="1525"/>
      <c r="DS46" s="1525"/>
      <c r="DT46" s="1525"/>
      <c r="DU46" s="1525"/>
      <c r="DV46" s="1525"/>
      <c r="DW46" s="1525"/>
      <c r="DX46" s="1525"/>
      <c r="DY46" s="1525"/>
      <c r="DZ46" s="1525"/>
      <c r="EA46" s="1525"/>
      <c r="EB46" s="1525"/>
      <c r="EC46" s="1525"/>
      <c r="ED46" s="1525"/>
      <c r="EE46" s="1525"/>
      <c r="EF46" s="1525"/>
      <c r="EG46" s="1525"/>
      <c r="EH46" s="1525"/>
      <c r="EI46" s="1525"/>
      <c r="EJ46" s="1525"/>
      <c r="EK46" s="1525"/>
      <c r="EL46" s="1525"/>
      <c r="EM46" s="1525"/>
      <c r="EN46" s="1525"/>
      <c r="EO46" s="1525"/>
      <c r="EP46" s="1525"/>
      <c r="EQ46" s="1525"/>
      <c r="ER46" s="1525"/>
      <c r="ES46" s="1525"/>
      <c r="ET46" s="1525"/>
      <c r="EU46" s="1525"/>
      <c r="EV46" s="1525"/>
      <c r="EW46" s="1525"/>
      <c r="EX46" s="1525"/>
      <c r="EY46" s="1525"/>
      <c r="EZ46" s="1525"/>
      <c r="FA46" s="1525"/>
      <c r="FB46" s="1525"/>
      <c r="FC46" s="1525"/>
      <c r="FD46" s="1525"/>
      <c r="FE46" s="1525"/>
      <c r="FF46" s="1525"/>
      <c r="FG46" s="1525"/>
      <c r="FH46" s="1525"/>
      <c r="FI46" s="1525"/>
      <c r="FJ46" s="1525"/>
      <c r="FK46" s="1525"/>
      <c r="FL46" s="1525"/>
      <c r="FM46" s="1525"/>
      <c r="FN46" s="1525"/>
      <c r="FO46" s="1525"/>
      <c r="FP46" s="1525"/>
      <c r="FQ46" s="1525"/>
      <c r="FR46" s="1525"/>
      <c r="FS46" s="1525"/>
      <c r="FT46" s="1525"/>
      <c r="FU46" s="1525"/>
      <c r="FV46" s="1525"/>
      <c r="FW46" s="1525"/>
      <c r="FX46" s="1525"/>
      <c r="FY46" s="1525"/>
      <c r="FZ46" s="1525"/>
      <c r="GA46" s="1525"/>
      <c r="GB46" s="1525"/>
      <c r="GC46" s="1525"/>
      <c r="GD46" s="1525"/>
      <c r="GE46" s="1525"/>
      <c r="GF46" s="1525"/>
      <c r="GG46" s="1525"/>
      <c r="GH46" s="1525"/>
      <c r="GI46" s="1525"/>
      <c r="GJ46" s="1525"/>
      <c r="GK46" s="1525"/>
      <c r="GL46" s="1525"/>
      <c r="GM46" s="1525"/>
      <c r="GN46" s="1525"/>
    </row>
    <row r="47" spans="1:196" ht="30" customHeight="1">
      <c r="A47" s="53"/>
      <c r="B47" s="1"/>
      <c r="C47" s="267"/>
      <c r="D47" s="267" t="s">
        <v>1295</v>
      </c>
      <c r="G47" s="249" t="s">
        <v>2231</v>
      </c>
      <c r="H47" s="261"/>
      <c r="I47" s="261"/>
      <c r="J47" s="261"/>
      <c r="K47" s="261"/>
      <c r="L47" s="261"/>
      <c r="S47" s="2592" t="s">
        <v>2225</v>
      </c>
      <c r="T47" s="2592"/>
      <c r="U47" s="2592"/>
      <c r="V47" s="2592"/>
      <c r="W47" s="2592"/>
      <c r="X47" s="2592"/>
      <c r="Z47" s="2306">
        <v>27</v>
      </c>
      <c r="AA47" s="2306"/>
      <c r="AB47" s="2307"/>
      <c r="AC47" s="2308"/>
      <c r="AD47" s="2308"/>
      <c r="AE47" s="2308"/>
      <c r="AF47" s="2308"/>
      <c r="AG47" s="2308"/>
      <c r="AH47" s="2308"/>
      <c r="AI47" s="2308"/>
      <c r="AJ47" s="2308"/>
      <c r="AK47" s="2308"/>
      <c r="AL47" s="2308"/>
      <c r="AM47" s="2308"/>
      <c r="AN47" s="2308"/>
      <c r="AO47" s="2308"/>
      <c r="AP47" s="2308"/>
      <c r="AQ47" s="2308"/>
      <c r="AR47" s="2308"/>
      <c r="AS47" s="2308"/>
      <c r="AT47" s="2308"/>
      <c r="AU47" s="2308"/>
      <c r="AV47" s="2308"/>
      <c r="AW47" s="2308"/>
      <c r="AX47" s="2308"/>
      <c r="AY47" s="2308"/>
      <c r="AZ47" s="2308"/>
      <c r="BA47" s="2308"/>
      <c r="BB47" s="2308"/>
      <c r="BC47" s="2308"/>
      <c r="BD47" s="2309"/>
      <c r="BE47" s="1593"/>
      <c r="BF47" s="1593"/>
      <c r="BG47" s="2307"/>
      <c r="BH47" s="2308"/>
      <c r="BI47" s="2308"/>
      <c r="BJ47" s="2308"/>
      <c r="BK47" s="2308"/>
      <c r="BL47" s="2308"/>
      <c r="BM47" s="2308"/>
      <c r="BN47" s="2308"/>
      <c r="BO47" s="2308"/>
      <c r="BP47" s="2308"/>
      <c r="BQ47" s="2308"/>
      <c r="BR47" s="2308"/>
      <c r="BS47" s="2308"/>
      <c r="BT47" s="2308"/>
      <c r="BU47" s="2308"/>
      <c r="BV47" s="2308"/>
      <c r="BW47" s="2308"/>
      <c r="BX47" s="2308"/>
      <c r="BY47" s="2308"/>
      <c r="BZ47" s="2308"/>
      <c r="CA47" s="2309"/>
      <c r="CC47" s="1525"/>
      <c r="CD47" s="147"/>
      <c r="CJ47" s="1525"/>
      <c r="CK47" s="1525"/>
      <c r="CL47" s="1525"/>
      <c r="CM47" s="1525"/>
      <c r="CN47" s="1525"/>
      <c r="CO47" s="1525"/>
      <c r="CP47" s="1525"/>
      <c r="CQ47" s="1525"/>
      <c r="CR47" s="1525"/>
      <c r="CS47" s="1525"/>
      <c r="CT47" s="1525"/>
      <c r="CU47" s="1525"/>
      <c r="CV47" s="1525"/>
      <c r="CW47" s="1525"/>
      <c r="CX47" s="1525"/>
      <c r="CY47" s="1525"/>
      <c r="CZ47" s="1525"/>
      <c r="DA47" s="1525"/>
      <c r="DB47" s="1525"/>
      <c r="DC47" s="1525"/>
      <c r="DD47" s="1525"/>
      <c r="DE47" s="1525"/>
      <c r="DF47" s="1525"/>
      <c r="DG47" s="1525"/>
      <c r="DH47" s="1525"/>
      <c r="DI47" s="1525"/>
      <c r="DJ47" s="1525"/>
      <c r="DK47" s="1525"/>
      <c r="DL47" s="1525"/>
      <c r="DM47" s="1525"/>
      <c r="DN47" s="1525"/>
      <c r="DO47" s="1525"/>
      <c r="DP47" s="1525"/>
      <c r="DQ47" s="1525"/>
      <c r="DR47" s="1525"/>
      <c r="DS47" s="1525"/>
      <c r="DT47" s="1525"/>
      <c r="DU47" s="1525"/>
      <c r="DV47" s="1525"/>
      <c r="DW47" s="1525"/>
      <c r="DX47" s="1525"/>
      <c r="DY47" s="1525"/>
      <c r="DZ47" s="1525"/>
      <c r="EA47" s="1525"/>
      <c r="EB47" s="1525"/>
      <c r="EC47" s="1525"/>
      <c r="ED47" s="1525"/>
      <c r="EE47" s="1525"/>
      <c r="EF47" s="1525"/>
      <c r="EG47" s="1525"/>
      <c r="EH47" s="1525"/>
      <c r="EI47" s="1525"/>
      <c r="EJ47" s="1525"/>
      <c r="EK47" s="1525"/>
      <c r="EL47" s="1525"/>
      <c r="EM47" s="1525"/>
      <c r="EN47" s="1525"/>
      <c r="EO47" s="1525"/>
      <c r="EP47" s="1525"/>
      <c r="EQ47" s="1525"/>
      <c r="ER47" s="1525"/>
      <c r="ES47" s="1525"/>
      <c r="ET47" s="1525"/>
      <c r="EU47" s="1525"/>
      <c r="EV47" s="1525"/>
      <c r="EW47" s="1525"/>
      <c r="EX47" s="1525"/>
      <c r="EY47" s="1525"/>
      <c r="EZ47" s="1525"/>
      <c r="FA47" s="1525"/>
      <c r="FB47" s="1525"/>
      <c r="FC47" s="1525"/>
      <c r="FD47" s="1525"/>
      <c r="FE47" s="1525"/>
      <c r="FF47" s="1525"/>
      <c r="FG47" s="1525"/>
      <c r="FH47" s="1525"/>
      <c r="FI47" s="1525"/>
      <c r="FJ47" s="1525"/>
      <c r="FK47" s="1525"/>
      <c r="FL47" s="1525"/>
      <c r="FM47" s="1525"/>
      <c r="FN47" s="1525"/>
      <c r="FO47" s="1525"/>
      <c r="FP47" s="1525"/>
      <c r="FQ47" s="1525"/>
      <c r="FR47" s="1525"/>
      <c r="FS47" s="1525"/>
      <c r="FT47" s="1525"/>
      <c r="FU47" s="1525"/>
      <c r="FV47" s="1525"/>
      <c r="FW47" s="1525"/>
      <c r="FX47" s="1525"/>
      <c r="FY47" s="1525"/>
      <c r="FZ47" s="1525"/>
      <c r="GA47" s="1525"/>
      <c r="GB47" s="1525"/>
      <c r="GC47" s="1525"/>
      <c r="GD47" s="1525"/>
      <c r="GE47" s="1525"/>
      <c r="GF47" s="1525"/>
      <c r="GG47" s="1525"/>
      <c r="GH47" s="1525"/>
      <c r="GI47" s="1525"/>
      <c r="GJ47" s="1525"/>
      <c r="GK47" s="1525"/>
      <c r="GL47" s="1525"/>
      <c r="GM47" s="1525"/>
      <c r="GN47" s="1525"/>
    </row>
    <row r="48" spans="1:196" ht="30" customHeight="1">
      <c r="A48" s="53"/>
      <c r="B48" s="1"/>
      <c r="C48" s="267"/>
      <c r="G48" s="261" t="s">
        <v>2232</v>
      </c>
      <c r="H48" s="250"/>
      <c r="I48" s="261"/>
      <c r="J48" s="261"/>
      <c r="K48" s="261"/>
      <c r="L48" s="261"/>
      <c r="S48" s="2592"/>
      <c r="T48" s="2592"/>
      <c r="U48" s="2592"/>
      <c r="V48" s="2592"/>
      <c r="W48" s="2592"/>
      <c r="X48" s="2592"/>
      <c r="Z48" s="2306"/>
      <c r="AA48" s="2306"/>
      <c r="AB48" s="2310"/>
      <c r="AC48" s="2311"/>
      <c r="AD48" s="2311"/>
      <c r="AE48" s="2311"/>
      <c r="AF48" s="2311"/>
      <c r="AG48" s="2311"/>
      <c r="AH48" s="2311"/>
      <c r="AI48" s="2311"/>
      <c r="AJ48" s="2311"/>
      <c r="AK48" s="2311"/>
      <c r="AL48" s="2311"/>
      <c r="AM48" s="2311"/>
      <c r="AN48" s="2311"/>
      <c r="AO48" s="2311"/>
      <c r="AP48" s="2311"/>
      <c r="AQ48" s="2311"/>
      <c r="AR48" s="2311"/>
      <c r="AS48" s="2311"/>
      <c r="AT48" s="2311"/>
      <c r="AU48" s="2311"/>
      <c r="AV48" s="2311"/>
      <c r="AW48" s="2311"/>
      <c r="AX48" s="2311"/>
      <c r="AY48" s="2311"/>
      <c r="AZ48" s="2311"/>
      <c r="BA48" s="2311"/>
      <c r="BB48" s="2311"/>
      <c r="BC48" s="2311"/>
      <c r="BD48" s="2312"/>
      <c r="BE48" s="1593"/>
      <c r="BF48" s="1593"/>
      <c r="BG48" s="2310"/>
      <c r="BH48" s="2311"/>
      <c r="BI48" s="2311"/>
      <c r="BJ48" s="2311"/>
      <c r="BK48" s="2311"/>
      <c r="BL48" s="2311"/>
      <c r="BM48" s="2311"/>
      <c r="BN48" s="2311"/>
      <c r="BO48" s="2311"/>
      <c r="BP48" s="2311"/>
      <c r="BQ48" s="2311"/>
      <c r="BR48" s="2311"/>
      <c r="BS48" s="2311"/>
      <c r="BT48" s="2311"/>
      <c r="BU48" s="2311"/>
      <c r="BV48" s="2311"/>
      <c r="BW48" s="2311"/>
      <c r="BX48" s="2311"/>
      <c r="BY48" s="2311"/>
      <c r="BZ48" s="2311"/>
      <c r="CA48" s="2312"/>
      <c r="CC48" s="1525"/>
      <c r="CD48" s="147"/>
      <c r="CJ48" s="1525"/>
      <c r="CK48" s="1525"/>
      <c r="CL48" s="1525"/>
      <c r="CM48" s="1525"/>
      <c r="CN48" s="1525"/>
      <c r="CO48" s="1525"/>
      <c r="CP48" s="1525"/>
      <c r="CQ48" s="1525"/>
      <c r="CR48" s="1525"/>
      <c r="CS48" s="1525"/>
      <c r="CT48" s="1525"/>
      <c r="CU48" s="1525"/>
      <c r="CV48" s="1525"/>
      <c r="CW48" s="1525"/>
      <c r="CX48" s="1525"/>
      <c r="CY48" s="1525"/>
      <c r="CZ48" s="1525"/>
      <c r="DA48" s="1525"/>
      <c r="DB48" s="1525"/>
      <c r="DC48" s="1525"/>
      <c r="DD48" s="1525"/>
      <c r="DE48" s="1525"/>
      <c r="DF48" s="1525"/>
      <c r="DG48" s="1525"/>
      <c r="DH48" s="1525"/>
      <c r="DI48" s="1525"/>
      <c r="DJ48" s="1525"/>
      <c r="DK48" s="1525"/>
      <c r="DL48" s="1525"/>
      <c r="DM48" s="1525"/>
      <c r="DN48" s="1525"/>
      <c r="DO48" s="1525"/>
      <c r="DP48" s="1525"/>
      <c r="DQ48" s="1525"/>
      <c r="DR48" s="1525"/>
      <c r="DS48" s="1525"/>
      <c r="DT48" s="1525"/>
      <c r="DU48" s="1525"/>
      <c r="DV48" s="1525"/>
      <c r="DW48" s="1525"/>
      <c r="DX48" s="1525"/>
      <c r="DY48" s="1525"/>
      <c r="DZ48" s="1525"/>
      <c r="EA48" s="1525"/>
      <c r="EB48" s="1525"/>
      <c r="EC48" s="1525"/>
      <c r="ED48" s="1525"/>
      <c r="EE48" s="1525"/>
      <c r="EF48" s="1525"/>
      <c r="EG48" s="1525"/>
      <c r="EH48" s="1525"/>
      <c r="EI48" s="1525"/>
      <c r="EJ48" s="1525"/>
      <c r="EK48" s="1525"/>
      <c r="EL48" s="1525"/>
      <c r="EM48" s="1525"/>
      <c r="EN48" s="1525"/>
      <c r="EO48" s="1525"/>
      <c r="EP48" s="1525"/>
      <c r="EQ48" s="1525"/>
      <c r="ER48" s="1525"/>
      <c r="ES48" s="1525"/>
      <c r="ET48" s="1525"/>
      <c r="EU48" s="1525"/>
      <c r="EV48" s="1525"/>
      <c r="EW48" s="1525"/>
      <c r="EX48" s="1525"/>
      <c r="EY48" s="1525"/>
      <c r="EZ48" s="1525"/>
      <c r="FA48" s="1525"/>
      <c r="FB48" s="1525"/>
      <c r="FC48" s="1525"/>
      <c r="FD48" s="1525"/>
      <c r="FE48" s="1525"/>
      <c r="FF48" s="1525"/>
      <c r="FG48" s="1525"/>
      <c r="FH48" s="1525"/>
      <c r="FI48" s="1525"/>
      <c r="FJ48" s="1525"/>
      <c r="FK48" s="1525"/>
      <c r="FL48" s="1525"/>
      <c r="FM48" s="1525"/>
      <c r="FN48" s="1525"/>
      <c r="FO48" s="1525"/>
      <c r="FP48" s="1525"/>
      <c r="FQ48" s="1525"/>
      <c r="FR48" s="1525"/>
      <c r="FS48" s="1525"/>
      <c r="FT48" s="1525"/>
      <c r="FU48" s="1525"/>
      <c r="FV48" s="1525"/>
      <c r="FW48" s="1525"/>
      <c r="FX48" s="1525"/>
      <c r="FY48" s="1525"/>
      <c r="FZ48" s="1525"/>
      <c r="GA48" s="1525"/>
      <c r="GB48" s="1525"/>
      <c r="GC48" s="1525"/>
      <c r="GD48" s="1525"/>
      <c r="GE48" s="1525"/>
      <c r="GF48" s="1525"/>
      <c r="GG48" s="1525"/>
      <c r="GH48" s="1525"/>
      <c r="GI48" s="1525"/>
      <c r="GJ48" s="1525"/>
      <c r="GK48" s="1525"/>
      <c r="GL48" s="1525"/>
      <c r="GM48" s="1525"/>
      <c r="GN48" s="1525"/>
    </row>
    <row r="49" spans="1:196" ht="30" customHeight="1">
      <c r="A49" s="53"/>
      <c r="B49" s="93"/>
      <c r="C49" s="267"/>
      <c r="D49" s="268"/>
      <c r="F49" s="261"/>
      <c r="G49" s="260"/>
      <c r="H49" s="261"/>
      <c r="I49" s="261"/>
      <c r="J49" s="261"/>
      <c r="K49" s="261"/>
      <c r="L49" s="261"/>
      <c r="CC49" s="1525"/>
      <c r="CD49" s="147"/>
      <c r="CJ49" s="1525"/>
      <c r="CK49" s="1525"/>
      <c r="CL49" s="1525"/>
      <c r="CM49" s="1525"/>
      <c r="CN49" s="1525"/>
      <c r="CO49" s="1525"/>
      <c r="CP49" s="1525"/>
      <c r="CQ49" s="1525"/>
      <c r="CR49" s="1525"/>
      <c r="CS49" s="1525"/>
      <c r="CT49" s="1525"/>
      <c r="CU49" s="1525"/>
      <c r="CV49" s="1525"/>
      <c r="CW49" s="1525"/>
      <c r="CX49" s="1525"/>
      <c r="CY49" s="1525"/>
      <c r="CZ49" s="1525"/>
      <c r="DA49" s="1525"/>
      <c r="DB49" s="1525"/>
      <c r="DC49" s="1525"/>
      <c r="DD49" s="1525"/>
      <c r="DE49" s="1525"/>
      <c r="DF49" s="1525"/>
      <c r="DG49" s="1525"/>
      <c r="DH49" s="1525"/>
      <c r="DI49" s="1525"/>
      <c r="DJ49" s="1525"/>
      <c r="DK49" s="1525"/>
      <c r="DL49" s="1525"/>
      <c r="DM49" s="1525"/>
      <c r="DN49" s="1525"/>
      <c r="DO49" s="1525"/>
      <c r="DP49" s="1525"/>
      <c r="DQ49" s="1525"/>
      <c r="DR49" s="1525"/>
      <c r="DS49" s="1525"/>
      <c r="DT49" s="1525"/>
      <c r="DU49" s="1525"/>
      <c r="DV49" s="1525"/>
      <c r="DW49" s="1525"/>
      <c r="DX49" s="1525"/>
      <c r="DY49" s="1525"/>
      <c r="DZ49" s="1525"/>
      <c r="EA49" s="1525"/>
      <c r="EB49" s="1525"/>
      <c r="EC49" s="1525"/>
      <c r="ED49" s="1525"/>
      <c r="EE49" s="1525"/>
      <c r="EF49" s="1525"/>
      <c r="EG49" s="1525"/>
      <c r="EH49" s="1525"/>
      <c r="EI49" s="1525"/>
      <c r="EJ49" s="1525"/>
      <c r="EK49" s="1525"/>
      <c r="EL49" s="1525"/>
      <c r="EM49" s="1525"/>
      <c r="EN49" s="1525"/>
      <c r="EO49" s="1525"/>
      <c r="EP49" s="1525"/>
      <c r="EQ49" s="1525"/>
      <c r="ER49" s="1525"/>
      <c r="ES49" s="1525"/>
      <c r="ET49" s="1525"/>
      <c r="EU49" s="1525"/>
      <c r="EV49" s="1525"/>
      <c r="EW49" s="1525"/>
      <c r="EX49" s="1525"/>
      <c r="EY49" s="1525"/>
      <c r="EZ49" s="1525"/>
      <c r="FA49" s="1525"/>
      <c r="FB49" s="1525"/>
      <c r="FC49" s="1525"/>
      <c r="FD49" s="1525"/>
      <c r="FE49" s="1525"/>
      <c r="FF49" s="1525"/>
      <c r="FG49" s="1525"/>
      <c r="FH49" s="1525"/>
      <c r="FI49" s="1525"/>
      <c r="FJ49" s="1525"/>
      <c r="FK49" s="1525"/>
      <c r="FL49" s="1525"/>
      <c r="FM49" s="1525"/>
      <c r="FN49" s="1525"/>
      <c r="FO49" s="1525"/>
      <c r="FP49" s="1525"/>
      <c r="FQ49" s="1525"/>
      <c r="FR49" s="1525"/>
      <c r="FS49" s="1525"/>
      <c r="FT49" s="1525"/>
      <c r="FU49" s="1525"/>
      <c r="FV49" s="1525"/>
      <c r="FW49" s="1525"/>
      <c r="FX49" s="1525"/>
      <c r="FY49" s="1525"/>
      <c r="FZ49" s="1525"/>
      <c r="GA49" s="1525"/>
      <c r="GB49" s="1525"/>
      <c r="GC49" s="1525"/>
      <c r="GD49" s="1525"/>
      <c r="GE49" s="1525"/>
      <c r="GF49" s="1525"/>
      <c r="GG49" s="1525"/>
      <c r="GH49" s="1525"/>
      <c r="GI49" s="1525"/>
      <c r="GJ49" s="1525"/>
      <c r="GK49" s="1525"/>
      <c r="GL49" s="1525"/>
      <c r="GM49" s="1525"/>
      <c r="GN49" s="1525"/>
    </row>
    <row r="50" spans="1:196" ht="30" customHeight="1">
      <c r="A50" s="53"/>
      <c r="B50" s="93"/>
      <c r="C50" s="267"/>
      <c r="D50" s="489" t="s">
        <v>1299</v>
      </c>
      <c r="F50" s="261"/>
      <c r="G50" s="249" t="s">
        <v>2233</v>
      </c>
      <c r="H50" s="261"/>
      <c r="I50" s="261"/>
      <c r="J50" s="261"/>
      <c r="K50" s="261"/>
      <c r="L50" s="261"/>
      <c r="S50" s="2593" t="s">
        <v>2218</v>
      </c>
      <c r="T50" s="2593"/>
      <c r="U50" s="2593"/>
      <c r="V50" s="332"/>
      <c r="W50" s="332"/>
      <c r="X50" s="332"/>
      <c r="Z50" s="2306">
        <v>28</v>
      </c>
      <c r="AA50" s="2306"/>
      <c r="AB50" s="2307"/>
      <c r="AC50" s="2308"/>
      <c r="AD50" s="2308"/>
      <c r="AE50" s="2308"/>
      <c r="AF50" s="2308"/>
      <c r="AG50" s="2308"/>
      <c r="AH50" s="2308"/>
      <c r="AI50" s="2308"/>
      <c r="AJ50" s="2308"/>
      <c r="AK50" s="2308"/>
      <c r="AL50" s="2308"/>
      <c r="AM50" s="2308"/>
      <c r="AN50" s="2308"/>
      <c r="AO50" s="2308"/>
      <c r="AP50" s="2308"/>
      <c r="AQ50" s="2308"/>
      <c r="AR50" s="2308"/>
      <c r="AS50" s="2308"/>
      <c r="AT50" s="2308"/>
      <c r="AU50" s="2308"/>
      <c r="AV50" s="2308"/>
      <c r="AW50" s="2308"/>
      <c r="AX50" s="2308"/>
      <c r="AY50" s="2308"/>
      <c r="AZ50" s="2308"/>
      <c r="BA50" s="2308"/>
      <c r="BB50" s="2308"/>
      <c r="BC50" s="2308"/>
      <c r="BD50" s="2309"/>
      <c r="BE50" s="1593"/>
      <c r="BF50" s="1593"/>
      <c r="BG50" s="2307"/>
      <c r="BH50" s="2308"/>
      <c r="BI50" s="2308"/>
      <c r="BJ50" s="2308"/>
      <c r="BK50" s="2308"/>
      <c r="BL50" s="2308"/>
      <c r="BM50" s="2308"/>
      <c r="BN50" s="2308"/>
      <c r="BO50" s="2308"/>
      <c r="BP50" s="2308"/>
      <c r="BQ50" s="2308"/>
      <c r="BR50" s="2308"/>
      <c r="BS50" s="2308"/>
      <c r="BT50" s="2308"/>
      <c r="BU50" s="2308"/>
      <c r="BV50" s="2308"/>
      <c r="BW50" s="2308"/>
      <c r="BX50" s="2308"/>
      <c r="BY50" s="2308"/>
      <c r="BZ50" s="2308"/>
      <c r="CA50" s="2309"/>
      <c r="CC50" s="1525"/>
      <c r="CD50" s="147"/>
      <c r="CJ50" s="1525"/>
      <c r="CK50" s="1525"/>
      <c r="CL50" s="1525"/>
      <c r="CM50" s="1525"/>
      <c r="CN50" s="1525"/>
      <c r="CO50" s="1525"/>
      <c r="CP50" s="1525"/>
      <c r="CQ50" s="1525"/>
      <c r="CR50" s="1525"/>
      <c r="CS50" s="1525"/>
      <c r="CT50" s="1525"/>
      <c r="CU50" s="1525"/>
      <c r="CV50" s="1525"/>
      <c r="CW50" s="1525"/>
      <c r="CX50" s="1525"/>
      <c r="CY50" s="1525"/>
      <c r="CZ50" s="1525"/>
      <c r="DA50" s="1525"/>
      <c r="DB50" s="1525"/>
      <c r="DC50" s="1525"/>
      <c r="DD50" s="1525"/>
      <c r="DE50" s="1525"/>
      <c r="DF50" s="1525"/>
      <c r="DG50" s="1525"/>
      <c r="DH50" s="1525"/>
      <c r="DI50" s="1525"/>
      <c r="DJ50" s="1525"/>
      <c r="DK50" s="1525"/>
      <c r="DL50" s="1525"/>
      <c r="DM50" s="1525"/>
      <c r="DN50" s="1525"/>
      <c r="DO50" s="1525"/>
      <c r="DP50" s="1525"/>
      <c r="DQ50" s="1525"/>
      <c r="DR50" s="1525"/>
      <c r="DS50" s="1525"/>
      <c r="DT50" s="1525"/>
      <c r="DU50" s="1525"/>
      <c r="DV50" s="1525"/>
      <c r="DW50" s="1525"/>
      <c r="DX50" s="1525"/>
      <c r="DY50" s="1525"/>
      <c r="DZ50" s="1525"/>
      <c r="EA50" s="1525"/>
      <c r="EB50" s="1525"/>
      <c r="EC50" s="1525"/>
      <c r="ED50" s="1525"/>
      <c r="EE50" s="1525"/>
      <c r="EF50" s="1525"/>
      <c r="EG50" s="1525"/>
      <c r="EH50" s="1525"/>
      <c r="EI50" s="1525"/>
      <c r="EJ50" s="1525"/>
      <c r="EK50" s="1525"/>
      <c r="EL50" s="1525"/>
      <c r="EM50" s="1525"/>
      <c r="EN50" s="1525"/>
      <c r="EO50" s="1525"/>
      <c r="EP50" s="1525"/>
      <c r="EQ50" s="1525"/>
      <c r="ER50" s="1525"/>
      <c r="ES50" s="1525"/>
      <c r="ET50" s="1525"/>
      <c r="EU50" s="1525"/>
      <c r="EV50" s="1525"/>
      <c r="EW50" s="1525"/>
      <c r="EX50" s="1525"/>
      <c r="EY50" s="1525"/>
      <c r="EZ50" s="1525"/>
      <c r="FA50" s="1525"/>
      <c r="FB50" s="1525"/>
      <c r="FC50" s="1525"/>
      <c r="FD50" s="1525"/>
      <c r="FE50" s="1525"/>
      <c r="FF50" s="1525"/>
      <c r="FG50" s="1525"/>
      <c r="FH50" s="1525"/>
      <c r="FI50" s="1525"/>
      <c r="FJ50" s="1525"/>
      <c r="FK50" s="1525"/>
      <c r="FL50" s="1525"/>
      <c r="FM50" s="1525"/>
      <c r="FN50" s="1525"/>
      <c r="FO50" s="1525"/>
      <c r="FP50" s="1525"/>
      <c r="FQ50" s="1525"/>
      <c r="FR50" s="1525"/>
      <c r="FS50" s="1525"/>
      <c r="FT50" s="1525"/>
      <c r="FU50" s="1525"/>
      <c r="FV50" s="1525"/>
      <c r="FW50" s="1525"/>
      <c r="FX50" s="1525"/>
      <c r="FY50" s="1525"/>
      <c r="FZ50" s="1525"/>
      <c r="GA50" s="1525"/>
      <c r="GB50" s="1525"/>
      <c r="GC50" s="1525"/>
      <c r="GD50" s="1525"/>
      <c r="GE50" s="1525"/>
      <c r="GF50" s="1525"/>
      <c r="GG50" s="1525"/>
      <c r="GH50" s="1525"/>
      <c r="GI50" s="1525"/>
      <c r="GJ50" s="1525"/>
      <c r="GK50" s="1525"/>
      <c r="GL50" s="1525"/>
      <c r="GM50" s="1525"/>
      <c r="GN50" s="1525"/>
    </row>
    <row r="51" spans="1:196" ht="30" customHeight="1">
      <c r="A51" s="53"/>
      <c r="B51" s="93"/>
      <c r="C51" s="305"/>
      <c r="D51" s="304"/>
      <c r="F51" s="261"/>
      <c r="G51" s="260" t="s">
        <v>2234</v>
      </c>
      <c r="H51" s="261"/>
      <c r="I51" s="261"/>
      <c r="J51" s="261"/>
      <c r="K51" s="261"/>
      <c r="L51" s="261"/>
      <c r="S51" s="2593"/>
      <c r="T51" s="2593"/>
      <c r="U51" s="2593"/>
      <c r="V51" s="332"/>
      <c r="W51" s="332"/>
      <c r="X51" s="332"/>
      <c r="Z51" s="2306"/>
      <c r="AA51" s="2306"/>
      <c r="AB51" s="2310"/>
      <c r="AC51" s="2311"/>
      <c r="AD51" s="2311"/>
      <c r="AE51" s="2311"/>
      <c r="AF51" s="2311"/>
      <c r="AG51" s="2311"/>
      <c r="AH51" s="2311"/>
      <c r="AI51" s="2311"/>
      <c r="AJ51" s="2311"/>
      <c r="AK51" s="2311"/>
      <c r="AL51" s="2311"/>
      <c r="AM51" s="2311"/>
      <c r="AN51" s="2311"/>
      <c r="AO51" s="2311"/>
      <c r="AP51" s="2311"/>
      <c r="AQ51" s="2311"/>
      <c r="AR51" s="2311"/>
      <c r="AS51" s="2311"/>
      <c r="AT51" s="2311"/>
      <c r="AU51" s="2311"/>
      <c r="AV51" s="2311"/>
      <c r="AW51" s="2311"/>
      <c r="AX51" s="2311"/>
      <c r="AY51" s="2311"/>
      <c r="AZ51" s="2311"/>
      <c r="BA51" s="2311"/>
      <c r="BB51" s="2311"/>
      <c r="BC51" s="2311"/>
      <c r="BD51" s="2312"/>
      <c r="BE51" s="1593"/>
      <c r="BF51" s="1593"/>
      <c r="BG51" s="2310"/>
      <c r="BH51" s="2311"/>
      <c r="BI51" s="2311"/>
      <c r="BJ51" s="2311"/>
      <c r="BK51" s="2311"/>
      <c r="BL51" s="2311"/>
      <c r="BM51" s="2311"/>
      <c r="BN51" s="2311"/>
      <c r="BO51" s="2311"/>
      <c r="BP51" s="2311"/>
      <c r="BQ51" s="2311"/>
      <c r="BR51" s="2311"/>
      <c r="BS51" s="2311"/>
      <c r="BT51" s="2311"/>
      <c r="BU51" s="2311"/>
      <c r="BV51" s="2311"/>
      <c r="BW51" s="2311"/>
      <c r="BX51" s="2311"/>
      <c r="BY51" s="2311"/>
      <c r="BZ51" s="2311"/>
      <c r="CA51" s="2312"/>
      <c r="CC51" s="1525"/>
      <c r="CD51" s="147"/>
      <c r="CJ51" s="1525"/>
      <c r="CK51" s="1525"/>
      <c r="CL51" s="1525"/>
      <c r="CM51" s="1525"/>
      <c r="CN51" s="1525"/>
      <c r="CO51" s="1525"/>
      <c r="CP51" s="1525"/>
      <c r="CQ51" s="1525"/>
      <c r="CR51" s="1525"/>
      <c r="CS51" s="1525"/>
      <c r="CT51" s="1525"/>
      <c r="CU51" s="1525"/>
      <c r="CV51" s="1525"/>
      <c r="CW51" s="1525"/>
      <c r="CX51" s="1525"/>
      <c r="CY51" s="1525"/>
      <c r="CZ51" s="1525"/>
      <c r="DA51" s="1525"/>
      <c r="DB51" s="1525"/>
      <c r="DC51" s="1525"/>
      <c r="DD51" s="1525"/>
      <c r="DE51" s="1525"/>
      <c r="DF51" s="1525"/>
      <c r="DG51" s="1525"/>
      <c r="DH51" s="1525"/>
      <c r="DI51" s="1525"/>
      <c r="DJ51" s="1525"/>
      <c r="DK51" s="1525"/>
      <c r="DL51" s="1525"/>
      <c r="DM51" s="1525"/>
      <c r="DN51" s="1525"/>
      <c r="DO51" s="1525"/>
      <c r="DP51" s="1525"/>
      <c r="DQ51" s="1525"/>
      <c r="DR51" s="1525"/>
      <c r="DS51" s="1525"/>
      <c r="DT51" s="1525"/>
      <c r="DU51" s="1525"/>
      <c r="DV51" s="1525"/>
      <c r="DW51" s="1525"/>
      <c r="DX51" s="1525"/>
      <c r="DY51" s="1525"/>
      <c r="DZ51" s="1525"/>
      <c r="EA51" s="1525"/>
      <c r="EB51" s="1525"/>
      <c r="EC51" s="1525"/>
      <c r="ED51" s="1525"/>
      <c r="EE51" s="1525"/>
      <c r="EF51" s="1525"/>
      <c r="EG51" s="1525"/>
      <c r="EH51" s="1525"/>
      <c r="EI51" s="1525"/>
      <c r="EJ51" s="1525"/>
      <c r="EK51" s="1525"/>
      <c r="EL51" s="1525"/>
      <c r="EM51" s="1525"/>
      <c r="EN51" s="1525"/>
      <c r="EO51" s="1525"/>
      <c r="EP51" s="1525"/>
      <c r="EQ51" s="1525"/>
      <c r="ER51" s="1525"/>
      <c r="ES51" s="1525"/>
      <c r="ET51" s="1525"/>
      <c r="EU51" s="1525"/>
      <c r="EV51" s="1525"/>
      <c r="EW51" s="1525"/>
      <c r="EX51" s="1525"/>
      <c r="EY51" s="1525"/>
      <c r="EZ51" s="1525"/>
      <c r="FA51" s="1525"/>
      <c r="FB51" s="1525"/>
      <c r="FC51" s="1525"/>
      <c r="FD51" s="1525"/>
      <c r="FE51" s="1525"/>
      <c r="FF51" s="1525"/>
      <c r="FG51" s="1525"/>
      <c r="FH51" s="1525"/>
      <c r="FI51" s="1525"/>
      <c r="FJ51" s="1525"/>
      <c r="FK51" s="1525"/>
      <c r="FL51" s="1525"/>
      <c r="FM51" s="1525"/>
      <c r="FN51" s="1525"/>
      <c r="FO51" s="1525"/>
      <c r="FP51" s="1525"/>
      <c r="FQ51" s="1525"/>
      <c r="FR51" s="1525"/>
      <c r="FS51" s="1525"/>
      <c r="FT51" s="1525"/>
      <c r="FU51" s="1525"/>
      <c r="FV51" s="1525"/>
      <c r="FW51" s="1525"/>
      <c r="FX51" s="1525"/>
      <c r="FY51" s="1525"/>
      <c r="FZ51" s="1525"/>
      <c r="GA51" s="1525"/>
      <c r="GB51" s="1525"/>
      <c r="GC51" s="1525"/>
      <c r="GD51" s="1525"/>
      <c r="GE51" s="1525"/>
      <c r="GF51" s="1525"/>
      <c r="GG51" s="1525"/>
      <c r="GH51" s="1525"/>
      <c r="GI51" s="1525"/>
      <c r="GJ51" s="1525"/>
      <c r="GK51" s="1525"/>
      <c r="GL51" s="1525"/>
      <c r="GM51" s="1525"/>
      <c r="GN51" s="1525"/>
    </row>
    <row r="52" spans="1:196" ht="30" customHeight="1">
      <c r="A52" s="53"/>
      <c r="B52" s="93"/>
      <c r="C52" s="306"/>
      <c r="H52" s="250"/>
      <c r="I52" s="250"/>
      <c r="J52" s="250"/>
      <c r="K52" s="250"/>
      <c r="L52" s="250"/>
      <c r="CC52" s="1525"/>
      <c r="CD52" s="147"/>
      <c r="CJ52" s="1525"/>
      <c r="CK52" s="1525"/>
      <c r="CL52" s="1525"/>
      <c r="CM52" s="1525"/>
      <c r="CN52" s="1525"/>
      <c r="CO52" s="1525"/>
      <c r="CP52" s="1525"/>
      <c r="CQ52" s="1525"/>
      <c r="CR52" s="1525"/>
      <c r="CS52" s="1525"/>
      <c r="CT52" s="1525"/>
      <c r="CU52" s="1525"/>
      <c r="CV52" s="1525"/>
      <c r="CW52" s="1525"/>
      <c r="CX52" s="1525"/>
      <c r="CY52" s="1525"/>
      <c r="CZ52" s="1525"/>
      <c r="DA52" s="1525"/>
      <c r="DB52" s="1525"/>
      <c r="DC52" s="1525"/>
      <c r="DD52" s="1525"/>
      <c r="DE52" s="1525"/>
      <c r="DF52" s="1525"/>
      <c r="DG52" s="1525"/>
      <c r="DH52" s="1525"/>
      <c r="DI52" s="1525"/>
      <c r="DJ52" s="1525"/>
      <c r="DK52" s="1525"/>
      <c r="DL52" s="1525"/>
      <c r="DM52" s="1525"/>
      <c r="DN52" s="1525"/>
      <c r="DO52" s="1525"/>
      <c r="DP52" s="1525"/>
      <c r="DQ52" s="1525"/>
      <c r="DR52" s="1525"/>
      <c r="DS52" s="1525"/>
      <c r="DT52" s="1525"/>
      <c r="DU52" s="1525"/>
      <c r="DV52" s="1525"/>
      <c r="DW52" s="1525"/>
      <c r="DX52" s="1525"/>
      <c r="DY52" s="1525"/>
      <c r="DZ52" s="1525"/>
      <c r="EA52" s="1525"/>
      <c r="EB52" s="1525"/>
      <c r="EC52" s="1525"/>
      <c r="ED52" s="1525"/>
      <c r="EE52" s="1525"/>
      <c r="EF52" s="1525"/>
      <c r="EG52" s="1525"/>
      <c r="EH52" s="1525"/>
      <c r="EI52" s="1525"/>
      <c r="EJ52" s="1525"/>
      <c r="EK52" s="1525"/>
      <c r="EL52" s="1525"/>
      <c r="EM52" s="1525"/>
      <c r="EN52" s="1525"/>
      <c r="EO52" s="1525"/>
      <c r="EP52" s="1525"/>
      <c r="EQ52" s="1525"/>
      <c r="ER52" s="1525"/>
      <c r="ES52" s="1525"/>
      <c r="ET52" s="1525"/>
      <c r="EU52" s="1525"/>
      <c r="EV52" s="1525"/>
      <c r="EW52" s="1525"/>
      <c r="EX52" s="1525"/>
      <c r="EY52" s="1525"/>
      <c r="EZ52" s="1525"/>
      <c r="FA52" s="1525"/>
      <c r="FB52" s="1525"/>
      <c r="FC52" s="1525"/>
      <c r="FD52" s="1525"/>
      <c r="FE52" s="1525"/>
      <c r="FF52" s="1525"/>
      <c r="FG52" s="1525"/>
      <c r="FH52" s="1525"/>
      <c r="FI52" s="1525"/>
      <c r="FJ52" s="1525"/>
      <c r="FK52" s="1525"/>
      <c r="FL52" s="1525"/>
      <c r="FM52" s="1525"/>
      <c r="FN52" s="1525"/>
      <c r="FO52" s="1525"/>
      <c r="FP52" s="1525"/>
      <c r="FQ52" s="1525"/>
      <c r="FR52" s="1525"/>
      <c r="FS52" s="1525"/>
      <c r="FT52" s="1525"/>
      <c r="FU52" s="1525"/>
      <c r="FV52" s="1525"/>
      <c r="FW52" s="1525"/>
      <c r="FX52" s="1525"/>
      <c r="FY52" s="1525"/>
      <c r="FZ52" s="1525"/>
      <c r="GA52" s="1525"/>
      <c r="GB52" s="1525"/>
      <c r="GC52" s="1525"/>
      <c r="GD52" s="1525"/>
      <c r="GE52" s="1525"/>
      <c r="GF52" s="1525"/>
      <c r="GG52" s="1525"/>
      <c r="GH52" s="1525"/>
      <c r="GI52" s="1525"/>
      <c r="GJ52" s="1525"/>
      <c r="GK52" s="1525"/>
      <c r="GL52" s="1525"/>
      <c r="GM52" s="1525"/>
      <c r="GN52" s="1525"/>
    </row>
    <row r="53" spans="1:196" ht="30" customHeight="1">
      <c r="A53" s="53"/>
      <c r="B53" s="93"/>
      <c r="C53" s="307"/>
      <c r="D53" s="249" t="s">
        <v>1244</v>
      </c>
      <c r="G53" s="249" t="s">
        <v>2235</v>
      </c>
      <c r="H53" s="250"/>
      <c r="I53" s="250"/>
      <c r="J53" s="250"/>
      <c r="K53" s="250"/>
      <c r="L53" s="250"/>
      <c r="S53" s="2593" t="s">
        <v>2218</v>
      </c>
      <c r="T53" s="2593"/>
      <c r="U53" s="2593"/>
      <c r="V53" s="332"/>
      <c r="W53" s="332"/>
      <c r="X53" s="332"/>
      <c r="Z53" s="2306">
        <v>50</v>
      </c>
      <c r="AA53" s="2306"/>
      <c r="AB53" s="2307"/>
      <c r="AC53" s="2308"/>
      <c r="AD53" s="2308"/>
      <c r="AE53" s="2308"/>
      <c r="AF53" s="2308"/>
      <c r="AG53" s="2308"/>
      <c r="AH53" s="2308"/>
      <c r="AI53" s="2308"/>
      <c r="AJ53" s="2308"/>
      <c r="AK53" s="2308"/>
      <c r="AL53" s="2308"/>
      <c r="AM53" s="2308"/>
      <c r="AN53" s="2308"/>
      <c r="AO53" s="2308"/>
      <c r="AP53" s="2308"/>
      <c r="AQ53" s="2308"/>
      <c r="AR53" s="2308"/>
      <c r="AS53" s="2308"/>
      <c r="AT53" s="2308"/>
      <c r="AU53" s="2308"/>
      <c r="AV53" s="2308"/>
      <c r="AW53" s="2308"/>
      <c r="AX53" s="2308"/>
      <c r="AY53" s="2308"/>
      <c r="AZ53" s="2308"/>
      <c r="BA53" s="2308"/>
      <c r="BB53" s="2308"/>
      <c r="BC53" s="2308"/>
      <c r="BD53" s="2309"/>
      <c r="BE53" s="1593"/>
      <c r="BF53" s="1593"/>
      <c r="BG53" s="2307"/>
      <c r="BH53" s="2308"/>
      <c r="BI53" s="2308"/>
      <c r="BJ53" s="2308"/>
      <c r="BK53" s="2308"/>
      <c r="BL53" s="2308"/>
      <c r="BM53" s="2308"/>
      <c r="BN53" s="2308"/>
      <c r="BO53" s="2308"/>
      <c r="BP53" s="2308"/>
      <c r="BQ53" s="2308"/>
      <c r="BR53" s="2308"/>
      <c r="BS53" s="2308"/>
      <c r="BT53" s="2308"/>
      <c r="BU53" s="2308"/>
      <c r="BV53" s="2308"/>
      <c r="BW53" s="2308"/>
      <c r="BX53" s="2308"/>
      <c r="BY53" s="2308"/>
      <c r="BZ53" s="2308"/>
      <c r="CA53" s="2309"/>
      <c r="CC53" s="93"/>
      <c r="CD53" s="147"/>
      <c r="CJ53" s="1525"/>
      <c r="CK53" s="1525"/>
      <c r="CL53" s="1525"/>
      <c r="CM53" s="1525"/>
      <c r="CN53" s="1525"/>
      <c r="CO53" s="1525"/>
      <c r="CP53" s="1525"/>
      <c r="CQ53" s="1525"/>
      <c r="CR53" s="1525"/>
      <c r="CS53" s="1525"/>
      <c r="CT53" s="1525"/>
      <c r="CU53" s="1525"/>
      <c r="CV53" s="1525"/>
      <c r="CW53" s="1525"/>
      <c r="CX53" s="1525"/>
      <c r="CY53" s="1525"/>
      <c r="CZ53" s="1525"/>
      <c r="DA53" s="1525"/>
      <c r="DB53" s="1525"/>
      <c r="DC53" s="1525"/>
      <c r="DD53" s="1525"/>
      <c r="DE53" s="1525"/>
      <c r="DF53" s="1525"/>
      <c r="DG53" s="1525"/>
      <c r="DH53" s="1525"/>
      <c r="DI53" s="1525"/>
      <c r="DJ53" s="1525"/>
      <c r="DK53" s="1525"/>
      <c r="DL53" s="1525"/>
      <c r="DM53" s="1525"/>
      <c r="DN53" s="1525"/>
      <c r="DO53" s="1525"/>
      <c r="DP53" s="1525"/>
      <c r="DQ53" s="1525"/>
      <c r="DR53" s="1525"/>
      <c r="DS53" s="1525"/>
      <c r="DT53" s="1525"/>
      <c r="DU53" s="1525"/>
      <c r="DV53" s="1525"/>
      <c r="DW53" s="1525"/>
      <c r="DX53" s="1525"/>
      <c r="DY53" s="1525"/>
      <c r="DZ53" s="1525"/>
      <c r="EA53" s="1525"/>
      <c r="EB53" s="1525"/>
      <c r="EC53" s="1525"/>
      <c r="ED53" s="1525"/>
      <c r="EE53" s="1525"/>
      <c r="EF53" s="1525"/>
      <c r="EG53" s="1525"/>
      <c r="EH53" s="1525"/>
      <c r="EI53" s="1525"/>
      <c r="EJ53" s="1525"/>
      <c r="EK53" s="1525"/>
      <c r="EL53" s="1525"/>
      <c r="EM53" s="1525"/>
      <c r="EN53" s="1525"/>
      <c r="EO53" s="1525"/>
      <c r="EP53" s="1525"/>
      <c r="EQ53" s="1525"/>
      <c r="ER53" s="1525"/>
      <c r="ES53" s="1525"/>
      <c r="ET53" s="1525"/>
      <c r="EU53" s="1525"/>
      <c r="EV53" s="1525"/>
      <c r="EW53" s="1525"/>
      <c r="EX53" s="1525"/>
      <c r="EY53" s="1525"/>
      <c r="EZ53" s="1525"/>
      <c r="FA53" s="1525"/>
      <c r="FB53" s="1525"/>
      <c r="FC53" s="1525"/>
      <c r="FD53" s="1525"/>
      <c r="FE53" s="1525"/>
      <c r="FF53" s="1525"/>
      <c r="FG53" s="1525"/>
      <c r="FH53" s="1525"/>
      <c r="FI53" s="1525"/>
      <c r="FJ53" s="1525"/>
      <c r="FK53" s="1525"/>
      <c r="FL53" s="1525"/>
      <c r="FM53" s="1525"/>
      <c r="FN53" s="1525"/>
      <c r="FO53" s="1525"/>
      <c r="FP53" s="1525"/>
      <c r="FQ53" s="1525"/>
      <c r="FR53" s="1525"/>
      <c r="FS53" s="1525"/>
      <c r="FT53" s="1525"/>
      <c r="FU53" s="1525"/>
      <c r="FV53" s="1525"/>
      <c r="FW53" s="1525"/>
      <c r="FX53" s="1525"/>
      <c r="FY53" s="1525"/>
      <c r="FZ53" s="1525"/>
      <c r="GA53" s="1525"/>
      <c r="GB53" s="1525"/>
      <c r="GC53" s="1525"/>
      <c r="GD53" s="1525"/>
      <c r="GE53" s="1525"/>
      <c r="GF53" s="1525"/>
      <c r="GG53" s="1525"/>
      <c r="GH53" s="1525"/>
      <c r="GI53" s="1525"/>
      <c r="GJ53" s="1525"/>
      <c r="GK53" s="1525"/>
      <c r="GL53" s="1525"/>
      <c r="GM53" s="1525"/>
      <c r="GN53" s="1525"/>
    </row>
    <row r="54" spans="1:196" ht="30" customHeight="1">
      <c r="A54" s="53"/>
      <c r="B54" s="93"/>
      <c r="C54" s="307"/>
      <c r="D54" s="330"/>
      <c r="G54" s="249" t="s">
        <v>2236</v>
      </c>
      <c r="H54" s="250"/>
      <c r="I54" s="250"/>
      <c r="J54" s="250"/>
      <c r="K54" s="250"/>
      <c r="L54" s="250"/>
      <c r="S54" s="2593"/>
      <c r="T54" s="2593"/>
      <c r="U54" s="2593"/>
      <c r="V54" s="332"/>
      <c r="W54" s="332"/>
      <c r="X54" s="332"/>
      <c r="Z54" s="2306"/>
      <c r="AA54" s="2306"/>
      <c r="AB54" s="2310"/>
      <c r="AC54" s="2311"/>
      <c r="AD54" s="2311"/>
      <c r="AE54" s="2311"/>
      <c r="AF54" s="2311"/>
      <c r="AG54" s="2311"/>
      <c r="AH54" s="2311"/>
      <c r="AI54" s="2311"/>
      <c r="AJ54" s="2311"/>
      <c r="AK54" s="2311"/>
      <c r="AL54" s="2311"/>
      <c r="AM54" s="2311"/>
      <c r="AN54" s="2311"/>
      <c r="AO54" s="2311"/>
      <c r="AP54" s="2311"/>
      <c r="AQ54" s="2311"/>
      <c r="AR54" s="2311"/>
      <c r="AS54" s="2311"/>
      <c r="AT54" s="2311"/>
      <c r="AU54" s="2311"/>
      <c r="AV54" s="2311"/>
      <c r="AW54" s="2311"/>
      <c r="AX54" s="2311"/>
      <c r="AY54" s="2311"/>
      <c r="AZ54" s="2311"/>
      <c r="BA54" s="2311"/>
      <c r="BB54" s="2311"/>
      <c r="BC54" s="2311"/>
      <c r="BD54" s="2312"/>
      <c r="BE54" s="1593"/>
      <c r="BF54" s="1593"/>
      <c r="BG54" s="2310"/>
      <c r="BH54" s="2311"/>
      <c r="BI54" s="2311"/>
      <c r="BJ54" s="2311"/>
      <c r="BK54" s="2311"/>
      <c r="BL54" s="2311"/>
      <c r="BM54" s="2311"/>
      <c r="BN54" s="2311"/>
      <c r="BO54" s="2311"/>
      <c r="BP54" s="2311"/>
      <c r="BQ54" s="2311"/>
      <c r="BR54" s="2311"/>
      <c r="BS54" s="2311"/>
      <c r="BT54" s="2311"/>
      <c r="BU54" s="2311"/>
      <c r="BV54" s="2311"/>
      <c r="BW54" s="2311"/>
      <c r="BX54" s="2311"/>
      <c r="BY54" s="2311"/>
      <c r="BZ54" s="2311"/>
      <c r="CA54" s="2312"/>
      <c r="CC54" s="93"/>
      <c r="CD54" s="147"/>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c r="DW54" s="1525"/>
      <c r="DX54" s="1525"/>
      <c r="DY54" s="1525"/>
      <c r="DZ54" s="1525"/>
      <c r="EA54" s="1525"/>
      <c r="EB54" s="1525"/>
      <c r="EC54" s="1525"/>
      <c r="ED54" s="1525"/>
      <c r="EE54" s="1525"/>
      <c r="EF54" s="1525"/>
      <c r="EG54" s="1525"/>
      <c r="EH54" s="1525"/>
      <c r="EI54" s="1525"/>
      <c r="EJ54" s="1525"/>
      <c r="EK54" s="1525"/>
      <c r="EL54" s="1525"/>
      <c r="EM54" s="1525"/>
      <c r="EN54" s="1525"/>
      <c r="EO54" s="1525"/>
      <c r="EP54" s="1525"/>
      <c r="EQ54" s="1525"/>
      <c r="ER54" s="1525"/>
      <c r="ES54" s="1525"/>
      <c r="ET54" s="1525"/>
      <c r="EU54" s="1525"/>
      <c r="EV54" s="1525"/>
      <c r="EW54" s="1525"/>
      <c r="EX54" s="1525"/>
      <c r="EY54" s="1525"/>
      <c r="EZ54" s="1525"/>
      <c r="FA54" s="1525"/>
      <c r="FB54" s="1525"/>
      <c r="FC54" s="1525"/>
      <c r="FD54" s="1525"/>
      <c r="FE54" s="1525"/>
      <c r="FF54" s="1525"/>
      <c r="FG54" s="1525"/>
      <c r="FH54" s="1525"/>
      <c r="FI54" s="1525"/>
      <c r="FJ54" s="1525"/>
      <c r="FK54" s="1525"/>
      <c r="FL54" s="1525"/>
      <c r="FM54" s="1525"/>
      <c r="FN54" s="1525"/>
      <c r="FO54" s="1525"/>
      <c r="FP54" s="1525"/>
      <c r="FQ54" s="1525"/>
      <c r="FR54" s="1525"/>
      <c r="FS54" s="1525"/>
      <c r="FT54" s="1525"/>
      <c r="FU54" s="1525"/>
      <c r="FV54" s="1525"/>
      <c r="FW54" s="1525"/>
      <c r="FX54" s="1525"/>
      <c r="FY54" s="1525"/>
      <c r="FZ54" s="1525"/>
      <c r="GA54" s="1525"/>
      <c r="GB54" s="1525"/>
      <c r="GC54" s="1525"/>
      <c r="GD54" s="1525"/>
      <c r="GE54" s="1525"/>
      <c r="GF54" s="1525"/>
      <c r="GG54" s="1525"/>
      <c r="GH54" s="1525"/>
      <c r="GI54" s="1525"/>
      <c r="GJ54" s="1525"/>
      <c r="GK54" s="1525"/>
      <c r="GL54" s="1525"/>
      <c r="GM54" s="1525"/>
      <c r="GN54" s="1525"/>
    </row>
    <row r="55" spans="1:196" ht="30" customHeight="1">
      <c r="A55" s="53"/>
      <c r="B55" s="93"/>
      <c r="C55" s="306"/>
      <c r="F55" s="308"/>
      <c r="G55" s="260" t="s">
        <v>2237</v>
      </c>
      <c r="H55" s="308"/>
      <c r="I55" s="308"/>
      <c r="J55" s="308"/>
      <c r="K55" s="308"/>
      <c r="L55" s="308"/>
      <c r="S55" s="332"/>
      <c r="T55" s="332"/>
      <c r="U55" s="332"/>
      <c r="V55" s="332"/>
      <c r="W55" s="332"/>
      <c r="X55" s="332"/>
      <c r="Z55" s="2306"/>
      <c r="AA55" s="2306"/>
      <c r="AB55" s="1593"/>
      <c r="AC55" s="1593"/>
      <c r="AD55" s="1593"/>
      <c r="AE55" s="1593"/>
      <c r="AF55" s="1593"/>
      <c r="AG55" s="1593"/>
      <c r="AH55" s="1593"/>
      <c r="AI55" s="1593"/>
      <c r="AJ55" s="1593"/>
      <c r="AK55" s="1593"/>
      <c r="AL55" s="1593"/>
      <c r="AM55" s="1593"/>
      <c r="AN55" s="1593"/>
      <c r="AO55" s="1593"/>
      <c r="AP55" s="1593"/>
      <c r="AQ55" s="1593"/>
      <c r="AR55" s="1593"/>
      <c r="AS55" s="1593"/>
      <c r="AT55" s="1593"/>
      <c r="AU55" s="1593"/>
      <c r="AV55" s="1593"/>
      <c r="AX55" s="270"/>
      <c r="AY55" s="1593"/>
      <c r="AZ55" s="1593"/>
      <c r="BA55" s="1593"/>
      <c r="BB55" s="1593"/>
      <c r="BC55" s="1593"/>
      <c r="BD55" s="1593"/>
      <c r="BE55" s="1593"/>
      <c r="BF55" s="1593"/>
      <c r="BG55" s="1593"/>
      <c r="BH55" s="1593"/>
      <c r="BI55" s="1593"/>
      <c r="BJ55" s="1593"/>
      <c r="BK55" s="1593"/>
      <c r="BL55" s="1593"/>
      <c r="BM55" s="1593"/>
      <c r="BN55" s="1593"/>
      <c r="BO55" s="1593"/>
      <c r="BP55" s="1593"/>
      <c r="BQ55" s="1593"/>
      <c r="BR55" s="1593"/>
      <c r="BS55" s="1593"/>
      <c r="BT55" s="1593"/>
      <c r="BU55" s="1593"/>
      <c r="BV55" s="1593"/>
      <c r="BW55" s="1593"/>
      <c r="BX55" s="1593"/>
      <c r="BY55" s="1593"/>
      <c r="BZ55" s="1593"/>
      <c r="CA55" s="1593"/>
      <c r="CC55" s="93"/>
      <c r="CD55" s="147"/>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c r="DW55" s="1525"/>
      <c r="DX55" s="1525"/>
      <c r="DY55" s="1525"/>
      <c r="DZ55" s="1525"/>
      <c r="EA55" s="1525"/>
      <c r="EB55" s="1525"/>
      <c r="EC55" s="1525"/>
      <c r="ED55" s="1525"/>
      <c r="EE55" s="1525"/>
      <c r="EF55" s="1525"/>
      <c r="EG55" s="1525"/>
      <c r="EH55" s="1525"/>
      <c r="EI55" s="1525"/>
      <c r="EJ55" s="1525"/>
      <c r="EK55" s="1525"/>
      <c r="EL55" s="1525"/>
      <c r="EM55" s="1525"/>
      <c r="EN55" s="1525"/>
      <c r="EO55" s="1525"/>
      <c r="EP55" s="1525"/>
      <c r="EQ55" s="1525"/>
      <c r="ER55" s="1525"/>
      <c r="ES55" s="1525"/>
      <c r="ET55" s="1525"/>
      <c r="EU55" s="1525"/>
      <c r="EV55" s="1525"/>
      <c r="EW55" s="1525"/>
      <c r="EX55" s="1525"/>
      <c r="EY55" s="1525"/>
      <c r="EZ55" s="1525"/>
      <c r="FA55" s="1525"/>
      <c r="FB55" s="1525"/>
      <c r="FC55" s="1525"/>
      <c r="FD55" s="1525"/>
      <c r="FE55" s="1525"/>
      <c r="FF55" s="1525"/>
      <c r="FG55" s="1525"/>
      <c r="FH55" s="1525"/>
      <c r="FI55" s="1525"/>
      <c r="FJ55" s="1525"/>
      <c r="FK55" s="1525"/>
      <c r="FL55" s="1525"/>
      <c r="FM55" s="1525"/>
      <c r="FN55" s="1525"/>
      <c r="FO55" s="1525"/>
      <c r="FP55" s="1525"/>
      <c r="FQ55" s="1525"/>
      <c r="FR55" s="1525"/>
      <c r="FS55" s="1525"/>
      <c r="FT55" s="1525"/>
      <c r="FU55" s="1525"/>
      <c r="FV55" s="1525"/>
      <c r="FW55" s="1525"/>
      <c r="FX55" s="1525"/>
      <c r="FY55" s="1525"/>
      <c r="FZ55" s="1525"/>
      <c r="GA55" s="1525"/>
      <c r="GB55" s="1525"/>
      <c r="GC55" s="1525"/>
      <c r="GD55" s="1525"/>
      <c r="GE55" s="1525"/>
      <c r="GF55" s="1525"/>
      <c r="GG55" s="1525"/>
      <c r="GH55" s="1525"/>
      <c r="GI55" s="1525"/>
      <c r="GJ55" s="1525"/>
      <c r="GK55" s="1525"/>
      <c r="GL55" s="1525"/>
      <c r="GM55" s="1525"/>
      <c r="GN55" s="1525"/>
    </row>
    <row r="56" spans="1:196" ht="30" customHeight="1">
      <c r="A56" s="53"/>
      <c r="B56" s="93"/>
      <c r="C56" s="306"/>
      <c r="F56" s="308"/>
      <c r="G56" s="331" t="s">
        <v>2238</v>
      </c>
      <c r="H56" s="308"/>
      <c r="I56" s="308"/>
      <c r="J56" s="308"/>
      <c r="K56" s="308"/>
      <c r="L56" s="308"/>
      <c r="S56" s="1615"/>
      <c r="T56" s="1615"/>
      <c r="U56" s="1615"/>
      <c r="V56" s="1615"/>
      <c r="W56" s="1615"/>
      <c r="X56" s="1615"/>
      <c r="Z56" s="1613"/>
      <c r="AA56" s="1613"/>
      <c r="AB56" s="1628"/>
      <c r="AC56" s="1628"/>
      <c r="AD56" s="1628"/>
      <c r="AE56" s="1628"/>
      <c r="AF56" s="1628"/>
      <c r="AG56" s="1628"/>
      <c r="AH56" s="1628"/>
      <c r="AI56" s="1628"/>
      <c r="AJ56" s="1628"/>
      <c r="AK56" s="1628"/>
      <c r="AL56" s="1628"/>
      <c r="AM56" s="1628"/>
      <c r="AN56" s="1628"/>
      <c r="AO56" s="1628"/>
      <c r="AP56" s="1628"/>
      <c r="AQ56" s="1628"/>
      <c r="AR56" s="1628"/>
      <c r="AS56" s="1628"/>
      <c r="AT56" s="1628"/>
      <c r="AU56" s="1628"/>
      <c r="AV56" s="1628"/>
      <c r="AX56" s="270"/>
      <c r="AY56" s="1628"/>
      <c r="AZ56" s="1628"/>
      <c r="BA56" s="1628"/>
      <c r="BB56" s="1628"/>
      <c r="BC56" s="1628"/>
      <c r="BD56" s="1628"/>
      <c r="BE56" s="334"/>
      <c r="BF56" s="334"/>
      <c r="BG56" s="1628"/>
      <c r="BH56" s="1628"/>
      <c r="BI56" s="1628"/>
      <c r="BJ56" s="1628"/>
      <c r="BK56" s="1628"/>
      <c r="BL56" s="1628"/>
      <c r="BM56" s="1628"/>
      <c r="BN56" s="1628"/>
      <c r="BO56" s="1628"/>
      <c r="BP56" s="1628"/>
      <c r="BQ56" s="1628"/>
      <c r="BR56" s="1628"/>
      <c r="BS56" s="1628"/>
      <c r="BT56" s="1628"/>
      <c r="BU56" s="1628"/>
      <c r="BV56" s="1628"/>
      <c r="BW56" s="1628"/>
      <c r="BX56" s="1628"/>
      <c r="BY56" s="1628"/>
      <c r="BZ56" s="1628"/>
      <c r="CA56" s="1628"/>
      <c r="CC56" s="93"/>
      <c r="CD56" s="147"/>
      <c r="CJ56" s="1525"/>
      <c r="CK56" s="1525"/>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c r="DW56" s="1525"/>
      <c r="DX56" s="1525"/>
      <c r="DY56" s="1525"/>
      <c r="DZ56" s="1525"/>
      <c r="EA56" s="1525"/>
      <c r="EB56" s="1525"/>
      <c r="EC56" s="1525"/>
      <c r="ED56" s="1525"/>
      <c r="EE56" s="1525"/>
      <c r="EF56" s="1525"/>
      <c r="EG56" s="1525"/>
      <c r="EH56" s="1525"/>
      <c r="EI56" s="1525"/>
      <c r="EJ56" s="1525"/>
      <c r="EK56" s="1525"/>
      <c r="EL56" s="1525"/>
      <c r="EM56" s="1525"/>
      <c r="EN56" s="1525"/>
      <c r="EO56" s="1525"/>
      <c r="EP56" s="1525"/>
      <c r="EQ56" s="1525"/>
      <c r="ER56" s="1525"/>
      <c r="ES56" s="1525"/>
      <c r="ET56" s="1525"/>
      <c r="EU56" s="1525"/>
      <c r="EV56" s="1525"/>
      <c r="EW56" s="1525"/>
      <c r="EX56" s="1525"/>
      <c r="EY56" s="1525"/>
      <c r="EZ56" s="1525"/>
      <c r="FA56" s="1525"/>
      <c r="FB56" s="1525"/>
      <c r="FC56" s="1525"/>
      <c r="FD56" s="1525"/>
      <c r="FE56" s="1525"/>
      <c r="FF56" s="1525"/>
      <c r="FG56" s="1525"/>
      <c r="FH56" s="1525"/>
      <c r="FI56" s="1525"/>
      <c r="FJ56" s="1525"/>
      <c r="FK56" s="1525"/>
      <c r="FL56" s="1525"/>
      <c r="FM56" s="1525"/>
      <c r="FN56" s="1525"/>
      <c r="FO56" s="1525"/>
      <c r="FP56" s="1525"/>
      <c r="FQ56" s="1525"/>
      <c r="FR56" s="1525"/>
      <c r="FS56" s="1525"/>
      <c r="FT56" s="1525"/>
      <c r="FU56" s="1525"/>
      <c r="FV56" s="1525"/>
      <c r="FW56" s="1525"/>
      <c r="FX56" s="1525"/>
      <c r="FY56" s="1525"/>
      <c r="FZ56" s="1525"/>
      <c r="GA56" s="1525"/>
      <c r="GB56" s="1525"/>
      <c r="GC56" s="1525"/>
      <c r="GD56" s="1525"/>
      <c r="GE56" s="1525"/>
      <c r="GF56" s="1525"/>
      <c r="GG56" s="1525"/>
      <c r="GH56" s="1525"/>
      <c r="GI56" s="1525"/>
      <c r="GJ56" s="1525"/>
      <c r="GK56" s="1525"/>
      <c r="GL56" s="1525"/>
      <c r="GM56" s="1525"/>
      <c r="GN56" s="1525"/>
    </row>
    <row r="57" spans="1:196" ht="30" customHeight="1">
      <c r="A57" s="53"/>
      <c r="B57" s="93"/>
      <c r="C57" s="306"/>
      <c r="D57" s="261"/>
      <c r="F57" s="250"/>
      <c r="H57" s="250"/>
      <c r="I57" s="250"/>
      <c r="J57" s="250"/>
      <c r="K57" s="250"/>
      <c r="L57" s="250"/>
      <c r="CC57" s="93"/>
      <c r="CD57" s="147"/>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c r="DW57" s="1525"/>
      <c r="DX57" s="1525"/>
      <c r="DY57" s="1525"/>
      <c r="DZ57" s="1525"/>
      <c r="EA57" s="1525"/>
      <c r="EB57" s="1525"/>
      <c r="EC57" s="1525"/>
      <c r="ED57" s="1525"/>
      <c r="EE57" s="1525"/>
      <c r="EF57" s="1525"/>
      <c r="EG57" s="1525"/>
      <c r="EH57" s="1525"/>
      <c r="EI57" s="1525"/>
      <c r="EJ57" s="1525"/>
      <c r="EK57" s="1525"/>
      <c r="EL57" s="1525"/>
      <c r="EM57" s="1525"/>
      <c r="EN57" s="1525"/>
      <c r="EO57" s="1525"/>
      <c r="EP57" s="1525"/>
      <c r="EQ57" s="1525"/>
      <c r="ER57" s="1525"/>
      <c r="ES57" s="1525"/>
      <c r="ET57" s="1525"/>
      <c r="EU57" s="1525"/>
      <c r="EV57" s="1525"/>
      <c r="EW57" s="1525"/>
      <c r="EX57" s="1525"/>
      <c r="EY57" s="1525"/>
      <c r="EZ57" s="1525"/>
      <c r="FA57" s="1525"/>
      <c r="FB57" s="1525"/>
      <c r="FC57" s="1525"/>
      <c r="FD57" s="1525"/>
      <c r="FE57" s="1525"/>
      <c r="FF57" s="1525"/>
      <c r="FG57" s="1525"/>
      <c r="FH57" s="1525"/>
      <c r="FI57" s="1525"/>
      <c r="FJ57" s="1525"/>
      <c r="FK57" s="1525"/>
      <c r="FL57" s="1525"/>
      <c r="FM57" s="1525"/>
      <c r="FN57" s="1525"/>
      <c r="FO57" s="1525"/>
      <c r="FP57" s="1525"/>
      <c r="FQ57" s="1525"/>
      <c r="FR57" s="1525"/>
      <c r="FS57" s="1525"/>
      <c r="FT57" s="1525"/>
      <c r="FU57" s="1525"/>
      <c r="FV57" s="1525"/>
      <c r="FW57" s="1525"/>
      <c r="FX57" s="1525"/>
      <c r="FY57" s="1525"/>
      <c r="FZ57" s="1525"/>
      <c r="GA57" s="1525"/>
      <c r="GB57" s="1525"/>
      <c r="GC57" s="1525"/>
      <c r="GD57" s="1525"/>
      <c r="GE57" s="1525"/>
      <c r="GF57" s="1525"/>
      <c r="GG57" s="1525"/>
      <c r="GH57" s="1525"/>
      <c r="GI57" s="1525"/>
      <c r="GJ57" s="1525"/>
      <c r="GK57" s="1525"/>
      <c r="GL57" s="1525"/>
      <c r="GM57" s="1525"/>
      <c r="GN57" s="1525"/>
    </row>
    <row r="58" spans="1:196" ht="30" customHeight="1">
      <c r="A58" s="53"/>
      <c r="B58" s="93"/>
      <c r="C58" s="267"/>
      <c r="D58" s="249" t="s">
        <v>1748</v>
      </c>
      <c r="F58" s="250"/>
      <c r="G58" s="249" t="s">
        <v>2239</v>
      </c>
      <c r="H58" s="250"/>
      <c r="I58" s="250"/>
      <c r="J58" s="250"/>
      <c r="K58" s="250"/>
      <c r="L58" s="250"/>
      <c r="S58" s="2593" t="s">
        <v>2218</v>
      </c>
      <c r="T58" s="2593"/>
      <c r="U58" s="2593"/>
      <c r="V58" s="332"/>
      <c r="W58" s="332"/>
      <c r="X58" s="332"/>
      <c r="Z58" s="2306">
        <v>51</v>
      </c>
      <c r="AA58" s="2306"/>
      <c r="AB58" s="2307"/>
      <c r="AC58" s="2308"/>
      <c r="AD58" s="2308"/>
      <c r="AE58" s="2308"/>
      <c r="AF58" s="2308"/>
      <c r="AG58" s="2308"/>
      <c r="AH58" s="2308"/>
      <c r="AI58" s="2308"/>
      <c r="AJ58" s="2308"/>
      <c r="AK58" s="2308"/>
      <c r="AL58" s="2308"/>
      <c r="AM58" s="2308"/>
      <c r="AN58" s="2308"/>
      <c r="AO58" s="2308"/>
      <c r="AP58" s="2308"/>
      <c r="AQ58" s="2308"/>
      <c r="AR58" s="2308"/>
      <c r="AS58" s="2308"/>
      <c r="AT58" s="2308"/>
      <c r="AU58" s="2308"/>
      <c r="AV58" s="2308"/>
      <c r="AW58" s="2308"/>
      <c r="AX58" s="2308"/>
      <c r="AY58" s="2308"/>
      <c r="AZ58" s="2308"/>
      <c r="BA58" s="2308"/>
      <c r="BB58" s="2308"/>
      <c r="BC58" s="2308"/>
      <c r="BD58" s="2309"/>
      <c r="BE58" s="1593"/>
      <c r="BF58" s="1593"/>
      <c r="BG58" s="2307"/>
      <c r="BH58" s="2308"/>
      <c r="BI58" s="2308"/>
      <c r="BJ58" s="2308"/>
      <c r="BK58" s="2308"/>
      <c r="BL58" s="2308"/>
      <c r="BM58" s="2308"/>
      <c r="BN58" s="2308"/>
      <c r="BO58" s="2308"/>
      <c r="BP58" s="2308"/>
      <c r="BQ58" s="2308"/>
      <c r="BR58" s="2308"/>
      <c r="BS58" s="2308"/>
      <c r="BT58" s="2308"/>
      <c r="BU58" s="2308"/>
      <c r="BV58" s="2308"/>
      <c r="BW58" s="2308"/>
      <c r="BX58" s="2308"/>
      <c r="BY58" s="2308"/>
      <c r="BZ58" s="2308"/>
      <c r="CA58" s="2309"/>
      <c r="CC58" s="93"/>
      <c r="CD58" s="147"/>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c r="DW58" s="1525"/>
      <c r="DX58" s="1525"/>
      <c r="DY58" s="1525"/>
      <c r="DZ58" s="1525"/>
      <c r="EA58" s="1525"/>
      <c r="EB58" s="1525"/>
      <c r="EC58" s="1525"/>
      <c r="ED58" s="1525"/>
      <c r="EE58" s="1525"/>
      <c r="EF58" s="1525"/>
      <c r="EG58" s="1525"/>
      <c r="EH58" s="1525"/>
      <c r="EI58" s="1525"/>
      <c r="EJ58" s="1525"/>
      <c r="EK58" s="1525"/>
      <c r="EL58" s="1525"/>
      <c r="EM58" s="1525"/>
      <c r="EN58" s="1525"/>
      <c r="EO58" s="1525"/>
      <c r="EP58" s="1525"/>
      <c r="EQ58" s="1525"/>
      <c r="ER58" s="1525"/>
      <c r="ES58" s="1525"/>
      <c r="ET58" s="1525"/>
      <c r="EU58" s="1525"/>
      <c r="EV58" s="1525"/>
      <c r="EW58" s="1525"/>
      <c r="EX58" s="1525"/>
      <c r="EY58" s="1525"/>
      <c r="EZ58" s="1525"/>
      <c r="FA58" s="1525"/>
      <c r="FB58" s="1525"/>
      <c r="FC58" s="1525"/>
      <c r="FD58" s="1525"/>
      <c r="FE58" s="1525"/>
      <c r="FF58" s="1525"/>
      <c r="FG58" s="1525"/>
      <c r="FH58" s="1525"/>
      <c r="FI58" s="1525"/>
      <c r="FJ58" s="1525"/>
      <c r="FK58" s="1525"/>
      <c r="FL58" s="1525"/>
      <c r="FM58" s="1525"/>
      <c r="FN58" s="1525"/>
      <c r="FO58" s="1525"/>
      <c r="FP58" s="1525"/>
      <c r="FQ58" s="1525"/>
      <c r="FR58" s="1525"/>
      <c r="FS58" s="1525"/>
      <c r="FT58" s="1525"/>
      <c r="FU58" s="1525"/>
      <c r="FV58" s="1525"/>
      <c r="FW58" s="1525"/>
      <c r="FX58" s="1525"/>
      <c r="FY58" s="1525"/>
      <c r="FZ58" s="1525"/>
      <c r="GA58" s="1525"/>
      <c r="GB58" s="1525"/>
      <c r="GC58" s="1525"/>
      <c r="GD58" s="1525"/>
      <c r="GE58" s="1525"/>
      <c r="GF58" s="1525"/>
      <c r="GG58" s="1525"/>
      <c r="GH58" s="1525"/>
      <c r="GI58" s="1525"/>
      <c r="GJ58" s="1525"/>
      <c r="GK58" s="1525"/>
      <c r="GL58" s="1525"/>
      <c r="GM58" s="1525"/>
      <c r="GN58" s="1525"/>
    </row>
    <row r="59" spans="1:196" ht="30" customHeight="1">
      <c r="A59" s="1"/>
      <c r="B59" s="141"/>
      <c r="C59" s="309"/>
      <c r="D59" s="250"/>
      <c r="F59" s="250"/>
      <c r="G59" s="260" t="s">
        <v>2239</v>
      </c>
      <c r="H59" s="250"/>
      <c r="I59" s="250"/>
      <c r="J59" s="250"/>
      <c r="K59" s="250"/>
      <c r="L59" s="250"/>
      <c r="S59" s="2593"/>
      <c r="T59" s="2593"/>
      <c r="U59" s="2593"/>
      <c r="V59" s="332"/>
      <c r="W59" s="332"/>
      <c r="X59" s="332"/>
      <c r="Z59" s="2306"/>
      <c r="AA59" s="2306"/>
      <c r="AB59" s="2310"/>
      <c r="AC59" s="2311"/>
      <c r="AD59" s="2311"/>
      <c r="AE59" s="2311"/>
      <c r="AF59" s="2311"/>
      <c r="AG59" s="2311"/>
      <c r="AH59" s="2311"/>
      <c r="AI59" s="2311"/>
      <c r="AJ59" s="2311"/>
      <c r="AK59" s="2311"/>
      <c r="AL59" s="2311"/>
      <c r="AM59" s="2311"/>
      <c r="AN59" s="2311"/>
      <c r="AO59" s="2311"/>
      <c r="AP59" s="2311"/>
      <c r="AQ59" s="2311"/>
      <c r="AR59" s="2311"/>
      <c r="AS59" s="2311"/>
      <c r="AT59" s="2311"/>
      <c r="AU59" s="2311"/>
      <c r="AV59" s="2311"/>
      <c r="AW59" s="2311"/>
      <c r="AX59" s="2311"/>
      <c r="AY59" s="2311"/>
      <c r="AZ59" s="2311"/>
      <c r="BA59" s="2311"/>
      <c r="BB59" s="2311"/>
      <c r="BC59" s="2311"/>
      <c r="BD59" s="2312"/>
      <c r="BE59" s="1593"/>
      <c r="BF59" s="1593"/>
      <c r="BG59" s="2310"/>
      <c r="BH59" s="2311"/>
      <c r="BI59" s="2311"/>
      <c r="BJ59" s="2311"/>
      <c r="BK59" s="2311"/>
      <c r="BL59" s="2311"/>
      <c r="BM59" s="2311"/>
      <c r="BN59" s="2311"/>
      <c r="BO59" s="2311"/>
      <c r="BP59" s="2311"/>
      <c r="BQ59" s="2311"/>
      <c r="BR59" s="2311"/>
      <c r="BS59" s="2311"/>
      <c r="BT59" s="2311"/>
      <c r="BU59" s="2311"/>
      <c r="BV59" s="2311"/>
      <c r="BW59" s="2311"/>
      <c r="BX59" s="2311"/>
      <c r="BY59" s="2311"/>
      <c r="BZ59" s="2311"/>
      <c r="CA59" s="2312"/>
      <c r="CC59" s="93"/>
      <c r="CD59" s="147"/>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c r="DW59" s="1525"/>
      <c r="DX59" s="1525"/>
      <c r="DY59" s="1525"/>
      <c r="DZ59" s="1525"/>
      <c r="EA59" s="1525"/>
      <c r="EB59" s="1525"/>
      <c r="EC59" s="1525"/>
      <c r="ED59" s="1525"/>
      <c r="EE59" s="1525"/>
      <c r="EF59" s="1525"/>
      <c r="EG59" s="1525"/>
      <c r="EH59" s="1525"/>
      <c r="EI59" s="1525"/>
      <c r="EJ59" s="1525"/>
      <c r="EK59" s="1525"/>
      <c r="EL59" s="1525"/>
      <c r="EM59" s="1525"/>
      <c r="EN59" s="1525"/>
      <c r="EO59" s="1525"/>
      <c r="EP59" s="1525"/>
      <c r="EQ59" s="1525"/>
      <c r="ER59" s="1525"/>
      <c r="ES59" s="1525"/>
      <c r="ET59" s="1525"/>
      <c r="EU59" s="1525"/>
      <c r="EV59" s="1525"/>
      <c r="EW59" s="1525"/>
      <c r="EX59" s="1525"/>
      <c r="EY59" s="1525"/>
      <c r="EZ59" s="1525"/>
      <c r="FA59" s="1525"/>
      <c r="FB59" s="1525"/>
      <c r="FC59" s="1525"/>
      <c r="FD59" s="1525"/>
      <c r="FE59" s="1525"/>
      <c r="FF59" s="1525"/>
      <c r="FG59" s="1525"/>
      <c r="FH59" s="1525"/>
      <c r="FI59" s="1525"/>
      <c r="FJ59" s="1525"/>
      <c r="FK59" s="1525"/>
      <c r="FL59" s="1525"/>
      <c r="FM59" s="1525"/>
      <c r="FN59" s="1525"/>
      <c r="FO59" s="1525"/>
      <c r="FP59" s="1525"/>
      <c r="FQ59" s="1525"/>
      <c r="FR59" s="1525"/>
      <c r="FS59" s="1525"/>
      <c r="FT59" s="1525"/>
      <c r="FU59" s="1525"/>
      <c r="FV59" s="1525"/>
      <c r="FW59" s="1525"/>
      <c r="FX59" s="1525"/>
      <c r="FY59" s="1525"/>
      <c r="FZ59" s="1525"/>
      <c r="GA59" s="1525"/>
      <c r="GB59" s="1525"/>
      <c r="GC59" s="1525"/>
      <c r="GD59" s="1525"/>
      <c r="GE59" s="1525"/>
      <c r="GF59" s="1525"/>
      <c r="GG59" s="1525"/>
      <c r="GH59" s="1525"/>
      <c r="GI59" s="1525"/>
      <c r="GJ59" s="1525"/>
      <c r="GK59" s="1525"/>
      <c r="GL59" s="1525"/>
      <c r="GM59" s="1525"/>
      <c r="GN59" s="1525"/>
    </row>
    <row r="60" spans="1:196" ht="30" customHeight="1">
      <c r="A60" s="1"/>
      <c r="B60" s="141"/>
      <c r="C60" s="307"/>
      <c r="D60" s="290"/>
      <c r="F60" s="261"/>
      <c r="G60" s="249"/>
      <c r="H60" s="261"/>
      <c r="I60" s="261"/>
      <c r="J60" s="261"/>
      <c r="K60" s="261"/>
      <c r="L60" s="261"/>
      <c r="CC60" s="93"/>
      <c r="CD60" s="147"/>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c r="DW60" s="1525"/>
      <c r="DX60" s="1525"/>
      <c r="DY60" s="1525"/>
      <c r="DZ60" s="1525"/>
      <c r="EA60" s="1525"/>
      <c r="EB60" s="1525"/>
      <c r="EC60" s="1525"/>
      <c r="ED60" s="1525"/>
      <c r="EE60" s="1525"/>
      <c r="EF60" s="1525"/>
      <c r="EG60" s="1525"/>
      <c r="EH60" s="1525"/>
      <c r="EI60" s="1525"/>
      <c r="EJ60" s="1525"/>
      <c r="EK60" s="1525"/>
      <c r="EL60" s="1525"/>
      <c r="EM60" s="1525"/>
      <c r="EN60" s="1525"/>
      <c r="EO60" s="1525"/>
      <c r="EP60" s="1525"/>
      <c r="EQ60" s="1525"/>
      <c r="ER60" s="1525"/>
      <c r="ES60" s="1525"/>
      <c r="ET60" s="1525"/>
      <c r="EU60" s="1525"/>
      <c r="EV60" s="1525"/>
      <c r="EW60" s="1525"/>
      <c r="EX60" s="1525"/>
      <c r="EY60" s="1525"/>
      <c r="EZ60" s="1525"/>
      <c r="FA60" s="1525"/>
      <c r="FB60" s="1525"/>
      <c r="FC60" s="1525"/>
      <c r="FD60" s="1525"/>
      <c r="FE60" s="1525"/>
      <c r="FF60" s="1525"/>
      <c r="FG60" s="1525"/>
      <c r="FH60" s="1525"/>
      <c r="FI60" s="1525"/>
      <c r="FJ60" s="1525"/>
      <c r="FK60" s="1525"/>
      <c r="FL60" s="1525"/>
      <c r="FM60" s="1525"/>
      <c r="FN60" s="1525"/>
      <c r="FO60" s="1525"/>
      <c r="FP60" s="1525"/>
      <c r="FQ60" s="1525"/>
      <c r="FR60" s="1525"/>
      <c r="FS60" s="1525"/>
      <c r="FT60" s="1525"/>
      <c r="FU60" s="1525"/>
      <c r="FV60" s="1525"/>
      <c r="FW60" s="1525"/>
      <c r="FX60" s="1525"/>
      <c r="FY60" s="1525"/>
      <c r="FZ60" s="1525"/>
      <c r="GA60" s="1525"/>
      <c r="GB60" s="1525"/>
      <c r="GC60" s="1525"/>
      <c r="GD60" s="1525"/>
      <c r="GE60" s="1525"/>
      <c r="GF60" s="1525"/>
      <c r="GG60" s="1525"/>
      <c r="GH60" s="1525"/>
      <c r="GI60" s="1525"/>
      <c r="GJ60" s="1525"/>
      <c r="GK60" s="1525"/>
      <c r="GL60" s="1525"/>
      <c r="GM60" s="1525"/>
      <c r="GN60" s="1525"/>
    </row>
    <row r="61" spans="1:196" ht="30" customHeight="1">
      <c r="A61" s="1"/>
      <c r="B61" s="141"/>
      <c r="C61" s="306"/>
      <c r="D61" s="249" t="s">
        <v>1752</v>
      </c>
      <c r="F61" s="261"/>
      <c r="G61" s="249" t="s">
        <v>2240</v>
      </c>
      <c r="H61" s="261"/>
      <c r="I61" s="261"/>
      <c r="J61" s="261"/>
      <c r="K61" s="261"/>
      <c r="L61" s="261"/>
      <c r="S61" s="2592" t="s">
        <v>2225</v>
      </c>
      <c r="T61" s="2592"/>
      <c r="U61" s="2592"/>
      <c r="V61" s="2592"/>
      <c r="W61" s="2592"/>
      <c r="X61" s="2592"/>
      <c r="Z61" s="2306">
        <v>52</v>
      </c>
      <c r="AA61" s="2306"/>
      <c r="AB61" s="2307"/>
      <c r="AC61" s="2308"/>
      <c r="AD61" s="2308"/>
      <c r="AE61" s="2308"/>
      <c r="AF61" s="2308"/>
      <c r="AG61" s="2308"/>
      <c r="AH61" s="2308"/>
      <c r="AI61" s="2308"/>
      <c r="AJ61" s="2308"/>
      <c r="AK61" s="2308"/>
      <c r="AL61" s="2308"/>
      <c r="AM61" s="2308"/>
      <c r="AN61" s="2308"/>
      <c r="AO61" s="2308"/>
      <c r="AP61" s="2308"/>
      <c r="AQ61" s="2308"/>
      <c r="AR61" s="2308"/>
      <c r="AS61" s="2308"/>
      <c r="AT61" s="2308"/>
      <c r="AU61" s="2308"/>
      <c r="AV61" s="2308"/>
      <c r="AW61" s="2308"/>
      <c r="AX61" s="2308"/>
      <c r="AY61" s="2308"/>
      <c r="AZ61" s="2308"/>
      <c r="BA61" s="2308"/>
      <c r="BB61" s="2308"/>
      <c r="BC61" s="2308"/>
      <c r="BD61" s="2309"/>
      <c r="BE61" s="1593"/>
      <c r="BF61" s="1593"/>
      <c r="BG61" s="2307"/>
      <c r="BH61" s="2308"/>
      <c r="BI61" s="2308"/>
      <c r="BJ61" s="2308"/>
      <c r="BK61" s="2308"/>
      <c r="BL61" s="2308"/>
      <c r="BM61" s="2308"/>
      <c r="BN61" s="2308"/>
      <c r="BO61" s="2308"/>
      <c r="BP61" s="2308"/>
      <c r="BQ61" s="2308"/>
      <c r="BR61" s="2308"/>
      <c r="BS61" s="2308"/>
      <c r="BT61" s="2308"/>
      <c r="BU61" s="2308"/>
      <c r="BV61" s="2308"/>
      <c r="BW61" s="2308"/>
      <c r="BX61" s="2308"/>
      <c r="BY61" s="2308"/>
      <c r="BZ61" s="2308"/>
      <c r="CA61" s="2309"/>
      <c r="CC61" s="93"/>
      <c r="CD61" s="147"/>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c r="DW61" s="1525"/>
      <c r="DX61" s="1525"/>
      <c r="DY61" s="1525"/>
      <c r="DZ61" s="1525"/>
      <c r="EA61" s="1525"/>
      <c r="EB61" s="1525"/>
      <c r="EC61" s="1525"/>
      <c r="ED61" s="1525"/>
      <c r="EE61" s="1525"/>
      <c r="EF61" s="1525"/>
      <c r="EG61" s="1525"/>
      <c r="EH61" s="1525"/>
      <c r="EI61" s="1525"/>
      <c r="EJ61" s="1525"/>
      <c r="EK61" s="1525"/>
      <c r="EL61" s="1525"/>
      <c r="EM61" s="1525"/>
      <c r="EN61" s="1525"/>
      <c r="EO61" s="1525"/>
      <c r="EP61" s="1525"/>
      <c r="EQ61" s="1525"/>
      <c r="ER61" s="1525"/>
      <c r="ES61" s="1525"/>
      <c r="ET61" s="1525"/>
      <c r="EU61" s="1525"/>
      <c r="EV61" s="1525"/>
      <c r="EW61" s="1525"/>
      <c r="EX61" s="1525"/>
      <c r="EY61" s="1525"/>
      <c r="EZ61" s="1525"/>
      <c r="FA61" s="1525"/>
      <c r="FB61" s="1525"/>
      <c r="FC61" s="1525"/>
      <c r="FD61" s="1525"/>
      <c r="FE61" s="1525"/>
      <c r="FF61" s="1525"/>
      <c r="FG61" s="1525"/>
      <c r="FH61" s="1525"/>
      <c r="FI61" s="1525"/>
      <c r="FJ61" s="1525"/>
      <c r="FK61" s="1525"/>
      <c r="FL61" s="1525"/>
      <c r="FM61" s="1525"/>
      <c r="FN61" s="1525"/>
      <c r="FO61" s="1525"/>
      <c r="FP61" s="1525"/>
      <c r="FQ61" s="1525"/>
      <c r="FR61" s="1525"/>
      <c r="FS61" s="1525"/>
      <c r="FT61" s="1525"/>
      <c r="FU61" s="1525"/>
      <c r="FV61" s="1525"/>
      <c r="FW61" s="1525"/>
      <c r="FX61" s="1525"/>
      <c r="FY61" s="1525"/>
      <c r="FZ61" s="1525"/>
      <c r="GA61" s="1525"/>
      <c r="GB61" s="1525"/>
      <c r="GC61" s="1525"/>
      <c r="GD61" s="1525"/>
      <c r="GE61" s="1525"/>
      <c r="GF61" s="1525"/>
      <c r="GG61" s="1525"/>
      <c r="GH61" s="1525"/>
      <c r="GI61" s="1525"/>
      <c r="GJ61" s="1525"/>
      <c r="GK61" s="1525"/>
      <c r="GL61" s="1525"/>
      <c r="GM61" s="1525"/>
      <c r="GN61" s="1525"/>
    </row>
    <row r="62" spans="1:196" ht="30" customHeight="1">
      <c r="A62" s="1"/>
      <c r="B62" s="141"/>
      <c r="C62" s="267"/>
      <c r="D62" s="260"/>
      <c r="F62" s="250"/>
      <c r="G62" s="260" t="s">
        <v>2241</v>
      </c>
      <c r="H62" s="261"/>
      <c r="I62" s="261"/>
      <c r="J62" s="261"/>
      <c r="K62" s="261"/>
      <c r="L62" s="261"/>
      <c r="S62" s="2592"/>
      <c r="T62" s="2592"/>
      <c r="U62" s="2592"/>
      <c r="V62" s="2592"/>
      <c r="W62" s="2592"/>
      <c r="X62" s="2592"/>
      <c r="Z62" s="2306"/>
      <c r="AA62" s="2306"/>
      <c r="AB62" s="2310"/>
      <c r="AC62" s="2311"/>
      <c r="AD62" s="2311"/>
      <c r="AE62" s="2311"/>
      <c r="AF62" s="2311"/>
      <c r="AG62" s="2311"/>
      <c r="AH62" s="2311"/>
      <c r="AI62" s="2311"/>
      <c r="AJ62" s="2311"/>
      <c r="AK62" s="2311"/>
      <c r="AL62" s="2311"/>
      <c r="AM62" s="2311"/>
      <c r="AN62" s="2311"/>
      <c r="AO62" s="2311"/>
      <c r="AP62" s="2311"/>
      <c r="AQ62" s="2311"/>
      <c r="AR62" s="2311"/>
      <c r="AS62" s="2311"/>
      <c r="AT62" s="2311"/>
      <c r="AU62" s="2311"/>
      <c r="AV62" s="2311"/>
      <c r="AW62" s="2311"/>
      <c r="AX62" s="2311"/>
      <c r="AY62" s="2311"/>
      <c r="AZ62" s="2311"/>
      <c r="BA62" s="2311"/>
      <c r="BB62" s="2311"/>
      <c r="BC62" s="2311"/>
      <c r="BD62" s="2312"/>
      <c r="BE62" s="1593"/>
      <c r="BF62" s="1593"/>
      <c r="BG62" s="2310"/>
      <c r="BH62" s="2311"/>
      <c r="BI62" s="2311"/>
      <c r="BJ62" s="2311"/>
      <c r="BK62" s="2311"/>
      <c r="BL62" s="2311"/>
      <c r="BM62" s="2311"/>
      <c r="BN62" s="2311"/>
      <c r="BO62" s="2311"/>
      <c r="BP62" s="2311"/>
      <c r="BQ62" s="2311"/>
      <c r="BR62" s="2311"/>
      <c r="BS62" s="2311"/>
      <c r="BT62" s="2311"/>
      <c r="BU62" s="2311"/>
      <c r="BV62" s="2311"/>
      <c r="BW62" s="2311"/>
      <c r="BX62" s="2311"/>
      <c r="BY62" s="2311"/>
      <c r="BZ62" s="2311"/>
      <c r="CA62" s="2312"/>
      <c r="CC62" s="93"/>
      <c r="CD62" s="147"/>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c r="DW62" s="1525"/>
      <c r="DX62" s="1525"/>
      <c r="DY62" s="1525"/>
      <c r="DZ62" s="1525"/>
      <c r="EA62" s="1525"/>
      <c r="EB62" s="1525"/>
      <c r="EC62" s="1525"/>
      <c r="ED62" s="1525"/>
      <c r="EE62" s="1525"/>
      <c r="EF62" s="1525"/>
      <c r="EG62" s="1525"/>
      <c r="EH62" s="1525"/>
      <c r="EI62" s="1525"/>
      <c r="EJ62" s="1525"/>
      <c r="EK62" s="1525"/>
      <c r="EL62" s="1525"/>
      <c r="EM62" s="1525"/>
      <c r="EN62" s="1525"/>
      <c r="EO62" s="1525"/>
      <c r="EP62" s="1525"/>
      <c r="EQ62" s="1525"/>
      <c r="ER62" s="1525"/>
      <c r="ES62" s="1525"/>
      <c r="ET62" s="1525"/>
      <c r="EU62" s="1525"/>
      <c r="EV62" s="1525"/>
      <c r="EW62" s="1525"/>
      <c r="EX62" s="1525"/>
      <c r="EY62" s="1525"/>
      <c r="EZ62" s="1525"/>
      <c r="FA62" s="1525"/>
      <c r="FB62" s="1525"/>
      <c r="FC62" s="1525"/>
      <c r="FD62" s="1525"/>
      <c r="FE62" s="1525"/>
      <c r="FF62" s="1525"/>
      <c r="FG62" s="1525"/>
      <c r="FH62" s="1525"/>
      <c r="FI62" s="1525"/>
      <c r="FJ62" s="1525"/>
      <c r="FK62" s="1525"/>
      <c r="FL62" s="1525"/>
      <c r="FM62" s="1525"/>
      <c r="FN62" s="1525"/>
      <c r="FO62" s="1525"/>
      <c r="FP62" s="1525"/>
      <c r="FQ62" s="1525"/>
      <c r="FR62" s="1525"/>
      <c r="FS62" s="1525"/>
      <c r="FT62" s="1525"/>
      <c r="FU62" s="1525"/>
      <c r="FV62" s="1525"/>
      <c r="FW62" s="1525"/>
      <c r="FX62" s="1525"/>
      <c r="FY62" s="1525"/>
      <c r="FZ62" s="1525"/>
      <c r="GA62" s="1525"/>
      <c r="GB62" s="1525"/>
      <c r="GC62" s="1525"/>
      <c r="GD62" s="1525"/>
      <c r="GE62" s="1525"/>
      <c r="GF62" s="1525"/>
      <c r="GG62" s="1525"/>
      <c r="GH62" s="1525"/>
      <c r="GI62" s="1525"/>
      <c r="GJ62" s="1525"/>
      <c r="GK62" s="1525"/>
      <c r="GL62" s="1525"/>
      <c r="GM62" s="1525"/>
      <c r="GN62" s="1525"/>
    </row>
    <row r="63" spans="1:196" ht="30" customHeight="1">
      <c r="A63" s="1"/>
      <c r="B63" s="141"/>
      <c r="C63" s="267"/>
      <c r="D63" s="290"/>
      <c r="F63" s="261"/>
      <c r="G63" s="260"/>
      <c r="H63" s="308"/>
      <c r="I63" s="308"/>
      <c r="J63" s="308"/>
      <c r="K63" s="308"/>
      <c r="L63" s="308"/>
      <c r="CC63" s="93"/>
      <c r="CD63" s="147"/>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c r="DW63" s="1525"/>
      <c r="DX63" s="1525"/>
      <c r="DY63" s="1525"/>
      <c r="DZ63" s="1525"/>
      <c r="EA63" s="1525"/>
      <c r="EB63" s="1525"/>
      <c r="EC63" s="1525"/>
      <c r="ED63" s="1525"/>
      <c r="EE63" s="1525"/>
      <c r="EF63" s="1525"/>
      <c r="EG63" s="1525"/>
      <c r="EH63" s="1525"/>
      <c r="EI63" s="1525"/>
      <c r="EJ63" s="1525"/>
      <c r="EK63" s="1525"/>
      <c r="EL63" s="1525"/>
      <c r="EM63" s="1525"/>
      <c r="EN63" s="1525"/>
      <c r="EO63" s="1525"/>
      <c r="EP63" s="1525"/>
      <c r="EQ63" s="1525"/>
      <c r="ER63" s="1525"/>
      <c r="ES63" s="1525"/>
      <c r="ET63" s="1525"/>
      <c r="EU63" s="1525"/>
      <c r="EV63" s="1525"/>
      <c r="EW63" s="1525"/>
      <c r="EX63" s="1525"/>
      <c r="EY63" s="1525"/>
      <c r="EZ63" s="1525"/>
      <c r="FA63" s="1525"/>
      <c r="FB63" s="1525"/>
      <c r="FC63" s="1525"/>
      <c r="FD63" s="1525"/>
      <c r="FE63" s="1525"/>
      <c r="FF63" s="1525"/>
      <c r="FG63" s="1525"/>
      <c r="FH63" s="1525"/>
      <c r="FI63" s="1525"/>
      <c r="FJ63" s="1525"/>
      <c r="FK63" s="1525"/>
      <c r="FL63" s="1525"/>
      <c r="FM63" s="1525"/>
      <c r="FN63" s="1525"/>
      <c r="FO63" s="1525"/>
      <c r="FP63" s="1525"/>
      <c r="FQ63" s="1525"/>
      <c r="FR63" s="1525"/>
      <c r="FS63" s="1525"/>
      <c r="FT63" s="1525"/>
      <c r="FU63" s="1525"/>
      <c r="FV63" s="1525"/>
      <c r="FW63" s="1525"/>
      <c r="FX63" s="1525"/>
      <c r="FY63" s="1525"/>
      <c r="FZ63" s="1525"/>
      <c r="GA63" s="1525"/>
      <c r="GB63" s="1525"/>
      <c r="GC63" s="1525"/>
      <c r="GD63" s="1525"/>
      <c r="GE63" s="1525"/>
      <c r="GF63" s="1525"/>
      <c r="GG63" s="1525"/>
      <c r="GH63" s="1525"/>
      <c r="GI63" s="1525"/>
      <c r="GJ63" s="1525"/>
      <c r="GK63" s="1525"/>
      <c r="GL63" s="1525"/>
      <c r="GM63" s="1525"/>
      <c r="GN63" s="1525"/>
    </row>
    <row r="64" spans="1:196" ht="30" customHeight="1">
      <c r="A64" s="1"/>
      <c r="B64" s="141"/>
      <c r="C64" s="267"/>
      <c r="D64" s="249" t="s">
        <v>1755</v>
      </c>
      <c r="F64" s="308"/>
      <c r="G64" s="249" t="s">
        <v>2242</v>
      </c>
      <c r="H64" s="308"/>
      <c r="I64" s="308"/>
      <c r="J64" s="308"/>
      <c r="K64" s="308"/>
      <c r="L64" s="308"/>
      <c r="CC64" s="93"/>
      <c r="CD64" s="147"/>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c r="DW64" s="1525"/>
      <c r="DX64" s="1525"/>
      <c r="DY64" s="1525"/>
      <c r="DZ64" s="1525"/>
      <c r="EA64" s="1525"/>
      <c r="EB64" s="1525"/>
      <c r="EC64" s="1525"/>
      <c r="ED64" s="1525"/>
      <c r="EE64" s="1525"/>
      <c r="EF64" s="1525"/>
      <c r="EG64" s="1525"/>
      <c r="EH64" s="1525"/>
      <c r="EI64" s="1525"/>
      <c r="EJ64" s="1525"/>
      <c r="EK64" s="1525"/>
      <c r="EL64" s="1525"/>
      <c r="EM64" s="1525"/>
      <c r="EN64" s="1525"/>
      <c r="EO64" s="1525"/>
      <c r="EP64" s="1525"/>
      <c r="EQ64" s="1525"/>
      <c r="ER64" s="1525"/>
      <c r="ES64" s="1525"/>
      <c r="ET64" s="1525"/>
      <c r="EU64" s="1525"/>
      <c r="EV64" s="1525"/>
      <c r="EW64" s="1525"/>
      <c r="EX64" s="1525"/>
      <c r="EY64" s="1525"/>
      <c r="EZ64" s="1525"/>
      <c r="FA64" s="1525"/>
      <c r="FB64" s="1525"/>
      <c r="FC64" s="1525"/>
      <c r="FD64" s="1525"/>
      <c r="FE64" s="1525"/>
      <c r="FF64" s="1525"/>
      <c r="FG64" s="1525"/>
      <c r="FH64" s="1525"/>
      <c r="FI64" s="1525"/>
      <c r="FJ64" s="1525"/>
      <c r="FK64" s="1525"/>
      <c r="FL64" s="1525"/>
      <c r="FM64" s="1525"/>
      <c r="FN64" s="1525"/>
      <c r="FO64" s="1525"/>
      <c r="FP64" s="1525"/>
      <c r="FQ64" s="1525"/>
      <c r="FR64" s="1525"/>
      <c r="FS64" s="1525"/>
      <c r="FT64" s="1525"/>
      <c r="FU64" s="1525"/>
      <c r="FV64" s="1525"/>
      <c r="FW64" s="1525"/>
      <c r="FX64" s="1525"/>
      <c r="FY64" s="1525"/>
      <c r="FZ64" s="1525"/>
      <c r="GA64" s="1525"/>
      <c r="GB64" s="1525"/>
      <c r="GC64" s="1525"/>
      <c r="GD64" s="1525"/>
      <c r="GE64" s="1525"/>
      <c r="GF64" s="1525"/>
      <c r="GG64" s="1525"/>
      <c r="GH64" s="1525"/>
      <c r="GI64" s="1525"/>
      <c r="GJ64" s="1525"/>
      <c r="GK64" s="1525"/>
      <c r="GL64" s="1525"/>
      <c r="GM64" s="1525"/>
      <c r="GN64" s="1525"/>
    </row>
    <row r="65" spans="1:196" ht="30" customHeight="1">
      <c r="A65" s="1"/>
      <c r="B65" s="141"/>
      <c r="C65" s="267"/>
      <c r="D65" s="290"/>
      <c r="F65" s="308"/>
      <c r="G65" s="260" t="s">
        <v>2243</v>
      </c>
      <c r="H65" s="308"/>
      <c r="I65" s="308"/>
      <c r="J65" s="308"/>
      <c r="K65" s="308"/>
      <c r="L65" s="308"/>
      <c r="CC65" s="93"/>
      <c r="CD65" s="147"/>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c r="DW65" s="1525"/>
      <c r="DX65" s="1525"/>
      <c r="DY65" s="1525"/>
      <c r="DZ65" s="1525"/>
      <c r="EA65" s="1525"/>
      <c r="EB65" s="1525"/>
      <c r="EC65" s="1525"/>
      <c r="ED65" s="1525"/>
      <c r="EE65" s="1525"/>
      <c r="EF65" s="1525"/>
      <c r="EG65" s="1525"/>
      <c r="EH65" s="1525"/>
      <c r="EI65" s="1525"/>
      <c r="EJ65" s="1525"/>
      <c r="EK65" s="1525"/>
      <c r="EL65" s="1525"/>
      <c r="EM65" s="1525"/>
      <c r="EN65" s="1525"/>
      <c r="EO65" s="1525"/>
      <c r="EP65" s="1525"/>
      <c r="EQ65" s="1525"/>
      <c r="ER65" s="1525"/>
      <c r="ES65" s="1525"/>
      <c r="ET65" s="1525"/>
      <c r="EU65" s="1525"/>
      <c r="EV65" s="1525"/>
      <c r="EW65" s="1525"/>
      <c r="EX65" s="1525"/>
      <c r="EY65" s="1525"/>
      <c r="EZ65" s="1525"/>
      <c r="FA65" s="1525"/>
      <c r="FB65" s="1525"/>
      <c r="FC65" s="1525"/>
      <c r="FD65" s="1525"/>
      <c r="FE65" s="1525"/>
      <c r="FF65" s="1525"/>
      <c r="FG65" s="1525"/>
      <c r="FH65" s="1525"/>
      <c r="FI65" s="1525"/>
      <c r="FJ65" s="1525"/>
      <c r="FK65" s="1525"/>
      <c r="FL65" s="1525"/>
      <c r="FM65" s="1525"/>
      <c r="FN65" s="1525"/>
      <c r="FO65" s="1525"/>
      <c r="FP65" s="1525"/>
      <c r="FQ65" s="1525"/>
      <c r="FR65" s="1525"/>
      <c r="FS65" s="1525"/>
      <c r="FT65" s="1525"/>
      <c r="FU65" s="1525"/>
      <c r="FV65" s="1525"/>
      <c r="FW65" s="1525"/>
      <c r="FX65" s="1525"/>
      <c r="FY65" s="1525"/>
      <c r="FZ65" s="1525"/>
      <c r="GA65" s="1525"/>
      <c r="GB65" s="1525"/>
      <c r="GC65" s="1525"/>
      <c r="GD65" s="1525"/>
      <c r="GE65" s="1525"/>
      <c r="GF65" s="1525"/>
      <c r="GG65" s="1525"/>
      <c r="GH65" s="1525"/>
      <c r="GI65" s="1525"/>
      <c r="GJ65" s="1525"/>
      <c r="GK65" s="1525"/>
      <c r="GL65" s="1525"/>
      <c r="GM65" s="1525"/>
      <c r="GN65" s="1525"/>
    </row>
    <row r="66" spans="1:196" ht="30" customHeight="1">
      <c r="A66" s="1"/>
      <c r="B66" s="141"/>
      <c r="C66" s="306"/>
      <c r="E66" s="264"/>
      <c r="F66" s="290"/>
      <c r="H66" s="290"/>
      <c r="I66" s="290"/>
      <c r="J66" s="290"/>
      <c r="K66" s="290"/>
      <c r="L66" s="290"/>
      <c r="M66" s="264"/>
      <c r="N66" s="264"/>
      <c r="O66" s="264"/>
      <c r="BY66" s="2573">
        <v>1203</v>
      </c>
      <c r="BZ66" s="2573"/>
      <c r="CA66" s="2573"/>
      <c r="CC66" s="93"/>
      <c r="CD66" s="147"/>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c r="DW66" s="1525"/>
      <c r="DX66" s="1525"/>
      <c r="DY66" s="1525"/>
      <c r="DZ66" s="1525"/>
      <c r="EA66" s="1525"/>
      <c r="EB66" s="1525"/>
      <c r="EC66" s="1525"/>
      <c r="ED66" s="1525"/>
      <c r="EE66" s="1525"/>
      <c r="EF66" s="1525"/>
      <c r="EG66" s="1525"/>
      <c r="EH66" s="1525"/>
      <c r="EI66" s="1525"/>
      <c r="EJ66" s="1525"/>
      <c r="EK66" s="1525"/>
      <c r="EL66" s="1525"/>
      <c r="EM66" s="1525"/>
      <c r="EN66" s="1525"/>
      <c r="EO66" s="1525"/>
      <c r="EP66" s="1525"/>
      <c r="EQ66" s="1525"/>
      <c r="ER66" s="1525"/>
      <c r="ES66" s="1525"/>
      <c r="ET66" s="1525"/>
      <c r="EU66" s="1525"/>
      <c r="EV66" s="1525"/>
      <c r="EW66" s="1525"/>
      <c r="EX66" s="1525"/>
      <c r="EY66" s="1525"/>
      <c r="EZ66" s="1525"/>
      <c r="FA66" s="1525"/>
      <c r="FB66" s="1525"/>
      <c r="FC66" s="1525"/>
      <c r="FD66" s="1525"/>
      <c r="FE66" s="1525"/>
      <c r="FF66" s="1525"/>
      <c r="FG66" s="1525"/>
      <c r="FH66" s="1525"/>
      <c r="FI66" s="1525"/>
      <c r="FJ66" s="1525"/>
      <c r="FK66" s="1525"/>
      <c r="FL66" s="1525"/>
      <c r="FM66" s="1525"/>
      <c r="FN66" s="1525"/>
      <c r="FO66" s="1525"/>
      <c r="FP66" s="1525"/>
      <c r="FQ66" s="1525"/>
      <c r="FR66" s="1525"/>
      <c r="FS66" s="1525"/>
      <c r="FT66" s="1525"/>
      <c r="FU66" s="1525"/>
      <c r="FV66" s="1525"/>
      <c r="FW66" s="1525"/>
      <c r="FX66" s="1525"/>
      <c r="FY66" s="1525"/>
      <c r="FZ66" s="1525"/>
      <c r="GA66" s="1525"/>
      <c r="GB66" s="1525"/>
      <c r="GC66" s="1525"/>
      <c r="GD66" s="1525"/>
      <c r="GE66" s="1525"/>
      <c r="GF66" s="1525"/>
      <c r="GG66" s="1525"/>
      <c r="GH66" s="1525"/>
      <c r="GI66" s="1525"/>
      <c r="GJ66" s="1525"/>
      <c r="GK66" s="1525"/>
      <c r="GL66" s="1525"/>
      <c r="GM66" s="1525"/>
      <c r="GN66" s="1525"/>
    </row>
    <row r="67" spans="1:196" ht="30" customHeight="1">
      <c r="A67" s="1"/>
      <c r="B67" s="141"/>
      <c r="C67" s="307"/>
      <c r="D67" s="290"/>
      <c r="F67" s="290"/>
      <c r="G67" s="2572"/>
      <c r="H67" s="2572"/>
      <c r="I67" s="2317" t="s">
        <v>1347</v>
      </c>
      <c r="J67" s="2306"/>
      <c r="K67" s="2307"/>
      <c r="L67" s="2308"/>
      <c r="M67" s="2308"/>
      <c r="N67" s="2308"/>
      <c r="O67" s="2308"/>
      <c r="P67" s="2308"/>
      <c r="Q67" s="2308"/>
      <c r="R67" s="2308"/>
      <c r="S67" s="2308"/>
      <c r="T67" s="2308"/>
      <c r="U67" s="2308"/>
      <c r="V67" s="2308"/>
      <c r="W67" s="2308"/>
      <c r="X67" s="2308"/>
      <c r="Y67" s="2308"/>
      <c r="Z67" s="2308"/>
      <c r="AA67" s="2308"/>
      <c r="AB67" s="2308"/>
      <c r="AC67" s="2308"/>
      <c r="AD67" s="2308"/>
      <c r="AE67" s="2308"/>
      <c r="AF67" s="2308"/>
      <c r="AG67" s="2308"/>
      <c r="AH67" s="2308"/>
      <c r="AI67" s="2308"/>
      <c r="AJ67" s="2308"/>
      <c r="AK67" s="2308"/>
      <c r="AL67" s="2308"/>
      <c r="AM67" s="2308"/>
      <c r="AN67" s="2308"/>
      <c r="AO67" s="2308"/>
      <c r="AP67" s="2308"/>
      <c r="AQ67" s="2308"/>
      <c r="AR67" s="2308"/>
      <c r="AS67" s="2308"/>
      <c r="AT67" s="2308"/>
      <c r="AU67" s="2308"/>
      <c r="AV67" s="2308"/>
      <c r="AW67" s="2308"/>
      <c r="AX67" s="2308"/>
      <c r="AY67" s="2308"/>
      <c r="AZ67" s="2308"/>
      <c r="BA67" s="2308"/>
      <c r="BB67" s="2308"/>
      <c r="BC67" s="2308"/>
      <c r="BD67" s="2308"/>
      <c r="BE67" s="2308"/>
      <c r="BF67" s="2308"/>
      <c r="BG67" s="2308"/>
      <c r="BH67" s="2308"/>
      <c r="BI67" s="2308"/>
      <c r="BJ67" s="2308"/>
      <c r="BK67" s="2308"/>
      <c r="BL67" s="2308"/>
      <c r="BM67" s="2308"/>
      <c r="BN67" s="2308"/>
      <c r="BO67" s="2308"/>
      <c r="BP67" s="2308"/>
      <c r="BQ67" s="2308"/>
      <c r="BR67" s="2308"/>
      <c r="BS67" s="2308"/>
      <c r="BT67" s="2308"/>
      <c r="BU67" s="2308"/>
      <c r="BV67" s="2308"/>
      <c r="BW67" s="2308"/>
      <c r="BX67" s="2308"/>
      <c r="BY67" s="2308"/>
      <c r="BZ67" s="2308"/>
      <c r="CA67" s="2309"/>
      <c r="CC67" s="93"/>
      <c r="CD67" s="147"/>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c r="DW67" s="1525"/>
      <c r="DX67" s="1525"/>
      <c r="DY67" s="1525"/>
      <c r="DZ67" s="1525"/>
      <c r="EA67" s="1525"/>
      <c r="EB67" s="1525"/>
      <c r="EC67" s="1525"/>
      <c r="ED67" s="1525"/>
      <c r="EE67" s="1525"/>
      <c r="EF67" s="1525"/>
      <c r="EG67" s="1525"/>
      <c r="EH67" s="1525"/>
      <c r="EI67" s="1525"/>
      <c r="EJ67" s="1525"/>
      <c r="EK67" s="1525"/>
      <c r="EL67" s="1525"/>
      <c r="EM67" s="1525"/>
      <c r="EN67" s="1525"/>
      <c r="EO67" s="1525"/>
      <c r="EP67" s="1525"/>
      <c r="EQ67" s="1525"/>
      <c r="ER67" s="1525"/>
      <c r="ES67" s="1525"/>
      <c r="ET67" s="1525"/>
      <c r="EU67" s="1525"/>
      <c r="EV67" s="1525"/>
      <c r="EW67" s="1525"/>
      <c r="EX67" s="1525"/>
      <c r="EY67" s="1525"/>
      <c r="EZ67" s="1525"/>
      <c r="FA67" s="1525"/>
      <c r="FB67" s="1525"/>
      <c r="FC67" s="1525"/>
      <c r="FD67" s="1525"/>
      <c r="FE67" s="1525"/>
      <c r="FF67" s="1525"/>
      <c r="FG67" s="1525"/>
      <c r="FH67" s="1525"/>
      <c r="FI67" s="1525"/>
      <c r="FJ67" s="1525"/>
      <c r="FK67" s="1525"/>
      <c r="FL67" s="1525"/>
      <c r="FM67" s="1525"/>
      <c r="FN67" s="1525"/>
      <c r="FO67" s="1525"/>
      <c r="FP67" s="1525"/>
      <c r="FQ67" s="1525"/>
      <c r="FR67" s="1525"/>
      <c r="FS67" s="1525"/>
      <c r="FT67" s="1525"/>
      <c r="FU67" s="1525"/>
      <c r="FV67" s="1525"/>
      <c r="FW67" s="1525"/>
      <c r="FX67" s="1525"/>
      <c r="FY67" s="1525"/>
      <c r="FZ67" s="1525"/>
      <c r="GA67" s="1525"/>
      <c r="GB67" s="1525"/>
      <c r="GC67" s="1525"/>
      <c r="GD67" s="1525"/>
      <c r="GE67" s="1525"/>
      <c r="GF67" s="1525"/>
      <c r="GG67" s="1525"/>
      <c r="GH67" s="1525"/>
      <c r="GI67" s="1525"/>
      <c r="GJ67" s="1525"/>
      <c r="GK67" s="1525"/>
      <c r="GL67" s="1525"/>
      <c r="GM67" s="1525"/>
      <c r="GN67" s="1525"/>
    </row>
    <row r="68" spans="1:196" ht="30" customHeight="1">
      <c r="A68" s="1"/>
      <c r="B68" s="141"/>
      <c r="C68" s="267"/>
      <c r="D68" s="290"/>
      <c r="E68" s="270"/>
      <c r="F68" s="290"/>
      <c r="G68" s="2572"/>
      <c r="H68" s="2572"/>
      <c r="I68" s="2306"/>
      <c r="J68" s="2306"/>
      <c r="K68" s="2310"/>
      <c r="L68" s="2311"/>
      <c r="M68" s="2311"/>
      <c r="N68" s="2311"/>
      <c r="O68" s="2311"/>
      <c r="P68" s="2311"/>
      <c r="Q68" s="2311"/>
      <c r="R68" s="2311"/>
      <c r="S68" s="2311"/>
      <c r="T68" s="2311"/>
      <c r="U68" s="2311"/>
      <c r="V68" s="2311"/>
      <c r="W68" s="2311"/>
      <c r="X68" s="2311"/>
      <c r="Y68" s="2311"/>
      <c r="Z68" s="2311"/>
      <c r="AA68" s="2311"/>
      <c r="AB68" s="2311"/>
      <c r="AC68" s="2311"/>
      <c r="AD68" s="2311"/>
      <c r="AE68" s="2311"/>
      <c r="AF68" s="2311"/>
      <c r="AG68" s="2311"/>
      <c r="AH68" s="2311"/>
      <c r="AI68" s="2311"/>
      <c r="AJ68" s="2311"/>
      <c r="AK68" s="2311"/>
      <c r="AL68" s="2311"/>
      <c r="AM68" s="2311"/>
      <c r="AN68" s="2311"/>
      <c r="AO68" s="2311"/>
      <c r="AP68" s="2311"/>
      <c r="AQ68" s="2311"/>
      <c r="AR68" s="2311"/>
      <c r="AS68" s="2311"/>
      <c r="AT68" s="2311"/>
      <c r="AU68" s="2311"/>
      <c r="AV68" s="2311"/>
      <c r="AW68" s="2311"/>
      <c r="AX68" s="2311"/>
      <c r="AY68" s="2311"/>
      <c r="AZ68" s="2311"/>
      <c r="BA68" s="2311"/>
      <c r="BB68" s="2311"/>
      <c r="BC68" s="2311"/>
      <c r="BD68" s="2311"/>
      <c r="BE68" s="2311"/>
      <c r="BF68" s="2311"/>
      <c r="BG68" s="2311"/>
      <c r="BH68" s="2311"/>
      <c r="BI68" s="2311"/>
      <c r="BJ68" s="2311"/>
      <c r="BK68" s="2311"/>
      <c r="BL68" s="2311"/>
      <c r="BM68" s="2311"/>
      <c r="BN68" s="2311"/>
      <c r="BO68" s="2311"/>
      <c r="BP68" s="2311"/>
      <c r="BQ68" s="2311"/>
      <c r="BR68" s="2311"/>
      <c r="BS68" s="2311"/>
      <c r="BT68" s="2311"/>
      <c r="BU68" s="2311"/>
      <c r="BV68" s="2311"/>
      <c r="BW68" s="2311"/>
      <c r="BX68" s="2311"/>
      <c r="BY68" s="2311"/>
      <c r="BZ68" s="2311"/>
      <c r="CA68" s="2312"/>
      <c r="CC68" s="93"/>
      <c r="CD68" s="147"/>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c r="DW68" s="1525"/>
      <c r="DX68" s="1525"/>
      <c r="DY68" s="1525"/>
      <c r="DZ68" s="1525"/>
      <c r="EA68" s="1525"/>
      <c r="EB68" s="1525"/>
      <c r="EC68" s="1525"/>
      <c r="ED68" s="1525"/>
      <c r="EE68" s="1525"/>
      <c r="EF68" s="1525"/>
      <c r="EG68" s="1525"/>
      <c r="EH68" s="1525"/>
      <c r="EI68" s="1525"/>
      <c r="EJ68" s="1525"/>
      <c r="EK68" s="1525"/>
      <c r="EL68" s="1525"/>
      <c r="EM68" s="1525"/>
      <c r="EN68" s="1525"/>
      <c r="EO68" s="1525"/>
      <c r="EP68" s="1525"/>
      <c r="EQ68" s="1525"/>
      <c r="ER68" s="1525"/>
      <c r="ES68" s="1525"/>
      <c r="ET68" s="1525"/>
      <c r="EU68" s="1525"/>
      <c r="EV68" s="1525"/>
      <c r="EW68" s="1525"/>
      <c r="EX68" s="1525"/>
      <c r="EY68" s="1525"/>
      <c r="EZ68" s="1525"/>
      <c r="FA68" s="1525"/>
      <c r="FB68" s="1525"/>
      <c r="FC68" s="1525"/>
      <c r="FD68" s="1525"/>
      <c r="FE68" s="1525"/>
      <c r="FF68" s="1525"/>
      <c r="FG68" s="1525"/>
      <c r="FH68" s="1525"/>
      <c r="FI68" s="1525"/>
      <c r="FJ68" s="1525"/>
      <c r="FK68" s="1525"/>
      <c r="FL68" s="1525"/>
      <c r="FM68" s="1525"/>
      <c r="FN68" s="1525"/>
      <c r="FO68" s="1525"/>
      <c r="FP68" s="1525"/>
      <c r="FQ68" s="1525"/>
      <c r="FR68" s="1525"/>
      <c r="FS68" s="1525"/>
      <c r="FT68" s="1525"/>
      <c r="FU68" s="1525"/>
      <c r="FV68" s="1525"/>
      <c r="FW68" s="1525"/>
      <c r="FX68" s="1525"/>
      <c r="FY68" s="1525"/>
      <c r="FZ68" s="1525"/>
      <c r="GA68" s="1525"/>
      <c r="GB68" s="1525"/>
      <c r="GC68" s="1525"/>
      <c r="GD68" s="1525"/>
      <c r="GE68" s="1525"/>
      <c r="GF68" s="1525"/>
      <c r="GG68" s="1525"/>
      <c r="GH68" s="1525"/>
      <c r="GI68" s="1525"/>
      <c r="GJ68" s="1525"/>
      <c r="GK68" s="1525"/>
      <c r="GL68" s="1525"/>
      <c r="GM68" s="1525"/>
      <c r="GN68" s="1525"/>
    </row>
    <row r="69" spans="1:196" ht="30" customHeight="1">
      <c r="A69" s="1"/>
      <c r="B69" s="141"/>
      <c r="C69" s="267"/>
      <c r="D69" s="290"/>
      <c r="E69" s="270"/>
      <c r="F69" s="290"/>
      <c r="G69" s="249"/>
      <c r="H69" s="290"/>
      <c r="CC69" s="93"/>
      <c r="CD69" s="147"/>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c r="DW69" s="1525"/>
      <c r="DX69" s="1525"/>
      <c r="DY69" s="1525"/>
      <c r="DZ69" s="1525"/>
      <c r="EA69" s="1525"/>
      <c r="EB69" s="1525"/>
      <c r="EC69" s="1525"/>
      <c r="ED69" s="1525"/>
      <c r="EE69" s="1525"/>
      <c r="EF69" s="1525"/>
      <c r="EG69" s="1525"/>
      <c r="EH69" s="1525"/>
      <c r="EI69" s="1525"/>
      <c r="EJ69" s="1525"/>
      <c r="EK69" s="1525"/>
      <c r="EL69" s="1525"/>
      <c r="EM69" s="1525"/>
      <c r="EN69" s="1525"/>
      <c r="EO69" s="1525"/>
      <c r="EP69" s="1525"/>
      <c r="EQ69" s="1525"/>
      <c r="ER69" s="1525"/>
      <c r="ES69" s="1525"/>
      <c r="ET69" s="1525"/>
      <c r="EU69" s="1525"/>
      <c r="EV69" s="1525"/>
      <c r="EW69" s="1525"/>
      <c r="EX69" s="1525"/>
      <c r="EY69" s="1525"/>
      <c r="EZ69" s="1525"/>
      <c r="FA69" s="1525"/>
      <c r="FB69" s="1525"/>
      <c r="FC69" s="1525"/>
      <c r="FD69" s="1525"/>
      <c r="FE69" s="1525"/>
      <c r="FF69" s="1525"/>
      <c r="FG69" s="1525"/>
      <c r="FH69" s="1525"/>
      <c r="FI69" s="1525"/>
      <c r="FJ69" s="1525"/>
      <c r="FK69" s="1525"/>
      <c r="FL69" s="1525"/>
      <c r="FM69" s="1525"/>
      <c r="FN69" s="1525"/>
      <c r="FO69" s="1525"/>
      <c r="FP69" s="1525"/>
      <c r="FQ69" s="1525"/>
      <c r="FR69" s="1525"/>
      <c r="FS69" s="1525"/>
      <c r="FT69" s="1525"/>
      <c r="FU69" s="1525"/>
      <c r="FV69" s="1525"/>
      <c r="FW69" s="1525"/>
      <c r="FX69" s="1525"/>
      <c r="FY69" s="1525"/>
      <c r="FZ69" s="1525"/>
      <c r="GA69" s="1525"/>
      <c r="GB69" s="1525"/>
      <c r="GC69" s="1525"/>
      <c r="GD69" s="1525"/>
      <c r="GE69" s="1525"/>
      <c r="GF69" s="1525"/>
      <c r="GG69" s="1525"/>
      <c r="GH69" s="1525"/>
      <c r="GI69" s="1525"/>
      <c r="GJ69" s="1525"/>
      <c r="GK69" s="1525"/>
      <c r="GL69" s="1525"/>
      <c r="GM69" s="1525"/>
      <c r="GN69" s="1525"/>
    </row>
    <row r="70" spans="1:196" ht="30" customHeight="1">
      <c r="A70" s="1"/>
      <c r="B70" s="141"/>
      <c r="C70" s="306"/>
      <c r="BB70" s="2386">
        <v>1201</v>
      </c>
      <c r="BC70" s="2386"/>
      <c r="BD70" s="2386"/>
      <c r="BY70" s="2573">
        <v>1202</v>
      </c>
      <c r="BZ70" s="2573"/>
      <c r="CA70" s="2573"/>
      <c r="CB70" s="1"/>
      <c r="CC70" s="93"/>
      <c r="CD70" s="147"/>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c r="DW70" s="1525"/>
      <c r="DX70" s="1525"/>
      <c r="DY70" s="1525"/>
      <c r="DZ70" s="1525"/>
      <c r="EA70" s="1525"/>
      <c r="EB70" s="1525"/>
      <c r="EC70" s="1525"/>
      <c r="ED70" s="1525"/>
      <c r="EE70" s="1525"/>
      <c r="EF70" s="1525"/>
      <c r="EG70" s="1525"/>
      <c r="EH70" s="1525"/>
      <c r="EI70" s="1525"/>
      <c r="EJ70" s="1525"/>
      <c r="EK70" s="1525"/>
      <c r="EL70" s="1525"/>
      <c r="EM70" s="1525"/>
      <c r="EN70" s="1525"/>
      <c r="EO70" s="1525"/>
      <c r="EP70" s="1525"/>
      <c r="EQ70" s="1525"/>
      <c r="ER70" s="1525"/>
      <c r="ES70" s="1525"/>
      <c r="ET70" s="1525"/>
      <c r="EU70" s="1525"/>
      <c r="EV70" s="1525"/>
      <c r="EW70" s="1525"/>
      <c r="EX70" s="1525"/>
      <c r="EY70" s="1525"/>
      <c r="EZ70" s="1525"/>
      <c r="FA70" s="1525"/>
      <c r="FB70" s="1525"/>
      <c r="FC70" s="1525"/>
      <c r="FD70" s="1525"/>
      <c r="FE70" s="1525"/>
      <c r="FF70" s="1525"/>
      <c r="FG70" s="1525"/>
      <c r="FH70" s="1525"/>
      <c r="FI70" s="1525"/>
      <c r="FJ70" s="1525"/>
      <c r="FK70" s="1525"/>
      <c r="FL70" s="1525"/>
      <c r="FM70" s="1525"/>
      <c r="FN70" s="1525"/>
      <c r="FO70" s="1525"/>
      <c r="FP70" s="1525"/>
      <c r="FQ70" s="1525"/>
      <c r="FR70" s="1525"/>
      <c r="FS70" s="1525"/>
      <c r="FT70" s="1525"/>
      <c r="FU70" s="1525"/>
      <c r="FV70" s="1525"/>
      <c r="FW70" s="1525"/>
      <c r="FX70" s="1525"/>
      <c r="FY70" s="1525"/>
      <c r="FZ70" s="1525"/>
      <c r="GA70" s="1525"/>
      <c r="GB70" s="1525"/>
      <c r="GC70" s="1525"/>
      <c r="GD70" s="1525"/>
      <c r="GE70" s="1525"/>
      <c r="GF70" s="1525"/>
      <c r="GG70" s="1525"/>
      <c r="GH70" s="1525"/>
      <c r="GI70" s="1525"/>
      <c r="GJ70" s="1525"/>
      <c r="GK70" s="1525"/>
      <c r="GL70" s="1525"/>
      <c r="GM70" s="1525"/>
      <c r="GN70" s="1525"/>
    </row>
    <row r="71" spans="1:196" ht="30" customHeight="1">
      <c r="A71" s="1"/>
      <c r="B71" s="141"/>
      <c r="C71" s="306"/>
      <c r="D71" s="290"/>
      <c r="S71" s="2592" t="s">
        <v>2225</v>
      </c>
      <c r="T71" s="2592"/>
      <c r="U71" s="2592"/>
      <c r="V71" s="2592"/>
      <c r="W71" s="2592"/>
      <c r="X71" s="2592"/>
      <c r="Z71" s="2317" t="s">
        <v>1372</v>
      </c>
      <c r="AA71" s="2306"/>
      <c r="AB71" s="2307"/>
      <c r="AC71" s="2308"/>
      <c r="AD71" s="2308"/>
      <c r="AE71" s="2308"/>
      <c r="AF71" s="2308"/>
      <c r="AG71" s="2308"/>
      <c r="AH71" s="2308"/>
      <c r="AI71" s="2308"/>
      <c r="AJ71" s="2308"/>
      <c r="AK71" s="2308"/>
      <c r="AL71" s="2308"/>
      <c r="AM71" s="2308"/>
      <c r="AN71" s="2308"/>
      <c r="AO71" s="2308"/>
      <c r="AP71" s="2308"/>
      <c r="AQ71" s="2308"/>
      <c r="AR71" s="2308"/>
      <c r="AS71" s="2308"/>
      <c r="AT71" s="2308"/>
      <c r="AU71" s="2308"/>
      <c r="AV71" s="2308"/>
      <c r="AW71" s="2308"/>
      <c r="AX71" s="2308"/>
      <c r="AY71" s="2308"/>
      <c r="AZ71" s="2308"/>
      <c r="BA71" s="2308"/>
      <c r="BB71" s="2308"/>
      <c r="BC71" s="2308"/>
      <c r="BD71" s="2309"/>
      <c r="BE71" s="1593"/>
      <c r="BF71" s="1593"/>
      <c r="BG71" s="2307"/>
      <c r="BH71" s="2308"/>
      <c r="BI71" s="2308"/>
      <c r="BJ71" s="2308"/>
      <c r="BK71" s="2308"/>
      <c r="BL71" s="2308"/>
      <c r="BM71" s="2308"/>
      <c r="BN71" s="2308"/>
      <c r="BO71" s="2308"/>
      <c r="BP71" s="2308"/>
      <c r="BQ71" s="2308"/>
      <c r="BR71" s="2308"/>
      <c r="BS71" s="2308"/>
      <c r="BT71" s="2308"/>
      <c r="BU71" s="2308"/>
      <c r="BV71" s="2308"/>
      <c r="BW71" s="2308"/>
      <c r="BX71" s="2308"/>
      <c r="BY71" s="2308"/>
      <c r="BZ71" s="2308"/>
      <c r="CA71" s="2309"/>
      <c r="CB71" s="1"/>
      <c r="CC71" s="93"/>
      <c r="CD71" s="147"/>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c r="DW71" s="1525"/>
      <c r="DX71" s="1525"/>
      <c r="DY71" s="1525"/>
      <c r="DZ71" s="1525"/>
      <c r="EA71" s="1525"/>
      <c r="EB71" s="1525"/>
      <c r="EC71" s="1525"/>
      <c r="ED71" s="1525"/>
      <c r="EE71" s="1525"/>
      <c r="EF71" s="1525"/>
      <c r="EG71" s="1525"/>
      <c r="EH71" s="1525"/>
      <c r="EI71" s="1525"/>
      <c r="EJ71" s="1525"/>
      <c r="EK71" s="1525"/>
      <c r="EL71" s="1525"/>
      <c r="EM71" s="1525"/>
      <c r="EN71" s="1525"/>
      <c r="EO71" s="1525"/>
      <c r="EP71" s="1525"/>
      <c r="EQ71" s="1525"/>
      <c r="ER71" s="1525"/>
      <c r="ES71" s="1525"/>
      <c r="ET71" s="1525"/>
      <c r="EU71" s="1525"/>
      <c r="EV71" s="1525"/>
      <c r="EW71" s="1525"/>
      <c r="EX71" s="1525"/>
      <c r="EY71" s="1525"/>
      <c r="EZ71" s="1525"/>
      <c r="FA71" s="1525"/>
      <c r="FB71" s="1525"/>
      <c r="FC71" s="1525"/>
      <c r="FD71" s="1525"/>
      <c r="FE71" s="1525"/>
      <c r="FF71" s="1525"/>
      <c r="FG71" s="1525"/>
      <c r="FH71" s="1525"/>
      <c r="FI71" s="1525"/>
      <c r="FJ71" s="1525"/>
      <c r="FK71" s="1525"/>
      <c r="FL71" s="1525"/>
      <c r="FM71" s="1525"/>
      <c r="FN71" s="1525"/>
      <c r="FO71" s="1525"/>
      <c r="FP71" s="1525"/>
      <c r="FQ71" s="1525"/>
      <c r="FR71" s="1525"/>
      <c r="FS71" s="1525"/>
      <c r="FT71" s="1525"/>
      <c r="FU71" s="1525"/>
      <c r="FV71" s="1525"/>
      <c r="FW71" s="1525"/>
      <c r="FX71" s="1525"/>
      <c r="FY71" s="1525"/>
      <c r="FZ71" s="1525"/>
      <c r="GA71" s="1525"/>
      <c r="GB71" s="1525"/>
      <c r="GC71" s="1525"/>
      <c r="GD71" s="1525"/>
      <c r="GE71" s="1525"/>
      <c r="GF71" s="1525"/>
      <c r="GG71" s="1525"/>
      <c r="GH71" s="1525"/>
      <c r="GI71" s="1525"/>
      <c r="GJ71" s="1525"/>
      <c r="GK71" s="1525"/>
      <c r="GL71" s="1525"/>
      <c r="GM71" s="1525"/>
      <c r="GN71" s="1525"/>
    </row>
    <row r="72" spans="1:196" ht="30" customHeight="1">
      <c r="A72" s="1"/>
      <c r="B72" s="141"/>
      <c r="C72" s="267"/>
      <c r="D72" s="249"/>
      <c r="F72" s="290"/>
      <c r="H72" s="290"/>
      <c r="I72" s="290"/>
      <c r="J72" s="290"/>
      <c r="K72" s="290"/>
      <c r="L72" s="290"/>
      <c r="S72" s="2592"/>
      <c r="T72" s="2592"/>
      <c r="U72" s="2592"/>
      <c r="V72" s="2592"/>
      <c r="W72" s="2592"/>
      <c r="X72" s="2592"/>
      <c r="Z72" s="2306"/>
      <c r="AA72" s="2306"/>
      <c r="AB72" s="2310"/>
      <c r="AC72" s="2311"/>
      <c r="AD72" s="2311"/>
      <c r="AE72" s="2311"/>
      <c r="AF72" s="2311"/>
      <c r="AG72" s="2311"/>
      <c r="AH72" s="2311"/>
      <c r="AI72" s="2311"/>
      <c r="AJ72" s="2311"/>
      <c r="AK72" s="2311"/>
      <c r="AL72" s="2311"/>
      <c r="AM72" s="2311"/>
      <c r="AN72" s="2311"/>
      <c r="AO72" s="2311"/>
      <c r="AP72" s="2311"/>
      <c r="AQ72" s="2311"/>
      <c r="AR72" s="2311"/>
      <c r="AS72" s="2311"/>
      <c r="AT72" s="2311"/>
      <c r="AU72" s="2311"/>
      <c r="AV72" s="2311"/>
      <c r="AW72" s="2311"/>
      <c r="AX72" s="2311"/>
      <c r="AY72" s="2311"/>
      <c r="AZ72" s="2311"/>
      <c r="BA72" s="2311"/>
      <c r="BB72" s="2311"/>
      <c r="BC72" s="2311"/>
      <c r="BD72" s="2312"/>
      <c r="BE72" s="1593"/>
      <c r="BF72" s="1593"/>
      <c r="BG72" s="2310"/>
      <c r="BH72" s="2311"/>
      <c r="BI72" s="2311"/>
      <c r="BJ72" s="2311"/>
      <c r="BK72" s="2311"/>
      <c r="BL72" s="2311"/>
      <c r="BM72" s="2311"/>
      <c r="BN72" s="2311"/>
      <c r="BO72" s="2311"/>
      <c r="BP72" s="2311"/>
      <c r="BQ72" s="2311"/>
      <c r="BR72" s="2311"/>
      <c r="BS72" s="2311"/>
      <c r="BT72" s="2311"/>
      <c r="BU72" s="2311"/>
      <c r="BV72" s="2311"/>
      <c r="BW72" s="2311"/>
      <c r="BX72" s="2311"/>
      <c r="BY72" s="2311"/>
      <c r="BZ72" s="2311"/>
      <c r="CA72" s="2312"/>
      <c r="CB72" s="1"/>
      <c r="CC72" s="93"/>
      <c r="CD72" s="147"/>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c r="DW72" s="1525"/>
      <c r="DX72" s="1525"/>
      <c r="DY72" s="1525"/>
      <c r="DZ72" s="1525"/>
      <c r="EA72" s="1525"/>
      <c r="EB72" s="1525"/>
      <c r="EC72" s="1525"/>
      <c r="ED72" s="1525"/>
      <c r="EE72" s="1525"/>
      <c r="EF72" s="1525"/>
      <c r="EG72" s="1525"/>
      <c r="EH72" s="1525"/>
      <c r="EI72" s="1525"/>
      <c r="EJ72" s="1525"/>
      <c r="EK72" s="1525"/>
      <c r="EL72" s="1525"/>
      <c r="EM72" s="1525"/>
      <c r="EN72" s="1525"/>
      <c r="EO72" s="1525"/>
      <c r="EP72" s="1525"/>
      <c r="EQ72" s="1525"/>
      <c r="ER72" s="1525"/>
      <c r="ES72" s="1525"/>
      <c r="ET72" s="1525"/>
      <c r="EU72" s="1525"/>
      <c r="EV72" s="1525"/>
      <c r="EW72" s="1525"/>
      <c r="EX72" s="1525"/>
      <c r="EY72" s="1525"/>
      <c r="EZ72" s="1525"/>
      <c r="FA72" s="1525"/>
      <c r="FB72" s="1525"/>
      <c r="FC72" s="1525"/>
      <c r="FD72" s="1525"/>
      <c r="FE72" s="1525"/>
      <c r="FF72" s="1525"/>
      <c r="FG72" s="1525"/>
      <c r="FH72" s="1525"/>
      <c r="FI72" s="1525"/>
      <c r="FJ72" s="1525"/>
      <c r="FK72" s="1525"/>
      <c r="FL72" s="1525"/>
      <c r="FM72" s="1525"/>
      <c r="FN72" s="1525"/>
      <c r="FO72" s="1525"/>
      <c r="FP72" s="1525"/>
      <c r="FQ72" s="1525"/>
      <c r="FR72" s="1525"/>
      <c r="FS72" s="1525"/>
      <c r="FT72" s="1525"/>
      <c r="FU72" s="1525"/>
      <c r="FV72" s="1525"/>
      <c r="FW72" s="1525"/>
      <c r="FX72" s="1525"/>
      <c r="FY72" s="1525"/>
      <c r="FZ72" s="1525"/>
      <c r="GA72" s="1525"/>
      <c r="GB72" s="1525"/>
      <c r="GC72" s="1525"/>
      <c r="GD72" s="1525"/>
      <c r="GE72" s="1525"/>
      <c r="GF72" s="1525"/>
      <c r="GG72" s="1525"/>
      <c r="GH72" s="1525"/>
      <c r="GI72" s="1525"/>
      <c r="GJ72" s="1525"/>
      <c r="GK72" s="1525"/>
      <c r="GL72" s="1525"/>
      <c r="GM72" s="1525"/>
      <c r="GN72" s="1525"/>
    </row>
    <row r="73" spans="1:196" ht="30" customHeight="1">
      <c r="A73" s="283"/>
      <c r="B73" s="284"/>
      <c r="C73" s="308"/>
      <c r="D73" s="1"/>
      <c r="E73" s="1"/>
      <c r="F73" s="1"/>
      <c r="G73" s="1"/>
      <c r="H73" s="1"/>
      <c r="I73" s="1"/>
      <c r="J73" s="1"/>
      <c r="K73" s="1"/>
      <c r="L73" s="1"/>
      <c r="M73" s="1"/>
      <c r="N73" s="1"/>
      <c r="O73" s="1"/>
      <c r="P73" s="1"/>
      <c r="Q73" s="1"/>
      <c r="R73" s="1"/>
      <c r="S73" s="1"/>
      <c r="T73" s="1"/>
      <c r="U73" s="1"/>
      <c r="V73" s="1"/>
      <c r="W73" s="1"/>
      <c r="X73" s="1"/>
      <c r="Y73" s="283"/>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283"/>
      <c r="CC73" s="291"/>
      <c r="CD73" s="292"/>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c r="DW73" s="1525"/>
      <c r="DX73" s="1525"/>
      <c r="DY73" s="1525"/>
      <c r="DZ73" s="1525"/>
      <c r="EA73" s="1525"/>
      <c r="EB73" s="1525"/>
      <c r="EC73" s="1525"/>
      <c r="ED73" s="1525"/>
      <c r="EE73" s="1525"/>
      <c r="EF73" s="1525"/>
      <c r="EG73" s="1525"/>
      <c r="EH73" s="1525"/>
      <c r="EI73" s="1525"/>
      <c r="EJ73" s="1525"/>
      <c r="EK73" s="1525"/>
      <c r="EL73" s="1525"/>
      <c r="EM73" s="1525"/>
      <c r="EN73" s="1525"/>
      <c r="EO73" s="1525"/>
      <c r="EP73" s="1525"/>
      <c r="EQ73" s="1525"/>
      <c r="ER73" s="1525"/>
      <c r="ES73" s="1525"/>
      <c r="ET73" s="1525"/>
      <c r="EU73" s="1525"/>
      <c r="EV73" s="1525"/>
      <c r="EW73" s="1525"/>
      <c r="EX73" s="1525"/>
      <c r="EY73" s="1525"/>
      <c r="EZ73" s="1525"/>
      <c r="FA73" s="1525"/>
      <c r="FB73" s="1525"/>
      <c r="FC73" s="1525"/>
      <c r="FD73" s="1525"/>
      <c r="FE73" s="1525"/>
      <c r="FF73" s="1525"/>
      <c r="FG73" s="1525"/>
      <c r="FH73" s="1525"/>
      <c r="FI73" s="1525"/>
      <c r="FJ73" s="1525"/>
      <c r="FK73" s="1525"/>
      <c r="FL73" s="1525"/>
      <c r="FM73" s="1525"/>
      <c r="FN73" s="1525"/>
      <c r="FO73" s="1525"/>
      <c r="FP73" s="1525"/>
      <c r="FQ73" s="1525"/>
      <c r="FR73" s="1525"/>
      <c r="FS73" s="1525"/>
      <c r="FT73" s="1525"/>
      <c r="FU73" s="1525"/>
      <c r="FV73" s="1525"/>
      <c r="FW73" s="1525"/>
      <c r="FX73" s="1525"/>
      <c r="FY73" s="1525"/>
      <c r="FZ73" s="1525"/>
      <c r="GA73" s="1525"/>
      <c r="GB73" s="1525"/>
      <c r="GC73" s="1525"/>
      <c r="GD73" s="1525"/>
      <c r="GE73" s="1525"/>
      <c r="GF73" s="1525"/>
      <c r="GG73" s="1525"/>
      <c r="GH73" s="1525"/>
      <c r="GI73" s="1525"/>
      <c r="GJ73" s="1525"/>
      <c r="GK73" s="1525"/>
      <c r="GL73" s="1525"/>
      <c r="GM73" s="1525"/>
      <c r="GN73" s="1525"/>
    </row>
    <row r="74" spans="1:196" ht="30.95" customHeight="1">
      <c r="A74" s="283"/>
      <c r="B74" s="284"/>
      <c r="C74" s="308"/>
      <c r="Y74" s="286"/>
      <c r="CB74" s="283"/>
      <c r="CC74" s="291"/>
      <c r="CD74" s="292"/>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c r="DW74" s="1525"/>
      <c r="DX74" s="1525"/>
      <c r="DY74" s="1525"/>
      <c r="DZ74" s="1525"/>
      <c r="EA74" s="1525"/>
      <c r="EB74" s="1525"/>
      <c r="EC74" s="1525"/>
      <c r="ED74" s="1525"/>
      <c r="EE74" s="1525"/>
      <c r="EF74" s="1525"/>
      <c r="EG74" s="1525"/>
      <c r="EH74" s="1525"/>
      <c r="EI74" s="1525"/>
      <c r="EJ74" s="1525"/>
      <c r="EK74" s="1525"/>
      <c r="EL74" s="1525"/>
      <c r="EM74" s="1525"/>
      <c r="EN74" s="1525"/>
      <c r="EO74" s="1525"/>
      <c r="EP74" s="1525"/>
      <c r="EQ74" s="1525"/>
      <c r="ER74" s="1525"/>
      <c r="ES74" s="1525"/>
      <c r="ET74" s="1525"/>
      <c r="EU74" s="1525"/>
      <c r="EV74" s="1525"/>
      <c r="EW74" s="1525"/>
      <c r="EX74" s="1525"/>
      <c r="EY74" s="1525"/>
      <c r="EZ74" s="1525"/>
      <c r="FA74" s="1525"/>
      <c r="FB74" s="1525"/>
      <c r="FC74" s="1525"/>
      <c r="FD74" s="1525"/>
      <c r="FE74" s="1525"/>
      <c r="FF74" s="1525"/>
      <c r="FG74" s="1525"/>
      <c r="FH74" s="1525"/>
      <c r="FI74" s="1525"/>
      <c r="FJ74" s="1525"/>
      <c r="FK74" s="1525"/>
      <c r="FL74" s="1525"/>
      <c r="FM74" s="1525"/>
      <c r="FN74" s="1525"/>
      <c r="FO74" s="1525"/>
      <c r="FP74" s="1525"/>
      <c r="FQ74" s="1525"/>
      <c r="FR74" s="1525"/>
      <c r="FS74" s="1525"/>
      <c r="FT74" s="1525"/>
      <c r="FU74" s="1525"/>
      <c r="FV74" s="1525"/>
      <c r="FW74" s="1525"/>
      <c r="FX74" s="1525"/>
      <c r="FY74" s="1525"/>
      <c r="FZ74" s="1525"/>
      <c r="GA74" s="1525"/>
      <c r="GB74" s="1525"/>
      <c r="GC74" s="1525"/>
      <c r="GD74" s="1525"/>
      <c r="GE74" s="1525"/>
      <c r="GF74" s="1525"/>
      <c r="GG74" s="1525"/>
      <c r="GH74" s="1525"/>
      <c r="GI74" s="1525"/>
      <c r="GJ74" s="1525"/>
      <c r="GK74" s="1525"/>
      <c r="GL74" s="1525"/>
      <c r="GM74" s="1525"/>
      <c r="GN74" s="1525"/>
    </row>
    <row r="75" spans="1:196" ht="30" customHeight="1">
      <c r="A75" s="283"/>
      <c r="B75" s="284"/>
      <c r="C75" s="487" t="s">
        <v>2244</v>
      </c>
      <c r="D75" s="325" t="s">
        <v>2245</v>
      </c>
      <c r="Y75" s="286"/>
      <c r="CB75" s="283"/>
      <c r="CC75" s="291"/>
      <c r="CD75" s="292"/>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c r="DW75" s="1525"/>
      <c r="DX75" s="1525"/>
      <c r="DY75" s="1525"/>
      <c r="DZ75" s="1525"/>
      <c r="EA75" s="1525"/>
      <c r="EB75" s="1525"/>
      <c r="EC75" s="1525"/>
      <c r="ED75" s="1525"/>
      <c r="EE75" s="1525"/>
      <c r="EF75" s="1525"/>
      <c r="EG75" s="1525"/>
      <c r="EH75" s="1525"/>
      <c r="EI75" s="1525"/>
      <c r="EJ75" s="1525"/>
      <c r="EK75" s="1525"/>
      <c r="EL75" s="1525"/>
      <c r="EM75" s="1525"/>
      <c r="EN75" s="1525"/>
      <c r="EO75" s="1525"/>
      <c r="EP75" s="1525"/>
      <c r="EQ75" s="1525"/>
      <c r="ER75" s="1525"/>
      <c r="ES75" s="1525"/>
      <c r="ET75" s="1525"/>
      <c r="EU75" s="1525"/>
      <c r="EV75" s="1525"/>
      <c r="EW75" s="1525"/>
      <c r="EX75" s="1525"/>
      <c r="EY75" s="1525"/>
      <c r="EZ75" s="1525"/>
      <c r="FA75" s="1525"/>
      <c r="FB75" s="1525"/>
      <c r="FC75" s="1525"/>
      <c r="FD75" s="1525"/>
      <c r="FE75" s="1525"/>
      <c r="FF75" s="1525"/>
      <c r="FG75" s="1525"/>
      <c r="FH75" s="1525"/>
      <c r="FI75" s="1525"/>
      <c r="FJ75" s="1525"/>
      <c r="FK75" s="1525"/>
      <c r="FL75" s="1525"/>
      <c r="FM75" s="1525"/>
      <c r="FN75" s="1525"/>
      <c r="FO75" s="1525"/>
      <c r="FP75" s="1525"/>
      <c r="FQ75" s="1525"/>
      <c r="FR75" s="1525"/>
      <c r="FS75" s="1525"/>
      <c r="FT75" s="1525"/>
      <c r="FU75" s="1525"/>
      <c r="FV75" s="1525"/>
      <c r="FW75" s="1525"/>
      <c r="FX75" s="1525"/>
      <c r="FY75" s="1525"/>
      <c r="FZ75" s="1525"/>
      <c r="GA75" s="1525"/>
      <c r="GB75" s="1525"/>
      <c r="GC75" s="1525"/>
      <c r="GD75" s="1525"/>
      <c r="GE75" s="1525"/>
      <c r="GF75" s="1525"/>
      <c r="GG75" s="1525"/>
      <c r="GH75" s="1525"/>
      <c r="GI75" s="1525"/>
      <c r="GJ75" s="1525"/>
      <c r="GK75" s="1525"/>
      <c r="GL75" s="1525"/>
      <c r="GM75" s="1525"/>
      <c r="GN75" s="1525"/>
    </row>
    <row r="76" spans="1:196" s="264" customFormat="1" ht="30" customHeight="1">
      <c r="A76" s="285"/>
      <c r="B76" s="284"/>
      <c r="C76" s="304"/>
      <c r="D76" s="325" t="s">
        <v>2246</v>
      </c>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386">
        <v>1201</v>
      </c>
      <c r="BC76" s="2386"/>
      <c r="BD76" s="2386"/>
      <c r="BE76" s="2"/>
      <c r="BF76" s="2"/>
      <c r="BG76" s="2"/>
      <c r="BH76" s="2"/>
      <c r="BI76" s="2"/>
      <c r="BJ76" s="2"/>
      <c r="BK76" s="2"/>
      <c r="BL76" s="2"/>
      <c r="BM76" s="2"/>
      <c r="BN76" s="2"/>
      <c r="BO76" s="2"/>
      <c r="BP76" s="2"/>
      <c r="BQ76" s="2"/>
      <c r="BR76" s="2"/>
      <c r="BS76" s="2"/>
      <c r="BT76" s="2"/>
      <c r="BU76" s="2"/>
      <c r="BV76" s="2"/>
      <c r="BW76" s="2"/>
      <c r="BX76" s="2"/>
      <c r="BY76" s="2573">
        <v>1202</v>
      </c>
      <c r="BZ76" s="2573"/>
      <c r="CA76" s="2573"/>
      <c r="CB76" s="336"/>
      <c r="CC76" s="291"/>
      <c r="CD76" s="322"/>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c r="DW76" s="1525"/>
      <c r="DX76" s="1525"/>
      <c r="DY76" s="1525"/>
      <c r="DZ76" s="1525"/>
      <c r="EA76" s="1525"/>
      <c r="EB76" s="1525"/>
      <c r="EC76" s="1525"/>
      <c r="ED76" s="1525"/>
      <c r="EE76" s="1525"/>
      <c r="EF76" s="1525"/>
      <c r="EG76" s="1525"/>
      <c r="EH76" s="1525"/>
      <c r="EI76" s="1525"/>
      <c r="EJ76" s="1525"/>
      <c r="EK76" s="1525"/>
      <c r="EL76" s="1525"/>
      <c r="EM76" s="1525"/>
      <c r="EN76" s="1525"/>
      <c r="EO76" s="1525"/>
      <c r="EP76" s="1525"/>
      <c r="EQ76" s="1525"/>
      <c r="ER76" s="1525"/>
      <c r="ES76" s="1525"/>
      <c r="ET76" s="1525"/>
      <c r="EU76" s="1525"/>
      <c r="EV76" s="1525"/>
      <c r="EW76" s="1525"/>
      <c r="EX76" s="1525"/>
      <c r="EY76" s="1525"/>
      <c r="EZ76" s="1525"/>
      <c r="FA76" s="1525"/>
      <c r="FB76" s="1525"/>
      <c r="FC76" s="1525"/>
      <c r="FD76" s="1525"/>
      <c r="FE76" s="1525"/>
      <c r="FF76" s="1525"/>
      <c r="FG76" s="1525"/>
      <c r="FH76" s="1525"/>
      <c r="FI76" s="1525"/>
      <c r="FJ76" s="1525"/>
      <c r="FK76" s="1525"/>
      <c r="FL76" s="1525"/>
      <c r="FM76" s="1525"/>
      <c r="FN76" s="1525"/>
      <c r="FO76" s="1525"/>
      <c r="FP76" s="1525"/>
      <c r="FQ76" s="1525"/>
      <c r="FR76" s="1525"/>
      <c r="FS76" s="1525"/>
      <c r="FT76" s="1525"/>
      <c r="FU76" s="1525"/>
      <c r="FV76" s="1525"/>
      <c r="FW76" s="1525"/>
      <c r="FX76" s="1525"/>
      <c r="FY76" s="1525"/>
      <c r="FZ76" s="1525"/>
      <c r="GA76" s="1525"/>
      <c r="GB76" s="1525"/>
      <c r="GC76" s="1525"/>
      <c r="GD76" s="1525"/>
      <c r="GE76" s="1525"/>
      <c r="GF76" s="1525"/>
      <c r="GG76" s="1525"/>
      <c r="GH76" s="1525"/>
      <c r="GI76" s="1525"/>
      <c r="GJ76" s="1525"/>
      <c r="GK76" s="1525"/>
      <c r="GL76" s="1525"/>
      <c r="GM76" s="1525"/>
      <c r="GN76" s="1525"/>
    </row>
    <row r="77" spans="1:196" ht="30" customHeight="1">
      <c r="A77" s="286"/>
      <c r="B77" s="284"/>
      <c r="C77" s="307"/>
      <c r="D77" s="325" t="s">
        <v>2247</v>
      </c>
      <c r="R77" s="2592" t="s">
        <v>2248</v>
      </c>
      <c r="S77" s="2592"/>
      <c r="T77" s="2592"/>
      <c r="U77" s="2592"/>
      <c r="V77" s="2592"/>
      <c r="W77" s="2592"/>
      <c r="X77" s="2592"/>
      <c r="Z77" s="2306">
        <v>58</v>
      </c>
      <c r="AA77" s="2306"/>
      <c r="AB77" s="2307"/>
      <c r="AC77" s="2308"/>
      <c r="AD77" s="2308"/>
      <c r="AE77" s="2308"/>
      <c r="AF77" s="2308"/>
      <c r="AG77" s="2308"/>
      <c r="AH77" s="2308"/>
      <c r="AI77" s="2308"/>
      <c r="AJ77" s="2308"/>
      <c r="AK77" s="2308"/>
      <c r="AL77" s="2308"/>
      <c r="AM77" s="2308"/>
      <c r="AN77" s="2308"/>
      <c r="AO77" s="2308"/>
      <c r="AP77" s="2308"/>
      <c r="AQ77" s="2308"/>
      <c r="AR77" s="2308"/>
      <c r="AS77" s="2308"/>
      <c r="AT77" s="2308"/>
      <c r="AU77" s="2308"/>
      <c r="AV77" s="2308"/>
      <c r="AW77" s="2308"/>
      <c r="AX77" s="2308"/>
      <c r="AY77" s="2308"/>
      <c r="AZ77" s="2308"/>
      <c r="BA77" s="2308"/>
      <c r="BB77" s="2308"/>
      <c r="BC77" s="2308"/>
      <c r="BD77" s="2309"/>
      <c r="BE77" s="1593"/>
      <c r="BF77" s="1593"/>
      <c r="BG77" s="2307"/>
      <c r="BH77" s="2308"/>
      <c r="BI77" s="2308"/>
      <c r="BJ77" s="2308"/>
      <c r="BK77" s="2308"/>
      <c r="BL77" s="2308"/>
      <c r="BM77" s="2308"/>
      <c r="BN77" s="2308"/>
      <c r="BO77" s="2308"/>
      <c r="BP77" s="2308"/>
      <c r="BQ77" s="2308"/>
      <c r="BR77" s="2308"/>
      <c r="BS77" s="2308"/>
      <c r="BT77" s="2308"/>
      <c r="BU77" s="2308"/>
      <c r="BV77" s="2308"/>
      <c r="BW77" s="2308"/>
      <c r="BX77" s="2308"/>
      <c r="BY77" s="2308"/>
      <c r="BZ77" s="2308"/>
      <c r="CA77" s="2309"/>
      <c r="CB77" s="283"/>
      <c r="CC77" s="291"/>
      <c r="CD77" s="315"/>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c r="DW77" s="1525"/>
      <c r="DX77" s="1525"/>
      <c r="DY77" s="1525"/>
      <c r="DZ77" s="1525"/>
      <c r="EA77" s="1525"/>
      <c r="EB77" s="1525"/>
      <c r="EC77" s="1525"/>
      <c r="ED77" s="1525"/>
      <c r="EE77" s="1525"/>
      <c r="EF77" s="1525"/>
      <c r="EG77" s="1525"/>
      <c r="EH77" s="1525"/>
      <c r="EI77" s="1525"/>
      <c r="EJ77" s="1525"/>
      <c r="EK77" s="1525"/>
      <c r="EL77" s="1525"/>
      <c r="EM77" s="1525"/>
      <c r="EN77" s="1525"/>
      <c r="EO77" s="1525"/>
      <c r="EP77" s="1525"/>
      <c r="EQ77" s="1525"/>
      <c r="ER77" s="1525"/>
      <c r="ES77" s="1525"/>
      <c r="ET77" s="1525"/>
      <c r="EU77" s="1525"/>
      <c r="EV77" s="1525"/>
      <c r="EW77" s="1525"/>
      <c r="EX77" s="1525"/>
      <c r="EY77" s="1525"/>
      <c r="EZ77" s="1525"/>
      <c r="FA77" s="1525"/>
      <c r="FB77" s="1525"/>
      <c r="FC77" s="1525"/>
      <c r="FD77" s="1525"/>
      <c r="FE77" s="1525"/>
      <c r="FF77" s="1525"/>
      <c r="FG77" s="1525"/>
      <c r="FH77" s="1525"/>
      <c r="FI77" s="1525"/>
      <c r="FJ77" s="1525"/>
      <c r="FK77" s="1525"/>
      <c r="FL77" s="1525"/>
      <c r="FM77" s="1525"/>
      <c r="FN77" s="1525"/>
      <c r="FO77" s="1525"/>
      <c r="FP77" s="1525"/>
      <c r="FQ77" s="1525"/>
      <c r="FR77" s="1525"/>
      <c r="FS77" s="1525"/>
      <c r="FT77" s="1525"/>
      <c r="FU77" s="1525"/>
      <c r="FV77" s="1525"/>
      <c r="FW77" s="1525"/>
      <c r="FX77" s="1525"/>
      <c r="FY77" s="1525"/>
      <c r="FZ77" s="1525"/>
      <c r="GA77" s="1525"/>
      <c r="GB77" s="1525"/>
      <c r="GC77" s="1525"/>
      <c r="GD77" s="1525"/>
      <c r="GE77" s="1525"/>
      <c r="GF77" s="1525"/>
      <c r="GG77" s="1525"/>
      <c r="GH77" s="1525"/>
      <c r="GI77" s="1525"/>
      <c r="GJ77" s="1525"/>
      <c r="GK77" s="1525"/>
      <c r="GL77" s="1525"/>
      <c r="GM77" s="1525"/>
      <c r="GN77" s="1525"/>
    </row>
    <row r="78" spans="1:196" s="270" customFormat="1" ht="28.15">
      <c r="A78" s="287"/>
      <c r="B78" s="89"/>
      <c r="C78" s="290"/>
      <c r="D78" s="325" t="s">
        <v>2249</v>
      </c>
      <c r="R78" s="2592"/>
      <c r="S78" s="2592"/>
      <c r="T78" s="2592"/>
      <c r="U78" s="2592"/>
      <c r="V78" s="2592"/>
      <c r="W78" s="2592"/>
      <c r="X78" s="2592"/>
      <c r="Y78" s="2"/>
      <c r="Z78" s="2306"/>
      <c r="AA78" s="2306"/>
      <c r="AB78" s="2310"/>
      <c r="AC78" s="2311"/>
      <c r="AD78" s="2311"/>
      <c r="AE78" s="2311"/>
      <c r="AF78" s="2311"/>
      <c r="AG78" s="2311"/>
      <c r="AH78" s="2311"/>
      <c r="AI78" s="2311"/>
      <c r="AJ78" s="2311"/>
      <c r="AK78" s="2311"/>
      <c r="AL78" s="2311"/>
      <c r="AM78" s="2311"/>
      <c r="AN78" s="2311"/>
      <c r="AO78" s="2311"/>
      <c r="AP78" s="2311"/>
      <c r="AQ78" s="2311"/>
      <c r="AR78" s="2311"/>
      <c r="AS78" s="2311"/>
      <c r="AT78" s="2311"/>
      <c r="AU78" s="2311"/>
      <c r="AV78" s="2311"/>
      <c r="AW78" s="2311"/>
      <c r="AX78" s="2311"/>
      <c r="AY78" s="2311"/>
      <c r="AZ78" s="2311"/>
      <c r="BA78" s="2311"/>
      <c r="BB78" s="2311"/>
      <c r="BC78" s="2311"/>
      <c r="BD78" s="2312"/>
      <c r="BE78" s="1593"/>
      <c r="BF78" s="1593"/>
      <c r="BG78" s="2310"/>
      <c r="BH78" s="2311"/>
      <c r="BI78" s="2311"/>
      <c r="BJ78" s="2311"/>
      <c r="BK78" s="2311"/>
      <c r="BL78" s="2311"/>
      <c r="BM78" s="2311"/>
      <c r="BN78" s="2311"/>
      <c r="BO78" s="2311"/>
      <c r="BP78" s="2311"/>
      <c r="BQ78" s="2311"/>
      <c r="BR78" s="2311"/>
      <c r="BS78" s="2311"/>
      <c r="BT78" s="2311"/>
      <c r="BU78" s="2311"/>
      <c r="BV78" s="2311"/>
      <c r="BW78" s="2311"/>
      <c r="BX78" s="2311"/>
      <c r="BY78" s="2311"/>
      <c r="BZ78" s="2311"/>
      <c r="CA78" s="2312"/>
      <c r="CB78" s="337"/>
      <c r="CC78" s="120"/>
      <c r="CD78" s="115"/>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c r="DW78" s="1525"/>
      <c r="DX78" s="1525"/>
      <c r="DY78" s="1525"/>
      <c r="DZ78" s="1525"/>
      <c r="EA78" s="1525"/>
      <c r="EB78" s="1525"/>
      <c r="EC78" s="1525"/>
      <c r="ED78" s="1525"/>
      <c r="EE78" s="1525"/>
      <c r="EF78" s="1525"/>
      <c r="EG78" s="1525"/>
      <c r="EH78" s="1525"/>
      <c r="EI78" s="1525"/>
      <c r="EJ78" s="1525"/>
      <c r="EK78" s="1525"/>
      <c r="EL78" s="1525"/>
      <c r="EM78" s="1525"/>
      <c r="EN78" s="1525"/>
      <c r="EO78" s="1525"/>
      <c r="EP78" s="1525"/>
      <c r="EQ78" s="1525"/>
      <c r="ER78" s="1525"/>
      <c r="ES78" s="1525"/>
      <c r="ET78" s="1525"/>
      <c r="EU78" s="1525"/>
      <c r="EV78" s="1525"/>
      <c r="EW78" s="1525"/>
      <c r="EX78" s="1525"/>
      <c r="EY78" s="1525"/>
      <c r="EZ78" s="1525"/>
      <c r="FA78" s="1525"/>
      <c r="FB78" s="1525"/>
      <c r="FC78" s="1525"/>
      <c r="FD78" s="1525"/>
      <c r="FE78" s="1525"/>
      <c r="FF78" s="1525"/>
      <c r="FG78" s="1525"/>
      <c r="FH78" s="1525"/>
      <c r="FI78" s="1525"/>
      <c r="FJ78" s="1525"/>
      <c r="FK78" s="1525"/>
      <c r="FL78" s="1525"/>
      <c r="FM78" s="1525"/>
      <c r="FN78" s="1525"/>
      <c r="FO78" s="1525"/>
      <c r="FP78" s="1525"/>
      <c r="FQ78" s="1525"/>
      <c r="FR78" s="1525"/>
      <c r="FS78" s="1525"/>
      <c r="FT78" s="1525"/>
      <c r="FU78" s="1525"/>
      <c r="FV78" s="1525"/>
      <c r="FW78" s="1525"/>
      <c r="FX78" s="1525"/>
      <c r="FY78" s="1525"/>
      <c r="FZ78" s="1525"/>
      <c r="GA78" s="1525"/>
      <c r="GB78" s="1525"/>
      <c r="GC78" s="1525"/>
      <c r="GD78" s="1525"/>
      <c r="GE78" s="1525"/>
      <c r="GF78" s="1525"/>
      <c r="GG78" s="1525"/>
      <c r="GH78" s="1525"/>
      <c r="GI78" s="1525"/>
      <c r="GJ78" s="1525"/>
      <c r="GK78" s="1525"/>
      <c r="GL78" s="1525"/>
      <c r="GM78" s="1525"/>
      <c r="GN78" s="1525"/>
    </row>
    <row r="79" spans="1:196" s="270" customFormat="1" ht="28.15">
      <c r="A79" s="287"/>
      <c r="B79" s="89"/>
      <c r="C79" s="290"/>
      <c r="D79" s="303" t="s">
        <v>2250</v>
      </c>
      <c r="Y79" s="287"/>
      <c r="CB79" s="337"/>
      <c r="CC79" s="120"/>
      <c r="CD79" s="115"/>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c r="DW79" s="1525"/>
      <c r="DX79" s="1525"/>
      <c r="DY79" s="1525"/>
      <c r="DZ79" s="1525"/>
      <c r="EA79" s="1525"/>
      <c r="EB79" s="1525"/>
      <c r="EC79" s="1525"/>
      <c r="ED79" s="1525"/>
      <c r="EE79" s="1525"/>
      <c r="EF79" s="1525"/>
      <c r="EG79" s="1525"/>
      <c r="EH79" s="1525"/>
      <c r="EI79" s="1525"/>
      <c r="EJ79" s="1525"/>
      <c r="EK79" s="1525"/>
      <c r="EL79" s="1525"/>
      <c r="EM79" s="1525"/>
      <c r="EN79" s="1525"/>
      <c r="EO79" s="1525"/>
      <c r="EP79" s="1525"/>
      <c r="EQ79" s="1525"/>
      <c r="ER79" s="1525"/>
      <c r="ES79" s="1525"/>
      <c r="ET79" s="1525"/>
      <c r="EU79" s="1525"/>
      <c r="EV79" s="1525"/>
      <c r="EW79" s="1525"/>
      <c r="EX79" s="1525"/>
      <c r="EY79" s="1525"/>
      <c r="EZ79" s="1525"/>
      <c r="FA79" s="1525"/>
      <c r="FB79" s="1525"/>
      <c r="FC79" s="1525"/>
      <c r="FD79" s="1525"/>
      <c r="FE79" s="1525"/>
      <c r="FF79" s="1525"/>
      <c r="FG79" s="1525"/>
      <c r="FH79" s="1525"/>
      <c r="FI79" s="1525"/>
      <c r="FJ79" s="1525"/>
      <c r="FK79" s="1525"/>
      <c r="FL79" s="1525"/>
      <c r="FM79" s="1525"/>
      <c r="FN79" s="1525"/>
      <c r="FO79" s="1525"/>
      <c r="FP79" s="1525"/>
      <c r="FQ79" s="1525"/>
      <c r="FR79" s="1525"/>
      <c r="FS79" s="1525"/>
      <c r="FT79" s="1525"/>
      <c r="FU79" s="1525"/>
      <c r="FV79" s="1525"/>
      <c r="FW79" s="1525"/>
      <c r="FX79" s="1525"/>
      <c r="FY79" s="1525"/>
      <c r="FZ79" s="1525"/>
      <c r="GA79" s="1525"/>
      <c r="GB79" s="1525"/>
      <c r="GC79" s="1525"/>
      <c r="GD79" s="1525"/>
      <c r="GE79" s="1525"/>
      <c r="GF79" s="1525"/>
      <c r="GG79" s="1525"/>
      <c r="GH79" s="1525"/>
      <c r="GI79" s="1525"/>
      <c r="GJ79" s="1525"/>
      <c r="GK79" s="1525"/>
      <c r="GL79" s="1525"/>
      <c r="GM79" s="1525"/>
      <c r="GN79" s="1525"/>
    </row>
    <row r="80" spans="1:196" ht="30" customHeight="1">
      <c r="A80" s="286"/>
      <c r="B80" s="89"/>
      <c r="C80" s="290"/>
      <c r="D80" s="303" t="s">
        <v>2251</v>
      </c>
      <c r="Y80" s="286"/>
      <c r="CB80" s="283"/>
      <c r="CC80" s="255"/>
      <c r="CD80" s="115"/>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c r="DW80" s="1525"/>
      <c r="DX80" s="1525"/>
      <c r="DY80" s="1525"/>
      <c r="DZ80" s="1525"/>
      <c r="EA80" s="1525"/>
      <c r="EB80" s="1525"/>
      <c r="EC80" s="1525"/>
      <c r="ED80" s="1525"/>
      <c r="EE80" s="1525"/>
      <c r="EF80" s="1525"/>
      <c r="EG80" s="1525"/>
      <c r="EH80" s="1525"/>
      <c r="EI80" s="1525"/>
      <c r="EJ80" s="1525"/>
      <c r="EK80" s="1525"/>
      <c r="EL80" s="1525"/>
      <c r="EM80" s="1525"/>
      <c r="EN80" s="1525"/>
      <c r="EO80" s="1525"/>
      <c r="EP80" s="1525"/>
      <c r="EQ80" s="1525"/>
      <c r="ER80" s="1525"/>
      <c r="ES80" s="1525"/>
      <c r="ET80" s="1525"/>
      <c r="EU80" s="1525"/>
      <c r="EV80" s="1525"/>
      <c r="EW80" s="1525"/>
      <c r="EX80" s="1525"/>
      <c r="EY80" s="1525"/>
      <c r="EZ80" s="1525"/>
      <c r="FA80" s="1525"/>
      <c r="FB80" s="1525"/>
      <c r="FC80" s="1525"/>
      <c r="FD80" s="1525"/>
      <c r="FE80" s="1525"/>
      <c r="FF80" s="1525"/>
      <c r="FG80" s="1525"/>
      <c r="FH80" s="1525"/>
      <c r="FI80" s="1525"/>
      <c r="FJ80" s="1525"/>
      <c r="FK80" s="1525"/>
      <c r="FL80" s="1525"/>
      <c r="FM80" s="1525"/>
      <c r="FN80" s="1525"/>
      <c r="FO80" s="1525"/>
      <c r="FP80" s="1525"/>
      <c r="FQ80" s="1525"/>
      <c r="FR80" s="1525"/>
      <c r="FS80" s="1525"/>
      <c r="FT80" s="1525"/>
      <c r="FU80" s="1525"/>
      <c r="FV80" s="1525"/>
      <c r="FW80" s="1525"/>
      <c r="FX80" s="1525"/>
      <c r="FY80" s="1525"/>
      <c r="FZ80" s="1525"/>
      <c r="GA80" s="1525"/>
      <c r="GB80" s="1525"/>
      <c r="GC80" s="1525"/>
      <c r="GD80" s="1525"/>
      <c r="GE80" s="1525"/>
      <c r="GF80" s="1525"/>
      <c r="GG80" s="1525"/>
      <c r="GH80" s="1525"/>
      <c r="GI80" s="1525"/>
      <c r="GJ80" s="1525"/>
      <c r="GK80" s="1525"/>
      <c r="GL80" s="1525"/>
      <c r="GM80" s="1525"/>
      <c r="GN80" s="1525"/>
    </row>
    <row r="81" spans="1:196" ht="30" customHeight="1">
      <c r="A81" s="286"/>
      <c r="B81" s="284"/>
      <c r="C81" s="290"/>
      <c r="D81" s="303" t="s">
        <v>2252</v>
      </c>
      <c r="Y81" s="286"/>
      <c r="CB81" s="283"/>
      <c r="CC81" s="291"/>
      <c r="CD81" s="315"/>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c r="DW81" s="1525"/>
      <c r="DX81" s="1525"/>
      <c r="DY81" s="1525"/>
      <c r="DZ81" s="1525"/>
      <c r="EA81" s="1525"/>
      <c r="EB81" s="1525"/>
      <c r="EC81" s="1525"/>
      <c r="ED81" s="1525"/>
      <c r="EE81" s="1525"/>
      <c r="EF81" s="1525"/>
      <c r="EG81" s="1525"/>
      <c r="EH81" s="1525"/>
      <c r="EI81" s="1525"/>
      <c r="EJ81" s="1525"/>
      <c r="EK81" s="1525"/>
      <c r="EL81" s="1525"/>
      <c r="EM81" s="1525"/>
      <c r="EN81" s="1525"/>
      <c r="EO81" s="1525"/>
      <c r="EP81" s="1525"/>
      <c r="EQ81" s="1525"/>
      <c r="ER81" s="1525"/>
      <c r="ES81" s="1525"/>
      <c r="ET81" s="1525"/>
      <c r="EU81" s="1525"/>
      <c r="EV81" s="1525"/>
      <c r="EW81" s="1525"/>
      <c r="EX81" s="1525"/>
      <c r="EY81" s="1525"/>
      <c r="EZ81" s="1525"/>
      <c r="FA81" s="1525"/>
      <c r="FB81" s="1525"/>
      <c r="FC81" s="1525"/>
      <c r="FD81" s="1525"/>
      <c r="FE81" s="1525"/>
      <c r="FF81" s="1525"/>
      <c r="FG81" s="1525"/>
      <c r="FH81" s="1525"/>
      <c r="FI81" s="1525"/>
      <c r="FJ81" s="1525"/>
      <c r="FK81" s="1525"/>
      <c r="FL81" s="1525"/>
      <c r="FM81" s="1525"/>
      <c r="FN81" s="1525"/>
      <c r="FO81" s="1525"/>
      <c r="FP81" s="1525"/>
      <c r="FQ81" s="1525"/>
      <c r="FR81" s="1525"/>
      <c r="FS81" s="1525"/>
      <c r="FT81" s="1525"/>
      <c r="FU81" s="1525"/>
      <c r="FV81" s="1525"/>
      <c r="FW81" s="1525"/>
      <c r="FX81" s="1525"/>
      <c r="FY81" s="1525"/>
      <c r="FZ81" s="1525"/>
      <c r="GA81" s="1525"/>
      <c r="GB81" s="1525"/>
      <c r="GC81" s="1525"/>
      <c r="GD81" s="1525"/>
      <c r="GE81" s="1525"/>
      <c r="GF81" s="1525"/>
      <c r="GG81" s="1525"/>
      <c r="GH81" s="1525"/>
      <c r="GI81" s="1525"/>
      <c r="GJ81" s="1525"/>
      <c r="GK81" s="1525"/>
      <c r="GL81" s="1525"/>
      <c r="GM81" s="1525"/>
      <c r="GN81" s="1525"/>
    </row>
    <row r="82" spans="1:196" ht="24.95" customHeight="1">
      <c r="A82" s="286"/>
      <c r="B82" s="89"/>
      <c r="C82" s="290"/>
      <c r="Y82" s="286"/>
      <c r="CB82" s="283"/>
      <c r="CC82" s="291"/>
      <c r="CD82" s="292"/>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c r="DW82" s="1525"/>
      <c r="DX82" s="1525"/>
      <c r="DY82" s="1525"/>
      <c r="DZ82" s="1525"/>
      <c r="EA82" s="1525"/>
      <c r="EB82" s="1525"/>
      <c r="EC82" s="1525"/>
      <c r="ED82" s="1525"/>
      <c r="EE82" s="1525"/>
      <c r="EF82" s="1525"/>
      <c r="EG82" s="1525"/>
      <c r="EH82" s="1525"/>
      <c r="EI82" s="1525"/>
      <c r="EJ82" s="1525"/>
      <c r="EK82" s="1525"/>
      <c r="EL82" s="1525"/>
      <c r="EM82" s="1525"/>
      <c r="EN82" s="1525"/>
      <c r="EO82" s="1525"/>
      <c r="EP82" s="1525"/>
      <c r="EQ82" s="1525"/>
      <c r="ER82" s="1525"/>
      <c r="ES82" s="1525"/>
      <c r="ET82" s="1525"/>
      <c r="EU82" s="1525"/>
      <c r="EV82" s="1525"/>
      <c r="EW82" s="1525"/>
      <c r="EX82" s="1525"/>
      <c r="EY82" s="1525"/>
      <c r="EZ82" s="1525"/>
      <c r="FA82" s="1525"/>
      <c r="FB82" s="1525"/>
      <c r="FC82" s="1525"/>
      <c r="FD82" s="1525"/>
      <c r="FE82" s="1525"/>
      <c r="FF82" s="1525"/>
      <c r="FG82" s="1525"/>
      <c r="FH82" s="1525"/>
      <c r="FI82" s="1525"/>
      <c r="FJ82" s="1525"/>
      <c r="FK82" s="1525"/>
      <c r="FL82" s="1525"/>
      <c r="FM82" s="1525"/>
      <c r="FN82" s="1525"/>
      <c r="FO82" s="1525"/>
      <c r="FP82" s="1525"/>
      <c r="FQ82" s="1525"/>
      <c r="FR82" s="1525"/>
      <c r="FS82" s="1525"/>
      <c r="FT82" s="1525"/>
      <c r="FU82" s="1525"/>
      <c r="FV82" s="1525"/>
      <c r="FW82" s="1525"/>
      <c r="FX82" s="1525"/>
      <c r="FY82" s="1525"/>
      <c r="FZ82" s="1525"/>
      <c r="GA82" s="1525"/>
      <c r="GB82" s="1525"/>
      <c r="GC82" s="1525"/>
      <c r="GD82" s="1525"/>
      <c r="GE82" s="1525"/>
      <c r="GF82" s="1525"/>
      <c r="GG82" s="1525"/>
      <c r="GH82" s="1525"/>
      <c r="GI82" s="1525"/>
      <c r="GJ82" s="1525"/>
      <c r="GK82" s="1525"/>
      <c r="GL82" s="1525"/>
      <c r="GM82" s="1525"/>
      <c r="GN82" s="1525"/>
    </row>
    <row r="83" spans="1:196" ht="30" customHeight="1">
      <c r="A83" s="286"/>
      <c r="B83" s="89"/>
      <c r="C83" s="290"/>
      <c r="F83" s="290"/>
      <c r="G83" s="260"/>
      <c r="H83" s="290"/>
      <c r="I83" s="290"/>
      <c r="J83" s="290"/>
      <c r="K83" s="290"/>
      <c r="L83" s="290"/>
      <c r="Y83" s="286"/>
      <c r="CB83" s="283"/>
      <c r="CC83" s="291"/>
      <c r="CD83" s="292"/>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c r="DW83" s="1525"/>
      <c r="DX83" s="1525"/>
      <c r="DY83" s="1525"/>
      <c r="DZ83" s="1525"/>
      <c r="EA83" s="1525"/>
      <c r="EB83" s="1525"/>
      <c r="EC83" s="1525"/>
      <c r="ED83" s="1525"/>
      <c r="EE83" s="1525"/>
      <c r="EF83" s="1525"/>
      <c r="EG83" s="1525"/>
      <c r="EH83" s="1525"/>
      <c r="EI83" s="1525"/>
      <c r="EJ83" s="1525"/>
      <c r="EK83" s="1525"/>
      <c r="EL83" s="1525"/>
      <c r="EM83" s="1525"/>
      <c r="EN83" s="1525"/>
      <c r="EO83" s="1525"/>
      <c r="EP83" s="1525"/>
      <c r="EQ83" s="1525"/>
      <c r="ER83" s="1525"/>
      <c r="ES83" s="1525"/>
      <c r="ET83" s="1525"/>
      <c r="EU83" s="1525"/>
      <c r="EV83" s="1525"/>
      <c r="EW83" s="1525"/>
      <c r="EX83" s="1525"/>
      <c r="EY83" s="1525"/>
      <c r="EZ83" s="1525"/>
      <c r="FA83" s="1525"/>
      <c r="FB83" s="1525"/>
      <c r="FC83" s="1525"/>
      <c r="FD83" s="1525"/>
      <c r="FE83" s="1525"/>
      <c r="FF83" s="1525"/>
      <c r="FG83" s="1525"/>
      <c r="FH83" s="1525"/>
      <c r="FI83" s="1525"/>
      <c r="FJ83" s="1525"/>
      <c r="FK83" s="1525"/>
      <c r="FL83" s="1525"/>
      <c r="FM83" s="1525"/>
      <c r="FN83" s="1525"/>
      <c r="FO83" s="1525"/>
      <c r="FP83" s="1525"/>
      <c r="FQ83" s="1525"/>
      <c r="FR83" s="1525"/>
      <c r="FS83" s="1525"/>
      <c r="FT83" s="1525"/>
      <c r="FU83" s="1525"/>
      <c r="FV83" s="1525"/>
      <c r="FW83" s="1525"/>
      <c r="FX83" s="1525"/>
      <c r="FY83" s="1525"/>
      <c r="FZ83" s="1525"/>
      <c r="GA83" s="1525"/>
      <c r="GB83" s="1525"/>
      <c r="GC83" s="1525"/>
      <c r="GD83" s="1525"/>
      <c r="GE83" s="1525"/>
      <c r="GF83" s="1525"/>
      <c r="GG83" s="1525"/>
      <c r="GH83" s="1525"/>
      <c r="GI83" s="1525"/>
      <c r="GJ83" s="1525"/>
      <c r="GK83" s="1525"/>
      <c r="GL83" s="1525"/>
      <c r="GM83" s="1525"/>
      <c r="GN83" s="1525"/>
    </row>
    <row r="84" spans="1:196" ht="30" customHeight="1">
      <c r="A84" s="286"/>
      <c r="B84" s="89"/>
      <c r="C84" s="290"/>
      <c r="F84" s="290"/>
      <c r="G84" s="290"/>
      <c r="H84" s="290"/>
      <c r="I84" s="290"/>
      <c r="J84" s="290"/>
      <c r="K84" s="290"/>
      <c r="L84" s="290"/>
      <c r="Y84" s="286"/>
      <c r="CB84" s="283"/>
      <c r="CC84" s="291"/>
      <c r="CD84" s="292"/>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c r="DW84" s="1525"/>
      <c r="DX84" s="1525"/>
      <c r="DY84" s="1525"/>
      <c r="DZ84" s="1525"/>
      <c r="EA84" s="1525"/>
      <c r="EB84" s="1525"/>
      <c r="EC84" s="1525"/>
      <c r="ED84" s="1525"/>
      <c r="EE84" s="1525"/>
      <c r="EF84" s="1525"/>
      <c r="EG84" s="1525"/>
      <c r="EH84" s="1525"/>
      <c r="EI84" s="1525"/>
      <c r="EJ84" s="1525"/>
      <c r="EK84" s="1525"/>
      <c r="EL84" s="1525"/>
      <c r="EM84" s="1525"/>
      <c r="EN84" s="1525"/>
      <c r="EO84" s="1525"/>
      <c r="EP84" s="1525"/>
      <c r="EQ84" s="1525"/>
      <c r="ER84" s="1525"/>
      <c r="ES84" s="1525"/>
      <c r="ET84" s="1525"/>
      <c r="EU84" s="1525"/>
      <c r="EV84" s="1525"/>
      <c r="EW84" s="1525"/>
      <c r="EX84" s="1525"/>
      <c r="EY84" s="1525"/>
      <c r="EZ84" s="1525"/>
      <c r="FA84" s="1525"/>
      <c r="FB84" s="1525"/>
      <c r="FC84" s="1525"/>
      <c r="FD84" s="1525"/>
      <c r="FE84" s="1525"/>
      <c r="FF84" s="1525"/>
      <c r="FG84" s="1525"/>
      <c r="FH84" s="1525"/>
      <c r="FI84" s="1525"/>
      <c r="FJ84" s="1525"/>
      <c r="FK84" s="1525"/>
      <c r="FL84" s="1525"/>
      <c r="FM84" s="1525"/>
      <c r="FN84" s="1525"/>
      <c r="FO84" s="1525"/>
      <c r="FP84" s="1525"/>
      <c r="FQ84" s="1525"/>
      <c r="FR84" s="1525"/>
      <c r="FS84" s="1525"/>
      <c r="FT84" s="1525"/>
      <c r="FU84" s="1525"/>
      <c r="FV84" s="1525"/>
      <c r="FW84" s="1525"/>
      <c r="FX84" s="1525"/>
      <c r="FY84" s="1525"/>
      <c r="FZ84" s="1525"/>
      <c r="GA84" s="1525"/>
      <c r="GB84" s="1525"/>
      <c r="GC84" s="1525"/>
      <c r="GD84" s="1525"/>
      <c r="GE84" s="1525"/>
      <c r="GF84" s="1525"/>
      <c r="GG84" s="1525"/>
      <c r="GH84" s="1525"/>
      <c r="GI84" s="1525"/>
      <c r="GJ84" s="1525"/>
      <c r="GK84" s="1525"/>
      <c r="GL84" s="1525"/>
      <c r="GM84" s="1525"/>
      <c r="GN84" s="1525"/>
    </row>
    <row r="85" spans="1:196" ht="24.95" customHeight="1">
      <c r="A85" s="286"/>
      <c r="B85" s="89"/>
      <c r="C85" s="290"/>
      <c r="F85" s="290"/>
      <c r="G85" s="290"/>
      <c r="H85" s="290"/>
      <c r="I85" s="290"/>
      <c r="J85" s="290"/>
      <c r="K85" s="290"/>
      <c r="L85" s="290"/>
      <c r="Y85" s="286"/>
      <c r="CB85" s="283"/>
      <c r="CC85" s="291"/>
      <c r="CD85" s="292"/>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c r="DW85" s="1525"/>
      <c r="DX85" s="1525"/>
      <c r="DY85" s="1525"/>
      <c r="DZ85" s="1525"/>
      <c r="EA85" s="1525"/>
      <c r="EB85" s="1525"/>
      <c r="EC85" s="1525"/>
      <c r="ED85" s="1525"/>
      <c r="EE85" s="1525"/>
      <c r="EF85" s="1525"/>
      <c r="EG85" s="1525"/>
      <c r="EH85" s="1525"/>
      <c r="EI85" s="1525"/>
      <c r="EJ85" s="1525"/>
      <c r="EK85" s="1525"/>
      <c r="EL85" s="1525"/>
      <c r="EM85" s="1525"/>
      <c r="EN85" s="1525"/>
      <c r="EO85" s="1525"/>
      <c r="EP85" s="1525"/>
      <c r="EQ85" s="1525"/>
      <c r="ER85" s="1525"/>
      <c r="ES85" s="1525"/>
      <c r="ET85" s="1525"/>
      <c r="EU85" s="1525"/>
      <c r="EV85" s="1525"/>
      <c r="EW85" s="1525"/>
      <c r="EX85" s="1525"/>
      <c r="EY85" s="1525"/>
      <c r="EZ85" s="1525"/>
      <c r="FA85" s="1525"/>
      <c r="FB85" s="1525"/>
      <c r="FC85" s="1525"/>
      <c r="FD85" s="1525"/>
      <c r="FE85" s="1525"/>
      <c r="FF85" s="1525"/>
      <c r="FG85" s="1525"/>
      <c r="FH85" s="1525"/>
      <c r="FI85" s="1525"/>
      <c r="FJ85" s="1525"/>
      <c r="FK85" s="1525"/>
      <c r="FL85" s="1525"/>
      <c r="FM85" s="1525"/>
      <c r="FN85" s="1525"/>
      <c r="FO85" s="1525"/>
      <c r="FP85" s="1525"/>
      <c r="FQ85" s="1525"/>
      <c r="FR85" s="1525"/>
      <c r="FS85" s="1525"/>
      <c r="FT85" s="1525"/>
      <c r="FU85" s="1525"/>
      <c r="FV85" s="1525"/>
      <c r="FW85" s="1525"/>
      <c r="FX85" s="1525"/>
      <c r="FY85" s="1525"/>
      <c r="FZ85" s="1525"/>
      <c r="GA85" s="1525"/>
      <c r="GB85" s="1525"/>
      <c r="GC85" s="1525"/>
      <c r="GD85" s="1525"/>
      <c r="GE85" s="1525"/>
      <c r="GF85" s="1525"/>
      <c r="GG85" s="1525"/>
      <c r="GH85" s="1525"/>
      <c r="GI85" s="1525"/>
      <c r="GJ85" s="1525"/>
      <c r="GK85" s="1525"/>
      <c r="GL85" s="1525"/>
      <c r="GM85" s="1525"/>
      <c r="GN85" s="1525"/>
    </row>
    <row r="86" spans="1:196" ht="30" customHeight="1">
      <c r="A86" s="286"/>
      <c r="B86" s="89"/>
      <c r="C86" s="290"/>
      <c r="F86" s="290"/>
      <c r="G86" s="290"/>
      <c r="H86" s="290"/>
      <c r="I86" s="290"/>
      <c r="J86" s="290"/>
      <c r="K86" s="290"/>
      <c r="L86" s="290"/>
      <c r="Y86" s="286"/>
      <c r="CB86" s="283"/>
      <c r="CC86" s="291"/>
      <c r="CD86" s="292"/>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c r="DW86" s="1525"/>
      <c r="DX86" s="1525"/>
      <c r="DY86" s="1525"/>
      <c r="DZ86" s="1525"/>
      <c r="EA86" s="1525"/>
      <c r="EB86" s="1525"/>
      <c r="EC86" s="1525"/>
      <c r="ED86" s="1525"/>
      <c r="EE86" s="1525"/>
      <c r="EF86" s="1525"/>
      <c r="EG86" s="1525"/>
      <c r="EH86" s="1525"/>
      <c r="EI86" s="1525"/>
      <c r="EJ86" s="1525"/>
      <c r="EK86" s="1525"/>
      <c r="EL86" s="1525"/>
      <c r="EM86" s="1525"/>
      <c r="EN86" s="1525"/>
      <c r="EO86" s="1525"/>
      <c r="EP86" s="1525"/>
      <c r="EQ86" s="1525"/>
      <c r="ER86" s="1525"/>
      <c r="ES86" s="1525"/>
      <c r="ET86" s="1525"/>
      <c r="EU86" s="1525"/>
      <c r="EV86" s="1525"/>
      <c r="EW86" s="1525"/>
      <c r="EX86" s="1525"/>
      <c r="EY86" s="1525"/>
      <c r="EZ86" s="1525"/>
      <c r="FA86" s="1525"/>
      <c r="FB86" s="1525"/>
      <c r="FC86" s="1525"/>
      <c r="FD86" s="1525"/>
      <c r="FE86" s="1525"/>
      <c r="FF86" s="1525"/>
      <c r="FG86" s="1525"/>
      <c r="FH86" s="1525"/>
      <c r="FI86" s="1525"/>
      <c r="FJ86" s="1525"/>
      <c r="FK86" s="1525"/>
      <c r="FL86" s="1525"/>
      <c r="FM86" s="1525"/>
      <c r="FN86" s="1525"/>
      <c r="FO86" s="1525"/>
      <c r="FP86" s="1525"/>
      <c r="FQ86" s="1525"/>
      <c r="FR86" s="1525"/>
      <c r="FS86" s="1525"/>
      <c r="FT86" s="1525"/>
      <c r="FU86" s="1525"/>
      <c r="FV86" s="1525"/>
      <c r="FW86" s="1525"/>
      <c r="FX86" s="1525"/>
      <c r="FY86" s="1525"/>
      <c r="FZ86" s="1525"/>
      <c r="GA86" s="1525"/>
      <c r="GB86" s="1525"/>
      <c r="GC86" s="1525"/>
      <c r="GD86" s="1525"/>
      <c r="GE86" s="1525"/>
      <c r="GF86" s="1525"/>
      <c r="GG86" s="1525"/>
      <c r="GH86" s="1525"/>
      <c r="GI86" s="1525"/>
      <c r="GJ86" s="1525"/>
      <c r="GK86" s="1525"/>
      <c r="GL86" s="1525"/>
      <c r="GM86" s="1525"/>
      <c r="GN86" s="1525"/>
    </row>
    <row r="87" spans="1:196" ht="30" customHeight="1">
      <c r="A87" s="286"/>
      <c r="B87" s="89"/>
      <c r="C87" s="290"/>
      <c r="F87" s="290"/>
      <c r="G87" s="290"/>
      <c r="H87" s="290"/>
      <c r="I87" s="290"/>
      <c r="J87" s="290"/>
      <c r="K87" s="290"/>
      <c r="L87" s="290"/>
      <c r="Y87" s="286"/>
      <c r="CB87" s="283"/>
      <c r="CC87" s="291"/>
      <c r="CD87" s="292"/>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c r="DW87" s="1525"/>
      <c r="DX87" s="1525"/>
      <c r="DY87" s="1525"/>
      <c r="DZ87" s="1525"/>
      <c r="EA87" s="1525"/>
      <c r="EB87" s="1525"/>
      <c r="EC87" s="1525"/>
      <c r="ED87" s="1525"/>
      <c r="EE87" s="1525"/>
      <c r="EF87" s="1525"/>
      <c r="EG87" s="1525"/>
      <c r="EH87" s="1525"/>
      <c r="EI87" s="1525"/>
      <c r="EJ87" s="1525"/>
      <c r="EK87" s="1525"/>
      <c r="EL87" s="1525"/>
      <c r="EM87" s="1525"/>
      <c r="EN87" s="1525"/>
      <c r="EO87" s="1525"/>
      <c r="EP87" s="1525"/>
      <c r="EQ87" s="1525"/>
      <c r="ER87" s="1525"/>
      <c r="ES87" s="1525"/>
      <c r="ET87" s="1525"/>
      <c r="EU87" s="1525"/>
      <c r="EV87" s="1525"/>
      <c r="EW87" s="1525"/>
      <c r="EX87" s="1525"/>
      <c r="EY87" s="1525"/>
      <c r="EZ87" s="1525"/>
      <c r="FA87" s="1525"/>
      <c r="FB87" s="1525"/>
      <c r="FC87" s="1525"/>
      <c r="FD87" s="1525"/>
      <c r="FE87" s="1525"/>
      <c r="FF87" s="1525"/>
      <c r="FG87" s="1525"/>
      <c r="FH87" s="1525"/>
      <c r="FI87" s="1525"/>
      <c r="FJ87" s="1525"/>
      <c r="FK87" s="1525"/>
      <c r="FL87" s="1525"/>
      <c r="FM87" s="1525"/>
      <c r="FN87" s="1525"/>
      <c r="FO87" s="1525"/>
      <c r="FP87" s="1525"/>
      <c r="FQ87" s="1525"/>
      <c r="FR87" s="1525"/>
      <c r="FS87" s="1525"/>
      <c r="FT87" s="1525"/>
      <c r="FU87" s="1525"/>
      <c r="FV87" s="1525"/>
      <c r="FW87" s="1525"/>
      <c r="FX87" s="1525"/>
      <c r="FY87" s="1525"/>
      <c r="FZ87" s="1525"/>
      <c r="GA87" s="1525"/>
      <c r="GB87" s="1525"/>
      <c r="GC87" s="1525"/>
      <c r="GD87" s="1525"/>
      <c r="GE87" s="1525"/>
      <c r="GF87" s="1525"/>
      <c r="GG87" s="1525"/>
      <c r="GH87" s="1525"/>
      <c r="GI87" s="1525"/>
      <c r="GJ87" s="1525"/>
      <c r="GK87" s="1525"/>
      <c r="GL87" s="1525"/>
      <c r="GM87" s="1525"/>
      <c r="GN87" s="1525"/>
    </row>
    <row r="88" spans="1:196" ht="20.100000000000001" customHeight="1">
      <c r="A88" s="286"/>
      <c r="B88" s="89"/>
      <c r="C88" s="290"/>
      <c r="F88" s="249"/>
      <c r="G88" s="290"/>
      <c r="H88" s="290"/>
      <c r="I88" s="290"/>
      <c r="J88" s="290"/>
      <c r="K88" s="290"/>
      <c r="L88" s="290"/>
      <c r="Y88" s="286"/>
      <c r="CB88" s="283"/>
      <c r="CC88" s="291"/>
      <c r="CD88" s="292"/>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c r="DW88" s="1525"/>
      <c r="DX88" s="1525"/>
      <c r="DY88" s="1525"/>
      <c r="DZ88" s="1525"/>
      <c r="EA88" s="1525"/>
      <c r="EB88" s="1525"/>
      <c r="EC88" s="1525"/>
      <c r="ED88" s="1525"/>
      <c r="EE88" s="1525"/>
      <c r="EF88" s="1525"/>
      <c r="EG88" s="1525"/>
      <c r="EH88" s="1525"/>
      <c r="EI88" s="1525"/>
      <c r="EJ88" s="1525"/>
      <c r="EK88" s="1525"/>
      <c r="EL88" s="1525"/>
      <c r="EM88" s="1525"/>
      <c r="EN88" s="1525"/>
      <c r="EO88" s="1525"/>
      <c r="EP88" s="1525"/>
      <c r="EQ88" s="1525"/>
      <c r="ER88" s="1525"/>
      <c r="ES88" s="1525"/>
      <c r="ET88" s="1525"/>
      <c r="EU88" s="1525"/>
      <c r="EV88" s="1525"/>
      <c r="EW88" s="1525"/>
      <c r="EX88" s="1525"/>
      <c r="EY88" s="1525"/>
      <c r="EZ88" s="1525"/>
      <c r="FA88" s="1525"/>
      <c r="FB88" s="1525"/>
      <c r="FC88" s="1525"/>
      <c r="FD88" s="1525"/>
      <c r="FE88" s="1525"/>
      <c r="FF88" s="1525"/>
      <c r="FG88" s="1525"/>
      <c r="FH88" s="1525"/>
      <c r="FI88" s="1525"/>
      <c r="FJ88" s="1525"/>
      <c r="FK88" s="1525"/>
      <c r="FL88" s="1525"/>
      <c r="FM88" s="1525"/>
      <c r="FN88" s="1525"/>
      <c r="FO88" s="1525"/>
      <c r="FP88" s="1525"/>
      <c r="FQ88" s="1525"/>
      <c r="FR88" s="1525"/>
      <c r="FS88" s="1525"/>
      <c r="FT88" s="1525"/>
      <c r="FU88" s="1525"/>
      <c r="FV88" s="1525"/>
      <c r="FW88" s="1525"/>
      <c r="FX88" s="1525"/>
      <c r="FY88" s="1525"/>
      <c r="FZ88" s="1525"/>
      <c r="GA88" s="1525"/>
      <c r="GB88" s="1525"/>
      <c r="GC88" s="1525"/>
      <c r="GD88" s="1525"/>
      <c r="GE88" s="1525"/>
      <c r="GF88" s="1525"/>
      <c r="GG88" s="1525"/>
      <c r="GH88" s="1525"/>
      <c r="GI88" s="1525"/>
      <c r="GJ88" s="1525"/>
      <c r="GK88" s="1525"/>
      <c r="GL88" s="1525"/>
      <c r="GM88" s="1525"/>
      <c r="GN88" s="1525"/>
    </row>
    <row r="89" spans="1:196" ht="20.100000000000001" customHeight="1">
      <c r="A89" s="286"/>
      <c r="B89" s="89"/>
      <c r="C89" s="283"/>
      <c r="D89" s="286"/>
      <c r="E89" s="286"/>
      <c r="I89" s="286"/>
      <c r="J89" s="286"/>
      <c r="K89" s="286"/>
      <c r="L89" s="286"/>
      <c r="M89" s="286"/>
      <c r="N89" s="286"/>
      <c r="O89" s="286"/>
      <c r="P89" s="286"/>
      <c r="Q89" s="286"/>
      <c r="R89" s="286"/>
      <c r="S89" s="286"/>
      <c r="T89" s="286"/>
      <c r="U89" s="286"/>
      <c r="V89" s="286"/>
      <c r="W89" s="286"/>
      <c r="X89" s="286"/>
      <c r="Y89" s="286"/>
      <c r="CB89" s="283"/>
      <c r="CC89" s="291"/>
      <c r="CD89" s="292"/>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c r="DW89" s="1525"/>
      <c r="DX89" s="1525"/>
      <c r="DY89" s="1525"/>
      <c r="DZ89" s="1525"/>
      <c r="EA89" s="1525"/>
      <c r="EB89" s="1525"/>
      <c r="EC89" s="1525"/>
      <c r="ED89" s="1525"/>
      <c r="EE89" s="1525"/>
      <c r="EF89" s="1525"/>
      <c r="EG89" s="1525"/>
      <c r="EH89" s="1525"/>
      <c r="EI89" s="1525"/>
      <c r="EJ89" s="1525"/>
      <c r="EK89" s="1525"/>
      <c r="EL89" s="1525"/>
      <c r="EM89" s="1525"/>
      <c r="EN89" s="1525"/>
      <c r="EO89" s="1525"/>
      <c r="EP89" s="1525"/>
      <c r="EQ89" s="1525"/>
      <c r="ER89" s="1525"/>
      <c r="ES89" s="1525"/>
      <c r="ET89" s="1525"/>
      <c r="EU89" s="1525"/>
      <c r="EV89" s="1525"/>
      <c r="EW89" s="1525"/>
      <c r="EX89" s="1525"/>
      <c r="EY89" s="1525"/>
      <c r="EZ89" s="1525"/>
      <c r="FA89" s="1525"/>
      <c r="FB89" s="1525"/>
      <c r="FC89" s="1525"/>
      <c r="FD89" s="1525"/>
      <c r="FE89" s="1525"/>
      <c r="FF89" s="1525"/>
      <c r="FG89" s="1525"/>
      <c r="FH89" s="1525"/>
      <c r="FI89" s="1525"/>
      <c r="FJ89" s="1525"/>
      <c r="FK89" s="1525"/>
      <c r="FL89" s="1525"/>
      <c r="FM89" s="1525"/>
      <c r="FN89" s="1525"/>
      <c r="FO89" s="1525"/>
      <c r="FP89" s="1525"/>
      <c r="FQ89" s="1525"/>
      <c r="FR89" s="1525"/>
      <c r="FS89" s="1525"/>
      <c r="FT89" s="1525"/>
      <c r="FU89" s="1525"/>
      <c r="FV89" s="1525"/>
      <c r="FW89" s="1525"/>
      <c r="FX89" s="1525"/>
      <c r="FY89" s="1525"/>
      <c r="FZ89" s="1525"/>
      <c r="GA89" s="1525"/>
      <c r="GB89" s="1525"/>
      <c r="GC89" s="1525"/>
      <c r="GD89" s="1525"/>
      <c r="GE89" s="1525"/>
      <c r="GF89" s="1525"/>
      <c r="GG89" s="1525"/>
      <c r="GH89" s="1525"/>
      <c r="GI89" s="1525"/>
      <c r="GJ89" s="1525"/>
      <c r="GK89" s="1525"/>
      <c r="GL89" s="1525"/>
      <c r="GM89" s="1525"/>
      <c r="GN89" s="1525"/>
    </row>
    <row r="90" spans="1:196" ht="20.100000000000001" customHeight="1">
      <c r="B90" s="89"/>
      <c r="C90" s="1"/>
      <c r="AI90" s="288"/>
      <c r="AJ90" s="289"/>
      <c r="AM90" s="289"/>
      <c r="AN90" s="289"/>
      <c r="AO90" s="289"/>
      <c r="AP90" s="289"/>
      <c r="AQ90" s="289"/>
      <c r="AR90" s="289"/>
      <c r="AS90" s="289"/>
      <c r="AT90" s="289"/>
      <c r="AU90" s="289"/>
      <c r="AV90" s="289"/>
      <c r="AW90" s="289"/>
      <c r="BZ90" s="1"/>
      <c r="CA90" s="1"/>
      <c r="CB90" s="1"/>
      <c r="CC90" s="93"/>
      <c r="CD90" s="147"/>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c r="DW90" s="1525"/>
      <c r="DX90" s="1525"/>
      <c r="DY90" s="1525"/>
      <c r="DZ90" s="1525"/>
      <c r="EA90" s="1525"/>
      <c r="EB90" s="1525"/>
      <c r="EC90" s="1525"/>
      <c r="ED90" s="1525"/>
      <c r="EE90" s="1525"/>
      <c r="EF90" s="1525"/>
      <c r="EG90" s="1525"/>
      <c r="EH90" s="1525"/>
      <c r="EI90" s="1525"/>
      <c r="EJ90" s="1525"/>
      <c r="EK90" s="1525"/>
      <c r="EL90" s="1525"/>
      <c r="EM90" s="1525"/>
      <c r="EN90" s="1525"/>
      <c r="EO90" s="1525"/>
      <c r="EP90" s="1525"/>
      <c r="EQ90" s="1525"/>
      <c r="ER90" s="1525"/>
      <c r="ES90" s="1525"/>
      <c r="ET90" s="1525"/>
      <c r="EU90" s="1525"/>
      <c r="EV90" s="1525"/>
      <c r="EW90" s="1525"/>
      <c r="EX90" s="1525"/>
      <c r="EY90" s="1525"/>
      <c r="EZ90" s="1525"/>
      <c r="FA90" s="1525"/>
      <c r="FB90" s="1525"/>
      <c r="FC90" s="1525"/>
      <c r="FD90" s="1525"/>
      <c r="FE90" s="1525"/>
      <c r="FF90" s="1525"/>
      <c r="FG90" s="1525"/>
      <c r="FH90" s="1525"/>
      <c r="FI90" s="1525"/>
      <c r="FJ90" s="1525"/>
      <c r="FK90" s="1525"/>
      <c r="FL90" s="1525"/>
      <c r="FM90" s="1525"/>
      <c r="FN90" s="1525"/>
      <c r="FO90" s="1525"/>
      <c r="FP90" s="1525"/>
      <c r="FQ90" s="1525"/>
      <c r="FR90" s="1525"/>
      <c r="FS90" s="1525"/>
      <c r="FT90" s="1525"/>
      <c r="FU90" s="1525"/>
      <c r="FV90" s="1525"/>
      <c r="FW90" s="1525"/>
      <c r="FX90" s="1525"/>
      <c r="FY90" s="1525"/>
      <c r="FZ90" s="1525"/>
      <c r="GA90" s="1525"/>
      <c r="GB90" s="1525"/>
      <c r="GC90" s="1525"/>
      <c r="GD90" s="1525"/>
      <c r="GE90" s="1525"/>
      <c r="GF90" s="1525"/>
      <c r="GG90" s="1525"/>
      <c r="GH90" s="1525"/>
      <c r="GI90" s="1525"/>
      <c r="GJ90" s="1525"/>
      <c r="GK90" s="1525"/>
      <c r="GL90" s="1525"/>
      <c r="GM90" s="1525"/>
      <c r="GN90" s="1525"/>
    </row>
    <row r="91" spans="1:196" ht="20.100000000000001" customHeight="1">
      <c r="B91" s="89"/>
      <c r="C91" s="1"/>
      <c r="AI91" s="288"/>
      <c r="AJ91" s="289"/>
      <c r="AM91" s="289"/>
      <c r="AN91" s="289"/>
      <c r="AO91" s="289"/>
      <c r="AP91" s="289"/>
      <c r="AQ91" s="289"/>
      <c r="AR91" s="289"/>
      <c r="AS91" s="289"/>
      <c r="AT91" s="289"/>
      <c r="BZ91" s="1"/>
      <c r="CA91" s="1"/>
      <c r="CB91" s="1"/>
      <c r="CC91" s="93"/>
      <c r="CD91" s="147"/>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c r="DW91" s="1525"/>
      <c r="DX91" s="1525"/>
      <c r="DY91" s="1525"/>
      <c r="DZ91" s="1525"/>
      <c r="EA91" s="1525"/>
      <c r="EB91" s="1525"/>
      <c r="EC91" s="1525"/>
      <c r="ED91" s="1525"/>
      <c r="EE91" s="1525"/>
      <c r="EF91" s="1525"/>
      <c r="EG91" s="1525"/>
      <c r="EH91" s="1525"/>
      <c r="EI91" s="1525"/>
      <c r="EJ91" s="1525"/>
      <c r="EK91" s="1525"/>
      <c r="EL91" s="1525"/>
      <c r="EM91" s="1525"/>
      <c r="EN91" s="1525"/>
      <c r="EO91" s="1525"/>
      <c r="EP91" s="1525"/>
      <c r="EQ91" s="1525"/>
      <c r="ER91" s="1525"/>
      <c r="ES91" s="1525"/>
      <c r="ET91" s="1525"/>
      <c r="EU91" s="1525"/>
      <c r="EV91" s="1525"/>
      <c r="EW91" s="1525"/>
      <c r="EX91" s="1525"/>
      <c r="EY91" s="1525"/>
      <c r="EZ91" s="1525"/>
      <c r="FA91" s="1525"/>
      <c r="FB91" s="1525"/>
      <c r="FC91" s="1525"/>
      <c r="FD91" s="1525"/>
      <c r="FE91" s="1525"/>
      <c r="FF91" s="1525"/>
      <c r="FG91" s="1525"/>
      <c r="FH91" s="1525"/>
      <c r="FI91" s="1525"/>
      <c r="FJ91" s="1525"/>
      <c r="FK91" s="1525"/>
      <c r="FL91" s="1525"/>
      <c r="FM91" s="1525"/>
      <c r="FN91" s="1525"/>
      <c r="FO91" s="1525"/>
      <c r="FP91" s="1525"/>
      <c r="FQ91" s="1525"/>
      <c r="FR91" s="1525"/>
      <c r="FS91" s="1525"/>
      <c r="FT91" s="1525"/>
      <c r="FU91" s="1525"/>
      <c r="FV91" s="1525"/>
      <c r="FW91" s="1525"/>
      <c r="FX91" s="1525"/>
      <c r="FY91" s="1525"/>
      <c r="FZ91" s="1525"/>
      <c r="GA91" s="1525"/>
      <c r="GB91" s="1525"/>
      <c r="GC91" s="1525"/>
      <c r="GD91" s="1525"/>
      <c r="GE91" s="1525"/>
      <c r="GF91" s="1525"/>
      <c r="GG91" s="1525"/>
      <c r="GH91" s="1525"/>
      <c r="GI91" s="1525"/>
      <c r="GJ91" s="1525"/>
      <c r="GK91" s="1525"/>
      <c r="GL91" s="1525"/>
      <c r="GM91" s="1525"/>
      <c r="GN91" s="1525"/>
    </row>
    <row r="92" spans="1:196" ht="20.100000000000001" customHeight="1">
      <c r="B92" s="89"/>
      <c r="C92" s="1"/>
      <c r="AI92" s="288"/>
      <c r="AJ92" s="289"/>
      <c r="AL92" s="260"/>
      <c r="AM92" s="289"/>
      <c r="AN92" s="289"/>
      <c r="AO92" s="289"/>
      <c r="AP92" s="289"/>
      <c r="AQ92" s="289"/>
      <c r="AR92" s="289"/>
      <c r="AS92" s="289"/>
      <c r="AT92" s="289"/>
      <c r="BZ92" s="1"/>
      <c r="CA92" s="1"/>
      <c r="CB92" s="1"/>
      <c r="CC92" s="93"/>
      <c r="CD92" s="147"/>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c r="DW92" s="1525"/>
      <c r="DX92" s="1525"/>
      <c r="DY92" s="1525"/>
      <c r="DZ92" s="1525"/>
      <c r="EA92" s="1525"/>
      <c r="EB92" s="1525"/>
      <c r="EC92" s="1525"/>
      <c r="ED92" s="1525"/>
      <c r="EE92" s="1525"/>
      <c r="EF92" s="1525"/>
      <c r="EG92" s="1525"/>
      <c r="EH92" s="1525"/>
      <c r="EI92" s="1525"/>
      <c r="EJ92" s="1525"/>
      <c r="EK92" s="1525"/>
      <c r="EL92" s="1525"/>
      <c r="EM92" s="1525"/>
      <c r="EN92" s="1525"/>
      <c r="EO92" s="1525"/>
      <c r="EP92" s="1525"/>
      <c r="EQ92" s="1525"/>
      <c r="ER92" s="1525"/>
      <c r="ES92" s="1525"/>
      <c r="ET92" s="1525"/>
      <c r="EU92" s="1525"/>
      <c r="EV92" s="1525"/>
      <c r="EW92" s="1525"/>
      <c r="EX92" s="1525"/>
      <c r="EY92" s="1525"/>
      <c r="EZ92" s="1525"/>
      <c r="FA92" s="1525"/>
      <c r="FB92" s="1525"/>
      <c r="FC92" s="1525"/>
      <c r="FD92" s="1525"/>
      <c r="FE92" s="1525"/>
      <c r="FF92" s="1525"/>
      <c r="FG92" s="1525"/>
      <c r="FH92" s="1525"/>
      <c r="FI92" s="1525"/>
      <c r="FJ92" s="1525"/>
      <c r="FK92" s="1525"/>
      <c r="FL92" s="1525"/>
      <c r="FM92" s="1525"/>
      <c r="FN92" s="1525"/>
      <c r="FO92" s="1525"/>
      <c r="FP92" s="1525"/>
      <c r="FQ92" s="1525"/>
      <c r="FR92" s="1525"/>
      <c r="FS92" s="1525"/>
      <c r="FT92" s="1525"/>
      <c r="FU92" s="1525"/>
      <c r="FV92" s="1525"/>
      <c r="FW92" s="1525"/>
      <c r="FX92" s="1525"/>
      <c r="FY92" s="1525"/>
      <c r="FZ92" s="1525"/>
      <c r="GA92" s="1525"/>
      <c r="GB92" s="1525"/>
      <c r="GC92" s="1525"/>
      <c r="GD92" s="1525"/>
      <c r="GE92" s="1525"/>
      <c r="GF92" s="1525"/>
      <c r="GG92" s="1525"/>
      <c r="GH92" s="1525"/>
      <c r="GI92" s="1525"/>
      <c r="GJ92" s="1525"/>
      <c r="GK92" s="1525"/>
      <c r="GL92" s="1525"/>
      <c r="GM92" s="1525"/>
      <c r="GN92" s="1525"/>
    </row>
    <row r="93" spans="1:196" ht="20.100000000000001" customHeight="1">
      <c r="B93" s="89"/>
      <c r="C93" s="1"/>
      <c r="AI93" s="288"/>
      <c r="AJ93" s="289"/>
      <c r="AL93" s="289"/>
      <c r="AM93" s="289"/>
      <c r="AN93" s="289"/>
      <c r="AO93" s="289"/>
      <c r="AP93" s="289"/>
      <c r="AQ93" s="289"/>
      <c r="AR93" s="289"/>
      <c r="AS93" s="289"/>
      <c r="AT93" s="289"/>
      <c r="AU93" s="289"/>
      <c r="AV93" s="289"/>
      <c r="AW93" s="289"/>
      <c r="BZ93" s="1"/>
      <c r="CA93" s="1"/>
      <c r="CB93" s="1"/>
      <c r="CC93" s="93"/>
      <c r="CD93" s="147"/>
      <c r="CL93" s="1525"/>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c r="DW93" s="1525"/>
      <c r="DX93" s="1525"/>
      <c r="DY93" s="1525"/>
      <c r="DZ93" s="1525"/>
      <c r="EA93" s="1525"/>
      <c r="EB93" s="1525"/>
      <c r="EC93" s="1525"/>
      <c r="ED93" s="1525"/>
      <c r="EE93" s="1525"/>
      <c r="EF93" s="1525"/>
      <c r="EG93" s="1525"/>
      <c r="EH93" s="1525"/>
      <c r="EI93" s="1525"/>
      <c r="EJ93" s="1525"/>
      <c r="EK93" s="1525"/>
      <c r="EL93" s="1525"/>
      <c r="EM93" s="1525"/>
      <c r="EN93" s="1525"/>
      <c r="EO93" s="1525"/>
      <c r="EP93" s="1525"/>
      <c r="EQ93" s="1525"/>
      <c r="ER93" s="1525"/>
      <c r="ES93" s="1525"/>
      <c r="ET93" s="1525"/>
      <c r="EU93" s="1525"/>
      <c r="EV93" s="1525"/>
      <c r="EW93" s="1525"/>
      <c r="EX93" s="1525"/>
      <c r="EY93" s="1525"/>
      <c r="EZ93" s="1525"/>
      <c r="FA93" s="1525"/>
      <c r="FB93" s="1525"/>
      <c r="FC93" s="1525"/>
      <c r="FD93" s="1525"/>
      <c r="FE93" s="1525"/>
      <c r="FF93" s="1525"/>
      <c r="FG93" s="1525"/>
      <c r="FH93" s="1525"/>
      <c r="FI93" s="1525"/>
      <c r="FJ93" s="1525"/>
      <c r="FK93" s="1525"/>
    </row>
    <row r="94" spans="1:196" ht="30" customHeight="1">
      <c r="B94" s="89"/>
      <c r="C94" s="1"/>
      <c r="AI94" s="288"/>
      <c r="AJ94" s="289"/>
      <c r="AL94" s="289"/>
      <c r="AM94" s="289"/>
      <c r="AN94" s="289"/>
      <c r="AO94" s="289"/>
      <c r="AP94" s="289"/>
      <c r="AQ94" s="289"/>
      <c r="AR94" s="289"/>
      <c r="AS94" s="289"/>
      <c r="AT94" s="289"/>
      <c r="AU94" s="289"/>
      <c r="AV94" s="289"/>
      <c r="AW94" s="289"/>
      <c r="BZ94" s="1"/>
      <c r="CA94" s="1"/>
      <c r="CB94" s="1"/>
      <c r="CC94" s="93"/>
      <c r="CD94" s="147"/>
      <c r="CL94" s="1525"/>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c r="DL94" s="1525"/>
      <c r="DM94" s="1525"/>
      <c r="DN94" s="1525"/>
      <c r="DO94" s="1525"/>
      <c r="DP94" s="1525"/>
      <c r="DQ94" s="1525"/>
      <c r="DR94" s="1525"/>
      <c r="DS94" s="1525"/>
      <c r="DT94" s="1525"/>
      <c r="DU94" s="1525"/>
      <c r="DV94" s="1525"/>
      <c r="DW94" s="1525"/>
      <c r="DX94" s="1525"/>
      <c r="DY94" s="1525"/>
      <c r="DZ94" s="1525"/>
      <c r="EA94" s="1525"/>
      <c r="EB94" s="1525"/>
      <c r="EC94" s="1525"/>
      <c r="ED94" s="1525"/>
      <c r="EE94" s="1525"/>
      <c r="EF94" s="1525"/>
      <c r="EG94" s="1525"/>
      <c r="EH94" s="1525"/>
      <c r="EI94" s="1525"/>
      <c r="EJ94" s="1525"/>
      <c r="EK94" s="1525"/>
      <c r="EL94" s="1525"/>
      <c r="EM94" s="1525"/>
      <c r="EN94" s="1525"/>
      <c r="EO94" s="1525"/>
      <c r="EP94" s="1525"/>
      <c r="EQ94" s="1525"/>
      <c r="ER94" s="1525"/>
      <c r="ES94" s="1525"/>
      <c r="ET94" s="1525"/>
      <c r="EU94" s="1525"/>
      <c r="EV94" s="1525"/>
      <c r="EW94" s="1525"/>
      <c r="EX94" s="1525"/>
      <c r="EY94" s="1525"/>
      <c r="EZ94" s="1525"/>
      <c r="FA94" s="1525"/>
      <c r="FB94" s="1525"/>
      <c r="FC94" s="1525"/>
      <c r="FD94" s="1525"/>
      <c r="FE94" s="1525"/>
      <c r="FF94" s="1525"/>
      <c r="FG94" s="1525"/>
      <c r="FH94" s="1525"/>
      <c r="FI94" s="1525"/>
      <c r="FJ94" s="1525"/>
      <c r="FK94" s="1525"/>
    </row>
    <row r="95" spans="1:196" ht="30" customHeight="1">
      <c r="B95" s="89"/>
      <c r="AI95" s="288"/>
      <c r="AJ95" s="289"/>
      <c r="AM95" s="289"/>
      <c r="AN95" s="289"/>
      <c r="AO95" s="289"/>
      <c r="AP95" s="289"/>
      <c r="AQ95" s="289"/>
      <c r="AR95" s="289"/>
      <c r="AS95" s="289"/>
      <c r="AT95" s="289"/>
      <c r="AU95" s="289"/>
      <c r="AV95" s="289"/>
      <c r="AW95" s="289"/>
      <c r="BZ95" s="1"/>
      <c r="CA95" s="1"/>
      <c r="CB95" s="1"/>
      <c r="CC95" s="93"/>
      <c r="CD95" s="147"/>
      <c r="CL95" s="1525"/>
      <c r="CM95" s="1525"/>
      <c r="CN95" s="1525"/>
      <c r="CO95" s="1525"/>
      <c r="CP95" s="1525"/>
      <c r="CQ95" s="1525"/>
      <c r="CR95" s="1525"/>
      <c r="CS95" s="1525"/>
      <c r="CT95" s="1525"/>
      <c r="CU95" s="1525"/>
      <c r="CV95" s="1525"/>
      <c r="CW95" s="1525"/>
      <c r="CX95" s="1525"/>
      <c r="CY95" s="1525"/>
      <c r="CZ95" s="1525"/>
      <c r="DA95" s="1525"/>
      <c r="DB95" s="1525"/>
      <c r="DC95" s="1525"/>
      <c r="DD95" s="1525"/>
      <c r="DE95" s="1525"/>
      <c r="DF95" s="1525"/>
      <c r="DG95" s="1525"/>
      <c r="DH95" s="1525"/>
      <c r="DI95" s="1525"/>
      <c r="DJ95" s="1525"/>
      <c r="DK95" s="1525"/>
      <c r="DL95" s="1525"/>
      <c r="DM95" s="1525"/>
      <c r="DN95" s="1525"/>
      <c r="DO95" s="1525"/>
      <c r="DP95" s="1525"/>
      <c r="DQ95" s="1525"/>
      <c r="DR95" s="1525"/>
      <c r="DS95" s="1525"/>
      <c r="DT95" s="1525"/>
      <c r="DU95" s="1525"/>
      <c r="DV95" s="1525"/>
      <c r="DW95" s="1525"/>
      <c r="DX95" s="1525"/>
      <c r="DY95" s="1525"/>
      <c r="DZ95" s="1525"/>
      <c r="EA95" s="1525"/>
      <c r="EB95" s="1525"/>
      <c r="EC95" s="1525"/>
      <c r="ED95" s="1525"/>
      <c r="EE95" s="1525"/>
      <c r="EF95" s="1525"/>
      <c r="EG95" s="1525"/>
      <c r="EH95" s="1525"/>
      <c r="EI95" s="1525"/>
      <c r="EJ95" s="1525"/>
      <c r="EK95" s="1525"/>
      <c r="EL95" s="1525"/>
      <c r="EM95" s="1525"/>
      <c r="EN95" s="1525"/>
      <c r="EO95" s="1525"/>
      <c r="EP95" s="1525"/>
      <c r="EQ95" s="1525"/>
      <c r="ER95" s="1525"/>
      <c r="ES95" s="1525"/>
      <c r="ET95" s="1525"/>
      <c r="EU95" s="1525"/>
      <c r="EV95" s="1525"/>
      <c r="EW95" s="1525"/>
      <c r="EX95" s="1525"/>
      <c r="EY95" s="1525"/>
      <c r="EZ95" s="1525"/>
      <c r="FA95" s="1525"/>
      <c r="FB95" s="1525"/>
      <c r="FC95" s="1525"/>
      <c r="FD95" s="1525"/>
      <c r="FE95" s="1525"/>
      <c r="FF95" s="1525"/>
      <c r="FG95" s="1525"/>
      <c r="FH95" s="1525"/>
      <c r="FI95" s="1525"/>
      <c r="FJ95" s="1525"/>
      <c r="FK95" s="1525"/>
    </row>
    <row r="96" spans="1:196" ht="30" customHeight="1">
      <c r="B96" s="89"/>
      <c r="AI96" s="288"/>
      <c r="AJ96" s="289"/>
      <c r="AK96" s="290"/>
      <c r="AM96" s="289"/>
      <c r="AN96" s="289"/>
      <c r="AO96" s="289"/>
      <c r="AP96" s="289"/>
      <c r="AQ96" s="289"/>
      <c r="AR96" s="289"/>
      <c r="AS96" s="289"/>
      <c r="AT96" s="289"/>
      <c r="AU96" s="289"/>
      <c r="AV96" s="289"/>
      <c r="AW96" s="289"/>
      <c r="BZ96" s="1"/>
      <c r="CA96" s="1"/>
      <c r="CB96" s="1"/>
      <c r="CC96" s="93"/>
      <c r="CD96" s="147"/>
      <c r="CL96" s="293"/>
      <c r="CM96" s="293"/>
      <c r="CN96" s="294"/>
      <c r="CO96" s="293"/>
      <c r="CP96" s="295"/>
      <c r="CQ96" s="296"/>
      <c r="CR96" s="296"/>
      <c r="CS96" s="296"/>
      <c r="CT96" s="296"/>
      <c r="CU96" s="296"/>
      <c r="CV96" s="227"/>
      <c r="CW96" s="296"/>
      <c r="CX96" s="296"/>
      <c r="CY96" s="296"/>
      <c r="CZ96" s="296"/>
      <c r="DA96" s="296"/>
      <c r="DB96" s="296"/>
      <c r="DC96" s="227"/>
      <c r="DD96" s="227"/>
      <c r="DE96" s="227"/>
      <c r="DF96" s="227"/>
      <c r="DG96" s="227"/>
      <c r="DH96" s="227"/>
      <c r="DI96" s="227"/>
      <c r="DJ96" s="227"/>
      <c r="DK96" s="227"/>
      <c r="DL96" s="227"/>
      <c r="DM96" s="297"/>
      <c r="DN96" s="297"/>
      <c r="DO96" s="297"/>
      <c r="DP96" s="297"/>
      <c r="DQ96" s="297"/>
      <c r="DR96" s="297"/>
      <c r="DS96" s="297"/>
      <c r="DT96" s="186"/>
      <c r="DU96" s="186"/>
      <c r="DV96" s="186"/>
      <c r="DW96" s="189"/>
      <c r="DX96" s="189"/>
      <c r="DY96" s="1525"/>
      <c r="DZ96" s="1525"/>
      <c r="EA96" s="1525"/>
      <c r="EB96" s="1525"/>
      <c r="EC96" s="1525"/>
      <c r="ED96" s="1525"/>
      <c r="EE96" s="1525"/>
      <c r="EF96" s="1525"/>
      <c r="EG96" s="1525"/>
      <c r="EH96" s="1525"/>
      <c r="EI96" s="1525"/>
      <c r="EJ96" s="1525"/>
      <c r="EK96" s="1525"/>
      <c r="EL96" s="1525"/>
      <c r="EM96" s="1525"/>
      <c r="EN96" s="1525"/>
      <c r="EO96" s="1525"/>
      <c r="EP96" s="1525"/>
      <c r="EQ96" s="1525"/>
      <c r="ER96" s="1525"/>
      <c r="ES96" s="1525"/>
      <c r="ET96" s="189"/>
      <c r="EU96" s="189"/>
      <c r="EV96" s="189"/>
      <c r="EW96" s="189"/>
      <c r="EX96" s="298"/>
      <c r="EY96" s="298"/>
      <c r="EZ96" s="1525"/>
      <c r="FA96" s="1525"/>
      <c r="FB96" s="1525"/>
      <c r="FC96" s="1525"/>
      <c r="FD96" s="1525"/>
      <c r="FE96" s="1525"/>
      <c r="FF96" s="1525"/>
      <c r="FG96" s="1525"/>
      <c r="FH96" s="1525"/>
      <c r="FI96" s="1525"/>
      <c r="FJ96" s="1525"/>
      <c r="FK96" s="1525"/>
    </row>
    <row r="97" spans="2:82" ht="30" customHeight="1">
      <c r="B97" s="284"/>
      <c r="C97" s="1525"/>
      <c r="D97" s="1525"/>
      <c r="E97" s="1525"/>
      <c r="F97" s="1525"/>
      <c r="G97" s="1525"/>
      <c r="H97" s="1525"/>
      <c r="I97" s="1525"/>
      <c r="J97" s="1525"/>
      <c r="K97" s="1525"/>
      <c r="L97" s="1525"/>
      <c r="M97" s="1525"/>
      <c r="N97" s="1525"/>
      <c r="O97" s="1525"/>
      <c r="P97" s="1525"/>
      <c r="Q97" s="1525"/>
      <c r="R97" s="1525"/>
      <c r="S97" s="1525"/>
      <c r="T97" s="1525"/>
      <c r="U97" s="1525"/>
      <c r="V97" s="1525"/>
      <c r="W97" s="1525"/>
      <c r="X97" s="1525"/>
      <c r="Y97" s="1525"/>
      <c r="Z97" s="1525"/>
      <c r="AA97" s="1525"/>
      <c r="AB97" s="1525"/>
      <c r="AC97" s="1525"/>
      <c r="AD97" s="1525"/>
      <c r="AE97" s="1525"/>
      <c r="AF97" s="1525"/>
      <c r="AG97" s="1525"/>
      <c r="AH97" s="1525"/>
      <c r="AI97" s="288"/>
      <c r="AJ97" s="289"/>
      <c r="AK97" s="290"/>
      <c r="AL97" s="260"/>
      <c r="AM97" s="289"/>
      <c r="AN97" s="289"/>
      <c r="AO97" s="289"/>
      <c r="AP97" s="289"/>
      <c r="AQ97" s="289"/>
      <c r="AR97" s="289"/>
      <c r="AS97" s="289"/>
      <c r="AT97" s="289"/>
      <c r="AU97" s="289"/>
      <c r="AV97" s="289"/>
      <c r="AW97" s="289"/>
      <c r="AX97" s="1525"/>
      <c r="AY97" s="1525"/>
      <c r="AZ97" s="1525"/>
      <c r="BA97" s="1525"/>
      <c r="BB97" s="1525"/>
      <c r="BC97" s="1525"/>
      <c r="BD97" s="1525"/>
      <c r="BE97" s="1525"/>
      <c r="BF97" s="1525"/>
      <c r="BG97" s="1525"/>
      <c r="BH97" s="1525"/>
      <c r="BI97" s="1525"/>
      <c r="BJ97" s="1525"/>
      <c r="BK97" s="1525"/>
      <c r="BL97" s="1525"/>
      <c r="BM97" s="1525"/>
      <c r="BN97" s="1525"/>
      <c r="BO97" s="1525"/>
      <c r="BP97" s="1525"/>
      <c r="BQ97" s="1525"/>
      <c r="BR97" s="1525"/>
      <c r="BS97" s="1525"/>
      <c r="BT97" s="1525"/>
      <c r="BU97" s="1525"/>
      <c r="BV97" s="1525"/>
      <c r="BW97" s="1525"/>
      <c r="BX97" s="1525"/>
      <c r="BY97" s="1525"/>
      <c r="BZ97" s="93"/>
      <c r="CA97" s="93"/>
      <c r="CB97" s="93"/>
      <c r="CC97" s="93"/>
      <c r="CD97" s="115"/>
    </row>
    <row r="98" spans="2:82" ht="30" customHeight="1">
      <c r="B98" s="116"/>
      <c r="C98" s="117"/>
      <c r="D98" s="117"/>
      <c r="E98" s="117"/>
      <c r="F98" s="117"/>
      <c r="G98" s="117"/>
      <c r="H98" s="117"/>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7"/>
      <c r="BX98" s="117"/>
      <c r="BY98" s="117"/>
      <c r="BZ98" s="117"/>
      <c r="CA98" s="117"/>
      <c r="CB98" s="117"/>
      <c r="CC98" s="117"/>
      <c r="CD98" s="124"/>
    </row>
    <row r="99" spans="2:82" ht="20.100000000000001" customHeight="1"/>
    <row r="100" spans="2:82" ht="20.100000000000001" customHeight="1"/>
    <row r="101" spans="2:82" ht="28.15">
      <c r="B101" s="2316">
        <v>28</v>
      </c>
      <c r="C101" s="2316"/>
      <c r="D101" s="2316"/>
      <c r="E101" s="2316"/>
      <c r="F101" s="2316"/>
      <c r="G101" s="2316"/>
      <c r="H101" s="2316"/>
      <c r="I101" s="2316"/>
      <c r="J101" s="2316"/>
      <c r="K101" s="2316"/>
      <c r="L101" s="2316"/>
      <c r="M101" s="2316"/>
      <c r="N101" s="2316"/>
      <c r="O101" s="2316"/>
      <c r="P101" s="2316"/>
      <c r="Q101" s="2316"/>
      <c r="R101" s="2316"/>
      <c r="S101" s="2316"/>
      <c r="T101" s="2316"/>
      <c r="U101" s="2316"/>
      <c r="V101" s="2316"/>
      <c r="W101" s="2316"/>
      <c r="X101" s="2316"/>
      <c r="Y101" s="2316"/>
      <c r="Z101" s="2316"/>
      <c r="AA101" s="2316"/>
      <c r="AB101" s="2316"/>
      <c r="AC101" s="2316"/>
      <c r="AD101" s="2316"/>
      <c r="AE101" s="2316"/>
      <c r="AF101" s="2316"/>
      <c r="AG101" s="2316"/>
      <c r="AH101" s="2316"/>
      <c r="AI101" s="2316"/>
      <c r="AJ101" s="2316"/>
      <c r="AK101" s="2316"/>
      <c r="AL101" s="2316"/>
      <c r="AM101" s="2316"/>
      <c r="AN101" s="2316"/>
      <c r="AO101" s="2316"/>
      <c r="AP101" s="2316"/>
      <c r="AQ101" s="2316"/>
      <c r="AR101" s="2316"/>
      <c r="AS101" s="2316"/>
      <c r="AT101" s="2316"/>
      <c r="AU101" s="2316"/>
      <c r="AV101" s="2316"/>
      <c r="AW101" s="2316"/>
      <c r="AX101" s="2316"/>
      <c r="AY101" s="2316"/>
      <c r="AZ101" s="2316"/>
      <c r="BA101" s="2316"/>
      <c r="BB101" s="2316"/>
      <c r="BC101" s="2316"/>
      <c r="BD101" s="2316"/>
      <c r="BE101" s="2316"/>
      <c r="BF101" s="2316"/>
      <c r="BG101" s="2316"/>
      <c r="BH101" s="2316"/>
      <c r="BI101" s="2316"/>
      <c r="BJ101" s="2316"/>
      <c r="BK101" s="2316"/>
      <c r="BL101" s="2316"/>
      <c r="BM101" s="2316"/>
      <c r="BN101" s="2316"/>
      <c r="BO101" s="2316"/>
      <c r="BP101" s="2316"/>
      <c r="BQ101" s="2316"/>
      <c r="BR101" s="2316"/>
      <c r="BS101" s="2316"/>
      <c r="BT101" s="2316"/>
      <c r="BU101" s="2316"/>
      <c r="BV101" s="2316"/>
      <c r="BW101" s="2316"/>
      <c r="BX101" s="2316"/>
      <c r="BY101" s="2316"/>
      <c r="BZ101" s="2316"/>
      <c r="CA101" s="2316"/>
      <c r="CB101" s="2316"/>
      <c r="CC101" s="2316"/>
      <c r="CD101" s="2316"/>
    </row>
    <row r="102" spans="2:82" ht="20.100000000000001" customHeight="1"/>
    <row r="103" spans="2:82" ht="20.100000000000001" customHeight="1"/>
  </sheetData>
  <mergeCells count="73">
    <mergeCell ref="AB71:BD72"/>
    <mergeCell ref="AB61:BD62"/>
    <mergeCell ref="AB58:BD59"/>
    <mergeCell ref="AB53:BD54"/>
    <mergeCell ref="BG71:CA72"/>
    <mergeCell ref="G67:H68"/>
    <mergeCell ref="I67:J68"/>
    <mergeCell ref="K67:CA68"/>
    <mergeCell ref="AB20:BD21"/>
    <mergeCell ref="AB50:BD51"/>
    <mergeCell ref="AB47:BD48"/>
    <mergeCell ref="AB44:BD45"/>
    <mergeCell ref="AB40:BD41"/>
    <mergeCell ref="AB36:BD37"/>
    <mergeCell ref="BG58:CA59"/>
    <mergeCell ref="Z61:AA62"/>
    <mergeCell ref="BG61:CA62"/>
    <mergeCell ref="BG53:CA54"/>
    <mergeCell ref="Z53:AA55"/>
    <mergeCell ref="S58:U59"/>
    <mergeCell ref="S53:U54"/>
    <mergeCell ref="R77:X78"/>
    <mergeCell ref="BB76:BD76"/>
    <mergeCell ref="BY76:CA76"/>
    <mergeCell ref="Z77:AA78"/>
    <mergeCell ref="BG77:CA78"/>
    <mergeCell ref="AB77:BD78"/>
    <mergeCell ref="S61:X62"/>
    <mergeCell ref="Z58:AA59"/>
    <mergeCell ref="S71:X72"/>
    <mergeCell ref="Z71:AA72"/>
    <mergeCell ref="S27:U28"/>
    <mergeCell ref="S30:U31"/>
    <mergeCell ref="S33:U34"/>
    <mergeCell ref="S36:U37"/>
    <mergeCell ref="S50:U51"/>
    <mergeCell ref="S40:X41"/>
    <mergeCell ref="S47:X48"/>
    <mergeCell ref="S44:Y45"/>
    <mergeCell ref="B101:CD101"/>
    <mergeCell ref="Z20:AA21"/>
    <mergeCell ref="BG20:CA21"/>
    <mergeCell ref="Z33:AA34"/>
    <mergeCell ref="BG33:CA34"/>
    <mergeCell ref="Z40:AA41"/>
    <mergeCell ref="BG40:CA41"/>
    <mergeCell ref="Z50:AA51"/>
    <mergeCell ref="BY66:CA66"/>
    <mergeCell ref="BB70:BD70"/>
    <mergeCell ref="BY70:CA70"/>
    <mergeCell ref="Z27:AA28"/>
    <mergeCell ref="Z30:AA31"/>
    <mergeCell ref="BG50:CA51"/>
    <mergeCell ref="BG36:CA37"/>
    <mergeCell ref="Z36:AA37"/>
    <mergeCell ref="I10:AK11"/>
    <mergeCell ref="I12:AX13"/>
    <mergeCell ref="I14:BF15"/>
    <mergeCell ref="AB18:BD18"/>
    <mergeCell ref="AB17:BD17"/>
    <mergeCell ref="BG27:CA28"/>
    <mergeCell ref="BG17:CA17"/>
    <mergeCell ref="Z44:AA45"/>
    <mergeCell ref="Z47:AA48"/>
    <mergeCell ref="BG18:CA18"/>
    <mergeCell ref="BB19:BD19"/>
    <mergeCell ref="BY19:CA19"/>
    <mergeCell ref="BG30:CA31"/>
    <mergeCell ref="BG44:CA45"/>
    <mergeCell ref="BG47:CA48"/>
    <mergeCell ref="AB33:BD34"/>
    <mergeCell ref="AB30:BD31"/>
    <mergeCell ref="AB27:BD28"/>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GN104"/>
  <sheetViews>
    <sheetView view="pageBreakPreview" zoomScale="40" zoomScaleNormal="25" zoomScaleSheetLayoutView="40" workbookViewId="0">
      <selection activeCell="CI68" sqref="CI68"/>
    </sheetView>
  </sheetViews>
  <sheetFormatPr defaultColWidth="2.375" defaultRowHeight="15"/>
  <cols>
    <col min="1" max="1" width="2.375" style="2"/>
    <col min="2" max="2" width="3.875" style="2" customWidth="1"/>
    <col min="3" max="3" width="12" style="2" bestFit="1" customWidth="1"/>
    <col min="4" max="49" width="3.875" style="2" customWidth="1"/>
    <col min="50" max="50" width="5.5" style="2" customWidth="1"/>
    <col min="51" max="82" width="3.875" style="2" customWidth="1"/>
    <col min="83" max="83" width="3" style="2" customWidth="1"/>
    <col min="84" max="88" width="2.375" style="2"/>
    <col min="89" max="89" width="2.375" style="2" customWidth="1"/>
    <col min="90" max="90" width="11.5" style="2"/>
    <col min="91" max="91" width="23.5" style="2" customWidth="1"/>
    <col min="92" max="249" width="2.375" style="2"/>
    <col min="250" max="250" width="3.875" style="2" customWidth="1"/>
    <col min="251" max="251" width="9.125" style="2" customWidth="1"/>
    <col min="252" max="252" width="3.875" style="2" customWidth="1"/>
    <col min="253" max="256" width="1.375" style="2" customWidth="1"/>
    <col min="257" max="338" width="3.875" style="2" customWidth="1"/>
    <col min="339" max="505" width="2.375" style="2"/>
    <col min="506" max="506" width="3.875" style="2" customWidth="1"/>
    <col min="507" max="507" width="9.125" style="2" customWidth="1"/>
    <col min="508" max="508" width="3.875" style="2" customWidth="1"/>
    <col min="509" max="512" width="1.375" style="2" customWidth="1"/>
    <col min="513" max="594" width="3.875" style="2" customWidth="1"/>
    <col min="595" max="761" width="2.375" style="2"/>
    <col min="762" max="762" width="3.875" style="2" customWidth="1"/>
    <col min="763" max="763" width="9.125" style="2" customWidth="1"/>
    <col min="764" max="764" width="3.875" style="2" customWidth="1"/>
    <col min="765" max="768" width="1.375" style="2" customWidth="1"/>
    <col min="769" max="850" width="3.875" style="2" customWidth="1"/>
    <col min="851" max="1017" width="2.375" style="2"/>
    <col min="1018" max="1018" width="3.875" style="2" customWidth="1"/>
    <col min="1019" max="1019" width="9.125" style="2" customWidth="1"/>
    <col min="1020" max="1020" width="3.875" style="2" customWidth="1"/>
    <col min="1021" max="1024" width="1.375" style="2" customWidth="1"/>
    <col min="1025" max="1106" width="3.875" style="2" customWidth="1"/>
    <col min="1107" max="1273" width="2.375" style="2"/>
    <col min="1274" max="1274" width="3.875" style="2" customWidth="1"/>
    <col min="1275" max="1275" width="9.125" style="2" customWidth="1"/>
    <col min="1276" max="1276" width="3.875" style="2" customWidth="1"/>
    <col min="1277" max="1280" width="1.375" style="2" customWidth="1"/>
    <col min="1281" max="1362" width="3.875" style="2" customWidth="1"/>
    <col min="1363" max="1529" width="2.375" style="2"/>
    <col min="1530" max="1530" width="3.875" style="2" customWidth="1"/>
    <col min="1531" max="1531" width="9.125" style="2" customWidth="1"/>
    <col min="1532" max="1532" width="3.875" style="2" customWidth="1"/>
    <col min="1533" max="1536" width="1.375" style="2" customWidth="1"/>
    <col min="1537" max="1618" width="3.875" style="2" customWidth="1"/>
    <col min="1619" max="1785" width="2.375" style="2"/>
    <col min="1786" max="1786" width="3.875" style="2" customWidth="1"/>
    <col min="1787" max="1787" width="9.125" style="2" customWidth="1"/>
    <col min="1788" max="1788" width="3.875" style="2" customWidth="1"/>
    <col min="1789" max="1792" width="1.375" style="2" customWidth="1"/>
    <col min="1793" max="1874" width="3.875" style="2" customWidth="1"/>
    <col min="1875" max="2041" width="2.375" style="2"/>
    <col min="2042" max="2042" width="3.875" style="2" customWidth="1"/>
    <col min="2043" max="2043" width="9.125" style="2" customWidth="1"/>
    <col min="2044" max="2044" width="3.875" style="2" customWidth="1"/>
    <col min="2045" max="2048" width="1.375" style="2" customWidth="1"/>
    <col min="2049" max="2130" width="3.875" style="2" customWidth="1"/>
    <col min="2131" max="2297" width="2.375" style="2"/>
    <col min="2298" max="2298" width="3.875" style="2" customWidth="1"/>
    <col min="2299" max="2299" width="9.125" style="2" customWidth="1"/>
    <col min="2300" max="2300" width="3.875" style="2" customWidth="1"/>
    <col min="2301" max="2304" width="1.375" style="2" customWidth="1"/>
    <col min="2305" max="2386" width="3.875" style="2" customWidth="1"/>
    <col min="2387" max="2553" width="2.375" style="2"/>
    <col min="2554" max="2554" width="3.875" style="2" customWidth="1"/>
    <col min="2555" max="2555" width="9.125" style="2" customWidth="1"/>
    <col min="2556" max="2556" width="3.875" style="2" customWidth="1"/>
    <col min="2557" max="2560" width="1.375" style="2" customWidth="1"/>
    <col min="2561" max="2642" width="3.875" style="2" customWidth="1"/>
    <col min="2643" max="2809" width="2.375" style="2"/>
    <col min="2810" max="2810" width="3.875" style="2" customWidth="1"/>
    <col min="2811" max="2811" width="9.125" style="2" customWidth="1"/>
    <col min="2812" max="2812" width="3.875" style="2" customWidth="1"/>
    <col min="2813" max="2816" width="1.375" style="2" customWidth="1"/>
    <col min="2817" max="2898" width="3.875" style="2" customWidth="1"/>
    <col min="2899" max="3065" width="2.375" style="2"/>
    <col min="3066" max="3066" width="3.875" style="2" customWidth="1"/>
    <col min="3067" max="3067" width="9.125" style="2" customWidth="1"/>
    <col min="3068" max="3068" width="3.875" style="2" customWidth="1"/>
    <col min="3069" max="3072" width="1.375" style="2" customWidth="1"/>
    <col min="3073" max="3154" width="3.875" style="2" customWidth="1"/>
    <col min="3155" max="3321" width="2.375" style="2"/>
    <col min="3322" max="3322" width="3.875" style="2" customWidth="1"/>
    <col min="3323" max="3323" width="9.125" style="2" customWidth="1"/>
    <col min="3324" max="3324" width="3.875" style="2" customWidth="1"/>
    <col min="3325" max="3328" width="1.375" style="2" customWidth="1"/>
    <col min="3329" max="3410" width="3.875" style="2" customWidth="1"/>
    <col min="3411" max="3577" width="2.375" style="2"/>
    <col min="3578" max="3578" width="3.875" style="2" customWidth="1"/>
    <col min="3579" max="3579" width="9.125" style="2" customWidth="1"/>
    <col min="3580" max="3580" width="3.875" style="2" customWidth="1"/>
    <col min="3581" max="3584" width="1.375" style="2" customWidth="1"/>
    <col min="3585" max="3666" width="3.875" style="2" customWidth="1"/>
    <col min="3667" max="3833" width="2.375" style="2"/>
    <col min="3834" max="3834" width="3.875" style="2" customWidth="1"/>
    <col min="3835" max="3835" width="9.125" style="2" customWidth="1"/>
    <col min="3836" max="3836" width="3.875" style="2" customWidth="1"/>
    <col min="3837" max="3840" width="1.375" style="2" customWidth="1"/>
    <col min="3841" max="3922" width="3.875" style="2" customWidth="1"/>
    <col min="3923" max="4089" width="2.375" style="2"/>
    <col min="4090" max="4090" width="3.875" style="2" customWidth="1"/>
    <col min="4091" max="4091" width="9.125" style="2" customWidth="1"/>
    <col min="4092" max="4092" width="3.875" style="2" customWidth="1"/>
    <col min="4093" max="4096" width="1.375" style="2" customWidth="1"/>
    <col min="4097" max="4178" width="3.875" style="2" customWidth="1"/>
    <col min="4179" max="4345" width="2.375" style="2"/>
    <col min="4346" max="4346" width="3.875" style="2" customWidth="1"/>
    <col min="4347" max="4347" width="9.125" style="2" customWidth="1"/>
    <col min="4348" max="4348" width="3.875" style="2" customWidth="1"/>
    <col min="4349" max="4352" width="1.375" style="2" customWidth="1"/>
    <col min="4353" max="4434" width="3.875" style="2" customWidth="1"/>
    <col min="4435" max="4601" width="2.375" style="2"/>
    <col min="4602" max="4602" width="3.875" style="2" customWidth="1"/>
    <col min="4603" max="4603" width="9.125" style="2" customWidth="1"/>
    <col min="4604" max="4604" width="3.875" style="2" customWidth="1"/>
    <col min="4605" max="4608" width="1.375" style="2" customWidth="1"/>
    <col min="4609" max="4690" width="3.875" style="2" customWidth="1"/>
    <col min="4691" max="4857" width="2.375" style="2"/>
    <col min="4858" max="4858" width="3.875" style="2" customWidth="1"/>
    <col min="4859" max="4859" width="9.125" style="2" customWidth="1"/>
    <col min="4860" max="4860" width="3.875" style="2" customWidth="1"/>
    <col min="4861" max="4864" width="1.375" style="2" customWidth="1"/>
    <col min="4865" max="4946" width="3.875" style="2" customWidth="1"/>
    <col min="4947" max="5113" width="2.375" style="2"/>
    <col min="5114" max="5114" width="3.875" style="2" customWidth="1"/>
    <col min="5115" max="5115" width="9.125" style="2" customWidth="1"/>
    <col min="5116" max="5116" width="3.875" style="2" customWidth="1"/>
    <col min="5117" max="5120" width="1.375" style="2" customWidth="1"/>
    <col min="5121" max="5202" width="3.875" style="2" customWidth="1"/>
    <col min="5203" max="5369" width="2.375" style="2"/>
    <col min="5370" max="5370" width="3.875" style="2" customWidth="1"/>
    <col min="5371" max="5371" width="9.125" style="2" customWidth="1"/>
    <col min="5372" max="5372" width="3.875" style="2" customWidth="1"/>
    <col min="5373" max="5376" width="1.375" style="2" customWidth="1"/>
    <col min="5377" max="5458" width="3.875" style="2" customWidth="1"/>
    <col min="5459" max="5625" width="2.375" style="2"/>
    <col min="5626" max="5626" width="3.875" style="2" customWidth="1"/>
    <col min="5627" max="5627" width="9.125" style="2" customWidth="1"/>
    <col min="5628" max="5628" width="3.875" style="2" customWidth="1"/>
    <col min="5629" max="5632" width="1.375" style="2" customWidth="1"/>
    <col min="5633" max="5714" width="3.875" style="2" customWidth="1"/>
    <col min="5715" max="5881" width="2.375" style="2"/>
    <col min="5882" max="5882" width="3.875" style="2" customWidth="1"/>
    <col min="5883" max="5883" width="9.125" style="2" customWidth="1"/>
    <col min="5884" max="5884" width="3.875" style="2" customWidth="1"/>
    <col min="5885" max="5888" width="1.375" style="2" customWidth="1"/>
    <col min="5889" max="5970" width="3.875" style="2" customWidth="1"/>
    <col min="5971" max="6137" width="2.375" style="2"/>
    <col min="6138" max="6138" width="3.875" style="2" customWidth="1"/>
    <col min="6139" max="6139" width="9.125" style="2" customWidth="1"/>
    <col min="6140" max="6140" width="3.875" style="2" customWidth="1"/>
    <col min="6141" max="6144" width="1.375" style="2" customWidth="1"/>
    <col min="6145" max="6226" width="3.875" style="2" customWidth="1"/>
    <col min="6227" max="6393" width="2.375" style="2"/>
    <col min="6394" max="6394" width="3.875" style="2" customWidth="1"/>
    <col min="6395" max="6395" width="9.125" style="2" customWidth="1"/>
    <col min="6396" max="6396" width="3.875" style="2" customWidth="1"/>
    <col min="6397" max="6400" width="1.375" style="2" customWidth="1"/>
    <col min="6401" max="6482" width="3.875" style="2" customWidth="1"/>
    <col min="6483" max="6649" width="2.375" style="2"/>
    <col min="6650" max="6650" width="3.875" style="2" customWidth="1"/>
    <col min="6651" max="6651" width="9.125" style="2" customWidth="1"/>
    <col min="6652" max="6652" width="3.875" style="2" customWidth="1"/>
    <col min="6653" max="6656" width="1.375" style="2" customWidth="1"/>
    <col min="6657" max="6738" width="3.875" style="2" customWidth="1"/>
    <col min="6739" max="6905" width="2.375" style="2"/>
    <col min="6906" max="6906" width="3.875" style="2" customWidth="1"/>
    <col min="6907" max="6907" width="9.125" style="2" customWidth="1"/>
    <col min="6908" max="6908" width="3.875" style="2" customWidth="1"/>
    <col min="6909" max="6912" width="1.375" style="2" customWidth="1"/>
    <col min="6913" max="6994" width="3.875" style="2" customWidth="1"/>
    <col min="6995" max="7161" width="2.375" style="2"/>
    <col min="7162" max="7162" width="3.875" style="2" customWidth="1"/>
    <col min="7163" max="7163" width="9.125" style="2" customWidth="1"/>
    <col min="7164" max="7164" width="3.875" style="2" customWidth="1"/>
    <col min="7165" max="7168" width="1.375" style="2" customWidth="1"/>
    <col min="7169" max="7250" width="3.875" style="2" customWidth="1"/>
    <col min="7251" max="7417" width="2.375" style="2"/>
    <col min="7418" max="7418" width="3.875" style="2" customWidth="1"/>
    <col min="7419" max="7419" width="9.125" style="2" customWidth="1"/>
    <col min="7420" max="7420" width="3.875" style="2" customWidth="1"/>
    <col min="7421" max="7424" width="1.375" style="2" customWidth="1"/>
    <col min="7425" max="7506" width="3.875" style="2" customWidth="1"/>
    <col min="7507" max="7673" width="2.375" style="2"/>
    <col min="7674" max="7674" width="3.875" style="2" customWidth="1"/>
    <col min="7675" max="7675" width="9.125" style="2" customWidth="1"/>
    <col min="7676" max="7676" width="3.875" style="2" customWidth="1"/>
    <col min="7677" max="7680" width="1.375" style="2" customWidth="1"/>
    <col min="7681" max="7762" width="3.875" style="2" customWidth="1"/>
    <col min="7763" max="7929" width="2.375" style="2"/>
    <col min="7930" max="7930" width="3.875" style="2" customWidth="1"/>
    <col min="7931" max="7931" width="9.125" style="2" customWidth="1"/>
    <col min="7932" max="7932" width="3.875" style="2" customWidth="1"/>
    <col min="7933" max="7936" width="1.375" style="2" customWidth="1"/>
    <col min="7937" max="8018" width="3.875" style="2" customWidth="1"/>
    <col min="8019" max="8185" width="2.375" style="2"/>
    <col min="8186" max="8186" width="3.875" style="2" customWidth="1"/>
    <col min="8187" max="8187" width="9.125" style="2" customWidth="1"/>
    <col min="8188" max="8188" width="3.875" style="2" customWidth="1"/>
    <col min="8189" max="8192" width="1.375" style="2" customWidth="1"/>
    <col min="8193" max="8274" width="3.875" style="2" customWidth="1"/>
    <col min="8275" max="8441" width="2.375" style="2"/>
    <col min="8442" max="8442" width="3.875" style="2" customWidth="1"/>
    <col min="8443" max="8443" width="9.125" style="2" customWidth="1"/>
    <col min="8444" max="8444" width="3.875" style="2" customWidth="1"/>
    <col min="8445" max="8448" width="1.375" style="2" customWidth="1"/>
    <col min="8449" max="8530" width="3.875" style="2" customWidth="1"/>
    <col min="8531" max="8697" width="2.375" style="2"/>
    <col min="8698" max="8698" width="3.875" style="2" customWidth="1"/>
    <col min="8699" max="8699" width="9.125" style="2" customWidth="1"/>
    <col min="8700" max="8700" width="3.875" style="2" customWidth="1"/>
    <col min="8701" max="8704" width="1.375" style="2" customWidth="1"/>
    <col min="8705" max="8786" width="3.875" style="2" customWidth="1"/>
    <col min="8787" max="8953" width="2.375" style="2"/>
    <col min="8954" max="8954" width="3.875" style="2" customWidth="1"/>
    <col min="8955" max="8955" width="9.125" style="2" customWidth="1"/>
    <col min="8956" max="8956" width="3.875" style="2" customWidth="1"/>
    <col min="8957" max="8960" width="1.375" style="2" customWidth="1"/>
    <col min="8961" max="9042" width="3.875" style="2" customWidth="1"/>
    <col min="9043" max="9209" width="2.375" style="2"/>
    <col min="9210" max="9210" width="3.875" style="2" customWidth="1"/>
    <col min="9211" max="9211" width="9.125" style="2" customWidth="1"/>
    <col min="9212" max="9212" width="3.875" style="2" customWidth="1"/>
    <col min="9213" max="9216" width="1.375" style="2" customWidth="1"/>
    <col min="9217" max="9298" width="3.875" style="2" customWidth="1"/>
    <col min="9299" max="9465" width="2.375" style="2"/>
    <col min="9466" max="9466" width="3.875" style="2" customWidth="1"/>
    <col min="9467" max="9467" width="9.125" style="2" customWidth="1"/>
    <col min="9468" max="9468" width="3.875" style="2" customWidth="1"/>
    <col min="9469" max="9472" width="1.375" style="2" customWidth="1"/>
    <col min="9473" max="9554" width="3.875" style="2" customWidth="1"/>
    <col min="9555" max="9721" width="2.375" style="2"/>
    <col min="9722" max="9722" width="3.875" style="2" customWidth="1"/>
    <col min="9723" max="9723" width="9.125" style="2" customWidth="1"/>
    <col min="9724" max="9724" width="3.875" style="2" customWidth="1"/>
    <col min="9725" max="9728" width="1.375" style="2" customWidth="1"/>
    <col min="9729" max="9810" width="3.875" style="2" customWidth="1"/>
    <col min="9811" max="9977" width="2.375" style="2"/>
    <col min="9978" max="9978" width="3.875" style="2" customWidth="1"/>
    <col min="9979" max="9979" width="9.125" style="2" customWidth="1"/>
    <col min="9980" max="9980" width="3.875" style="2" customWidth="1"/>
    <col min="9981" max="9984" width="1.375" style="2" customWidth="1"/>
    <col min="9985" max="10066" width="3.875" style="2" customWidth="1"/>
    <col min="10067" max="10233" width="2.375" style="2"/>
    <col min="10234" max="10234" width="3.875" style="2" customWidth="1"/>
    <col min="10235" max="10235" width="9.125" style="2" customWidth="1"/>
    <col min="10236" max="10236" width="3.875" style="2" customWidth="1"/>
    <col min="10237" max="10240" width="1.375" style="2" customWidth="1"/>
    <col min="10241" max="10322" width="3.875" style="2" customWidth="1"/>
    <col min="10323" max="10489" width="2.375" style="2"/>
    <col min="10490" max="10490" width="3.875" style="2" customWidth="1"/>
    <col min="10491" max="10491" width="9.125" style="2" customWidth="1"/>
    <col min="10492" max="10492" width="3.875" style="2" customWidth="1"/>
    <col min="10493" max="10496" width="1.375" style="2" customWidth="1"/>
    <col min="10497" max="10578" width="3.875" style="2" customWidth="1"/>
    <col min="10579" max="10745" width="2.375" style="2"/>
    <col min="10746" max="10746" width="3.875" style="2" customWidth="1"/>
    <col min="10747" max="10747" width="9.125" style="2" customWidth="1"/>
    <col min="10748" max="10748" width="3.875" style="2" customWidth="1"/>
    <col min="10749" max="10752" width="1.375" style="2" customWidth="1"/>
    <col min="10753" max="10834" width="3.875" style="2" customWidth="1"/>
    <col min="10835" max="11001" width="2.375" style="2"/>
    <col min="11002" max="11002" width="3.875" style="2" customWidth="1"/>
    <col min="11003" max="11003" width="9.125" style="2" customWidth="1"/>
    <col min="11004" max="11004" width="3.875" style="2" customWidth="1"/>
    <col min="11005" max="11008" width="1.375" style="2" customWidth="1"/>
    <col min="11009" max="11090" width="3.875" style="2" customWidth="1"/>
    <col min="11091" max="11257" width="2.375" style="2"/>
    <col min="11258" max="11258" width="3.875" style="2" customWidth="1"/>
    <col min="11259" max="11259" width="9.125" style="2" customWidth="1"/>
    <col min="11260" max="11260" width="3.875" style="2" customWidth="1"/>
    <col min="11261" max="11264" width="1.375" style="2" customWidth="1"/>
    <col min="11265" max="11346" width="3.875" style="2" customWidth="1"/>
    <col min="11347" max="11513" width="2.375" style="2"/>
    <col min="11514" max="11514" width="3.875" style="2" customWidth="1"/>
    <col min="11515" max="11515" width="9.125" style="2" customWidth="1"/>
    <col min="11516" max="11516" width="3.875" style="2" customWidth="1"/>
    <col min="11517" max="11520" width="1.375" style="2" customWidth="1"/>
    <col min="11521" max="11602" width="3.875" style="2" customWidth="1"/>
    <col min="11603" max="11769" width="2.375" style="2"/>
    <col min="11770" max="11770" width="3.875" style="2" customWidth="1"/>
    <col min="11771" max="11771" width="9.125" style="2" customWidth="1"/>
    <col min="11772" max="11772" width="3.875" style="2" customWidth="1"/>
    <col min="11773" max="11776" width="1.375" style="2" customWidth="1"/>
    <col min="11777" max="11858" width="3.875" style="2" customWidth="1"/>
    <col min="11859" max="12025" width="2.375" style="2"/>
    <col min="12026" max="12026" width="3.875" style="2" customWidth="1"/>
    <col min="12027" max="12027" width="9.125" style="2" customWidth="1"/>
    <col min="12028" max="12028" width="3.875" style="2" customWidth="1"/>
    <col min="12029" max="12032" width="1.375" style="2" customWidth="1"/>
    <col min="12033" max="12114" width="3.875" style="2" customWidth="1"/>
    <col min="12115" max="12281" width="2.375" style="2"/>
    <col min="12282" max="12282" width="3.875" style="2" customWidth="1"/>
    <col min="12283" max="12283" width="9.125" style="2" customWidth="1"/>
    <col min="12284" max="12284" width="3.875" style="2" customWidth="1"/>
    <col min="12285" max="12288" width="1.375" style="2" customWidth="1"/>
    <col min="12289" max="12370" width="3.875" style="2" customWidth="1"/>
    <col min="12371" max="12537" width="2.375" style="2"/>
    <col min="12538" max="12538" width="3.875" style="2" customWidth="1"/>
    <col min="12539" max="12539" width="9.125" style="2" customWidth="1"/>
    <col min="12540" max="12540" width="3.875" style="2" customWidth="1"/>
    <col min="12541" max="12544" width="1.375" style="2" customWidth="1"/>
    <col min="12545" max="12626" width="3.875" style="2" customWidth="1"/>
    <col min="12627" max="12793" width="2.375" style="2"/>
    <col min="12794" max="12794" width="3.875" style="2" customWidth="1"/>
    <col min="12795" max="12795" width="9.125" style="2" customWidth="1"/>
    <col min="12796" max="12796" width="3.875" style="2" customWidth="1"/>
    <col min="12797" max="12800" width="1.375" style="2" customWidth="1"/>
    <col min="12801" max="12882" width="3.875" style="2" customWidth="1"/>
    <col min="12883" max="13049" width="2.375" style="2"/>
    <col min="13050" max="13050" width="3.875" style="2" customWidth="1"/>
    <col min="13051" max="13051" width="9.125" style="2" customWidth="1"/>
    <col min="13052" max="13052" width="3.875" style="2" customWidth="1"/>
    <col min="13053" max="13056" width="1.375" style="2" customWidth="1"/>
    <col min="13057" max="13138" width="3.875" style="2" customWidth="1"/>
    <col min="13139" max="13305" width="2.375" style="2"/>
    <col min="13306" max="13306" width="3.875" style="2" customWidth="1"/>
    <col min="13307" max="13307" width="9.125" style="2" customWidth="1"/>
    <col min="13308" max="13308" width="3.875" style="2" customWidth="1"/>
    <col min="13309" max="13312" width="1.375" style="2" customWidth="1"/>
    <col min="13313" max="13394" width="3.875" style="2" customWidth="1"/>
    <col min="13395" max="13561" width="2.375" style="2"/>
    <col min="13562" max="13562" width="3.875" style="2" customWidth="1"/>
    <col min="13563" max="13563" width="9.125" style="2" customWidth="1"/>
    <col min="13564" max="13564" width="3.875" style="2" customWidth="1"/>
    <col min="13565" max="13568" width="1.375" style="2" customWidth="1"/>
    <col min="13569" max="13650" width="3.875" style="2" customWidth="1"/>
    <col min="13651" max="13817" width="2.375" style="2"/>
    <col min="13818" max="13818" width="3.875" style="2" customWidth="1"/>
    <col min="13819" max="13819" width="9.125" style="2" customWidth="1"/>
    <col min="13820" max="13820" width="3.875" style="2" customWidth="1"/>
    <col min="13821" max="13824" width="1.375" style="2" customWidth="1"/>
    <col min="13825" max="13906" width="3.875" style="2" customWidth="1"/>
    <col min="13907" max="14073" width="2.375" style="2"/>
    <col min="14074" max="14074" width="3.875" style="2" customWidth="1"/>
    <col min="14075" max="14075" width="9.125" style="2" customWidth="1"/>
    <col min="14076" max="14076" width="3.875" style="2" customWidth="1"/>
    <col min="14077" max="14080" width="1.375" style="2" customWidth="1"/>
    <col min="14081" max="14162" width="3.875" style="2" customWidth="1"/>
    <col min="14163" max="14329" width="2.375" style="2"/>
    <col min="14330" max="14330" width="3.875" style="2" customWidth="1"/>
    <col min="14331" max="14331" width="9.125" style="2" customWidth="1"/>
    <col min="14332" max="14332" width="3.875" style="2" customWidth="1"/>
    <col min="14333" max="14336" width="1.375" style="2" customWidth="1"/>
    <col min="14337" max="14418" width="3.875" style="2" customWidth="1"/>
    <col min="14419" max="14585" width="2.375" style="2"/>
    <col min="14586" max="14586" width="3.875" style="2" customWidth="1"/>
    <col min="14587" max="14587" width="9.125" style="2" customWidth="1"/>
    <col min="14588" max="14588" width="3.875" style="2" customWidth="1"/>
    <col min="14589" max="14592" width="1.375" style="2" customWidth="1"/>
    <col min="14593" max="14674" width="3.875" style="2" customWidth="1"/>
    <col min="14675" max="14841" width="2.375" style="2"/>
    <col min="14842" max="14842" width="3.875" style="2" customWidth="1"/>
    <col min="14843" max="14843" width="9.125" style="2" customWidth="1"/>
    <col min="14844" max="14844" width="3.875" style="2" customWidth="1"/>
    <col min="14845" max="14848" width="1.375" style="2" customWidth="1"/>
    <col min="14849" max="14930" width="3.875" style="2" customWidth="1"/>
    <col min="14931" max="15097" width="2.375" style="2"/>
    <col min="15098" max="15098" width="3.875" style="2" customWidth="1"/>
    <col min="15099" max="15099" width="9.125" style="2" customWidth="1"/>
    <col min="15100" max="15100" width="3.875" style="2" customWidth="1"/>
    <col min="15101" max="15104" width="1.375" style="2" customWidth="1"/>
    <col min="15105" max="15186" width="3.875" style="2" customWidth="1"/>
    <col min="15187" max="15353" width="2.375" style="2"/>
    <col min="15354" max="15354" width="3.875" style="2" customWidth="1"/>
    <col min="15355" max="15355" width="9.125" style="2" customWidth="1"/>
    <col min="15356" max="15356" width="3.875" style="2" customWidth="1"/>
    <col min="15357" max="15360" width="1.375" style="2" customWidth="1"/>
    <col min="15361" max="15442" width="3.875" style="2" customWidth="1"/>
    <col min="15443" max="15609" width="2.375" style="2"/>
    <col min="15610" max="15610" width="3.875" style="2" customWidth="1"/>
    <col min="15611" max="15611" width="9.125" style="2" customWidth="1"/>
    <col min="15612" max="15612" width="3.875" style="2" customWidth="1"/>
    <col min="15613" max="15616" width="1.375" style="2" customWidth="1"/>
    <col min="15617" max="15698" width="3.875" style="2" customWidth="1"/>
    <col min="15699" max="15865" width="2.375" style="2"/>
    <col min="15866" max="15866" width="3.875" style="2" customWidth="1"/>
    <col min="15867" max="15867" width="9.125" style="2" customWidth="1"/>
    <col min="15868" max="15868" width="3.875" style="2" customWidth="1"/>
    <col min="15869" max="15872" width="1.375" style="2" customWidth="1"/>
    <col min="15873" max="15954" width="3.875" style="2" customWidth="1"/>
    <col min="15955" max="16121" width="2.375" style="2"/>
    <col min="16122" max="16122" width="3.875" style="2" customWidth="1"/>
    <col min="16123" max="16123" width="9.125" style="2" customWidth="1"/>
    <col min="16124" max="16124" width="3.875" style="2" customWidth="1"/>
    <col min="16125" max="16128" width="1.375" style="2" customWidth="1"/>
    <col min="16129" max="16210" width="3.875" style="2" customWidth="1"/>
    <col min="16211" max="16384" width="2.375" style="2"/>
  </cols>
  <sheetData>
    <row r="1" spans="1:196" ht="15.95" customHeight="1">
      <c r="A1" s="1"/>
      <c r="B1" s="1"/>
      <c r="C1" s="1"/>
    </row>
    <row r="2" spans="1:196" ht="15.95" customHeight="1">
      <c r="A2" s="1"/>
      <c r="B2" s="1"/>
      <c r="C2" s="1"/>
    </row>
    <row r="3" spans="1:196" ht="15.95" customHeight="1">
      <c r="A3" s="1"/>
      <c r="B3" s="1"/>
      <c r="C3" s="1"/>
    </row>
    <row r="4" spans="1:196" ht="15.95" customHeight="1">
      <c r="A4" s="1"/>
      <c r="B4" s="271"/>
      <c r="C4" s="271"/>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row>
    <row r="5" spans="1:196" ht="15.95" customHeight="1">
      <c r="A5" s="1"/>
      <c r="B5" s="271"/>
      <c r="C5" s="271"/>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row>
    <row r="6" spans="1:196" ht="15.95" customHeight="1">
      <c r="A6" s="1"/>
      <c r="B6" s="273"/>
      <c r="C6" s="273"/>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row>
    <row r="7" spans="1:196" ht="30" customHeight="1">
      <c r="A7" s="53"/>
      <c r="B7" s="274"/>
      <c r="C7" s="274"/>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138"/>
      <c r="BN7" s="138"/>
      <c r="BO7" s="138"/>
      <c r="BP7" s="138"/>
      <c r="BQ7" s="138"/>
      <c r="BR7" s="138"/>
      <c r="BS7" s="138"/>
      <c r="BT7" s="138"/>
      <c r="BU7" s="138"/>
      <c r="BV7" s="138"/>
      <c r="BW7" s="138"/>
      <c r="BX7" s="138"/>
      <c r="BY7" s="138"/>
      <c r="BZ7" s="138"/>
      <c r="CA7" s="138"/>
      <c r="CB7" s="138"/>
      <c r="CC7" s="138"/>
      <c r="CD7" s="280"/>
    </row>
    <row r="8" spans="1:196" ht="24.95" customHeight="1">
      <c r="A8" s="53"/>
      <c r="B8" s="274"/>
      <c r="C8" s="274"/>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1525"/>
      <c r="BN8" s="1525"/>
      <c r="BO8" s="1525"/>
      <c r="BP8" s="1525"/>
      <c r="BQ8" s="1525"/>
      <c r="BR8" s="1525"/>
      <c r="BS8" s="1525"/>
      <c r="BT8" s="1525"/>
      <c r="BU8" s="1525"/>
      <c r="BV8" s="1525"/>
      <c r="BW8" s="1525"/>
      <c r="BX8" s="1525"/>
      <c r="BY8" s="1525"/>
      <c r="BZ8" s="1525"/>
      <c r="CA8" s="1525"/>
      <c r="CB8" s="1525"/>
      <c r="CC8" s="1525"/>
      <c r="CD8" s="147"/>
    </row>
    <row r="9" spans="1:196" ht="12" customHeight="1">
      <c r="A9" s="53"/>
      <c r="B9" s="274"/>
      <c r="C9" s="274"/>
      <c r="D9" s="274"/>
      <c r="E9" s="274"/>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1525"/>
      <c r="BN9" s="1525"/>
      <c r="BO9" s="1525"/>
      <c r="BP9" s="1525"/>
      <c r="BQ9" s="1525"/>
      <c r="BR9" s="1525"/>
      <c r="BS9" s="1525"/>
      <c r="BT9" s="1525"/>
      <c r="BU9" s="1525"/>
      <c r="BV9" s="1525"/>
      <c r="BW9" s="1525"/>
      <c r="BX9" s="1525"/>
      <c r="BY9" s="1525"/>
      <c r="BZ9" s="1525"/>
      <c r="CA9" s="1525"/>
      <c r="CB9" s="1525"/>
      <c r="CC9" s="1525"/>
      <c r="CD9" s="147"/>
    </row>
    <row r="10" spans="1:196" ht="24.95" customHeight="1">
      <c r="A10" s="53"/>
      <c r="B10" s="274"/>
      <c r="C10" s="274"/>
      <c r="D10" s="274"/>
      <c r="E10" s="274"/>
      <c r="F10" s="274"/>
      <c r="G10" s="274"/>
      <c r="H10" s="274"/>
      <c r="I10" s="2589" t="s">
        <v>2163</v>
      </c>
      <c r="J10" s="2589"/>
      <c r="K10" s="2589"/>
      <c r="L10" s="2589"/>
      <c r="M10" s="2589"/>
      <c r="N10" s="2589"/>
      <c r="O10" s="2589"/>
      <c r="P10" s="2589"/>
      <c r="Q10" s="2589"/>
      <c r="R10" s="2589"/>
      <c r="S10" s="2589"/>
      <c r="T10" s="2589"/>
      <c r="U10" s="2589"/>
      <c r="V10" s="2589"/>
      <c r="W10" s="2589"/>
      <c r="X10" s="2589"/>
      <c r="Y10" s="2589"/>
      <c r="Z10" s="2589"/>
      <c r="AA10" s="2589"/>
      <c r="AB10" s="2589"/>
      <c r="AC10" s="2589"/>
      <c r="AD10" s="2589"/>
      <c r="AE10" s="2589"/>
      <c r="AF10" s="2589"/>
      <c r="AG10" s="2589"/>
      <c r="AH10" s="2589"/>
      <c r="AI10" s="2589"/>
      <c r="AJ10" s="2589"/>
      <c r="AK10" s="2589"/>
      <c r="AL10" s="1616"/>
      <c r="AM10" s="1616"/>
      <c r="AN10" s="1616"/>
      <c r="AO10" s="1616"/>
      <c r="AP10" s="1616"/>
      <c r="AQ10" s="1616"/>
      <c r="AR10" s="1616"/>
      <c r="AS10" s="1616"/>
      <c r="AT10" s="1616"/>
      <c r="AU10" s="1616"/>
      <c r="AV10" s="1616"/>
      <c r="AW10" s="1616"/>
      <c r="AX10" s="1616"/>
      <c r="AY10" s="1616"/>
      <c r="AZ10" s="1616"/>
      <c r="BA10" s="1616"/>
      <c r="BB10" s="1616"/>
      <c r="BC10" s="1616"/>
      <c r="BD10" s="1616"/>
      <c r="BE10" s="1616"/>
      <c r="BF10" s="1616"/>
      <c r="BG10" s="517"/>
      <c r="BH10" s="517"/>
      <c r="BI10" s="517"/>
      <c r="BJ10" s="517"/>
      <c r="BK10" s="517"/>
      <c r="BL10" s="517"/>
      <c r="BM10" s="517"/>
      <c r="BN10" s="517"/>
      <c r="BO10" s="517"/>
      <c r="BP10" s="517"/>
      <c r="BQ10" s="517"/>
      <c r="BR10" s="1525"/>
      <c r="BS10" s="1525"/>
      <c r="BT10" s="1525"/>
      <c r="BU10" s="1525"/>
      <c r="BV10" s="1525"/>
      <c r="BW10" s="1525"/>
      <c r="BX10" s="1525"/>
      <c r="BY10" s="1525"/>
      <c r="BZ10" s="1525"/>
      <c r="CA10" s="1525"/>
      <c r="CB10" s="1525"/>
      <c r="CC10" s="1525"/>
      <c r="CD10" s="147"/>
    </row>
    <row r="11" spans="1:196" ht="24.95" customHeight="1">
      <c r="A11" s="53"/>
      <c r="B11" s="274"/>
      <c r="C11" s="274"/>
      <c r="D11" s="274"/>
      <c r="E11" s="274"/>
      <c r="F11" s="274"/>
      <c r="G11" s="274"/>
      <c r="H11" s="274"/>
      <c r="I11" s="2589"/>
      <c r="J11" s="2589"/>
      <c r="K11" s="2589"/>
      <c r="L11" s="2589"/>
      <c r="M11" s="2589"/>
      <c r="N11" s="2589"/>
      <c r="O11" s="2589"/>
      <c r="P11" s="2589"/>
      <c r="Q11" s="2589"/>
      <c r="R11" s="2589"/>
      <c r="S11" s="2589"/>
      <c r="T11" s="2589"/>
      <c r="U11" s="2589"/>
      <c r="V11" s="2589"/>
      <c r="W11" s="2589"/>
      <c r="X11" s="2589"/>
      <c r="Y11" s="2589"/>
      <c r="Z11" s="2589"/>
      <c r="AA11" s="2589"/>
      <c r="AB11" s="2589"/>
      <c r="AC11" s="2589"/>
      <c r="AD11" s="2589"/>
      <c r="AE11" s="2589"/>
      <c r="AF11" s="2589"/>
      <c r="AG11" s="2589"/>
      <c r="AH11" s="2589"/>
      <c r="AI11" s="2589"/>
      <c r="AJ11" s="2589"/>
      <c r="AK11" s="2589"/>
      <c r="AL11" s="1616"/>
      <c r="AM11" s="1616"/>
      <c r="AN11" s="1616"/>
      <c r="AO11" s="1616"/>
      <c r="AP11" s="1616"/>
      <c r="AQ11" s="1616"/>
      <c r="AR11" s="1616"/>
      <c r="AS11" s="1616"/>
      <c r="AT11" s="1616"/>
      <c r="AU11" s="1616"/>
      <c r="AV11" s="1616"/>
      <c r="AW11" s="1616"/>
      <c r="AX11" s="1616"/>
      <c r="AY11" s="1616"/>
      <c r="AZ11" s="1616"/>
      <c r="BA11" s="1616"/>
      <c r="BB11" s="1616"/>
      <c r="BC11" s="1616"/>
      <c r="BD11" s="1616"/>
      <c r="BE11" s="1616"/>
      <c r="BF11" s="1616"/>
      <c r="BG11" s="517"/>
      <c r="BH11" s="517"/>
      <c r="BI11" s="517"/>
      <c r="BJ11" s="517"/>
      <c r="BK11" s="517"/>
      <c r="BL11" s="517"/>
      <c r="BM11" s="517"/>
      <c r="BN11" s="517"/>
      <c r="BO11" s="517"/>
      <c r="BP11" s="517"/>
      <c r="BQ11" s="517"/>
      <c r="BR11" s="1525"/>
      <c r="BS11" s="1525"/>
      <c r="BT11" s="1525"/>
      <c r="BU11" s="1525"/>
      <c r="BV11" s="1525"/>
      <c r="BW11" s="1525"/>
      <c r="BX11" s="1525"/>
      <c r="BY11" s="1525"/>
      <c r="BZ11" s="1525"/>
      <c r="CA11" s="1525"/>
      <c r="CB11" s="1525"/>
      <c r="CC11" s="1525"/>
      <c r="CD11" s="147"/>
    </row>
    <row r="12" spans="1:196" ht="24.95" customHeight="1">
      <c r="A12" s="53"/>
      <c r="B12" s="274"/>
      <c r="C12" s="274"/>
      <c r="D12" s="274"/>
      <c r="E12" s="274"/>
      <c r="F12" s="274"/>
      <c r="G12" s="274"/>
      <c r="H12" s="274"/>
      <c r="I12" s="2590" t="s">
        <v>2208</v>
      </c>
      <c r="J12" s="2590"/>
      <c r="K12" s="2590"/>
      <c r="L12" s="2590"/>
      <c r="M12" s="2590"/>
      <c r="N12" s="2590"/>
      <c r="O12" s="2590"/>
      <c r="P12" s="2590"/>
      <c r="Q12" s="2590"/>
      <c r="R12" s="2590"/>
      <c r="S12" s="2590"/>
      <c r="T12" s="2590"/>
      <c r="U12" s="2590"/>
      <c r="V12" s="2590"/>
      <c r="W12" s="2590"/>
      <c r="X12" s="2590"/>
      <c r="Y12" s="2590"/>
      <c r="Z12" s="2590"/>
      <c r="AA12" s="2590"/>
      <c r="AB12" s="2590"/>
      <c r="AC12" s="2590"/>
      <c r="AD12" s="2590"/>
      <c r="AE12" s="2590"/>
      <c r="AF12" s="2590"/>
      <c r="AG12" s="2590"/>
      <c r="AH12" s="2590"/>
      <c r="AI12" s="2590"/>
      <c r="AJ12" s="2590"/>
      <c r="AK12" s="2590"/>
      <c r="AL12" s="2590"/>
      <c r="AM12" s="2590"/>
      <c r="AN12" s="2590"/>
      <c r="AO12" s="2590"/>
      <c r="AP12" s="2590"/>
      <c r="AQ12" s="2590"/>
      <c r="AR12" s="2590"/>
      <c r="AS12" s="2590"/>
      <c r="AT12" s="2590"/>
      <c r="AU12" s="2590"/>
      <c r="AV12" s="2590"/>
      <c r="AW12" s="2590"/>
      <c r="AX12" s="2590"/>
      <c r="AY12" s="1617"/>
      <c r="AZ12" s="1617"/>
      <c r="BA12" s="1617"/>
      <c r="BB12" s="1617"/>
      <c r="BC12" s="1617"/>
      <c r="BD12" s="1617"/>
      <c r="BE12" s="1617"/>
      <c r="BF12" s="1617"/>
      <c r="BG12" s="518"/>
      <c r="BH12" s="518"/>
      <c r="BI12" s="518"/>
      <c r="BJ12" s="518"/>
      <c r="BK12" s="274"/>
      <c r="BL12" s="274"/>
      <c r="BM12" s="274"/>
      <c r="BN12" s="274"/>
      <c r="BO12" s="274"/>
      <c r="BP12" s="274"/>
      <c r="BQ12" s="274"/>
      <c r="BR12" s="274"/>
      <c r="BS12" s="274"/>
      <c r="BT12" s="274"/>
      <c r="BU12" s="274"/>
      <c r="BV12" s="274"/>
      <c r="BW12" s="274"/>
      <c r="BX12" s="274"/>
      <c r="BY12" s="274"/>
      <c r="BZ12" s="274"/>
      <c r="CA12" s="274"/>
      <c r="CB12" s="274"/>
      <c r="CC12" s="274"/>
      <c r="CD12" s="312"/>
      <c r="CK12" s="282"/>
      <c r="CL12" s="282"/>
      <c r="CM12" s="282"/>
      <c r="CN12" s="282"/>
      <c r="CO12" s="282"/>
      <c r="CP12" s="282"/>
      <c r="CQ12" s="282"/>
      <c r="CR12" s="282"/>
      <c r="CS12" s="282"/>
      <c r="CT12" s="282"/>
      <c r="CU12" s="282"/>
      <c r="CV12" s="282"/>
      <c r="CW12" s="282"/>
      <c r="CX12" s="282"/>
      <c r="CY12" s="282"/>
      <c r="CZ12" s="282"/>
      <c r="DA12" s="282"/>
      <c r="DB12" s="282"/>
      <c r="DC12" s="282"/>
      <c r="DD12" s="282"/>
    </row>
    <row r="13" spans="1:196" ht="24.95" customHeight="1">
      <c r="A13" s="53"/>
      <c r="B13" s="276"/>
      <c r="C13" s="276"/>
      <c r="D13" s="276"/>
      <c r="E13" s="276"/>
      <c r="F13" s="276"/>
      <c r="G13" s="276"/>
      <c r="H13" s="276"/>
      <c r="I13" s="2590"/>
      <c r="J13" s="2590"/>
      <c r="K13" s="2590"/>
      <c r="L13" s="2590"/>
      <c r="M13" s="2590"/>
      <c r="N13" s="2590"/>
      <c r="O13" s="2590"/>
      <c r="P13" s="2590"/>
      <c r="Q13" s="2590"/>
      <c r="R13" s="2590"/>
      <c r="S13" s="2590"/>
      <c r="T13" s="2590"/>
      <c r="U13" s="2590"/>
      <c r="V13" s="2590"/>
      <c r="W13" s="2590"/>
      <c r="X13" s="2590"/>
      <c r="Y13" s="2590"/>
      <c r="Z13" s="2590"/>
      <c r="AA13" s="2590"/>
      <c r="AB13" s="2590"/>
      <c r="AC13" s="2590"/>
      <c r="AD13" s="2590"/>
      <c r="AE13" s="2590"/>
      <c r="AF13" s="2590"/>
      <c r="AG13" s="2590"/>
      <c r="AH13" s="2590"/>
      <c r="AI13" s="2590"/>
      <c r="AJ13" s="2590"/>
      <c r="AK13" s="2590"/>
      <c r="AL13" s="2590"/>
      <c r="AM13" s="2590"/>
      <c r="AN13" s="2590"/>
      <c r="AO13" s="2590"/>
      <c r="AP13" s="2590"/>
      <c r="AQ13" s="2590"/>
      <c r="AR13" s="2590"/>
      <c r="AS13" s="2590"/>
      <c r="AT13" s="2590"/>
      <c r="AU13" s="2590"/>
      <c r="AV13" s="2590"/>
      <c r="AW13" s="2590"/>
      <c r="AX13" s="2590"/>
      <c r="AY13" s="1617"/>
      <c r="AZ13" s="1617"/>
      <c r="BA13" s="1617"/>
      <c r="BB13" s="1617"/>
      <c r="BC13" s="1617"/>
      <c r="BD13" s="1617"/>
      <c r="BE13" s="1617"/>
      <c r="BF13" s="1617"/>
      <c r="BG13" s="518"/>
      <c r="BH13" s="518"/>
      <c r="BI13" s="518"/>
      <c r="BJ13" s="518"/>
      <c r="BK13" s="276"/>
      <c r="BL13" s="276"/>
      <c r="BM13" s="276"/>
      <c r="BN13" s="276"/>
      <c r="BO13" s="276"/>
      <c r="BP13" s="276"/>
      <c r="BQ13" s="276"/>
      <c r="BR13" s="276"/>
      <c r="BS13" s="276"/>
      <c r="BT13" s="276"/>
      <c r="BU13" s="276"/>
      <c r="BV13" s="276"/>
      <c r="BW13" s="276"/>
      <c r="BX13" s="276"/>
      <c r="BY13" s="276"/>
      <c r="BZ13" s="276"/>
      <c r="CA13" s="276"/>
      <c r="CB13" s="276"/>
      <c r="CC13" s="276"/>
      <c r="CD13" s="313"/>
      <c r="CK13" s="282"/>
      <c r="CL13" s="282"/>
      <c r="CM13" s="282"/>
      <c r="CN13" s="282"/>
      <c r="CO13" s="282"/>
      <c r="CP13" s="282"/>
      <c r="CQ13" s="282"/>
      <c r="CR13" s="282"/>
      <c r="CS13" s="282"/>
      <c r="CT13" s="282"/>
      <c r="CU13" s="282"/>
      <c r="CV13" s="282"/>
      <c r="CW13" s="282"/>
      <c r="CX13" s="282"/>
      <c r="CY13" s="282"/>
      <c r="CZ13" s="282"/>
      <c r="DA13" s="282"/>
      <c r="DB13" s="282"/>
      <c r="DC13" s="282"/>
      <c r="DD13" s="282"/>
    </row>
    <row r="14" spans="1:196" ht="30" customHeight="1">
      <c r="A14" s="53"/>
      <c r="B14" s="276"/>
      <c r="I14" s="2591" t="s">
        <v>2209</v>
      </c>
      <c r="J14" s="2591"/>
      <c r="K14" s="2591"/>
      <c r="L14" s="2591"/>
      <c r="M14" s="2591"/>
      <c r="N14" s="2591"/>
      <c r="O14" s="2591"/>
      <c r="P14" s="2591"/>
      <c r="Q14" s="2591"/>
      <c r="R14" s="2591"/>
      <c r="S14" s="2591"/>
      <c r="T14" s="2591"/>
      <c r="U14" s="2591"/>
      <c r="V14" s="2591"/>
      <c r="W14" s="2591"/>
      <c r="X14" s="2591"/>
      <c r="Y14" s="2591"/>
      <c r="Z14" s="2591"/>
      <c r="AA14" s="2591"/>
      <c r="AB14" s="2591"/>
      <c r="AC14" s="2591"/>
      <c r="AD14" s="2591"/>
      <c r="AE14" s="2591"/>
      <c r="AF14" s="2591"/>
      <c r="AG14" s="2591"/>
      <c r="AH14" s="2591"/>
      <c r="AI14" s="2591"/>
      <c r="AJ14" s="2591"/>
      <c r="AK14" s="2591"/>
      <c r="AL14" s="2591"/>
      <c r="AM14" s="2591"/>
      <c r="AN14" s="2591"/>
      <c r="AO14" s="2591"/>
      <c r="AP14" s="2591"/>
      <c r="AQ14" s="2591"/>
      <c r="AR14" s="2591"/>
      <c r="AS14" s="2591"/>
      <c r="AT14" s="2591"/>
      <c r="AU14" s="2591"/>
      <c r="AV14" s="2591"/>
      <c r="AW14" s="2591"/>
      <c r="AX14" s="2591"/>
      <c r="AY14" s="2591"/>
      <c r="AZ14" s="2591"/>
      <c r="BA14" s="2591"/>
      <c r="BB14" s="2591"/>
      <c r="BC14" s="2591"/>
      <c r="BD14" s="2591"/>
      <c r="BE14" s="2591"/>
      <c r="BF14" s="2591"/>
      <c r="BG14" s="519"/>
      <c r="BH14" s="519"/>
      <c r="BI14" s="519"/>
      <c r="BJ14" s="519"/>
      <c r="BK14" s="519"/>
      <c r="BL14" s="519"/>
      <c r="BM14" s="519"/>
      <c r="BN14" s="519"/>
      <c r="BO14" s="519"/>
      <c r="BP14" s="519"/>
      <c r="CC14" s="1525"/>
      <c r="CD14" s="313"/>
      <c r="CJ14" s="1525"/>
      <c r="CK14" s="1525"/>
      <c r="CL14" s="1525"/>
      <c r="CM14" s="1525"/>
      <c r="CN14" s="1525"/>
      <c r="CO14" s="1525"/>
      <c r="CP14" s="1525"/>
      <c r="CQ14" s="1525"/>
      <c r="CR14" s="1525"/>
      <c r="CS14" s="1525"/>
      <c r="CT14" s="1525"/>
      <c r="CU14" s="1525"/>
      <c r="CV14" s="1525"/>
      <c r="CW14" s="1525"/>
      <c r="CX14" s="1525"/>
      <c r="CY14" s="1525"/>
      <c r="CZ14" s="1525"/>
      <c r="DA14" s="1525"/>
      <c r="DB14" s="1525"/>
      <c r="DC14" s="1525"/>
      <c r="DD14" s="1525"/>
      <c r="DE14" s="1525"/>
      <c r="DF14" s="1525"/>
      <c r="DG14" s="1525"/>
      <c r="DH14" s="1525"/>
      <c r="DI14" s="1525"/>
      <c r="DJ14" s="1525"/>
      <c r="DK14" s="1525"/>
      <c r="DL14" s="1525"/>
      <c r="DM14" s="1525"/>
      <c r="DN14" s="1525"/>
      <c r="DO14" s="1525"/>
      <c r="DP14" s="1525"/>
      <c r="DQ14" s="1525"/>
      <c r="DR14" s="1525"/>
      <c r="DS14" s="1525"/>
      <c r="DT14" s="1525"/>
      <c r="DU14" s="1525"/>
      <c r="DV14" s="1525"/>
      <c r="DW14" s="1525"/>
      <c r="DX14" s="1525"/>
      <c r="DY14" s="1525"/>
      <c r="DZ14" s="1525"/>
      <c r="EA14" s="1525"/>
      <c r="EB14" s="1525"/>
      <c r="EC14" s="1525"/>
      <c r="ED14" s="1525"/>
      <c r="EE14" s="1525"/>
      <c r="EF14" s="1525"/>
      <c r="EG14" s="1525"/>
      <c r="EH14" s="1525"/>
      <c r="EI14" s="1525"/>
      <c r="EJ14" s="1525"/>
      <c r="EK14" s="1525"/>
      <c r="EL14" s="1525"/>
      <c r="EM14" s="1525"/>
      <c r="EN14" s="1525"/>
      <c r="EO14" s="1525"/>
      <c r="EP14" s="1525"/>
      <c r="EQ14" s="1525"/>
      <c r="ER14" s="1525"/>
      <c r="ES14" s="1525"/>
      <c r="ET14" s="1525"/>
      <c r="EU14" s="1525"/>
      <c r="EV14" s="1525"/>
      <c r="EW14" s="1525"/>
      <c r="EX14" s="1525"/>
      <c r="EY14" s="1525"/>
      <c r="EZ14" s="1525"/>
      <c r="FA14" s="1525"/>
      <c r="FB14" s="1525"/>
      <c r="FC14" s="1525"/>
      <c r="FD14" s="1525"/>
      <c r="FE14" s="1525"/>
      <c r="FF14" s="1525"/>
      <c r="FG14" s="1525"/>
      <c r="FH14" s="1525"/>
      <c r="FI14" s="1525"/>
      <c r="FJ14" s="1525"/>
      <c r="FK14" s="1525"/>
      <c r="FL14" s="1525"/>
      <c r="FM14" s="1525"/>
      <c r="FN14" s="1525"/>
      <c r="FO14" s="1525"/>
      <c r="FP14" s="1525"/>
      <c r="FQ14" s="1525"/>
      <c r="FR14" s="1525"/>
      <c r="FS14" s="1525"/>
      <c r="FT14" s="1525"/>
      <c r="FU14" s="1525"/>
      <c r="FV14" s="1525"/>
      <c r="FW14" s="1525"/>
      <c r="FX14" s="1525"/>
      <c r="FY14" s="1525"/>
      <c r="FZ14" s="1525"/>
      <c r="GA14" s="1525"/>
      <c r="GB14" s="1525"/>
      <c r="GC14" s="1525"/>
      <c r="GD14" s="1525"/>
      <c r="GE14" s="1525"/>
      <c r="GF14" s="1525"/>
      <c r="GG14" s="1525"/>
      <c r="GH14" s="1525"/>
      <c r="GI14" s="1525"/>
      <c r="GJ14" s="1525"/>
      <c r="GK14" s="1525"/>
      <c r="GL14" s="1525"/>
      <c r="GM14" s="1525"/>
      <c r="GN14" s="1525"/>
    </row>
    <row r="15" spans="1:196" ht="30" customHeight="1">
      <c r="A15" s="53"/>
      <c r="B15" s="276"/>
      <c r="I15" s="2591"/>
      <c r="J15" s="2591"/>
      <c r="K15" s="2591"/>
      <c r="L15" s="2591"/>
      <c r="M15" s="2591"/>
      <c r="N15" s="2591"/>
      <c r="O15" s="2591"/>
      <c r="P15" s="2591"/>
      <c r="Q15" s="2591"/>
      <c r="R15" s="2591"/>
      <c r="S15" s="2591"/>
      <c r="T15" s="2591"/>
      <c r="U15" s="2591"/>
      <c r="V15" s="2591"/>
      <c r="W15" s="2591"/>
      <c r="X15" s="2591"/>
      <c r="Y15" s="2591"/>
      <c r="Z15" s="2591"/>
      <c r="AA15" s="2591"/>
      <c r="AB15" s="2591"/>
      <c r="AC15" s="2591"/>
      <c r="AD15" s="2591"/>
      <c r="AE15" s="2591"/>
      <c r="AF15" s="2591"/>
      <c r="AG15" s="2591"/>
      <c r="AH15" s="2591"/>
      <c r="AI15" s="2591"/>
      <c r="AJ15" s="2591"/>
      <c r="AK15" s="2591"/>
      <c r="AL15" s="2591"/>
      <c r="AM15" s="2591"/>
      <c r="AN15" s="2591"/>
      <c r="AO15" s="2591"/>
      <c r="AP15" s="2591"/>
      <c r="AQ15" s="2591"/>
      <c r="AR15" s="2591"/>
      <c r="AS15" s="2591"/>
      <c r="AT15" s="2591"/>
      <c r="AU15" s="2591"/>
      <c r="AV15" s="2591"/>
      <c r="AW15" s="2591"/>
      <c r="AX15" s="2591"/>
      <c r="AY15" s="2591"/>
      <c r="AZ15" s="2591"/>
      <c r="BA15" s="2591"/>
      <c r="BB15" s="2591"/>
      <c r="BC15" s="2591"/>
      <c r="BD15" s="2591"/>
      <c r="BE15" s="2591"/>
      <c r="BF15" s="2591"/>
      <c r="BG15" s="519"/>
      <c r="BH15" s="519"/>
      <c r="BI15" s="519"/>
      <c r="BJ15" s="519"/>
      <c r="BK15" s="519"/>
      <c r="BL15" s="519"/>
      <c r="BM15" s="519"/>
      <c r="BN15" s="519"/>
      <c r="BO15" s="519"/>
      <c r="BP15" s="519"/>
      <c r="CC15" s="1525"/>
      <c r="CD15" s="313"/>
      <c r="CJ15" s="1525"/>
      <c r="CK15" s="1525"/>
      <c r="CL15" s="1525"/>
      <c r="CM15" s="1525"/>
      <c r="CN15" s="1525"/>
      <c r="CO15" s="1525"/>
      <c r="CP15" s="1525"/>
      <c r="CQ15" s="1525"/>
      <c r="CR15" s="1525"/>
      <c r="CS15" s="1525"/>
      <c r="CT15" s="1525"/>
      <c r="CU15" s="1525"/>
      <c r="CV15" s="1525"/>
      <c r="CW15" s="1525"/>
      <c r="CX15" s="1525"/>
      <c r="CY15" s="1525"/>
      <c r="CZ15" s="1525"/>
      <c r="DA15" s="1525"/>
      <c r="DB15" s="1525"/>
      <c r="DC15" s="1525"/>
      <c r="DD15" s="1525"/>
      <c r="DE15" s="1525"/>
      <c r="DF15" s="1525"/>
      <c r="DG15" s="1525"/>
      <c r="DH15" s="1525"/>
      <c r="DI15" s="1525"/>
      <c r="DJ15" s="1525"/>
      <c r="DK15" s="1525"/>
      <c r="DL15" s="1525"/>
      <c r="DM15" s="1525"/>
      <c r="DN15" s="1525"/>
      <c r="DO15" s="1525"/>
      <c r="DP15" s="1525"/>
      <c r="DQ15" s="1525"/>
      <c r="DR15" s="1525"/>
      <c r="DS15" s="1525"/>
      <c r="DT15" s="1525"/>
      <c r="DU15" s="1525"/>
      <c r="DV15" s="1525"/>
      <c r="DW15" s="1525"/>
      <c r="DX15" s="1525"/>
      <c r="DY15" s="1525"/>
      <c r="DZ15" s="1525"/>
      <c r="EA15" s="1525"/>
      <c r="EB15" s="1525"/>
      <c r="EC15" s="1525"/>
      <c r="ED15" s="1525"/>
      <c r="EE15" s="1525"/>
      <c r="EF15" s="1525"/>
      <c r="EG15" s="1525"/>
      <c r="EH15" s="1525"/>
      <c r="EI15" s="1525"/>
      <c r="EJ15" s="1525"/>
      <c r="EK15" s="1525"/>
      <c r="EL15" s="1525"/>
      <c r="EM15" s="1525"/>
      <c r="EN15" s="1525"/>
      <c r="EO15" s="1525"/>
      <c r="EP15" s="1525"/>
      <c r="EQ15" s="1525"/>
      <c r="ER15" s="1525"/>
      <c r="ES15" s="1525"/>
      <c r="ET15" s="1525"/>
      <c r="EU15" s="1525"/>
      <c r="EV15" s="1525"/>
      <c r="EW15" s="1525"/>
      <c r="EX15" s="1525"/>
      <c r="EY15" s="1525"/>
      <c r="EZ15" s="1525"/>
      <c r="FA15" s="1525"/>
      <c r="FB15" s="1525"/>
      <c r="FC15" s="1525"/>
      <c r="FD15" s="1525"/>
      <c r="FE15" s="1525"/>
      <c r="FF15" s="1525"/>
      <c r="FG15" s="1525"/>
      <c r="FH15" s="1525"/>
      <c r="FI15" s="1525"/>
      <c r="FJ15" s="1525"/>
      <c r="FK15" s="1525"/>
      <c r="FL15" s="1525"/>
      <c r="FM15" s="1525"/>
      <c r="FN15" s="1525"/>
      <c r="FO15" s="1525"/>
      <c r="FP15" s="1525"/>
      <c r="FQ15" s="1525"/>
      <c r="FR15" s="1525"/>
      <c r="FS15" s="1525"/>
      <c r="FT15" s="1525"/>
      <c r="FU15" s="1525"/>
      <c r="FV15" s="1525"/>
      <c r="FW15" s="1525"/>
      <c r="FX15" s="1525"/>
      <c r="FY15" s="1525"/>
      <c r="FZ15" s="1525"/>
      <c r="GA15" s="1525"/>
      <c r="GB15" s="1525"/>
      <c r="GC15" s="1525"/>
      <c r="GD15" s="1525"/>
      <c r="GE15" s="1525"/>
      <c r="GF15" s="1525"/>
      <c r="GG15" s="1525"/>
      <c r="GH15" s="1525"/>
      <c r="GI15" s="1525"/>
      <c r="GJ15" s="1525"/>
      <c r="GK15" s="1525"/>
      <c r="GL15" s="1525"/>
      <c r="GM15" s="1525"/>
      <c r="GN15" s="1525"/>
    </row>
    <row r="16" spans="1:196" ht="28.15">
      <c r="A16" s="53"/>
      <c r="B16" s="120"/>
      <c r="CC16" s="1525"/>
      <c r="CD16" s="115"/>
      <c r="CJ16" s="1525"/>
      <c r="CK16" s="1525"/>
      <c r="CL16" s="1525"/>
      <c r="CM16" s="1525"/>
      <c r="CN16" s="1525"/>
      <c r="CO16" s="1525"/>
      <c r="CP16" s="1525"/>
      <c r="CQ16" s="1525"/>
      <c r="CR16" s="1525"/>
      <c r="CS16" s="1525"/>
      <c r="CT16" s="1525"/>
      <c r="CU16" s="1525"/>
      <c r="CV16" s="1525"/>
      <c r="CW16" s="1525"/>
      <c r="CX16" s="1525"/>
      <c r="CY16" s="1525"/>
      <c r="CZ16" s="1525"/>
      <c r="DA16" s="1525"/>
      <c r="DB16" s="1525"/>
      <c r="DC16" s="1525"/>
      <c r="DD16" s="1525"/>
      <c r="DE16" s="1525"/>
      <c r="DF16" s="1525"/>
      <c r="DG16" s="1525"/>
      <c r="DH16" s="1525"/>
      <c r="DI16" s="1525"/>
      <c r="DJ16" s="1525"/>
      <c r="DK16" s="1525"/>
      <c r="DL16" s="1525"/>
      <c r="DM16" s="1525"/>
      <c r="DN16" s="1525"/>
      <c r="DO16" s="1525"/>
      <c r="DP16" s="1525"/>
      <c r="DQ16" s="1525"/>
      <c r="DR16" s="1525"/>
      <c r="DS16" s="1525"/>
      <c r="DT16" s="1525"/>
      <c r="DU16" s="1525"/>
      <c r="DV16" s="1525"/>
      <c r="DW16" s="1525"/>
      <c r="DX16" s="1525"/>
      <c r="DY16" s="1525"/>
      <c r="DZ16" s="1525"/>
      <c r="EA16" s="1525"/>
      <c r="EB16" s="1525"/>
      <c r="EC16" s="1525"/>
      <c r="ED16" s="1525"/>
      <c r="EE16" s="1525"/>
      <c r="EF16" s="1525"/>
      <c r="EG16" s="1525"/>
      <c r="EH16" s="1525"/>
      <c r="EI16" s="1525"/>
      <c r="EJ16" s="1525"/>
      <c r="EK16" s="1525"/>
      <c r="EL16" s="1525"/>
      <c r="EM16" s="1525"/>
      <c r="EN16" s="1525"/>
      <c r="EO16" s="1525"/>
      <c r="EP16" s="1525"/>
      <c r="EQ16" s="1525"/>
      <c r="ER16" s="1525"/>
      <c r="ES16" s="1525"/>
      <c r="ET16" s="1525"/>
      <c r="EU16" s="1525"/>
      <c r="EV16" s="1525"/>
      <c r="EW16" s="1525"/>
      <c r="EX16" s="1525"/>
      <c r="EY16" s="1525"/>
      <c r="EZ16" s="1525"/>
      <c r="FA16" s="1525"/>
      <c r="FB16" s="1525"/>
      <c r="FC16" s="1525"/>
      <c r="FD16" s="1525"/>
      <c r="FE16" s="1525"/>
      <c r="FF16" s="1525"/>
      <c r="FG16" s="1525"/>
      <c r="FH16" s="1525"/>
      <c r="FI16" s="1525"/>
      <c r="FJ16" s="1525"/>
      <c r="FK16" s="1525"/>
      <c r="FL16" s="1525"/>
      <c r="FM16" s="1525"/>
      <c r="FN16" s="1525"/>
      <c r="FO16" s="1525"/>
      <c r="FP16" s="1525"/>
      <c r="FQ16" s="1525"/>
      <c r="FR16" s="1525"/>
      <c r="FS16" s="1525"/>
      <c r="FT16" s="1525"/>
      <c r="FU16" s="1525"/>
      <c r="FV16" s="1525"/>
      <c r="FW16" s="1525"/>
      <c r="FX16" s="1525"/>
      <c r="FY16" s="1525"/>
      <c r="FZ16" s="1525"/>
      <c r="GA16" s="1525"/>
      <c r="GB16" s="1525"/>
      <c r="GC16" s="1525"/>
      <c r="GD16" s="1525"/>
      <c r="GE16" s="1525"/>
      <c r="GF16" s="1525"/>
      <c r="GG16" s="1525"/>
      <c r="GH16" s="1525"/>
      <c r="GI16" s="1525"/>
      <c r="GJ16" s="1525"/>
      <c r="GK16" s="1525"/>
      <c r="GL16" s="1525"/>
      <c r="GM16" s="1525"/>
      <c r="GN16" s="1525"/>
    </row>
    <row r="17" spans="1:196" ht="30" customHeight="1">
      <c r="A17" s="53"/>
      <c r="B17" s="120"/>
      <c r="E17" s="246"/>
      <c r="F17" s="246"/>
      <c r="G17" s="246"/>
      <c r="H17" s="246"/>
      <c r="I17" s="246"/>
      <c r="BE17" s="282"/>
      <c r="BF17" s="282"/>
      <c r="CC17" s="1525"/>
      <c r="CD17" s="115"/>
      <c r="CJ17" s="1525"/>
      <c r="CK17" s="1525"/>
      <c r="CL17" s="1525"/>
      <c r="CM17" s="1525"/>
      <c r="CN17" s="1525"/>
      <c r="CO17" s="1525"/>
      <c r="CP17" s="1525"/>
      <c r="CQ17" s="1525"/>
      <c r="CR17" s="1525"/>
      <c r="CS17" s="1525"/>
      <c r="CT17" s="1525"/>
      <c r="CU17" s="1525"/>
      <c r="CV17" s="1525"/>
      <c r="CW17" s="1525"/>
      <c r="CX17" s="1525"/>
      <c r="CY17" s="1525"/>
      <c r="CZ17" s="1525"/>
      <c r="DA17" s="1525"/>
      <c r="DB17" s="1525"/>
      <c r="DC17" s="1525"/>
      <c r="DD17" s="1525"/>
      <c r="DE17" s="1525"/>
      <c r="DF17" s="1525"/>
      <c r="DG17" s="1525"/>
      <c r="DH17" s="1525"/>
      <c r="DI17" s="1525"/>
      <c r="DJ17" s="1525"/>
      <c r="DK17" s="1525"/>
      <c r="DL17" s="1525"/>
      <c r="DM17" s="1525"/>
      <c r="DN17" s="1525"/>
      <c r="DO17" s="1525"/>
      <c r="DP17" s="1525"/>
      <c r="DQ17" s="1525"/>
      <c r="DR17" s="1525"/>
      <c r="DS17" s="1525"/>
      <c r="DT17" s="1525"/>
      <c r="DU17" s="1525"/>
      <c r="DV17" s="1525"/>
      <c r="DW17" s="1525"/>
      <c r="DX17" s="1525"/>
      <c r="DY17" s="1525"/>
      <c r="DZ17" s="1525"/>
      <c r="EA17" s="1525"/>
      <c r="EB17" s="1525"/>
      <c r="EC17" s="1525"/>
      <c r="ED17" s="1525"/>
      <c r="EE17" s="1525"/>
      <c r="EF17" s="1525"/>
      <c r="EG17" s="1525"/>
      <c r="EH17" s="1525"/>
      <c r="EI17" s="1525"/>
      <c r="EJ17" s="1525"/>
      <c r="EK17" s="1525"/>
      <c r="EL17" s="1525"/>
      <c r="EM17" s="1525"/>
      <c r="EN17" s="1525"/>
      <c r="EO17" s="1525"/>
      <c r="EP17" s="1525"/>
      <c r="EQ17" s="1525"/>
      <c r="ER17" s="1525"/>
      <c r="ES17" s="1525"/>
      <c r="ET17" s="1525"/>
      <c r="EU17" s="1525"/>
      <c r="EV17" s="1525"/>
      <c r="EW17" s="1525"/>
      <c r="EX17" s="1525"/>
      <c r="EY17" s="1525"/>
      <c r="EZ17" s="1525"/>
      <c r="FA17" s="1525"/>
      <c r="FB17" s="1525"/>
      <c r="FC17" s="1525"/>
      <c r="FD17" s="1525"/>
      <c r="FE17" s="1525"/>
      <c r="FF17" s="1525"/>
      <c r="FG17" s="1525"/>
      <c r="FH17" s="1525"/>
      <c r="FI17" s="1525"/>
      <c r="FJ17" s="1525"/>
      <c r="FK17" s="1525"/>
      <c r="FL17" s="1525"/>
      <c r="FM17" s="1525"/>
      <c r="FN17" s="1525"/>
      <c r="FO17" s="1525"/>
      <c r="FP17" s="1525"/>
      <c r="FQ17" s="1525"/>
      <c r="FR17" s="1525"/>
      <c r="FS17" s="1525"/>
      <c r="FT17" s="1525"/>
      <c r="FU17" s="1525"/>
      <c r="FV17" s="1525"/>
      <c r="FW17" s="1525"/>
      <c r="FX17" s="1525"/>
      <c r="FY17" s="1525"/>
      <c r="FZ17" s="1525"/>
      <c r="GA17" s="1525"/>
      <c r="GB17" s="1525"/>
      <c r="GC17" s="1525"/>
      <c r="GD17" s="1525"/>
      <c r="GE17" s="1525"/>
      <c r="GF17" s="1525"/>
      <c r="GG17" s="1525"/>
      <c r="GH17" s="1525"/>
      <c r="GI17" s="1525"/>
      <c r="GJ17" s="1525"/>
      <c r="GK17" s="1525"/>
      <c r="GL17" s="1525"/>
      <c r="GM17" s="1525"/>
      <c r="GN17" s="1525"/>
    </row>
    <row r="18" spans="1:196" ht="30" customHeight="1">
      <c r="A18" s="53"/>
      <c r="B18" s="220"/>
      <c r="E18" s="246"/>
      <c r="F18" s="246"/>
      <c r="G18" s="246"/>
      <c r="H18" s="246"/>
      <c r="I18" s="246"/>
      <c r="R18" s="282" t="s">
        <v>2210</v>
      </c>
      <c r="AB18" s="2327" t="s">
        <v>2253</v>
      </c>
      <c r="AC18" s="2327"/>
      <c r="AD18" s="2327"/>
      <c r="AE18" s="2327"/>
      <c r="AF18" s="2327"/>
      <c r="AG18" s="2327"/>
      <c r="AH18" s="2327"/>
      <c r="AI18" s="2327"/>
      <c r="AJ18" s="2327"/>
      <c r="AK18" s="2327"/>
      <c r="AL18" s="2327"/>
      <c r="AM18" s="2327"/>
      <c r="AN18" s="2327"/>
      <c r="AO18" s="2327"/>
      <c r="AP18" s="2327"/>
      <c r="AQ18" s="2327"/>
      <c r="AR18" s="2327"/>
      <c r="AS18" s="2327"/>
      <c r="AT18" s="2327"/>
      <c r="AU18" s="2327"/>
      <c r="AV18" s="2327"/>
      <c r="AW18" s="2327"/>
      <c r="AX18" s="2327"/>
      <c r="AY18" s="2327"/>
      <c r="AZ18" s="2327"/>
      <c r="BA18" s="2327"/>
      <c r="BB18" s="2327"/>
      <c r="BC18" s="2327"/>
      <c r="BD18" s="2327"/>
      <c r="BE18" s="282"/>
      <c r="BF18" s="282"/>
      <c r="BG18" s="2327" t="s">
        <v>1671</v>
      </c>
      <c r="BH18" s="2327"/>
      <c r="BI18" s="2327"/>
      <c r="BJ18" s="2327"/>
      <c r="BK18" s="2327"/>
      <c r="BL18" s="2327"/>
      <c r="BM18" s="2327"/>
      <c r="BN18" s="2327"/>
      <c r="BO18" s="2327"/>
      <c r="BP18" s="2327"/>
      <c r="BQ18" s="2327"/>
      <c r="BR18" s="2327"/>
      <c r="BS18" s="2327"/>
      <c r="BT18" s="2327"/>
      <c r="BU18" s="2327"/>
      <c r="BV18" s="2327"/>
      <c r="BW18" s="2327"/>
      <c r="BX18" s="2327"/>
      <c r="BY18" s="2327"/>
      <c r="BZ18" s="2327"/>
      <c r="CA18" s="2327"/>
      <c r="CC18" s="1525"/>
      <c r="CD18" s="314"/>
      <c r="CE18" s="281"/>
      <c r="CF18" s="281"/>
      <c r="CG18" s="281"/>
      <c r="CJ18" s="1525"/>
      <c r="CK18" s="1525"/>
      <c r="CL18" s="1525"/>
      <c r="CM18" s="1525"/>
      <c r="CN18" s="1525"/>
      <c r="CO18" s="1525"/>
      <c r="CP18" s="1525"/>
      <c r="CQ18" s="1525"/>
      <c r="CR18" s="1525"/>
      <c r="CS18" s="1525"/>
      <c r="CT18" s="1525"/>
      <c r="CU18" s="1525"/>
      <c r="CV18" s="1525"/>
      <c r="CW18" s="1525"/>
      <c r="CX18" s="1525"/>
      <c r="CY18" s="1525"/>
      <c r="CZ18" s="1525"/>
      <c r="DA18" s="1525"/>
      <c r="DB18" s="1525"/>
      <c r="DC18" s="1525"/>
      <c r="DD18" s="1525"/>
      <c r="DE18" s="1525"/>
      <c r="DF18" s="1525"/>
      <c r="DG18" s="1525"/>
      <c r="DH18" s="1525"/>
      <c r="DI18" s="1525"/>
      <c r="DJ18" s="1525"/>
      <c r="DK18" s="1525"/>
      <c r="DL18" s="1525"/>
      <c r="DM18" s="1525"/>
      <c r="DN18" s="1525"/>
      <c r="DO18" s="1525"/>
      <c r="DP18" s="1525"/>
      <c r="DQ18" s="1525"/>
      <c r="DR18" s="1525"/>
      <c r="DS18" s="1525"/>
      <c r="DT18" s="1525"/>
      <c r="DU18" s="1525"/>
      <c r="DV18" s="1525"/>
      <c r="DW18" s="1525"/>
      <c r="DX18" s="1525"/>
      <c r="DY18" s="1525"/>
      <c r="DZ18" s="1525"/>
      <c r="EA18" s="1525"/>
      <c r="EB18" s="1525"/>
      <c r="EC18" s="1525"/>
      <c r="ED18" s="1525"/>
      <c r="EE18" s="1525"/>
      <c r="EF18" s="1525"/>
      <c r="EG18" s="1525"/>
      <c r="EH18" s="1525"/>
      <c r="EI18" s="1525"/>
      <c r="EJ18" s="1525"/>
      <c r="EK18" s="1525"/>
      <c r="EL18" s="1525"/>
      <c r="EM18" s="1525"/>
      <c r="EN18" s="1525"/>
      <c r="EO18" s="1525"/>
      <c r="EP18" s="1525"/>
      <c r="EQ18" s="1525"/>
      <c r="ER18" s="1525"/>
      <c r="ES18" s="1525"/>
      <c r="ET18" s="1525"/>
      <c r="EU18" s="1525"/>
      <c r="EV18" s="1525"/>
      <c r="EW18" s="1525"/>
      <c r="EX18" s="1525"/>
      <c r="EY18" s="1525"/>
      <c r="EZ18" s="1525"/>
      <c r="FA18" s="1525"/>
      <c r="FB18" s="1525"/>
      <c r="FC18" s="1525"/>
      <c r="FD18" s="1525"/>
      <c r="FE18" s="1525"/>
      <c r="FF18" s="1525"/>
      <c r="FG18" s="1525"/>
      <c r="FH18" s="1525"/>
      <c r="FI18" s="1525"/>
      <c r="FJ18" s="1525"/>
      <c r="FK18" s="1525"/>
      <c r="FL18" s="1525"/>
      <c r="FM18" s="1525"/>
      <c r="FN18" s="1525"/>
      <c r="FO18" s="1525"/>
      <c r="FP18" s="1525"/>
      <c r="FQ18" s="1525"/>
      <c r="FR18" s="1525"/>
      <c r="FS18" s="1525"/>
      <c r="FT18" s="1525"/>
      <c r="FU18" s="1525"/>
      <c r="FV18" s="1525"/>
      <c r="FW18" s="1525"/>
      <c r="FX18" s="1525"/>
      <c r="FY18" s="1525"/>
      <c r="FZ18" s="1525"/>
      <c r="GA18" s="1525"/>
      <c r="GB18" s="1525"/>
      <c r="GC18" s="1525"/>
      <c r="GD18" s="1525"/>
      <c r="GE18" s="1525"/>
      <c r="GF18" s="1525"/>
      <c r="GG18" s="1525"/>
      <c r="GH18" s="1525"/>
      <c r="GI18" s="1525"/>
      <c r="GJ18" s="1525"/>
      <c r="GK18" s="1525"/>
      <c r="GL18" s="1525"/>
      <c r="GM18" s="1525"/>
      <c r="GN18" s="1525"/>
    </row>
    <row r="19" spans="1:196" ht="30" customHeight="1">
      <c r="A19" s="53"/>
      <c r="B19" s="277"/>
      <c r="C19" s="299">
        <v>15.5</v>
      </c>
      <c r="D19" s="244" t="s">
        <v>2254</v>
      </c>
      <c r="R19" s="311" t="s">
        <v>2211</v>
      </c>
      <c r="AB19" s="2594" t="s">
        <v>2255</v>
      </c>
      <c r="AC19" s="2327"/>
      <c r="AD19" s="2327"/>
      <c r="AE19" s="2327"/>
      <c r="AF19" s="2327"/>
      <c r="AG19" s="2327"/>
      <c r="AH19" s="2327"/>
      <c r="AI19" s="2327"/>
      <c r="AJ19" s="2327"/>
      <c r="AK19" s="2327"/>
      <c r="AL19" s="2327"/>
      <c r="AM19" s="2327"/>
      <c r="AN19" s="2327"/>
      <c r="AO19" s="2327"/>
      <c r="AP19" s="2327"/>
      <c r="AQ19" s="2327"/>
      <c r="AR19" s="2327"/>
      <c r="AS19" s="2327"/>
      <c r="AT19" s="2327"/>
      <c r="AU19" s="2327"/>
      <c r="AV19" s="2327"/>
      <c r="AW19" s="2327"/>
      <c r="AX19" s="2327"/>
      <c r="AY19" s="2327"/>
      <c r="AZ19" s="2327"/>
      <c r="BA19" s="2327"/>
      <c r="BB19" s="2327"/>
      <c r="BC19" s="2327"/>
      <c r="BD19" s="2327"/>
      <c r="BG19" s="2327" t="s">
        <v>1344</v>
      </c>
      <c r="BH19" s="2327"/>
      <c r="BI19" s="2327"/>
      <c r="BJ19" s="2327"/>
      <c r="BK19" s="2327"/>
      <c r="BL19" s="2327"/>
      <c r="BM19" s="2327"/>
      <c r="BN19" s="2327"/>
      <c r="BO19" s="2327"/>
      <c r="BP19" s="2327"/>
      <c r="BQ19" s="2327"/>
      <c r="BR19" s="2327"/>
      <c r="BS19" s="2327"/>
      <c r="BT19" s="2327"/>
      <c r="BU19" s="2327"/>
      <c r="BV19" s="2327"/>
      <c r="BW19" s="2327"/>
      <c r="BX19" s="2327"/>
      <c r="BY19" s="2327"/>
      <c r="BZ19" s="2327"/>
      <c r="CA19" s="2327"/>
      <c r="CC19" s="1525"/>
      <c r="CD19" s="315"/>
      <c r="CJ19" s="1525"/>
      <c r="CK19" s="1525"/>
      <c r="CL19" s="1525"/>
      <c r="CM19" s="1525"/>
      <c r="CN19" s="1525"/>
      <c r="CO19" s="1525"/>
      <c r="CP19" s="1525"/>
      <c r="CQ19" s="1525"/>
      <c r="CR19" s="1525"/>
      <c r="CS19" s="1525"/>
      <c r="CT19" s="1525"/>
      <c r="CU19" s="1525"/>
      <c r="CV19" s="1525"/>
      <c r="CW19" s="1525"/>
      <c r="CX19" s="1525"/>
      <c r="CY19" s="1525"/>
      <c r="CZ19" s="1525"/>
      <c r="DA19" s="1525"/>
      <c r="DB19" s="1525"/>
      <c r="DC19" s="1525"/>
      <c r="DD19" s="1525"/>
      <c r="DE19" s="1525"/>
      <c r="DF19" s="1525"/>
      <c r="DG19" s="1525"/>
      <c r="DH19" s="1525"/>
      <c r="DI19" s="1525"/>
      <c r="DJ19" s="1525"/>
      <c r="DK19" s="1525"/>
      <c r="DL19" s="1525"/>
      <c r="DM19" s="1525"/>
      <c r="DN19" s="1525"/>
      <c r="DO19" s="1525"/>
      <c r="DP19" s="1525"/>
      <c r="DQ19" s="1525"/>
      <c r="DR19" s="1525"/>
      <c r="DS19" s="1525"/>
      <c r="DT19" s="1525"/>
      <c r="DU19" s="1525"/>
      <c r="DV19" s="1525"/>
      <c r="DW19" s="1525"/>
      <c r="DX19" s="1525"/>
      <c r="DY19" s="1525"/>
      <c r="DZ19" s="1525"/>
      <c r="EA19" s="1525"/>
      <c r="EB19" s="1525"/>
      <c r="EC19" s="1525"/>
      <c r="ED19" s="1525"/>
      <c r="EE19" s="1525"/>
      <c r="EF19" s="1525"/>
      <c r="EG19" s="1525"/>
      <c r="EH19" s="1525"/>
      <c r="EI19" s="1525"/>
      <c r="EJ19" s="1525"/>
      <c r="EK19" s="1525"/>
      <c r="EL19" s="1525"/>
      <c r="EM19" s="1525"/>
      <c r="EN19" s="1525"/>
      <c r="EO19" s="1525"/>
      <c r="EP19" s="1525"/>
      <c r="EQ19" s="1525"/>
      <c r="ER19" s="1525"/>
      <c r="ES19" s="1525"/>
      <c r="ET19" s="1525"/>
      <c r="EU19" s="1525"/>
      <c r="EV19" s="1525"/>
      <c r="EW19" s="1525"/>
      <c r="EX19" s="1525"/>
      <c r="EY19" s="1525"/>
      <c r="EZ19" s="1525"/>
      <c r="FA19" s="1525"/>
      <c r="FB19" s="1525"/>
      <c r="FC19" s="1525"/>
      <c r="FD19" s="1525"/>
      <c r="FE19" s="1525"/>
      <c r="FF19" s="1525"/>
      <c r="FG19" s="1525"/>
      <c r="FH19" s="1525"/>
      <c r="FI19" s="1525"/>
      <c r="FJ19" s="1525"/>
      <c r="FK19" s="1525"/>
      <c r="FL19" s="1525"/>
      <c r="FM19" s="1525"/>
      <c r="FN19" s="1525"/>
      <c r="FO19" s="1525"/>
      <c r="FP19" s="1525"/>
      <c r="FQ19" s="1525"/>
      <c r="FR19" s="1525"/>
      <c r="FS19" s="1525"/>
      <c r="FT19" s="1525"/>
      <c r="FU19" s="1525"/>
      <c r="FV19" s="1525"/>
      <c r="FW19" s="1525"/>
      <c r="FX19" s="1525"/>
      <c r="FY19" s="1525"/>
      <c r="FZ19" s="1525"/>
      <c r="GA19" s="1525"/>
      <c r="GB19" s="1525"/>
      <c r="GC19" s="1525"/>
      <c r="GD19" s="1525"/>
      <c r="GE19" s="1525"/>
      <c r="GF19" s="1525"/>
      <c r="GG19" s="1525"/>
      <c r="GH19" s="1525"/>
      <c r="GI19" s="1525"/>
      <c r="GJ19" s="1525"/>
      <c r="GK19" s="1525"/>
      <c r="GL19" s="1525"/>
      <c r="GM19" s="1525"/>
      <c r="GN19" s="1525"/>
    </row>
    <row r="20" spans="1:196" ht="30" customHeight="1">
      <c r="A20" s="53"/>
      <c r="B20" s="277"/>
      <c r="C20" s="300"/>
      <c r="D20" s="247" t="s">
        <v>2256</v>
      </c>
      <c r="CC20" s="1525"/>
      <c r="CD20" s="315"/>
      <c r="CJ20" s="1525"/>
      <c r="CK20" s="1525"/>
      <c r="CM20" s="1525"/>
      <c r="CN20" s="1525"/>
      <c r="CO20" s="1525"/>
      <c r="CP20" s="1525"/>
      <c r="CQ20" s="1525"/>
      <c r="CR20" s="1525"/>
      <c r="CS20" s="1525"/>
      <c r="CT20" s="1525"/>
      <c r="CU20" s="1525"/>
      <c r="CV20" s="1525"/>
      <c r="CW20" s="1525"/>
      <c r="CX20" s="1525"/>
      <c r="CY20" s="1525"/>
      <c r="CZ20" s="1525"/>
      <c r="DA20" s="1525"/>
      <c r="DB20" s="1525"/>
      <c r="DC20" s="1525"/>
      <c r="DD20" s="1525"/>
      <c r="DE20" s="1525"/>
      <c r="DF20" s="1525"/>
      <c r="DG20" s="1525"/>
      <c r="DH20" s="1525"/>
      <c r="DI20" s="1525"/>
      <c r="DJ20" s="1525"/>
      <c r="DK20" s="1525"/>
      <c r="DL20" s="1525"/>
      <c r="DM20" s="1525"/>
      <c r="DN20" s="1525"/>
      <c r="DO20" s="1525"/>
      <c r="DP20" s="1525"/>
      <c r="DQ20" s="1525"/>
      <c r="DR20" s="1525"/>
      <c r="DS20" s="1525"/>
      <c r="DT20" s="1525"/>
      <c r="DU20" s="1525"/>
      <c r="DV20" s="1525"/>
      <c r="DW20" s="1525"/>
      <c r="DX20" s="1525"/>
      <c r="DY20" s="1525"/>
      <c r="DZ20" s="1525"/>
      <c r="EA20" s="1525"/>
      <c r="EB20" s="1525"/>
      <c r="EC20" s="1525"/>
      <c r="ED20" s="1525"/>
      <c r="EE20" s="1525"/>
      <c r="EF20" s="1525"/>
      <c r="EG20" s="1525"/>
      <c r="EH20" s="1525"/>
      <c r="EI20" s="1525"/>
      <c r="EJ20" s="1525"/>
      <c r="EK20" s="1525"/>
      <c r="EL20" s="1525"/>
      <c r="EM20" s="1525"/>
      <c r="EN20" s="1525"/>
      <c r="EO20" s="1525"/>
      <c r="EP20" s="1525"/>
      <c r="EQ20" s="1525"/>
      <c r="ER20" s="1525"/>
      <c r="ES20" s="1525"/>
      <c r="ET20" s="1525"/>
      <c r="EU20" s="1525"/>
      <c r="EV20" s="1525"/>
      <c r="EW20" s="1525"/>
      <c r="EX20" s="1525"/>
      <c r="EY20" s="1525"/>
      <c r="EZ20" s="1525"/>
      <c r="FA20" s="1525"/>
      <c r="FB20" s="1525"/>
      <c r="FC20" s="1525"/>
      <c r="FD20" s="1525"/>
      <c r="FE20" s="1525"/>
      <c r="FF20" s="1525"/>
      <c r="FG20" s="1525"/>
      <c r="FH20" s="1525"/>
      <c r="FI20" s="1525"/>
      <c r="FJ20" s="1525"/>
      <c r="FK20" s="1525"/>
      <c r="FL20" s="1525"/>
      <c r="FM20" s="1525"/>
      <c r="FN20" s="1525"/>
      <c r="FO20" s="1525"/>
      <c r="FP20" s="1525"/>
      <c r="FQ20" s="1525"/>
      <c r="FR20" s="1525"/>
      <c r="FS20" s="1525"/>
      <c r="FT20" s="1525"/>
      <c r="FU20" s="1525"/>
      <c r="FV20" s="1525"/>
      <c r="FW20" s="1525"/>
      <c r="FX20" s="1525"/>
      <c r="FY20" s="1525"/>
      <c r="FZ20" s="1525"/>
      <c r="GA20" s="1525"/>
      <c r="GB20" s="1525"/>
      <c r="GC20" s="1525"/>
      <c r="GD20" s="1525"/>
      <c r="GE20" s="1525"/>
      <c r="GF20" s="1525"/>
      <c r="GG20" s="1525"/>
      <c r="GH20" s="1525"/>
      <c r="GI20" s="1525"/>
      <c r="GJ20" s="1525"/>
      <c r="GK20" s="1525"/>
      <c r="GL20" s="1525"/>
      <c r="GM20" s="1525"/>
      <c r="GN20" s="1525"/>
    </row>
    <row r="21" spans="1:196" ht="30" customHeight="1">
      <c r="A21" s="53"/>
      <c r="B21" s="277"/>
      <c r="BB21" s="2386">
        <v>1201</v>
      </c>
      <c r="BC21" s="2386"/>
      <c r="BD21" s="2386"/>
      <c r="BY21" s="2573">
        <v>1202</v>
      </c>
      <c r="BZ21" s="2573"/>
      <c r="CA21" s="2573"/>
      <c r="CC21" s="1525"/>
      <c r="CD21" s="315"/>
      <c r="CJ21" s="1525"/>
      <c r="CK21" s="1525"/>
      <c r="CL21" s="300"/>
      <c r="CM21" s="1525"/>
      <c r="EP21" s="1525"/>
      <c r="EQ21" s="1525"/>
      <c r="ER21" s="1525"/>
      <c r="ES21" s="1525"/>
      <c r="ET21" s="1525"/>
      <c r="EU21" s="1525"/>
      <c r="EV21" s="1525"/>
      <c r="EW21" s="1525"/>
      <c r="EX21" s="1525"/>
      <c r="EY21" s="1525"/>
      <c r="EZ21" s="1525"/>
      <c r="FA21" s="1525"/>
      <c r="FB21" s="1525"/>
      <c r="FC21" s="1525"/>
      <c r="FD21" s="1525"/>
      <c r="FE21" s="1525"/>
      <c r="FF21" s="1525"/>
      <c r="FG21" s="1525"/>
      <c r="FH21" s="1525"/>
      <c r="FI21" s="1525"/>
      <c r="FJ21" s="1525"/>
      <c r="FK21" s="1525"/>
      <c r="FL21" s="1525"/>
      <c r="FM21" s="1525"/>
      <c r="FN21" s="1525"/>
      <c r="FO21" s="1525"/>
      <c r="FP21" s="1525"/>
      <c r="FQ21" s="1525"/>
      <c r="FR21" s="1525"/>
      <c r="FS21" s="1525"/>
      <c r="FT21" s="1525"/>
      <c r="FU21" s="1525"/>
      <c r="FV21" s="1525"/>
      <c r="FW21" s="1525"/>
      <c r="FX21" s="1525"/>
      <c r="FY21" s="1525"/>
      <c r="FZ21" s="1525"/>
      <c r="GA21" s="1525"/>
      <c r="GB21" s="1525"/>
      <c r="GC21" s="1525"/>
      <c r="GD21" s="1525"/>
      <c r="GE21" s="1525"/>
      <c r="GF21" s="1525"/>
      <c r="GG21" s="1525"/>
      <c r="GH21" s="1525"/>
      <c r="GI21" s="1525"/>
      <c r="GJ21" s="1525"/>
      <c r="GK21" s="1525"/>
      <c r="GL21" s="1525"/>
      <c r="GM21" s="1525"/>
      <c r="GN21" s="1525"/>
    </row>
    <row r="22" spans="1:196" ht="30" customHeight="1">
      <c r="A22" s="1"/>
      <c r="B22" s="301"/>
      <c r="C22" s="2562" t="s">
        <v>2257</v>
      </c>
      <c r="D22" s="2563"/>
      <c r="E22" s="93"/>
      <c r="F22" s="302" t="s">
        <v>2254</v>
      </c>
      <c r="G22" s="93"/>
      <c r="H22" s="93"/>
      <c r="I22" s="93"/>
      <c r="J22" s="93"/>
      <c r="K22" s="93"/>
      <c r="L22" s="1"/>
      <c r="M22" s="1"/>
      <c r="N22" s="1"/>
      <c r="O22" s="1"/>
      <c r="P22" s="1"/>
      <c r="Q22" s="1"/>
      <c r="R22" s="2592" t="s">
        <v>2248</v>
      </c>
      <c r="S22" s="2592"/>
      <c r="T22" s="2592"/>
      <c r="U22" s="2592"/>
      <c r="V22" s="2592"/>
      <c r="W22" s="2592"/>
      <c r="X22" s="2592"/>
      <c r="Y22" s="2592"/>
      <c r="Z22" s="2306">
        <v>10</v>
      </c>
      <c r="AA22" s="2306"/>
      <c r="AB22" s="2307"/>
      <c r="AC22" s="2308"/>
      <c r="AD22" s="2308"/>
      <c r="AE22" s="2308"/>
      <c r="AF22" s="2308"/>
      <c r="AG22" s="2308"/>
      <c r="AH22" s="2308"/>
      <c r="AI22" s="2308"/>
      <c r="AJ22" s="2308"/>
      <c r="AK22" s="2308"/>
      <c r="AL22" s="2308"/>
      <c r="AM22" s="2308"/>
      <c r="AN22" s="2308"/>
      <c r="AO22" s="2308"/>
      <c r="AP22" s="2308"/>
      <c r="AQ22" s="2308"/>
      <c r="AR22" s="2308"/>
      <c r="AS22" s="2308"/>
      <c r="AT22" s="2308"/>
      <c r="AU22" s="2308"/>
      <c r="AV22" s="2308"/>
      <c r="AW22" s="2308"/>
      <c r="AX22" s="2308"/>
      <c r="AY22" s="2308"/>
      <c r="AZ22" s="2308"/>
      <c r="BA22" s="2308"/>
      <c r="BB22" s="2308"/>
      <c r="BC22" s="2308"/>
      <c r="BD22" s="2309"/>
      <c r="BE22" s="1593"/>
      <c r="BF22" s="1593"/>
      <c r="BG22" s="2307"/>
      <c r="BH22" s="2308"/>
      <c r="BI22" s="2308"/>
      <c r="BJ22" s="2308"/>
      <c r="BK22" s="2308"/>
      <c r="BL22" s="2308"/>
      <c r="BM22" s="2308"/>
      <c r="BN22" s="2308"/>
      <c r="BO22" s="2308"/>
      <c r="BP22" s="2308"/>
      <c r="BQ22" s="2308"/>
      <c r="BR22" s="2308"/>
      <c r="BS22" s="2308"/>
      <c r="BT22" s="2308"/>
      <c r="BU22" s="2308"/>
      <c r="BV22" s="2308"/>
      <c r="BW22" s="2308"/>
      <c r="BX22" s="2308"/>
      <c r="BY22" s="2308"/>
      <c r="BZ22" s="2308"/>
      <c r="CA22" s="2309"/>
      <c r="CB22" s="1"/>
      <c r="CC22" s="93"/>
      <c r="CD22" s="315"/>
      <c r="CJ22" s="1525"/>
      <c r="CK22" s="1525"/>
      <c r="CM22" s="1525"/>
      <c r="FC22" s="1525"/>
      <c r="FD22" s="1525"/>
      <c r="FE22" s="1525"/>
      <c r="FF22" s="1525"/>
      <c r="FG22" s="1525"/>
      <c r="FH22" s="1525"/>
      <c r="FI22" s="1525"/>
      <c r="FJ22" s="1525"/>
      <c r="FK22" s="1525"/>
      <c r="FL22" s="1525"/>
      <c r="FM22" s="1525"/>
      <c r="FN22" s="1525"/>
      <c r="FO22" s="1525"/>
      <c r="FP22" s="1525"/>
      <c r="FQ22" s="1525"/>
      <c r="FR22" s="1525"/>
      <c r="FS22" s="1525"/>
      <c r="FT22" s="1525"/>
      <c r="FU22" s="1525"/>
      <c r="FV22" s="1525"/>
      <c r="FW22" s="1525"/>
      <c r="FX22" s="1525"/>
      <c r="FY22" s="1525"/>
      <c r="FZ22" s="1525"/>
      <c r="GA22" s="1525"/>
      <c r="GB22" s="1525"/>
      <c r="GC22" s="1525"/>
      <c r="GD22" s="1525"/>
      <c r="GE22" s="1525"/>
      <c r="GF22" s="1525"/>
      <c r="GG22" s="1525"/>
      <c r="GH22" s="1525"/>
      <c r="GI22" s="1525"/>
      <c r="GJ22" s="1525"/>
      <c r="GK22" s="1525"/>
      <c r="GL22" s="1525"/>
      <c r="GM22" s="1525"/>
      <c r="GN22" s="1525"/>
    </row>
    <row r="23" spans="1:196" s="269" customFormat="1" ht="30" customHeight="1">
      <c r="A23" s="38"/>
      <c r="B23" s="141"/>
      <c r="C23" s="93"/>
      <c r="D23" s="93"/>
      <c r="E23" s="93"/>
      <c r="F23" s="302" t="s">
        <v>2258</v>
      </c>
      <c r="G23" s="93"/>
      <c r="H23" s="93"/>
      <c r="I23" s="93"/>
      <c r="J23" s="93"/>
      <c r="K23" s="93"/>
      <c r="L23" s="93"/>
      <c r="M23" s="93"/>
      <c r="N23" s="93"/>
      <c r="O23" s="93"/>
      <c r="P23" s="93"/>
      <c r="Q23" s="93"/>
      <c r="R23" s="2592"/>
      <c r="S23" s="2592"/>
      <c r="T23" s="2592"/>
      <c r="U23" s="2592"/>
      <c r="V23" s="2592"/>
      <c r="W23" s="2592"/>
      <c r="X23" s="2592"/>
      <c r="Y23" s="2592"/>
      <c r="Z23" s="2306"/>
      <c r="AA23" s="2306"/>
      <c r="AB23" s="2310"/>
      <c r="AC23" s="2311"/>
      <c r="AD23" s="2311"/>
      <c r="AE23" s="2311"/>
      <c r="AF23" s="2311"/>
      <c r="AG23" s="2311"/>
      <c r="AH23" s="2311"/>
      <c r="AI23" s="2311"/>
      <c r="AJ23" s="2311"/>
      <c r="AK23" s="2311"/>
      <c r="AL23" s="2311"/>
      <c r="AM23" s="2311"/>
      <c r="AN23" s="2311"/>
      <c r="AO23" s="2311"/>
      <c r="AP23" s="2311"/>
      <c r="AQ23" s="2311"/>
      <c r="AR23" s="2311"/>
      <c r="AS23" s="2311"/>
      <c r="AT23" s="2311"/>
      <c r="AU23" s="2311"/>
      <c r="AV23" s="2311"/>
      <c r="AW23" s="2311"/>
      <c r="AX23" s="2311"/>
      <c r="AY23" s="2311"/>
      <c r="AZ23" s="2311"/>
      <c r="BA23" s="2311"/>
      <c r="BB23" s="2311"/>
      <c r="BC23" s="2311"/>
      <c r="BD23" s="2312"/>
      <c r="BE23" s="1593"/>
      <c r="BF23" s="1593"/>
      <c r="BG23" s="2310"/>
      <c r="BH23" s="2311"/>
      <c r="BI23" s="2311"/>
      <c r="BJ23" s="2311"/>
      <c r="BK23" s="2311"/>
      <c r="BL23" s="2311"/>
      <c r="BM23" s="2311"/>
      <c r="BN23" s="2311"/>
      <c r="BO23" s="2311"/>
      <c r="BP23" s="2311"/>
      <c r="BQ23" s="2311"/>
      <c r="BR23" s="2311"/>
      <c r="BS23" s="2311"/>
      <c r="BT23" s="2311"/>
      <c r="BU23" s="2311"/>
      <c r="BV23" s="2311"/>
      <c r="BW23" s="2311"/>
      <c r="BX23" s="2311"/>
      <c r="BY23" s="2311"/>
      <c r="BZ23" s="2311"/>
      <c r="CA23" s="2312"/>
      <c r="CB23" s="93"/>
      <c r="CC23" s="93"/>
      <c r="CD23" s="316"/>
      <c r="CM23" s="1525"/>
      <c r="FC23" s="1525"/>
      <c r="FD23" s="1525"/>
      <c r="FE23" s="1525"/>
      <c r="FF23" s="1525"/>
      <c r="FG23" s="1525"/>
      <c r="FH23" s="1525"/>
      <c r="FI23" s="1525"/>
      <c r="FJ23" s="1525"/>
      <c r="FK23" s="1525"/>
      <c r="FL23" s="1525"/>
      <c r="FM23" s="1525"/>
      <c r="FN23" s="1525"/>
      <c r="FO23" s="1525"/>
      <c r="FP23" s="1525"/>
      <c r="FQ23" s="1525"/>
      <c r="FR23" s="1525"/>
      <c r="FS23" s="1525"/>
      <c r="FT23" s="1525"/>
      <c r="FU23" s="1525"/>
      <c r="FV23" s="1525"/>
      <c r="FW23" s="1525"/>
      <c r="FX23" s="1525"/>
      <c r="FY23" s="1525"/>
      <c r="FZ23" s="1525"/>
      <c r="GA23" s="1525"/>
      <c r="GB23" s="1525"/>
      <c r="GC23" s="1525"/>
      <c r="GD23" s="1525"/>
      <c r="GE23" s="1525"/>
      <c r="GF23" s="1525"/>
      <c r="GG23" s="1525"/>
      <c r="GH23" s="1525"/>
      <c r="GI23" s="1525"/>
      <c r="GJ23" s="1525"/>
      <c r="GK23" s="1525"/>
      <c r="GL23" s="1525"/>
      <c r="GM23" s="1525"/>
      <c r="GN23" s="1525"/>
    </row>
    <row r="24" spans="1:196" ht="30" customHeight="1">
      <c r="A24" s="1"/>
      <c r="B24" s="141"/>
      <c r="C24" s="93"/>
      <c r="D24" s="93"/>
      <c r="E24" s="93"/>
      <c r="F24" s="262" t="s">
        <v>1811</v>
      </c>
      <c r="G24" s="93"/>
      <c r="H24" s="93"/>
      <c r="I24" s="93"/>
      <c r="J24" s="93"/>
      <c r="K24" s="93"/>
      <c r="L24" s="93"/>
      <c r="M24" s="93"/>
      <c r="N24" s="93"/>
      <c r="O24" s="93"/>
      <c r="P24" s="93"/>
      <c r="Q24" s="93"/>
      <c r="CB24" s="93"/>
      <c r="CC24" s="93"/>
      <c r="CD24" s="316"/>
      <c r="CM24" s="1525"/>
      <c r="FC24" s="1525"/>
      <c r="FD24" s="1525"/>
      <c r="FE24" s="1525"/>
      <c r="FF24" s="1525"/>
      <c r="FG24" s="1525"/>
      <c r="FH24" s="1525"/>
      <c r="FI24" s="1525"/>
      <c r="FJ24" s="1525"/>
      <c r="FK24" s="1525"/>
      <c r="FL24" s="1525"/>
      <c r="FM24" s="1525"/>
      <c r="FN24" s="1525"/>
      <c r="FO24" s="1525"/>
      <c r="FP24" s="1525"/>
      <c r="FQ24" s="1525"/>
      <c r="FR24" s="1525"/>
      <c r="FS24" s="1525"/>
      <c r="FT24" s="1525"/>
      <c r="FU24" s="1525"/>
      <c r="FV24" s="1525"/>
      <c r="FW24" s="1525"/>
      <c r="FX24" s="1525"/>
      <c r="FY24" s="1525"/>
      <c r="FZ24" s="1525"/>
      <c r="GA24" s="1525"/>
      <c r="GB24" s="1525"/>
      <c r="GC24" s="1525"/>
      <c r="GD24" s="1525"/>
      <c r="GE24" s="1525"/>
      <c r="GF24" s="1525"/>
      <c r="GG24" s="1525"/>
      <c r="GH24" s="1525"/>
      <c r="GI24" s="1525"/>
      <c r="GJ24" s="1525"/>
      <c r="GK24" s="1525"/>
      <c r="GL24" s="1525"/>
      <c r="GM24" s="1525"/>
      <c r="GN24" s="1525"/>
    </row>
    <row r="25" spans="1:196" ht="30" customHeight="1">
      <c r="A25" s="1"/>
      <c r="B25" s="141"/>
      <c r="E25" s="303"/>
      <c r="F25" s="262"/>
      <c r="G25" s="245"/>
      <c r="H25" s="245"/>
      <c r="I25" s="245"/>
      <c r="J25" s="245"/>
      <c r="K25" s="245"/>
      <c r="L25" s="93"/>
      <c r="M25" s="93"/>
      <c r="N25" s="93"/>
      <c r="O25" s="93"/>
      <c r="P25" s="93"/>
      <c r="Q25" s="93"/>
      <c r="CB25" s="93"/>
      <c r="CC25" s="93"/>
      <c r="CD25" s="315"/>
      <c r="CM25" s="1525"/>
      <c r="EQ25" s="1525"/>
      <c r="ER25" s="1525"/>
      <c r="ES25" s="1525"/>
      <c r="ET25" s="1525"/>
      <c r="EU25" s="1525"/>
      <c r="EV25" s="1525"/>
      <c r="EW25" s="1525"/>
      <c r="EX25" s="1525"/>
      <c r="EY25" s="1525"/>
      <c r="EZ25" s="1525"/>
      <c r="FA25" s="1525"/>
      <c r="FB25" s="1525"/>
      <c r="FC25" s="1525"/>
      <c r="FD25" s="1525"/>
      <c r="FE25" s="1525"/>
      <c r="FF25" s="1525"/>
      <c r="FG25" s="1525"/>
      <c r="FH25" s="1525"/>
      <c r="FI25" s="1525"/>
      <c r="FJ25" s="1525"/>
      <c r="FK25" s="1525"/>
      <c r="FL25" s="1525"/>
      <c r="FM25" s="1525"/>
      <c r="FN25" s="1525"/>
      <c r="FO25" s="1525"/>
      <c r="FP25" s="1525"/>
      <c r="FQ25" s="1525"/>
      <c r="FR25" s="1525"/>
      <c r="FS25" s="1525"/>
      <c r="FT25" s="1525"/>
      <c r="FU25" s="1525"/>
      <c r="FV25" s="1525"/>
      <c r="FW25" s="1525"/>
      <c r="FX25" s="1525"/>
      <c r="FY25" s="1525"/>
      <c r="FZ25" s="1525"/>
      <c r="GA25" s="1525"/>
      <c r="GB25" s="1525"/>
      <c r="GC25" s="1525"/>
      <c r="GD25" s="1525"/>
      <c r="GE25" s="1525"/>
      <c r="GF25" s="1525"/>
      <c r="GG25" s="1525"/>
      <c r="GH25" s="1525"/>
      <c r="GI25" s="1525"/>
      <c r="GJ25" s="1525"/>
      <c r="GK25" s="1525"/>
      <c r="GL25" s="1525"/>
      <c r="GM25" s="1525"/>
      <c r="GN25" s="1525"/>
    </row>
    <row r="26" spans="1:196" ht="30" customHeight="1">
      <c r="A26" s="1"/>
      <c r="B26" s="94"/>
      <c r="C26" s="2562" t="s">
        <v>2259</v>
      </c>
      <c r="D26" s="2563"/>
      <c r="E26" s="93"/>
      <c r="F26" s="302" t="s">
        <v>2254</v>
      </c>
      <c r="G26" s="1525"/>
      <c r="H26" s="1525"/>
      <c r="I26" s="1525"/>
      <c r="J26" s="1525"/>
      <c r="K26" s="1525"/>
      <c r="L26" s="245"/>
      <c r="R26" s="2592" t="s">
        <v>2248</v>
      </c>
      <c r="S26" s="2592"/>
      <c r="T26" s="2592"/>
      <c r="U26" s="2592"/>
      <c r="V26" s="2592"/>
      <c r="W26" s="2592"/>
      <c r="X26" s="2592"/>
      <c r="Y26" s="2592"/>
      <c r="Z26" s="2306">
        <v>11</v>
      </c>
      <c r="AA26" s="2306"/>
      <c r="AB26" s="2307"/>
      <c r="AC26" s="2308"/>
      <c r="AD26" s="2308"/>
      <c r="AE26" s="2308"/>
      <c r="AF26" s="2308"/>
      <c r="AG26" s="2308"/>
      <c r="AH26" s="2308"/>
      <c r="AI26" s="2308"/>
      <c r="AJ26" s="2308"/>
      <c r="AK26" s="2308"/>
      <c r="AL26" s="2308"/>
      <c r="AM26" s="2308"/>
      <c r="AN26" s="2308"/>
      <c r="AO26" s="2308"/>
      <c r="AP26" s="2308"/>
      <c r="AQ26" s="2308"/>
      <c r="AR26" s="2308"/>
      <c r="AS26" s="2308"/>
      <c r="AT26" s="2308"/>
      <c r="AU26" s="2308"/>
      <c r="AV26" s="2308"/>
      <c r="AW26" s="2308"/>
      <c r="AX26" s="2308"/>
      <c r="AY26" s="2308"/>
      <c r="AZ26" s="2308"/>
      <c r="BA26" s="2308"/>
      <c r="BB26" s="2308"/>
      <c r="BC26" s="2308"/>
      <c r="BD26" s="2309"/>
      <c r="BE26" s="1593"/>
      <c r="BF26" s="1593"/>
      <c r="BG26" s="2307"/>
      <c r="BH26" s="2308"/>
      <c r="BI26" s="2308"/>
      <c r="BJ26" s="2308"/>
      <c r="BK26" s="2308"/>
      <c r="BL26" s="2308"/>
      <c r="BM26" s="2308"/>
      <c r="BN26" s="2308"/>
      <c r="BO26" s="2308"/>
      <c r="BP26" s="2308"/>
      <c r="BQ26" s="2308"/>
      <c r="BR26" s="2308"/>
      <c r="BS26" s="2308"/>
      <c r="BT26" s="2308"/>
      <c r="BU26" s="2308"/>
      <c r="BV26" s="2308"/>
      <c r="BW26" s="2308"/>
      <c r="BX26" s="2308"/>
      <c r="BY26" s="2308"/>
      <c r="BZ26" s="2308"/>
      <c r="CA26" s="2309"/>
      <c r="CC26" s="1525"/>
      <c r="CD26" s="315"/>
      <c r="CJ26" s="1525"/>
      <c r="CK26" s="1525"/>
      <c r="CM26" s="1525"/>
      <c r="EP26" s="1525"/>
      <c r="EQ26" s="1525"/>
      <c r="ER26" s="1525"/>
      <c r="ES26" s="1525"/>
      <c r="ET26" s="1525"/>
      <c r="EU26" s="1525"/>
      <c r="EV26" s="1525"/>
      <c r="EW26" s="1525"/>
      <c r="EX26" s="1525"/>
      <c r="EY26" s="1525"/>
      <c r="EZ26" s="1525"/>
      <c r="FA26" s="1525"/>
      <c r="FB26" s="1525"/>
      <c r="FC26" s="1525"/>
      <c r="FD26" s="1525"/>
      <c r="FE26" s="1525"/>
      <c r="FF26" s="1525"/>
      <c r="FG26" s="1525"/>
      <c r="FH26" s="1525"/>
      <c r="FI26" s="1525"/>
      <c r="FJ26" s="1525"/>
      <c r="FK26" s="1525"/>
      <c r="FL26" s="1525"/>
      <c r="FM26" s="1525"/>
      <c r="FN26" s="1525"/>
      <c r="FO26" s="1525"/>
      <c r="FP26" s="1525"/>
      <c r="FQ26" s="1525"/>
      <c r="FR26" s="1525"/>
      <c r="FS26" s="1525"/>
      <c r="FT26" s="1525"/>
      <c r="FU26" s="1525"/>
      <c r="FV26" s="1525"/>
      <c r="FW26" s="1525"/>
      <c r="FX26" s="1525"/>
      <c r="FY26" s="1525"/>
      <c r="FZ26" s="1525"/>
      <c r="GA26" s="1525"/>
      <c r="GB26" s="1525"/>
      <c r="GC26" s="1525"/>
      <c r="GD26" s="1525"/>
      <c r="GE26" s="1525"/>
      <c r="GF26" s="1525"/>
      <c r="GG26" s="1525"/>
      <c r="GH26" s="1525"/>
      <c r="GI26" s="1525"/>
      <c r="GJ26" s="1525"/>
      <c r="GK26" s="1525"/>
      <c r="GL26" s="1525"/>
      <c r="GM26" s="1525"/>
      <c r="GN26" s="1525"/>
    </row>
    <row r="27" spans="1:196" ht="30" customHeight="1">
      <c r="A27" s="53"/>
      <c r="B27" s="277"/>
      <c r="C27" s="93"/>
      <c r="D27" s="93"/>
      <c r="E27" s="93"/>
      <c r="F27" s="302" t="s">
        <v>2260</v>
      </c>
      <c r="G27" s="1525"/>
      <c r="H27" s="1525"/>
      <c r="I27" s="1525"/>
      <c r="J27" s="1525"/>
      <c r="K27" s="1525"/>
      <c r="L27" s="1525"/>
      <c r="M27" s="1525"/>
      <c r="N27" s="1525"/>
      <c r="O27" s="1525"/>
      <c r="P27" s="1525"/>
      <c r="Q27" s="1525"/>
      <c r="R27" s="2592"/>
      <c r="S27" s="2592"/>
      <c r="T27" s="2592"/>
      <c r="U27" s="2592"/>
      <c r="V27" s="2592"/>
      <c r="W27" s="2592"/>
      <c r="X27" s="2592"/>
      <c r="Y27" s="2592"/>
      <c r="Z27" s="2306"/>
      <c r="AA27" s="2306"/>
      <c r="AB27" s="2310"/>
      <c r="AC27" s="2311"/>
      <c r="AD27" s="2311"/>
      <c r="AE27" s="2311"/>
      <c r="AF27" s="2311"/>
      <c r="AG27" s="2311"/>
      <c r="AH27" s="2311"/>
      <c r="AI27" s="2311"/>
      <c r="AJ27" s="2311"/>
      <c r="AK27" s="2311"/>
      <c r="AL27" s="2311"/>
      <c r="AM27" s="2311"/>
      <c r="AN27" s="2311"/>
      <c r="AO27" s="2311"/>
      <c r="AP27" s="2311"/>
      <c r="AQ27" s="2311"/>
      <c r="AR27" s="2311"/>
      <c r="AS27" s="2311"/>
      <c r="AT27" s="2311"/>
      <c r="AU27" s="2311"/>
      <c r="AV27" s="2311"/>
      <c r="AW27" s="2311"/>
      <c r="AX27" s="2311"/>
      <c r="AY27" s="2311"/>
      <c r="AZ27" s="2311"/>
      <c r="BA27" s="2311"/>
      <c r="BB27" s="2311"/>
      <c r="BC27" s="2311"/>
      <c r="BD27" s="2312"/>
      <c r="BE27" s="1593"/>
      <c r="BF27" s="1593"/>
      <c r="BG27" s="2310"/>
      <c r="BH27" s="2311"/>
      <c r="BI27" s="2311"/>
      <c r="BJ27" s="2311"/>
      <c r="BK27" s="2311"/>
      <c r="BL27" s="2311"/>
      <c r="BM27" s="2311"/>
      <c r="BN27" s="2311"/>
      <c r="BO27" s="2311"/>
      <c r="BP27" s="2311"/>
      <c r="BQ27" s="2311"/>
      <c r="BR27" s="2311"/>
      <c r="BS27" s="2311"/>
      <c r="BT27" s="2311"/>
      <c r="BU27" s="2311"/>
      <c r="BV27" s="2311"/>
      <c r="BW27" s="2311"/>
      <c r="BX27" s="2311"/>
      <c r="BY27" s="2311"/>
      <c r="BZ27" s="2311"/>
      <c r="CA27" s="2312"/>
      <c r="CC27" s="1525"/>
      <c r="CD27" s="316"/>
      <c r="CJ27" s="1525"/>
      <c r="CK27" s="1525"/>
      <c r="CM27" s="1525"/>
      <c r="EP27" s="1525"/>
      <c r="EQ27" s="1525"/>
      <c r="ER27" s="1525"/>
      <c r="ES27" s="1525"/>
      <c r="ET27" s="1525"/>
      <c r="EU27" s="1525"/>
      <c r="EV27" s="1525"/>
      <c r="EW27" s="1525"/>
      <c r="EX27" s="1525"/>
      <c r="EY27" s="1525"/>
      <c r="EZ27" s="1525"/>
      <c r="FA27" s="1525"/>
      <c r="FB27" s="1525"/>
      <c r="FC27" s="1525"/>
      <c r="FD27" s="1525"/>
      <c r="FE27" s="1525"/>
      <c r="FF27" s="1525"/>
      <c r="FG27" s="1525"/>
      <c r="FH27" s="1525"/>
      <c r="FI27" s="1525"/>
      <c r="FJ27" s="1525"/>
      <c r="FK27" s="1525"/>
      <c r="FL27" s="1525"/>
      <c r="FM27" s="1525"/>
      <c r="FN27" s="1525"/>
      <c r="FO27" s="1525"/>
      <c r="FP27" s="1525"/>
      <c r="FQ27" s="1525"/>
      <c r="FR27" s="1525"/>
      <c r="FS27" s="1525"/>
      <c r="FT27" s="1525"/>
      <c r="FU27" s="1525"/>
      <c r="FV27" s="1525"/>
      <c r="FW27" s="1525"/>
      <c r="FX27" s="1525"/>
      <c r="FY27" s="1525"/>
      <c r="FZ27" s="1525"/>
      <c r="GA27" s="1525"/>
      <c r="GB27" s="1525"/>
      <c r="GC27" s="1525"/>
      <c r="GD27" s="1525"/>
      <c r="GE27" s="1525"/>
      <c r="GF27" s="1525"/>
      <c r="GG27" s="1525"/>
      <c r="GH27" s="1525"/>
      <c r="GI27" s="1525"/>
      <c r="GJ27" s="1525"/>
      <c r="GK27" s="1525"/>
      <c r="GL27" s="1525"/>
      <c r="GM27" s="1525"/>
      <c r="GN27" s="1525"/>
    </row>
    <row r="28" spans="1:196" ht="30" customHeight="1">
      <c r="A28" s="53"/>
      <c r="B28" s="277"/>
      <c r="C28" s="93"/>
      <c r="D28" s="93"/>
      <c r="E28" s="93"/>
      <c r="F28" s="262" t="s">
        <v>2261</v>
      </c>
      <c r="G28" s="246"/>
      <c r="H28" s="245"/>
      <c r="I28" s="245"/>
      <c r="J28" s="245"/>
      <c r="K28" s="245"/>
      <c r="L28" s="1525"/>
      <c r="M28" s="1525"/>
      <c r="N28" s="1525"/>
      <c r="O28" s="1525"/>
      <c r="P28" s="1525"/>
      <c r="Q28" s="1525"/>
      <c r="CC28" s="1525"/>
      <c r="CD28" s="315"/>
      <c r="CJ28" s="1525"/>
      <c r="CK28" s="1525"/>
      <c r="CL28" s="1525"/>
      <c r="CM28" s="1525"/>
      <c r="CN28" s="1525"/>
      <c r="CO28" s="1525"/>
      <c r="CP28" s="1525"/>
      <c r="CQ28" s="1525"/>
      <c r="CR28" s="1525"/>
      <c r="CS28" s="1525"/>
      <c r="CT28" s="1525"/>
      <c r="CU28" s="1525"/>
      <c r="CV28" s="1525"/>
      <c r="CW28" s="1525"/>
      <c r="CX28" s="1525"/>
      <c r="CY28" s="1525"/>
      <c r="CZ28" s="1525"/>
      <c r="DA28" s="1525"/>
      <c r="DB28" s="1525"/>
      <c r="DC28" s="1525"/>
      <c r="DD28" s="1525"/>
      <c r="DE28" s="1525"/>
      <c r="DF28" s="1525"/>
      <c r="DG28" s="1525"/>
      <c r="DH28" s="1525"/>
      <c r="DI28" s="1525"/>
      <c r="DJ28" s="1525"/>
      <c r="DK28" s="1525"/>
      <c r="DL28" s="1525"/>
      <c r="DM28" s="1525"/>
      <c r="DN28" s="1525"/>
      <c r="DO28" s="1525"/>
      <c r="DP28" s="1525"/>
      <c r="DQ28" s="1525"/>
      <c r="DR28" s="1525"/>
      <c r="DS28" s="1525"/>
      <c r="DT28" s="1525"/>
      <c r="DU28" s="1525"/>
      <c r="DV28" s="1525"/>
      <c r="DW28" s="1525"/>
      <c r="DX28" s="1525"/>
      <c r="DY28" s="1525"/>
      <c r="DZ28" s="1525"/>
      <c r="EA28" s="1525"/>
      <c r="EB28" s="1525"/>
      <c r="EC28" s="1525"/>
      <c r="ED28" s="1525"/>
      <c r="EE28" s="1525"/>
      <c r="EF28" s="1525"/>
      <c r="EG28" s="1525"/>
      <c r="EH28" s="1525"/>
      <c r="EI28" s="1525"/>
      <c r="EJ28" s="1525"/>
      <c r="EK28" s="1525"/>
      <c r="EL28" s="1525"/>
      <c r="EM28" s="1525"/>
      <c r="EN28" s="1525"/>
      <c r="EO28" s="1525"/>
      <c r="EP28" s="1525"/>
      <c r="EQ28" s="1525"/>
      <c r="ER28" s="1525"/>
      <c r="ES28" s="1525"/>
      <c r="ET28" s="1525"/>
      <c r="EU28" s="1525"/>
      <c r="EV28" s="1525"/>
      <c r="EW28" s="1525"/>
      <c r="EX28" s="1525"/>
      <c r="EY28" s="1525"/>
      <c r="EZ28" s="1525"/>
      <c r="FA28" s="1525"/>
      <c r="FB28" s="1525"/>
      <c r="FC28" s="1525"/>
      <c r="FD28" s="1525"/>
      <c r="FE28" s="1525"/>
      <c r="FF28" s="1525"/>
      <c r="FG28" s="1525"/>
      <c r="FH28" s="1525"/>
      <c r="FI28" s="1525"/>
      <c r="FJ28" s="1525"/>
      <c r="FK28" s="1525"/>
      <c r="FL28" s="1525"/>
      <c r="FM28" s="1525"/>
      <c r="FN28" s="1525"/>
      <c r="FO28" s="1525"/>
      <c r="FP28" s="1525"/>
      <c r="FQ28" s="1525"/>
      <c r="FR28" s="1525"/>
      <c r="FS28" s="1525"/>
      <c r="FT28" s="1525"/>
      <c r="FU28" s="1525"/>
      <c r="FV28" s="1525"/>
      <c r="FW28" s="1525"/>
      <c r="FX28" s="1525"/>
      <c r="FY28" s="1525"/>
      <c r="FZ28" s="1525"/>
      <c r="GA28" s="1525"/>
      <c r="GB28" s="1525"/>
      <c r="GC28" s="1525"/>
      <c r="GD28" s="1525"/>
      <c r="GE28" s="1525"/>
      <c r="GF28" s="1525"/>
      <c r="GG28" s="1525"/>
      <c r="GH28" s="1525"/>
      <c r="GI28" s="1525"/>
      <c r="GJ28" s="1525"/>
      <c r="GK28" s="1525"/>
      <c r="GL28" s="1525"/>
      <c r="GM28" s="1525"/>
      <c r="GN28" s="1525"/>
    </row>
    <row r="29" spans="1:196" ht="30" customHeight="1">
      <c r="A29" s="53"/>
      <c r="B29" s="278"/>
      <c r="H29" s="245"/>
      <c r="I29" s="245"/>
      <c r="J29" s="245"/>
      <c r="K29" s="245"/>
      <c r="L29" s="245"/>
      <c r="CC29" s="1525"/>
      <c r="CD29" s="315"/>
      <c r="CJ29" s="1525"/>
      <c r="CK29" s="1525"/>
      <c r="CL29" s="1525"/>
      <c r="CM29" s="1525"/>
      <c r="CN29" s="1525"/>
      <c r="CO29" s="1525"/>
      <c r="CP29" s="1525"/>
      <c r="CQ29" s="1525"/>
      <c r="CR29" s="1525"/>
      <c r="CS29" s="1525"/>
      <c r="CT29" s="1525"/>
      <c r="CU29" s="1525"/>
      <c r="CV29" s="1525"/>
      <c r="CW29" s="1525"/>
      <c r="CX29" s="1525"/>
      <c r="CY29" s="1525"/>
      <c r="CZ29" s="1525"/>
      <c r="DA29" s="1525"/>
      <c r="DB29" s="1525"/>
      <c r="DC29" s="1525"/>
      <c r="DD29" s="1525"/>
      <c r="DE29" s="1525"/>
      <c r="DF29" s="1525"/>
      <c r="DG29" s="1525"/>
      <c r="DH29" s="1525"/>
      <c r="DI29" s="1525"/>
      <c r="DJ29" s="1525"/>
      <c r="DK29" s="1525"/>
      <c r="DL29" s="1525"/>
      <c r="DM29" s="1525"/>
      <c r="DN29" s="1525"/>
      <c r="DO29" s="1525"/>
      <c r="DP29" s="1525"/>
      <c r="DQ29" s="1525"/>
      <c r="DR29" s="1525"/>
      <c r="DS29" s="1525"/>
      <c r="DT29" s="1525"/>
      <c r="DU29" s="1525"/>
      <c r="DV29" s="1525"/>
      <c r="DW29" s="1525"/>
      <c r="DX29" s="1525"/>
      <c r="DY29" s="1525"/>
      <c r="DZ29" s="1525"/>
      <c r="EA29" s="1525"/>
      <c r="EB29" s="1525"/>
      <c r="EC29" s="1525"/>
      <c r="ED29" s="1525"/>
      <c r="EE29" s="1525"/>
      <c r="EF29" s="1525"/>
      <c r="EG29" s="1525"/>
      <c r="EH29" s="1525"/>
      <c r="EI29" s="1525"/>
      <c r="EJ29" s="1525"/>
      <c r="EK29" s="1525"/>
      <c r="EL29" s="1525"/>
      <c r="EM29" s="1525"/>
      <c r="EN29" s="1525"/>
      <c r="EO29" s="1525"/>
      <c r="EP29" s="1525"/>
      <c r="EQ29" s="1525"/>
      <c r="ER29" s="1525"/>
      <c r="ES29" s="1525"/>
      <c r="ET29" s="1525"/>
      <c r="EU29" s="1525"/>
      <c r="EV29" s="1525"/>
      <c r="EW29" s="1525"/>
      <c r="EX29" s="1525"/>
      <c r="EY29" s="1525"/>
      <c r="EZ29" s="1525"/>
      <c r="FA29" s="1525"/>
      <c r="FB29" s="1525"/>
      <c r="FC29" s="1525"/>
      <c r="FD29" s="1525"/>
      <c r="FE29" s="1525"/>
      <c r="FF29" s="1525"/>
      <c r="FG29" s="1525"/>
      <c r="FH29" s="1525"/>
      <c r="FI29" s="1525"/>
      <c r="FJ29" s="1525"/>
      <c r="FK29" s="1525"/>
      <c r="FL29" s="1525"/>
      <c r="FM29" s="1525"/>
      <c r="FN29" s="1525"/>
      <c r="FO29" s="1525"/>
      <c r="FP29" s="1525"/>
      <c r="FQ29" s="1525"/>
      <c r="FR29" s="1525"/>
      <c r="FS29" s="1525"/>
      <c r="FT29" s="1525"/>
      <c r="FU29" s="1525"/>
      <c r="FV29" s="1525"/>
      <c r="FW29" s="1525"/>
      <c r="FX29" s="1525"/>
      <c r="FY29" s="1525"/>
      <c r="FZ29" s="1525"/>
      <c r="GA29" s="1525"/>
      <c r="GB29" s="1525"/>
      <c r="GC29" s="1525"/>
      <c r="GD29" s="1525"/>
      <c r="GE29" s="1525"/>
      <c r="GF29" s="1525"/>
      <c r="GG29" s="1525"/>
      <c r="GH29" s="1525"/>
      <c r="GI29" s="1525"/>
      <c r="GJ29" s="1525"/>
      <c r="GK29" s="1525"/>
      <c r="GL29" s="1525"/>
      <c r="GM29" s="1525"/>
      <c r="GN29" s="1525"/>
    </row>
    <row r="30" spans="1:196" ht="30" customHeight="1">
      <c r="A30" s="53"/>
      <c r="B30" s="120"/>
      <c r="C30" s="300"/>
      <c r="F30" s="244" t="s">
        <v>1171</v>
      </c>
      <c r="G30" s="245"/>
      <c r="H30" s="245"/>
      <c r="I30" s="246" t="s">
        <v>2262</v>
      </c>
      <c r="J30" s="310"/>
      <c r="K30" s="310"/>
      <c r="L30" s="245"/>
      <c r="S30" s="1525"/>
      <c r="T30" s="1525"/>
      <c r="U30" s="1525"/>
      <c r="V30" s="1525"/>
      <c r="W30" s="1525"/>
      <c r="X30" s="1525"/>
      <c r="Y30" s="1525"/>
      <c r="Z30" s="2306">
        <v>33</v>
      </c>
      <c r="AA30" s="2306"/>
      <c r="AB30" s="2307"/>
      <c r="AC30" s="2308"/>
      <c r="AD30" s="2308"/>
      <c r="AE30" s="2308"/>
      <c r="AF30" s="2308"/>
      <c r="AG30" s="2308"/>
      <c r="AH30" s="2308"/>
      <c r="AI30" s="2308"/>
      <c r="AJ30" s="2308"/>
      <c r="AK30" s="2308"/>
      <c r="AL30" s="2308"/>
      <c r="AM30" s="2308"/>
      <c r="AN30" s="2308"/>
      <c r="AO30" s="2308"/>
      <c r="AP30" s="2308"/>
      <c r="AQ30" s="2308"/>
      <c r="AR30" s="2308"/>
      <c r="AS30" s="2308"/>
      <c r="AT30" s="2308"/>
      <c r="AU30" s="2308"/>
      <c r="AV30" s="2308"/>
      <c r="AW30" s="2308"/>
      <c r="AX30" s="2308"/>
      <c r="AY30" s="2308"/>
      <c r="AZ30" s="2308"/>
      <c r="BA30" s="2308"/>
      <c r="BB30" s="2308"/>
      <c r="BC30" s="2308"/>
      <c r="BD30" s="2309"/>
      <c r="BE30" s="1593"/>
      <c r="BF30" s="1593"/>
      <c r="BG30" s="2307"/>
      <c r="BH30" s="2308"/>
      <c r="BI30" s="2308"/>
      <c r="BJ30" s="2308"/>
      <c r="BK30" s="2308"/>
      <c r="BL30" s="2308"/>
      <c r="BM30" s="2308"/>
      <c r="BN30" s="2308"/>
      <c r="BO30" s="2308"/>
      <c r="BP30" s="2308"/>
      <c r="BQ30" s="2308"/>
      <c r="BR30" s="2308"/>
      <c r="BS30" s="2308"/>
      <c r="BT30" s="2308"/>
      <c r="BU30" s="2308"/>
      <c r="BV30" s="2308"/>
      <c r="BW30" s="2308"/>
      <c r="BX30" s="2308"/>
      <c r="BY30" s="2308"/>
      <c r="BZ30" s="2308"/>
      <c r="CA30" s="2309"/>
      <c r="CC30" s="1525"/>
      <c r="CD30" s="115"/>
      <c r="CJ30" s="1525"/>
      <c r="CK30" s="1525"/>
      <c r="CL30" s="1525"/>
      <c r="CM30" s="1525"/>
      <c r="CN30" s="1525"/>
      <c r="CO30" s="1525"/>
      <c r="CP30" s="1525"/>
      <c r="CQ30" s="1525"/>
      <c r="CR30" s="1525"/>
      <c r="CS30" s="1525"/>
      <c r="CT30" s="1525"/>
      <c r="CU30" s="1525"/>
      <c r="CV30" s="1525"/>
      <c r="CW30" s="1525"/>
      <c r="CX30" s="1525"/>
      <c r="CY30" s="1525"/>
      <c r="CZ30" s="1525"/>
      <c r="DA30" s="1525"/>
      <c r="DB30" s="1525"/>
      <c r="DC30" s="1525"/>
      <c r="DD30" s="1525"/>
      <c r="DE30" s="1525"/>
      <c r="DF30" s="1525"/>
      <c r="DG30" s="1525"/>
      <c r="DH30" s="1525"/>
      <c r="DI30" s="1525"/>
      <c r="DJ30" s="1525"/>
      <c r="DK30" s="1525"/>
      <c r="DL30" s="1525"/>
      <c r="DM30" s="1525"/>
      <c r="DN30" s="1525"/>
      <c r="DO30" s="1525"/>
      <c r="DP30" s="1525"/>
      <c r="DQ30" s="1525"/>
      <c r="DR30" s="1525"/>
      <c r="DS30" s="1525"/>
      <c r="DT30" s="1525"/>
      <c r="DU30" s="1525"/>
      <c r="DV30" s="1525"/>
      <c r="DW30" s="1525"/>
      <c r="DX30" s="1525"/>
      <c r="DY30" s="1525"/>
      <c r="DZ30" s="1525"/>
      <c r="EA30" s="1525"/>
      <c r="EB30" s="1525"/>
      <c r="EC30" s="1525"/>
      <c r="ED30" s="1525"/>
      <c r="EE30" s="1525"/>
      <c r="EF30" s="1525"/>
      <c r="EG30" s="1525"/>
      <c r="EH30" s="1525"/>
      <c r="EI30" s="1525"/>
      <c r="EJ30" s="1525"/>
      <c r="EK30" s="1525"/>
      <c r="EL30" s="1525"/>
      <c r="EM30" s="1525"/>
      <c r="EN30" s="1525"/>
      <c r="EO30" s="1525"/>
      <c r="EP30" s="1525"/>
      <c r="EQ30" s="1525"/>
      <c r="ER30" s="1525"/>
      <c r="ES30" s="1525"/>
      <c r="ET30" s="1525"/>
      <c r="EU30" s="1525"/>
      <c r="EV30" s="1525"/>
      <c r="EW30" s="1525"/>
      <c r="EX30" s="1525"/>
      <c r="EY30" s="1525"/>
      <c r="EZ30" s="1525"/>
      <c r="FA30" s="1525"/>
      <c r="FB30" s="1525"/>
      <c r="FC30" s="1525"/>
      <c r="FD30" s="1525"/>
      <c r="FE30" s="1525"/>
      <c r="FF30" s="1525"/>
      <c r="FG30" s="1525"/>
      <c r="FH30" s="1525"/>
      <c r="FI30" s="1525"/>
      <c r="FJ30" s="1525"/>
      <c r="FK30" s="1525"/>
      <c r="FL30" s="1525"/>
      <c r="FM30" s="1525"/>
      <c r="FN30" s="1525"/>
      <c r="FO30" s="1525"/>
      <c r="FP30" s="1525"/>
      <c r="FQ30" s="1525"/>
      <c r="FR30" s="1525"/>
      <c r="FS30" s="1525"/>
      <c r="FT30" s="1525"/>
      <c r="FU30" s="1525"/>
      <c r="FV30" s="1525"/>
      <c r="FW30" s="1525"/>
      <c r="FX30" s="1525"/>
      <c r="FY30" s="1525"/>
      <c r="FZ30" s="1525"/>
      <c r="GA30" s="1525"/>
      <c r="GB30" s="1525"/>
      <c r="GC30" s="1525"/>
      <c r="GD30" s="1525"/>
      <c r="GE30" s="1525"/>
      <c r="GF30" s="1525"/>
      <c r="GG30" s="1525"/>
      <c r="GH30" s="1525"/>
      <c r="GI30" s="1525"/>
      <c r="GJ30" s="1525"/>
      <c r="GK30" s="1525"/>
      <c r="GL30" s="1525"/>
      <c r="GM30" s="1525"/>
      <c r="GN30" s="1525"/>
    </row>
    <row r="31" spans="1:196" ht="24.95" customHeight="1">
      <c r="A31" s="53"/>
      <c r="B31" s="120"/>
      <c r="C31" s="304"/>
      <c r="F31" s="247"/>
      <c r="H31" s="246"/>
      <c r="I31" s="248" t="s">
        <v>2263</v>
      </c>
      <c r="J31" s="245"/>
      <c r="K31" s="245"/>
      <c r="L31" s="310"/>
      <c r="S31" s="1525"/>
      <c r="T31" s="1525"/>
      <c r="U31" s="1525"/>
      <c r="V31" s="1525"/>
      <c r="W31" s="1525"/>
      <c r="X31" s="1525"/>
      <c r="Y31" s="1525"/>
      <c r="Z31" s="2306"/>
      <c r="AA31" s="2306"/>
      <c r="AB31" s="2310"/>
      <c r="AC31" s="2311"/>
      <c r="AD31" s="2311"/>
      <c r="AE31" s="2311"/>
      <c r="AF31" s="2311"/>
      <c r="AG31" s="2311"/>
      <c r="AH31" s="2311"/>
      <c r="AI31" s="2311"/>
      <c r="AJ31" s="2311"/>
      <c r="AK31" s="2311"/>
      <c r="AL31" s="2311"/>
      <c r="AM31" s="2311"/>
      <c r="AN31" s="2311"/>
      <c r="AO31" s="2311"/>
      <c r="AP31" s="2311"/>
      <c r="AQ31" s="2311"/>
      <c r="AR31" s="2311"/>
      <c r="AS31" s="2311"/>
      <c r="AT31" s="2311"/>
      <c r="AU31" s="2311"/>
      <c r="AV31" s="2311"/>
      <c r="AW31" s="2311"/>
      <c r="AX31" s="2311"/>
      <c r="AY31" s="2311"/>
      <c r="AZ31" s="2311"/>
      <c r="BA31" s="2311"/>
      <c r="BB31" s="2311"/>
      <c r="BC31" s="2311"/>
      <c r="BD31" s="2312"/>
      <c r="BE31" s="1593"/>
      <c r="BF31" s="1593"/>
      <c r="BG31" s="2310"/>
      <c r="BH31" s="2311"/>
      <c r="BI31" s="2311"/>
      <c r="BJ31" s="2311"/>
      <c r="BK31" s="2311"/>
      <c r="BL31" s="2311"/>
      <c r="BM31" s="2311"/>
      <c r="BN31" s="2311"/>
      <c r="BO31" s="2311"/>
      <c r="BP31" s="2311"/>
      <c r="BQ31" s="2311"/>
      <c r="BR31" s="2311"/>
      <c r="BS31" s="2311"/>
      <c r="BT31" s="2311"/>
      <c r="BU31" s="2311"/>
      <c r="BV31" s="2311"/>
      <c r="BW31" s="2311"/>
      <c r="BX31" s="2311"/>
      <c r="BY31" s="2311"/>
      <c r="BZ31" s="2311"/>
      <c r="CA31" s="2312"/>
      <c r="CC31" s="93"/>
      <c r="CD31" s="115"/>
      <c r="CJ31" s="1525"/>
      <c r="CK31" s="1525"/>
      <c r="CL31" s="1525"/>
      <c r="CM31" s="1525"/>
      <c r="CN31" s="1525"/>
      <c r="CO31" s="1525"/>
      <c r="CP31" s="1525"/>
      <c r="CQ31" s="1525"/>
      <c r="CR31" s="1525"/>
      <c r="CS31" s="1525"/>
      <c r="CT31" s="1525"/>
      <c r="CU31" s="1525"/>
      <c r="CV31" s="1525"/>
      <c r="CW31" s="1525"/>
      <c r="CX31" s="1525"/>
      <c r="CY31" s="1525"/>
      <c r="CZ31" s="1525"/>
      <c r="DA31" s="1525"/>
      <c r="DB31" s="1525"/>
      <c r="DC31" s="1525"/>
      <c r="DD31" s="1525"/>
      <c r="DE31" s="1525"/>
      <c r="DF31" s="1525"/>
      <c r="DG31" s="1525"/>
      <c r="DH31" s="1525"/>
      <c r="DI31" s="1525"/>
      <c r="DJ31" s="1525"/>
      <c r="DK31" s="1525"/>
      <c r="DL31" s="1525"/>
      <c r="DM31" s="1525"/>
      <c r="DN31" s="1525"/>
      <c r="DO31" s="1525"/>
      <c r="DP31" s="1525"/>
      <c r="DQ31" s="1525"/>
      <c r="DR31" s="1525"/>
      <c r="DS31" s="1525"/>
      <c r="DT31" s="1525"/>
      <c r="DU31" s="1525"/>
      <c r="DV31" s="1525"/>
      <c r="DW31" s="1525"/>
      <c r="DX31" s="1525"/>
      <c r="DY31" s="1525"/>
      <c r="DZ31" s="1525"/>
      <c r="EA31" s="1525"/>
      <c r="EB31" s="1525"/>
      <c r="EC31" s="1525"/>
      <c r="ED31" s="1525"/>
      <c r="EE31" s="1525"/>
      <c r="EF31" s="1525"/>
      <c r="EG31" s="1525"/>
      <c r="EH31" s="1525"/>
      <c r="EI31" s="1525"/>
      <c r="EJ31" s="1525"/>
      <c r="EK31" s="1525"/>
      <c r="EL31" s="1525"/>
      <c r="EM31" s="1525"/>
      <c r="EN31" s="1525"/>
      <c r="EO31" s="1525"/>
      <c r="EP31" s="1525"/>
      <c r="EQ31" s="1525"/>
      <c r="ER31" s="1525"/>
      <c r="ES31" s="1525"/>
      <c r="ET31" s="1525"/>
      <c r="EU31" s="1525"/>
      <c r="EV31" s="1525"/>
      <c r="EW31" s="1525"/>
      <c r="EX31" s="1525"/>
      <c r="EY31" s="1525"/>
      <c r="EZ31" s="1525"/>
      <c r="FA31" s="1525"/>
      <c r="FB31" s="1525"/>
      <c r="FC31" s="1525"/>
      <c r="FD31" s="1525"/>
      <c r="FE31" s="1525"/>
      <c r="FF31" s="1525"/>
      <c r="FG31" s="1525"/>
      <c r="FH31" s="1525"/>
      <c r="FI31" s="1525"/>
      <c r="FJ31" s="1525"/>
      <c r="FK31" s="1525"/>
      <c r="FL31" s="1525"/>
      <c r="FM31" s="1525"/>
      <c r="FN31" s="1525"/>
      <c r="FO31" s="1525"/>
      <c r="FP31" s="1525"/>
      <c r="FQ31" s="1525"/>
      <c r="FR31" s="1525"/>
      <c r="FS31" s="1525"/>
      <c r="FT31" s="1525"/>
      <c r="FU31" s="1525"/>
      <c r="FV31" s="1525"/>
      <c r="FW31" s="1525"/>
      <c r="FX31" s="1525"/>
      <c r="FY31" s="1525"/>
      <c r="FZ31" s="1525"/>
      <c r="GA31" s="1525"/>
      <c r="GB31" s="1525"/>
      <c r="GC31" s="1525"/>
      <c r="GD31" s="1525"/>
      <c r="GE31" s="1525"/>
      <c r="GF31" s="1525"/>
      <c r="GG31" s="1525"/>
      <c r="GH31" s="1525"/>
      <c r="GI31" s="1525"/>
      <c r="GJ31" s="1525"/>
      <c r="GK31" s="1525"/>
      <c r="GL31" s="1525"/>
      <c r="GM31" s="1525"/>
      <c r="GN31" s="1525"/>
    </row>
    <row r="32" spans="1:196" ht="30" customHeight="1">
      <c r="A32" s="53"/>
      <c r="B32" s="120"/>
      <c r="C32" s="1614"/>
      <c r="J32" s="246"/>
      <c r="K32" s="246"/>
      <c r="L32" s="245"/>
      <c r="S32" s="1525"/>
      <c r="T32" s="1525"/>
      <c r="U32" s="1525"/>
      <c r="V32" s="1525"/>
      <c r="W32" s="1525"/>
      <c r="X32" s="1525"/>
      <c r="Y32" s="1525"/>
      <c r="CC32" s="93"/>
      <c r="CD32" s="115"/>
      <c r="CJ32" s="1525"/>
      <c r="CK32" s="1525"/>
      <c r="CL32" s="1525"/>
      <c r="CM32" s="1525"/>
      <c r="CN32" s="1525"/>
      <c r="CO32" s="1525"/>
      <c r="CP32" s="1525"/>
      <c r="CQ32" s="1525"/>
      <c r="CR32" s="1525"/>
      <c r="CS32" s="1525"/>
      <c r="CT32" s="1525"/>
      <c r="CU32" s="1525"/>
      <c r="CV32" s="1525"/>
      <c r="CW32" s="1525"/>
      <c r="CX32" s="1525"/>
      <c r="CY32" s="1525"/>
      <c r="CZ32" s="1525"/>
      <c r="DA32" s="1525"/>
      <c r="DB32" s="1525"/>
      <c r="DC32" s="1525"/>
      <c r="DD32" s="1525"/>
      <c r="DE32" s="1525"/>
      <c r="DF32" s="1525"/>
      <c r="DG32" s="1525"/>
      <c r="DH32" s="1525"/>
      <c r="DI32" s="1525"/>
      <c r="DJ32" s="1525"/>
      <c r="DK32" s="1525"/>
      <c r="DL32" s="1525"/>
      <c r="DM32" s="1525"/>
      <c r="DN32" s="1525"/>
      <c r="DO32" s="1525"/>
      <c r="DP32" s="1525"/>
      <c r="DQ32" s="1525"/>
      <c r="DR32" s="1525"/>
      <c r="DS32" s="1525"/>
      <c r="DT32" s="1525"/>
      <c r="DU32" s="1525"/>
      <c r="DV32" s="1525"/>
      <c r="DW32" s="1525"/>
      <c r="DX32" s="1525"/>
      <c r="DY32" s="1525"/>
      <c r="DZ32" s="1525"/>
      <c r="EA32" s="1525"/>
      <c r="EB32" s="1525"/>
      <c r="EC32" s="1525"/>
      <c r="ED32" s="1525"/>
      <c r="EE32" s="1525"/>
      <c r="EF32" s="1525"/>
      <c r="EG32" s="1525"/>
      <c r="EH32" s="1525"/>
      <c r="EI32" s="1525"/>
      <c r="EJ32" s="1525"/>
      <c r="EK32" s="1525"/>
      <c r="EL32" s="1525"/>
      <c r="EM32" s="1525"/>
      <c r="EN32" s="1525"/>
      <c r="EO32" s="1525"/>
      <c r="EP32" s="1525"/>
      <c r="EQ32" s="1525"/>
      <c r="ER32" s="1525"/>
      <c r="ES32" s="1525"/>
      <c r="ET32" s="1525"/>
      <c r="EU32" s="1525"/>
      <c r="EV32" s="1525"/>
      <c r="EW32" s="1525"/>
      <c r="EX32" s="1525"/>
      <c r="EY32" s="1525"/>
      <c r="EZ32" s="1525"/>
      <c r="FA32" s="1525"/>
      <c r="FB32" s="1525"/>
      <c r="FC32" s="1525"/>
      <c r="FD32" s="1525"/>
      <c r="FE32" s="1525"/>
      <c r="FF32" s="1525"/>
      <c r="FG32" s="1525"/>
      <c r="FH32" s="1525"/>
      <c r="FI32" s="1525"/>
      <c r="FJ32" s="1525"/>
      <c r="FK32" s="1525"/>
      <c r="FL32" s="1525"/>
      <c r="FM32" s="1525"/>
      <c r="FN32" s="1525"/>
      <c r="FO32" s="1525"/>
      <c r="FP32" s="1525"/>
      <c r="FQ32" s="1525"/>
      <c r="FR32" s="1525"/>
      <c r="FS32" s="1525"/>
      <c r="FT32" s="1525"/>
      <c r="FU32" s="1525"/>
      <c r="FV32" s="1525"/>
      <c r="FW32" s="1525"/>
      <c r="FX32" s="1525"/>
      <c r="FY32" s="1525"/>
      <c r="FZ32" s="1525"/>
      <c r="GA32" s="1525"/>
      <c r="GB32" s="1525"/>
      <c r="GC32" s="1525"/>
      <c r="GD32" s="1525"/>
      <c r="GE32" s="1525"/>
      <c r="GF32" s="1525"/>
      <c r="GG32" s="1525"/>
      <c r="GH32" s="1525"/>
      <c r="GI32" s="1525"/>
      <c r="GJ32" s="1525"/>
      <c r="GK32" s="1525"/>
      <c r="GL32" s="1525"/>
      <c r="GM32" s="1525"/>
      <c r="GN32" s="1525"/>
    </row>
    <row r="33" spans="1:196" ht="30" customHeight="1">
      <c r="A33" s="53"/>
      <c r="B33" s="120"/>
      <c r="C33" s="300"/>
      <c r="F33" s="249" t="s">
        <v>1175</v>
      </c>
      <c r="H33" s="246"/>
      <c r="I33" s="250" t="s">
        <v>2264</v>
      </c>
      <c r="J33" s="263"/>
      <c r="K33" s="263"/>
      <c r="L33" s="246"/>
      <c r="S33" s="1525"/>
      <c r="T33" s="1525"/>
      <c r="U33" s="1525"/>
      <c r="V33" s="1525"/>
      <c r="W33" s="1525"/>
      <c r="X33" s="1525"/>
      <c r="Y33" s="1525"/>
      <c r="Z33" s="2306">
        <v>34</v>
      </c>
      <c r="AA33" s="2306"/>
      <c r="AB33" s="2307"/>
      <c r="AC33" s="2308"/>
      <c r="AD33" s="2308"/>
      <c r="AE33" s="2308"/>
      <c r="AF33" s="2308"/>
      <c r="AG33" s="2308"/>
      <c r="AH33" s="2308"/>
      <c r="AI33" s="2308"/>
      <c r="AJ33" s="2308"/>
      <c r="AK33" s="2308"/>
      <c r="AL33" s="2308"/>
      <c r="AM33" s="2308"/>
      <c r="AN33" s="2308"/>
      <c r="AO33" s="2308"/>
      <c r="AP33" s="2308"/>
      <c r="AQ33" s="2308"/>
      <c r="AR33" s="2308"/>
      <c r="AS33" s="2308"/>
      <c r="AT33" s="2308"/>
      <c r="AU33" s="2308"/>
      <c r="AV33" s="2308"/>
      <c r="AW33" s="2308"/>
      <c r="AX33" s="2308"/>
      <c r="AY33" s="2308"/>
      <c r="AZ33" s="2308"/>
      <c r="BA33" s="2308"/>
      <c r="BB33" s="2308"/>
      <c r="BC33" s="2308"/>
      <c r="BD33" s="2309"/>
      <c r="BE33" s="1593"/>
      <c r="BF33" s="1593"/>
      <c r="BG33" s="2307"/>
      <c r="BH33" s="2308"/>
      <c r="BI33" s="2308"/>
      <c r="BJ33" s="2308"/>
      <c r="BK33" s="2308"/>
      <c r="BL33" s="2308"/>
      <c r="BM33" s="2308"/>
      <c r="BN33" s="2308"/>
      <c r="BO33" s="2308"/>
      <c r="BP33" s="2308"/>
      <c r="BQ33" s="2308"/>
      <c r="BR33" s="2308"/>
      <c r="BS33" s="2308"/>
      <c r="BT33" s="2308"/>
      <c r="BU33" s="2308"/>
      <c r="BV33" s="2308"/>
      <c r="BW33" s="2308"/>
      <c r="BX33" s="2308"/>
      <c r="BY33" s="2308"/>
      <c r="BZ33" s="2308"/>
      <c r="CA33" s="2309"/>
      <c r="CC33" s="93"/>
      <c r="CD33" s="115"/>
      <c r="CJ33" s="1525"/>
      <c r="CK33" s="1525"/>
      <c r="CL33" s="1525"/>
      <c r="CM33" s="1525"/>
      <c r="CN33" s="1525"/>
      <c r="CO33" s="1525"/>
      <c r="CP33" s="1525"/>
      <c r="CQ33" s="1525"/>
      <c r="CR33" s="1525"/>
      <c r="CS33" s="1525"/>
      <c r="CT33" s="1525"/>
      <c r="CU33" s="1525"/>
      <c r="CV33" s="1525"/>
      <c r="CW33" s="1525"/>
      <c r="CX33" s="1525"/>
      <c r="CY33" s="1525"/>
      <c r="CZ33" s="1525"/>
      <c r="DA33" s="1525"/>
      <c r="DB33" s="1525"/>
      <c r="DC33" s="1525"/>
      <c r="DD33" s="1525"/>
      <c r="DE33" s="1525"/>
      <c r="DF33" s="1525"/>
      <c r="DG33" s="1525"/>
      <c r="DH33" s="1525"/>
      <c r="DI33" s="1525"/>
      <c r="DJ33" s="1525"/>
      <c r="DK33" s="1525"/>
      <c r="DL33" s="1525"/>
      <c r="DM33" s="1525"/>
      <c r="DN33" s="1525"/>
      <c r="DO33" s="1525"/>
      <c r="DP33" s="1525"/>
      <c r="DQ33" s="1525"/>
      <c r="DR33" s="1525"/>
      <c r="DS33" s="1525"/>
      <c r="DT33" s="1525"/>
      <c r="DU33" s="1525"/>
      <c r="DV33" s="1525"/>
      <c r="DW33" s="1525"/>
      <c r="DX33" s="1525"/>
      <c r="DY33" s="1525"/>
      <c r="DZ33" s="1525"/>
      <c r="EA33" s="1525"/>
      <c r="EB33" s="1525"/>
      <c r="EC33" s="1525"/>
      <c r="ED33" s="1525"/>
      <c r="EE33" s="1525"/>
      <c r="EF33" s="1525"/>
      <c r="EG33" s="1525"/>
      <c r="EH33" s="1525"/>
      <c r="EI33" s="1525"/>
      <c r="EJ33" s="1525"/>
      <c r="EK33" s="1525"/>
      <c r="EL33" s="1525"/>
      <c r="EM33" s="1525"/>
      <c r="EN33" s="1525"/>
      <c r="EO33" s="1525"/>
      <c r="EP33" s="1525"/>
      <c r="EQ33" s="1525"/>
      <c r="ER33" s="1525"/>
      <c r="ES33" s="1525"/>
      <c r="ET33" s="1525"/>
      <c r="EU33" s="1525"/>
      <c r="EV33" s="1525"/>
      <c r="EW33" s="1525"/>
      <c r="EX33" s="1525"/>
      <c r="EY33" s="1525"/>
      <c r="EZ33" s="1525"/>
      <c r="FA33" s="1525"/>
      <c r="FB33" s="1525"/>
      <c r="FC33" s="1525"/>
      <c r="FD33" s="1525"/>
      <c r="FE33" s="1525"/>
      <c r="FF33" s="1525"/>
      <c r="FG33" s="1525"/>
      <c r="FH33" s="1525"/>
      <c r="FI33" s="1525"/>
      <c r="FJ33" s="1525"/>
      <c r="FK33" s="1525"/>
      <c r="FL33" s="1525"/>
      <c r="FM33" s="1525"/>
      <c r="FN33" s="1525"/>
      <c r="FO33" s="1525"/>
      <c r="FP33" s="1525"/>
      <c r="FQ33" s="1525"/>
      <c r="FR33" s="1525"/>
      <c r="FS33" s="1525"/>
      <c r="FT33" s="1525"/>
      <c r="FU33" s="1525"/>
      <c r="FV33" s="1525"/>
      <c r="FW33" s="1525"/>
      <c r="FX33" s="1525"/>
      <c r="FY33" s="1525"/>
      <c r="FZ33" s="1525"/>
      <c r="GA33" s="1525"/>
      <c r="GB33" s="1525"/>
      <c r="GC33" s="1525"/>
      <c r="GD33" s="1525"/>
      <c r="GE33" s="1525"/>
      <c r="GF33" s="1525"/>
      <c r="GG33" s="1525"/>
      <c r="GH33" s="1525"/>
      <c r="GI33" s="1525"/>
      <c r="GJ33" s="1525"/>
      <c r="GK33" s="1525"/>
      <c r="GL33" s="1525"/>
      <c r="GM33" s="1525"/>
      <c r="GN33" s="1525"/>
    </row>
    <row r="34" spans="1:196" ht="30" customHeight="1">
      <c r="A34" s="53"/>
      <c r="B34" s="120"/>
      <c r="C34" s="300"/>
      <c r="F34" s="260"/>
      <c r="H34" s="246"/>
      <c r="I34" s="261" t="s">
        <v>2264</v>
      </c>
      <c r="J34" s="263"/>
      <c r="K34" s="263"/>
      <c r="L34" s="263"/>
      <c r="Q34" s="180"/>
      <c r="S34" s="1525"/>
      <c r="T34" s="1525"/>
      <c r="U34" s="1525"/>
      <c r="V34" s="1525"/>
      <c r="W34" s="1525"/>
      <c r="X34" s="1525"/>
      <c r="Y34" s="1525"/>
      <c r="Z34" s="2306"/>
      <c r="AA34" s="2306"/>
      <c r="AB34" s="2310"/>
      <c r="AC34" s="2311"/>
      <c r="AD34" s="2311"/>
      <c r="AE34" s="2311"/>
      <c r="AF34" s="2311"/>
      <c r="AG34" s="2311"/>
      <c r="AH34" s="2311"/>
      <c r="AI34" s="2311"/>
      <c r="AJ34" s="2311"/>
      <c r="AK34" s="2311"/>
      <c r="AL34" s="2311"/>
      <c r="AM34" s="2311"/>
      <c r="AN34" s="2311"/>
      <c r="AO34" s="2311"/>
      <c r="AP34" s="2311"/>
      <c r="AQ34" s="2311"/>
      <c r="AR34" s="2311"/>
      <c r="AS34" s="2311"/>
      <c r="AT34" s="2311"/>
      <c r="AU34" s="2311"/>
      <c r="AV34" s="2311"/>
      <c r="AW34" s="2311"/>
      <c r="AX34" s="2311"/>
      <c r="AY34" s="2311"/>
      <c r="AZ34" s="2311"/>
      <c r="BA34" s="2311"/>
      <c r="BB34" s="2311"/>
      <c r="BC34" s="2311"/>
      <c r="BD34" s="2312"/>
      <c r="BE34" s="1593"/>
      <c r="BF34" s="1593"/>
      <c r="BG34" s="2310"/>
      <c r="BH34" s="2311"/>
      <c r="BI34" s="2311"/>
      <c r="BJ34" s="2311"/>
      <c r="BK34" s="2311"/>
      <c r="BL34" s="2311"/>
      <c r="BM34" s="2311"/>
      <c r="BN34" s="2311"/>
      <c r="BO34" s="2311"/>
      <c r="BP34" s="2311"/>
      <c r="BQ34" s="2311"/>
      <c r="BR34" s="2311"/>
      <c r="BS34" s="2311"/>
      <c r="BT34" s="2311"/>
      <c r="BU34" s="2311"/>
      <c r="BV34" s="2311"/>
      <c r="BW34" s="2311"/>
      <c r="BX34" s="2311"/>
      <c r="BY34" s="2311"/>
      <c r="BZ34" s="2311"/>
      <c r="CA34" s="2312"/>
      <c r="CC34" s="93"/>
      <c r="CD34" s="115"/>
      <c r="CJ34" s="1525"/>
      <c r="CK34" s="1525"/>
      <c r="CL34" s="1525"/>
      <c r="CM34" s="1525"/>
      <c r="CN34" s="1525"/>
      <c r="CO34" s="1525"/>
      <c r="CP34" s="1525"/>
      <c r="CQ34" s="1525"/>
      <c r="CR34" s="1525"/>
      <c r="CS34" s="1525"/>
      <c r="CT34" s="1525"/>
      <c r="CU34" s="1525"/>
      <c r="CV34" s="1525"/>
      <c r="CW34" s="1525"/>
      <c r="CX34" s="1525"/>
      <c r="CY34" s="1525"/>
      <c r="CZ34" s="1525"/>
      <c r="DA34" s="1525"/>
      <c r="DB34" s="1525"/>
      <c r="DC34" s="1525"/>
      <c r="DD34" s="1525"/>
      <c r="DE34" s="1525"/>
      <c r="DF34" s="1525"/>
      <c r="DG34" s="1525"/>
      <c r="DH34" s="1525"/>
      <c r="DI34" s="1525"/>
      <c r="DJ34" s="1525"/>
      <c r="DK34" s="1525"/>
      <c r="DL34" s="1525"/>
      <c r="DM34" s="1525"/>
      <c r="DN34" s="1525"/>
      <c r="DO34" s="1525"/>
      <c r="DP34" s="1525"/>
      <c r="DQ34" s="1525"/>
      <c r="DR34" s="1525"/>
      <c r="DS34" s="1525"/>
      <c r="DT34" s="1525"/>
      <c r="DU34" s="1525"/>
      <c r="DV34" s="1525"/>
      <c r="DW34" s="1525"/>
      <c r="DX34" s="1525"/>
      <c r="DY34" s="1525"/>
      <c r="DZ34" s="1525"/>
      <c r="EA34" s="1525"/>
      <c r="EB34" s="1525"/>
      <c r="EC34" s="1525"/>
      <c r="ED34" s="1525"/>
      <c r="EE34" s="1525"/>
      <c r="EF34" s="1525"/>
      <c r="EG34" s="1525"/>
      <c r="EH34" s="1525"/>
      <c r="EI34" s="1525"/>
      <c r="EJ34" s="1525"/>
      <c r="EK34" s="1525"/>
      <c r="EL34" s="1525"/>
      <c r="EM34" s="1525"/>
      <c r="EN34" s="1525"/>
      <c r="EO34" s="1525"/>
      <c r="EP34" s="1525"/>
      <c r="EQ34" s="1525"/>
      <c r="ER34" s="1525"/>
      <c r="ES34" s="1525"/>
      <c r="ET34" s="1525"/>
      <c r="EU34" s="1525"/>
      <c r="EV34" s="1525"/>
      <c r="EW34" s="1525"/>
      <c r="EX34" s="1525"/>
      <c r="EY34" s="1525"/>
      <c r="EZ34" s="1525"/>
      <c r="FA34" s="1525"/>
      <c r="FB34" s="1525"/>
      <c r="FC34" s="1525"/>
      <c r="FD34" s="1525"/>
      <c r="FE34" s="1525"/>
      <c r="FF34" s="1525"/>
      <c r="FG34" s="1525"/>
      <c r="FH34" s="1525"/>
      <c r="FI34" s="1525"/>
      <c r="FJ34" s="1525"/>
      <c r="FK34" s="1525"/>
      <c r="FL34" s="1525"/>
      <c r="FM34" s="1525"/>
      <c r="FN34" s="1525"/>
      <c r="FO34" s="1525"/>
      <c r="FP34" s="1525"/>
      <c r="FQ34" s="1525"/>
      <c r="FR34" s="1525"/>
      <c r="FS34" s="1525"/>
      <c r="FT34" s="1525"/>
      <c r="FU34" s="1525"/>
      <c r="FV34" s="1525"/>
      <c r="FW34" s="1525"/>
      <c r="FX34" s="1525"/>
      <c r="FY34" s="1525"/>
      <c r="FZ34" s="1525"/>
      <c r="GA34" s="1525"/>
      <c r="GB34" s="1525"/>
      <c r="GC34" s="1525"/>
      <c r="GD34" s="1525"/>
      <c r="GE34" s="1525"/>
      <c r="GF34" s="1525"/>
      <c r="GG34" s="1525"/>
      <c r="GH34" s="1525"/>
      <c r="GI34" s="1525"/>
      <c r="GJ34" s="1525"/>
      <c r="GK34" s="1525"/>
      <c r="GL34" s="1525"/>
      <c r="GM34" s="1525"/>
      <c r="GN34" s="1525"/>
    </row>
    <row r="35" spans="1:196" ht="30" customHeight="1">
      <c r="A35" s="53"/>
      <c r="B35" s="93"/>
      <c r="C35" s="300"/>
      <c r="F35" s="262"/>
      <c r="H35" s="263"/>
      <c r="I35" s="245"/>
      <c r="J35" s="263"/>
      <c r="K35" s="263"/>
      <c r="L35" s="263"/>
      <c r="S35" s="1525"/>
      <c r="T35" s="1525"/>
      <c r="U35" s="1525"/>
      <c r="V35" s="1525"/>
      <c r="W35" s="1525"/>
      <c r="X35" s="1525"/>
      <c r="Y35" s="1525"/>
      <c r="CC35" s="93"/>
      <c r="CD35" s="147"/>
      <c r="CJ35" s="1525"/>
      <c r="CK35" s="1525"/>
      <c r="CL35" s="1525"/>
      <c r="CM35" s="1525"/>
      <c r="CN35" s="1525"/>
      <c r="CO35" s="1525"/>
      <c r="CP35" s="1525"/>
      <c r="CQ35" s="1525"/>
      <c r="CR35" s="1525"/>
      <c r="CS35" s="1525"/>
      <c r="CT35" s="1525"/>
      <c r="CU35" s="1525"/>
      <c r="CV35" s="1525"/>
      <c r="CW35" s="1525"/>
      <c r="CX35" s="1525"/>
      <c r="CY35" s="1525"/>
      <c r="CZ35" s="1525"/>
      <c r="DA35" s="1525"/>
      <c r="DB35" s="1525"/>
      <c r="DC35" s="1525"/>
      <c r="DD35" s="1525"/>
      <c r="DE35" s="1525"/>
      <c r="DF35" s="1525"/>
      <c r="DG35" s="1525"/>
      <c r="DH35" s="1525"/>
      <c r="DI35" s="1525"/>
      <c r="DJ35" s="1525"/>
      <c r="DK35" s="1525"/>
      <c r="DL35" s="1525"/>
      <c r="DM35" s="1525"/>
      <c r="DN35" s="1525"/>
      <c r="DO35" s="1525"/>
      <c r="DP35" s="1525"/>
      <c r="DQ35" s="1525"/>
      <c r="DR35" s="1525"/>
      <c r="DS35" s="1525"/>
      <c r="DT35" s="1525"/>
      <c r="DU35" s="1525"/>
      <c r="DV35" s="1525"/>
      <c r="DW35" s="1525"/>
      <c r="DX35" s="1525"/>
      <c r="DY35" s="1525"/>
      <c r="DZ35" s="1525"/>
      <c r="EA35" s="1525"/>
      <c r="EB35" s="1525"/>
      <c r="EC35" s="1525"/>
      <c r="ED35" s="1525"/>
      <c r="EE35" s="1525"/>
      <c r="EF35" s="1525"/>
      <c r="EG35" s="1525"/>
      <c r="EH35" s="1525"/>
      <c r="EI35" s="1525"/>
      <c r="EJ35" s="1525"/>
      <c r="EK35" s="1525"/>
      <c r="EL35" s="1525"/>
      <c r="EM35" s="1525"/>
      <c r="EN35" s="1525"/>
      <c r="EO35" s="1525"/>
      <c r="EP35" s="1525"/>
      <c r="EQ35" s="1525"/>
      <c r="ER35" s="1525"/>
      <c r="ES35" s="1525"/>
      <c r="ET35" s="1525"/>
      <c r="EU35" s="1525"/>
      <c r="EV35" s="1525"/>
      <c r="EW35" s="1525"/>
      <c r="EX35" s="1525"/>
      <c r="EY35" s="1525"/>
      <c r="EZ35" s="1525"/>
      <c r="FA35" s="1525"/>
      <c r="FB35" s="1525"/>
      <c r="FC35" s="1525"/>
      <c r="FD35" s="1525"/>
      <c r="FE35" s="1525"/>
      <c r="FF35" s="1525"/>
      <c r="FG35" s="1525"/>
      <c r="FH35" s="1525"/>
      <c r="FI35" s="1525"/>
      <c r="FJ35" s="1525"/>
      <c r="FK35" s="1525"/>
      <c r="FL35" s="1525"/>
      <c r="FM35" s="1525"/>
      <c r="FN35" s="1525"/>
      <c r="FO35" s="1525"/>
      <c r="FP35" s="1525"/>
      <c r="FQ35" s="1525"/>
      <c r="FR35" s="1525"/>
      <c r="FS35" s="1525"/>
      <c r="FT35" s="1525"/>
      <c r="FU35" s="1525"/>
      <c r="FV35" s="1525"/>
      <c r="FW35" s="1525"/>
      <c r="FX35" s="1525"/>
      <c r="FY35" s="1525"/>
      <c r="FZ35" s="1525"/>
      <c r="GA35" s="1525"/>
      <c r="GB35" s="1525"/>
      <c r="GC35" s="1525"/>
      <c r="GD35" s="1525"/>
      <c r="GE35" s="1525"/>
      <c r="GF35" s="1525"/>
      <c r="GG35" s="1525"/>
      <c r="GH35" s="1525"/>
      <c r="GI35" s="1525"/>
      <c r="GJ35" s="1525"/>
      <c r="GK35" s="1525"/>
      <c r="GL35" s="1525"/>
      <c r="GM35" s="1525"/>
      <c r="GN35" s="1525"/>
    </row>
    <row r="36" spans="1:196" ht="24.95" customHeight="1">
      <c r="A36" s="53"/>
      <c r="B36" s="120"/>
      <c r="C36" s="300"/>
      <c r="F36" s="249" t="s">
        <v>1221</v>
      </c>
      <c r="G36" s="264"/>
      <c r="H36" s="265"/>
      <c r="I36" s="250" t="s">
        <v>2265</v>
      </c>
      <c r="J36" s="310"/>
      <c r="K36" s="310"/>
      <c r="L36" s="263"/>
      <c r="S36" s="1525"/>
      <c r="T36" s="1525"/>
      <c r="U36" s="1525"/>
      <c r="V36" s="1525"/>
      <c r="W36" s="1525"/>
      <c r="X36" s="1525"/>
      <c r="Y36" s="1525"/>
      <c r="Z36" s="2306">
        <v>35</v>
      </c>
      <c r="AA36" s="2306"/>
      <c r="AB36" s="2307"/>
      <c r="AC36" s="2308"/>
      <c r="AD36" s="2308"/>
      <c r="AE36" s="2308"/>
      <c r="AF36" s="2308"/>
      <c r="AG36" s="2308"/>
      <c r="AH36" s="2308"/>
      <c r="AI36" s="2308"/>
      <c r="AJ36" s="2308"/>
      <c r="AK36" s="2308"/>
      <c r="AL36" s="2308"/>
      <c r="AM36" s="2308"/>
      <c r="AN36" s="2308"/>
      <c r="AO36" s="2308"/>
      <c r="AP36" s="2308"/>
      <c r="AQ36" s="2308"/>
      <c r="AR36" s="2308"/>
      <c r="AS36" s="2308"/>
      <c r="AT36" s="2308"/>
      <c r="AU36" s="2308"/>
      <c r="AV36" s="2308"/>
      <c r="AW36" s="2308"/>
      <c r="AX36" s="2308"/>
      <c r="AY36" s="2308"/>
      <c r="AZ36" s="2308"/>
      <c r="BA36" s="2308"/>
      <c r="BB36" s="2308"/>
      <c r="BC36" s="2308"/>
      <c r="BD36" s="2309"/>
      <c r="BE36" s="1593"/>
      <c r="BF36" s="1593"/>
      <c r="BG36" s="2307"/>
      <c r="BH36" s="2308"/>
      <c r="BI36" s="2308"/>
      <c r="BJ36" s="2308"/>
      <c r="BK36" s="2308"/>
      <c r="BL36" s="2308"/>
      <c r="BM36" s="2308"/>
      <c r="BN36" s="2308"/>
      <c r="BO36" s="2308"/>
      <c r="BP36" s="2308"/>
      <c r="BQ36" s="2308"/>
      <c r="BR36" s="2308"/>
      <c r="BS36" s="2308"/>
      <c r="BT36" s="2308"/>
      <c r="BU36" s="2308"/>
      <c r="BV36" s="2308"/>
      <c r="BW36" s="2308"/>
      <c r="BX36" s="2308"/>
      <c r="BY36" s="2308"/>
      <c r="BZ36" s="2308"/>
      <c r="CA36" s="2309"/>
      <c r="CC36" s="93"/>
      <c r="CD36" s="115"/>
      <c r="CJ36" s="1525"/>
      <c r="CK36" s="1525"/>
      <c r="CL36" s="1525"/>
      <c r="CM36" s="1525"/>
      <c r="CN36" s="1525"/>
      <c r="CO36" s="1525"/>
      <c r="CP36" s="1525"/>
      <c r="CQ36" s="1525"/>
      <c r="CR36" s="1525"/>
      <c r="CS36" s="1525"/>
      <c r="CT36" s="1525"/>
      <c r="CU36" s="1525"/>
      <c r="CV36" s="1525"/>
      <c r="CW36" s="1525"/>
      <c r="CX36" s="1525"/>
      <c r="CY36" s="1525"/>
      <c r="CZ36" s="1525"/>
      <c r="DA36" s="1525"/>
      <c r="DB36" s="1525"/>
      <c r="DC36" s="1525"/>
      <c r="DD36" s="1525"/>
      <c r="DE36" s="1525"/>
      <c r="DF36" s="1525"/>
      <c r="DG36" s="1525"/>
      <c r="DH36" s="1525"/>
      <c r="DI36" s="1525"/>
      <c r="DJ36" s="1525"/>
      <c r="DK36" s="1525"/>
      <c r="DL36" s="1525"/>
      <c r="DM36" s="1525"/>
      <c r="DN36" s="1525"/>
      <c r="DO36" s="1525"/>
      <c r="DP36" s="1525"/>
      <c r="DQ36" s="1525"/>
      <c r="DR36" s="1525"/>
      <c r="DS36" s="1525"/>
      <c r="DT36" s="1525"/>
      <c r="DU36" s="1525"/>
      <c r="DV36" s="1525"/>
      <c r="DW36" s="1525"/>
      <c r="DX36" s="1525"/>
      <c r="DY36" s="1525"/>
      <c r="DZ36" s="1525"/>
      <c r="EA36" s="1525"/>
      <c r="EB36" s="1525"/>
      <c r="EC36" s="1525"/>
      <c r="ED36" s="1525"/>
      <c r="EE36" s="1525"/>
      <c r="EF36" s="1525"/>
      <c r="EG36" s="1525"/>
      <c r="EH36" s="1525"/>
      <c r="EI36" s="1525"/>
      <c r="EJ36" s="1525"/>
      <c r="EK36" s="1525"/>
      <c r="EL36" s="1525"/>
      <c r="EM36" s="1525"/>
      <c r="EN36" s="1525"/>
      <c r="EO36" s="1525"/>
      <c r="EP36" s="1525"/>
      <c r="EQ36" s="1525"/>
      <c r="ER36" s="1525"/>
      <c r="ES36" s="1525"/>
      <c r="ET36" s="1525"/>
      <c r="EU36" s="1525"/>
      <c r="EV36" s="1525"/>
      <c r="EW36" s="1525"/>
      <c r="EX36" s="1525"/>
      <c r="EY36" s="1525"/>
      <c r="EZ36" s="1525"/>
      <c r="FA36" s="1525"/>
      <c r="FB36" s="1525"/>
      <c r="FC36" s="1525"/>
      <c r="FD36" s="1525"/>
      <c r="FE36" s="1525"/>
      <c r="FF36" s="1525"/>
      <c r="FG36" s="1525"/>
      <c r="FH36" s="1525"/>
      <c r="FI36" s="1525"/>
      <c r="FJ36" s="1525"/>
      <c r="FK36" s="1525"/>
      <c r="FL36" s="1525"/>
      <c r="FM36" s="1525"/>
      <c r="FN36" s="1525"/>
      <c r="FO36" s="1525"/>
      <c r="FP36" s="1525"/>
      <c r="FQ36" s="1525"/>
      <c r="FR36" s="1525"/>
      <c r="FS36" s="1525"/>
      <c r="FT36" s="1525"/>
      <c r="FU36" s="1525"/>
      <c r="FV36" s="1525"/>
      <c r="FW36" s="1525"/>
      <c r="FX36" s="1525"/>
      <c r="FY36" s="1525"/>
      <c r="FZ36" s="1525"/>
      <c r="GA36" s="1525"/>
      <c r="GB36" s="1525"/>
      <c r="GC36" s="1525"/>
      <c r="GD36" s="1525"/>
      <c r="GE36" s="1525"/>
      <c r="GF36" s="1525"/>
      <c r="GG36" s="1525"/>
      <c r="GH36" s="1525"/>
      <c r="GI36" s="1525"/>
      <c r="GJ36" s="1525"/>
      <c r="GK36" s="1525"/>
      <c r="GL36" s="1525"/>
      <c r="GM36" s="1525"/>
      <c r="GN36" s="1525"/>
    </row>
    <row r="37" spans="1:196" ht="30" customHeight="1">
      <c r="A37" s="53"/>
      <c r="B37" s="120"/>
      <c r="C37" s="300"/>
      <c r="F37" s="260"/>
      <c r="H37" s="266"/>
      <c r="I37" s="261" t="s">
        <v>2265</v>
      </c>
      <c r="J37" s="310"/>
      <c r="K37" s="310"/>
      <c r="L37" s="310"/>
      <c r="S37" s="1525"/>
      <c r="T37" s="1525"/>
      <c r="U37" s="1525"/>
      <c r="V37" s="1525"/>
      <c r="W37" s="1525"/>
      <c r="X37" s="1525"/>
      <c r="Y37" s="1525"/>
      <c r="Z37" s="2306"/>
      <c r="AA37" s="2306"/>
      <c r="AB37" s="2310"/>
      <c r="AC37" s="2311"/>
      <c r="AD37" s="2311"/>
      <c r="AE37" s="2311"/>
      <c r="AF37" s="2311"/>
      <c r="AG37" s="2311"/>
      <c r="AH37" s="2311"/>
      <c r="AI37" s="2311"/>
      <c r="AJ37" s="2311"/>
      <c r="AK37" s="2311"/>
      <c r="AL37" s="2311"/>
      <c r="AM37" s="2311"/>
      <c r="AN37" s="2311"/>
      <c r="AO37" s="2311"/>
      <c r="AP37" s="2311"/>
      <c r="AQ37" s="2311"/>
      <c r="AR37" s="2311"/>
      <c r="AS37" s="2311"/>
      <c r="AT37" s="2311"/>
      <c r="AU37" s="2311"/>
      <c r="AV37" s="2311"/>
      <c r="AW37" s="2311"/>
      <c r="AX37" s="2311"/>
      <c r="AY37" s="2311"/>
      <c r="AZ37" s="2311"/>
      <c r="BA37" s="2311"/>
      <c r="BB37" s="2311"/>
      <c r="BC37" s="2311"/>
      <c r="BD37" s="2312"/>
      <c r="BE37" s="1593"/>
      <c r="BF37" s="1593"/>
      <c r="BG37" s="2310"/>
      <c r="BH37" s="2311"/>
      <c r="BI37" s="2311"/>
      <c r="BJ37" s="2311"/>
      <c r="BK37" s="2311"/>
      <c r="BL37" s="2311"/>
      <c r="BM37" s="2311"/>
      <c r="BN37" s="2311"/>
      <c r="BO37" s="2311"/>
      <c r="BP37" s="2311"/>
      <c r="BQ37" s="2311"/>
      <c r="BR37" s="2311"/>
      <c r="BS37" s="2311"/>
      <c r="BT37" s="2311"/>
      <c r="BU37" s="2311"/>
      <c r="BV37" s="2311"/>
      <c r="BW37" s="2311"/>
      <c r="BX37" s="2311"/>
      <c r="BY37" s="2311"/>
      <c r="BZ37" s="2311"/>
      <c r="CA37" s="2312"/>
      <c r="CC37" s="93"/>
      <c r="CD37" s="147"/>
      <c r="CJ37" s="1525"/>
      <c r="CK37" s="1525"/>
      <c r="CL37" s="1525"/>
      <c r="CM37" s="1525"/>
      <c r="CN37" s="1525"/>
      <c r="CO37" s="1525"/>
      <c r="CP37" s="1525"/>
      <c r="CQ37" s="1525"/>
      <c r="CR37" s="1525"/>
      <c r="CS37" s="1525"/>
      <c r="CT37" s="1525"/>
      <c r="CU37" s="1525"/>
      <c r="CV37" s="1525"/>
      <c r="CW37" s="1525"/>
      <c r="CX37" s="1525"/>
      <c r="CY37" s="1525"/>
      <c r="CZ37" s="1525"/>
      <c r="DA37" s="1525"/>
      <c r="DB37" s="1525"/>
      <c r="DC37" s="1525"/>
      <c r="DD37" s="1525"/>
      <c r="DE37" s="1525"/>
      <c r="DF37" s="1525"/>
      <c r="DG37" s="1525"/>
      <c r="DH37" s="1525"/>
      <c r="DI37" s="1525"/>
      <c r="DJ37" s="1525"/>
      <c r="DK37" s="1525"/>
      <c r="DL37" s="1525"/>
      <c r="DM37" s="1525"/>
      <c r="DN37" s="1525"/>
      <c r="DO37" s="1525"/>
      <c r="DP37" s="1525"/>
      <c r="DQ37" s="1525"/>
      <c r="DR37" s="1525"/>
      <c r="DS37" s="1525"/>
      <c r="DT37" s="1525"/>
      <c r="DU37" s="1525"/>
      <c r="DV37" s="1525"/>
      <c r="DW37" s="1525"/>
      <c r="DX37" s="1525"/>
      <c r="DY37" s="1525"/>
      <c r="DZ37" s="1525"/>
      <c r="EA37" s="1525"/>
      <c r="EB37" s="1525"/>
      <c r="EC37" s="1525"/>
      <c r="ED37" s="1525"/>
      <c r="EE37" s="1525"/>
      <c r="EF37" s="1525"/>
      <c r="EG37" s="1525"/>
      <c r="EH37" s="1525"/>
      <c r="EI37" s="1525"/>
      <c r="EJ37" s="1525"/>
      <c r="EK37" s="1525"/>
      <c r="EL37" s="1525"/>
      <c r="EM37" s="1525"/>
      <c r="EN37" s="1525"/>
      <c r="EO37" s="1525"/>
      <c r="EP37" s="1525"/>
      <c r="EQ37" s="1525"/>
      <c r="ER37" s="1525"/>
      <c r="ES37" s="1525"/>
      <c r="ET37" s="1525"/>
      <c r="EU37" s="1525"/>
      <c r="EV37" s="1525"/>
      <c r="EW37" s="1525"/>
      <c r="EX37" s="1525"/>
      <c r="EY37" s="1525"/>
      <c r="EZ37" s="1525"/>
      <c r="FA37" s="1525"/>
      <c r="FB37" s="1525"/>
      <c r="FC37" s="1525"/>
      <c r="FD37" s="1525"/>
      <c r="FE37" s="1525"/>
      <c r="FF37" s="1525"/>
      <c r="FG37" s="1525"/>
      <c r="FH37" s="1525"/>
      <c r="FI37" s="1525"/>
      <c r="FJ37" s="1525"/>
      <c r="FK37" s="1525"/>
      <c r="FL37" s="1525"/>
      <c r="FM37" s="1525"/>
      <c r="FN37" s="1525"/>
      <c r="FO37" s="1525"/>
      <c r="FP37" s="1525"/>
      <c r="FQ37" s="1525"/>
      <c r="FR37" s="1525"/>
      <c r="FS37" s="1525"/>
      <c r="FT37" s="1525"/>
      <c r="FU37" s="1525"/>
      <c r="FV37" s="1525"/>
      <c r="FW37" s="1525"/>
      <c r="FX37" s="1525"/>
      <c r="FY37" s="1525"/>
      <c r="FZ37" s="1525"/>
      <c r="GA37" s="1525"/>
      <c r="GB37" s="1525"/>
      <c r="GC37" s="1525"/>
      <c r="GD37" s="1525"/>
      <c r="GE37" s="1525"/>
      <c r="GF37" s="1525"/>
      <c r="GG37" s="1525"/>
      <c r="GH37" s="1525"/>
      <c r="GI37" s="1525"/>
      <c r="GJ37" s="1525"/>
      <c r="GK37" s="1525"/>
      <c r="GL37" s="1525"/>
      <c r="GM37" s="1525"/>
      <c r="GN37" s="1525"/>
    </row>
    <row r="38" spans="1:196" ht="30" customHeight="1">
      <c r="A38" s="53"/>
      <c r="B38" s="120"/>
      <c r="C38" s="1614"/>
      <c r="F38" s="249"/>
      <c r="H38" s="248"/>
      <c r="I38" s="250"/>
      <c r="J38" s="263"/>
      <c r="K38" s="263"/>
      <c r="L38" s="248"/>
      <c r="S38" s="1525"/>
      <c r="T38" s="1525"/>
      <c r="U38" s="1525"/>
      <c r="V38" s="1525"/>
      <c r="W38" s="1525"/>
      <c r="X38" s="1525"/>
      <c r="Y38" s="1525"/>
      <c r="CC38" s="93"/>
      <c r="CD38" s="115"/>
      <c r="CJ38" s="1525"/>
      <c r="CK38" s="1525"/>
      <c r="CL38" s="1525"/>
      <c r="CM38" s="1525"/>
      <c r="CN38" s="1525"/>
      <c r="CO38" s="1525"/>
      <c r="CP38" s="1525"/>
      <c r="CQ38" s="1525"/>
      <c r="CR38" s="1525"/>
      <c r="CS38" s="1525"/>
      <c r="CT38" s="1525"/>
      <c r="CU38" s="1525"/>
      <c r="CV38" s="1525"/>
      <c r="CW38" s="1525"/>
      <c r="CX38" s="1525"/>
      <c r="CY38" s="1525"/>
      <c r="CZ38" s="1525"/>
      <c r="DA38" s="1525"/>
      <c r="DB38" s="1525"/>
      <c r="DC38" s="1525"/>
      <c r="DD38" s="1525"/>
      <c r="DE38" s="1525"/>
      <c r="DF38" s="1525"/>
      <c r="DG38" s="1525"/>
      <c r="DH38" s="1525"/>
      <c r="DI38" s="1525"/>
      <c r="DJ38" s="1525"/>
      <c r="DK38" s="1525"/>
      <c r="DL38" s="1525"/>
      <c r="DM38" s="1525"/>
      <c r="DN38" s="1525"/>
      <c r="DO38" s="1525"/>
      <c r="DP38" s="1525"/>
      <c r="DQ38" s="1525"/>
      <c r="DR38" s="1525"/>
      <c r="DS38" s="1525"/>
      <c r="DT38" s="1525"/>
      <c r="DU38" s="1525"/>
      <c r="DV38" s="1525"/>
      <c r="DW38" s="1525"/>
      <c r="DX38" s="1525"/>
      <c r="DY38" s="1525"/>
      <c r="DZ38" s="1525"/>
      <c r="EA38" s="1525"/>
      <c r="EB38" s="1525"/>
      <c r="EC38" s="1525"/>
      <c r="ED38" s="1525"/>
      <c r="EE38" s="1525"/>
      <c r="EF38" s="1525"/>
      <c r="EG38" s="1525"/>
      <c r="EH38" s="1525"/>
      <c r="EI38" s="1525"/>
      <c r="EJ38" s="1525"/>
      <c r="EK38" s="1525"/>
      <c r="EL38" s="1525"/>
      <c r="EM38" s="1525"/>
      <c r="EN38" s="1525"/>
      <c r="EO38" s="1525"/>
      <c r="EP38" s="1525"/>
      <c r="EQ38" s="1525"/>
      <c r="ER38" s="1525"/>
      <c r="ES38" s="1525"/>
      <c r="ET38" s="1525"/>
      <c r="EU38" s="1525"/>
      <c r="EV38" s="1525"/>
      <c r="EW38" s="1525"/>
      <c r="EX38" s="1525"/>
      <c r="EY38" s="1525"/>
      <c r="EZ38" s="1525"/>
      <c r="FA38" s="1525"/>
      <c r="FB38" s="1525"/>
      <c r="FC38" s="1525"/>
      <c r="FD38" s="1525"/>
      <c r="FE38" s="1525"/>
      <c r="FF38" s="1525"/>
      <c r="FG38" s="1525"/>
      <c r="FH38" s="1525"/>
      <c r="FI38" s="1525"/>
      <c r="FJ38" s="1525"/>
      <c r="FK38" s="1525"/>
      <c r="FL38" s="1525"/>
      <c r="FM38" s="1525"/>
      <c r="FN38" s="1525"/>
      <c r="FO38" s="1525"/>
      <c r="FP38" s="1525"/>
      <c r="FQ38" s="1525"/>
      <c r="FR38" s="1525"/>
      <c r="FS38" s="1525"/>
      <c r="FT38" s="1525"/>
      <c r="FU38" s="1525"/>
      <c r="FV38" s="1525"/>
      <c r="FW38" s="1525"/>
      <c r="FX38" s="1525"/>
      <c r="FY38" s="1525"/>
      <c r="FZ38" s="1525"/>
      <c r="GA38" s="1525"/>
      <c r="GB38" s="1525"/>
      <c r="GC38" s="1525"/>
      <c r="GD38" s="1525"/>
      <c r="GE38" s="1525"/>
      <c r="GF38" s="1525"/>
      <c r="GG38" s="1525"/>
      <c r="GH38" s="1525"/>
      <c r="GI38" s="1525"/>
      <c r="GJ38" s="1525"/>
      <c r="GK38" s="1525"/>
      <c r="GL38" s="1525"/>
      <c r="GM38" s="1525"/>
      <c r="GN38" s="1525"/>
    </row>
    <row r="39" spans="1:196" ht="30" customHeight="1">
      <c r="A39" s="53"/>
      <c r="B39" s="120"/>
      <c r="C39" s="304"/>
      <c r="F39" s="267" t="s">
        <v>1284</v>
      </c>
      <c r="H39" s="261"/>
      <c r="I39" s="249" t="s">
        <v>2266</v>
      </c>
      <c r="J39" s="262"/>
      <c r="K39" s="262"/>
      <c r="L39" s="263"/>
      <c r="S39" s="1525"/>
      <c r="T39" s="1525"/>
      <c r="U39" s="1525"/>
      <c r="V39" s="1525"/>
      <c r="W39" s="1525"/>
      <c r="X39" s="1525"/>
      <c r="Y39" s="1525"/>
      <c r="Z39" s="2306">
        <v>36</v>
      </c>
      <c r="AA39" s="2306"/>
      <c r="AB39" s="2307"/>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B39" s="2308"/>
      <c r="BC39" s="2308"/>
      <c r="BD39" s="2309"/>
      <c r="BE39" s="1593"/>
      <c r="BF39" s="1593"/>
      <c r="BG39" s="2307"/>
      <c r="BH39" s="2308"/>
      <c r="BI39" s="2308"/>
      <c r="BJ39" s="2308"/>
      <c r="BK39" s="2308"/>
      <c r="BL39" s="2308"/>
      <c r="BM39" s="2308"/>
      <c r="BN39" s="2308"/>
      <c r="BO39" s="2308"/>
      <c r="BP39" s="2308"/>
      <c r="BQ39" s="2308"/>
      <c r="BR39" s="2308"/>
      <c r="BS39" s="2308"/>
      <c r="BT39" s="2308"/>
      <c r="BU39" s="2308"/>
      <c r="BV39" s="2308"/>
      <c r="BW39" s="2308"/>
      <c r="BX39" s="2308"/>
      <c r="BY39" s="2308"/>
      <c r="BZ39" s="2308"/>
      <c r="CA39" s="2309"/>
      <c r="CC39" s="93"/>
      <c r="CD39" s="115"/>
      <c r="CJ39" s="1525"/>
      <c r="CK39" s="1525"/>
      <c r="CL39" s="1525"/>
      <c r="CM39" s="1525"/>
      <c r="CN39" s="1525"/>
      <c r="CO39" s="1525"/>
      <c r="CP39" s="1525"/>
      <c r="CQ39" s="1525"/>
      <c r="CR39" s="1525"/>
      <c r="CS39" s="1525"/>
      <c r="CT39" s="1525"/>
      <c r="CU39" s="1525"/>
      <c r="CV39" s="1525"/>
      <c r="CW39" s="1525"/>
      <c r="CX39" s="1525"/>
      <c r="CY39" s="1525"/>
      <c r="CZ39" s="1525"/>
      <c r="DA39" s="1525"/>
      <c r="DB39" s="1525"/>
      <c r="DC39" s="1525"/>
      <c r="DD39" s="1525"/>
      <c r="DE39" s="1525"/>
      <c r="DF39" s="1525"/>
      <c r="DG39" s="1525"/>
      <c r="DH39" s="1525"/>
      <c r="DI39" s="1525"/>
      <c r="DJ39" s="1525"/>
      <c r="DK39" s="1525"/>
      <c r="DL39" s="1525"/>
      <c r="DM39" s="1525"/>
      <c r="DN39" s="1525"/>
      <c r="DO39" s="1525"/>
      <c r="DP39" s="1525"/>
      <c r="DQ39" s="1525"/>
      <c r="DR39" s="1525"/>
      <c r="DS39" s="1525"/>
      <c r="DT39" s="1525"/>
      <c r="DU39" s="1525"/>
      <c r="DV39" s="1525"/>
      <c r="DW39" s="1525"/>
      <c r="DX39" s="1525"/>
      <c r="DY39" s="1525"/>
      <c r="DZ39" s="1525"/>
      <c r="EA39" s="1525"/>
      <c r="EB39" s="1525"/>
      <c r="EC39" s="1525"/>
      <c r="ED39" s="1525"/>
      <c r="EE39" s="1525"/>
      <c r="EF39" s="1525"/>
      <c r="EG39" s="1525"/>
      <c r="EH39" s="1525"/>
      <c r="EI39" s="1525"/>
      <c r="EJ39" s="1525"/>
      <c r="EK39" s="1525"/>
      <c r="EL39" s="1525"/>
      <c r="EM39" s="1525"/>
      <c r="EN39" s="1525"/>
      <c r="EO39" s="1525"/>
      <c r="EP39" s="1525"/>
      <c r="EQ39" s="1525"/>
      <c r="ER39" s="1525"/>
      <c r="ES39" s="1525"/>
      <c r="ET39" s="1525"/>
      <c r="EU39" s="1525"/>
      <c r="EV39" s="1525"/>
      <c r="EW39" s="1525"/>
      <c r="EX39" s="1525"/>
      <c r="EY39" s="1525"/>
      <c r="EZ39" s="1525"/>
      <c r="FA39" s="1525"/>
      <c r="FB39" s="1525"/>
      <c r="FC39" s="1525"/>
      <c r="FD39" s="1525"/>
      <c r="FE39" s="1525"/>
      <c r="FF39" s="1525"/>
      <c r="FG39" s="1525"/>
      <c r="FH39" s="1525"/>
      <c r="FI39" s="1525"/>
      <c r="FJ39" s="1525"/>
      <c r="FK39" s="1525"/>
      <c r="FL39" s="1525"/>
      <c r="FM39" s="1525"/>
      <c r="FN39" s="1525"/>
      <c r="FO39" s="1525"/>
      <c r="FP39" s="1525"/>
      <c r="FQ39" s="1525"/>
      <c r="FR39" s="1525"/>
      <c r="FS39" s="1525"/>
      <c r="FT39" s="1525"/>
      <c r="FU39" s="1525"/>
      <c r="FV39" s="1525"/>
      <c r="FW39" s="1525"/>
      <c r="FX39" s="1525"/>
      <c r="FY39" s="1525"/>
      <c r="FZ39" s="1525"/>
      <c r="GA39" s="1525"/>
      <c r="GB39" s="1525"/>
      <c r="GC39" s="1525"/>
      <c r="GD39" s="1525"/>
      <c r="GE39" s="1525"/>
      <c r="GF39" s="1525"/>
      <c r="GG39" s="1525"/>
      <c r="GH39" s="1525"/>
      <c r="GI39" s="1525"/>
      <c r="GJ39" s="1525"/>
      <c r="GK39" s="1525"/>
      <c r="GL39" s="1525"/>
      <c r="GM39" s="1525"/>
      <c r="GN39" s="1525"/>
    </row>
    <row r="40" spans="1:196" ht="30" customHeight="1">
      <c r="A40" s="53"/>
      <c r="B40" s="93"/>
      <c r="C40" s="267"/>
      <c r="D40" s="264"/>
      <c r="E40" s="264"/>
      <c r="F40" s="268"/>
      <c r="H40" s="261"/>
      <c r="I40" s="260" t="s">
        <v>2266</v>
      </c>
      <c r="J40" s="265"/>
      <c r="K40" s="265"/>
      <c r="L40" s="262"/>
      <c r="S40" s="1525"/>
      <c r="T40" s="1525"/>
      <c r="U40" s="1525"/>
      <c r="V40" s="1525"/>
      <c r="W40" s="1525"/>
      <c r="X40" s="1525"/>
      <c r="Y40" s="1525"/>
      <c r="Z40" s="2306"/>
      <c r="AA40" s="2306"/>
      <c r="AB40" s="2310"/>
      <c r="AC40" s="2311"/>
      <c r="AD40" s="2311"/>
      <c r="AE40" s="2311"/>
      <c r="AF40" s="2311"/>
      <c r="AG40" s="2311"/>
      <c r="AH40" s="2311"/>
      <c r="AI40" s="2311"/>
      <c r="AJ40" s="2311"/>
      <c r="AK40" s="2311"/>
      <c r="AL40" s="2311"/>
      <c r="AM40" s="2311"/>
      <c r="AN40" s="2311"/>
      <c r="AO40" s="2311"/>
      <c r="AP40" s="2311"/>
      <c r="AQ40" s="2311"/>
      <c r="AR40" s="2311"/>
      <c r="AS40" s="2311"/>
      <c r="AT40" s="2311"/>
      <c r="AU40" s="2311"/>
      <c r="AV40" s="2311"/>
      <c r="AW40" s="2311"/>
      <c r="AX40" s="2311"/>
      <c r="AY40" s="2311"/>
      <c r="AZ40" s="2311"/>
      <c r="BA40" s="2311"/>
      <c r="BB40" s="2311"/>
      <c r="BC40" s="2311"/>
      <c r="BD40" s="2312"/>
      <c r="BE40" s="1593"/>
      <c r="BF40" s="1593"/>
      <c r="BG40" s="2310"/>
      <c r="BH40" s="2311"/>
      <c r="BI40" s="2311"/>
      <c r="BJ40" s="2311"/>
      <c r="BK40" s="2311"/>
      <c r="BL40" s="2311"/>
      <c r="BM40" s="2311"/>
      <c r="BN40" s="2311"/>
      <c r="BO40" s="2311"/>
      <c r="BP40" s="2311"/>
      <c r="BQ40" s="2311"/>
      <c r="BR40" s="2311"/>
      <c r="BS40" s="2311"/>
      <c r="BT40" s="2311"/>
      <c r="BU40" s="2311"/>
      <c r="BV40" s="2311"/>
      <c r="BW40" s="2311"/>
      <c r="BX40" s="2311"/>
      <c r="BY40" s="2311"/>
      <c r="BZ40" s="2311"/>
      <c r="CA40" s="2312"/>
      <c r="CC40" s="93"/>
      <c r="CD40" s="147"/>
      <c r="CJ40" s="1525"/>
      <c r="CK40" s="1525"/>
      <c r="CL40" s="1525"/>
      <c r="CM40" s="1525"/>
      <c r="CN40" s="1525"/>
      <c r="CO40" s="1525"/>
      <c r="CP40" s="1525"/>
      <c r="CQ40" s="1525"/>
      <c r="CR40" s="1525"/>
      <c r="CS40" s="1525"/>
      <c r="CT40" s="1525"/>
      <c r="CU40" s="1525"/>
      <c r="CV40" s="1525"/>
      <c r="CW40" s="1525"/>
      <c r="CX40" s="1525"/>
      <c r="CY40" s="1525"/>
      <c r="CZ40" s="1525"/>
      <c r="DA40" s="1525"/>
      <c r="DB40" s="1525"/>
      <c r="DC40" s="1525"/>
      <c r="DD40" s="1525"/>
      <c r="DE40" s="1525"/>
      <c r="DF40" s="1525"/>
      <c r="DG40" s="1525"/>
      <c r="DH40" s="1525"/>
      <c r="DI40" s="1525"/>
      <c r="DJ40" s="1525"/>
      <c r="DK40" s="1525"/>
      <c r="DL40" s="1525"/>
      <c r="DM40" s="1525"/>
      <c r="DN40" s="1525"/>
      <c r="DO40" s="1525"/>
      <c r="DP40" s="1525"/>
      <c r="DQ40" s="1525"/>
      <c r="DR40" s="1525"/>
      <c r="DS40" s="1525"/>
      <c r="DT40" s="1525"/>
      <c r="DU40" s="1525"/>
      <c r="DV40" s="1525"/>
      <c r="DW40" s="1525"/>
      <c r="DX40" s="1525"/>
      <c r="DY40" s="1525"/>
      <c r="DZ40" s="1525"/>
      <c r="EA40" s="1525"/>
      <c r="EB40" s="1525"/>
      <c r="EC40" s="1525"/>
      <c r="ED40" s="1525"/>
      <c r="EE40" s="1525"/>
      <c r="EF40" s="1525"/>
      <c r="EG40" s="1525"/>
      <c r="EH40" s="1525"/>
      <c r="EI40" s="1525"/>
      <c r="EJ40" s="1525"/>
      <c r="EK40" s="1525"/>
      <c r="EL40" s="1525"/>
      <c r="EM40" s="1525"/>
      <c r="EN40" s="1525"/>
      <c r="EO40" s="1525"/>
      <c r="EP40" s="1525"/>
      <c r="EQ40" s="1525"/>
      <c r="ER40" s="1525"/>
      <c r="ES40" s="1525"/>
      <c r="ET40" s="1525"/>
      <c r="EU40" s="1525"/>
      <c r="EV40" s="1525"/>
      <c r="EW40" s="1525"/>
      <c r="EX40" s="1525"/>
      <c r="EY40" s="1525"/>
      <c r="EZ40" s="1525"/>
      <c r="FA40" s="1525"/>
      <c r="FB40" s="1525"/>
      <c r="FC40" s="1525"/>
      <c r="FD40" s="1525"/>
      <c r="FE40" s="1525"/>
      <c r="FF40" s="1525"/>
      <c r="FG40" s="1525"/>
      <c r="FH40" s="1525"/>
      <c r="FI40" s="1525"/>
      <c r="FJ40" s="1525"/>
      <c r="FK40" s="1525"/>
      <c r="FL40" s="1525"/>
      <c r="FM40" s="1525"/>
      <c r="FN40" s="1525"/>
      <c r="FO40" s="1525"/>
      <c r="FP40" s="1525"/>
      <c r="FQ40" s="1525"/>
      <c r="FR40" s="1525"/>
      <c r="FS40" s="1525"/>
      <c r="FT40" s="1525"/>
      <c r="FU40" s="1525"/>
      <c r="FV40" s="1525"/>
      <c r="FW40" s="1525"/>
      <c r="FX40" s="1525"/>
      <c r="FY40" s="1525"/>
      <c r="FZ40" s="1525"/>
      <c r="GA40" s="1525"/>
      <c r="GB40" s="1525"/>
      <c r="GC40" s="1525"/>
      <c r="GD40" s="1525"/>
      <c r="GE40" s="1525"/>
      <c r="GF40" s="1525"/>
      <c r="GG40" s="1525"/>
      <c r="GH40" s="1525"/>
      <c r="GI40" s="1525"/>
      <c r="GJ40" s="1525"/>
      <c r="GK40" s="1525"/>
      <c r="GL40" s="1525"/>
      <c r="GM40" s="1525"/>
      <c r="GN40" s="1525"/>
    </row>
    <row r="41" spans="1:196" ht="30" customHeight="1">
      <c r="A41" s="53"/>
      <c r="B41" s="120"/>
      <c r="C41" s="267"/>
      <c r="J41" s="266"/>
      <c r="K41" s="266"/>
      <c r="L41" s="266"/>
      <c r="S41" s="1525"/>
      <c r="T41" s="1525"/>
      <c r="U41" s="1525"/>
      <c r="V41" s="1525"/>
      <c r="W41" s="1525"/>
      <c r="X41" s="1525"/>
      <c r="Y41" s="1525"/>
      <c r="CC41" s="93"/>
      <c r="CD41" s="147"/>
      <c r="CJ41" s="1525"/>
      <c r="CK41" s="1525"/>
      <c r="CL41" s="1525"/>
      <c r="CM41" s="1525"/>
      <c r="CN41" s="1525"/>
      <c r="CO41" s="1525"/>
      <c r="CP41" s="1525"/>
      <c r="CQ41" s="1525"/>
      <c r="CR41" s="1525"/>
      <c r="CS41" s="1525"/>
      <c r="CT41" s="1525"/>
      <c r="CU41" s="1525"/>
      <c r="CV41" s="1525"/>
      <c r="CW41" s="1525"/>
      <c r="CX41" s="1525"/>
      <c r="CY41" s="1525"/>
      <c r="CZ41" s="1525"/>
      <c r="DA41" s="1525"/>
      <c r="DB41" s="1525"/>
      <c r="DC41" s="1525"/>
      <c r="DD41" s="1525"/>
      <c r="DE41" s="1525"/>
      <c r="DF41" s="1525"/>
      <c r="DG41" s="1525"/>
      <c r="DH41" s="1525"/>
      <c r="DI41" s="1525"/>
      <c r="DJ41" s="1525"/>
      <c r="DK41" s="1525"/>
      <c r="DL41" s="1525"/>
      <c r="DM41" s="1525"/>
      <c r="DN41" s="1525"/>
      <c r="DO41" s="1525"/>
      <c r="DP41" s="1525"/>
      <c r="DQ41" s="1525"/>
      <c r="DR41" s="1525"/>
      <c r="DS41" s="1525"/>
      <c r="DT41" s="1525"/>
      <c r="DU41" s="1525"/>
      <c r="DV41" s="1525"/>
      <c r="DW41" s="1525"/>
      <c r="DX41" s="1525"/>
      <c r="DY41" s="1525"/>
      <c r="DZ41" s="1525"/>
      <c r="EA41" s="1525"/>
      <c r="EB41" s="1525"/>
      <c r="EC41" s="1525"/>
      <c r="ED41" s="1525"/>
      <c r="EE41" s="1525"/>
      <c r="EF41" s="1525"/>
      <c r="EG41" s="1525"/>
      <c r="EH41" s="1525"/>
      <c r="EI41" s="1525"/>
      <c r="EJ41" s="1525"/>
      <c r="EK41" s="1525"/>
      <c r="EL41" s="1525"/>
      <c r="EM41" s="1525"/>
      <c r="EN41" s="1525"/>
      <c r="EO41" s="1525"/>
      <c r="EP41" s="1525"/>
      <c r="EQ41" s="1525"/>
      <c r="ER41" s="1525"/>
      <c r="ES41" s="1525"/>
      <c r="ET41" s="1525"/>
      <c r="EU41" s="1525"/>
      <c r="EV41" s="1525"/>
      <c r="EW41" s="1525"/>
      <c r="EX41" s="1525"/>
      <c r="EY41" s="1525"/>
      <c r="EZ41" s="1525"/>
      <c r="FA41" s="1525"/>
      <c r="FB41" s="1525"/>
      <c r="FC41" s="1525"/>
      <c r="FD41" s="1525"/>
      <c r="FE41" s="1525"/>
      <c r="FF41" s="1525"/>
      <c r="FG41" s="1525"/>
      <c r="FH41" s="1525"/>
      <c r="FI41" s="1525"/>
      <c r="FJ41" s="1525"/>
      <c r="FK41" s="1525"/>
      <c r="FL41" s="1525"/>
      <c r="FM41" s="1525"/>
      <c r="FN41" s="1525"/>
      <c r="FO41" s="1525"/>
      <c r="FP41" s="1525"/>
      <c r="FQ41" s="1525"/>
      <c r="FR41" s="1525"/>
      <c r="FS41" s="1525"/>
      <c r="FT41" s="1525"/>
      <c r="FU41" s="1525"/>
      <c r="FV41" s="1525"/>
      <c r="FW41" s="1525"/>
      <c r="FX41" s="1525"/>
      <c r="FY41" s="1525"/>
      <c r="FZ41" s="1525"/>
      <c r="GA41" s="1525"/>
      <c r="GB41" s="1525"/>
      <c r="GC41" s="1525"/>
      <c r="GD41" s="1525"/>
      <c r="GE41" s="1525"/>
      <c r="GF41" s="1525"/>
      <c r="GG41" s="1525"/>
      <c r="GH41" s="1525"/>
      <c r="GI41" s="1525"/>
      <c r="GJ41" s="1525"/>
      <c r="GK41" s="1525"/>
      <c r="GL41" s="1525"/>
      <c r="GM41" s="1525"/>
      <c r="GN41" s="1525"/>
    </row>
    <row r="42" spans="1:196" ht="30" customHeight="1">
      <c r="A42" s="53"/>
      <c r="B42" s="120"/>
      <c r="C42" s="267"/>
      <c r="F42" s="267" t="s">
        <v>1287</v>
      </c>
      <c r="H42" s="250"/>
      <c r="I42" s="249" t="s">
        <v>2240</v>
      </c>
      <c r="J42" s="266"/>
      <c r="K42" s="266"/>
      <c r="L42" s="266"/>
      <c r="S42" s="1525"/>
      <c r="T42" s="1525"/>
      <c r="U42" s="1525"/>
      <c r="V42" s="1525"/>
      <c r="W42" s="1525"/>
      <c r="X42" s="1525"/>
      <c r="Y42" s="1525"/>
      <c r="Z42" s="2306">
        <v>37</v>
      </c>
      <c r="AA42" s="2306"/>
      <c r="AB42" s="2307"/>
      <c r="AC42" s="2308"/>
      <c r="AD42" s="2308"/>
      <c r="AE42" s="2308"/>
      <c r="AF42" s="2308"/>
      <c r="AG42" s="2308"/>
      <c r="AH42" s="2308"/>
      <c r="AI42" s="2308"/>
      <c r="AJ42" s="2308"/>
      <c r="AK42" s="2308"/>
      <c r="AL42" s="2308"/>
      <c r="AM42" s="2308"/>
      <c r="AN42" s="2308"/>
      <c r="AO42" s="2308"/>
      <c r="AP42" s="2308"/>
      <c r="AQ42" s="2308"/>
      <c r="AR42" s="2308"/>
      <c r="AS42" s="2308"/>
      <c r="AT42" s="2308"/>
      <c r="AU42" s="2308"/>
      <c r="AV42" s="2308"/>
      <c r="AW42" s="2308"/>
      <c r="AX42" s="2308"/>
      <c r="AY42" s="2308"/>
      <c r="AZ42" s="2308"/>
      <c r="BA42" s="2308"/>
      <c r="BB42" s="2308"/>
      <c r="BC42" s="2308"/>
      <c r="BD42" s="2309"/>
      <c r="BE42" s="1593"/>
      <c r="BF42" s="1593"/>
      <c r="BG42" s="2307"/>
      <c r="BH42" s="2308"/>
      <c r="BI42" s="2308"/>
      <c r="BJ42" s="2308"/>
      <c r="BK42" s="2308"/>
      <c r="BL42" s="2308"/>
      <c r="BM42" s="2308"/>
      <c r="BN42" s="2308"/>
      <c r="BO42" s="2308"/>
      <c r="BP42" s="2308"/>
      <c r="BQ42" s="2308"/>
      <c r="BR42" s="2308"/>
      <c r="BS42" s="2308"/>
      <c r="BT42" s="2308"/>
      <c r="BU42" s="2308"/>
      <c r="BV42" s="2308"/>
      <c r="BW42" s="2308"/>
      <c r="BX42" s="2308"/>
      <c r="BY42" s="2308"/>
      <c r="BZ42" s="2308"/>
      <c r="CA42" s="2309"/>
      <c r="CC42" s="93"/>
      <c r="CD42" s="147"/>
      <c r="CJ42" s="1525"/>
      <c r="CK42" s="1525"/>
      <c r="CL42" s="1525"/>
      <c r="CM42" s="1525"/>
      <c r="CN42" s="1525"/>
      <c r="CO42" s="1525"/>
      <c r="CP42" s="1525"/>
      <c r="CQ42" s="1525"/>
      <c r="CR42" s="1525"/>
      <c r="CS42" s="1525"/>
      <c r="CT42" s="1525"/>
      <c r="CU42" s="1525"/>
      <c r="CV42" s="1525"/>
      <c r="CW42" s="1525"/>
      <c r="CX42" s="1525"/>
      <c r="CY42" s="1525"/>
      <c r="CZ42" s="1525"/>
      <c r="DA42" s="1525"/>
      <c r="DB42" s="1525"/>
      <c r="DC42" s="1525"/>
      <c r="DD42" s="1525"/>
      <c r="DE42" s="1525"/>
      <c r="DF42" s="1525"/>
      <c r="DG42" s="1525"/>
      <c r="DH42" s="1525"/>
      <c r="DI42" s="1525"/>
      <c r="DJ42" s="1525"/>
      <c r="DK42" s="1525"/>
      <c r="DL42" s="1525"/>
      <c r="DM42" s="1525"/>
      <c r="DN42" s="1525"/>
      <c r="DO42" s="1525"/>
      <c r="DP42" s="1525"/>
      <c r="DQ42" s="1525"/>
      <c r="DR42" s="1525"/>
      <c r="DS42" s="1525"/>
      <c r="DT42" s="1525"/>
      <c r="DU42" s="1525"/>
      <c r="DV42" s="1525"/>
      <c r="DW42" s="1525"/>
      <c r="DX42" s="1525"/>
      <c r="DY42" s="1525"/>
      <c r="DZ42" s="1525"/>
      <c r="EA42" s="1525"/>
      <c r="EB42" s="1525"/>
      <c r="EC42" s="1525"/>
      <c r="ED42" s="1525"/>
      <c r="EE42" s="1525"/>
      <c r="EF42" s="1525"/>
      <c r="EG42" s="1525"/>
      <c r="EH42" s="1525"/>
      <c r="EI42" s="1525"/>
      <c r="EJ42" s="1525"/>
      <c r="EK42" s="1525"/>
      <c r="EL42" s="1525"/>
      <c r="EM42" s="1525"/>
      <c r="EN42" s="1525"/>
      <c r="EO42" s="1525"/>
      <c r="EP42" s="1525"/>
      <c r="EQ42" s="1525"/>
      <c r="ER42" s="1525"/>
      <c r="ES42" s="1525"/>
      <c r="ET42" s="1525"/>
      <c r="EU42" s="1525"/>
      <c r="EV42" s="1525"/>
      <c r="EW42" s="1525"/>
      <c r="EX42" s="1525"/>
      <c r="EY42" s="1525"/>
      <c r="EZ42" s="1525"/>
      <c r="FA42" s="1525"/>
      <c r="FB42" s="1525"/>
      <c r="FC42" s="1525"/>
      <c r="FD42" s="1525"/>
      <c r="FE42" s="1525"/>
      <c r="FF42" s="1525"/>
      <c r="FG42" s="1525"/>
      <c r="FH42" s="1525"/>
      <c r="FI42" s="1525"/>
      <c r="FJ42" s="1525"/>
      <c r="FK42" s="1525"/>
      <c r="FL42" s="1525"/>
      <c r="FM42" s="1525"/>
      <c r="FN42" s="1525"/>
      <c r="FO42" s="1525"/>
      <c r="FP42" s="1525"/>
      <c r="FQ42" s="1525"/>
      <c r="FR42" s="1525"/>
      <c r="FS42" s="1525"/>
      <c r="FT42" s="1525"/>
      <c r="FU42" s="1525"/>
      <c r="FV42" s="1525"/>
      <c r="FW42" s="1525"/>
      <c r="FX42" s="1525"/>
      <c r="FY42" s="1525"/>
      <c r="FZ42" s="1525"/>
      <c r="GA42" s="1525"/>
      <c r="GB42" s="1525"/>
      <c r="GC42" s="1525"/>
      <c r="GD42" s="1525"/>
      <c r="GE42" s="1525"/>
      <c r="GF42" s="1525"/>
      <c r="GG42" s="1525"/>
      <c r="GH42" s="1525"/>
      <c r="GI42" s="1525"/>
      <c r="GJ42" s="1525"/>
      <c r="GK42" s="1525"/>
      <c r="GL42" s="1525"/>
      <c r="GM42" s="1525"/>
      <c r="GN42" s="1525"/>
    </row>
    <row r="43" spans="1:196" ht="30" customHeight="1">
      <c r="A43" s="53"/>
      <c r="B43" s="1"/>
      <c r="C43" s="267"/>
      <c r="F43" s="268"/>
      <c r="H43" s="250"/>
      <c r="I43" s="261" t="s">
        <v>2241</v>
      </c>
      <c r="J43" s="261"/>
      <c r="K43" s="261"/>
      <c r="L43" s="266"/>
      <c r="S43" s="1525"/>
      <c r="T43" s="1525"/>
      <c r="U43" s="1525"/>
      <c r="V43" s="1525"/>
      <c r="W43" s="1525"/>
      <c r="X43" s="1525"/>
      <c r="Y43" s="1525"/>
      <c r="Z43" s="2306"/>
      <c r="AA43" s="2306"/>
      <c r="AB43" s="2310"/>
      <c r="AC43" s="2311"/>
      <c r="AD43" s="2311"/>
      <c r="AE43" s="2311"/>
      <c r="AF43" s="2311"/>
      <c r="AG43" s="2311"/>
      <c r="AH43" s="2311"/>
      <c r="AI43" s="2311"/>
      <c r="AJ43" s="2311"/>
      <c r="AK43" s="2311"/>
      <c r="AL43" s="2311"/>
      <c r="AM43" s="2311"/>
      <c r="AN43" s="2311"/>
      <c r="AO43" s="2311"/>
      <c r="AP43" s="2311"/>
      <c r="AQ43" s="2311"/>
      <c r="AR43" s="2311"/>
      <c r="AS43" s="2311"/>
      <c r="AT43" s="2311"/>
      <c r="AU43" s="2311"/>
      <c r="AV43" s="2311"/>
      <c r="AW43" s="2311"/>
      <c r="AX43" s="2311"/>
      <c r="AY43" s="2311"/>
      <c r="AZ43" s="2311"/>
      <c r="BA43" s="2311"/>
      <c r="BB43" s="2311"/>
      <c r="BC43" s="2311"/>
      <c r="BD43" s="2312"/>
      <c r="BE43" s="1593"/>
      <c r="BF43" s="1593"/>
      <c r="BG43" s="2310"/>
      <c r="BH43" s="2311"/>
      <c r="BI43" s="2311"/>
      <c r="BJ43" s="2311"/>
      <c r="BK43" s="2311"/>
      <c r="BL43" s="2311"/>
      <c r="BM43" s="2311"/>
      <c r="BN43" s="2311"/>
      <c r="BO43" s="2311"/>
      <c r="BP43" s="2311"/>
      <c r="BQ43" s="2311"/>
      <c r="BR43" s="2311"/>
      <c r="BS43" s="2311"/>
      <c r="BT43" s="2311"/>
      <c r="BU43" s="2311"/>
      <c r="BV43" s="2311"/>
      <c r="BW43" s="2311"/>
      <c r="BX43" s="2311"/>
      <c r="BY43" s="2311"/>
      <c r="BZ43" s="2311"/>
      <c r="CA43" s="2312"/>
      <c r="CC43" s="93"/>
      <c r="CD43" s="147"/>
      <c r="CJ43" s="1525"/>
      <c r="CK43" s="1525"/>
      <c r="CL43" s="1525"/>
      <c r="CM43" s="1525"/>
      <c r="CN43" s="1525"/>
      <c r="CO43" s="1525"/>
      <c r="CP43" s="1525"/>
      <c r="CQ43" s="1525"/>
      <c r="CR43" s="1525"/>
      <c r="CS43" s="1525"/>
      <c r="CT43" s="1525"/>
      <c r="CU43" s="1525"/>
      <c r="CV43" s="1525"/>
      <c r="CW43" s="1525"/>
      <c r="CX43" s="1525"/>
      <c r="CY43" s="1525"/>
      <c r="CZ43" s="1525"/>
      <c r="DA43" s="1525"/>
      <c r="DB43" s="1525"/>
      <c r="DC43" s="1525"/>
      <c r="DD43" s="1525"/>
      <c r="DE43" s="1525"/>
      <c r="DF43" s="1525"/>
      <c r="DG43" s="1525"/>
      <c r="DH43" s="1525"/>
      <c r="DI43" s="1525"/>
      <c r="DJ43" s="1525"/>
      <c r="DK43" s="1525"/>
      <c r="DL43" s="1525"/>
      <c r="DM43" s="1525"/>
      <c r="DN43" s="1525"/>
      <c r="DO43" s="1525"/>
      <c r="DP43" s="1525"/>
      <c r="DQ43" s="1525"/>
      <c r="DR43" s="1525"/>
      <c r="DS43" s="1525"/>
      <c r="DT43" s="1525"/>
      <c r="DU43" s="1525"/>
      <c r="DV43" s="1525"/>
      <c r="DW43" s="1525"/>
      <c r="DX43" s="1525"/>
      <c r="DY43" s="1525"/>
      <c r="DZ43" s="1525"/>
      <c r="EA43" s="1525"/>
      <c r="EB43" s="1525"/>
      <c r="EC43" s="1525"/>
      <c r="ED43" s="1525"/>
      <c r="EE43" s="1525"/>
      <c r="EF43" s="1525"/>
      <c r="EG43" s="1525"/>
      <c r="EH43" s="1525"/>
      <c r="EI43" s="1525"/>
      <c r="EJ43" s="1525"/>
      <c r="EK43" s="1525"/>
      <c r="EL43" s="1525"/>
      <c r="EM43" s="1525"/>
      <c r="EN43" s="1525"/>
      <c r="EO43" s="1525"/>
      <c r="EP43" s="1525"/>
      <c r="EQ43" s="1525"/>
      <c r="ER43" s="1525"/>
      <c r="ES43" s="1525"/>
      <c r="ET43" s="1525"/>
      <c r="EU43" s="1525"/>
      <c r="EV43" s="1525"/>
      <c r="EW43" s="1525"/>
      <c r="EX43" s="1525"/>
      <c r="EY43" s="1525"/>
      <c r="EZ43" s="1525"/>
      <c r="FA43" s="1525"/>
      <c r="FB43" s="1525"/>
      <c r="FC43" s="1525"/>
      <c r="FD43" s="1525"/>
      <c r="FE43" s="1525"/>
      <c r="FF43" s="1525"/>
      <c r="FG43" s="1525"/>
      <c r="FH43" s="1525"/>
      <c r="FI43" s="1525"/>
      <c r="FJ43" s="1525"/>
      <c r="FK43" s="1525"/>
      <c r="FL43" s="1525"/>
      <c r="FM43" s="1525"/>
      <c r="FN43" s="1525"/>
      <c r="FO43" s="1525"/>
      <c r="FP43" s="1525"/>
      <c r="FQ43" s="1525"/>
      <c r="FR43" s="1525"/>
      <c r="FS43" s="1525"/>
      <c r="FT43" s="1525"/>
      <c r="FU43" s="1525"/>
      <c r="FV43" s="1525"/>
      <c r="FW43" s="1525"/>
      <c r="FX43" s="1525"/>
      <c r="FY43" s="1525"/>
      <c r="FZ43" s="1525"/>
      <c r="GA43" s="1525"/>
      <c r="GB43" s="1525"/>
      <c r="GC43" s="1525"/>
      <c r="GD43" s="1525"/>
      <c r="GE43" s="1525"/>
      <c r="GF43" s="1525"/>
      <c r="GG43" s="1525"/>
      <c r="GH43" s="1525"/>
      <c r="GI43" s="1525"/>
      <c r="GJ43" s="1525"/>
      <c r="GK43" s="1525"/>
      <c r="GL43" s="1525"/>
      <c r="GM43" s="1525"/>
      <c r="GN43" s="1525"/>
    </row>
    <row r="44" spans="1:196" ht="30" customHeight="1">
      <c r="A44" s="53"/>
      <c r="B44" s="1"/>
      <c r="C44" s="267"/>
      <c r="F44" s="267"/>
      <c r="H44" s="261"/>
      <c r="I44" s="249"/>
      <c r="J44" s="261"/>
      <c r="K44" s="261"/>
      <c r="L44" s="261"/>
      <c r="S44" s="1525"/>
      <c r="T44" s="1525"/>
      <c r="U44" s="1525"/>
      <c r="V44" s="1525"/>
      <c r="W44" s="1525"/>
      <c r="X44" s="1525"/>
      <c r="Y44" s="1525"/>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C44" s="93"/>
      <c r="CD44" s="147"/>
      <c r="CJ44" s="1525"/>
      <c r="CK44" s="1525"/>
      <c r="CL44" s="1525"/>
      <c r="CM44" s="1525"/>
      <c r="CN44" s="1525"/>
      <c r="CO44" s="1525"/>
      <c r="CP44" s="1525"/>
      <c r="CQ44" s="1525"/>
      <c r="CR44" s="1525"/>
      <c r="CS44" s="1525"/>
      <c r="CT44" s="1525"/>
      <c r="CU44" s="1525"/>
      <c r="CV44" s="1525"/>
      <c r="CW44" s="1525"/>
      <c r="CX44" s="1525"/>
      <c r="CY44" s="1525"/>
      <c r="CZ44" s="1525"/>
      <c r="DA44" s="1525"/>
      <c r="DB44" s="1525"/>
      <c r="DC44" s="1525"/>
      <c r="DD44" s="1525"/>
      <c r="DE44" s="1525"/>
      <c r="DF44" s="1525"/>
      <c r="DG44" s="1525"/>
      <c r="DH44" s="1525"/>
      <c r="DI44" s="1525"/>
      <c r="DJ44" s="1525"/>
      <c r="DK44" s="1525"/>
      <c r="DL44" s="1525"/>
      <c r="DM44" s="1525"/>
      <c r="DN44" s="1525"/>
      <c r="DO44" s="1525"/>
      <c r="DP44" s="1525"/>
      <c r="DQ44" s="1525"/>
      <c r="DR44" s="1525"/>
      <c r="DS44" s="1525"/>
      <c r="DT44" s="1525"/>
      <c r="DU44" s="1525"/>
      <c r="DV44" s="1525"/>
      <c r="DW44" s="1525"/>
      <c r="DX44" s="1525"/>
      <c r="DY44" s="1525"/>
      <c r="DZ44" s="1525"/>
      <c r="EA44" s="1525"/>
      <c r="EB44" s="1525"/>
      <c r="EC44" s="1525"/>
      <c r="ED44" s="1525"/>
      <c r="EE44" s="1525"/>
      <c r="EF44" s="1525"/>
      <c r="EG44" s="1525"/>
      <c r="EH44" s="1525"/>
      <c r="EI44" s="1525"/>
      <c r="EJ44" s="1525"/>
      <c r="EK44" s="1525"/>
      <c r="EL44" s="1525"/>
      <c r="EM44" s="1525"/>
      <c r="EN44" s="1525"/>
      <c r="EO44" s="1525"/>
      <c r="EP44" s="1525"/>
      <c r="EQ44" s="1525"/>
      <c r="ER44" s="1525"/>
      <c r="ES44" s="1525"/>
      <c r="ET44" s="1525"/>
      <c r="EU44" s="1525"/>
      <c r="EV44" s="1525"/>
      <c r="EW44" s="1525"/>
      <c r="EX44" s="1525"/>
      <c r="EY44" s="1525"/>
      <c r="EZ44" s="1525"/>
      <c r="FA44" s="1525"/>
      <c r="FB44" s="1525"/>
      <c r="FC44" s="1525"/>
      <c r="FD44" s="1525"/>
      <c r="FE44" s="1525"/>
      <c r="FF44" s="1525"/>
      <c r="FG44" s="1525"/>
      <c r="FH44" s="1525"/>
      <c r="FI44" s="1525"/>
      <c r="FJ44" s="1525"/>
      <c r="FK44" s="1525"/>
      <c r="FL44" s="1525"/>
      <c r="FM44" s="1525"/>
      <c r="FN44" s="1525"/>
      <c r="FO44" s="1525"/>
      <c r="FP44" s="1525"/>
      <c r="FQ44" s="1525"/>
      <c r="FR44" s="1525"/>
      <c r="FS44" s="1525"/>
      <c r="FT44" s="1525"/>
      <c r="FU44" s="1525"/>
      <c r="FV44" s="1525"/>
      <c r="FW44" s="1525"/>
      <c r="FX44" s="1525"/>
      <c r="FY44" s="1525"/>
      <c r="FZ44" s="1525"/>
      <c r="GA44" s="1525"/>
      <c r="GB44" s="1525"/>
      <c r="GC44" s="1525"/>
      <c r="GD44" s="1525"/>
      <c r="GE44" s="1525"/>
      <c r="GF44" s="1525"/>
      <c r="GG44" s="1525"/>
      <c r="GH44" s="1525"/>
      <c r="GI44" s="1525"/>
      <c r="GJ44" s="1525"/>
      <c r="GK44" s="1525"/>
      <c r="GL44" s="1525"/>
      <c r="GM44" s="1525"/>
      <c r="GN44" s="1525"/>
    </row>
    <row r="45" spans="1:196" ht="30" customHeight="1">
      <c r="A45" s="53"/>
      <c r="B45" s="1"/>
      <c r="C45" s="267"/>
      <c r="F45" s="267" t="s">
        <v>1291</v>
      </c>
      <c r="I45" s="249" t="s">
        <v>2228</v>
      </c>
      <c r="J45" s="261"/>
      <c r="K45" s="261"/>
      <c r="L45" s="261"/>
      <c r="S45" s="1525"/>
      <c r="T45" s="1525"/>
      <c r="U45" s="1525"/>
      <c r="V45" s="1525"/>
      <c r="W45" s="1525"/>
      <c r="X45" s="1525"/>
      <c r="Y45" s="1525"/>
      <c r="Z45" s="2306">
        <v>38</v>
      </c>
      <c r="AA45" s="2306"/>
      <c r="AB45" s="2307"/>
      <c r="AC45" s="2308"/>
      <c r="AD45" s="2308"/>
      <c r="AE45" s="2308"/>
      <c r="AF45" s="2308"/>
      <c r="AG45" s="2308"/>
      <c r="AH45" s="2308"/>
      <c r="AI45" s="2308"/>
      <c r="AJ45" s="2308"/>
      <c r="AK45" s="2308"/>
      <c r="AL45" s="2308"/>
      <c r="AM45" s="2308"/>
      <c r="AN45" s="2308"/>
      <c r="AO45" s="2308"/>
      <c r="AP45" s="2308"/>
      <c r="AQ45" s="2308"/>
      <c r="AR45" s="2308"/>
      <c r="AS45" s="2308"/>
      <c r="AT45" s="2308"/>
      <c r="AU45" s="2308"/>
      <c r="AV45" s="2308"/>
      <c r="AW45" s="2308"/>
      <c r="AX45" s="2308"/>
      <c r="AY45" s="2308"/>
      <c r="AZ45" s="2308"/>
      <c r="BA45" s="2308"/>
      <c r="BB45" s="2308"/>
      <c r="BC45" s="2308"/>
      <c r="BD45" s="2309"/>
      <c r="BE45" s="1593"/>
      <c r="BF45" s="1593"/>
      <c r="BG45" s="2307"/>
      <c r="BH45" s="2308"/>
      <c r="BI45" s="2308"/>
      <c r="BJ45" s="2308"/>
      <c r="BK45" s="2308"/>
      <c r="BL45" s="2308"/>
      <c r="BM45" s="2308"/>
      <c r="BN45" s="2308"/>
      <c r="BO45" s="2308"/>
      <c r="BP45" s="2308"/>
      <c r="BQ45" s="2308"/>
      <c r="BR45" s="2308"/>
      <c r="BS45" s="2308"/>
      <c r="BT45" s="2308"/>
      <c r="BU45" s="2308"/>
      <c r="BV45" s="2308"/>
      <c r="BW45" s="2308"/>
      <c r="BX45" s="2308"/>
      <c r="BY45" s="2308"/>
      <c r="BZ45" s="2308"/>
      <c r="CA45" s="2309"/>
      <c r="CC45" s="1525"/>
      <c r="CD45" s="147"/>
      <c r="CJ45" s="1525"/>
      <c r="CK45" s="1525"/>
      <c r="CL45" s="1525"/>
      <c r="CM45" s="1525"/>
      <c r="CN45" s="1525"/>
      <c r="CO45" s="1525"/>
      <c r="CP45" s="1525"/>
      <c r="CQ45" s="1525"/>
      <c r="CR45" s="1525"/>
      <c r="CS45" s="1525"/>
      <c r="CT45" s="1525"/>
      <c r="CU45" s="1525"/>
      <c r="CV45" s="1525"/>
      <c r="CW45" s="1525"/>
      <c r="CX45" s="1525"/>
      <c r="CY45" s="1525"/>
      <c r="CZ45" s="1525"/>
      <c r="DA45" s="1525"/>
      <c r="DB45" s="1525"/>
      <c r="DC45" s="1525"/>
      <c r="DD45" s="1525"/>
      <c r="DE45" s="1525"/>
      <c r="DF45" s="1525"/>
      <c r="DG45" s="1525"/>
      <c r="DH45" s="1525"/>
      <c r="DI45" s="1525"/>
      <c r="DJ45" s="1525"/>
      <c r="DK45" s="1525"/>
      <c r="DL45" s="1525"/>
      <c r="DM45" s="1525"/>
      <c r="DN45" s="1525"/>
      <c r="DO45" s="1525"/>
      <c r="DP45" s="1525"/>
      <c r="DQ45" s="1525"/>
      <c r="DR45" s="1525"/>
      <c r="DS45" s="1525"/>
      <c r="DT45" s="1525"/>
      <c r="DU45" s="1525"/>
      <c r="DV45" s="1525"/>
      <c r="DW45" s="1525"/>
      <c r="DX45" s="1525"/>
      <c r="DY45" s="1525"/>
      <c r="DZ45" s="1525"/>
      <c r="EA45" s="1525"/>
      <c r="EB45" s="1525"/>
      <c r="EC45" s="1525"/>
      <c r="ED45" s="1525"/>
      <c r="EE45" s="1525"/>
      <c r="EF45" s="1525"/>
      <c r="EG45" s="1525"/>
      <c r="EH45" s="1525"/>
      <c r="EI45" s="1525"/>
      <c r="EJ45" s="1525"/>
      <c r="EK45" s="1525"/>
      <c r="EL45" s="1525"/>
      <c r="EM45" s="1525"/>
      <c r="EN45" s="1525"/>
      <c r="EO45" s="1525"/>
      <c r="EP45" s="1525"/>
      <c r="EQ45" s="1525"/>
      <c r="ER45" s="1525"/>
      <c r="ES45" s="1525"/>
      <c r="ET45" s="1525"/>
      <c r="EU45" s="1525"/>
      <c r="EV45" s="1525"/>
      <c r="EW45" s="1525"/>
      <c r="EX45" s="1525"/>
      <c r="EY45" s="1525"/>
      <c r="EZ45" s="1525"/>
      <c r="FA45" s="1525"/>
      <c r="FB45" s="1525"/>
      <c r="FC45" s="1525"/>
      <c r="FD45" s="1525"/>
      <c r="FE45" s="1525"/>
      <c r="FF45" s="1525"/>
      <c r="FG45" s="1525"/>
      <c r="FH45" s="1525"/>
      <c r="FI45" s="1525"/>
      <c r="FJ45" s="1525"/>
      <c r="FK45" s="1525"/>
      <c r="FL45" s="1525"/>
      <c r="FM45" s="1525"/>
      <c r="FN45" s="1525"/>
      <c r="FO45" s="1525"/>
      <c r="FP45" s="1525"/>
      <c r="FQ45" s="1525"/>
      <c r="FR45" s="1525"/>
      <c r="FS45" s="1525"/>
      <c r="FT45" s="1525"/>
      <c r="FU45" s="1525"/>
      <c r="FV45" s="1525"/>
      <c r="FW45" s="1525"/>
      <c r="FX45" s="1525"/>
      <c r="FY45" s="1525"/>
      <c r="FZ45" s="1525"/>
      <c r="GA45" s="1525"/>
      <c r="GB45" s="1525"/>
      <c r="GC45" s="1525"/>
      <c r="GD45" s="1525"/>
      <c r="GE45" s="1525"/>
      <c r="GF45" s="1525"/>
      <c r="GG45" s="1525"/>
      <c r="GH45" s="1525"/>
      <c r="GI45" s="1525"/>
      <c r="GJ45" s="1525"/>
      <c r="GK45" s="1525"/>
      <c r="GL45" s="1525"/>
      <c r="GM45" s="1525"/>
      <c r="GN45" s="1525"/>
    </row>
    <row r="46" spans="1:196" ht="30" customHeight="1">
      <c r="A46" s="53"/>
      <c r="B46" s="1"/>
      <c r="C46" s="267"/>
      <c r="I46" s="261" t="s">
        <v>2230</v>
      </c>
      <c r="J46" s="261"/>
      <c r="K46" s="261"/>
      <c r="L46" s="261"/>
      <c r="S46" s="1525"/>
      <c r="T46" s="1525"/>
      <c r="U46" s="1525"/>
      <c r="V46" s="1525"/>
      <c r="W46" s="1525"/>
      <c r="X46" s="1525"/>
      <c r="Y46" s="1525"/>
      <c r="Z46" s="2306"/>
      <c r="AA46" s="2306"/>
      <c r="AB46" s="2310"/>
      <c r="AC46" s="2311"/>
      <c r="AD46" s="2311"/>
      <c r="AE46" s="2311"/>
      <c r="AF46" s="2311"/>
      <c r="AG46" s="2311"/>
      <c r="AH46" s="2311"/>
      <c r="AI46" s="2311"/>
      <c r="AJ46" s="2311"/>
      <c r="AK46" s="2311"/>
      <c r="AL46" s="2311"/>
      <c r="AM46" s="2311"/>
      <c r="AN46" s="2311"/>
      <c r="AO46" s="2311"/>
      <c r="AP46" s="2311"/>
      <c r="AQ46" s="2311"/>
      <c r="AR46" s="2311"/>
      <c r="AS46" s="2311"/>
      <c r="AT46" s="2311"/>
      <c r="AU46" s="2311"/>
      <c r="AV46" s="2311"/>
      <c r="AW46" s="2311"/>
      <c r="AX46" s="2311"/>
      <c r="AY46" s="2311"/>
      <c r="AZ46" s="2311"/>
      <c r="BA46" s="2311"/>
      <c r="BB46" s="2311"/>
      <c r="BC46" s="2311"/>
      <c r="BD46" s="2312"/>
      <c r="BE46" s="1593"/>
      <c r="BF46" s="1593"/>
      <c r="BG46" s="2310"/>
      <c r="BH46" s="2311"/>
      <c r="BI46" s="2311"/>
      <c r="BJ46" s="2311"/>
      <c r="BK46" s="2311"/>
      <c r="BL46" s="2311"/>
      <c r="BM46" s="2311"/>
      <c r="BN46" s="2311"/>
      <c r="BO46" s="2311"/>
      <c r="BP46" s="2311"/>
      <c r="BQ46" s="2311"/>
      <c r="BR46" s="2311"/>
      <c r="BS46" s="2311"/>
      <c r="BT46" s="2311"/>
      <c r="BU46" s="2311"/>
      <c r="BV46" s="2311"/>
      <c r="BW46" s="2311"/>
      <c r="BX46" s="2311"/>
      <c r="BY46" s="2311"/>
      <c r="BZ46" s="2311"/>
      <c r="CA46" s="2312"/>
      <c r="CC46" s="1525"/>
      <c r="CD46" s="147"/>
      <c r="CJ46" s="1525"/>
      <c r="CK46" s="1525"/>
      <c r="CL46" s="1525"/>
      <c r="CM46" s="1525"/>
      <c r="CN46" s="1525"/>
      <c r="CO46" s="1525"/>
      <c r="CP46" s="1525"/>
      <c r="CQ46" s="1525"/>
      <c r="CR46" s="1525"/>
      <c r="CS46" s="1525"/>
      <c r="CT46" s="1525"/>
      <c r="CU46" s="1525"/>
      <c r="CV46" s="1525"/>
      <c r="CW46" s="1525"/>
      <c r="CX46" s="1525"/>
      <c r="CY46" s="1525"/>
      <c r="CZ46" s="1525"/>
      <c r="DA46" s="1525"/>
      <c r="DB46" s="1525"/>
      <c r="DC46" s="1525"/>
      <c r="DD46" s="1525"/>
      <c r="DE46" s="1525"/>
      <c r="DF46" s="1525"/>
      <c r="DG46" s="1525"/>
      <c r="DH46" s="1525"/>
      <c r="DI46" s="1525"/>
      <c r="DJ46" s="1525"/>
      <c r="DK46" s="1525"/>
      <c r="DL46" s="1525"/>
      <c r="DM46" s="1525"/>
      <c r="DN46" s="1525"/>
      <c r="DO46" s="1525"/>
      <c r="DP46" s="1525"/>
      <c r="DQ46" s="1525"/>
      <c r="DR46" s="1525"/>
      <c r="DS46" s="1525"/>
      <c r="DT46" s="1525"/>
      <c r="DU46" s="1525"/>
      <c r="DV46" s="1525"/>
      <c r="DW46" s="1525"/>
      <c r="DX46" s="1525"/>
      <c r="DY46" s="1525"/>
      <c r="DZ46" s="1525"/>
      <c r="EA46" s="1525"/>
      <c r="EB46" s="1525"/>
      <c r="EC46" s="1525"/>
      <c r="ED46" s="1525"/>
      <c r="EE46" s="1525"/>
      <c r="EF46" s="1525"/>
      <c r="EG46" s="1525"/>
      <c r="EH46" s="1525"/>
      <c r="EI46" s="1525"/>
      <c r="EJ46" s="1525"/>
      <c r="EK46" s="1525"/>
      <c r="EL46" s="1525"/>
      <c r="EM46" s="1525"/>
      <c r="EN46" s="1525"/>
      <c r="EO46" s="1525"/>
      <c r="EP46" s="1525"/>
      <c r="EQ46" s="1525"/>
      <c r="ER46" s="1525"/>
      <c r="ES46" s="1525"/>
      <c r="ET46" s="1525"/>
      <c r="EU46" s="1525"/>
      <c r="EV46" s="1525"/>
      <c r="EW46" s="1525"/>
      <c r="EX46" s="1525"/>
      <c r="EY46" s="1525"/>
      <c r="EZ46" s="1525"/>
      <c r="FA46" s="1525"/>
      <c r="FB46" s="1525"/>
      <c r="FC46" s="1525"/>
      <c r="FD46" s="1525"/>
      <c r="FE46" s="1525"/>
      <c r="FF46" s="1525"/>
      <c r="FG46" s="1525"/>
      <c r="FH46" s="1525"/>
      <c r="FI46" s="1525"/>
      <c r="FJ46" s="1525"/>
      <c r="FK46" s="1525"/>
      <c r="FL46" s="1525"/>
      <c r="FM46" s="1525"/>
      <c r="FN46" s="1525"/>
      <c r="FO46" s="1525"/>
      <c r="FP46" s="1525"/>
      <c r="FQ46" s="1525"/>
      <c r="FR46" s="1525"/>
      <c r="FS46" s="1525"/>
      <c r="FT46" s="1525"/>
      <c r="FU46" s="1525"/>
      <c r="FV46" s="1525"/>
      <c r="FW46" s="1525"/>
      <c r="FX46" s="1525"/>
      <c r="FY46" s="1525"/>
      <c r="FZ46" s="1525"/>
      <c r="GA46" s="1525"/>
      <c r="GB46" s="1525"/>
      <c r="GC46" s="1525"/>
      <c r="GD46" s="1525"/>
      <c r="GE46" s="1525"/>
      <c r="GF46" s="1525"/>
      <c r="GG46" s="1525"/>
      <c r="GH46" s="1525"/>
      <c r="GI46" s="1525"/>
      <c r="GJ46" s="1525"/>
      <c r="GK46" s="1525"/>
      <c r="GL46" s="1525"/>
      <c r="GM46" s="1525"/>
      <c r="GN46" s="1525"/>
    </row>
    <row r="47" spans="1:196" ht="30" customHeight="1">
      <c r="A47" s="53"/>
      <c r="B47" s="93"/>
      <c r="C47" s="267"/>
      <c r="F47" s="268"/>
      <c r="H47" s="261"/>
      <c r="I47" s="260"/>
      <c r="J47" s="261"/>
      <c r="K47" s="261"/>
      <c r="L47" s="261"/>
      <c r="S47" s="1525"/>
      <c r="T47" s="1525"/>
      <c r="U47" s="1525"/>
      <c r="V47" s="1525"/>
      <c r="W47" s="1525"/>
      <c r="X47" s="1525"/>
      <c r="Y47" s="1525"/>
      <c r="CC47" s="1525"/>
      <c r="CD47" s="147"/>
      <c r="CJ47" s="1525"/>
      <c r="CK47" s="1525"/>
      <c r="CL47" s="1525"/>
      <c r="CM47" s="1525"/>
      <c r="CN47" s="1525"/>
      <c r="CO47" s="1525"/>
      <c r="CP47" s="1525"/>
      <c r="CQ47" s="1525"/>
      <c r="CR47" s="1525"/>
      <c r="CS47" s="1525"/>
      <c r="CT47" s="1525"/>
      <c r="CU47" s="1525"/>
      <c r="CV47" s="1525"/>
      <c r="CW47" s="1525"/>
      <c r="CX47" s="1525"/>
      <c r="CY47" s="1525"/>
      <c r="CZ47" s="1525"/>
      <c r="DA47" s="1525"/>
      <c r="DB47" s="1525"/>
      <c r="DC47" s="1525"/>
      <c r="DD47" s="1525"/>
      <c r="DE47" s="1525"/>
      <c r="DF47" s="1525"/>
      <c r="DG47" s="1525"/>
      <c r="DH47" s="1525"/>
      <c r="DI47" s="1525"/>
      <c r="DJ47" s="1525"/>
      <c r="DK47" s="1525"/>
      <c r="DL47" s="1525"/>
      <c r="DM47" s="1525"/>
      <c r="DN47" s="1525"/>
      <c r="DO47" s="1525"/>
      <c r="DP47" s="1525"/>
      <c r="DQ47" s="1525"/>
      <c r="DR47" s="1525"/>
      <c r="DS47" s="1525"/>
      <c r="DT47" s="1525"/>
      <c r="DU47" s="1525"/>
      <c r="DV47" s="1525"/>
      <c r="DW47" s="1525"/>
      <c r="DX47" s="1525"/>
      <c r="DY47" s="1525"/>
      <c r="DZ47" s="1525"/>
      <c r="EA47" s="1525"/>
      <c r="EB47" s="1525"/>
      <c r="EC47" s="1525"/>
      <c r="ED47" s="1525"/>
      <c r="EE47" s="1525"/>
      <c r="EF47" s="1525"/>
      <c r="EG47" s="1525"/>
      <c r="EH47" s="1525"/>
      <c r="EI47" s="1525"/>
      <c r="EJ47" s="1525"/>
      <c r="EK47" s="1525"/>
      <c r="EL47" s="1525"/>
      <c r="EM47" s="1525"/>
      <c r="EN47" s="1525"/>
      <c r="EO47" s="1525"/>
      <c r="EP47" s="1525"/>
      <c r="EQ47" s="1525"/>
      <c r="ER47" s="1525"/>
      <c r="ES47" s="1525"/>
      <c r="ET47" s="1525"/>
      <c r="EU47" s="1525"/>
      <c r="EV47" s="1525"/>
      <c r="EW47" s="1525"/>
      <c r="EX47" s="1525"/>
      <c r="EY47" s="1525"/>
      <c r="EZ47" s="1525"/>
      <c r="FA47" s="1525"/>
      <c r="FB47" s="1525"/>
      <c r="FC47" s="1525"/>
      <c r="FD47" s="1525"/>
      <c r="FE47" s="1525"/>
      <c r="FF47" s="1525"/>
      <c r="FG47" s="1525"/>
      <c r="FH47" s="1525"/>
      <c r="FI47" s="1525"/>
      <c r="FJ47" s="1525"/>
      <c r="FK47" s="1525"/>
      <c r="FL47" s="1525"/>
      <c r="FM47" s="1525"/>
      <c r="FN47" s="1525"/>
      <c r="FO47" s="1525"/>
      <c r="FP47" s="1525"/>
      <c r="FQ47" s="1525"/>
      <c r="FR47" s="1525"/>
      <c r="FS47" s="1525"/>
      <c r="FT47" s="1525"/>
      <c r="FU47" s="1525"/>
      <c r="FV47" s="1525"/>
      <c r="FW47" s="1525"/>
      <c r="FX47" s="1525"/>
      <c r="FY47" s="1525"/>
      <c r="FZ47" s="1525"/>
      <c r="GA47" s="1525"/>
      <c r="GB47" s="1525"/>
      <c r="GC47" s="1525"/>
      <c r="GD47" s="1525"/>
      <c r="GE47" s="1525"/>
      <c r="GF47" s="1525"/>
      <c r="GG47" s="1525"/>
      <c r="GH47" s="1525"/>
      <c r="GI47" s="1525"/>
      <c r="GJ47" s="1525"/>
      <c r="GK47" s="1525"/>
      <c r="GL47" s="1525"/>
      <c r="GM47" s="1525"/>
      <c r="GN47" s="1525"/>
    </row>
    <row r="48" spans="1:196" ht="30" customHeight="1">
      <c r="A48" s="53"/>
      <c r="B48" s="93"/>
      <c r="C48" s="305"/>
      <c r="F48" s="267" t="s">
        <v>1295</v>
      </c>
      <c r="H48" s="261"/>
      <c r="I48" s="249" t="s">
        <v>2219</v>
      </c>
      <c r="J48" s="261"/>
      <c r="K48" s="261"/>
      <c r="L48" s="261"/>
      <c r="S48" s="1525"/>
      <c r="T48" s="1525"/>
      <c r="U48" s="1525"/>
      <c r="V48" s="1525"/>
      <c r="W48" s="1525"/>
      <c r="X48" s="1525"/>
      <c r="Y48" s="1525"/>
      <c r="Z48" s="2306">
        <v>53</v>
      </c>
      <c r="AA48" s="2306"/>
      <c r="AB48" s="2307"/>
      <c r="AC48" s="2308"/>
      <c r="AD48" s="2308"/>
      <c r="AE48" s="2308"/>
      <c r="AF48" s="2308"/>
      <c r="AG48" s="2308"/>
      <c r="AH48" s="2308"/>
      <c r="AI48" s="2308"/>
      <c r="AJ48" s="2308"/>
      <c r="AK48" s="2308"/>
      <c r="AL48" s="2308"/>
      <c r="AM48" s="2308"/>
      <c r="AN48" s="2308"/>
      <c r="AO48" s="2308"/>
      <c r="AP48" s="2308"/>
      <c r="AQ48" s="2308"/>
      <c r="AR48" s="2308"/>
      <c r="AS48" s="2308"/>
      <c r="AT48" s="2308"/>
      <c r="AU48" s="2308"/>
      <c r="AV48" s="2308"/>
      <c r="AW48" s="2308"/>
      <c r="AX48" s="2308"/>
      <c r="AY48" s="2308"/>
      <c r="AZ48" s="2308"/>
      <c r="BA48" s="2308"/>
      <c r="BB48" s="2308"/>
      <c r="BC48" s="2308"/>
      <c r="BD48" s="2309"/>
      <c r="BE48" s="1593"/>
      <c r="BF48" s="1593"/>
      <c r="BG48" s="2307"/>
      <c r="BH48" s="2308"/>
      <c r="BI48" s="2308"/>
      <c r="BJ48" s="2308"/>
      <c r="BK48" s="2308"/>
      <c r="BL48" s="2308"/>
      <c r="BM48" s="2308"/>
      <c r="BN48" s="2308"/>
      <c r="BO48" s="2308"/>
      <c r="BP48" s="2308"/>
      <c r="BQ48" s="2308"/>
      <c r="BR48" s="2308"/>
      <c r="BS48" s="2308"/>
      <c r="BT48" s="2308"/>
      <c r="BU48" s="2308"/>
      <c r="BV48" s="2308"/>
      <c r="BW48" s="2308"/>
      <c r="BX48" s="2308"/>
      <c r="BY48" s="2308"/>
      <c r="BZ48" s="2308"/>
      <c r="CA48" s="2309"/>
      <c r="CC48" s="1525"/>
      <c r="CD48" s="147"/>
      <c r="CJ48" s="1525"/>
      <c r="CK48" s="1525"/>
      <c r="CL48" s="1525"/>
      <c r="CM48" s="1525"/>
      <c r="CN48" s="1525"/>
      <c r="CO48" s="1525"/>
      <c r="CP48" s="1525"/>
      <c r="CQ48" s="1525"/>
      <c r="CR48" s="1525"/>
      <c r="CS48" s="1525"/>
      <c r="CT48" s="1525"/>
      <c r="CU48" s="1525"/>
      <c r="CV48" s="1525"/>
      <c r="CW48" s="1525"/>
      <c r="CX48" s="1525"/>
      <c r="CY48" s="1525"/>
      <c r="CZ48" s="1525"/>
      <c r="DA48" s="1525"/>
      <c r="DB48" s="1525"/>
      <c r="DC48" s="1525"/>
      <c r="DD48" s="1525"/>
      <c r="DE48" s="1525"/>
      <c r="DF48" s="1525"/>
      <c r="DG48" s="1525"/>
      <c r="DH48" s="1525"/>
      <c r="DI48" s="1525"/>
      <c r="DJ48" s="1525"/>
      <c r="DK48" s="1525"/>
      <c r="DL48" s="1525"/>
      <c r="DM48" s="1525"/>
      <c r="DN48" s="1525"/>
      <c r="DO48" s="1525"/>
      <c r="DP48" s="1525"/>
      <c r="DQ48" s="1525"/>
      <c r="DR48" s="1525"/>
      <c r="DS48" s="1525"/>
      <c r="DT48" s="1525"/>
      <c r="DU48" s="1525"/>
      <c r="DV48" s="1525"/>
      <c r="DW48" s="1525"/>
      <c r="DX48" s="1525"/>
      <c r="DY48" s="1525"/>
      <c r="DZ48" s="1525"/>
      <c r="EA48" s="1525"/>
      <c r="EB48" s="1525"/>
      <c r="EC48" s="1525"/>
      <c r="ED48" s="1525"/>
      <c r="EE48" s="1525"/>
      <c r="EF48" s="1525"/>
      <c r="EG48" s="1525"/>
      <c r="EH48" s="1525"/>
      <c r="EI48" s="1525"/>
      <c r="EJ48" s="1525"/>
      <c r="EK48" s="1525"/>
      <c r="EL48" s="1525"/>
      <c r="EM48" s="1525"/>
      <c r="EN48" s="1525"/>
      <c r="EO48" s="1525"/>
      <c r="EP48" s="1525"/>
      <c r="EQ48" s="1525"/>
      <c r="ER48" s="1525"/>
      <c r="ES48" s="1525"/>
      <c r="ET48" s="1525"/>
      <c r="EU48" s="1525"/>
      <c r="EV48" s="1525"/>
      <c r="EW48" s="1525"/>
      <c r="EX48" s="1525"/>
      <c r="EY48" s="1525"/>
      <c r="EZ48" s="1525"/>
      <c r="FA48" s="1525"/>
      <c r="FB48" s="1525"/>
      <c r="FC48" s="1525"/>
      <c r="FD48" s="1525"/>
      <c r="FE48" s="1525"/>
      <c r="FF48" s="1525"/>
      <c r="FG48" s="1525"/>
      <c r="FH48" s="1525"/>
      <c r="FI48" s="1525"/>
      <c r="FJ48" s="1525"/>
      <c r="FK48" s="1525"/>
      <c r="FL48" s="1525"/>
      <c r="FM48" s="1525"/>
      <c r="FN48" s="1525"/>
      <c r="FO48" s="1525"/>
      <c r="FP48" s="1525"/>
      <c r="FQ48" s="1525"/>
      <c r="FR48" s="1525"/>
      <c r="FS48" s="1525"/>
      <c r="FT48" s="1525"/>
      <c r="FU48" s="1525"/>
      <c r="FV48" s="1525"/>
      <c r="FW48" s="1525"/>
      <c r="FX48" s="1525"/>
      <c r="FY48" s="1525"/>
      <c r="FZ48" s="1525"/>
      <c r="GA48" s="1525"/>
      <c r="GB48" s="1525"/>
      <c r="GC48" s="1525"/>
      <c r="GD48" s="1525"/>
      <c r="GE48" s="1525"/>
      <c r="GF48" s="1525"/>
      <c r="GG48" s="1525"/>
      <c r="GH48" s="1525"/>
      <c r="GI48" s="1525"/>
      <c r="GJ48" s="1525"/>
      <c r="GK48" s="1525"/>
      <c r="GL48" s="1525"/>
      <c r="GM48" s="1525"/>
      <c r="GN48" s="1525"/>
    </row>
    <row r="49" spans="1:196" ht="30" customHeight="1">
      <c r="A49" s="53"/>
      <c r="B49" s="93"/>
      <c r="C49" s="306"/>
      <c r="F49" s="304"/>
      <c r="H49" s="261"/>
      <c r="I49" s="260" t="s">
        <v>2219</v>
      </c>
      <c r="J49" s="250"/>
      <c r="K49" s="250"/>
      <c r="L49" s="261"/>
      <c r="S49" s="1525"/>
      <c r="T49" s="1525"/>
      <c r="U49" s="1525"/>
      <c r="V49" s="1525"/>
      <c r="W49" s="1525"/>
      <c r="X49" s="1525"/>
      <c r="Y49" s="1525"/>
      <c r="Z49" s="2306"/>
      <c r="AA49" s="2306"/>
      <c r="AB49" s="2310"/>
      <c r="AC49" s="2311"/>
      <c r="AD49" s="2311"/>
      <c r="AE49" s="2311"/>
      <c r="AF49" s="2311"/>
      <c r="AG49" s="2311"/>
      <c r="AH49" s="2311"/>
      <c r="AI49" s="2311"/>
      <c r="AJ49" s="2311"/>
      <c r="AK49" s="2311"/>
      <c r="AL49" s="2311"/>
      <c r="AM49" s="2311"/>
      <c r="AN49" s="2311"/>
      <c r="AO49" s="2311"/>
      <c r="AP49" s="2311"/>
      <c r="AQ49" s="2311"/>
      <c r="AR49" s="2311"/>
      <c r="AS49" s="2311"/>
      <c r="AT49" s="2311"/>
      <c r="AU49" s="2311"/>
      <c r="AV49" s="2311"/>
      <c r="AW49" s="2311"/>
      <c r="AX49" s="2311"/>
      <c r="AY49" s="2311"/>
      <c r="AZ49" s="2311"/>
      <c r="BA49" s="2311"/>
      <c r="BB49" s="2311"/>
      <c r="BC49" s="2311"/>
      <c r="BD49" s="2312"/>
      <c r="BE49" s="1593"/>
      <c r="BF49" s="1593"/>
      <c r="BG49" s="2310"/>
      <c r="BH49" s="2311"/>
      <c r="BI49" s="2311"/>
      <c r="BJ49" s="2311"/>
      <c r="BK49" s="2311"/>
      <c r="BL49" s="2311"/>
      <c r="BM49" s="2311"/>
      <c r="BN49" s="2311"/>
      <c r="BO49" s="2311"/>
      <c r="BP49" s="2311"/>
      <c r="BQ49" s="2311"/>
      <c r="BR49" s="2311"/>
      <c r="BS49" s="2311"/>
      <c r="BT49" s="2311"/>
      <c r="BU49" s="2311"/>
      <c r="BV49" s="2311"/>
      <c r="BW49" s="2311"/>
      <c r="BX49" s="2311"/>
      <c r="BY49" s="2311"/>
      <c r="BZ49" s="2311"/>
      <c r="CA49" s="2312"/>
      <c r="CC49" s="1525"/>
      <c r="CD49" s="147"/>
      <c r="CJ49" s="1525"/>
      <c r="CK49" s="1525"/>
      <c r="CL49" s="1525"/>
      <c r="CM49" s="1525"/>
      <c r="CN49" s="1525"/>
      <c r="CO49" s="1525"/>
      <c r="CP49" s="1525"/>
      <c r="CQ49" s="1525"/>
      <c r="CR49" s="1525"/>
      <c r="CS49" s="1525"/>
      <c r="CT49" s="1525"/>
      <c r="CU49" s="1525"/>
      <c r="CV49" s="1525"/>
      <c r="CW49" s="1525"/>
      <c r="CX49" s="1525"/>
      <c r="CY49" s="1525"/>
      <c r="CZ49" s="1525"/>
      <c r="DA49" s="1525"/>
      <c r="DB49" s="1525"/>
      <c r="DC49" s="1525"/>
      <c r="DD49" s="1525"/>
      <c r="DE49" s="1525"/>
      <c r="DF49" s="1525"/>
      <c r="DG49" s="1525"/>
      <c r="DH49" s="1525"/>
      <c r="DI49" s="1525"/>
      <c r="DJ49" s="1525"/>
      <c r="DK49" s="1525"/>
      <c r="DL49" s="1525"/>
      <c r="DM49" s="1525"/>
      <c r="DN49" s="1525"/>
      <c r="DO49" s="1525"/>
      <c r="DP49" s="1525"/>
      <c r="DQ49" s="1525"/>
      <c r="DR49" s="1525"/>
      <c r="DS49" s="1525"/>
      <c r="DT49" s="1525"/>
      <c r="DU49" s="1525"/>
      <c r="DV49" s="1525"/>
      <c r="DW49" s="1525"/>
      <c r="DX49" s="1525"/>
      <c r="DY49" s="1525"/>
      <c r="DZ49" s="1525"/>
      <c r="EA49" s="1525"/>
      <c r="EB49" s="1525"/>
      <c r="EC49" s="1525"/>
      <c r="ED49" s="1525"/>
      <c r="EE49" s="1525"/>
      <c r="EF49" s="1525"/>
      <c r="EG49" s="1525"/>
      <c r="EH49" s="1525"/>
      <c r="EI49" s="1525"/>
      <c r="EJ49" s="1525"/>
      <c r="EK49" s="1525"/>
      <c r="EL49" s="1525"/>
      <c r="EM49" s="1525"/>
      <c r="EN49" s="1525"/>
      <c r="EO49" s="1525"/>
      <c r="EP49" s="1525"/>
      <c r="EQ49" s="1525"/>
      <c r="ER49" s="1525"/>
      <c r="ES49" s="1525"/>
      <c r="ET49" s="1525"/>
      <c r="EU49" s="1525"/>
      <c r="EV49" s="1525"/>
      <c r="EW49" s="1525"/>
      <c r="EX49" s="1525"/>
      <c r="EY49" s="1525"/>
      <c r="EZ49" s="1525"/>
      <c r="FA49" s="1525"/>
      <c r="FB49" s="1525"/>
      <c r="FC49" s="1525"/>
      <c r="FD49" s="1525"/>
      <c r="FE49" s="1525"/>
      <c r="FF49" s="1525"/>
      <c r="FG49" s="1525"/>
      <c r="FH49" s="1525"/>
      <c r="FI49" s="1525"/>
      <c r="FJ49" s="1525"/>
      <c r="FK49" s="1525"/>
      <c r="FL49" s="1525"/>
      <c r="FM49" s="1525"/>
      <c r="FN49" s="1525"/>
      <c r="FO49" s="1525"/>
      <c r="FP49" s="1525"/>
      <c r="FQ49" s="1525"/>
      <c r="FR49" s="1525"/>
      <c r="FS49" s="1525"/>
      <c r="FT49" s="1525"/>
      <c r="FU49" s="1525"/>
      <c r="FV49" s="1525"/>
      <c r="FW49" s="1525"/>
      <c r="FX49" s="1525"/>
      <c r="FY49" s="1525"/>
      <c r="FZ49" s="1525"/>
      <c r="GA49" s="1525"/>
      <c r="GB49" s="1525"/>
      <c r="GC49" s="1525"/>
      <c r="GD49" s="1525"/>
      <c r="GE49" s="1525"/>
      <c r="GF49" s="1525"/>
      <c r="GG49" s="1525"/>
      <c r="GH49" s="1525"/>
      <c r="GI49" s="1525"/>
      <c r="GJ49" s="1525"/>
      <c r="GK49" s="1525"/>
      <c r="GL49" s="1525"/>
      <c r="GM49" s="1525"/>
      <c r="GN49" s="1525"/>
    </row>
    <row r="50" spans="1:196" ht="30" customHeight="1">
      <c r="A50" s="53"/>
      <c r="B50" s="93"/>
      <c r="C50" s="307"/>
      <c r="J50" s="250"/>
      <c r="K50" s="250"/>
      <c r="L50" s="250"/>
      <c r="S50" s="1525"/>
      <c r="T50" s="1525"/>
      <c r="U50" s="1525"/>
      <c r="V50" s="1525"/>
      <c r="W50" s="1525"/>
      <c r="X50" s="1525"/>
      <c r="Y50" s="1525"/>
      <c r="CC50" s="1525"/>
      <c r="CD50" s="147"/>
      <c r="CJ50" s="1525"/>
      <c r="CK50" s="1525"/>
      <c r="CL50" s="1525"/>
      <c r="CM50" s="1525"/>
      <c r="CN50" s="1525"/>
      <c r="CO50" s="1525"/>
      <c r="CP50" s="1525"/>
      <c r="CQ50" s="1525"/>
      <c r="CR50" s="1525"/>
      <c r="CS50" s="1525"/>
      <c r="CT50" s="1525"/>
      <c r="CU50" s="1525"/>
      <c r="CV50" s="1525"/>
      <c r="CW50" s="1525"/>
      <c r="CX50" s="1525"/>
      <c r="CY50" s="1525"/>
      <c r="CZ50" s="1525"/>
      <c r="DA50" s="1525"/>
      <c r="DB50" s="1525"/>
      <c r="DC50" s="1525"/>
      <c r="DD50" s="1525"/>
      <c r="DE50" s="1525"/>
      <c r="DF50" s="1525"/>
      <c r="DG50" s="1525"/>
      <c r="DH50" s="1525"/>
      <c r="DI50" s="1525"/>
      <c r="DJ50" s="1525"/>
      <c r="DK50" s="1525"/>
      <c r="DL50" s="1525"/>
      <c r="DM50" s="1525"/>
      <c r="DN50" s="1525"/>
      <c r="DO50" s="1525"/>
      <c r="DP50" s="1525"/>
      <c r="DQ50" s="1525"/>
      <c r="DR50" s="1525"/>
      <c r="DS50" s="1525"/>
      <c r="DT50" s="1525"/>
      <c r="DU50" s="1525"/>
      <c r="DV50" s="1525"/>
      <c r="DW50" s="1525"/>
      <c r="DX50" s="1525"/>
      <c r="DY50" s="1525"/>
      <c r="DZ50" s="1525"/>
      <c r="EA50" s="1525"/>
      <c r="EB50" s="1525"/>
      <c r="EC50" s="1525"/>
      <c r="ED50" s="1525"/>
      <c r="EE50" s="1525"/>
      <c r="EF50" s="1525"/>
      <c r="EG50" s="1525"/>
      <c r="EH50" s="1525"/>
      <c r="EI50" s="1525"/>
      <c r="EJ50" s="1525"/>
      <c r="EK50" s="1525"/>
      <c r="EL50" s="1525"/>
      <c r="EM50" s="1525"/>
      <c r="EN50" s="1525"/>
      <c r="EO50" s="1525"/>
      <c r="EP50" s="1525"/>
      <c r="EQ50" s="1525"/>
      <c r="ER50" s="1525"/>
      <c r="ES50" s="1525"/>
      <c r="ET50" s="1525"/>
      <c r="EU50" s="1525"/>
      <c r="EV50" s="1525"/>
      <c r="EW50" s="1525"/>
      <c r="EX50" s="1525"/>
      <c r="EY50" s="1525"/>
      <c r="EZ50" s="1525"/>
      <c r="FA50" s="1525"/>
      <c r="FB50" s="1525"/>
      <c r="FC50" s="1525"/>
      <c r="FD50" s="1525"/>
      <c r="FE50" s="1525"/>
      <c r="FF50" s="1525"/>
      <c r="FG50" s="1525"/>
      <c r="FH50" s="1525"/>
      <c r="FI50" s="1525"/>
      <c r="FJ50" s="1525"/>
      <c r="FK50" s="1525"/>
      <c r="FL50" s="1525"/>
      <c r="FM50" s="1525"/>
      <c r="FN50" s="1525"/>
      <c r="FO50" s="1525"/>
      <c r="FP50" s="1525"/>
      <c r="FQ50" s="1525"/>
      <c r="FR50" s="1525"/>
      <c r="FS50" s="1525"/>
      <c r="FT50" s="1525"/>
      <c r="FU50" s="1525"/>
      <c r="FV50" s="1525"/>
      <c r="FW50" s="1525"/>
      <c r="FX50" s="1525"/>
      <c r="FY50" s="1525"/>
      <c r="FZ50" s="1525"/>
      <c r="GA50" s="1525"/>
      <c r="GB50" s="1525"/>
      <c r="GC50" s="1525"/>
      <c r="GD50" s="1525"/>
      <c r="GE50" s="1525"/>
      <c r="GF50" s="1525"/>
      <c r="GG50" s="1525"/>
      <c r="GH50" s="1525"/>
      <c r="GI50" s="1525"/>
      <c r="GJ50" s="1525"/>
      <c r="GK50" s="1525"/>
      <c r="GL50" s="1525"/>
      <c r="GM50" s="1525"/>
      <c r="GN50" s="1525"/>
    </row>
    <row r="51" spans="1:196" ht="30" customHeight="1">
      <c r="A51" s="53"/>
      <c r="B51" s="93"/>
      <c r="C51" s="306"/>
      <c r="F51" s="249" t="s">
        <v>1299</v>
      </c>
      <c r="I51" s="249" t="s">
        <v>2267</v>
      </c>
      <c r="J51" s="308"/>
      <c r="K51" s="308"/>
      <c r="L51" s="250"/>
      <c r="S51" s="1525"/>
      <c r="T51" s="1525"/>
      <c r="U51" s="1525"/>
      <c r="V51" s="1525"/>
      <c r="W51" s="1525"/>
      <c r="X51" s="1525"/>
      <c r="Y51" s="1525"/>
      <c r="Z51" s="2306">
        <v>54</v>
      </c>
      <c r="AA51" s="2306"/>
      <c r="AB51" s="2307"/>
      <c r="AC51" s="2308"/>
      <c r="AD51" s="2308"/>
      <c r="AE51" s="2308"/>
      <c r="AF51" s="2308"/>
      <c r="AG51" s="2308"/>
      <c r="AH51" s="2308"/>
      <c r="AI51" s="2308"/>
      <c r="AJ51" s="2308"/>
      <c r="AK51" s="2308"/>
      <c r="AL51" s="2308"/>
      <c r="AM51" s="2308"/>
      <c r="AN51" s="2308"/>
      <c r="AO51" s="2308"/>
      <c r="AP51" s="2308"/>
      <c r="AQ51" s="2308"/>
      <c r="AR51" s="2308"/>
      <c r="AS51" s="2308"/>
      <c r="AT51" s="2308"/>
      <c r="AU51" s="2308"/>
      <c r="AV51" s="2308"/>
      <c r="AW51" s="2308"/>
      <c r="AX51" s="2308"/>
      <c r="AY51" s="2308"/>
      <c r="AZ51" s="2308"/>
      <c r="BA51" s="2308"/>
      <c r="BB51" s="2308"/>
      <c r="BC51" s="2308"/>
      <c r="BD51" s="2309"/>
      <c r="BE51" s="1593"/>
      <c r="BF51" s="1593"/>
      <c r="BG51" s="2307"/>
      <c r="BH51" s="2308"/>
      <c r="BI51" s="2308"/>
      <c r="BJ51" s="2308"/>
      <c r="BK51" s="2308"/>
      <c r="BL51" s="2308"/>
      <c r="BM51" s="2308"/>
      <c r="BN51" s="2308"/>
      <c r="BO51" s="2308"/>
      <c r="BP51" s="2308"/>
      <c r="BQ51" s="2308"/>
      <c r="BR51" s="2308"/>
      <c r="BS51" s="2308"/>
      <c r="BT51" s="2308"/>
      <c r="BU51" s="2308"/>
      <c r="BV51" s="2308"/>
      <c r="BW51" s="2308"/>
      <c r="BX51" s="2308"/>
      <c r="BY51" s="2308"/>
      <c r="BZ51" s="2308"/>
      <c r="CA51" s="2309"/>
      <c r="CC51" s="93"/>
      <c r="CD51" s="147"/>
      <c r="CJ51" s="1525"/>
      <c r="CK51" s="1525"/>
      <c r="CL51" s="1525"/>
      <c r="CM51" s="1525"/>
      <c r="CN51" s="1525"/>
      <c r="CO51" s="1525"/>
      <c r="CP51" s="1525"/>
      <c r="CQ51" s="1525"/>
      <c r="CR51" s="1525"/>
      <c r="CS51" s="1525"/>
      <c r="CT51" s="1525"/>
      <c r="CU51" s="1525"/>
      <c r="CV51" s="1525"/>
      <c r="CW51" s="1525"/>
      <c r="CX51" s="1525"/>
      <c r="CY51" s="1525"/>
      <c r="CZ51" s="1525"/>
      <c r="DA51" s="1525"/>
      <c r="DB51" s="1525"/>
      <c r="DC51" s="1525"/>
      <c r="DD51" s="1525"/>
      <c r="DE51" s="1525"/>
      <c r="DF51" s="1525"/>
      <c r="DG51" s="1525"/>
      <c r="DH51" s="1525"/>
      <c r="DI51" s="1525"/>
      <c r="DJ51" s="1525"/>
      <c r="DK51" s="1525"/>
      <c r="DL51" s="1525"/>
      <c r="DM51" s="1525"/>
      <c r="DN51" s="1525"/>
      <c r="DO51" s="1525"/>
      <c r="DP51" s="1525"/>
      <c r="DQ51" s="1525"/>
      <c r="DR51" s="1525"/>
      <c r="DS51" s="1525"/>
      <c r="DT51" s="1525"/>
      <c r="DU51" s="1525"/>
      <c r="DV51" s="1525"/>
      <c r="DW51" s="1525"/>
      <c r="DX51" s="1525"/>
      <c r="DY51" s="1525"/>
      <c r="DZ51" s="1525"/>
      <c r="EA51" s="1525"/>
      <c r="EB51" s="1525"/>
      <c r="EC51" s="1525"/>
      <c r="ED51" s="1525"/>
      <c r="EE51" s="1525"/>
      <c r="EF51" s="1525"/>
      <c r="EG51" s="1525"/>
      <c r="EH51" s="1525"/>
      <c r="EI51" s="1525"/>
      <c r="EJ51" s="1525"/>
      <c r="EK51" s="1525"/>
      <c r="EL51" s="1525"/>
      <c r="EM51" s="1525"/>
      <c r="EN51" s="1525"/>
      <c r="EO51" s="1525"/>
      <c r="EP51" s="1525"/>
      <c r="EQ51" s="1525"/>
      <c r="ER51" s="1525"/>
      <c r="ES51" s="1525"/>
      <c r="ET51" s="1525"/>
      <c r="EU51" s="1525"/>
      <c r="EV51" s="1525"/>
      <c r="EW51" s="1525"/>
      <c r="EX51" s="1525"/>
      <c r="EY51" s="1525"/>
      <c r="EZ51" s="1525"/>
      <c r="FA51" s="1525"/>
      <c r="FB51" s="1525"/>
      <c r="FC51" s="1525"/>
      <c r="FD51" s="1525"/>
      <c r="FE51" s="1525"/>
      <c r="FF51" s="1525"/>
      <c r="FG51" s="1525"/>
      <c r="FH51" s="1525"/>
      <c r="FI51" s="1525"/>
      <c r="FJ51" s="1525"/>
      <c r="FK51" s="1525"/>
      <c r="FL51" s="1525"/>
      <c r="FM51" s="1525"/>
      <c r="FN51" s="1525"/>
      <c r="FO51" s="1525"/>
      <c r="FP51" s="1525"/>
      <c r="FQ51" s="1525"/>
      <c r="FR51" s="1525"/>
      <c r="FS51" s="1525"/>
      <c r="FT51" s="1525"/>
      <c r="FU51" s="1525"/>
      <c r="FV51" s="1525"/>
      <c r="FW51" s="1525"/>
      <c r="FX51" s="1525"/>
      <c r="FY51" s="1525"/>
      <c r="FZ51" s="1525"/>
      <c r="GA51" s="1525"/>
      <c r="GB51" s="1525"/>
      <c r="GC51" s="1525"/>
      <c r="GD51" s="1525"/>
      <c r="GE51" s="1525"/>
      <c r="GF51" s="1525"/>
      <c r="GG51" s="1525"/>
      <c r="GH51" s="1525"/>
      <c r="GI51" s="1525"/>
      <c r="GJ51" s="1525"/>
      <c r="GK51" s="1525"/>
      <c r="GL51" s="1525"/>
      <c r="GM51" s="1525"/>
      <c r="GN51" s="1525"/>
    </row>
    <row r="52" spans="1:196" ht="30" customHeight="1">
      <c r="A52" s="53"/>
      <c r="B52" s="93"/>
      <c r="C52" s="306"/>
      <c r="H52" s="308"/>
      <c r="I52" s="260" t="s">
        <v>2267</v>
      </c>
      <c r="J52" s="250"/>
      <c r="K52" s="250"/>
      <c r="L52" s="308"/>
      <c r="S52" s="1525"/>
      <c r="T52" s="1525"/>
      <c r="U52" s="1525"/>
      <c r="V52" s="1525"/>
      <c r="W52" s="1525"/>
      <c r="X52" s="1525"/>
      <c r="Y52" s="1525"/>
      <c r="Z52" s="2306"/>
      <c r="AA52" s="2306"/>
      <c r="AB52" s="2310"/>
      <c r="AC52" s="2311"/>
      <c r="AD52" s="2311"/>
      <c r="AE52" s="2311"/>
      <c r="AF52" s="2311"/>
      <c r="AG52" s="2311"/>
      <c r="AH52" s="2311"/>
      <c r="AI52" s="2311"/>
      <c r="AJ52" s="2311"/>
      <c r="AK52" s="2311"/>
      <c r="AL52" s="2311"/>
      <c r="AM52" s="2311"/>
      <c r="AN52" s="2311"/>
      <c r="AO52" s="2311"/>
      <c r="AP52" s="2311"/>
      <c r="AQ52" s="2311"/>
      <c r="AR52" s="2311"/>
      <c r="AS52" s="2311"/>
      <c r="AT52" s="2311"/>
      <c r="AU52" s="2311"/>
      <c r="AV52" s="2311"/>
      <c r="AW52" s="2311"/>
      <c r="AX52" s="2311"/>
      <c r="AY52" s="2311"/>
      <c r="AZ52" s="2311"/>
      <c r="BA52" s="2311"/>
      <c r="BB52" s="2311"/>
      <c r="BC52" s="2311"/>
      <c r="BD52" s="2312"/>
      <c r="BE52" s="1593"/>
      <c r="BF52" s="1593"/>
      <c r="BG52" s="2310"/>
      <c r="BH52" s="2311"/>
      <c r="BI52" s="2311"/>
      <c r="BJ52" s="2311"/>
      <c r="BK52" s="2311"/>
      <c r="BL52" s="2311"/>
      <c r="BM52" s="2311"/>
      <c r="BN52" s="2311"/>
      <c r="BO52" s="2311"/>
      <c r="BP52" s="2311"/>
      <c r="BQ52" s="2311"/>
      <c r="BR52" s="2311"/>
      <c r="BS52" s="2311"/>
      <c r="BT52" s="2311"/>
      <c r="BU52" s="2311"/>
      <c r="BV52" s="2311"/>
      <c r="BW52" s="2311"/>
      <c r="BX52" s="2311"/>
      <c r="BY52" s="2311"/>
      <c r="BZ52" s="2311"/>
      <c r="CA52" s="2312"/>
      <c r="CC52" s="93"/>
      <c r="CD52" s="147"/>
      <c r="CJ52" s="1525"/>
      <c r="CK52" s="1525"/>
      <c r="CL52" s="1525"/>
      <c r="CM52" s="1525"/>
      <c r="CN52" s="1525"/>
      <c r="CO52" s="1525"/>
      <c r="CP52" s="1525"/>
      <c r="CQ52" s="1525"/>
      <c r="CR52" s="1525"/>
      <c r="CS52" s="1525"/>
      <c r="CT52" s="1525"/>
      <c r="CU52" s="1525"/>
      <c r="CV52" s="1525"/>
      <c r="CW52" s="1525"/>
      <c r="CX52" s="1525"/>
      <c r="CY52" s="1525"/>
      <c r="CZ52" s="1525"/>
      <c r="DA52" s="1525"/>
      <c r="DB52" s="1525"/>
      <c r="DC52" s="1525"/>
      <c r="DD52" s="1525"/>
      <c r="DE52" s="1525"/>
      <c r="DF52" s="1525"/>
      <c r="DG52" s="1525"/>
      <c r="DH52" s="1525"/>
      <c r="DI52" s="1525"/>
      <c r="DJ52" s="1525"/>
      <c r="DK52" s="1525"/>
      <c r="DL52" s="1525"/>
      <c r="DM52" s="1525"/>
      <c r="DN52" s="1525"/>
      <c r="DO52" s="1525"/>
      <c r="DP52" s="1525"/>
      <c r="DQ52" s="1525"/>
      <c r="DR52" s="1525"/>
      <c r="DS52" s="1525"/>
      <c r="DT52" s="1525"/>
      <c r="DU52" s="1525"/>
      <c r="DV52" s="1525"/>
      <c r="DW52" s="1525"/>
      <c r="DX52" s="1525"/>
      <c r="DY52" s="1525"/>
      <c r="DZ52" s="1525"/>
      <c r="EA52" s="1525"/>
      <c r="EB52" s="1525"/>
      <c r="EC52" s="1525"/>
      <c r="ED52" s="1525"/>
      <c r="EE52" s="1525"/>
      <c r="EF52" s="1525"/>
      <c r="EG52" s="1525"/>
      <c r="EH52" s="1525"/>
      <c r="EI52" s="1525"/>
      <c r="EJ52" s="1525"/>
      <c r="EK52" s="1525"/>
      <c r="EL52" s="1525"/>
      <c r="EM52" s="1525"/>
      <c r="EN52" s="1525"/>
      <c r="EO52" s="1525"/>
      <c r="EP52" s="1525"/>
      <c r="EQ52" s="1525"/>
      <c r="ER52" s="1525"/>
      <c r="ES52" s="1525"/>
      <c r="ET52" s="1525"/>
      <c r="EU52" s="1525"/>
      <c r="EV52" s="1525"/>
      <c r="EW52" s="1525"/>
      <c r="EX52" s="1525"/>
      <c r="EY52" s="1525"/>
      <c r="EZ52" s="1525"/>
      <c r="FA52" s="1525"/>
      <c r="FB52" s="1525"/>
      <c r="FC52" s="1525"/>
      <c r="FD52" s="1525"/>
      <c r="FE52" s="1525"/>
      <c r="FF52" s="1525"/>
      <c r="FG52" s="1525"/>
      <c r="FH52" s="1525"/>
      <c r="FI52" s="1525"/>
      <c r="FJ52" s="1525"/>
      <c r="FK52" s="1525"/>
      <c r="FL52" s="1525"/>
      <c r="FM52" s="1525"/>
      <c r="FN52" s="1525"/>
      <c r="FO52" s="1525"/>
      <c r="FP52" s="1525"/>
      <c r="FQ52" s="1525"/>
      <c r="FR52" s="1525"/>
      <c r="FS52" s="1525"/>
      <c r="FT52" s="1525"/>
      <c r="FU52" s="1525"/>
      <c r="FV52" s="1525"/>
      <c r="FW52" s="1525"/>
      <c r="FX52" s="1525"/>
      <c r="FY52" s="1525"/>
      <c r="FZ52" s="1525"/>
      <c r="GA52" s="1525"/>
      <c r="GB52" s="1525"/>
      <c r="GC52" s="1525"/>
      <c r="GD52" s="1525"/>
      <c r="GE52" s="1525"/>
      <c r="GF52" s="1525"/>
      <c r="GG52" s="1525"/>
      <c r="GH52" s="1525"/>
      <c r="GI52" s="1525"/>
      <c r="GJ52" s="1525"/>
      <c r="GK52" s="1525"/>
      <c r="GL52" s="1525"/>
      <c r="GM52" s="1525"/>
      <c r="GN52" s="1525"/>
    </row>
    <row r="53" spans="1:196" ht="30" customHeight="1">
      <c r="A53" s="53"/>
      <c r="B53" s="93"/>
      <c r="C53" s="267"/>
      <c r="F53" s="261"/>
      <c r="H53" s="250"/>
      <c r="J53" s="250"/>
      <c r="K53" s="250"/>
      <c r="L53" s="250"/>
      <c r="S53" s="1525"/>
      <c r="T53" s="1525"/>
      <c r="U53" s="1525"/>
      <c r="V53" s="1525"/>
      <c r="W53" s="1525"/>
      <c r="X53" s="1525"/>
      <c r="Y53" s="1525"/>
      <c r="CC53" s="93"/>
      <c r="CD53" s="147"/>
      <c r="CJ53" s="1525"/>
      <c r="CK53" s="1525"/>
      <c r="CL53" s="1525"/>
      <c r="CM53" s="1525"/>
      <c r="CN53" s="1525"/>
      <c r="CO53" s="1525"/>
      <c r="CP53" s="1525"/>
      <c r="CQ53" s="1525"/>
      <c r="CR53" s="1525"/>
      <c r="CS53" s="1525"/>
      <c r="CT53" s="1525"/>
      <c r="CU53" s="1525"/>
      <c r="CV53" s="1525"/>
      <c r="CW53" s="1525"/>
      <c r="CX53" s="1525"/>
      <c r="CY53" s="1525"/>
      <c r="CZ53" s="1525"/>
      <c r="DA53" s="1525"/>
      <c r="DB53" s="1525"/>
      <c r="DC53" s="1525"/>
      <c r="DD53" s="1525"/>
      <c r="DE53" s="1525"/>
      <c r="DF53" s="1525"/>
      <c r="DG53" s="1525"/>
      <c r="DH53" s="1525"/>
      <c r="DI53" s="1525"/>
      <c r="DJ53" s="1525"/>
      <c r="DK53" s="1525"/>
      <c r="DL53" s="1525"/>
      <c r="DM53" s="1525"/>
      <c r="DN53" s="1525"/>
      <c r="DO53" s="1525"/>
      <c r="DP53" s="1525"/>
      <c r="DQ53" s="1525"/>
      <c r="DR53" s="1525"/>
      <c r="DS53" s="1525"/>
      <c r="DT53" s="1525"/>
      <c r="DU53" s="1525"/>
      <c r="DV53" s="1525"/>
      <c r="DW53" s="1525"/>
      <c r="DX53" s="1525"/>
      <c r="DY53" s="1525"/>
      <c r="DZ53" s="1525"/>
      <c r="EA53" s="1525"/>
      <c r="EB53" s="1525"/>
      <c r="EC53" s="1525"/>
      <c r="ED53" s="1525"/>
      <c r="EE53" s="1525"/>
      <c r="EF53" s="1525"/>
      <c r="EG53" s="1525"/>
      <c r="EH53" s="1525"/>
      <c r="EI53" s="1525"/>
      <c r="EJ53" s="1525"/>
      <c r="EK53" s="1525"/>
      <c r="EL53" s="1525"/>
      <c r="EM53" s="1525"/>
      <c r="EN53" s="1525"/>
      <c r="EO53" s="1525"/>
      <c r="EP53" s="1525"/>
      <c r="EQ53" s="1525"/>
      <c r="ER53" s="1525"/>
      <c r="ES53" s="1525"/>
      <c r="ET53" s="1525"/>
      <c r="EU53" s="1525"/>
      <c r="EV53" s="1525"/>
      <c r="EW53" s="1525"/>
      <c r="EX53" s="1525"/>
      <c r="EY53" s="1525"/>
      <c r="EZ53" s="1525"/>
      <c r="FA53" s="1525"/>
      <c r="FB53" s="1525"/>
      <c r="FC53" s="1525"/>
      <c r="FD53" s="1525"/>
      <c r="FE53" s="1525"/>
      <c r="FF53" s="1525"/>
      <c r="FG53" s="1525"/>
      <c r="FH53" s="1525"/>
      <c r="FI53" s="1525"/>
      <c r="FJ53" s="1525"/>
      <c r="FK53" s="1525"/>
      <c r="FL53" s="1525"/>
      <c r="FM53" s="1525"/>
      <c r="FN53" s="1525"/>
      <c r="FO53" s="1525"/>
      <c r="FP53" s="1525"/>
      <c r="FQ53" s="1525"/>
      <c r="FR53" s="1525"/>
      <c r="FS53" s="1525"/>
      <c r="FT53" s="1525"/>
      <c r="FU53" s="1525"/>
      <c r="FV53" s="1525"/>
      <c r="FW53" s="1525"/>
      <c r="FX53" s="1525"/>
      <c r="FY53" s="1525"/>
      <c r="FZ53" s="1525"/>
      <c r="GA53" s="1525"/>
      <c r="GB53" s="1525"/>
      <c r="GC53" s="1525"/>
      <c r="GD53" s="1525"/>
      <c r="GE53" s="1525"/>
      <c r="GF53" s="1525"/>
      <c r="GG53" s="1525"/>
      <c r="GH53" s="1525"/>
      <c r="GI53" s="1525"/>
      <c r="GJ53" s="1525"/>
      <c r="GK53" s="1525"/>
      <c r="GL53" s="1525"/>
      <c r="GM53" s="1525"/>
      <c r="GN53" s="1525"/>
    </row>
    <row r="54" spans="1:196" ht="30" customHeight="1">
      <c r="A54" s="53"/>
      <c r="B54" s="93"/>
      <c r="C54" s="309"/>
      <c r="F54" s="249" t="s">
        <v>1244</v>
      </c>
      <c r="H54" s="250"/>
      <c r="I54" s="249" t="s">
        <v>2268</v>
      </c>
      <c r="J54" s="250"/>
      <c r="K54" s="250"/>
      <c r="L54" s="250"/>
      <c r="S54" s="1525"/>
      <c r="T54" s="1525"/>
      <c r="U54" s="1525"/>
      <c r="V54" s="1525"/>
      <c r="W54" s="1525"/>
      <c r="X54" s="1525"/>
      <c r="Y54" s="1525"/>
      <c r="Z54" s="2306">
        <v>55</v>
      </c>
      <c r="AA54" s="2306"/>
      <c r="AB54" s="2307"/>
      <c r="AC54" s="2308"/>
      <c r="AD54" s="2308"/>
      <c r="AE54" s="2308"/>
      <c r="AF54" s="2308"/>
      <c r="AG54" s="2308"/>
      <c r="AH54" s="2308"/>
      <c r="AI54" s="2308"/>
      <c r="AJ54" s="2308"/>
      <c r="AK54" s="2308"/>
      <c r="AL54" s="2308"/>
      <c r="AM54" s="2308"/>
      <c r="AN54" s="2308"/>
      <c r="AO54" s="2308"/>
      <c r="AP54" s="2308"/>
      <c r="AQ54" s="2308"/>
      <c r="AR54" s="2308"/>
      <c r="AS54" s="2308"/>
      <c r="AT54" s="2308"/>
      <c r="AU54" s="2308"/>
      <c r="AV54" s="2308"/>
      <c r="AW54" s="2308"/>
      <c r="AX54" s="2308"/>
      <c r="AY54" s="2308"/>
      <c r="AZ54" s="2308"/>
      <c r="BA54" s="2308"/>
      <c r="BB54" s="2308"/>
      <c r="BC54" s="2308"/>
      <c r="BD54" s="2309"/>
      <c r="BE54" s="1593"/>
      <c r="BF54" s="1593"/>
      <c r="BG54" s="2307"/>
      <c r="BH54" s="2308"/>
      <c r="BI54" s="2308"/>
      <c r="BJ54" s="2308"/>
      <c r="BK54" s="2308"/>
      <c r="BL54" s="2308"/>
      <c r="BM54" s="2308"/>
      <c r="BN54" s="2308"/>
      <c r="BO54" s="2308"/>
      <c r="BP54" s="2308"/>
      <c r="BQ54" s="2308"/>
      <c r="BR54" s="2308"/>
      <c r="BS54" s="2308"/>
      <c r="BT54" s="2308"/>
      <c r="BU54" s="2308"/>
      <c r="BV54" s="2308"/>
      <c r="BW54" s="2308"/>
      <c r="BX54" s="2308"/>
      <c r="BY54" s="2308"/>
      <c r="BZ54" s="2308"/>
      <c r="CA54" s="2309"/>
      <c r="CC54" s="93"/>
      <c r="CD54" s="147"/>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c r="DW54" s="1525"/>
      <c r="DX54" s="1525"/>
      <c r="DY54" s="1525"/>
      <c r="DZ54" s="1525"/>
      <c r="EA54" s="1525"/>
      <c r="EB54" s="1525"/>
      <c r="EC54" s="1525"/>
      <c r="ED54" s="1525"/>
      <c r="EE54" s="1525"/>
      <c r="EF54" s="1525"/>
      <c r="EG54" s="1525"/>
      <c r="EH54" s="1525"/>
      <c r="EI54" s="1525"/>
      <c r="EJ54" s="1525"/>
      <c r="EK54" s="1525"/>
      <c r="EL54" s="1525"/>
      <c r="EM54" s="1525"/>
      <c r="EN54" s="1525"/>
      <c r="EO54" s="1525"/>
      <c r="EP54" s="1525"/>
      <c r="EQ54" s="1525"/>
      <c r="ER54" s="1525"/>
      <c r="ES54" s="1525"/>
      <c r="ET54" s="1525"/>
      <c r="EU54" s="1525"/>
      <c r="EV54" s="1525"/>
      <c r="EW54" s="1525"/>
      <c r="EX54" s="1525"/>
      <c r="EY54" s="1525"/>
      <c r="EZ54" s="1525"/>
      <c r="FA54" s="1525"/>
      <c r="FB54" s="1525"/>
      <c r="FC54" s="1525"/>
      <c r="FD54" s="1525"/>
      <c r="FE54" s="1525"/>
      <c r="FF54" s="1525"/>
      <c r="FG54" s="1525"/>
      <c r="FH54" s="1525"/>
      <c r="FI54" s="1525"/>
      <c r="FJ54" s="1525"/>
      <c r="FK54" s="1525"/>
      <c r="FL54" s="1525"/>
      <c r="FM54" s="1525"/>
      <c r="FN54" s="1525"/>
      <c r="FO54" s="1525"/>
      <c r="FP54" s="1525"/>
      <c r="FQ54" s="1525"/>
      <c r="FR54" s="1525"/>
      <c r="FS54" s="1525"/>
      <c r="FT54" s="1525"/>
      <c r="FU54" s="1525"/>
      <c r="FV54" s="1525"/>
      <c r="FW54" s="1525"/>
      <c r="FX54" s="1525"/>
      <c r="FY54" s="1525"/>
      <c r="FZ54" s="1525"/>
      <c r="GA54" s="1525"/>
      <c r="GB54" s="1525"/>
      <c r="GC54" s="1525"/>
      <c r="GD54" s="1525"/>
      <c r="GE54" s="1525"/>
      <c r="GF54" s="1525"/>
      <c r="GG54" s="1525"/>
      <c r="GH54" s="1525"/>
      <c r="GI54" s="1525"/>
      <c r="GJ54" s="1525"/>
      <c r="GK54" s="1525"/>
      <c r="GL54" s="1525"/>
      <c r="GM54" s="1525"/>
      <c r="GN54" s="1525"/>
    </row>
    <row r="55" spans="1:196" ht="30" customHeight="1">
      <c r="A55" s="1"/>
      <c r="B55" s="141"/>
      <c r="C55" s="307"/>
      <c r="F55" s="250"/>
      <c r="H55" s="250"/>
      <c r="I55" s="260" t="s">
        <v>2269</v>
      </c>
      <c r="J55" s="261"/>
      <c r="K55" s="261"/>
      <c r="L55" s="250"/>
      <c r="S55" s="1525"/>
      <c r="T55" s="1525"/>
      <c r="U55" s="1525"/>
      <c r="V55" s="1525"/>
      <c r="W55" s="1525"/>
      <c r="X55" s="1525"/>
      <c r="Y55" s="1525"/>
      <c r="Z55" s="2306"/>
      <c r="AA55" s="2306"/>
      <c r="AB55" s="2310"/>
      <c r="AC55" s="2311"/>
      <c r="AD55" s="2311"/>
      <c r="AE55" s="2311"/>
      <c r="AF55" s="2311"/>
      <c r="AG55" s="2311"/>
      <c r="AH55" s="2311"/>
      <c r="AI55" s="2311"/>
      <c r="AJ55" s="2311"/>
      <c r="AK55" s="2311"/>
      <c r="AL55" s="2311"/>
      <c r="AM55" s="2311"/>
      <c r="AN55" s="2311"/>
      <c r="AO55" s="2311"/>
      <c r="AP55" s="2311"/>
      <c r="AQ55" s="2311"/>
      <c r="AR55" s="2311"/>
      <c r="AS55" s="2311"/>
      <c r="AT55" s="2311"/>
      <c r="AU55" s="2311"/>
      <c r="AV55" s="2311"/>
      <c r="AW55" s="2311"/>
      <c r="AX55" s="2311"/>
      <c r="AY55" s="2311"/>
      <c r="AZ55" s="2311"/>
      <c r="BA55" s="2311"/>
      <c r="BB55" s="2311"/>
      <c r="BC55" s="2311"/>
      <c r="BD55" s="2312"/>
      <c r="BE55" s="1593"/>
      <c r="BF55" s="1593"/>
      <c r="BG55" s="2310"/>
      <c r="BH55" s="2311"/>
      <c r="BI55" s="2311"/>
      <c r="BJ55" s="2311"/>
      <c r="BK55" s="2311"/>
      <c r="BL55" s="2311"/>
      <c r="BM55" s="2311"/>
      <c r="BN55" s="2311"/>
      <c r="BO55" s="2311"/>
      <c r="BP55" s="2311"/>
      <c r="BQ55" s="2311"/>
      <c r="BR55" s="2311"/>
      <c r="BS55" s="2311"/>
      <c r="BT55" s="2311"/>
      <c r="BU55" s="2311"/>
      <c r="BV55" s="2311"/>
      <c r="BW55" s="2311"/>
      <c r="BX55" s="2311"/>
      <c r="BY55" s="2311"/>
      <c r="BZ55" s="2311"/>
      <c r="CA55" s="2312"/>
      <c r="CC55" s="93"/>
      <c r="CD55" s="147"/>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c r="DW55" s="1525"/>
      <c r="DX55" s="1525"/>
      <c r="DY55" s="1525"/>
      <c r="DZ55" s="1525"/>
      <c r="EA55" s="1525"/>
      <c r="EB55" s="1525"/>
      <c r="EC55" s="1525"/>
      <c r="ED55" s="1525"/>
      <c r="EE55" s="1525"/>
      <c r="EF55" s="1525"/>
      <c r="EG55" s="1525"/>
      <c r="EH55" s="1525"/>
      <c r="EI55" s="1525"/>
      <c r="EJ55" s="1525"/>
      <c r="EK55" s="1525"/>
      <c r="EL55" s="1525"/>
      <c r="EM55" s="1525"/>
      <c r="EN55" s="1525"/>
      <c r="EO55" s="1525"/>
      <c r="EP55" s="1525"/>
      <c r="EQ55" s="1525"/>
      <c r="ER55" s="1525"/>
      <c r="ES55" s="1525"/>
      <c r="ET55" s="1525"/>
      <c r="EU55" s="1525"/>
      <c r="EV55" s="1525"/>
      <c r="EW55" s="1525"/>
      <c r="EX55" s="1525"/>
      <c r="EY55" s="1525"/>
      <c r="EZ55" s="1525"/>
      <c r="FA55" s="1525"/>
      <c r="FB55" s="1525"/>
      <c r="FC55" s="1525"/>
      <c r="FD55" s="1525"/>
      <c r="FE55" s="1525"/>
      <c r="FF55" s="1525"/>
      <c r="FG55" s="1525"/>
      <c r="FH55" s="1525"/>
      <c r="FI55" s="1525"/>
      <c r="FJ55" s="1525"/>
      <c r="FK55" s="1525"/>
      <c r="FL55" s="1525"/>
      <c r="FM55" s="1525"/>
      <c r="FN55" s="1525"/>
      <c r="FO55" s="1525"/>
      <c r="FP55" s="1525"/>
      <c r="FQ55" s="1525"/>
      <c r="FR55" s="1525"/>
      <c r="FS55" s="1525"/>
      <c r="FT55" s="1525"/>
      <c r="FU55" s="1525"/>
      <c r="FV55" s="1525"/>
      <c r="FW55" s="1525"/>
      <c r="FX55" s="1525"/>
      <c r="FY55" s="1525"/>
      <c r="FZ55" s="1525"/>
      <c r="GA55" s="1525"/>
      <c r="GB55" s="1525"/>
      <c r="GC55" s="1525"/>
      <c r="GD55" s="1525"/>
      <c r="GE55" s="1525"/>
      <c r="GF55" s="1525"/>
      <c r="GG55" s="1525"/>
      <c r="GH55" s="1525"/>
      <c r="GI55" s="1525"/>
      <c r="GJ55" s="1525"/>
      <c r="GK55" s="1525"/>
      <c r="GL55" s="1525"/>
      <c r="GM55" s="1525"/>
      <c r="GN55" s="1525"/>
    </row>
    <row r="56" spans="1:196" ht="30" customHeight="1">
      <c r="A56" s="1"/>
      <c r="B56" s="141"/>
      <c r="C56" s="306"/>
      <c r="F56" s="290"/>
      <c r="H56" s="261"/>
      <c r="I56" s="249"/>
      <c r="J56" s="261"/>
      <c r="K56" s="261"/>
      <c r="L56" s="261"/>
      <c r="S56" s="1525"/>
      <c r="T56" s="1525"/>
      <c r="U56" s="1525"/>
      <c r="V56" s="1525"/>
      <c r="W56" s="1525"/>
      <c r="X56" s="1525"/>
      <c r="Y56" s="1525"/>
      <c r="CC56" s="93"/>
      <c r="CD56" s="147"/>
      <c r="CJ56" s="1525"/>
      <c r="CK56" s="1525"/>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c r="DW56" s="1525"/>
      <c r="DX56" s="1525"/>
      <c r="DY56" s="1525"/>
      <c r="DZ56" s="1525"/>
      <c r="EA56" s="1525"/>
      <c r="EB56" s="1525"/>
      <c r="EC56" s="1525"/>
      <c r="ED56" s="1525"/>
      <c r="EE56" s="1525"/>
      <c r="EF56" s="1525"/>
      <c r="EG56" s="1525"/>
      <c r="EH56" s="1525"/>
      <c r="EI56" s="1525"/>
      <c r="EJ56" s="1525"/>
      <c r="EK56" s="1525"/>
      <c r="EL56" s="1525"/>
      <c r="EM56" s="1525"/>
      <c r="EN56" s="1525"/>
      <c r="EO56" s="1525"/>
      <c r="EP56" s="1525"/>
      <c r="EQ56" s="1525"/>
      <c r="ER56" s="1525"/>
      <c r="ES56" s="1525"/>
      <c r="ET56" s="1525"/>
      <c r="EU56" s="1525"/>
      <c r="EV56" s="1525"/>
      <c r="EW56" s="1525"/>
      <c r="EX56" s="1525"/>
      <c r="EY56" s="1525"/>
      <c r="EZ56" s="1525"/>
      <c r="FA56" s="1525"/>
      <c r="FB56" s="1525"/>
      <c r="FC56" s="1525"/>
      <c r="FD56" s="1525"/>
      <c r="FE56" s="1525"/>
      <c r="FF56" s="1525"/>
      <c r="FG56" s="1525"/>
      <c r="FH56" s="1525"/>
      <c r="FI56" s="1525"/>
      <c r="FJ56" s="1525"/>
      <c r="FK56" s="1525"/>
      <c r="FL56" s="1525"/>
      <c r="FM56" s="1525"/>
      <c r="FN56" s="1525"/>
      <c r="FO56" s="1525"/>
      <c r="FP56" s="1525"/>
      <c r="FQ56" s="1525"/>
      <c r="FR56" s="1525"/>
      <c r="FS56" s="1525"/>
      <c r="FT56" s="1525"/>
      <c r="FU56" s="1525"/>
      <c r="FV56" s="1525"/>
      <c r="FW56" s="1525"/>
      <c r="FX56" s="1525"/>
      <c r="FY56" s="1525"/>
      <c r="FZ56" s="1525"/>
      <c r="GA56" s="1525"/>
      <c r="GB56" s="1525"/>
      <c r="GC56" s="1525"/>
      <c r="GD56" s="1525"/>
      <c r="GE56" s="1525"/>
      <c r="GF56" s="1525"/>
      <c r="GG56" s="1525"/>
      <c r="GH56" s="1525"/>
      <c r="GI56" s="1525"/>
      <c r="GJ56" s="1525"/>
      <c r="GK56" s="1525"/>
      <c r="GL56" s="1525"/>
      <c r="GM56" s="1525"/>
      <c r="GN56" s="1525"/>
    </row>
    <row r="57" spans="1:196" ht="30" customHeight="1">
      <c r="A57" s="1"/>
      <c r="B57" s="141"/>
      <c r="C57" s="267"/>
      <c r="F57" s="249" t="s">
        <v>1748</v>
      </c>
      <c r="H57" s="261"/>
      <c r="I57" s="249" t="s">
        <v>2073</v>
      </c>
      <c r="J57" s="261"/>
      <c r="K57" s="261"/>
      <c r="L57" s="261"/>
      <c r="S57" s="1525"/>
      <c r="T57" s="1525"/>
      <c r="U57" s="1525"/>
      <c r="V57" s="1525"/>
      <c r="W57" s="1525"/>
      <c r="X57" s="1525"/>
      <c r="Y57" s="1525"/>
      <c r="Z57" s="1525"/>
      <c r="AA57" s="1525"/>
      <c r="AB57" s="1525"/>
      <c r="AC57" s="1525"/>
      <c r="AD57" s="1525"/>
      <c r="AE57" s="1525"/>
      <c r="AF57" s="1525"/>
      <c r="AG57" s="1525"/>
      <c r="AH57" s="1525"/>
      <c r="AI57" s="1525"/>
      <c r="AJ57" s="1525"/>
      <c r="AK57" s="1525"/>
      <c r="AL57" s="1525"/>
      <c r="AM57" s="1525"/>
      <c r="AN57" s="1525"/>
      <c r="AO57" s="1525"/>
      <c r="AP57" s="1525"/>
      <c r="AQ57" s="1525"/>
      <c r="AR57" s="1525"/>
      <c r="AS57" s="1525"/>
      <c r="AT57" s="1525"/>
      <c r="AU57" s="1525"/>
      <c r="AV57" s="1525"/>
      <c r="AW57" s="1525"/>
      <c r="AX57" s="1525"/>
      <c r="AY57" s="1525"/>
      <c r="AZ57" s="1525"/>
      <c r="BA57" s="1525"/>
      <c r="BB57" s="1525"/>
      <c r="BC57" s="1525"/>
      <c r="BD57" s="1525"/>
      <c r="BE57" s="1525"/>
      <c r="BF57" s="1525"/>
      <c r="BG57" s="1525"/>
      <c r="BH57" s="1525"/>
      <c r="BI57" s="1525"/>
      <c r="BJ57" s="1525"/>
      <c r="BK57" s="1525"/>
      <c r="BL57" s="1525"/>
      <c r="BM57" s="1525"/>
      <c r="BN57" s="1525"/>
      <c r="BO57" s="1525"/>
      <c r="BP57" s="1525"/>
      <c r="BQ57" s="1525"/>
      <c r="BR57" s="1525"/>
      <c r="BS57" s="1525"/>
      <c r="BT57" s="1525"/>
      <c r="BU57" s="1525"/>
      <c r="BV57" s="1525"/>
      <c r="BW57" s="1525"/>
      <c r="BX57" s="1525"/>
      <c r="BY57" s="1525"/>
      <c r="BZ57" s="1525"/>
      <c r="CA57" s="1525"/>
      <c r="CC57" s="93"/>
      <c r="CD57" s="147"/>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c r="DW57" s="1525"/>
      <c r="DX57" s="1525"/>
      <c r="DY57" s="1525"/>
      <c r="DZ57" s="1525"/>
      <c r="EA57" s="1525"/>
      <c r="EB57" s="1525"/>
      <c r="EC57" s="1525"/>
      <c r="ED57" s="1525"/>
      <c r="EE57" s="1525"/>
      <c r="EF57" s="1525"/>
      <c r="EG57" s="1525"/>
      <c r="EH57" s="1525"/>
      <c r="EI57" s="1525"/>
      <c r="EJ57" s="1525"/>
      <c r="EK57" s="1525"/>
      <c r="EL57" s="1525"/>
      <c r="EM57" s="1525"/>
      <c r="EN57" s="1525"/>
      <c r="EO57" s="1525"/>
      <c r="EP57" s="1525"/>
      <c r="EQ57" s="1525"/>
      <c r="ER57" s="1525"/>
      <c r="ES57" s="1525"/>
      <c r="ET57" s="1525"/>
      <c r="EU57" s="1525"/>
      <c r="EV57" s="1525"/>
      <c r="EW57" s="1525"/>
      <c r="EX57" s="1525"/>
      <c r="EY57" s="1525"/>
      <c r="EZ57" s="1525"/>
      <c r="FA57" s="1525"/>
      <c r="FB57" s="1525"/>
      <c r="FC57" s="1525"/>
      <c r="FD57" s="1525"/>
      <c r="FE57" s="1525"/>
      <c r="FF57" s="1525"/>
      <c r="FG57" s="1525"/>
      <c r="FH57" s="1525"/>
      <c r="FI57" s="1525"/>
      <c r="FJ57" s="1525"/>
      <c r="FK57" s="1525"/>
      <c r="FL57" s="1525"/>
      <c r="FM57" s="1525"/>
      <c r="FN57" s="1525"/>
      <c r="FO57" s="1525"/>
      <c r="FP57" s="1525"/>
      <c r="FQ57" s="1525"/>
      <c r="FR57" s="1525"/>
      <c r="FS57" s="1525"/>
      <c r="FT57" s="1525"/>
      <c r="FU57" s="1525"/>
      <c r="FV57" s="1525"/>
      <c r="FW57" s="1525"/>
      <c r="FX57" s="1525"/>
      <c r="FY57" s="1525"/>
      <c r="FZ57" s="1525"/>
      <c r="GA57" s="1525"/>
      <c r="GB57" s="1525"/>
      <c r="GC57" s="1525"/>
      <c r="GD57" s="1525"/>
      <c r="GE57" s="1525"/>
      <c r="GF57" s="1525"/>
      <c r="GG57" s="1525"/>
      <c r="GH57" s="1525"/>
      <c r="GI57" s="1525"/>
      <c r="GJ57" s="1525"/>
      <c r="GK57" s="1525"/>
      <c r="GL57" s="1525"/>
      <c r="GM57" s="1525"/>
      <c r="GN57" s="1525"/>
    </row>
    <row r="58" spans="1:196" ht="30" customHeight="1">
      <c r="A58" s="1"/>
      <c r="B58" s="141"/>
      <c r="C58" s="267"/>
      <c r="F58" s="260"/>
      <c r="H58" s="250"/>
      <c r="I58" s="260" t="s">
        <v>2074</v>
      </c>
      <c r="J58" s="308"/>
      <c r="K58" s="308"/>
      <c r="L58" s="261"/>
      <c r="S58" s="1525"/>
      <c r="T58" s="1525"/>
      <c r="U58" s="1525"/>
      <c r="V58" s="1525"/>
      <c r="W58" s="1525"/>
      <c r="X58" s="1525"/>
      <c r="Y58" s="1525"/>
      <c r="Z58" s="1525"/>
      <c r="AA58" s="1525"/>
      <c r="AB58" s="1525"/>
      <c r="AC58" s="1525"/>
      <c r="AD58" s="1525"/>
      <c r="AE58" s="1525"/>
      <c r="AF58" s="1525"/>
      <c r="AG58" s="1525"/>
      <c r="AH58" s="1525"/>
      <c r="AI58" s="1525"/>
      <c r="AJ58" s="1525"/>
      <c r="AK58" s="1525"/>
      <c r="AL58" s="1525"/>
      <c r="AM58" s="1525"/>
      <c r="AN58" s="1525"/>
      <c r="AO58" s="1525"/>
      <c r="AP58" s="1525"/>
      <c r="AQ58" s="1525"/>
      <c r="AR58" s="1525"/>
      <c r="AS58" s="1525"/>
      <c r="AT58" s="1525"/>
      <c r="AU58" s="1525"/>
      <c r="AV58" s="1525"/>
      <c r="AW58" s="1525"/>
      <c r="AX58" s="1525"/>
      <c r="AY58" s="1525"/>
      <c r="AZ58" s="1525"/>
      <c r="BA58" s="1525"/>
      <c r="BB58" s="1525"/>
      <c r="BC58" s="1525"/>
      <c r="BD58" s="1525"/>
      <c r="BE58" s="1525"/>
      <c r="BF58" s="1525"/>
      <c r="BG58" s="1525"/>
      <c r="BH58" s="1525"/>
      <c r="BI58" s="1525"/>
      <c r="BJ58" s="1525"/>
      <c r="BK58" s="1525"/>
      <c r="BL58" s="1525"/>
      <c r="BM58" s="1525"/>
      <c r="BN58" s="1525"/>
      <c r="BO58" s="1525"/>
      <c r="BP58" s="1525"/>
      <c r="BQ58" s="1525"/>
      <c r="BR58" s="1525"/>
      <c r="BS58" s="1525"/>
      <c r="BT58" s="1525"/>
      <c r="BU58" s="1525"/>
      <c r="BV58" s="1525"/>
      <c r="BW58" s="1525"/>
      <c r="BX58" s="1525"/>
      <c r="CC58" s="93"/>
      <c r="CD58" s="147"/>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c r="DW58" s="1525"/>
      <c r="DX58" s="1525"/>
      <c r="DY58" s="1525"/>
      <c r="DZ58" s="1525"/>
      <c r="EA58" s="1525"/>
      <c r="EB58" s="1525"/>
      <c r="EC58" s="1525"/>
      <c r="ED58" s="1525"/>
      <c r="EE58" s="1525"/>
      <c r="EF58" s="1525"/>
      <c r="EG58" s="1525"/>
      <c r="EH58" s="1525"/>
      <c r="EI58" s="1525"/>
      <c r="EJ58" s="1525"/>
      <c r="EK58" s="1525"/>
      <c r="EL58" s="1525"/>
      <c r="EM58" s="1525"/>
      <c r="EN58" s="1525"/>
      <c r="EO58" s="1525"/>
      <c r="EP58" s="1525"/>
      <c r="EQ58" s="1525"/>
      <c r="ER58" s="1525"/>
      <c r="ES58" s="1525"/>
      <c r="ET58" s="1525"/>
      <c r="EU58" s="1525"/>
      <c r="EV58" s="1525"/>
      <c r="EW58" s="1525"/>
      <c r="EX58" s="1525"/>
      <c r="EY58" s="1525"/>
      <c r="EZ58" s="1525"/>
      <c r="FA58" s="1525"/>
      <c r="FB58" s="1525"/>
      <c r="FC58" s="1525"/>
      <c r="FD58" s="1525"/>
      <c r="FE58" s="1525"/>
      <c r="FF58" s="1525"/>
      <c r="FG58" s="1525"/>
      <c r="FH58" s="1525"/>
      <c r="FI58" s="1525"/>
      <c r="FJ58" s="1525"/>
      <c r="FK58" s="1525"/>
      <c r="FL58" s="1525"/>
      <c r="FM58" s="1525"/>
      <c r="FN58" s="1525"/>
      <c r="FO58" s="1525"/>
      <c r="FP58" s="1525"/>
      <c r="FQ58" s="1525"/>
      <c r="FR58" s="1525"/>
      <c r="FS58" s="1525"/>
      <c r="FT58" s="1525"/>
      <c r="FU58" s="1525"/>
      <c r="FV58" s="1525"/>
      <c r="FW58" s="1525"/>
      <c r="FX58" s="1525"/>
      <c r="FY58" s="1525"/>
      <c r="FZ58" s="1525"/>
      <c r="GA58" s="1525"/>
      <c r="GB58" s="1525"/>
      <c r="GC58" s="1525"/>
      <c r="GD58" s="1525"/>
      <c r="GE58" s="1525"/>
      <c r="GF58" s="1525"/>
      <c r="GG58" s="1525"/>
      <c r="GH58" s="1525"/>
      <c r="GI58" s="1525"/>
      <c r="GJ58" s="1525"/>
      <c r="GK58" s="1525"/>
      <c r="GL58" s="1525"/>
      <c r="GM58" s="1525"/>
      <c r="GN58" s="1525"/>
    </row>
    <row r="59" spans="1:196" ht="30" customHeight="1">
      <c r="A59" s="1"/>
      <c r="B59" s="141"/>
      <c r="C59" s="267"/>
      <c r="F59" s="290"/>
      <c r="H59" s="261"/>
      <c r="J59" s="290"/>
      <c r="K59" s="290"/>
      <c r="L59" s="290"/>
      <c r="M59" s="290"/>
      <c r="N59" s="290"/>
      <c r="O59" s="264"/>
      <c r="P59" s="264"/>
      <c r="Q59" s="264"/>
      <c r="BY59" s="2386">
        <v>1203</v>
      </c>
      <c r="BZ59" s="2386"/>
      <c r="CA59" s="2386"/>
      <c r="CD59" s="147"/>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c r="DW59" s="1525"/>
      <c r="DX59" s="1525"/>
      <c r="DY59" s="1525"/>
      <c r="DZ59" s="1525"/>
      <c r="EA59" s="1525"/>
      <c r="EB59" s="1525"/>
      <c r="EC59" s="1525"/>
      <c r="ED59" s="1525"/>
      <c r="EE59" s="1525"/>
      <c r="EF59" s="1525"/>
      <c r="EG59" s="1525"/>
      <c r="EH59" s="1525"/>
      <c r="EI59" s="1525"/>
      <c r="EJ59" s="1525"/>
      <c r="EK59" s="1525"/>
      <c r="EL59" s="1525"/>
      <c r="EM59" s="1525"/>
      <c r="EN59" s="1525"/>
      <c r="EO59" s="1525"/>
      <c r="EP59" s="1525"/>
      <c r="EQ59" s="1525"/>
      <c r="ER59" s="1525"/>
      <c r="ES59" s="1525"/>
      <c r="ET59" s="1525"/>
      <c r="EU59" s="1525"/>
      <c r="EV59" s="1525"/>
      <c r="EW59" s="1525"/>
      <c r="EX59" s="1525"/>
      <c r="EY59" s="1525"/>
      <c r="EZ59" s="1525"/>
      <c r="FA59" s="1525"/>
      <c r="FB59" s="1525"/>
      <c r="FC59" s="1525"/>
      <c r="FD59" s="1525"/>
      <c r="FE59" s="1525"/>
      <c r="FF59" s="1525"/>
      <c r="FG59" s="1525"/>
      <c r="FH59" s="1525"/>
      <c r="FI59" s="1525"/>
      <c r="FJ59" s="1525"/>
      <c r="FK59" s="1525"/>
      <c r="FL59" s="1525"/>
      <c r="FM59" s="1525"/>
      <c r="FN59" s="1525"/>
      <c r="FO59" s="1525"/>
      <c r="FP59" s="1525"/>
      <c r="FQ59" s="1525"/>
      <c r="FR59" s="1525"/>
      <c r="FS59" s="1525"/>
      <c r="FT59" s="1525"/>
      <c r="FU59" s="1525"/>
      <c r="FV59" s="1525"/>
      <c r="FW59" s="1525"/>
      <c r="FX59" s="1525"/>
      <c r="FY59" s="1525"/>
      <c r="FZ59" s="1525"/>
      <c r="GA59" s="1525"/>
      <c r="GB59" s="1525"/>
      <c r="GC59" s="1525"/>
      <c r="GD59" s="1525"/>
      <c r="GE59" s="1525"/>
      <c r="GF59" s="1525"/>
      <c r="GG59" s="1525"/>
      <c r="GH59" s="1525"/>
      <c r="GI59" s="1525"/>
      <c r="GJ59" s="1525"/>
      <c r="GK59" s="1525"/>
      <c r="GL59" s="1525"/>
      <c r="GM59" s="1525"/>
      <c r="GN59" s="1525"/>
    </row>
    <row r="60" spans="1:196" ht="30" customHeight="1">
      <c r="A60" s="1"/>
      <c r="B60" s="141"/>
      <c r="F60" s="1525"/>
      <c r="G60" s="1525"/>
      <c r="H60" s="1525"/>
      <c r="I60" s="330"/>
      <c r="J60" s="330"/>
      <c r="L60" s="2306">
        <v>39</v>
      </c>
      <c r="M60" s="2306"/>
      <c r="N60" s="2307"/>
      <c r="O60" s="2308"/>
      <c r="P60" s="2308"/>
      <c r="Q60" s="2308"/>
      <c r="R60" s="2308"/>
      <c r="S60" s="2308"/>
      <c r="T60" s="2308"/>
      <c r="U60" s="2308"/>
      <c r="V60" s="2308"/>
      <c r="W60" s="2308"/>
      <c r="X60" s="2308"/>
      <c r="Y60" s="2308"/>
      <c r="Z60" s="2308"/>
      <c r="AA60" s="2308"/>
      <c r="AB60" s="2308"/>
      <c r="AC60" s="2308"/>
      <c r="AD60" s="2308"/>
      <c r="AE60" s="2308"/>
      <c r="AF60" s="2308"/>
      <c r="AG60" s="2308"/>
      <c r="AH60" s="2308"/>
      <c r="AI60" s="2308"/>
      <c r="AJ60" s="2308"/>
      <c r="AK60" s="2308"/>
      <c r="AL60" s="2308"/>
      <c r="AM60" s="2308"/>
      <c r="AN60" s="2308"/>
      <c r="AO60" s="2308"/>
      <c r="AP60" s="2308"/>
      <c r="AQ60" s="2308"/>
      <c r="AR60" s="2308"/>
      <c r="AS60" s="2308"/>
      <c r="AT60" s="2308"/>
      <c r="AU60" s="2308"/>
      <c r="AV60" s="2308"/>
      <c r="AW60" s="2308"/>
      <c r="AX60" s="2308"/>
      <c r="AY60" s="2308"/>
      <c r="AZ60" s="2308"/>
      <c r="BA60" s="2308"/>
      <c r="BB60" s="2308"/>
      <c r="BC60" s="2308"/>
      <c r="BD60" s="2308"/>
      <c r="BE60" s="2308"/>
      <c r="BF60" s="2308"/>
      <c r="BG60" s="2308"/>
      <c r="BH60" s="2308"/>
      <c r="BI60" s="2308"/>
      <c r="BJ60" s="2308"/>
      <c r="BK60" s="2308"/>
      <c r="BL60" s="2308"/>
      <c r="BM60" s="2308"/>
      <c r="BN60" s="2308"/>
      <c r="BO60" s="2308"/>
      <c r="BP60" s="2308"/>
      <c r="BQ60" s="2308"/>
      <c r="BR60" s="2308"/>
      <c r="BS60" s="2308"/>
      <c r="BT60" s="2308"/>
      <c r="BU60" s="2308"/>
      <c r="BV60" s="2308"/>
      <c r="BW60" s="2308"/>
      <c r="BX60" s="2308"/>
      <c r="BY60" s="2308"/>
      <c r="BZ60" s="2308"/>
      <c r="CA60" s="2309"/>
      <c r="CD60" s="147"/>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c r="DW60" s="1525"/>
      <c r="DX60" s="1525"/>
      <c r="DY60" s="1525"/>
      <c r="DZ60" s="1525"/>
      <c r="EA60" s="1525"/>
      <c r="EB60" s="1525"/>
      <c r="EC60" s="1525"/>
      <c r="ED60" s="1525"/>
      <c r="EE60" s="1525"/>
      <c r="EF60" s="1525"/>
      <c r="EG60" s="1525"/>
      <c r="EH60" s="1525"/>
      <c r="EI60" s="1525"/>
      <c r="EJ60" s="1525"/>
      <c r="EK60" s="1525"/>
      <c r="EL60" s="1525"/>
      <c r="EM60" s="1525"/>
      <c r="EN60" s="1525"/>
      <c r="EO60" s="1525"/>
      <c r="EP60" s="1525"/>
      <c r="EQ60" s="1525"/>
      <c r="ER60" s="1525"/>
      <c r="ES60" s="1525"/>
      <c r="ET60" s="1525"/>
      <c r="EU60" s="1525"/>
      <c r="EV60" s="1525"/>
      <c r="EW60" s="1525"/>
      <c r="EX60" s="1525"/>
      <c r="EY60" s="1525"/>
      <c r="EZ60" s="1525"/>
      <c r="FA60" s="1525"/>
      <c r="FB60" s="1525"/>
      <c r="FC60" s="1525"/>
      <c r="FD60" s="1525"/>
      <c r="FE60" s="1525"/>
      <c r="FF60" s="1525"/>
      <c r="FG60" s="1525"/>
      <c r="FH60" s="1525"/>
      <c r="FI60" s="1525"/>
      <c r="FJ60" s="1525"/>
      <c r="FK60" s="1525"/>
      <c r="FL60" s="1525"/>
      <c r="FM60" s="1525"/>
      <c r="FN60" s="1525"/>
      <c r="FO60" s="1525"/>
      <c r="FP60" s="1525"/>
      <c r="FQ60" s="1525"/>
      <c r="FR60" s="1525"/>
      <c r="FS60" s="1525"/>
      <c r="FT60" s="1525"/>
      <c r="FU60" s="1525"/>
      <c r="FV60" s="1525"/>
      <c r="FW60" s="1525"/>
      <c r="FX60" s="1525"/>
      <c r="FY60" s="1525"/>
      <c r="FZ60" s="1525"/>
      <c r="GA60" s="1525"/>
      <c r="GB60" s="1525"/>
      <c r="GC60" s="1525"/>
      <c r="GD60" s="1525"/>
      <c r="GE60" s="1525"/>
      <c r="GF60" s="1525"/>
      <c r="GG60" s="1525"/>
      <c r="GH60" s="1525"/>
      <c r="GI60" s="1525"/>
      <c r="GJ60" s="1525"/>
      <c r="GK60" s="1525"/>
      <c r="GL60" s="1525"/>
      <c r="GM60" s="1525"/>
      <c r="GN60" s="1525"/>
    </row>
    <row r="61" spans="1:196" ht="30" customHeight="1">
      <c r="A61" s="1"/>
      <c r="B61" s="141"/>
      <c r="F61" s="1525"/>
      <c r="G61" s="1525"/>
      <c r="H61" s="1525"/>
      <c r="I61" s="330"/>
      <c r="J61" s="330"/>
      <c r="L61" s="2306"/>
      <c r="M61" s="2306"/>
      <c r="N61" s="2310"/>
      <c r="O61" s="2311"/>
      <c r="P61" s="2311"/>
      <c r="Q61" s="2311"/>
      <c r="R61" s="2311"/>
      <c r="S61" s="2311"/>
      <c r="T61" s="2311"/>
      <c r="U61" s="2311"/>
      <c r="V61" s="2311"/>
      <c r="W61" s="2311"/>
      <c r="X61" s="2311"/>
      <c r="Y61" s="2311"/>
      <c r="Z61" s="2311"/>
      <c r="AA61" s="2311"/>
      <c r="AB61" s="2311"/>
      <c r="AC61" s="2311"/>
      <c r="AD61" s="2311"/>
      <c r="AE61" s="2311"/>
      <c r="AF61" s="2311"/>
      <c r="AG61" s="2311"/>
      <c r="AH61" s="2311"/>
      <c r="AI61" s="2311"/>
      <c r="AJ61" s="2311"/>
      <c r="AK61" s="2311"/>
      <c r="AL61" s="2311"/>
      <c r="AM61" s="2311"/>
      <c r="AN61" s="2311"/>
      <c r="AO61" s="2311"/>
      <c r="AP61" s="2311"/>
      <c r="AQ61" s="2311"/>
      <c r="AR61" s="2311"/>
      <c r="AS61" s="2311"/>
      <c r="AT61" s="2311"/>
      <c r="AU61" s="2311"/>
      <c r="AV61" s="2311"/>
      <c r="AW61" s="2311"/>
      <c r="AX61" s="2311"/>
      <c r="AY61" s="2311"/>
      <c r="AZ61" s="2311"/>
      <c r="BA61" s="2311"/>
      <c r="BB61" s="2311"/>
      <c r="BC61" s="2311"/>
      <c r="BD61" s="2311"/>
      <c r="BE61" s="2311"/>
      <c r="BF61" s="2311"/>
      <c r="BG61" s="2311"/>
      <c r="BH61" s="2311"/>
      <c r="BI61" s="2311"/>
      <c r="BJ61" s="2311"/>
      <c r="BK61" s="2311"/>
      <c r="BL61" s="2311"/>
      <c r="BM61" s="2311"/>
      <c r="BN61" s="2311"/>
      <c r="BO61" s="2311"/>
      <c r="BP61" s="2311"/>
      <c r="BQ61" s="2311"/>
      <c r="BR61" s="2311"/>
      <c r="BS61" s="2311"/>
      <c r="BT61" s="2311"/>
      <c r="BU61" s="2311"/>
      <c r="BV61" s="2311"/>
      <c r="BW61" s="2311"/>
      <c r="BX61" s="2311"/>
      <c r="BY61" s="2311"/>
      <c r="BZ61" s="2311"/>
      <c r="CA61" s="2312"/>
      <c r="CD61" s="147"/>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c r="DW61" s="1525"/>
      <c r="DX61" s="1525"/>
      <c r="DY61" s="1525"/>
      <c r="DZ61" s="1525"/>
      <c r="EA61" s="1525"/>
      <c r="EB61" s="1525"/>
      <c r="EC61" s="1525"/>
      <c r="ED61" s="1525"/>
      <c r="EE61" s="1525"/>
      <c r="EF61" s="1525"/>
      <c r="EG61" s="1525"/>
      <c r="EH61" s="1525"/>
      <c r="EI61" s="1525"/>
      <c r="EJ61" s="1525"/>
      <c r="EK61" s="1525"/>
      <c r="EL61" s="1525"/>
      <c r="EM61" s="1525"/>
      <c r="EN61" s="1525"/>
      <c r="EO61" s="1525"/>
      <c r="EP61" s="1525"/>
      <c r="EQ61" s="1525"/>
      <c r="ER61" s="1525"/>
      <c r="ES61" s="1525"/>
      <c r="ET61" s="1525"/>
      <c r="EU61" s="1525"/>
      <c r="EV61" s="1525"/>
      <c r="EW61" s="1525"/>
      <c r="EX61" s="1525"/>
      <c r="EY61" s="1525"/>
      <c r="EZ61" s="1525"/>
      <c r="FA61" s="1525"/>
      <c r="FB61" s="1525"/>
      <c r="FC61" s="1525"/>
      <c r="FD61" s="1525"/>
      <c r="FE61" s="1525"/>
      <c r="FF61" s="1525"/>
      <c r="FG61" s="1525"/>
      <c r="FH61" s="1525"/>
      <c r="FI61" s="1525"/>
      <c r="FJ61" s="1525"/>
      <c r="FK61" s="1525"/>
      <c r="FL61" s="1525"/>
      <c r="FM61" s="1525"/>
      <c r="FN61" s="1525"/>
      <c r="FO61" s="1525"/>
      <c r="FP61" s="1525"/>
      <c r="FQ61" s="1525"/>
      <c r="FR61" s="1525"/>
      <c r="FS61" s="1525"/>
      <c r="FT61" s="1525"/>
      <c r="FU61" s="1525"/>
      <c r="FV61" s="1525"/>
      <c r="FW61" s="1525"/>
      <c r="FX61" s="1525"/>
      <c r="FY61" s="1525"/>
      <c r="FZ61" s="1525"/>
      <c r="GA61" s="1525"/>
      <c r="GB61" s="1525"/>
      <c r="GC61" s="1525"/>
      <c r="GD61" s="1525"/>
      <c r="GE61" s="1525"/>
      <c r="GF61" s="1525"/>
      <c r="GG61" s="1525"/>
      <c r="GH61" s="1525"/>
      <c r="GI61" s="1525"/>
      <c r="GJ61" s="1525"/>
      <c r="GK61" s="1525"/>
      <c r="GL61" s="1525"/>
      <c r="GM61" s="1525"/>
      <c r="GN61" s="1525"/>
    </row>
    <row r="62" spans="1:196" ht="30" customHeight="1">
      <c r="A62" s="1"/>
      <c r="B62" s="141"/>
      <c r="F62" s="1525"/>
      <c r="G62" s="1525"/>
      <c r="H62" s="1525"/>
      <c r="I62" s="330"/>
      <c r="J62" s="330"/>
      <c r="L62" s="1587"/>
      <c r="M62" s="1587"/>
      <c r="N62" s="1591"/>
      <c r="O62" s="1591"/>
      <c r="P62" s="1591"/>
      <c r="Q62" s="1591"/>
      <c r="R62" s="1591"/>
      <c r="S62" s="1591"/>
      <c r="T62" s="1591"/>
      <c r="U62" s="1591"/>
      <c r="V62" s="1591"/>
      <c r="W62" s="1591"/>
      <c r="X62" s="1591"/>
      <c r="Y62" s="1591"/>
      <c r="Z62" s="1591"/>
      <c r="AA62" s="1591"/>
      <c r="AB62" s="1591"/>
      <c r="AC62" s="1591"/>
      <c r="AD62" s="1591"/>
      <c r="AE62" s="1591"/>
      <c r="AF62" s="1591"/>
      <c r="AG62" s="1591"/>
      <c r="AH62" s="1591"/>
      <c r="AI62" s="1591"/>
      <c r="AJ62" s="1591"/>
      <c r="AK62" s="1591"/>
      <c r="AL62" s="1591"/>
      <c r="AM62" s="1591"/>
      <c r="AN62" s="1591"/>
      <c r="AO62" s="1591"/>
      <c r="AP62" s="1591"/>
      <c r="AQ62" s="1591"/>
      <c r="AR62" s="1591"/>
      <c r="AS62" s="1591"/>
      <c r="AT62" s="1591"/>
      <c r="AU62" s="1591"/>
      <c r="AV62" s="1591"/>
      <c r="AW62" s="1591"/>
      <c r="AX62" s="1591"/>
      <c r="AY62" s="1591"/>
      <c r="AZ62" s="1591"/>
      <c r="BA62" s="1591"/>
      <c r="BB62" s="1591"/>
      <c r="BC62" s="1591"/>
      <c r="BD62" s="1591"/>
      <c r="BE62" s="1591"/>
      <c r="BF62" s="1591"/>
      <c r="BG62" s="1591"/>
      <c r="BH62" s="1591"/>
      <c r="BI62" s="1591"/>
      <c r="BJ62" s="1591"/>
      <c r="BK62" s="1591"/>
      <c r="BL62" s="1591"/>
      <c r="BM62" s="1591"/>
      <c r="BN62" s="1591"/>
      <c r="BO62" s="1591"/>
      <c r="BP62" s="1591"/>
      <c r="BQ62" s="1591"/>
      <c r="BR62" s="1591"/>
      <c r="BS62" s="1591"/>
      <c r="BT62" s="1591"/>
      <c r="BU62" s="1591"/>
      <c r="BV62" s="1591"/>
      <c r="BW62" s="1591"/>
      <c r="BX62" s="1591"/>
      <c r="BY62" s="1591"/>
      <c r="BZ62" s="1591"/>
      <c r="CA62" s="1591"/>
      <c r="CD62" s="147"/>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c r="DW62" s="1525"/>
      <c r="DX62" s="1525"/>
      <c r="DY62" s="1525"/>
      <c r="DZ62" s="1525"/>
      <c r="EA62" s="1525"/>
      <c r="EB62" s="1525"/>
      <c r="EC62" s="1525"/>
      <c r="ED62" s="1525"/>
      <c r="EE62" s="1525"/>
      <c r="EF62" s="1525"/>
      <c r="EG62" s="1525"/>
      <c r="EH62" s="1525"/>
      <c r="EI62" s="1525"/>
      <c r="EJ62" s="1525"/>
      <c r="EK62" s="1525"/>
      <c r="EL62" s="1525"/>
      <c r="EM62" s="1525"/>
      <c r="EN62" s="1525"/>
      <c r="EO62" s="1525"/>
      <c r="EP62" s="1525"/>
      <c r="EQ62" s="1525"/>
      <c r="ER62" s="1525"/>
      <c r="ES62" s="1525"/>
      <c r="ET62" s="1525"/>
      <c r="EU62" s="1525"/>
      <c r="EV62" s="1525"/>
      <c r="EW62" s="1525"/>
      <c r="EX62" s="1525"/>
      <c r="EY62" s="1525"/>
      <c r="EZ62" s="1525"/>
      <c r="FA62" s="1525"/>
      <c r="FB62" s="1525"/>
      <c r="FC62" s="1525"/>
      <c r="FD62" s="1525"/>
      <c r="FE62" s="1525"/>
      <c r="FF62" s="1525"/>
      <c r="FG62" s="1525"/>
      <c r="FH62" s="1525"/>
      <c r="FI62" s="1525"/>
      <c r="FJ62" s="1525"/>
      <c r="FK62" s="1525"/>
      <c r="FL62" s="1525"/>
      <c r="FM62" s="1525"/>
      <c r="FN62" s="1525"/>
      <c r="FO62" s="1525"/>
      <c r="FP62" s="1525"/>
      <c r="FQ62" s="1525"/>
      <c r="FR62" s="1525"/>
      <c r="FS62" s="1525"/>
      <c r="FT62" s="1525"/>
      <c r="FU62" s="1525"/>
      <c r="FV62" s="1525"/>
      <c r="FW62" s="1525"/>
      <c r="FX62" s="1525"/>
      <c r="FY62" s="1525"/>
      <c r="FZ62" s="1525"/>
      <c r="GA62" s="1525"/>
      <c r="GB62" s="1525"/>
      <c r="GC62" s="1525"/>
      <c r="GD62" s="1525"/>
      <c r="GE62" s="1525"/>
      <c r="GF62" s="1525"/>
      <c r="GG62" s="1525"/>
      <c r="GH62" s="1525"/>
      <c r="GI62" s="1525"/>
      <c r="GJ62" s="1525"/>
      <c r="GK62" s="1525"/>
      <c r="GL62" s="1525"/>
      <c r="GM62" s="1525"/>
      <c r="GN62" s="1525"/>
    </row>
    <row r="63" spans="1:196" ht="30" customHeight="1">
      <c r="A63" s="1"/>
      <c r="B63" s="141"/>
      <c r="F63" s="1525"/>
      <c r="G63" s="1525"/>
      <c r="H63" s="1525"/>
      <c r="AT63" s="1595"/>
      <c r="AU63" s="1595"/>
      <c r="AV63" s="1595"/>
      <c r="BB63" s="2386">
        <v>1201</v>
      </c>
      <c r="BC63" s="2386"/>
      <c r="BD63" s="2386"/>
      <c r="BY63" s="2386">
        <v>1202</v>
      </c>
      <c r="BZ63" s="2386"/>
      <c r="CA63" s="2386"/>
      <c r="CD63" s="147"/>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c r="DW63" s="1525"/>
      <c r="DX63" s="1525"/>
      <c r="DY63" s="1525"/>
      <c r="DZ63" s="1525"/>
      <c r="EA63" s="1525"/>
      <c r="EB63" s="1525"/>
      <c r="EC63" s="1525"/>
      <c r="ED63" s="1525"/>
      <c r="EE63" s="1525"/>
      <c r="EF63" s="1525"/>
      <c r="EG63" s="1525"/>
      <c r="EH63" s="1525"/>
      <c r="EI63" s="1525"/>
      <c r="EJ63" s="1525"/>
      <c r="EK63" s="1525"/>
      <c r="EL63" s="1525"/>
      <c r="EM63" s="1525"/>
      <c r="EN63" s="1525"/>
      <c r="EO63" s="1525"/>
      <c r="EP63" s="1525"/>
      <c r="EQ63" s="1525"/>
      <c r="ER63" s="1525"/>
      <c r="ES63" s="1525"/>
      <c r="ET63" s="1525"/>
      <c r="EU63" s="1525"/>
      <c r="EV63" s="1525"/>
      <c r="EW63" s="1525"/>
      <c r="EX63" s="1525"/>
      <c r="EY63" s="1525"/>
      <c r="EZ63" s="1525"/>
      <c r="FA63" s="1525"/>
      <c r="FB63" s="1525"/>
      <c r="FC63" s="1525"/>
      <c r="FD63" s="1525"/>
      <c r="FE63" s="1525"/>
      <c r="FF63" s="1525"/>
      <c r="FG63" s="1525"/>
      <c r="FH63" s="1525"/>
      <c r="FI63" s="1525"/>
      <c r="FJ63" s="1525"/>
      <c r="FK63" s="1525"/>
      <c r="FL63" s="1525"/>
      <c r="FM63" s="1525"/>
      <c r="FN63" s="1525"/>
      <c r="FO63" s="1525"/>
      <c r="FP63" s="1525"/>
      <c r="FQ63" s="1525"/>
      <c r="FR63" s="1525"/>
      <c r="FS63" s="1525"/>
      <c r="FT63" s="1525"/>
      <c r="FU63" s="1525"/>
      <c r="FV63" s="1525"/>
      <c r="FW63" s="1525"/>
      <c r="FX63" s="1525"/>
      <c r="FY63" s="1525"/>
      <c r="FZ63" s="1525"/>
      <c r="GA63" s="1525"/>
      <c r="GB63" s="1525"/>
      <c r="GC63" s="1525"/>
      <c r="GD63" s="1525"/>
      <c r="GE63" s="1525"/>
      <c r="GF63" s="1525"/>
      <c r="GG63" s="1525"/>
      <c r="GH63" s="1525"/>
      <c r="GI63" s="1525"/>
      <c r="GJ63" s="1525"/>
      <c r="GK63" s="1525"/>
      <c r="GL63" s="1525"/>
      <c r="GM63" s="1525"/>
      <c r="GN63" s="1525"/>
    </row>
    <row r="64" spans="1:196" ht="30" customHeight="1">
      <c r="A64" s="1"/>
      <c r="B64" s="141"/>
      <c r="Z64" s="2306">
        <v>56</v>
      </c>
      <c r="AA64" s="2306"/>
      <c r="AB64" s="2307"/>
      <c r="AC64" s="2308"/>
      <c r="AD64" s="2308"/>
      <c r="AE64" s="2308"/>
      <c r="AF64" s="2308"/>
      <c r="AG64" s="2308"/>
      <c r="AH64" s="2308"/>
      <c r="AI64" s="2308"/>
      <c r="AJ64" s="2308"/>
      <c r="AK64" s="2308"/>
      <c r="AL64" s="2308"/>
      <c r="AM64" s="2308"/>
      <c r="AN64" s="2308"/>
      <c r="AO64" s="2308"/>
      <c r="AP64" s="2308"/>
      <c r="AQ64" s="2308"/>
      <c r="AR64" s="2308"/>
      <c r="AS64" s="2308"/>
      <c r="AT64" s="2308"/>
      <c r="AU64" s="2308"/>
      <c r="AV64" s="2308"/>
      <c r="AW64" s="2308"/>
      <c r="AX64" s="2308"/>
      <c r="AY64" s="2308"/>
      <c r="AZ64" s="2308"/>
      <c r="BA64" s="2308"/>
      <c r="BB64" s="2308"/>
      <c r="BC64" s="2308"/>
      <c r="BD64" s="2309"/>
      <c r="BE64" s="1593"/>
      <c r="BF64" s="1593"/>
      <c r="BG64" s="2307"/>
      <c r="BH64" s="2308"/>
      <c r="BI64" s="2308"/>
      <c r="BJ64" s="2308"/>
      <c r="BK64" s="2308"/>
      <c r="BL64" s="2308"/>
      <c r="BM64" s="2308"/>
      <c r="BN64" s="2308"/>
      <c r="BO64" s="2308"/>
      <c r="BP64" s="2308"/>
      <c r="BQ64" s="2308"/>
      <c r="BR64" s="2308"/>
      <c r="BS64" s="2308"/>
      <c r="BT64" s="2308"/>
      <c r="BU64" s="2308"/>
      <c r="BV64" s="2308"/>
      <c r="BW64" s="2308"/>
      <c r="BX64" s="2308"/>
      <c r="BY64" s="2308"/>
      <c r="BZ64" s="2308"/>
      <c r="CA64" s="2309"/>
      <c r="CC64" s="93"/>
      <c r="CD64" s="147"/>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c r="DW64" s="1525"/>
      <c r="DX64" s="1525"/>
      <c r="DY64" s="1525"/>
      <c r="DZ64" s="1525"/>
      <c r="EA64" s="1525"/>
      <c r="EB64" s="1525"/>
      <c r="EC64" s="1525"/>
      <c r="ED64" s="1525"/>
      <c r="EE64" s="1525"/>
      <c r="EF64" s="1525"/>
      <c r="EG64" s="1525"/>
      <c r="EH64" s="1525"/>
      <c r="EI64" s="1525"/>
      <c r="EJ64" s="1525"/>
      <c r="EK64" s="1525"/>
      <c r="EL64" s="1525"/>
      <c r="EM64" s="1525"/>
      <c r="EN64" s="1525"/>
      <c r="EO64" s="1525"/>
      <c r="EP64" s="1525"/>
      <c r="EQ64" s="1525"/>
      <c r="ER64" s="1525"/>
      <c r="ES64" s="1525"/>
      <c r="ET64" s="1525"/>
      <c r="EU64" s="1525"/>
      <c r="EV64" s="1525"/>
      <c r="EW64" s="1525"/>
      <c r="EX64" s="1525"/>
      <c r="EY64" s="1525"/>
      <c r="EZ64" s="1525"/>
      <c r="FA64" s="1525"/>
      <c r="FB64" s="1525"/>
      <c r="FC64" s="1525"/>
      <c r="FD64" s="1525"/>
      <c r="FE64" s="1525"/>
      <c r="FF64" s="1525"/>
      <c r="FG64" s="1525"/>
      <c r="FH64" s="1525"/>
      <c r="FI64" s="1525"/>
      <c r="FJ64" s="1525"/>
      <c r="FK64" s="1525"/>
      <c r="FL64" s="1525"/>
      <c r="FM64" s="1525"/>
      <c r="FN64" s="1525"/>
      <c r="FO64" s="1525"/>
      <c r="FP64" s="1525"/>
      <c r="FQ64" s="1525"/>
      <c r="FR64" s="1525"/>
      <c r="FS64" s="1525"/>
      <c r="FT64" s="1525"/>
      <c r="FU64" s="1525"/>
      <c r="FV64" s="1525"/>
      <c r="FW64" s="1525"/>
      <c r="FX64" s="1525"/>
      <c r="FY64" s="1525"/>
      <c r="FZ64" s="1525"/>
      <c r="GA64" s="1525"/>
      <c r="GB64" s="1525"/>
      <c r="GC64" s="1525"/>
      <c r="GD64" s="1525"/>
      <c r="GE64" s="1525"/>
      <c r="GF64" s="1525"/>
      <c r="GG64" s="1525"/>
      <c r="GH64" s="1525"/>
      <c r="GI64" s="1525"/>
      <c r="GJ64" s="1525"/>
      <c r="GK64" s="1525"/>
      <c r="GL64" s="1525"/>
      <c r="GM64" s="1525"/>
      <c r="GN64" s="1525"/>
    </row>
    <row r="65" spans="1:196" ht="30" customHeight="1">
      <c r="A65" s="1"/>
      <c r="B65" s="141"/>
      <c r="Z65" s="2306"/>
      <c r="AA65" s="2306"/>
      <c r="AB65" s="2310"/>
      <c r="AC65" s="2311"/>
      <c r="AD65" s="2311"/>
      <c r="AE65" s="2311"/>
      <c r="AF65" s="2311"/>
      <c r="AG65" s="2311"/>
      <c r="AH65" s="2311"/>
      <c r="AI65" s="2311"/>
      <c r="AJ65" s="2311"/>
      <c r="AK65" s="2311"/>
      <c r="AL65" s="2311"/>
      <c r="AM65" s="2311"/>
      <c r="AN65" s="2311"/>
      <c r="AO65" s="2311"/>
      <c r="AP65" s="2311"/>
      <c r="AQ65" s="2311"/>
      <c r="AR65" s="2311"/>
      <c r="AS65" s="2311"/>
      <c r="AT65" s="2311"/>
      <c r="AU65" s="2311"/>
      <c r="AV65" s="2311"/>
      <c r="AW65" s="2311"/>
      <c r="AX65" s="2311"/>
      <c r="AY65" s="2311"/>
      <c r="AZ65" s="2311"/>
      <c r="BA65" s="2311"/>
      <c r="BB65" s="2311"/>
      <c r="BC65" s="2311"/>
      <c r="BD65" s="2312"/>
      <c r="BE65" s="1593"/>
      <c r="BF65" s="1593"/>
      <c r="BG65" s="2310"/>
      <c r="BH65" s="2311"/>
      <c r="BI65" s="2311"/>
      <c r="BJ65" s="2311"/>
      <c r="BK65" s="2311"/>
      <c r="BL65" s="2311"/>
      <c r="BM65" s="2311"/>
      <c r="BN65" s="2311"/>
      <c r="BO65" s="2311"/>
      <c r="BP65" s="2311"/>
      <c r="BQ65" s="2311"/>
      <c r="BR65" s="2311"/>
      <c r="BS65" s="2311"/>
      <c r="BT65" s="2311"/>
      <c r="BU65" s="2311"/>
      <c r="BV65" s="2311"/>
      <c r="BW65" s="2311"/>
      <c r="BX65" s="2311"/>
      <c r="BY65" s="2311"/>
      <c r="BZ65" s="2311"/>
      <c r="CA65" s="2312"/>
      <c r="CD65" s="147"/>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c r="DW65" s="1525"/>
      <c r="DX65" s="1525"/>
      <c r="DY65" s="1525"/>
      <c r="DZ65" s="1525"/>
      <c r="EA65" s="1525"/>
      <c r="EB65" s="1525"/>
      <c r="EC65" s="1525"/>
      <c r="ED65" s="1525"/>
      <c r="EE65" s="1525"/>
      <c r="EF65" s="1525"/>
      <c r="EG65" s="1525"/>
      <c r="EH65" s="1525"/>
      <c r="EI65" s="1525"/>
      <c r="EJ65" s="1525"/>
      <c r="EK65" s="1525"/>
      <c r="EL65" s="1525"/>
      <c r="EM65" s="1525"/>
      <c r="EN65" s="1525"/>
      <c r="EO65" s="1525"/>
      <c r="EP65" s="1525"/>
      <c r="EQ65" s="1525"/>
      <c r="ER65" s="1525"/>
      <c r="ES65" s="1525"/>
      <c r="ET65" s="1525"/>
      <c r="EU65" s="1525"/>
      <c r="EV65" s="1525"/>
      <c r="EW65" s="1525"/>
      <c r="EX65" s="1525"/>
      <c r="EY65" s="1525"/>
      <c r="EZ65" s="1525"/>
      <c r="FA65" s="1525"/>
      <c r="FB65" s="1525"/>
      <c r="FC65" s="1525"/>
      <c r="FD65" s="1525"/>
      <c r="FE65" s="1525"/>
      <c r="FF65" s="1525"/>
      <c r="FG65" s="1525"/>
      <c r="FH65" s="1525"/>
      <c r="FI65" s="1525"/>
      <c r="FJ65" s="1525"/>
      <c r="FK65" s="1525"/>
      <c r="FL65" s="1525"/>
      <c r="FM65" s="1525"/>
      <c r="FN65" s="1525"/>
      <c r="FO65" s="1525"/>
      <c r="FP65" s="1525"/>
      <c r="FQ65" s="1525"/>
      <c r="FR65" s="1525"/>
      <c r="FS65" s="1525"/>
      <c r="FT65" s="1525"/>
      <c r="FU65" s="1525"/>
      <c r="FV65" s="1525"/>
      <c r="FW65" s="1525"/>
      <c r="FX65" s="1525"/>
      <c r="FY65" s="1525"/>
      <c r="FZ65" s="1525"/>
      <c r="GA65" s="1525"/>
      <c r="GB65" s="1525"/>
      <c r="GC65" s="1525"/>
      <c r="GD65" s="1525"/>
      <c r="GE65" s="1525"/>
      <c r="GF65" s="1525"/>
      <c r="GG65" s="1525"/>
      <c r="GH65" s="1525"/>
      <c r="GI65" s="1525"/>
      <c r="GJ65" s="1525"/>
      <c r="GK65" s="1525"/>
      <c r="GL65" s="1525"/>
      <c r="GM65" s="1525"/>
      <c r="GN65" s="1525"/>
    </row>
    <row r="66" spans="1:196" ht="30" customHeight="1">
      <c r="A66" s="1"/>
      <c r="B66" s="141"/>
      <c r="BU66" s="1525"/>
      <c r="BV66" s="1525"/>
      <c r="BW66" s="1525"/>
      <c r="CD66" s="147"/>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c r="DW66" s="1525"/>
      <c r="DX66" s="1525"/>
      <c r="DY66" s="1525"/>
      <c r="DZ66" s="1525"/>
      <c r="EA66" s="1525"/>
      <c r="EB66" s="1525"/>
      <c r="EC66" s="1525"/>
      <c r="ED66" s="1525"/>
      <c r="EE66" s="1525"/>
      <c r="EF66" s="1525"/>
      <c r="EG66" s="1525"/>
      <c r="EH66" s="1525"/>
      <c r="EI66" s="1525"/>
      <c r="EJ66" s="1525"/>
      <c r="EK66" s="1525"/>
      <c r="EL66" s="1525"/>
      <c r="EM66" s="1525"/>
      <c r="EN66" s="1525"/>
      <c r="EO66" s="1525"/>
      <c r="EP66" s="1525"/>
      <c r="EQ66" s="1525"/>
      <c r="ER66" s="1525"/>
      <c r="ES66" s="1525"/>
      <c r="ET66" s="1525"/>
      <c r="EU66" s="1525"/>
      <c r="EV66" s="1525"/>
      <c r="EW66" s="1525"/>
      <c r="EX66" s="1525"/>
      <c r="EY66" s="1525"/>
      <c r="EZ66" s="1525"/>
      <c r="FA66" s="1525"/>
      <c r="FB66" s="1525"/>
      <c r="FC66" s="1525"/>
      <c r="FD66" s="1525"/>
      <c r="FE66" s="1525"/>
      <c r="FF66" s="1525"/>
      <c r="FG66" s="1525"/>
      <c r="FH66" s="1525"/>
      <c r="FI66" s="1525"/>
      <c r="FJ66" s="1525"/>
      <c r="FK66" s="1525"/>
      <c r="FL66" s="1525"/>
      <c r="FM66" s="1525"/>
      <c r="FN66" s="1525"/>
      <c r="FO66" s="1525"/>
      <c r="FP66" s="1525"/>
      <c r="FQ66" s="1525"/>
      <c r="FR66" s="1525"/>
      <c r="FS66" s="1525"/>
      <c r="FT66" s="1525"/>
      <c r="FU66" s="1525"/>
      <c r="FV66" s="1525"/>
      <c r="FW66" s="1525"/>
      <c r="FX66" s="1525"/>
      <c r="FY66" s="1525"/>
      <c r="FZ66" s="1525"/>
      <c r="GA66" s="1525"/>
      <c r="GB66" s="1525"/>
      <c r="GC66" s="1525"/>
      <c r="GD66" s="1525"/>
      <c r="GE66" s="1525"/>
      <c r="GF66" s="1525"/>
      <c r="GG66" s="1525"/>
      <c r="GH66" s="1525"/>
      <c r="GI66" s="1525"/>
      <c r="GJ66" s="1525"/>
      <c r="GK66" s="1525"/>
      <c r="GL66" s="1525"/>
      <c r="GM66" s="1525"/>
      <c r="GN66" s="1525"/>
    </row>
    <row r="67" spans="1:196" ht="30" customHeight="1">
      <c r="A67" s="1"/>
      <c r="B67" s="141"/>
      <c r="CD67" s="147"/>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c r="DW67" s="1525"/>
      <c r="DX67" s="1525"/>
      <c r="DY67" s="1525"/>
      <c r="DZ67" s="1525"/>
      <c r="EA67" s="1525"/>
      <c r="EB67" s="1525"/>
      <c r="EC67" s="1525"/>
      <c r="ED67" s="1525"/>
      <c r="EE67" s="1525"/>
      <c r="EF67" s="1525"/>
      <c r="EG67" s="1525"/>
      <c r="EH67" s="1525"/>
      <c r="EI67" s="1525"/>
      <c r="EJ67" s="1525"/>
      <c r="EK67" s="1525"/>
      <c r="EL67" s="1525"/>
      <c r="EM67" s="1525"/>
      <c r="EN67" s="1525"/>
      <c r="EO67" s="1525"/>
      <c r="EP67" s="1525"/>
      <c r="EQ67" s="1525"/>
      <c r="ER67" s="1525"/>
      <c r="ES67" s="1525"/>
      <c r="ET67" s="1525"/>
      <c r="EU67" s="1525"/>
      <c r="EV67" s="1525"/>
      <c r="EW67" s="1525"/>
      <c r="EX67" s="1525"/>
      <c r="EY67" s="1525"/>
      <c r="EZ67" s="1525"/>
      <c r="FA67" s="1525"/>
      <c r="FB67" s="1525"/>
      <c r="FC67" s="1525"/>
      <c r="FD67" s="1525"/>
      <c r="FE67" s="1525"/>
      <c r="FF67" s="1525"/>
      <c r="FG67" s="1525"/>
      <c r="FH67" s="1525"/>
      <c r="FI67" s="1525"/>
      <c r="FJ67" s="1525"/>
      <c r="FK67" s="1525"/>
      <c r="FL67" s="1525"/>
      <c r="FM67" s="1525"/>
      <c r="FN67" s="1525"/>
      <c r="FO67" s="1525"/>
      <c r="FP67" s="1525"/>
      <c r="FQ67" s="1525"/>
      <c r="FR67" s="1525"/>
      <c r="FS67" s="1525"/>
      <c r="FT67" s="1525"/>
      <c r="FU67" s="1525"/>
      <c r="FV67" s="1525"/>
      <c r="FW67" s="1525"/>
      <c r="FX67" s="1525"/>
      <c r="FY67" s="1525"/>
      <c r="FZ67" s="1525"/>
      <c r="GA67" s="1525"/>
      <c r="GB67" s="1525"/>
      <c r="GC67" s="1525"/>
      <c r="GD67" s="1525"/>
      <c r="GE67" s="1525"/>
      <c r="GF67" s="1525"/>
      <c r="GG67" s="1525"/>
      <c r="GH67" s="1525"/>
      <c r="GI67" s="1525"/>
      <c r="GJ67" s="1525"/>
      <c r="GK67" s="1525"/>
      <c r="GL67" s="1525"/>
      <c r="GM67" s="1525"/>
      <c r="GN67" s="1525"/>
    </row>
    <row r="68" spans="1:196" ht="30" customHeight="1">
      <c r="A68" s="1"/>
      <c r="B68" s="141"/>
      <c r="C68" s="2562" t="s">
        <v>2270</v>
      </c>
      <c r="D68" s="2563"/>
      <c r="E68" s="93"/>
      <c r="F68" s="302" t="s">
        <v>2271</v>
      </c>
      <c r="BY68" s="1"/>
      <c r="BZ68" s="1"/>
      <c r="CA68" s="1"/>
      <c r="CB68" s="1"/>
      <c r="CC68" s="93"/>
      <c r="CD68" s="147"/>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c r="DW68" s="1525"/>
      <c r="DX68" s="1525"/>
      <c r="DY68" s="1525"/>
      <c r="DZ68" s="1525"/>
      <c r="EA68" s="1525"/>
      <c r="EB68" s="1525"/>
      <c r="EC68" s="1525"/>
      <c r="ED68" s="1525"/>
      <c r="EE68" s="1525"/>
      <c r="EF68" s="1525"/>
      <c r="EG68" s="1525"/>
      <c r="EH68" s="1525"/>
      <c r="EI68" s="1525"/>
      <c r="EJ68" s="1525"/>
      <c r="EK68" s="1525"/>
      <c r="EL68" s="1525"/>
      <c r="EM68" s="1525"/>
      <c r="EN68" s="1525"/>
      <c r="EO68" s="1525"/>
      <c r="EP68" s="1525"/>
      <c r="EQ68" s="1525"/>
      <c r="ER68" s="1525"/>
      <c r="ES68" s="1525"/>
      <c r="ET68" s="1525"/>
      <c r="EU68" s="1525"/>
      <c r="EV68" s="1525"/>
      <c r="EW68" s="1525"/>
      <c r="EX68" s="1525"/>
      <c r="EY68" s="1525"/>
      <c r="EZ68" s="1525"/>
      <c r="FA68" s="1525"/>
      <c r="FB68" s="1525"/>
      <c r="FC68" s="1525"/>
      <c r="FD68" s="1525"/>
      <c r="FE68" s="1525"/>
      <c r="FF68" s="1525"/>
      <c r="FG68" s="1525"/>
      <c r="FH68" s="1525"/>
      <c r="FI68" s="1525"/>
      <c r="FJ68" s="1525"/>
      <c r="FK68" s="1525"/>
      <c r="FL68" s="1525"/>
      <c r="FM68" s="1525"/>
      <c r="FN68" s="1525"/>
      <c r="FO68" s="1525"/>
      <c r="FP68" s="1525"/>
      <c r="FQ68" s="1525"/>
      <c r="FR68" s="1525"/>
      <c r="FS68" s="1525"/>
      <c r="FT68" s="1525"/>
      <c r="FU68" s="1525"/>
      <c r="FV68" s="1525"/>
      <c r="FW68" s="1525"/>
      <c r="FX68" s="1525"/>
      <c r="FY68" s="1525"/>
      <c r="FZ68" s="1525"/>
      <c r="GA68" s="1525"/>
      <c r="GB68" s="1525"/>
      <c r="GC68" s="1525"/>
      <c r="GD68" s="1525"/>
      <c r="GE68" s="1525"/>
      <c r="GF68" s="1525"/>
      <c r="GG68" s="1525"/>
      <c r="GH68" s="1525"/>
      <c r="GI68" s="1525"/>
      <c r="GJ68" s="1525"/>
      <c r="GK68" s="1525"/>
      <c r="GL68" s="1525"/>
      <c r="GM68" s="1525"/>
      <c r="GN68" s="1525"/>
    </row>
    <row r="69" spans="1:196" ht="30" customHeight="1">
      <c r="A69" s="1"/>
      <c r="B69" s="141"/>
      <c r="C69" s="93"/>
      <c r="D69" s="93"/>
      <c r="E69" s="93"/>
      <c r="F69" s="262" t="s">
        <v>2272</v>
      </c>
      <c r="BY69" s="1"/>
      <c r="BZ69" s="1"/>
      <c r="CA69" s="1"/>
      <c r="CB69" s="1"/>
      <c r="CC69" s="93"/>
      <c r="CD69" s="147"/>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c r="DW69" s="1525"/>
      <c r="DX69" s="1525"/>
      <c r="DY69" s="1525"/>
      <c r="DZ69" s="1525"/>
      <c r="EA69" s="1525"/>
      <c r="EB69" s="1525"/>
      <c r="EC69" s="1525"/>
      <c r="ED69" s="1525"/>
      <c r="EE69" s="1525"/>
      <c r="EF69" s="1525"/>
      <c r="EG69" s="1525"/>
      <c r="EH69" s="1525"/>
      <c r="EI69" s="1525"/>
      <c r="EJ69" s="1525"/>
      <c r="EK69" s="1525"/>
      <c r="EL69" s="1525"/>
      <c r="EM69" s="1525"/>
      <c r="EN69" s="1525"/>
      <c r="EO69" s="1525"/>
      <c r="EP69" s="1525"/>
      <c r="EQ69" s="1525"/>
      <c r="ER69" s="1525"/>
      <c r="ES69" s="1525"/>
      <c r="ET69" s="1525"/>
      <c r="EU69" s="1525"/>
      <c r="EV69" s="1525"/>
      <c r="EW69" s="1525"/>
      <c r="EX69" s="1525"/>
      <c r="EY69" s="1525"/>
      <c r="EZ69" s="1525"/>
      <c r="FA69" s="1525"/>
      <c r="FB69" s="1525"/>
      <c r="FC69" s="1525"/>
      <c r="FD69" s="1525"/>
      <c r="FE69" s="1525"/>
      <c r="FF69" s="1525"/>
      <c r="FG69" s="1525"/>
      <c r="FH69" s="1525"/>
      <c r="FI69" s="1525"/>
      <c r="FJ69" s="1525"/>
      <c r="FK69" s="1525"/>
      <c r="FL69" s="1525"/>
      <c r="FM69" s="1525"/>
      <c r="FN69" s="1525"/>
      <c r="FO69" s="1525"/>
      <c r="FP69" s="1525"/>
      <c r="FQ69" s="1525"/>
      <c r="FR69" s="1525"/>
      <c r="FS69" s="1525"/>
      <c r="FT69" s="1525"/>
      <c r="FU69" s="1525"/>
      <c r="FV69" s="1525"/>
      <c r="FW69" s="1525"/>
      <c r="FX69" s="1525"/>
      <c r="FY69" s="1525"/>
      <c r="FZ69" s="1525"/>
      <c r="GA69" s="1525"/>
      <c r="GB69" s="1525"/>
      <c r="GC69" s="1525"/>
      <c r="GD69" s="1525"/>
      <c r="GE69" s="1525"/>
      <c r="GF69" s="1525"/>
      <c r="GG69" s="1525"/>
      <c r="GH69" s="1525"/>
      <c r="GI69" s="1525"/>
      <c r="GJ69" s="1525"/>
      <c r="GK69" s="1525"/>
      <c r="GL69" s="1525"/>
      <c r="GM69" s="1525"/>
      <c r="GN69" s="1525"/>
    </row>
    <row r="70" spans="1:196" ht="30" customHeight="1">
      <c r="A70" s="283"/>
      <c r="B70" s="284"/>
      <c r="C70" s="93"/>
      <c r="D70" s="93"/>
      <c r="E70" s="93"/>
      <c r="BX70" s="2386">
        <v>1202</v>
      </c>
      <c r="BY70" s="2386"/>
      <c r="BZ70" s="2386"/>
      <c r="CC70" s="291"/>
      <c r="CD70" s="292"/>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c r="DW70" s="1525"/>
      <c r="DX70" s="1525"/>
      <c r="DY70" s="1525"/>
      <c r="DZ70" s="1525"/>
      <c r="EA70" s="1525"/>
      <c r="EB70" s="1525"/>
      <c r="EC70" s="1525"/>
      <c r="ED70" s="1525"/>
      <c r="EE70" s="1525"/>
      <c r="EF70" s="1525"/>
      <c r="EG70" s="1525"/>
      <c r="EH70" s="1525"/>
      <c r="EI70" s="1525"/>
      <c r="EJ70" s="1525"/>
      <c r="EK70" s="1525"/>
      <c r="EL70" s="1525"/>
      <c r="EM70" s="1525"/>
      <c r="EN70" s="1525"/>
      <c r="EO70" s="1525"/>
      <c r="EP70" s="1525"/>
      <c r="EQ70" s="1525"/>
      <c r="ER70" s="1525"/>
      <c r="ES70" s="1525"/>
      <c r="ET70" s="1525"/>
      <c r="EU70" s="1525"/>
      <c r="EV70" s="1525"/>
      <c r="EW70" s="1525"/>
      <c r="EX70" s="1525"/>
      <c r="EY70" s="1525"/>
      <c r="EZ70" s="1525"/>
      <c r="FA70" s="1525"/>
      <c r="FB70" s="1525"/>
      <c r="FC70" s="1525"/>
      <c r="FD70" s="1525"/>
      <c r="FE70" s="1525"/>
      <c r="FF70" s="1525"/>
      <c r="FG70" s="1525"/>
      <c r="FH70" s="1525"/>
      <c r="FI70" s="1525"/>
      <c r="FJ70" s="1525"/>
      <c r="FK70" s="1525"/>
      <c r="FL70" s="1525"/>
      <c r="FM70" s="1525"/>
      <c r="FN70" s="1525"/>
      <c r="FO70" s="1525"/>
      <c r="FP70" s="1525"/>
      <c r="FQ70" s="1525"/>
      <c r="FR70" s="1525"/>
      <c r="FS70" s="1525"/>
      <c r="FT70" s="1525"/>
      <c r="FU70" s="1525"/>
      <c r="FV70" s="1525"/>
      <c r="FW70" s="1525"/>
      <c r="FX70" s="1525"/>
      <c r="FY70" s="1525"/>
      <c r="FZ70" s="1525"/>
      <c r="GA70" s="1525"/>
      <c r="GB70" s="1525"/>
      <c r="GC70" s="1525"/>
      <c r="GD70" s="1525"/>
      <c r="GE70" s="1525"/>
      <c r="GF70" s="1525"/>
      <c r="GG70" s="1525"/>
      <c r="GH70" s="1525"/>
      <c r="GI70" s="1525"/>
      <c r="GJ70" s="1525"/>
      <c r="GK70" s="1525"/>
      <c r="GL70" s="1525"/>
      <c r="GM70" s="1525"/>
      <c r="GN70" s="1525"/>
    </row>
    <row r="71" spans="1:196" ht="30" customHeight="1">
      <c r="A71" s="283"/>
      <c r="B71" s="284"/>
      <c r="C71" s="1"/>
      <c r="F71" s="267" t="s">
        <v>1171</v>
      </c>
      <c r="I71" s="249" t="s">
        <v>2273</v>
      </c>
      <c r="J71" s="261"/>
      <c r="K71" s="261"/>
      <c r="L71" s="261"/>
      <c r="BP71" s="2306">
        <v>12</v>
      </c>
      <c r="BQ71" s="2306"/>
      <c r="BR71" s="2307"/>
      <c r="BS71" s="2308"/>
      <c r="BT71" s="2308"/>
      <c r="BU71" s="2308"/>
      <c r="BV71" s="2308"/>
      <c r="BW71" s="2308"/>
      <c r="BX71" s="2308"/>
      <c r="BY71" s="2308"/>
      <c r="BZ71" s="2309"/>
      <c r="CA71" s="2314" t="s">
        <v>1229</v>
      </c>
      <c r="CB71" s="2314"/>
      <c r="CC71" s="291"/>
      <c r="CD71" s="292"/>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c r="DW71" s="1525"/>
      <c r="DX71" s="1525"/>
      <c r="DY71" s="1525"/>
      <c r="DZ71" s="1525"/>
      <c r="EA71" s="1525"/>
      <c r="EB71" s="1525"/>
      <c r="EC71" s="1525"/>
      <c r="ED71" s="1525"/>
      <c r="EE71" s="1525"/>
      <c r="EF71" s="1525"/>
      <c r="EG71" s="1525"/>
      <c r="EH71" s="1525"/>
      <c r="EI71" s="1525"/>
      <c r="EJ71" s="1525"/>
      <c r="EK71" s="1525"/>
      <c r="EL71" s="1525"/>
      <c r="EM71" s="1525"/>
      <c r="EN71" s="1525"/>
      <c r="EO71" s="1525"/>
      <c r="EP71" s="1525"/>
      <c r="EQ71" s="1525"/>
      <c r="ER71" s="1525"/>
      <c r="ES71" s="1525"/>
      <c r="ET71" s="1525"/>
      <c r="EU71" s="1525"/>
      <c r="EV71" s="1525"/>
      <c r="EW71" s="1525"/>
      <c r="EX71" s="1525"/>
      <c r="EY71" s="1525"/>
      <c r="EZ71" s="1525"/>
      <c r="FA71" s="1525"/>
      <c r="FB71" s="1525"/>
      <c r="FC71" s="1525"/>
      <c r="FD71" s="1525"/>
      <c r="FE71" s="1525"/>
      <c r="FF71" s="1525"/>
      <c r="FG71" s="1525"/>
      <c r="FH71" s="1525"/>
      <c r="FI71" s="1525"/>
      <c r="FJ71" s="1525"/>
      <c r="FK71" s="1525"/>
      <c r="FL71" s="1525"/>
      <c r="FM71" s="1525"/>
      <c r="FN71" s="1525"/>
      <c r="FO71" s="1525"/>
      <c r="FP71" s="1525"/>
      <c r="FQ71" s="1525"/>
      <c r="FR71" s="1525"/>
      <c r="FS71" s="1525"/>
      <c r="FT71" s="1525"/>
      <c r="FU71" s="1525"/>
      <c r="FV71" s="1525"/>
      <c r="FW71" s="1525"/>
      <c r="FX71" s="1525"/>
      <c r="FY71" s="1525"/>
      <c r="FZ71" s="1525"/>
      <c r="GA71" s="1525"/>
      <c r="GB71" s="1525"/>
      <c r="GC71" s="1525"/>
      <c r="GD71" s="1525"/>
      <c r="GE71" s="1525"/>
      <c r="GF71" s="1525"/>
      <c r="GG71" s="1525"/>
      <c r="GH71" s="1525"/>
      <c r="GI71" s="1525"/>
      <c r="GJ71" s="1525"/>
      <c r="GK71" s="1525"/>
      <c r="GL71" s="1525"/>
      <c r="GM71" s="1525"/>
      <c r="GN71" s="1525"/>
    </row>
    <row r="72" spans="1:196" ht="30" customHeight="1">
      <c r="A72" s="283"/>
      <c r="B72" s="284"/>
      <c r="C72" s="1"/>
      <c r="I72" s="261" t="s">
        <v>2274</v>
      </c>
      <c r="J72" s="261"/>
      <c r="K72" s="261"/>
      <c r="L72" s="261"/>
      <c r="BP72" s="2306"/>
      <c r="BQ72" s="2306"/>
      <c r="BR72" s="2310"/>
      <c r="BS72" s="2311"/>
      <c r="BT72" s="2311"/>
      <c r="BU72" s="2311"/>
      <c r="BV72" s="2311"/>
      <c r="BW72" s="2311"/>
      <c r="BX72" s="2311"/>
      <c r="BY72" s="2311"/>
      <c r="BZ72" s="2312"/>
      <c r="CA72" s="2314"/>
      <c r="CB72" s="2314"/>
      <c r="CC72" s="291"/>
      <c r="CD72" s="292"/>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c r="DW72" s="1525"/>
      <c r="DX72" s="1525"/>
      <c r="DY72" s="1525"/>
      <c r="DZ72" s="1525"/>
      <c r="EA72" s="1525"/>
      <c r="EB72" s="1525"/>
      <c r="EC72" s="1525"/>
      <c r="ED72" s="1525"/>
      <c r="EE72" s="1525"/>
      <c r="EF72" s="1525"/>
      <c r="EG72" s="1525"/>
      <c r="EH72" s="1525"/>
      <c r="EI72" s="1525"/>
      <c r="EJ72" s="1525"/>
      <c r="EK72" s="1525"/>
      <c r="EL72" s="1525"/>
      <c r="EM72" s="1525"/>
      <c r="EN72" s="1525"/>
      <c r="EO72" s="1525"/>
      <c r="EP72" s="1525"/>
      <c r="EQ72" s="1525"/>
      <c r="ER72" s="1525"/>
      <c r="ES72" s="1525"/>
      <c r="ET72" s="1525"/>
      <c r="EU72" s="1525"/>
      <c r="EV72" s="1525"/>
      <c r="EW72" s="1525"/>
      <c r="EX72" s="1525"/>
      <c r="EY72" s="1525"/>
      <c r="EZ72" s="1525"/>
      <c r="FA72" s="1525"/>
      <c r="FB72" s="1525"/>
      <c r="FC72" s="1525"/>
      <c r="FD72" s="1525"/>
      <c r="FE72" s="1525"/>
      <c r="FF72" s="1525"/>
      <c r="FG72" s="1525"/>
      <c r="FH72" s="1525"/>
      <c r="FI72" s="1525"/>
      <c r="FJ72" s="1525"/>
      <c r="FK72" s="1525"/>
      <c r="FL72" s="1525"/>
      <c r="FM72" s="1525"/>
      <c r="FN72" s="1525"/>
      <c r="FO72" s="1525"/>
      <c r="FP72" s="1525"/>
      <c r="FQ72" s="1525"/>
      <c r="FR72" s="1525"/>
      <c r="FS72" s="1525"/>
      <c r="FT72" s="1525"/>
      <c r="FU72" s="1525"/>
      <c r="FV72" s="1525"/>
      <c r="FW72" s="1525"/>
      <c r="FX72" s="1525"/>
      <c r="FY72" s="1525"/>
      <c r="FZ72" s="1525"/>
      <c r="GA72" s="1525"/>
      <c r="GB72" s="1525"/>
      <c r="GC72" s="1525"/>
      <c r="GD72" s="1525"/>
      <c r="GE72" s="1525"/>
      <c r="GF72" s="1525"/>
      <c r="GG72" s="1525"/>
      <c r="GH72" s="1525"/>
      <c r="GI72" s="1525"/>
      <c r="GJ72" s="1525"/>
      <c r="GK72" s="1525"/>
      <c r="GL72" s="1525"/>
      <c r="GM72" s="1525"/>
      <c r="GN72" s="1525"/>
    </row>
    <row r="73" spans="1:196" s="264" customFormat="1" ht="30" customHeight="1">
      <c r="A73" s="285"/>
      <c r="B73" s="284"/>
      <c r="F73" s="268"/>
      <c r="G73" s="2"/>
      <c r="H73" s="261"/>
      <c r="I73" s="260"/>
      <c r="J73" s="261"/>
      <c r="K73" s="261"/>
      <c r="L73" s="261"/>
      <c r="M73" s="2"/>
      <c r="CA73" s="320"/>
      <c r="CB73" s="320"/>
      <c r="CC73" s="291"/>
      <c r="CD73" s="322"/>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c r="DW73" s="1525"/>
      <c r="DX73" s="1525"/>
      <c r="DY73" s="1525"/>
      <c r="DZ73" s="1525"/>
      <c r="EA73" s="1525"/>
      <c r="EB73" s="1525"/>
      <c r="EC73" s="1525"/>
      <c r="ED73" s="1525"/>
      <c r="EE73" s="1525"/>
      <c r="EF73" s="1525"/>
      <c r="EG73" s="1525"/>
      <c r="EH73" s="1525"/>
      <c r="EI73" s="1525"/>
      <c r="EJ73" s="1525"/>
      <c r="EK73" s="1525"/>
      <c r="EL73" s="1525"/>
      <c r="EM73" s="1525"/>
      <c r="EN73" s="1525"/>
      <c r="EO73" s="1525"/>
      <c r="EP73" s="1525"/>
      <c r="EQ73" s="1525"/>
      <c r="ER73" s="1525"/>
      <c r="ES73" s="1525"/>
      <c r="ET73" s="1525"/>
      <c r="EU73" s="1525"/>
      <c r="EV73" s="1525"/>
      <c r="EW73" s="1525"/>
      <c r="EX73" s="1525"/>
      <c r="EY73" s="1525"/>
      <c r="EZ73" s="1525"/>
      <c r="FA73" s="1525"/>
      <c r="FB73" s="1525"/>
      <c r="FC73" s="1525"/>
      <c r="FD73" s="1525"/>
      <c r="FE73" s="1525"/>
      <c r="FF73" s="1525"/>
      <c r="FG73" s="1525"/>
      <c r="FH73" s="1525"/>
      <c r="FI73" s="1525"/>
      <c r="FJ73" s="1525"/>
      <c r="FK73" s="1525"/>
      <c r="FL73" s="1525"/>
      <c r="FM73" s="1525"/>
      <c r="FN73" s="1525"/>
      <c r="FO73" s="1525"/>
      <c r="FP73" s="1525"/>
      <c r="FQ73" s="1525"/>
      <c r="FR73" s="1525"/>
      <c r="FS73" s="1525"/>
      <c r="FT73" s="1525"/>
      <c r="FU73" s="1525"/>
      <c r="FV73" s="1525"/>
      <c r="FW73" s="1525"/>
      <c r="FX73" s="1525"/>
      <c r="FY73" s="1525"/>
      <c r="FZ73" s="1525"/>
      <c r="GA73" s="1525"/>
      <c r="GB73" s="1525"/>
      <c r="GC73" s="1525"/>
      <c r="GD73" s="1525"/>
      <c r="GE73" s="1525"/>
      <c r="GF73" s="1525"/>
      <c r="GG73" s="1525"/>
      <c r="GH73" s="1525"/>
      <c r="GI73" s="1525"/>
      <c r="GJ73" s="1525"/>
      <c r="GK73" s="1525"/>
      <c r="GL73" s="1525"/>
      <c r="GM73" s="1525"/>
      <c r="GN73" s="1525"/>
    </row>
    <row r="74" spans="1:196" ht="30" customHeight="1">
      <c r="A74" s="286"/>
      <c r="B74" s="284"/>
      <c r="F74" s="267" t="s">
        <v>1175</v>
      </c>
      <c r="H74" s="261"/>
      <c r="I74" s="249" t="s">
        <v>2275</v>
      </c>
      <c r="J74" s="261"/>
      <c r="K74" s="261"/>
      <c r="L74" s="261"/>
      <c r="BP74" s="2306">
        <v>57</v>
      </c>
      <c r="BQ74" s="2306"/>
      <c r="BR74" s="2307"/>
      <c r="BS74" s="2308"/>
      <c r="BT74" s="2308"/>
      <c r="BU74" s="2308"/>
      <c r="BV74" s="2308"/>
      <c r="BW74" s="2308"/>
      <c r="BX74" s="2308"/>
      <c r="BY74" s="2308"/>
      <c r="BZ74" s="2309"/>
      <c r="CA74" s="2314" t="s">
        <v>1229</v>
      </c>
      <c r="CB74" s="2314"/>
      <c r="CC74" s="291"/>
      <c r="CD74" s="315"/>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c r="DW74" s="1525"/>
      <c r="DX74" s="1525"/>
      <c r="DY74" s="1525"/>
      <c r="DZ74" s="1525"/>
      <c r="EA74" s="1525"/>
      <c r="EB74" s="1525"/>
      <c r="EC74" s="1525"/>
      <c r="ED74" s="1525"/>
      <c r="EE74" s="1525"/>
      <c r="EF74" s="1525"/>
      <c r="EG74" s="1525"/>
      <c r="EH74" s="1525"/>
      <c r="EI74" s="1525"/>
      <c r="EJ74" s="1525"/>
      <c r="EK74" s="1525"/>
      <c r="EL74" s="1525"/>
      <c r="EM74" s="1525"/>
      <c r="EN74" s="1525"/>
      <c r="EO74" s="1525"/>
      <c r="EP74" s="1525"/>
      <c r="EQ74" s="1525"/>
      <c r="ER74" s="1525"/>
      <c r="ES74" s="1525"/>
      <c r="ET74" s="1525"/>
      <c r="EU74" s="1525"/>
      <c r="EV74" s="1525"/>
      <c r="EW74" s="1525"/>
      <c r="EX74" s="1525"/>
      <c r="EY74" s="1525"/>
      <c r="EZ74" s="1525"/>
      <c r="FA74" s="1525"/>
      <c r="FB74" s="1525"/>
      <c r="FC74" s="1525"/>
      <c r="FD74" s="1525"/>
      <c r="FE74" s="1525"/>
      <c r="FF74" s="1525"/>
      <c r="FG74" s="1525"/>
      <c r="FH74" s="1525"/>
      <c r="FI74" s="1525"/>
      <c r="FJ74" s="1525"/>
      <c r="FK74" s="1525"/>
      <c r="FL74" s="1525"/>
      <c r="FM74" s="1525"/>
      <c r="FN74" s="1525"/>
      <c r="FO74" s="1525"/>
      <c r="FP74" s="1525"/>
      <c r="FQ74" s="1525"/>
      <c r="FR74" s="1525"/>
      <c r="FS74" s="1525"/>
      <c r="FT74" s="1525"/>
      <c r="FU74" s="1525"/>
      <c r="FV74" s="1525"/>
      <c r="FW74" s="1525"/>
      <c r="FX74" s="1525"/>
      <c r="FY74" s="1525"/>
      <c r="FZ74" s="1525"/>
      <c r="GA74" s="1525"/>
      <c r="GB74" s="1525"/>
      <c r="GC74" s="1525"/>
      <c r="GD74" s="1525"/>
      <c r="GE74" s="1525"/>
      <c r="GF74" s="1525"/>
      <c r="GG74" s="1525"/>
      <c r="GH74" s="1525"/>
      <c r="GI74" s="1525"/>
      <c r="GJ74" s="1525"/>
      <c r="GK74" s="1525"/>
      <c r="GL74" s="1525"/>
      <c r="GM74" s="1525"/>
      <c r="GN74" s="1525"/>
    </row>
    <row r="75" spans="1:196" s="270" customFormat="1" ht="30" customHeight="1">
      <c r="A75" s="287"/>
      <c r="B75" s="89"/>
      <c r="F75" s="304"/>
      <c r="G75" s="2"/>
      <c r="H75" s="261"/>
      <c r="I75" s="260" t="s">
        <v>2276</v>
      </c>
      <c r="J75" s="250"/>
      <c r="K75" s="250"/>
      <c r="L75" s="261"/>
      <c r="M75" s="2"/>
      <c r="BP75" s="2306"/>
      <c r="BQ75" s="2306"/>
      <c r="BR75" s="2310"/>
      <c r="BS75" s="2311"/>
      <c r="BT75" s="2311"/>
      <c r="BU75" s="2311"/>
      <c r="BV75" s="2311"/>
      <c r="BW75" s="2311"/>
      <c r="BX75" s="2311"/>
      <c r="BY75" s="2311"/>
      <c r="BZ75" s="2312"/>
      <c r="CA75" s="2314"/>
      <c r="CB75" s="2314"/>
      <c r="CC75" s="120"/>
      <c r="CD75" s="115"/>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c r="DW75" s="1525"/>
      <c r="DX75" s="1525"/>
      <c r="DY75" s="1525"/>
      <c r="DZ75" s="1525"/>
      <c r="EA75" s="1525"/>
      <c r="EB75" s="1525"/>
      <c r="EC75" s="1525"/>
      <c r="ED75" s="1525"/>
      <c r="EE75" s="1525"/>
      <c r="EF75" s="1525"/>
      <c r="EG75" s="1525"/>
      <c r="EH75" s="1525"/>
      <c r="EI75" s="1525"/>
      <c r="EJ75" s="1525"/>
      <c r="EK75" s="1525"/>
      <c r="EL75" s="1525"/>
      <c r="EM75" s="1525"/>
      <c r="EN75" s="1525"/>
      <c r="EO75" s="1525"/>
      <c r="EP75" s="1525"/>
      <c r="EQ75" s="1525"/>
      <c r="ER75" s="1525"/>
      <c r="ES75" s="1525"/>
      <c r="ET75" s="1525"/>
      <c r="EU75" s="1525"/>
      <c r="EV75" s="1525"/>
      <c r="EW75" s="1525"/>
      <c r="EX75" s="1525"/>
      <c r="EY75" s="1525"/>
      <c r="EZ75" s="1525"/>
      <c r="FA75" s="1525"/>
      <c r="FB75" s="1525"/>
      <c r="FC75" s="1525"/>
      <c r="FD75" s="1525"/>
      <c r="FE75" s="1525"/>
      <c r="FF75" s="1525"/>
      <c r="FG75" s="1525"/>
      <c r="FH75" s="1525"/>
      <c r="FI75" s="1525"/>
      <c r="FJ75" s="1525"/>
      <c r="FK75" s="1525"/>
      <c r="FL75" s="1525"/>
      <c r="FM75" s="1525"/>
      <c r="FN75" s="1525"/>
      <c r="FO75" s="1525"/>
      <c r="FP75" s="1525"/>
      <c r="FQ75" s="1525"/>
      <c r="FR75" s="1525"/>
      <c r="FS75" s="1525"/>
      <c r="FT75" s="1525"/>
      <c r="FU75" s="1525"/>
      <c r="FV75" s="1525"/>
      <c r="FW75" s="1525"/>
      <c r="FX75" s="1525"/>
      <c r="FY75" s="1525"/>
      <c r="FZ75" s="1525"/>
      <c r="GA75" s="1525"/>
      <c r="GB75" s="1525"/>
      <c r="GC75" s="1525"/>
      <c r="GD75" s="1525"/>
      <c r="GE75" s="1525"/>
      <c r="GF75" s="1525"/>
      <c r="GG75" s="1525"/>
      <c r="GH75" s="1525"/>
      <c r="GI75" s="1525"/>
      <c r="GJ75" s="1525"/>
      <c r="GK75" s="1525"/>
      <c r="GL75" s="1525"/>
      <c r="GM75" s="1525"/>
      <c r="GN75" s="1525"/>
    </row>
    <row r="76" spans="1:196" s="270" customFormat="1" ht="50.1" customHeight="1">
      <c r="A76" s="287"/>
      <c r="B76" s="116"/>
      <c r="C76" s="317"/>
      <c r="D76" s="317"/>
      <c r="E76" s="317"/>
      <c r="F76" s="317"/>
      <c r="G76" s="317"/>
      <c r="H76" s="317"/>
      <c r="I76" s="317"/>
      <c r="J76" s="317"/>
      <c r="K76" s="317"/>
      <c r="L76" s="317"/>
      <c r="M76" s="317"/>
      <c r="N76" s="317"/>
      <c r="O76" s="317"/>
      <c r="P76" s="317"/>
      <c r="Q76" s="317"/>
      <c r="R76" s="317"/>
      <c r="S76" s="317"/>
      <c r="T76" s="317"/>
      <c r="U76" s="317"/>
      <c r="V76" s="317"/>
      <c r="W76" s="317"/>
      <c r="X76" s="317"/>
      <c r="Y76" s="317"/>
      <c r="Z76" s="317"/>
      <c r="AA76" s="317"/>
      <c r="AB76" s="317"/>
      <c r="AC76" s="317"/>
      <c r="AD76" s="317"/>
      <c r="AE76" s="317"/>
      <c r="AF76" s="317"/>
      <c r="AG76" s="317"/>
      <c r="AH76" s="317"/>
      <c r="AI76" s="317"/>
      <c r="AJ76" s="317"/>
      <c r="AK76" s="317"/>
      <c r="AL76" s="317"/>
      <c r="AM76" s="317"/>
      <c r="AN76" s="317"/>
      <c r="AO76" s="317"/>
      <c r="AP76" s="317"/>
      <c r="AQ76" s="317"/>
      <c r="AR76" s="317"/>
      <c r="AS76" s="317"/>
      <c r="AT76" s="317"/>
      <c r="AU76" s="317"/>
      <c r="AV76" s="317"/>
      <c r="AW76" s="317"/>
      <c r="AX76" s="317"/>
      <c r="AY76" s="317"/>
      <c r="AZ76" s="317"/>
      <c r="BA76" s="317"/>
      <c r="BB76" s="317"/>
      <c r="BC76" s="317"/>
      <c r="BD76" s="317"/>
      <c r="BE76" s="317"/>
      <c r="BF76" s="317"/>
      <c r="BG76" s="317"/>
      <c r="BH76" s="317"/>
      <c r="BI76" s="317"/>
      <c r="BJ76" s="317"/>
      <c r="BK76" s="317"/>
      <c r="BL76" s="317"/>
      <c r="BM76" s="317"/>
      <c r="BN76" s="317"/>
      <c r="BO76" s="317"/>
      <c r="BP76" s="317"/>
      <c r="BQ76" s="317"/>
      <c r="BR76" s="317"/>
      <c r="BS76" s="317"/>
      <c r="BT76" s="317"/>
      <c r="BU76" s="317"/>
      <c r="BV76" s="317"/>
      <c r="BW76" s="317"/>
      <c r="BX76" s="317"/>
      <c r="BY76" s="317"/>
      <c r="BZ76" s="317"/>
      <c r="CA76" s="317"/>
      <c r="CB76" s="321"/>
      <c r="CC76" s="117"/>
      <c r="CD76" s="124"/>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c r="DW76" s="1525"/>
      <c r="DX76" s="1525"/>
      <c r="DY76" s="1525"/>
      <c r="DZ76" s="1525"/>
      <c r="EA76" s="1525"/>
      <c r="EB76" s="1525"/>
      <c r="EC76" s="1525"/>
      <c r="ED76" s="1525"/>
      <c r="EE76" s="1525"/>
      <c r="EF76" s="1525"/>
      <c r="EG76" s="1525"/>
      <c r="EH76" s="1525"/>
      <c r="EI76" s="1525"/>
      <c r="EJ76" s="1525"/>
      <c r="EK76" s="1525"/>
      <c r="EL76" s="1525"/>
      <c r="EM76" s="1525"/>
      <c r="EN76" s="1525"/>
      <c r="EO76" s="1525"/>
      <c r="EP76" s="1525"/>
      <c r="EQ76" s="1525"/>
      <c r="ER76" s="1525"/>
      <c r="ES76" s="1525"/>
      <c r="ET76" s="1525"/>
      <c r="EU76" s="1525"/>
      <c r="EV76" s="1525"/>
      <c r="EW76" s="1525"/>
      <c r="EX76" s="1525"/>
      <c r="EY76" s="1525"/>
      <c r="EZ76" s="1525"/>
      <c r="FA76" s="1525"/>
      <c r="FB76" s="1525"/>
      <c r="FC76" s="1525"/>
      <c r="FD76" s="1525"/>
      <c r="FE76" s="1525"/>
      <c r="FF76" s="1525"/>
      <c r="FG76" s="1525"/>
      <c r="FH76" s="1525"/>
      <c r="FI76" s="1525"/>
      <c r="FJ76" s="1525"/>
      <c r="FK76" s="1525"/>
      <c r="FL76" s="1525"/>
      <c r="FM76" s="1525"/>
      <c r="FN76" s="1525"/>
      <c r="FO76" s="1525"/>
      <c r="FP76" s="1525"/>
      <c r="FQ76" s="1525"/>
      <c r="FR76" s="1525"/>
      <c r="FS76" s="1525"/>
      <c r="FT76" s="1525"/>
      <c r="FU76" s="1525"/>
      <c r="FV76" s="1525"/>
      <c r="FW76" s="1525"/>
      <c r="FX76" s="1525"/>
      <c r="FY76" s="1525"/>
      <c r="FZ76" s="1525"/>
      <c r="GA76" s="1525"/>
      <c r="GB76" s="1525"/>
      <c r="GC76" s="1525"/>
      <c r="GD76" s="1525"/>
      <c r="GE76" s="1525"/>
      <c r="GF76" s="1525"/>
      <c r="GG76" s="1525"/>
      <c r="GH76" s="1525"/>
      <c r="GI76" s="1525"/>
      <c r="GJ76" s="1525"/>
      <c r="GK76" s="1525"/>
      <c r="GL76" s="1525"/>
      <c r="GM76" s="1525"/>
      <c r="GN76" s="1525"/>
    </row>
    <row r="77" spans="1:196" ht="50.1" customHeight="1">
      <c r="A77" s="286"/>
      <c r="B77" s="89"/>
      <c r="BY77" s="2595">
        <v>1202</v>
      </c>
      <c r="BZ77" s="2595"/>
      <c r="CA77" s="2595"/>
      <c r="CB77" s="283"/>
      <c r="CC77" s="255"/>
      <c r="CD77" s="115"/>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c r="DW77" s="1525"/>
      <c r="DX77" s="1525"/>
      <c r="DY77" s="1525"/>
      <c r="DZ77" s="1525"/>
      <c r="EA77" s="1525"/>
      <c r="EB77" s="1525"/>
      <c r="EC77" s="1525"/>
      <c r="ED77" s="1525"/>
      <c r="EE77" s="1525"/>
      <c r="EF77" s="1525"/>
      <c r="EG77" s="1525"/>
      <c r="EH77" s="1525"/>
      <c r="EI77" s="1525"/>
      <c r="EJ77" s="1525"/>
      <c r="EK77" s="1525"/>
      <c r="EL77" s="1525"/>
      <c r="EM77" s="1525"/>
      <c r="EN77" s="1525"/>
      <c r="EO77" s="1525"/>
      <c r="EP77" s="1525"/>
      <c r="EQ77" s="1525"/>
      <c r="ER77" s="1525"/>
      <c r="ES77" s="1525"/>
      <c r="ET77" s="1525"/>
      <c r="EU77" s="1525"/>
      <c r="EV77" s="1525"/>
      <c r="EW77" s="1525"/>
      <c r="EX77" s="1525"/>
      <c r="EY77" s="1525"/>
      <c r="EZ77" s="1525"/>
      <c r="FA77" s="1525"/>
      <c r="FB77" s="1525"/>
      <c r="FC77" s="1525"/>
      <c r="FD77" s="1525"/>
      <c r="FE77" s="1525"/>
      <c r="FF77" s="1525"/>
      <c r="FG77" s="1525"/>
      <c r="FH77" s="1525"/>
      <c r="FI77" s="1525"/>
      <c r="FJ77" s="1525"/>
      <c r="FK77" s="1525"/>
      <c r="FL77" s="1525"/>
      <c r="FM77" s="1525"/>
      <c r="FN77" s="1525"/>
      <c r="FO77" s="1525"/>
      <c r="FP77" s="1525"/>
      <c r="FQ77" s="1525"/>
      <c r="FR77" s="1525"/>
      <c r="FS77" s="1525"/>
      <c r="FT77" s="1525"/>
      <c r="FU77" s="1525"/>
      <c r="FV77" s="1525"/>
      <c r="FW77" s="1525"/>
      <c r="FX77" s="1525"/>
      <c r="FY77" s="1525"/>
      <c r="FZ77" s="1525"/>
      <c r="GA77" s="1525"/>
      <c r="GB77" s="1525"/>
      <c r="GC77" s="1525"/>
      <c r="GD77" s="1525"/>
      <c r="GE77" s="1525"/>
      <c r="GF77" s="1525"/>
      <c r="GG77" s="1525"/>
      <c r="GH77" s="1525"/>
      <c r="GI77" s="1525"/>
      <c r="GJ77" s="1525"/>
      <c r="GK77" s="1525"/>
      <c r="GL77" s="1525"/>
      <c r="GM77" s="1525"/>
      <c r="GN77" s="1525"/>
    </row>
    <row r="78" spans="1:196" ht="30" customHeight="1">
      <c r="A78" s="286"/>
      <c r="B78" s="284"/>
      <c r="C78" s="299">
        <v>15.6</v>
      </c>
      <c r="D78" s="244" t="s">
        <v>2277</v>
      </c>
      <c r="Y78" s="286"/>
      <c r="AY78" s="2306">
        <v>99</v>
      </c>
      <c r="AZ78" s="2306"/>
      <c r="BA78" s="2307"/>
      <c r="BB78" s="2308"/>
      <c r="BC78" s="2308"/>
      <c r="BD78" s="2308"/>
      <c r="BE78" s="2308"/>
      <c r="BF78" s="2308"/>
      <c r="BG78" s="2308"/>
      <c r="BH78" s="2308"/>
      <c r="BI78" s="2308"/>
      <c r="BJ78" s="2308"/>
      <c r="BK78" s="2308"/>
      <c r="BL78" s="2308"/>
      <c r="BM78" s="2308"/>
      <c r="BN78" s="2308"/>
      <c r="BO78" s="2308"/>
      <c r="BP78" s="2308"/>
      <c r="BQ78" s="2308"/>
      <c r="BR78" s="2308"/>
      <c r="BS78" s="2308"/>
      <c r="BT78" s="2308"/>
      <c r="BU78" s="2308"/>
      <c r="BV78" s="2308"/>
      <c r="BW78" s="2308"/>
      <c r="BX78" s="2308"/>
      <c r="BY78" s="2308"/>
      <c r="BZ78" s="2308"/>
      <c r="CA78" s="2309"/>
      <c r="CB78" s="283"/>
      <c r="CC78" s="291"/>
      <c r="CD78" s="315"/>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c r="DW78" s="1525"/>
      <c r="DX78" s="1525"/>
      <c r="DY78" s="1525"/>
      <c r="DZ78" s="1525"/>
      <c r="EA78" s="1525"/>
      <c r="EB78" s="1525"/>
      <c r="EC78" s="1525"/>
      <c r="ED78" s="1525"/>
      <c r="EE78" s="1525"/>
      <c r="EF78" s="1525"/>
      <c r="EG78" s="1525"/>
      <c r="EH78" s="1525"/>
      <c r="EI78" s="1525"/>
      <c r="EJ78" s="1525"/>
      <c r="EK78" s="1525"/>
      <c r="EL78" s="1525"/>
      <c r="EM78" s="1525"/>
      <c r="EN78" s="1525"/>
      <c r="EO78" s="1525"/>
      <c r="EP78" s="1525"/>
      <c r="EQ78" s="1525"/>
      <c r="ER78" s="1525"/>
      <c r="ES78" s="1525"/>
      <c r="ET78" s="1525"/>
      <c r="EU78" s="1525"/>
      <c r="EV78" s="1525"/>
      <c r="EW78" s="1525"/>
      <c r="EX78" s="1525"/>
      <c r="EY78" s="1525"/>
      <c r="EZ78" s="1525"/>
      <c r="FA78" s="1525"/>
      <c r="FB78" s="1525"/>
      <c r="FC78" s="1525"/>
      <c r="FD78" s="1525"/>
      <c r="FE78" s="1525"/>
      <c r="FF78" s="1525"/>
      <c r="FG78" s="1525"/>
      <c r="FH78" s="1525"/>
      <c r="FI78" s="1525"/>
      <c r="FJ78" s="1525"/>
      <c r="FK78" s="1525"/>
      <c r="FL78" s="1525"/>
      <c r="FM78" s="1525"/>
      <c r="FN78" s="1525"/>
      <c r="FO78" s="1525"/>
      <c r="FP78" s="1525"/>
      <c r="FQ78" s="1525"/>
      <c r="FR78" s="1525"/>
      <c r="FS78" s="1525"/>
      <c r="FT78" s="1525"/>
      <c r="FU78" s="1525"/>
      <c r="FV78" s="1525"/>
      <c r="FW78" s="1525"/>
      <c r="FX78" s="1525"/>
      <c r="FY78" s="1525"/>
      <c r="FZ78" s="1525"/>
      <c r="GA78" s="1525"/>
      <c r="GB78" s="1525"/>
      <c r="GC78" s="1525"/>
      <c r="GD78" s="1525"/>
      <c r="GE78" s="1525"/>
      <c r="GF78" s="1525"/>
      <c r="GG78" s="1525"/>
      <c r="GH78" s="1525"/>
      <c r="GI78" s="1525"/>
      <c r="GJ78" s="1525"/>
      <c r="GK78" s="1525"/>
      <c r="GL78" s="1525"/>
      <c r="GM78" s="1525"/>
      <c r="GN78" s="1525"/>
    </row>
    <row r="79" spans="1:196" ht="30" customHeight="1">
      <c r="A79" s="286"/>
      <c r="B79" s="89"/>
      <c r="C79" s="300"/>
      <c r="D79" s="247" t="s">
        <v>2278</v>
      </c>
      <c r="Y79" s="286"/>
      <c r="AY79" s="2306"/>
      <c r="AZ79" s="2306"/>
      <c r="BA79" s="2310"/>
      <c r="BB79" s="2311"/>
      <c r="BC79" s="2311"/>
      <c r="BD79" s="2311"/>
      <c r="BE79" s="2311"/>
      <c r="BF79" s="2311"/>
      <c r="BG79" s="2311"/>
      <c r="BH79" s="2311"/>
      <c r="BI79" s="2311"/>
      <c r="BJ79" s="2311"/>
      <c r="BK79" s="2311"/>
      <c r="BL79" s="2311"/>
      <c r="BM79" s="2311"/>
      <c r="BN79" s="2311"/>
      <c r="BO79" s="2311"/>
      <c r="BP79" s="2311"/>
      <c r="BQ79" s="2311"/>
      <c r="BR79" s="2311"/>
      <c r="BS79" s="2311"/>
      <c r="BT79" s="2311"/>
      <c r="BU79" s="2311"/>
      <c r="BV79" s="2311"/>
      <c r="BW79" s="2311"/>
      <c r="BX79" s="2311"/>
      <c r="BY79" s="2311"/>
      <c r="BZ79" s="2311"/>
      <c r="CA79" s="2312"/>
      <c r="CB79" s="283"/>
      <c r="CC79" s="291"/>
      <c r="CD79" s="292"/>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c r="DW79" s="1525"/>
      <c r="DX79" s="1525"/>
      <c r="DY79" s="1525"/>
      <c r="DZ79" s="1525"/>
      <c r="EA79" s="1525"/>
      <c r="EB79" s="1525"/>
      <c r="EC79" s="1525"/>
      <c r="ED79" s="1525"/>
      <c r="EE79" s="1525"/>
      <c r="EF79" s="1525"/>
      <c r="EG79" s="1525"/>
      <c r="EH79" s="1525"/>
      <c r="EI79" s="1525"/>
      <c r="EJ79" s="1525"/>
      <c r="EK79" s="1525"/>
      <c r="EL79" s="1525"/>
      <c r="EM79" s="1525"/>
      <c r="EN79" s="1525"/>
      <c r="EO79" s="1525"/>
      <c r="EP79" s="1525"/>
      <c r="EQ79" s="1525"/>
      <c r="ER79" s="1525"/>
      <c r="ES79" s="1525"/>
      <c r="ET79" s="1525"/>
      <c r="EU79" s="1525"/>
      <c r="EV79" s="1525"/>
      <c r="EW79" s="1525"/>
      <c r="EX79" s="1525"/>
      <c r="EY79" s="1525"/>
      <c r="EZ79" s="1525"/>
      <c r="FA79" s="1525"/>
      <c r="FB79" s="1525"/>
      <c r="FC79" s="1525"/>
      <c r="FD79" s="1525"/>
      <c r="FE79" s="1525"/>
      <c r="FF79" s="1525"/>
      <c r="FG79" s="1525"/>
      <c r="FH79" s="1525"/>
      <c r="FI79" s="1525"/>
      <c r="FJ79" s="1525"/>
      <c r="FK79" s="1525"/>
      <c r="FL79" s="1525"/>
      <c r="FM79" s="1525"/>
      <c r="FN79" s="1525"/>
      <c r="FO79" s="1525"/>
      <c r="FP79" s="1525"/>
      <c r="FQ79" s="1525"/>
      <c r="FR79" s="1525"/>
      <c r="FS79" s="1525"/>
      <c r="FT79" s="1525"/>
      <c r="FU79" s="1525"/>
      <c r="FV79" s="1525"/>
      <c r="FW79" s="1525"/>
      <c r="FX79" s="1525"/>
      <c r="FY79" s="1525"/>
      <c r="FZ79" s="1525"/>
      <c r="GA79" s="1525"/>
      <c r="GB79" s="1525"/>
      <c r="GC79" s="1525"/>
      <c r="GD79" s="1525"/>
      <c r="GE79" s="1525"/>
      <c r="GF79" s="1525"/>
      <c r="GG79" s="1525"/>
      <c r="GH79" s="1525"/>
      <c r="GI79" s="1525"/>
      <c r="GJ79" s="1525"/>
      <c r="GK79" s="1525"/>
      <c r="GL79" s="1525"/>
      <c r="GM79" s="1525"/>
      <c r="GN79" s="1525"/>
    </row>
    <row r="80" spans="1:196" ht="30" customHeight="1">
      <c r="A80" s="286"/>
      <c r="B80" s="89"/>
      <c r="C80" s="290"/>
      <c r="F80" s="290"/>
      <c r="G80" s="260"/>
      <c r="H80" s="290"/>
      <c r="I80" s="290"/>
      <c r="J80" s="290"/>
      <c r="K80" s="290"/>
      <c r="L80" s="290"/>
      <c r="Y80" s="286"/>
      <c r="CB80" s="283"/>
      <c r="CC80" s="291"/>
      <c r="CD80" s="292"/>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c r="DW80" s="1525"/>
      <c r="DX80" s="1525"/>
      <c r="DY80" s="1525"/>
      <c r="DZ80" s="1525"/>
      <c r="EA80" s="1525"/>
      <c r="EB80" s="1525"/>
      <c r="EC80" s="1525"/>
      <c r="ED80" s="1525"/>
      <c r="EE80" s="1525"/>
      <c r="EF80" s="1525"/>
      <c r="EG80" s="1525"/>
      <c r="EH80" s="1525"/>
      <c r="EI80" s="1525"/>
      <c r="EJ80" s="1525"/>
      <c r="EK80" s="1525"/>
      <c r="EL80" s="1525"/>
      <c r="EM80" s="1525"/>
      <c r="EN80" s="1525"/>
      <c r="EO80" s="1525"/>
      <c r="EP80" s="1525"/>
      <c r="EQ80" s="1525"/>
      <c r="ER80" s="1525"/>
      <c r="ES80" s="1525"/>
      <c r="ET80" s="1525"/>
      <c r="EU80" s="1525"/>
      <c r="EV80" s="1525"/>
      <c r="EW80" s="1525"/>
      <c r="EX80" s="1525"/>
      <c r="EY80" s="1525"/>
      <c r="EZ80" s="1525"/>
      <c r="FA80" s="1525"/>
      <c r="FB80" s="1525"/>
      <c r="FC80" s="1525"/>
      <c r="FD80" s="1525"/>
      <c r="FE80" s="1525"/>
      <c r="FF80" s="1525"/>
      <c r="FG80" s="1525"/>
      <c r="FH80" s="1525"/>
      <c r="FI80" s="1525"/>
      <c r="FJ80" s="1525"/>
      <c r="FK80" s="1525"/>
      <c r="FL80" s="1525"/>
      <c r="FM80" s="1525"/>
      <c r="FN80" s="1525"/>
      <c r="FO80" s="1525"/>
      <c r="FP80" s="1525"/>
      <c r="FQ80" s="1525"/>
      <c r="FR80" s="1525"/>
      <c r="FS80" s="1525"/>
      <c r="FT80" s="1525"/>
      <c r="FU80" s="1525"/>
      <c r="FV80" s="1525"/>
      <c r="FW80" s="1525"/>
      <c r="FX80" s="1525"/>
      <c r="FY80" s="1525"/>
      <c r="FZ80" s="1525"/>
      <c r="GA80" s="1525"/>
      <c r="GB80" s="1525"/>
      <c r="GC80" s="1525"/>
      <c r="GD80" s="1525"/>
      <c r="GE80" s="1525"/>
      <c r="GF80" s="1525"/>
      <c r="GG80" s="1525"/>
      <c r="GH80" s="1525"/>
      <c r="GI80" s="1525"/>
      <c r="GJ80" s="1525"/>
      <c r="GK80" s="1525"/>
      <c r="GL80" s="1525"/>
      <c r="GM80" s="1525"/>
      <c r="GN80" s="1525"/>
    </row>
    <row r="81" spans="1:196" ht="30" customHeight="1">
      <c r="A81" s="286"/>
      <c r="B81" s="89"/>
      <c r="C81" s="290"/>
      <c r="F81" s="290"/>
      <c r="G81" s="290"/>
      <c r="H81" s="290"/>
      <c r="I81" s="290"/>
      <c r="J81" s="290"/>
      <c r="K81" s="290"/>
      <c r="L81" s="290"/>
      <c r="Y81" s="286"/>
      <c r="CB81" s="283"/>
      <c r="CC81" s="291"/>
      <c r="CD81" s="292"/>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c r="DW81" s="1525"/>
      <c r="DX81" s="1525"/>
      <c r="DY81" s="1525"/>
      <c r="DZ81" s="1525"/>
      <c r="EA81" s="1525"/>
      <c r="EB81" s="1525"/>
      <c r="EC81" s="1525"/>
      <c r="ED81" s="1525"/>
      <c r="EE81" s="1525"/>
      <c r="EF81" s="1525"/>
      <c r="EG81" s="1525"/>
      <c r="EH81" s="1525"/>
      <c r="EI81" s="1525"/>
      <c r="EJ81" s="1525"/>
      <c r="EK81" s="1525"/>
      <c r="EL81" s="1525"/>
      <c r="EM81" s="1525"/>
      <c r="EN81" s="1525"/>
      <c r="EO81" s="1525"/>
      <c r="EP81" s="1525"/>
      <c r="EQ81" s="1525"/>
      <c r="ER81" s="1525"/>
      <c r="ES81" s="1525"/>
      <c r="ET81" s="1525"/>
      <c r="EU81" s="1525"/>
      <c r="EV81" s="1525"/>
      <c r="EW81" s="1525"/>
      <c r="EX81" s="1525"/>
      <c r="EY81" s="1525"/>
      <c r="EZ81" s="1525"/>
      <c r="FA81" s="1525"/>
      <c r="FB81" s="1525"/>
      <c r="FC81" s="1525"/>
      <c r="FD81" s="1525"/>
      <c r="FE81" s="1525"/>
      <c r="FF81" s="1525"/>
      <c r="FG81" s="1525"/>
      <c r="FH81" s="1525"/>
      <c r="FI81" s="1525"/>
      <c r="FJ81" s="1525"/>
      <c r="FK81" s="1525"/>
      <c r="FL81" s="1525"/>
      <c r="FM81" s="1525"/>
      <c r="FN81" s="1525"/>
      <c r="FO81" s="1525"/>
      <c r="FP81" s="1525"/>
      <c r="FQ81" s="1525"/>
      <c r="FR81" s="1525"/>
      <c r="FS81" s="1525"/>
      <c r="FT81" s="1525"/>
      <c r="FU81" s="1525"/>
      <c r="FV81" s="1525"/>
      <c r="FW81" s="1525"/>
      <c r="FX81" s="1525"/>
      <c r="FY81" s="1525"/>
      <c r="FZ81" s="1525"/>
      <c r="GA81" s="1525"/>
      <c r="GB81" s="1525"/>
      <c r="GC81" s="1525"/>
      <c r="GD81" s="1525"/>
      <c r="GE81" s="1525"/>
      <c r="GF81" s="1525"/>
      <c r="GG81" s="1525"/>
      <c r="GH81" s="1525"/>
      <c r="GI81" s="1525"/>
      <c r="GJ81" s="1525"/>
      <c r="GK81" s="1525"/>
      <c r="GL81" s="1525"/>
      <c r="GM81" s="1525"/>
      <c r="GN81" s="1525"/>
    </row>
    <row r="82" spans="1:196" ht="24.95" customHeight="1">
      <c r="A82" s="286"/>
      <c r="B82" s="89"/>
      <c r="C82" s="290"/>
      <c r="F82" s="290"/>
      <c r="G82" s="290"/>
      <c r="H82" s="290"/>
      <c r="I82" s="290"/>
      <c r="J82" s="290"/>
      <c r="K82" s="290"/>
      <c r="L82" s="290"/>
      <c r="Y82" s="286"/>
      <c r="CB82" s="283"/>
      <c r="CC82" s="291"/>
      <c r="CD82" s="292"/>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c r="DW82" s="1525"/>
      <c r="DX82" s="1525"/>
      <c r="DY82" s="1525"/>
      <c r="DZ82" s="1525"/>
      <c r="EA82" s="1525"/>
      <c r="EB82" s="1525"/>
      <c r="EC82" s="1525"/>
      <c r="ED82" s="1525"/>
      <c r="EE82" s="1525"/>
      <c r="EF82" s="1525"/>
      <c r="EG82" s="1525"/>
      <c r="EH82" s="1525"/>
      <c r="EI82" s="1525"/>
      <c r="EJ82" s="1525"/>
      <c r="EK82" s="1525"/>
      <c r="EL82" s="1525"/>
      <c r="EM82" s="1525"/>
      <c r="EN82" s="1525"/>
      <c r="EO82" s="1525"/>
      <c r="EP82" s="1525"/>
      <c r="EQ82" s="1525"/>
      <c r="ER82" s="1525"/>
      <c r="ES82" s="1525"/>
      <c r="ET82" s="1525"/>
      <c r="EU82" s="1525"/>
      <c r="EV82" s="1525"/>
      <c r="EW82" s="1525"/>
      <c r="EX82" s="1525"/>
      <c r="EY82" s="1525"/>
      <c r="EZ82" s="1525"/>
      <c r="FA82" s="1525"/>
      <c r="FB82" s="1525"/>
      <c r="FC82" s="1525"/>
      <c r="FD82" s="1525"/>
      <c r="FE82" s="1525"/>
      <c r="FF82" s="1525"/>
      <c r="FG82" s="1525"/>
      <c r="FH82" s="1525"/>
      <c r="FI82" s="1525"/>
      <c r="FJ82" s="1525"/>
      <c r="FK82" s="1525"/>
      <c r="FL82" s="1525"/>
      <c r="FM82" s="1525"/>
      <c r="FN82" s="1525"/>
      <c r="FO82" s="1525"/>
      <c r="FP82" s="1525"/>
      <c r="FQ82" s="1525"/>
      <c r="FR82" s="1525"/>
      <c r="FS82" s="1525"/>
      <c r="FT82" s="1525"/>
      <c r="FU82" s="1525"/>
      <c r="FV82" s="1525"/>
      <c r="FW82" s="1525"/>
      <c r="FX82" s="1525"/>
      <c r="FY82" s="1525"/>
      <c r="FZ82" s="1525"/>
      <c r="GA82" s="1525"/>
      <c r="GB82" s="1525"/>
      <c r="GC82" s="1525"/>
      <c r="GD82" s="1525"/>
      <c r="GE82" s="1525"/>
      <c r="GF82" s="1525"/>
      <c r="GG82" s="1525"/>
      <c r="GH82" s="1525"/>
      <c r="GI82" s="1525"/>
      <c r="GJ82" s="1525"/>
      <c r="GK82" s="1525"/>
      <c r="GL82" s="1525"/>
      <c r="GM82" s="1525"/>
      <c r="GN82" s="1525"/>
    </row>
    <row r="83" spans="1:196" ht="30" customHeight="1">
      <c r="A83" s="286"/>
      <c r="B83" s="89"/>
      <c r="C83" s="290"/>
      <c r="F83" s="290"/>
      <c r="G83" s="290"/>
      <c r="H83" s="290"/>
      <c r="I83" s="290"/>
      <c r="J83" s="290"/>
      <c r="K83" s="290"/>
      <c r="L83" s="290"/>
      <c r="Y83" s="286"/>
      <c r="CB83" s="283"/>
      <c r="CC83" s="291"/>
      <c r="CD83" s="292"/>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c r="DW83" s="1525"/>
      <c r="DX83" s="1525"/>
      <c r="DY83" s="1525"/>
      <c r="DZ83" s="1525"/>
      <c r="EA83" s="1525"/>
      <c r="EB83" s="1525"/>
      <c r="EC83" s="1525"/>
      <c r="ED83" s="1525"/>
      <c r="EE83" s="1525"/>
      <c r="EF83" s="1525"/>
      <c r="EG83" s="1525"/>
      <c r="EH83" s="1525"/>
      <c r="EI83" s="1525"/>
      <c r="EJ83" s="1525"/>
      <c r="EK83" s="1525"/>
      <c r="EL83" s="1525"/>
      <c r="EM83" s="1525"/>
      <c r="EN83" s="1525"/>
      <c r="EO83" s="1525"/>
      <c r="EP83" s="1525"/>
      <c r="EQ83" s="1525"/>
      <c r="ER83" s="1525"/>
      <c r="ES83" s="1525"/>
      <c r="ET83" s="1525"/>
      <c r="EU83" s="1525"/>
      <c r="EV83" s="1525"/>
      <c r="EW83" s="1525"/>
      <c r="EX83" s="1525"/>
      <c r="EY83" s="1525"/>
      <c r="EZ83" s="1525"/>
      <c r="FA83" s="1525"/>
      <c r="FB83" s="1525"/>
      <c r="FC83" s="1525"/>
      <c r="FD83" s="1525"/>
      <c r="FE83" s="1525"/>
      <c r="FF83" s="1525"/>
      <c r="FG83" s="1525"/>
      <c r="FH83" s="1525"/>
      <c r="FI83" s="1525"/>
      <c r="FJ83" s="1525"/>
      <c r="FK83" s="1525"/>
      <c r="FL83" s="1525"/>
      <c r="FM83" s="1525"/>
      <c r="FN83" s="1525"/>
      <c r="FO83" s="1525"/>
      <c r="FP83" s="1525"/>
      <c r="FQ83" s="1525"/>
      <c r="FR83" s="1525"/>
      <c r="FS83" s="1525"/>
      <c r="FT83" s="1525"/>
      <c r="FU83" s="1525"/>
      <c r="FV83" s="1525"/>
      <c r="FW83" s="1525"/>
      <c r="FX83" s="1525"/>
      <c r="FY83" s="1525"/>
      <c r="FZ83" s="1525"/>
      <c r="GA83" s="1525"/>
      <c r="GB83" s="1525"/>
      <c r="GC83" s="1525"/>
      <c r="GD83" s="1525"/>
      <c r="GE83" s="1525"/>
      <c r="GF83" s="1525"/>
      <c r="GG83" s="1525"/>
      <c r="GH83" s="1525"/>
      <c r="GI83" s="1525"/>
      <c r="GJ83" s="1525"/>
      <c r="GK83" s="1525"/>
      <c r="GL83" s="1525"/>
      <c r="GM83" s="1525"/>
      <c r="GN83" s="1525"/>
    </row>
    <row r="84" spans="1:196" ht="30" customHeight="1">
      <c r="A84" s="286"/>
      <c r="B84" s="89"/>
      <c r="C84" s="290"/>
      <c r="F84" s="290"/>
      <c r="G84" s="290"/>
      <c r="H84" s="290"/>
      <c r="I84" s="290"/>
      <c r="J84" s="290"/>
      <c r="K84" s="290"/>
      <c r="L84" s="290"/>
      <c r="Y84" s="286"/>
      <c r="CB84" s="283"/>
      <c r="CC84" s="291"/>
      <c r="CD84" s="292"/>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c r="DW84" s="1525"/>
      <c r="DX84" s="1525"/>
      <c r="DY84" s="1525"/>
      <c r="DZ84" s="1525"/>
      <c r="EA84" s="1525"/>
      <c r="EB84" s="1525"/>
      <c r="EC84" s="1525"/>
      <c r="ED84" s="1525"/>
      <c r="EE84" s="1525"/>
      <c r="EF84" s="1525"/>
      <c r="EG84" s="1525"/>
      <c r="EH84" s="1525"/>
      <c r="EI84" s="1525"/>
      <c r="EJ84" s="1525"/>
      <c r="EK84" s="1525"/>
      <c r="EL84" s="1525"/>
      <c r="EM84" s="1525"/>
      <c r="EN84" s="1525"/>
      <c r="EO84" s="1525"/>
      <c r="EP84" s="1525"/>
      <c r="EQ84" s="1525"/>
      <c r="ER84" s="1525"/>
      <c r="ES84" s="1525"/>
      <c r="ET84" s="1525"/>
      <c r="EU84" s="1525"/>
      <c r="EV84" s="1525"/>
      <c r="EW84" s="1525"/>
      <c r="EX84" s="1525"/>
      <c r="EY84" s="1525"/>
      <c r="EZ84" s="1525"/>
      <c r="FA84" s="1525"/>
      <c r="FB84" s="1525"/>
      <c r="FC84" s="1525"/>
      <c r="FD84" s="1525"/>
      <c r="FE84" s="1525"/>
      <c r="FF84" s="1525"/>
      <c r="FG84" s="1525"/>
      <c r="FH84" s="1525"/>
      <c r="FI84" s="1525"/>
      <c r="FJ84" s="1525"/>
      <c r="FK84" s="1525"/>
      <c r="FL84" s="1525"/>
      <c r="FM84" s="1525"/>
      <c r="FN84" s="1525"/>
      <c r="FO84" s="1525"/>
      <c r="FP84" s="1525"/>
      <c r="FQ84" s="1525"/>
      <c r="FR84" s="1525"/>
      <c r="FS84" s="1525"/>
      <c r="FT84" s="1525"/>
      <c r="FU84" s="1525"/>
      <c r="FV84" s="1525"/>
      <c r="FW84" s="1525"/>
      <c r="FX84" s="1525"/>
      <c r="FY84" s="1525"/>
      <c r="FZ84" s="1525"/>
      <c r="GA84" s="1525"/>
      <c r="GB84" s="1525"/>
      <c r="GC84" s="1525"/>
      <c r="GD84" s="1525"/>
      <c r="GE84" s="1525"/>
      <c r="GF84" s="1525"/>
      <c r="GG84" s="1525"/>
      <c r="GH84" s="1525"/>
      <c r="GI84" s="1525"/>
      <c r="GJ84" s="1525"/>
      <c r="GK84" s="1525"/>
      <c r="GL84" s="1525"/>
      <c r="GM84" s="1525"/>
      <c r="GN84" s="1525"/>
    </row>
    <row r="85" spans="1:196" ht="20.100000000000001" customHeight="1">
      <c r="A85" s="286"/>
      <c r="B85" s="89"/>
      <c r="C85" s="290"/>
      <c r="F85" s="249"/>
      <c r="G85" s="290"/>
      <c r="H85" s="290"/>
      <c r="I85" s="290"/>
      <c r="J85" s="290"/>
      <c r="K85" s="290"/>
      <c r="L85" s="290"/>
      <c r="Y85" s="286"/>
      <c r="CB85" s="283"/>
      <c r="CC85" s="291"/>
      <c r="CD85" s="292"/>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c r="DW85" s="1525"/>
      <c r="DX85" s="1525"/>
      <c r="DY85" s="1525"/>
      <c r="DZ85" s="1525"/>
      <c r="EA85" s="1525"/>
      <c r="EB85" s="1525"/>
      <c r="EC85" s="1525"/>
      <c r="ED85" s="1525"/>
      <c r="EE85" s="1525"/>
      <c r="EF85" s="1525"/>
      <c r="EG85" s="1525"/>
      <c r="EH85" s="1525"/>
      <c r="EI85" s="1525"/>
      <c r="EJ85" s="1525"/>
      <c r="EK85" s="1525"/>
      <c r="EL85" s="1525"/>
      <c r="EM85" s="1525"/>
      <c r="EN85" s="1525"/>
      <c r="EO85" s="1525"/>
      <c r="EP85" s="1525"/>
      <c r="EQ85" s="1525"/>
      <c r="ER85" s="1525"/>
      <c r="ES85" s="1525"/>
      <c r="ET85" s="1525"/>
      <c r="EU85" s="1525"/>
      <c r="EV85" s="1525"/>
      <c r="EW85" s="1525"/>
      <c r="EX85" s="1525"/>
      <c r="EY85" s="1525"/>
      <c r="EZ85" s="1525"/>
      <c r="FA85" s="1525"/>
      <c r="FB85" s="1525"/>
      <c r="FC85" s="1525"/>
      <c r="FD85" s="1525"/>
      <c r="FE85" s="1525"/>
      <c r="FF85" s="1525"/>
      <c r="FG85" s="1525"/>
      <c r="FH85" s="1525"/>
      <c r="FI85" s="1525"/>
      <c r="FJ85" s="1525"/>
      <c r="FK85" s="1525"/>
      <c r="FL85" s="1525"/>
      <c r="FM85" s="1525"/>
      <c r="FN85" s="1525"/>
      <c r="FO85" s="1525"/>
      <c r="FP85" s="1525"/>
      <c r="FQ85" s="1525"/>
      <c r="FR85" s="1525"/>
      <c r="FS85" s="1525"/>
      <c r="FT85" s="1525"/>
      <c r="FU85" s="1525"/>
      <c r="FV85" s="1525"/>
      <c r="FW85" s="1525"/>
      <c r="FX85" s="1525"/>
      <c r="FY85" s="1525"/>
      <c r="FZ85" s="1525"/>
      <c r="GA85" s="1525"/>
      <c r="GB85" s="1525"/>
      <c r="GC85" s="1525"/>
      <c r="GD85" s="1525"/>
      <c r="GE85" s="1525"/>
      <c r="GF85" s="1525"/>
      <c r="GG85" s="1525"/>
      <c r="GH85" s="1525"/>
      <c r="GI85" s="1525"/>
      <c r="GJ85" s="1525"/>
      <c r="GK85" s="1525"/>
      <c r="GL85" s="1525"/>
      <c r="GM85" s="1525"/>
      <c r="GN85" s="1525"/>
    </row>
    <row r="86" spans="1:196" ht="20.100000000000001" customHeight="1">
      <c r="A86" s="286"/>
      <c r="B86" s="89"/>
      <c r="C86" s="283"/>
      <c r="D86" s="286"/>
      <c r="E86" s="286"/>
      <c r="I86" s="286"/>
      <c r="J86" s="286"/>
      <c r="K86" s="286"/>
      <c r="L86" s="286"/>
      <c r="M86" s="286"/>
      <c r="N86" s="286"/>
      <c r="O86" s="286"/>
      <c r="P86" s="286"/>
      <c r="Q86" s="286"/>
      <c r="R86" s="286"/>
      <c r="S86" s="286"/>
      <c r="T86" s="286"/>
      <c r="U86" s="286"/>
      <c r="V86" s="286"/>
      <c r="W86" s="286"/>
      <c r="X86" s="286"/>
      <c r="Y86" s="286"/>
      <c r="CB86" s="283"/>
      <c r="CC86" s="291"/>
      <c r="CD86" s="292"/>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c r="DW86" s="1525"/>
      <c r="DX86" s="1525"/>
      <c r="DY86" s="1525"/>
      <c r="DZ86" s="1525"/>
      <c r="EA86" s="1525"/>
      <c r="EB86" s="1525"/>
      <c r="EC86" s="1525"/>
      <c r="ED86" s="1525"/>
      <c r="EE86" s="1525"/>
      <c r="EF86" s="1525"/>
      <c r="EG86" s="1525"/>
      <c r="EH86" s="1525"/>
      <c r="EI86" s="1525"/>
      <c r="EJ86" s="1525"/>
      <c r="EK86" s="1525"/>
      <c r="EL86" s="1525"/>
      <c r="EM86" s="1525"/>
      <c r="EN86" s="1525"/>
      <c r="EO86" s="1525"/>
      <c r="EP86" s="1525"/>
      <c r="EQ86" s="1525"/>
      <c r="ER86" s="1525"/>
      <c r="ES86" s="1525"/>
      <c r="ET86" s="1525"/>
      <c r="EU86" s="1525"/>
      <c r="EV86" s="1525"/>
      <c r="EW86" s="1525"/>
      <c r="EX86" s="1525"/>
      <c r="EY86" s="1525"/>
      <c r="EZ86" s="1525"/>
      <c r="FA86" s="1525"/>
      <c r="FB86" s="1525"/>
      <c r="FC86" s="1525"/>
      <c r="FD86" s="1525"/>
      <c r="FE86" s="1525"/>
      <c r="FF86" s="1525"/>
      <c r="FG86" s="1525"/>
      <c r="FH86" s="1525"/>
      <c r="FI86" s="1525"/>
      <c r="FJ86" s="1525"/>
      <c r="FK86" s="1525"/>
      <c r="FL86" s="1525"/>
      <c r="FM86" s="1525"/>
      <c r="FN86" s="1525"/>
      <c r="FO86" s="1525"/>
      <c r="FP86" s="1525"/>
      <c r="FQ86" s="1525"/>
      <c r="FR86" s="1525"/>
      <c r="FS86" s="1525"/>
      <c r="FT86" s="1525"/>
      <c r="FU86" s="1525"/>
      <c r="FV86" s="1525"/>
      <c r="FW86" s="1525"/>
      <c r="FX86" s="1525"/>
      <c r="FY86" s="1525"/>
      <c r="FZ86" s="1525"/>
      <c r="GA86" s="1525"/>
      <c r="GB86" s="1525"/>
      <c r="GC86" s="1525"/>
      <c r="GD86" s="1525"/>
      <c r="GE86" s="1525"/>
      <c r="GF86" s="1525"/>
      <c r="GG86" s="1525"/>
      <c r="GH86" s="1525"/>
      <c r="GI86" s="1525"/>
      <c r="GJ86" s="1525"/>
      <c r="GK86" s="1525"/>
      <c r="GL86" s="1525"/>
      <c r="GM86" s="1525"/>
      <c r="GN86" s="1525"/>
    </row>
    <row r="87" spans="1:196" ht="30" customHeight="1">
      <c r="A87" s="286"/>
      <c r="B87" s="89"/>
      <c r="C87" s="283"/>
      <c r="D87" s="286"/>
      <c r="E87" s="286"/>
      <c r="I87" s="286"/>
      <c r="J87" s="286"/>
      <c r="K87" s="286"/>
      <c r="L87" s="286"/>
      <c r="M87" s="286"/>
      <c r="N87" s="286"/>
      <c r="O87" s="286"/>
      <c r="P87" s="286"/>
      <c r="Q87" s="286"/>
      <c r="R87" s="286"/>
      <c r="S87" s="286"/>
      <c r="T87" s="286"/>
      <c r="U87" s="286"/>
      <c r="V87" s="286"/>
      <c r="W87" s="286"/>
      <c r="X87" s="286"/>
      <c r="Y87" s="286"/>
      <c r="CB87" s="283"/>
      <c r="CC87" s="291"/>
      <c r="CD87" s="292"/>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c r="DW87" s="1525"/>
      <c r="DX87" s="1525"/>
      <c r="DY87" s="1525"/>
      <c r="DZ87" s="1525"/>
      <c r="EA87" s="1525"/>
      <c r="EB87" s="1525"/>
      <c r="EC87" s="1525"/>
      <c r="ED87" s="1525"/>
      <c r="EE87" s="1525"/>
      <c r="EF87" s="1525"/>
      <c r="EG87" s="1525"/>
      <c r="EH87" s="1525"/>
      <c r="EI87" s="1525"/>
      <c r="EJ87" s="1525"/>
      <c r="EK87" s="1525"/>
      <c r="EL87" s="1525"/>
      <c r="EM87" s="1525"/>
      <c r="EN87" s="1525"/>
      <c r="EO87" s="1525"/>
      <c r="EP87" s="1525"/>
      <c r="EQ87" s="1525"/>
      <c r="ER87" s="1525"/>
      <c r="ES87" s="1525"/>
      <c r="ET87" s="1525"/>
      <c r="EU87" s="1525"/>
      <c r="EV87" s="1525"/>
      <c r="EW87" s="1525"/>
      <c r="EX87" s="1525"/>
      <c r="EY87" s="1525"/>
      <c r="EZ87" s="1525"/>
      <c r="FA87" s="1525"/>
      <c r="FB87" s="1525"/>
      <c r="FC87" s="1525"/>
      <c r="FD87" s="1525"/>
      <c r="FE87" s="1525"/>
      <c r="FF87" s="1525"/>
      <c r="FG87" s="1525"/>
      <c r="FH87" s="1525"/>
      <c r="FI87" s="1525"/>
      <c r="FJ87" s="1525"/>
      <c r="FK87" s="1525"/>
      <c r="FL87" s="1525"/>
      <c r="FM87" s="1525"/>
      <c r="FN87" s="1525"/>
      <c r="FO87" s="1525"/>
      <c r="FP87" s="1525"/>
      <c r="FQ87" s="1525"/>
      <c r="FR87" s="1525"/>
      <c r="FS87" s="1525"/>
      <c r="FT87" s="1525"/>
      <c r="FU87" s="1525"/>
      <c r="FV87" s="1525"/>
      <c r="FW87" s="1525"/>
      <c r="FX87" s="1525"/>
      <c r="FY87" s="1525"/>
      <c r="FZ87" s="1525"/>
      <c r="GA87" s="1525"/>
      <c r="GB87" s="1525"/>
      <c r="GC87" s="1525"/>
      <c r="GD87" s="1525"/>
      <c r="GE87" s="1525"/>
      <c r="GF87" s="1525"/>
      <c r="GG87" s="1525"/>
      <c r="GH87" s="1525"/>
      <c r="GI87" s="1525"/>
      <c r="GJ87" s="1525"/>
      <c r="GK87" s="1525"/>
      <c r="GL87" s="1525"/>
      <c r="GM87" s="1525"/>
      <c r="GN87" s="1525"/>
    </row>
    <row r="88" spans="1:196" ht="30" customHeight="1">
      <c r="A88" s="286"/>
      <c r="B88" s="89"/>
      <c r="C88" s="283"/>
      <c r="D88" s="286"/>
      <c r="E88" s="286"/>
      <c r="I88" s="286"/>
      <c r="J88" s="286"/>
      <c r="K88" s="286"/>
      <c r="L88" s="286"/>
      <c r="M88" s="286"/>
      <c r="N88" s="286"/>
      <c r="O88" s="286"/>
      <c r="P88" s="286"/>
      <c r="Q88" s="286"/>
      <c r="R88" s="286"/>
      <c r="S88" s="286"/>
      <c r="T88" s="286"/>
      <c r="U88" s="286"/>
      <c r="V88" s="286"/>
      <c r="W88" s="286"/>
      <c r="X88" s="286"/>
      <c r="Y88" s="286"/>
      <c r="CB88" s="283"/>
      <c r="CC88" s="291"/>
      <c r="CD88" s="292"/>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c r="DW88" s="1525"/>
      <c r="DX88" s="1525"/>
      <c r="DY88" s="1525"/>
      <c r="DZ88" s="1525"/>
      <c r="EA88" s="1525"/>
      <c r="EB88" s="1525"/>
      <c r="EC88" s="1525"/>
      <c r="ED88" s="1525"/>
      <c r="EE88" s="1525"/>
      <c r="EF88" s="1525"/>
      <c r="EG88" s="1525"/>
      <c r="EH88" s="1525"/>
      <c r="EI88" s="1525"/>
      <c r="EJ88" s="1525"/>
      <c r="EK88" s="1525"/>
      <c r="EL88" s="1525"/>
      <c r="EM88" s="1525"/>
      <c r="EN88" s="1525"/>
      <c r="EO88" s="1525"/>
      <c r="EP88" s="1525"/>
      <c r="EQ88" s="1525"/>
      <c r="ER88" s="1525"/>
      <c r="ES88" s="1525"/>
      <c r="ET88" s="1525"/>
      <c r="EU88" s="1525"/>
      <c r="EV88" s="1525"/>
      <c r="EW88" s="1525"/>
      <c r="EX88" s="1525"/>
      <c r="EY88" s="1525"/>
      <c r="EZ88" s="1525"/>
      <c r="FA88" s="1525"/>
      <c r="FB88" s="1525"/>
      <c r="FC88" s="1525"/>
      <c r="FD88" s="1525"/>
      <c r="FE88" s="1525"/>
      <c r="FF88" s="1525"/>
      <c r="FG88" s="1525"/>
      <c r="FH88" s="1525"/>
      <c r="FI88" s="1525"/>
      <c r="FJ88" s="1525"/>
      <c r="FK88" s="1525"/>
      <c r="FL88" s="1525"/>
      <c r="FM88" s="1525"/>
      <c r="FN88" s="1525"/>
      <c r="FO88" s="1525"/>
      <c r="FP88" s="1525"/>
      <c r="FQ88" s="1525"/>
      <c r="FR88" s="1525"/>
      <c r="FS88" s="1525"/>
      <c r="FT88" s="1525"/>
      <c r="FU88" s="1525"/>
      <c r="FV88" s="1525"/>
      <c r="FW88" s="1525"/>
      <c r="FX88" s="1525"/>
      <c r="FY88" s="1525"/>
      <c r="FZ88" s="1525"/>
      <c r="GA88" s="1525"/>
      <c r="GB88" s="1525"/>
      <c r="GC88" s="1525"/>
      <c r="GD88" s="1525"/>
      <c r="GE88" s="1525"/>
      <c r="GF88" s="1525"/>
      <c r="GG88" s="1525"/>
      <c r="GH88" s="1525"/>
      <c r="GI88" s="1525"/>
      <c r="GJ88" s="1525"/>
      <c r="GK88" s="1525"/>
      <c r="GL88" s="1525"/>
      <c r="GM88" s="1525"/>
      <c r="GN88" s="1525"/>
    </row>
    <row r="89" spans="1:196" ht="20.100000000000001" customHeight="1">
      <c r="B89" s="89"/>
      <c r="C89" s="1"/>
      <c r="AI89" s="318"/>
      <c r="AJ89" s="319"/>
      <c r="AM89" s="319"/>
      <c r="AN89" s="319"/>
      <c r="AO89" s="319"/>
      <c r="AP89" s="319"/>
      <c r="AQ89" s="319"/>
      <c r="AR89" s="319"/>
      <c r="AS89" s="319"/>
      <c r="AT89" s="319"/>
      <c r="AU89" s="319"/>
      <c r="AV89" s="319"/>
      <c r="AW89" s="319"/>
      <c r="CB89" s="1"/>
      <c r="CC89" s="93"/>
      <c r="CD89" s="147"/>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c r="DW89" s="1525"/>
      <c r="DX89" s="1525"/>
      <c r="DY89" s="1525"/>
      <c r="DZ89" s="1525"/>
      <c r="EA89" s="1525"/>
      <c r="EB89" s="1525"/>
      <c r="EC89" s="1525"/>
      <c r="ED89" s="1525"/>
      <c r="EE89" s="1525"/>
      <c r="EF89" s="1525"/>
      <c r="EG89" s="1525"/>
      <c r="EH89" s="1525"/>
      <c r="EI89" s="1525"/>
      <c r="EJ89" s="1525"/>
      <c r="EK89" s="1525"/>
      <c r="EL89" s="1525"/>
      <c r="EM89" s="1525"/>
      <c r="EN89" s="1525"/>
      <c r="EO89" s="1525"/>
      <c r="EP89" s="1525"/>
      <c r="EQ89" s="1525"/>
      <c r="ER89" s="1525"/>
      <c r="ES89" s="1525"/>
      <c r="ET89" s="1525"/>
      <c r="EU89" s="1525"/>
      <c r="EV89" s="1525"/>
      <c r="EW89" s="1525"/>
      <c r="EX89" s="1525"/>
      <c r="EY89" s="1525"/>
      <c r="EZ89" s="1525"/>
      <c r="FA89" s="1525"/>
      <c r="FB89" s="1525"/>
      <c r="FC89" s="1525"/>
      <c r="FD89" s="1525"/>
      <c r="FE89" s="1525"/>
      <c r="FF89" s="1525"/>
      <c r="FG89" s="1525"/>
      <c r="FH89" s="1525"/>
      <c r="FI89" s="1525"/>
      <c r="FJ89" s="1525"/>
      <c r="FK89" s="1525"/>
      <c r="FL89" s="1525"/>
      <c r="FM89" s="1525"/>
      <c r="FN89" s="1525"/>
      <c r="FO89" s="1525"/>
      <c r="FP89" s="1525"/>
      <c r="FQ89" s="1525"/>
      <c r="FR89" s="1525"/>
      <c r="FS89" s="1525"/>
      <c r="FT89" s="1525"/>
      <c r="FU89" s="1525"/>
      <c r="FV89" s="1525"/>
      <c r="FW89" s="1525"/>
      <c r="FX89" s="1525"/>
      <c r="FY89" s="1525"/>
      <c r="FZ89" s="1525"/>
      <c r="GA89" s="1525"/>
      <c r="GB89" s="1525"/>
      <c r="GC89" s="1525"/>
      <c r="GD89" s="1525"/>
      <c r="GE89" s="1525"/>
      <c r="GF89" s="1525"/>
      <c r="GG89" s="1525"/>
      <c r="GH89" s="1525"/>
      <c r="GI89" s="1525"/>
      <c r="GJ89" s="1525"/>
      <c r="GK89" s="1525"/>
      <c r="GL89" s="1525"/>
      <c r="GM89" s="1525"/>
      <c r="GN89" s="1525"/>
    </row>
    <row r="90" spans="1:196" ht="20.100000000000001" customHeight="1">
      <c r="B90" s="89"/>
      <c r="C90" s="1"/>
      <c r="AI90" s="288"/>
      <c r="AJ90" s="289"/>
      <c r="AM90" s="289"/>
      <c r="AN90" s="289"/>
      <c r="AO90" s="289"/>
      <c r="AP90" s="289"/>
      <c r="AQ90" s="289"/>
      <c r="AR90" s="289"/>
      <c r="AS90" s="289"/>
      <c r="AT90" s="289"/>
      <c r="AU90" s="289"/>
      <c r="AV90" s="289"/>
      <c r="AW90" s="289"/>
      <c r="BZ90" s="1"/>
      <c r="CA90" s="1"/>
      <c r="CB90" s="1"/>
      <c r="CC90" s="93"/>
      <c r="CD90" s="147"/>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c r="DW90" s="1525"/>
      <c r="DX90" s="1525"/>
      <c r="DY90" s="1525"/>
      <c r="DZ90" s="1525"/>
      <c r="EA90" s="1525"/>
      <c r="EB90" s="1525"/>
      <c r="EC90" s="1525"/>
      <c r="ED90" s="1525"/>
      <c r="EE90" s="1525"/>
      <c r="EF90" s="1525"/>
      <c r="EG90" s="1525"/>
      <c r="EH90" s="1525"/>
      <c r="EI90" s="1525"/>
      <c r="EJ90" s="1525"/>
      <c r="EK90" s="1525"/>
      <c r="EL90" s="1525"/>
      <c r="EM90" s="1525"/>
      <c r="EN90" s="1525"/>
      <c r="EO90" s="1525"/>
      <c r="EP90" s="1525"/>
      <c r="EQ90" s="1525"/>
      <c r="ER90" s="1525"/>
      <c r="ES90" s="1525"/>
      <c r="ET90" s="1525"/>
      <c r="EU90" s="1525"/>
      <c r="EV90" s="1525"/>
      <c r="EW90" s="1525"/>
      <c r="EX90" s="1525"/>
      <c r="EY90" s="1525"/>
      <c r="EZ90" s="1525"/>
      <c r="FA90" s="1525"/>
      <c r="FB90" s="1525"/>
      <c r="FC90" s="1525"/>
      <c r="FD90" s="1525"/>
      <c r="FE90" s="1525"/>
      <c r="FF90" s="1525"/>
      <c r="FG90" s="1525"/>
      <c r="FH90" s="1525"/>
      <c r="FI90" s="1525"/>
      <c r="FJ90" s="1525"/>
      <c r="FK90" s="1525"/>
      <c r="FL90" s="1525"/>
      <c r="FM90" s="1525"/>
      <c r="FN90" s="1525"/>
      <c r="FO90" s="1525"/>
      <c r="FP90" s="1525"/>
      <c r="FQ90" s="1525"/>
      <c r="FR90" s="1525"/>
      <c r="FS90" s="1525"/>
      <c r="FT90" s="1525"/>
      <c r="FU90" s="1525"/>
      <c r="FV90" s="1525"/>
      <c r="FW90" s="1525"/>
      <c r="FX90" s="1525"/>
      <c r="FY90" s="1525"/>
      <c r="FZ90" s="1525"/>
      <c r="GA90" s="1525"/>
      <c r="GB90" s="1525"/>
      <c r="GC90" s="1525"/>
      <c r="GD90" s="1525"/>
      <c r="GE90" s="1525"/>
      <c r="GF90" s="1525"/>
      <c r="GG90" s="1525"/>
      <c r="GH90" s="1525"/>
      <c r="GI90" s="1525"/>
      <c r="GJ90" s="1525"/>
      <c r="GK90" s="1525"/>
      <c r="GL90" s="1525"/>
      <c r="GM90" s="1525"/>
      <c r="GN90" s="1525"/>
    </row>
    <row r="91" spans="1:196" ht="20.100000000000001" customHeight="1">
      <c r="B91" s="89"/>
      <c r="C91" s="1"/>
      <c r="AI91" s="288"/>
      <c r="AJ91" s="289"/>
      <c r="AM91" s="289"/>
      <c r="AN91" s="289"/>
      <c r="AO91" s="289"/>
      <c r="AP91" s="289"/>
      <c r="AQ91" s="289"/>
      <c r="AR91" s="289"/>
      <c r="AS91" s="289"/>
      <c r="AT91" s="289"/>
      <c r="BZ91" s="1"/>
      <c r="CA91" s="1"/>
      <c r="CB91" s="1"/>
      <c r="CC91" s="93"/>
      <c r="CD91" s="147"/>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c r="DW91" s="1525"/>
      <c r="DX91" s="1525"/>
      <c r="DY91" s="1525"/>
      <c r="DZ91" s="1525"/>
      <c r="EA91" s="1525"/>
      <c r="EB91" s="1525"/>
      <c r="EC91" s="1525"/>
      <c r="ED91" s="1525"/>
      <c r="EE91" s="1525"/>
      <c r="EF91" s="1525"/>
      <c r="EG91" s="1525"/>
      <c r="EH91" s="1525"/>
      <c r="EI91" s="1525"/>
      <c r="EJ91" s="1525"/>
      <c r="EK91" s="1525"/>
      <c r="EL91" s="1525"/>
      <c r="EM91" s="1525"/>
      <c r="EN91" s="1525"/>
      <c r="EO91" s="1525"/>
      <c r="EP91" s="1525"/>
      <c r="EQ91" s="1525"/>
      <c r="ER91" s="1525"/>
      <c r="ES91" s="1525"/>
      <c r="ET91" s="1525"/>
      <c r="EU91" s="1525"/>
      <c r="EV91" s="1525"/>
      <c r="EW91" s="1525"/>
      <c r="EX91" s="1525"/>
      <c r="EY91" s="1525"/>
      <c r="EZ91" s="1525"/>
      <c r="FA91" s="1525"/>
      <c r="FB91" s="1525"/>
      <c r="FC91" s="1525"/>
      <c r="FD91" s="1525"/>
      <c r="FE91" s="1525"/>
      <c r="FF91" s="1525"/>
      <c r="FG91" s="1525"/>
      <c r="FH91" s="1525"/>
      <c r="FI91" s="1525"/>
      <c r="FJ91" s="1525"/>
      <c r="FK91" s="1525"/>
      <c r="FL91" s="1525"/>
      <c r="FM91" s="1525"/>
      <c r="FN91" s="1525"/>
      <c r="FO91" s="1525"/>
      <c r="FP91" s="1525"/>
      <c r="FQ91" s="1525"/>
      <c r="FR91" s="1525"/>
      <c r="FS91" s="1525"/>
      <c r="FT91" s="1525"/>
      <c r="FU91" s="1525"/>
      <c r="FV91" s="1525"/>
      <c r="FW91" s="1525"/>
      <c r="FX91" s="1525"/>
      <c r="FY91" s="1525"/>
      <c r="FZ91" s="1525"/>
      <c r="GA91" s="1525"/>
      <c r="GB91" s="1525"/>
      <c r="GC91" s="1525"/>
      <c r="GD91" s="1525"/>
      <c r="GE91" s="1525"/>
      <c r="GF91" s="1525"/>
      <c r="GG91" s="1525"/>
      <c r="GH91" s="1525"/>
      <c r="GI91" s="1525"/>
      <c r="GJ91" s="1525"/>
      <c r="GK91" s="1525"/>
      <c r="GL91" s="1525"/>
      <c r="GM91" s="1525"/>
      <c r="GN91" s="1525"/>
    </row>
    <row r="92" spans="1:196" ht="20.100000000000001" customHeight="1">
      <c r="B92" s="89"/>
      <c r="C92" s="1"/>
      <c r="AI92" s="288"/>
      <c r="AJ92" s="289"/>
      <c r="AL92" s="260"/>
      <c r="AM92" s="289"/>
      <c r="AN92" s="289"/>
      <c r="AO92" s="289"/>
      <c r="AP92" s="289"/>
      <c r="AQ92" s="289"/>
      <c r="AR92" s="289"/>
      <c r="AS92" s="289"/>
      <c r="AT92" s="289"/>
      <c r="BZ92" s="1"/>
      <c r="CA92" s="1"/>
      <c r="CB92" s="1"/>
      <c r="CC92" s="93"/>
      <c r="CD92" s="147"/>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c r="DW92" s="1525"/>
      <c r="DX92" s="1525"/>
      <c r="DY92" s="1525"/>
      <c r="DZ92" s="1525"/>
      <c r="EA92" s="1525"/>
      <c r="EB92" s="1525"/>
      <c r="EC92" s="1525"/>
      <c r="ED92" s="1525"/>
      <c r="EE92" s="1525"/>
      <c r="EF92" s="1525"/>
      <c r="EG92" s="1525"/>
      <c r="EH92" s="1525"/>
      <c r="EI92" s="1525"/>
      <c r="EJ92" s="1525"/>
      <c r="EK92" s="1525"/>
      <c r="EL92" s="1525"/>
      <c r="EM92" s="1525"/>
      <c r="EN92" s="1525"/>
      <c r="EO92" s="1525"/>
      <c r="EP92" s="1525"/>
      <c r="EQ92" s="1525"/>
      <c r="ER92" s="1525"/>
      <c r="ES92" s="1525"/>
      <c r="ET92" s="1525"/>
      <c r="EU92" s="1525"/>
      <c r="EV92" s="1525"/>
      <c r="EW92" s="1525"/>
      <c r="EX92" s="1525"/>
      <c r="EY92" s="1525"/>
      <c r="EZ92" s="1525"/>
      <c r="FA92" s="1525"/>
      <c r="FB92" s="1525"/>
      <c r="FC92" s="1525"/>
      <c r="FD92" s="1525"/>
      <c r="FE92" s="1525"/>
      <c r="FF92" s="1525"/>
      <c r="FG92" s="1525"/>
      <c r="FH92" s="1525"/>
      <c r="FI92" s="1525"/>
      <c r="FJ92" s="1525"/>
      <c r="FK92" s="1525"/>
      <c r="FL92" s="1525"/>
      <c r="FM92" s="1525"/>
      <c r="FN92" s="1525"/>
      <c r="FO92" s="1525"/>
      <c r="FP92" s="1525"/>
      <c r="FQ92" s="1525"/>
      <c r="FR92" s="1525"/>
      <c r="FS92" s="1525"/>
      <c r="FT92" s="1525"/>
      <c r="FU92" s="1525"/>
      <c r="FV92" s="1525"/>
      <c r="FW92" s="1525"/>
      <c r="FX92" s="1525"/>
      <c r="FY92" s="1525"/>
      <c r="FZ92" s="1525"/>
      <c r="GA92" s="1525"/>
      <c r="GB92" s="1525"/>
      <c r="GC92" s="1525"/>
      <c r="GD92" s="1525"/>
      <c r="GE92" s="1525"/>
      <c r="GF92" s="1525"/>
      <c r="GG92" s="1525"/>
      <c r="GH92" s="1525"/>
      <c r="GI92" s="1525"/>
      <c r="GJ92" s="1525"/>
      <c r="GK92" s="1525"/>
      <c r="GL92" s="1525"/>
      <c r="GM92" s="1525"/>
      <c r="GN92" s="1525"/>
    </row>
    <row r="93" spans="1:196" ht="20.100000000000001" customHeight="1">
      <c r="B93" s="89"/>
      <c r="C93" s="1"/>
      <c r="AI93" s="288"/>
      <c r="AJ93" s="289"/>
      <c r="AL93" s="289"/>
      <c r="AM93" s="289"/>
      <c r="AN93" s="289"/>
      <c r="AO93" s="289"/>
      <c r="AP93" s="289"/>
      <c r="AQ93" s="289"/>
      <c r="AR93" s="289"/>
      <c r="AS93" s="289"/>
      <c r="AT93" s="289"/>
      <c r="AU93" s="289"/>
      <c r="AV93" s="289"/>
      <c r="AW93" s="289"/>
      <c r="BZ93" s="1"/>
      <c r="CA93" s="1"/>
      <c r="CB93" s="1"/>
      <c r="CC93" s="93"/>
      <c r="CD93" s="147"/>
      <c r="CL93" s="1525"/>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c r="DW93" s="1525"/>
      <c r="DX93" s="1525"/>
      <c r="DY93" s="1525"/>
      <c r="DZ93" s="1525"/>
      <c r="EA93" s="1525"/>
      <c r="EB93" s="1525"/>
      <c r="EC93" s="1525"/>
      <c r="ED93" s="1525"/>
      <c r="EE93" s="1525"/>
      <c r="EF93" s="1525"/>
      <c r="EG93" s="1525"/>
      <c r="EH93" s="1525"/>
      <c r="EI93" s="1525"/>
      <c r="EJ93" s="1525"/>
      <c r="EK93" s="1525"/>
      <c r="EL93" s="1525"/>
      <c r="EM93" s="1525"/>
      <c r="EN93" s="1525"/>
      <c r="EO93" s="1525"/>
      <c r="EP93" s="1525"/>
      <c r="EQ93" s="1525"/>
      <c r="ER93" s="1525"/>
      <c r="ES93" s="1525"/>
      <c r="ET93" s="1525"/>
      <c r="EU93" s="1525"/>
      <c r="EV93" s="1525"/>
      <c r="EW93" s="1525"/>
      <c r="EX93" s="1525"/>
      <c r="EY93" s="1525"/>
      <c r="EZ93" s="1525"/>
      <c r="FA93" s="1525"/>
      <c r="FB93" s="1525"/>
      <c r="FC93" s="1525"/>
      <c r="FD93" s="1525"/>
      <c r="FE93" s="1525"/>
      <c r="FF93" s="1525"/>
      <c r="FG93" s="1525"/>
      <c r="FH93" s="1525"/>
      <c r="FI93" s="1525"/>
      <c r="FJ93" s="1525"/>
      <c r="FK93" s="1525"/>
    </row>
    <row r="94" spans="1:196" ht="30" customHeight="1">
      <c r="B94" s="89"/>
      <c r="C94" s="1"/>
      <c r="AI94" s="288"/>
      <c r="AJ94" s="289"/>
      <c r="AL94" s="289"/>
      <c r="AM94" s="289"/>
      <c r="AN94" s="289"/>
      <c r="AO94" s="289"/>
      <c r="AP94" s="289"/>
      <c r="AQ94" s="289"/>
      <c r="AR94" s="289"/>
      <c r="AS94" s="289"/>
      <c r="AT94" s="289"/>
      <c r="AU94" s="289"/>
      <c r="AV94" s="289"/>
      <c r="AW94" s="289"/>
      <c r="BZ94" s="1"/>
      <c r="CA94" s="1"/>
      <c r="CB94" s="1"/>
      <c r="CC94" s="93"/>
      <c r="CD94" s="147"/>
      <c r="CL94" s="1525"/>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c r="DL94" s="1525"/>
      <c r="DM94" s="1525"/>
      <c r="DN94" s="1525"/>
      <c r="DO94" s="1525"/>
      <c r="DP94" s="1525"/>
      <c r="DQ94" s="1525"/>
      <c r="DR94" s="1525"/>
      <c r="DS94" s="1525"/>
      <c r="DT94" s="1525"/>
      <c r="DU94" s="1525"/>
      <c r="DV94" s="1525"/>
      <c r="DW94" s="1525"/>
      <c r="DX94" s="1525"/>
      <c r="DY94" s="1525"/>
      <c r="DZ94" s="1525"/>
      <c r="EA94" s="1525"/>
      <c r="EB94" s="1525"/>
      <c r="EC94" s="1525"/>
      <c r="ED94" s="1525"/>
      <c r="EE94" s="1525"/>
      <c r="EF94" s="1525"/>
      <c r="EG94" s="1525"/>
      <c r="EH94" s="1525"/>
      <c r="EI94" s="1525"/>
      <c r="EJ94" s="1525"/>
      <c r="EK94" s="1525"/>
      <c r="EL94" s="1525"/>
      <c r="EM94" s="1525"/>
      <c r="EN94" s="1525"/>
      <c r="EO94" s="1525"/>
      <c r="EP94" s="1525"/>
      <c r="EQ94" s="1525"/>
      <c r="ER94" s="1525"/>
      <c r="ES94" s="1525"/>
      <c r="ET94" s="1525"/>
      <c r="EU94" s="1525"/>
      <c r="EV94" s="1525"/>
      <c r="EW94" s="1525"/>
      <c r="EX94" s="1525"/>
      <c r="EY94" s="1525"/>
      <c r="EZ94" s="1525"/>
      <c r="FA94" s="1525"/>
      <c r="FB94" s="1525"/>
      <c r="FC94" s="1525"/>
      <c r="FD94" s="1525"/>
      <c r="FE94" s="1525"/>
      <c r="FF94" s="1525"/>
      <c r="FG94" s="1525"/>
      <c r="FH94" s="1525"/>
      <c r="FI94" s="1525"/>
      <c r="FJ94" s="1525"/>
      <c r="FK94" s="1525"/>
    </row>
    <row r="95" spans="1:196" ht="30" customHeight="1">
      <c r="B95" s="89"/>
      <c r="AI95" s="288"/>
      <c r="AJ95" s="289"/>
      <c r="AM95" s="289"/>
      <c r="AN95" s="289"/>
      <c r="AO95" s="289"/>
      <c r="AP95" s="289"/>
      <c r="AQ95" s="289"/>
      <c r="AR95" s="289"/>
      <c r="AS95" s="289"/>
      <c r="AT95" s="289"/>
      <c r="AU95" s="289"/>
      <c r="AV95" s="289"/>
      <c r="AW95" s="289"/>
      <c r="BZ95" s="1"/>
      <c r="CA95" s="1"/>
      <c r="CB95" s="1"/>
      <c r="CC95" s="93"/>
      <c r="CD95" s="147"/>
      <c r="CL95" s="1525"/>
      <c r="CM95" s="1525"/>
      <c r="CN95" s="1525"/>
      <c r="CO95" s="1525"/>
      <c r="CP95" s="1525"/>
      <c r="CQ95" s="1525"/>
      <c r="CR95" s="1525"/>
      <c r="CS95" s="1525"/>
      <c r="CT95" s="1525"/>
      <c r="CU95" s="1525"/>
      <c r="CV95" s="1525"/>
      <c r="CW95" s="1525"/>
      <c r="CX95" s="1525"/>
      <c r="CY95" s="1525"/>
      <c r="CZ95" s="1525"/>
      <c r="DA95" s="1525"/>
      <c r="DB95" s="1525"/>
      <c r="DC95" s="1525"/>
      <c r="DD95" s="1525"/>
      <c r="DE95" s="1525"/>
      <c r="DF95" s="1525"/>
      <c r="DG95" s="1525"/>
      <c r="DH95" s="1525"/>
      <c r="DI95" s="1525"/>
      <c r="DJ95" s="1525"/>
      <c r="DK95" s="1525"/>
      <c r="DL95" s="1525"/>
      <c r="DM95" s="1525"/>
      <c r="DN95" s="1525"/>
      <c r="DO95" s="1525"/>
      <c r="DP95" s="1525"/>
      <c r="DQ95" s="1525"/>
      <c r="DR95" s="1525"/>
      <c r="DS95" s="1525"/>
      <c r="DT95" s="1525"/>
      <c r="DU95" s="1525"/>
      <c r="DV95" s="1525"/>
      <c r="DW95" s="1525"/>
      <c r="DX95" s="1525"/>
      <c r="DY95" s="1525"/>
      <c r="DZ95" s="1525"/>
      <c r="EA95" s="1525"/>
      <c r="EB95" s="1525"/>
      <c r="EC95" s="1525"/>
      <c r="ED95" s="1525"/>
      <c r="EE95" s="1525"/>
      <c r="EF95" s="1525"/>
      <c r="EG95" s="1525"/>
      <c r="EH95" s="1525"/>
      <c r="EI95" s="1525"/>
      <c r="EJ95" s="1525"/>
      <c r="EK95" s="1525"/>
      <c r="EL95" s="1525"/>
      <c r="EM95" s="1525"/>
      <c r="EN95" s="1525"/>
      <c r="EO95" s="1525"/>
      <c r="EP95" s="1525"/>
      <c r="EQ95" s="1525"/>
      <c r="ER95" s="1525"/>
      <c r="ES95" s="1525"/>
      <c r="ET95" s="1525"/>
      <c r="EU95" s="1525"/>
      <c r="EV95" s="1525"/>
      <c r="EW95" s="1525"/>
      <c r="EX95" s="1525"/>
      <c r="EY95" s="1525"/>
      <c r="EZ95" s="1525"/>
      <c r="FA95" s="1525"/>
      <c r="FB95" s="1525"/>
      <c r="FC95" s="1525"/>
      <c r="FD95" s="1525"/>
      <c r="FE95" s="1525"/>
      <c r="FF95" s="1525"/>
      <c r="FG95" s="1525"/>
      <c r="FH95" s="1525"/>
      <c r="FI95" s="1525"/>
      <c r="FJ95" s="1525"/>
      <c r="FK95" s="1525"/>
    </row>
    <row r="96" spans="1:196" ht="30" customHeight="1">
      <c r="B96" s="89"/>
      <c r="AI96" s="288"/>
      <c r="AJ96" s="289"/>
      <c r="AK96" s="290"/>
      <c r="AM96" s="289"/>
      <c r="AN96" s="289"/>
      <c r="AO96" s="289"/>
      <c r="AP96" s="289"/>
      <c r="AQ96" s="289"/>
      <c r="AR96" s="289"/>
      <c r="AS96" s="289"/>
      <c r="AT96" s="289"/>
      <c r="AU96" s="289"/>
      <c r="AV96" s="289"/>
      <c r="AW96" s="289"/>
      <c r="BZ96" s="1"/>
      <c r="CA96" s="1"/>
      <c r="CB96" s="1"/>
      <c r="CC96" s="93"/>
      <c r="CD96" s="147"/>
      <c r="CL96" s="293"/>
      <c r="CM96" s="293"/>
      <c r="CN96" s="294"/>
      <c r="CO96" s="293"/>
      <c r="CP96" s="295"/>
      <c r="CQ96" s="296"/>
      <c r="CR96" s="296"/>
      <c r="CS96" s="296"/>
      <c r="CT96" s="296"/>
      <c r="CU96" s="296"/>
      <c r="CV96" s="227"/>
      <c r="CW96" s="296"/>
      <c r="CX96" s="296"/>
      <c r="CY96" s="296"/>
      <c r="CZ96" s="296"/>
      <c r="DA96" s="296"/>
      <c r="DB96" s="296"/>
      <c r="DC96" s="227"/>
      <c r="DD96" s="227"/>
      <c r="DE96" s="227"/>
      <c r="DF96" s="227"/>
      <c r="DG96" s="227"/>
      <c r="DH96" s="227"/>
      <c r="DI96" s="227"/>
      <c r="DJ96" s="227"/>
      <c r="DK96" s="227"/>
      <c r="DL96" s="227"/>
      <c r="DM96" s="297"/>
      <c r="DN96" s="297"/>
      <c r="DO96" s="297"/>
      <c r="DP96" s="297"/>
      <c r="DQ96" s="297"/>
      <c r="DR96" s="297"/>
      <c r="DS96" s="297"/>
      <c r="DT96" s="186"/>
      <c r="DU96" s="186"/>
      <c r="DV96" s="186"/>
      <c r="DW96" s="189"/>
      <c r="DX96" s="189"/>
      <c r="DY96" s="1525"/>
      <c r="DZ96" s="1525"/>
      <c r="EA96" s="1525"/>
      <c r="EB96" s="1525"/>
      <c r="EC96" s="1525"/>
      <c r="ED96" s="1525"/>
      <c r="EE96" s="1525"/>
      <c r="EF96" s="1525"/>
      <c r="EG96" s="1525"/>
      <c r="EH96" s="1525"/>
      <c r="EI96" s="1525"/>
      <c r="EJ96" s="1525"/>
      <c r="EK96" s="1525"/>
      <c r="EL96" s="1525"/>
      <c r="EM96" s="1525"/>
      <c r="EN96" s="1525"/>
      <c r="EO96" s="1525"/>
      <c r="EP96" s="1525"/>
      <c r="EQ96" s="1525"/>
      <c r="ER96" s="1525"/>
      <c r="ES96" s="1525"/>
      <c r="ET96" s="189"/>
      <c r="EU96" s="189"/>
      <c r="EV96" s="189"/>
      <c r="EW96" s="189"/>
      <c r="EX96" s="298"/>
      <c r="EY96" s="298"/>
      <c r="EZ96" s="1525"/>
      <c r="FA96" s="1525"/>
      <c r="FB96" s="1525"/>
      <c r="FC96" s="1525"/>
      <c r="FD96" s="1525"/>
      <c r="FE96" s="1525"/>
      <c r="FF96" s="1525"/>
      <c r="FG96" s="1525"/>
      <c r="FH96" s="1525"/>
      <c r="FI96" s="1525"/>
      <c r="FJ96" s="1525"/>
      <c r="FK96" s="1525"/>
    </row>
    <row r="97" spans="1:83" ht="30" customHeight="1">
      <c r="B97" s="284"/>
      <c r="C97" s="1525"/>
      <c r="D97" s="1525"/>
      <c r="E97" s="1525"/>
      <c r="F97" s="1525"/>
      <c r="G97" s="1525"/>
      <c r="H97" s="1525"/>
      <c r="I97" s="1525"/>
      <c r="J97" s="1525"/>
      <c r="K97" s="1525"/>
      <c r="L97" s="1525"/>
      <c r="M97" s="1525"/>
      <c r="N97" s="1525"/>
      <c r="O97" s="1525"/>
      <c r="P97" s="1525"/>
      <c r="Q97" s="1525"/>
      <c r="R97" s="1525"/>
      <c r="S97" s="1525"/>
      <c r="T97" s="1525"/>
      <c r="U97" s="1525"/>
      <c r="V97" s="1525"/>
      <c r="W97" s="1525"/>
      <c r="X97" s="1525"/>
      <c r="Y97" s="1525"/>
      <c r="Z97" s="1525"/>
      <c r="AA97" s="1525"/>
      <c r="AB97" s="1525"/>
      <c r="AC97" s="1525"/>
      <c r="AD97" s="1525"/>
      <c r="AE97" s="1525"/>
      <c r="AF97" s="1525"/>
      <c r="AG97" s="1525"/>
      <c r="AH97" s="1525"/>
      <c r="AI97" s="288"/>
      <c r="AJ97" s="289"/>
      <c r="AK97" s="290"/>
      <c r="AL97" s="260"/>
      <c r="AM97" s="289"/>
      <c r="AN97" s="289"/>
      <c r="AO97" s="289"/>
      <c r="AP97" s="289"/>
      <c r="AQ97" s="289"/>
      <c r="AR97" s="289"/>
      <c r="AS97" s="289"/>
      <c r="AT97" s="289"/>
      <c r="AU97" s="289"/>
      <c r="AV97" s="289"/>
      <c r="AW97" s="289"/>
      <c r="AX97" s="1525"/>
      <c r="AY97" s="1525"/>
      <c r="AZ97" s="1525"/>
      <c r="BA97" s="1525"/>
      <c r="BB97" s="1525"/>
      <c r="BC97" s="1525"/>
      <c r="BD97" s="1525"/>
      <c r="BE97" s="1525"/>
      <c r="BF97" s="1525"/>
      <c r="BG97" s="1525"/>
      <c r="BH97" s="1525"/>
      <c r="BI97" s="1525"/>
      <c r="BJ97" s="1525"/>
      <c r="BK97" s="1525"/>
      <c r="BL97" s="1525"/>
      <c r="BM97" s="1525"/>
      <c r="BN97" s="1525"/>
      <c r="BO97" s="1525"/>
      <c r="BP97" s="1525"/>
      <c r="BQ97" s="1525"/>
      <c r="BR97" s="1525"/>
      <c r="BS97" s="1525"/>
      <c r="BT97" s="1525"/>
      <c r="BU97" s="1525"/>
      <c r="BV97" s="1525"/>
      <c r="BW97" s="1525"/>
      <c r="BX97" s="1525"/>
      <c r="BY97" s="1525"/>
      <c r="BZ97" s="93"/>
      <c r="CA97" s="93"/>
      <c r="CB97" s="93"/>
      <c r="CC97" s="93"/>
      <c r="CD97" s="115"/>
    </row>
    <row r="98" spans="1:83" ht="30" customHeight="1">
      <c r="B98" s="89"/>
      <c r="C98" s="224"/>
      <c r="D98" s="224"/>
      <c r="E98" s="224"/>
      <c r="F98" s="224"/>
      <c r="G98" s="224"/>
      <c r="H98" s="224"/>
      <c r="I98" s="224"/>
      <c r="J98" s="224"/>
      <c r="K98" s="224"/>
      <c r="L98" s="224"/>
      <c r="M98" s="224"/>
      <c r="N98" s="224"/>
      <c r="O98" s="224"/>
      <c r="P98" s="224"/>
      <c r="Q98" s="224"/>
      <c r="R98" s="224"/>
      <c r="S98" s="224"/>
      <c r="T98" s="224"/>
      <c r="U98" s="224"/>
      <c r="V98" s="224"/>
      <c r="W98" s="224"/>
      <c r="X98" s="224"/>
      <c r="Y98" s="224"/>
      <c r="Z98" s="224"/>
      <c r="AA98" s="224"/>
      <c r="AB98" s="224"/>
      <c r="AC98" s="224"/>
      <c r="AD98" s="224"/>
      <c r="AE98" s="224"/>
      <c r="AF98" s="224"/>
      <c r="AG98" s="224"/>
      <c r="AH98" s="224"/>
      <c r="AI98" s="120"/>
      <c r="AJ98" s="120"/>
      <c r="AK98" s="120"/>
      <c r="AL98" s="120"/>
      <c r="AM98" s="120"/>
      <c r="AN98" s="120"/>
      <c r="AO98" s="120"/>
      <c r="AP98" s="120"/>
      <c r="AQ98" s="120"/>
      <c r="AR98" s="120"/>
      <c r="AS98" s="120"/>
      <c r="AT98" s="120"/>
      <c r="AU98" s="120"/>
      <c r="AV98" s="120"/>
      <c r="AW98" s="120"/>
      <c r="AX98" s="224"/>
      <c r="AY98" s="224"/>
      <c r="AZ98" s="224"/>
      <c r="BA98" s="224"/>
      <c r="BB98" s="224"/>
      <c r="BC98" s="224"/>
      <c r="BD98" s="224"/>
      <c r="BE98" s="224"/>
      <c r="BF98" s="224"/>
      <c r="BG98" s="224"/>
      <c r="BH98" s="224"/>
      <c r="BI98" s="224"/>
      <c r="BJ98" s="224"/>
      <c r="BK98" s="224"/>
      <c r="BL98" s="224"/>
      <c r="BM98" s="224"/>
      <c r="BN98" s="224"/>
      <c r="BO98" s="224"/>
      <c r="BP98" s="224"/>
      <c r="BQ98" s="224"/>
      <c r="BR98" s="224"/>
      <c r="BS98" s="224"/>
      <c r="BT98" s="224"/>
      <c r="BU98" s="224"/>
      <c r="BV98" s="224"/>
      <c r="BW98" s="224"/>
      <c r="BX98" s="224"/>
      <c r="BY98" s="224"/>
      <c r="BZ98" s="120"/>
      <c r="CA98" s="120"/>
      <c r="CB98" s="120"/>
      <c r="CC98" s="120"/>
      <c r="CD98" s="115"/>
    </row>
    <row r="99" spans="1:83" ht="30" customHeight="1">
      <c r="B99" s="116"/>
      <c r="C99" s="117"/>
      <c r="D99" s="117"/>
      <c r="E99" s="117"/>
      <c r="F99" s="117"/>
      <c r="G99" s="117"/>
      <c r="H99" s="117"/>
      <c r="I99" s="117"/>
      <c r="J99" s="117"/>
      <c r="K99" s="117"/>
      <c r="L99" s="117"/>
      <c r="M99" s="117"/>
      <c r="N99" s="117"/>
      <c r="O99" s="117"/>
      <c r="P99" s="117"/>
      <c r="Q99" s="117"/>
      <c r="R99" s="117"/>
      <c r="S99" s="117"/>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7"/>
      <c r="BM99" s="117"/>
      <c r="BN99" s="117"/>
      <c r="BO99" s="117"/>
      <c r="BP99" s="117"/>
      <c r="BQ99" s="117"/>
      <c r="BR99" s="117"/>
      <c r="BS99" s="117"/>
      <c r="BT99" s="117"/>
      <c r="BU99" s="117"/>
      <c r="BV99" s="117"/>
      <c r="BW99" s="117"/>
      <c r="BX99" s="117"/>
      <c r="BY99" s="117"/>
      <c r="BZ99" s="117"/>
      <c r="CA99" s="117"/>
      <c r="CB99" s="117"/>
      <c r="CC99" s="117"/>
      <c r="CD99" s="124"/>
    </row>
    <row r="100" spans="1:83" ht="20.100000000000001" customHeight="1"/>
    <row r="101" spans="1:83" ht="20.100000000000001" customHeight="1"/>
    <row r="102" spans="1:83" ht="20.100000000000001" customHeight="1">
      <c r="A102" s="2316">
        <v>29</v>
      </c>
      <c r="B102" s="2316"/>
      <c r="C102" s="2316"/>
      <c r="D102" s="2316"/>
      <c r="E102" s="2316"/>
      <c r="F102" s="2316"/>
      <c r="G102" s="2316"/>
      <c r="H102" s="2316"/>
      <c r="I102" s="2316"/>
      <c r="J102" s="2316"/>
      <c r="K102" s="2316"/>
      <c r="L102" s="2316"/>
      <c r="M102" s="2316"/>
      <c r="N102" s="2316"/>
      <c r="O102" s="2316"/>
      <c r="P102" s="2316"/>
      <c r="Q102" s="2316"/>
      <c r="R102" s="2316"/>
      <c r="S102" s="2316"/>
      <c r="T102" s="2316"/>
      <c r="U102" s="2316"/>
      <c r="V102" s="2316"/>
      <c r="W102" s="2316"/>
      <c r="X102" s="2316"/>
      <c r="Y102" s="2316"/>
      <c r="Z102" s="2316"/>
      <c r="AA102" s="2316"/>
      <c r="AB102" s="2316"/>
      <c r="AC102" s="2316"/>
      <c r="AD102" s="2316"/>
      <c r="AE102" s="2316"/>
      <c r="AF102" s="2316"/>
      <c r="AG102" s="2316"/>
      <c r="AH102" s="2316"/>
      <c r="AI102" s="2316"/>
      <c r="AJ102" s="2316"/>
      <c r="AK102" s="2316"/>
      <c r="AL102" s="2316"/>
      <c r="AM102" s="2316"/>
      <c r="AN102" s="2316"/>
      <c r="AO102" s="2316"/>
      <c r="AP102" s="2316"/>
      <c r="AQ102" s="2316"/>
      <c r="AR102" s="2316"/>
      <c r="AS102" s="2316"/>
      <c r="AT102" s="2316"/>
      <c r="AU102" s="2316"/>
      <c r="AV102" s="2316"/>
      <c r="AW102" s="2316"/>
      <c r="AX102" s="2316"/>
      <c r="AY102" s="2316"/>
      <c r="AZ102" s="2316"/>
      <c r="BA102" s="2316"/>
      <c r="BB102" s="2316"/>
      <c r="BC102" s="2316"/>
      <c r="BD102" s="2316"/>
      <c r="BE102" s="2316"/>
      <c r="BF102" s="2316"/>
      <c r="BG102" s="2316"/>
      <c r="BH102" s="2316"/>
      <c r="BI102" s="2316"/>
      <c r="BJ102" s="2316"/>
      <c r="BK102" s="2316"/>
      <c r="BL102" s="2316"/>
      <c r="BM102" s="2316"/>
      <c r="BN102" s="2316"/>
      <c r="BO102" s="2316"/>
      <c r="BP102" s="2316"/>
      <c r="BQ102" s="2316"/>
      <c r="BR102" s="2316"/>
      <c r="BS102" s="2316"/>
      <c r="BT102" s="2316"/>
      <c r="BU102" s="2316"/>
      <c r="BV102" s="2316"/>
      <c r="BW102" s="2316"/>
      <c r="BX102" s="2316"/>
      <c r="BY102" s="2316"/>
      <c r="BZ102" s="2316"/>
      <c r="CA102" s="2316"/>
      <c r="CB102" s="2316"/>
      <c r="CC102" s="2316"/>
      <c r="CD102" s="2316"/>
      <c r="CE102" s="2316"/>
    </row>
    <row r="103" spans="1:83" ht="20.100000000000001" customHeight="1"/>
    <row r="104" spans="1:83" ht="20.100000000000001" customHeight="1"/>
  </sheetData>
  <mergeCells count="66">
    <mergeCell ref="AB64:BD65"/>
    <mergeCell ref="AB39:BD40"/>
    <mergeCell ref="AB36:BD37"/>
    <mergeCell ref="AB33:BD34"/>
    <mergeCell ref="AB30:BD31"/>
    <mergeCell ref="BY59:CA59"/>
    <mergeCell ref="Z51:AA52"/>
    <mergeCell ref="BY63:CA63"/>
    <mergeCell ref="Z64:AA65"/>
    <mergeCell ref="BA78:CA79"/>
    <mergeCell ref="AY78:AZ79"/>
    <mergeCell ref="BG64:CA65"/>
    <mergeCell ref="BP71:BQ72"/>
    <mergeCell ref="BP74:BQ75"/>
    <mergeCell ref="CA71:CB72"/>
    <mergeCell ref="CA74:CB75"/>
    <mergeCell ref="BR74:BZ75"/>
    <mergeCell ref="BR71:BZ72"/>
    <mergeCell ref="BB63:BD63"/>
    <mergeCell ref="AB54:BD55"/>
    <mergeCell ref="AB51:BD52"/>
    <mergeCell ref="C68:D68"/>
    <mergeCell ref="BX70:BZ70"/>
    <mergeCell ref="BY77:CA77"/>
    <mergeCell ref="A102:CE102"/>
    <mergeCell ref="Z30:AA31"/>
    <mergeCell ref="BG30:CA31"/>
    <mergeCell ref="Z33:AA34"/>
    <mergeCell ref="BG33:CA34"/>
    <mergeCell ref="Z36:AA37"/>
    <mergeCell ref="BG36:CA37"/>
    <mergeCell ref="L60:M61"/>
    <mergeCell ref="N60:CA61"/>
    <mergeCell ref="Z45:AA46"/>
    <mergeCell ref="BG45:CA46"/>
    <mergeCell ref="Z48:AA49"/>
    <mergeCell ref="BG48:CA49"/>
    <mergeCell ref="C22:D22"/>
    <mergeCell ref="C26:D26"/>
    <mergeCell ref="R26:Y27"/>
    <mergeCell ref="Z26:AA27"/>
    <mergeCell ref="R22:Y23"/>
    <mergeCell ref="AB22:BD23"/>
    <mergeCell ref="BG51:CA52"/>
    <mergeCell ref="Z54:AA55"/>
    <mergeCell ref="Z22:AA23"/>
    <mergeCell ref="BG22:CA23"/>
    <mergeCell ref="BG42:CA43"/>
    <mergeCell ref="BG26:CA27"/>
    <mergeCell ref="Z39:AA40"/>
    <mergeCell ref="BG39:CA40"/>
    <mergeCell ref="Z42:AA43"/>
    <mergeCell ref="BG54:CA55"/>
    <mergeCell ref="AB26:BD27"/>
    <mergeCell ref="AB48:BD49"/>
    <mergeCell ref="AB45:BD46"/>
    <mergeCell ref="AB42:BD43"/>
    <mergeCell ref="AB19:BD19"/>
    <mergeCell ref="BG19:CA19"/>
    <mergeCell ref="BB21:BD21"/>
    <mergeCell ref="BY21:CA21"/>
    <mergeCell ref="I10:AK11"/>
    <mergeCell ref="I12:AX13"/>
    <mergeCell ref="I14:BF15"/>
    <mergeCell ref="AB18:BD18"/>
    <mergeCell ref="BG18:CA18"/>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0.34998626667073579"/>
  </sheetPr>
  <dimension ref="A1:GN104"/>
  <sheetViews>
    <sheetView view="pageBreakPreview" topLeftCell="A36" zoomScale="40" zoomScaleNormal="25" zoomScaleSheetLayoutView="40" workbookViewId="0">
      <selection activeCell="CI68" sqref="CI68"/>
    </sheetView>
  </sheetViews>
  <sheetFormatPr defaultColWidth="2.375" defaultRowHeight="15"/>
  <cols>
    <col min="1" max="1" width="2.375" style="2"/>
    <col min="2" max="7" width="5.5" style="2" customWidth="1"/>
    <col min="8" max="75" width="3.875" style="2" customWidth="1"/>
    <col min="76" max="76" width="5.375" style="2" customWidth="1"/>
    <col min="77" max="82" width="3.875" style="2" customWidth="1"/>
    <col min="83" max="83" width="3" style="2" customWidth="1"/>
    <col min="84" max="88" width="2.375" style="2"/>
    <col min="89" max="89" width="2.375" style="2" customWidth="1"/>
    <col min="90" max="90" width="11.5" style="2"/>
    <col min="91" max="91" width="23.5" style="2" customWidth="1"/>
    <col min="92" max="249" width="2.375" style="2"/>
    <col min="250" max="250" width="3.875" style="2" customWidth="1"/>
    <col min="251" max="251" width="9.125" style="2" customWidth="1"/>
    <col min="252" max="252" width="3.875" style="2" customWidth="1"/>
    <col min="253" max="256" width="1.375" style="2" customWidth="1"/>
    <col min="257" max="338" width="3.875" style="2" customWidth="1"/>
    <col min="339" max="505" width="2.375" style="2"/>
    <col min="506" max="506" width="3.875" style="2" customWidth="1"/>
    <col min="507" max="507" width="9.125" style="2" customWidth="1"/>
    <col min="508" max="508" width="3.875" style="2" customWidth="1"/>
    <col min="509" max="512" width="1.375" style="2" customWidth="1"/>
    <col min="513" max="594" width="3.875" style="2" customWidth="1"/>
    <col min="595" max="761" width="2.375" style="2"/>
    <col min="762" max="762" width="3.875" style="2" customWidth="1"/>
    <col min="763" max="763" width="9.125" style="2" customWidth="1"/>
    <col min="764" max="764" width="3.875" style="2" customWidth="1"/>
    <col min="765" max="768" width="1.375" style="2" customWidth="1"/>
    <col min="769" max="850" width="3.875" style="2" customWidth="1"/>
    <col min="851" max="1017" width="2.375" style="2"/>
    <col min="1018" max="1018" width="3.875" style="2" customWidth="1"/>
    <col min="1019" max="1019" width="9.125" style="2" customWidth="1"/>
    <col min="1020" max="1020" width="3.875" style="2" customWidth="1"/>
    <col min="1021" max="1024" width="1.375" style="2" customWidth="1"/>
    <col min="1025" max="1106" width="3.875" style="2" customWidth="1"/>
    <col min="1107" max="1273" width="2.375" style="2"/>
    <col min="1274" max="1274" width="3.875" style="2" customWidth="1"/>
    <col min="1275" max="1275" width="9.125" style="2" customWidth="1"/>
    <col min="1276" max="1276" width="3.875" style="2" customWidth="1"/>
    <col min="1277" max="1280" width="1.375" style="2" customWidth="1"/>
    <col min="1281" max="1362" width="3.875" style="2" customWidth="1"/>
    <col min="1363" max="1529" width="2.375" style="2"/>
    <col min="1530" max="1530" width="3.875" style="2" customWidth="1"/>
    <col min="1531" max="1531" width="9.125" style="2" customWidth="1"/>
    <col min="1532" max="1532" width="3.875" style="2" customWidth="1"/>
    <col min="1533" max="1536" width="1.375" style="2" customWidth="1"/>
    <col min="1537" max="1618" width="3.875" style="2" customWidth="1"/>
    <col min="1619" max="1785" width="2.375" style="2"/>
    <col min="1786" max="1786" width="3.875" style="2" customWidth="1"/>
    <col min="1787" max="1787" width="9.125" style="2" customWidth="1"/>
    <col min="1788" max="1788" width="3.875" style="2" customWidth="1"/>
    <col min="1789" max="1792" width="1.375" style="2" customWidth="1"/>
    <col min="1793" max="1874" width="3.875" style="2" customWidth="1"/>
    <col min="1875" max="2041" width="2.375" style="2"/>
    <col min="2042" max="2042" width="3.875" style="2" customWidth="1"/>
    <col min="2043" max="2043" width="9.125" style="2" customWidth="1"/>
    <col min="2044" max="2044" width="3.875" style="2" customWidth="1"/>
    <col min="2045" max="2048" width="1.375" style="2" customWidth="1"/>
    <col min="2049" max="2130" width="3.875" style="2" customWidth="1"/>
    <col min="2131" max="2297" width="2.375" style="2"/>
    <col min="2298" max="2298" width="3.875" style="2" customWidth="1"/>
    <col min="2299" max="2299" width="9.125" style="2" customWidth="1"/>
    <col min="2300" max="2300" width="3.875" style="2" customWidth="1"/>
    <col min="2301" max="2304" width="1.375" style="2" customWidth="1"/>
    <col min="2305" max="2386" width="3.875" style="2" customWidth="1"/>
    <col min="2387" max="2553" width="2.375" style="2"/>
    <col min="2554" max="2554" width="3.875" style="2" customWidth="1"/>
    <col min="2555" max="2555" width="9.125" style="2" customWidth="1"/>
    <col min="2556" max="2556" width="3.875" style="2" customWidth="1"/>
    <col min="2557" max="2560" width="1.375" style="2" customWidth="1"/>
    <col min="2561" max="2642" width="3.875" style="2" customWidth="1"/>
    <col min="2643" max="2809" width="2.375" style="2"/>
    <col min="2810" max="2810" width="3.875" style="2" customWidth="1"/>
    <col min="2811" max="2811" width="9.125" style="2" customWidth="1"/>
    <col min="2812" max="2812" width="3.875" style="2" customWidth="1"/>
    <col min="2813" max="2816" width="1.375" style="2" customWidth="1"/>
    <col min="2817" max="2898" width="3.875" style="2" customWidth="1"/>
    <col min="2899" max="3065" width="2.375" style="2"/>
    <col min="3066" max="3066" width="3.875" style="2" customWidth="1"/>
    <col min="3067" max="3067" width="9.125" style="2" customWidth="1"/>
    <col min="3068" max="3068" width="3.875" style="2" customWidth="1"/>
    <col min="3069" max="3072" width="1.375" style="2" customWidth="1"/>
    <col min="3073" max="3154" width="3.875" style="2" customWidth="1"/>
    <col min="3155" max="3321" width="2.375" style="2"/>
    <col min="3322" max="3322" width="3.875" style="2" customWidth="1"/>
    <col min="3323" max="3323" width="9.125" style="2" customWidth="1"/>
    <col min="3324" max="3324" width="3.875" style="2" customWidth="1"/>
    <col min="3325" max="3328" width="1.375" style="2" customWidth="1"/>
    <col min="3329" max="3410" width="3.875" style="2" customWidth="1"/>
    <col min="3411" max="3577" width="2.375" style="2"/>
    <col min="3578" max="3578" width="3.875" style="2" customWidth="1"/>
    <col min="3579" max="3579" width="9.125" style="2" customWidth="1"/>
    <col min="3580" max="3580" width="3.875" style="2" customWidth="1"/>
    <col min="3581" max="3584" width="1.375" style="2" customWidth="1"/>
    <col min="3585" max="3666" width="3.875" style="2" customWidth="1"/>
    <col min="3667" max="3833" width="2.375" style="2"/>
    <col min="3834" max="3834" width="3.875" style="2" customWidth="1"/>
    <col min="3835" max="3835" width="9.125" style="2" customWidth="1"/>
    <col min="3836" max="3836" width="3.875" style="2" customWidth="1"/>
    <col min="3837" max="3840" width="1.375" style="2" customWidth="1"/>
    <col min="3841" max="3922" width="3.875" style="2" customWidth="1"/>
    <col min="3923" max="4089" width="2.375" style="2"/>
    <col min="4090" max="4090" width="3.875" style="2" customWidth="1"/>
    <col min="4091" max="4091" width="9.125" style="2" customWidth="1"/>
    <col min="4092" max="4092" width="3.875" style="2" customWidth="1"/>
    <col min="4093" max="4096" width="1.375" style="2" customWidth="1"/>
    <col min="4097" max="4178" width="3.875" style="2" customWidth="1"/>
    <col min="4179" max="4345" width="2.375" style="2"/>
    <col min="4346" max="4346" width="3.875" style="2" customWidth="1"/>
    <col min="4347" max="4347" width="9.125" style="2" customWidth="1"/>
    <col min="4348" max="4348" width="3.875" style="2" customWidth="1"/>
    <col min="4349" max="4352" width="1.375" style="2" customWidth="1"/>
    <col min="4353" max="4434" width="3.875" style="2" customWidth="1"/>
    <col min="4435" max="4601" width="2.375" style="2"/>
    <col min="4602" max="4602" width="3.875" style="2" customWidth="1"/>
    <col min="4603" max="4603" width="9.125" style="2" customWidth="1"/>
    <col min="4604" max="4604" width="3.875" style="2" customWidth="1"/>
    <col min="4605" max="4608" width="1.375" style="2" customWidth="1"/>
    <col min="4609" max="4690" width="3.875" style="2" customWidth="1"/>
    <col min="4691" max="4857" width="2.375" style="2"/>
    <col min="4858" max="4858" width="3.875" style="2" customWidth="1"/>
    <col min="4859" max="4859" width="9.125" style="2" customWidth="1"/>
    <col min="4860" max="4860" width="3.875" style="2" customWidth="1"/>
    <col min="4861" max="4864" width="1.375" style="2" customWidth="1"/>
    <col min="4865" max="4946" width="3.875" style="2" customWidth="1"/>
    <col min="4947" max="5113" width="2.375" style="2"/>
    <col min="5114" max="5114" width="3.875" style="2" customWidth="1"/>
    <col min="5115" max="5115" width="9.125" style="2" customWidth="1"/>
    <col min="5116" max="5116" width="3.875" style="2" customWidth="1"/>
    <col min="5117" max="5120" width="1.375" style="2" customWidth="1"/>
    <col min="5121" max="5202" width="3.875" style="2" customWidth="1"/>
    <col min="5203" max="5369" width="2.375" style="2"/>
    <col min="5370" max="5370" width="3.875" style="2" customWidth="1"/>
    <col min="5371" max="5371" width="9.125" style="2" customWidth="1"/>
    <col min="5372" max="5372" width="3.875" style="2" customWidth="1"/>
    <col min="5373" max="5376" width="1.375" style="2" customWidth="1"/>
    <col min="5377" max="5458" width="3.875" style="2" customWidth="1"/>
    <col min="5459" max="5625" width="2.375" style="2"/>
    <col min="5626" max="5626" width="3.875" style="2" customWidth="1"/>
    <col min="5627" max="5627" width="9.125" style="2" customWidth="1"/>
    <col min="5628" max="5628" width="3.875" style="2" customWidth="1"/>
    <col min="5629" max="5632" width="1.375" style="2" customWidth="1"/>
    <col min="5633" max="5714" width="3.875" style="2" customWidth="1"/>
    <col min="5715" max="5881" width="2.375" style="2"/>
    <col min="5882" max="5882" width="3.875" style="2" customWidth="1"/>
    <col min="5883" max="5883" width="9.125" style="2" customWidth="1"/>
    <col min="5884" max="5884" width="3.875" style="2" customWidth="1"/>
    <col min="5885" max="5888" width="1.375" style="2" customWidth="1"/>
    <col min="5889" max="5970" width="3.875" style="2" customWidth="1"/>
    <col min="5971" max="6137" width="2.375" style="2"/>
    <col min="6138" max="6138" width="3.875" style="2" customWidth="1"/>
    <col min="6139" max="6139" width="9.125" style="2" customWidth="1"/>
    <col min="6140" max="6140" width="3.875" style="2" customWidth="1"/>
    <col min="6141" max="6144" width="1.375" style="2" customWidth="1"/>
    <col min="6145" max="6226" width="3.875" style="2" customWidth="1"/>
    <col min="6227" max="6393" width="2.375" style="2"/>
    <col min="6394" max="6394" width="3.875" style="2" customWidth="1"/>
    <col min="6395" max="6395" width="9.125" style="2" customWidth="1"/>
    <col min="6396" max="6396" width="3.875" style="2" customWidth="1"/>
    <col min="6397" max="6400" width="1.375" style="2" customWidth="1"/>
    <col min="6401" max="6482" width="3.875" style="2" customWidth="1"/>
    <col min="6483" max="6649" width="2.375" style="2"/>
    <col min="6650" max="6650" width="3.875" style="2" customWidth="1"/>
    <col min="6651" max="6651" width="9.125" style="2" customWidth="1"/>
    <col min="6652" max="6652" width="3.875" style="2" customWidth="1"/>
    <col min="6653" max="6656" width="1.375" style="2" customWidth="1"/>
    <col min="6657" max="6738" width="3.875" style="2" customWidth="1"/>
    <col min="6739" max="6905" width="2.375" style="2"/>
    <col min="6906" max="6906" width="3.875" style="2" customWidth="1"/>
    <col min="6907" max="6907" width="9.125" style="2" customWidth="1"/>
    <col min="6908" max="6908" width="3.875" style="2" customWidth="1"/>
    <col min="6909" max="6912" width="1.375" style="2" customWidth="1"/>
    <col min="6913" max="6994" width="3.875" style="2" customWidth="1"/>
    <col min="6995" max="7161" width="2.375" style="2"/>
    <col min="7162" max="7162" width="3.875" style="2" customWidth="1"/>
    <col min="7163" max="7163" width="9.125" style="2" customWidth="1"/>
    <col min="7164" max="7164" width="3.875" style="2" customWidth="1"/>
    <col min="7165" max="7168" width="1.375" style="2" customWidth="1"/>
    <col min="7169" max="7250" width="3.875" style="2" customWidth="1"/>
    <col min="7251" max="7417" width="2.375" style="2"/>
    <col min="7418" max="7418" width="3.875" style="2" customWidth="1"/>
    <col min="7419" max="7419" width="9.125" style="2" customWidth="1"/>
    <col min="7420" max="7420" width="3.875" style="2" customWidth="1"/>
    <col min="7421" max="7424" width="1.375" style="2" customWidth="1"/>
    <col min="7425" max="7506" width="3.875" style="2" customWidth="1"/>
    <col min="7507" max="7673" width="2.375" style="2"/>
    <col min="7674" max="7674" width="3.875" style="2" customWidth="1"/>
    <col min="7675" max="7675" width="9.125" style="2" customWidth="1"/>
    <col min="7676" max="7676" width="3.875" style="2" customWidth="1"/>
    <col min="7677" max="7680" width="1.375" style="2" customWidth="1"/>
    <col min="7681" max="7762" width="3.875" style="2" customWidth="1"/>
    <col min="7763" max="7929" width="2.375" style="2"/>
    <col min="7930" max="7930" width="3.875" style="2" customWidth="1"/>
    <col min="7931" max="7931" width="9.125" style="2" customWidth="1"/>
    <col min="7932" max="7932" width="3.875" style="2" customWidth="1"/>
    <col min="7933" max="7936" width="1.375" style="2" customWidth="1"/>
    <col min="7937" max="8018" width="3.875" style="2" customWidth="1"/>
    <col min="8019" max="8185" width="2.375" style="2"/>
    <col min="8186" max="8186" width="3.875" style="2" customWidth="1"/>
    <col min="8187" max="8187" width="9.125" style="2" customWidth="1"/>
    <col min="8188" max="8188" width="3.875" style="2" customWidth="1"/>
    <col min="8189" max="8192" width="1.375" style="2" customWidth="1"/>
    <col min="8193" max="8274" width="3.875" style="2" customWidth="1"/>
    <col min="8275" max="8441" width="2.375" style="2"/>
    <col min="8442" max="8442" width="3.875" style="2" customWidth="1"/>
    <col min="8443" max="8443" width="9.125" style="2" customWidth="1"/>
    <col min="8444" max="8444" width="3.875" style="2" customWidth="1"/>
    <col min="8445" max="8448" width="1.375" style="2" customWidth="1"/>
    <col min="8449" max="8530" width="3.875" style="2" customWidth="1"/>
    <col min="8531" max="8697" width="2.375" style="2"/>
    <col min="8698" max="8698" width="3.875" style="2" customWidth="1"/>
    <col min="8699" max="8699" width="9.125" style="2" customWidth="1"/>
    <col min="8700" max="8700" width="3.875" style="2" customWidth="1"/>
    <col min="8701" max="8704" width="1.375" style="2" customWidth="1"/>
    <col min="8705" max="8786" width="3.875" style="2" customWidth="1"/>
    <col min="8787" max="8953" width="2.375" style="2"/>
    <col min="8954" max="8954" width="3.875" style="2" customWidth="1"/>
    <col min="8955" max="8955" width="9.125" style="2" customWidth="1"/>
    <col min="8956" max="8956" width="3.875" style="2" customWidth="1"/>
    <col min="8957" max="8960" width="1.375" style="2" customWidth="1"/>
    <col min="8961" max="9042" width="3.875" style="2" customWidth="1"/>
    <col min="9043" max="9209" width="2.375" style="2"/>
    <col min="9210" max="9210" width="3.875" style="2" customWidth="1"/>
    <col min="9211" max="9211" width="9.125" style="2" customWidth="1"/>
    <col min="9212" max="9212" width="3.875" style="2" customWidth="1"/>
    <col min="9213" max="9216" width="1.375" style="2" customWidth="1"/>
    <col min="9217" max="9298" width="3.875" style="2" customWidth="1"/>
    <col min="9299" max="9465" width="2.375" style="2"/>
    <col min="9466" max="9466" width="3.875" style="2" customWidth="1"/>
    <col min="9467" max="9467" width="9.125" style="2" customWidth="1"/>
    <col min="9468" max="9468" width="3.875" style="2" customWidth="1"/>
    <col min="9469" max="9472" width="1.375" style="2" customWidth="1"/>
    <col min="9473" max="9554" width="3.875" style="2" customWidth="1"/>
    <col min="9555" max="9721" width="2.375" style="2"/>
    <col min="9722" max="9722" width="3.875" style="2" customWidth="1"/>
    <col min="9723" max="9723" width="9.125" style="2" customWidth="1"/>
    <col min="9724" max="9724" width="3.875" style="2" customWidth="1"/>
    <col min="9725" max="9728" width="1.375" style="2" customWidth="1"/>
    <col min="9729" max="9810" width="3.875" style="2" customWidth="1"/>
    <col min="9811" max="9977" width="2.375" style="2"/>
    <col min="9978" max="9978" width="3.875" style="2" customWidth="1"/>
    <col min="9979" max="9979" width="9.125" style="2" customWidth="1"/>
    <col min="9980" max="9980" width="3.875" style="2" customWidth="1"/>
    <col min="9981" max="9984" width="1.375" style="2" customWidth="1"/>
    <col min="9985" max="10066" width="3.875" style="2" customWidth="1"/>
    <col min="10067" max="10233" width="2.375" style="2"/>
    <col min="10234" max="10234" width="3.875" style="2" customWidth="1"/>
    <col min="10235" max="10235" width="9.125" style="2" customWidth="1"/>
    <col min="10236" max="10236" width="3.875" style="2" customWidth="1"/>
    <col min="10237" max="10240" width="1.375" style="2" customWidth="1"/>
    <col min="10241" max="10322" width="3.875" style="2" customWidth="1"/>
    <col min="10323" max="10489" width="2.375" style="2"/>
    <col min="10490" max="10490" width="3.875" style="2" customWidth="1"/>
    <col min="10491" max="10491" width="9.125" style="2" customWidth="1"/>
    <col min="10492" max="10492" width="3.875" style="2" customWidth="1"/>
    <col min="10493" max="10496" width="1.375" style="2" customWidth="1"/>
    <col min="10497" max="10578" width="3.875" style="2" customWidth="1"/>
    <col min="10579" max="10745" width="2.375" style="2"/>
    <col min="10746" max="10746" width="3.875" style="2" customWidth="1"/>
    <col min="10747" max="10747" width="9.125" style="2" customWidth="1"/>
    <col min="10748" max="10748" width="3.875" style="2" customWidth="1"/>
    <col min="10749" max="10752" width="1.375" style="2" customWidth="1"/>
    <col min="10753" max="10834" width="3.875" style="2" customWidth="1"/>
    <col min="10835" max="11001" width="2.375" style="2"/>
    <col min="11002" max="11002" width="3.875" style="2" customWidth="1"/>
    <col min="11003" max="11003" width="9.125" style="2" customWidth="1"/>
    <col min="11004" max="11004" width="3.875" style="2" customWidth="1"/>
    <col min="11005" max="11008" width="1.375" style="2" customWidth="1"/>
    <col min="11009" max="11090" width="3.875" style="2" customWidth="1"/>
    <col min="11091" max="11257" width="2.375" style="2"/>
    <col min="11258" max="11258" width="3.875" style="2" customWidth="1"/>
    <col min="11259" max="11259" width="9.125" style="2" customWidth="1"/>
    <col min="11260" max="11260" width="3.875" style="2" customWidth="1"/>
    <col min="11261" max="11264" width="1.375" style="2" customWidth="1"/>
    <col min="11265" max="11346" width="3.875" style="2" customWidth="1"/>
    <col min="11347" max="11513" width="2.375" style="2"/>
    <col min="11514" max="11514" width="3.875" style="2" customWidth="1"/>
    <col min="11515" max="11515" width="9.125" style="2" customWidth="1"/>
    <col min="11516" max="11516" width="3.875" style="2" customWidth="1"/>
    <col min="11517" max="11520" width="1.375" style="2" customWidth="1"/>
    <col min="11521" max="11602" width="3.875" style="2" customWidth="1"/>
    <col min="11603" max="11769" width="2.375" style="2"/>
    <col min="11770" max="11770" width="3.875" style="2" customWidth="1"/>
    <col min="11771" max="11771" width="9.125" style="2" customWidth="1"/>
    <col min="11772" max="11772" width="3.875" style="2" customWidth="1"/>
    <col min="11773" max="11776" width="1.375" style="2" customWidth="1"/>
    <col min="11777" max="11858" width="3.875" style="2" customWidth="1"/>
    <col min="11859" max="12025" width="2.375" style="2"/>
    <col min="12026" max="12026" width="3.875" style="2" customWidth="1"/>
    <col min="12027" max="12027" width="9.125" style="2" customWidth="1"/>
    <col min="12028" max="12028" width="3.875" style="2" customWidth="1"/>
    <col min="12029" max="12032" width="1.375" style="2" customWidth="1"/>
    <col min="12033" max="12114" width="3.875" style="2" customWidth="1"/>
    <col min="12115" max="12281" width="2.375" style="2"/>
    <col min="12282" max="12282" width="3.875" style="2" customWidth="1"/>
    <col min="12283" max="12283" width="9.125" style="2" customWidth="1"/>
    <col min="12284" max="12284" width="3.875" style="2" customWidth="1"/>
    <col min="12285" max="12288" width="1.375" style="2" customWidth="1"/>
    <col min="12289" max="12370" width="3.875" style="2" customWidth="1"/>
    <col min="12371" max="12537" width="2.375" style="2"/>
    <col min="12538" max="12538" width="3.875" style="2" customWidth="1"/>
    <col min="12539" max="12539" width="9.125" style="2" customWidth="1"/>
    <col min="12540" max="12540" width="3.875" style="2" customWidth="1"/>
    <col min="12541" max="12544" width="1.375" style="2" customWidth="1"/>
    <col min="12545" max="12626" width="3.875" style="2" customWidth="1"/>
    <col min="12627" max="12793" width="2.375" style="2"/>
    <col min="12794" max="12794" width="3.875" style="2" customWidth="1"/>
    <col min="12795" max="12795" width="9.125" style="2" customWidth="1"/>
    <col min="12796" max="12796" width="3.875" style="2" customWidth="1"/>
    <col min="12797" max="12800" width="1.375" style="2" customWidth="1"/>
    <col min="12801" max="12882" width="3.875" style="2" customWidth="1"/>
    <col min="12883" max="13049" width="2.375" style="2"/>
    <col min="13050" max="13050" width="3.875" style="2" customWidth="1"/>
    <col min="13051" max="13051" width="9.125" style="2" customWidth="1"/>
    <col min="13052" max="13052" width="3.875" style="2" customWidth="1"/>
    <col min="13053" max="13056" width="1.375" style="2" customWidth="1"/>
    <col min="13057" max="13138" width="3.875" style="2" customWidth="1"/>
    <col min="13139" max="13305" width="2.375" style="2"/>
    <col min="13306" max="13306" width="3.875" style="2" customWidth="1"/>
    <col min="13307" max="13307" width="9.125" style="2" customWidth="1"/>
    <col min="13308" max="13308" width="3.875" style="2" customWidth="1"/>
    <col min="13309" max="13312" width="1.375" style="2" customWidth="1"/>
    <col min="13313" max="13394" width="3.875" style="2" customWidth="1"/>
    <col min="13395" max="13561" width="2.375" style="2"/>
    <col min="13562" max="13562" width="3.875" style="2" customWidth="1"/>
    <col min="13563" max="13563" width="9.125" style="2" customWidth="1"/>
    <col min="13564" max="13564" width="3.875" style="2" customWidth="1"/>
    <col min="13565" max="13568" width="1.375" style="2" customWidth="1"/>
    <col min="13569" max="13650" width="3.875" style="2" customWidth="1"/>
    <col min="13651" max="13817" width="2.375" style="2"/>
    <col min="13818" max="13818" width="3.875" style="2" customWidth="1"/>
    <col min="13819" max="13819" width="9.125" style="2" customWidth="1"/>
    <col min="13820" max="13820" width="3.875" style="2" customWidth="1"/>
    <col min="13821" max="13824" width="1.375" style="2" customWidth="1"/>
    <col min="13825" max="13906" width="3.875" style="2" customWidth="1"/>
    <col min="13907" max="14073" width="2.375" style="2"/>
    <col min="14074" max="14074" width="3.875" style="2" customWidth="1"/>
    <col min="14075" max="14075" width="9.125" style="2" customWidth="1"/>
    <col min="14076" max="14076" width="3.875" style="2" customWidth="1"/>
    <col min="14077" max="14080" width="1.375" style="2" customWidth="1"/>
    <col min="14081" max="14162" width="3.875" style="2" customWidth="1"/>
    <col min="14163" max="14329" width="2.375" style="2"/>
    <col min="14330" max="14330" width="3.875" style="2" customWidth="1"/>
    <col min="14331" max="14331" width="9.125" style="2" customWidth="1"/>
    <col min="14332" max="14332" width="3.875" style="2" customWidth="1"/>
    <col min="14333" max="14336" width="1.375" style="2" customWidth="1"/>
    <col min="14337" max="14418" width="3.875" style="2" customWidth="1"/>
    <col min="14419" max="14585" width="2.375" style="2"/>
    <col min="14586" max="14586" width="3.875" style="2" customWidth="1"/>
    <col min="14587" max="14587" width="9.125" style="2" customWidth="1"/>
    <col min="14588" max="14588" width="3.875" style="2" customWidth="1"/>
    <col min="14589" max="14592" width="1.375" style="2" customWidth="1"/>
    <col min="14593" max="14674" width="3.875" style="2" customWidth="1"/>
    <col min="14675" max="14841" width="2.375" style="2"/>
    <col min="14842" max="14842" width="3.875" style="2" customWidth="1"/>
    <col min="14843" max="14843" width="9.125" style="2" customWidth="1"/>
    <col min="14844" max="14844" width="3.875" style="2" customWidth="1"/>
    <col min="14845" max="14848" width="1.375" style="2" customWidth="1"/>
    <col min="14849" max="14930" width="3.875" style="2" customWidth="1"/>
    <col min="14931" max="15097" width="2.375" style="2"/>
    <col min="15098" max="15098" width="3.875" style="2" customWidth="1"/>
    <col min="15099" max="15099" width="9.125" style="2" customWidth="1"/>
    <col min="15100" max="15100" width="3.875" style="2" customWidth="1"/>
    <col min="15101" max="15104" width="1.375" style="2" customWidth="1"/>
    <col min="15105" max="15186" width="3.875" style="2" customWidth="1"/>
    <col min="15187" max="15353" width="2.375" style="2"/>
    <col min="15354" max="15354" width="3.875" style="2" customWidth="1"/>
    <col min="15355" max="15355" width="9.125" style="2" customWidth="1"/>
    <col min="15356" max="15356" width="3.875" style="2" customWidth="1"/>
    <col min="15357" max="15360" width="1.375" style="2" customWidth="1"/>
    <col min="15361" max="15442" width="3.875" style="2" customWidth="1"/>
    <col min="15443" max="15609" width="2.375" style="2"/>
    <col min="15610" max="15610" width="3.875" style="2" customWidth="1"/>
    <col min="15611" max="15611" width="9.125" style="2" customWidth="1"/>
    <col min="15612" max="15612" width="3.875" style="2" customWidth="1"/>
    <col min="15613" max="15616" width="1.375" style="2" customWidth="1"/>
    <col min="15617" max="15698" width="3.875" style="2" customWidth="1"/>
    <col min="15699" max="15865" width="2.375" style="2"/>
    <col min="15866" max="15866" width="3.875" style="2" customWidth="1"/>
    <col min="15867" max="15867" width="9.125" style="2" customWidth="1"/>
    <col min="15868" max="15868" width="3.875" style="2" customWidth="1"/>
    <col min="15869" max="15872" width="1.375" style="2" customWidth="1"/>
    <col min="15873" max="15954" width="3.875" style="2" customWidth="1"/>
    <col min="15955" max="16121" width="2.375" style="2"/>
    <col min="16122" max="16122" width="3.875" style="2" customWidth="1"/>
    <col min="16123" max="16123" width="9.125" style="2" customWidth="1"/>
    <col min="16124" max="16124" width="3.875" style="2" customWidth="1"/>
    <col min="16125" max="16128" width="1.375" style="2" customWidth="1"/>
    <col min="16129" max="16210" width="3.875" style="2" customWidth="1"/>
    <col min="16211" max="16384" width="2.375" style="2"/>
  </cols>
  <sheetData>
    <row r="1" spans="1:196" ht="15.95" customHeight="1">
      <c r="A1" s="1"/>
      <c r="B1" s="1"/>
      <c r="C1" s="1"/>
    </row>
    <row r="2" spans="1:196" ht="15.95" customHeight="1">
      <c r="A2" s="1"/>
      <c r="B2" s="1"/>
      <c r="C2" s="1"/>
    </row>
    <row r="3" spans="1:196" ht="15.95" customHeight="1">
      <c r="A3" s="1"/>
      <c r="B3" s="1"/>
      <c r="C3" s="1"/>
    </row>
    <row r="4" spans="1:196" ht="15.95" customHeight="1">
      <c r="A4" s="1"/>
      <c r="B4" s="271"/>
      <c r="C4" s="271"/>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row>
    <row r="5" spans="1:196" ht="15.95" customHeight="1">
      <c r="A5" s="1"/>
      <c r="B5" s="271"/>
      <c r="C5" s="271"/>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row>
    <row r="6" spans="1:196" ht="15.95" customHeight="1">
      <c r="A6" s="1"/>
      <c r="B6" s="273"/>
      <c r="C6" s="273"/>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row>
    <row r="7" spans="1:196" ht="30" customHeight="1">
      <c r="A7" s="53"/>
      <c r="B7" s="274"/>
      <c r="C7" s="274"/>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138"/>
      <c r="BN7" s="138"/>
      <c r="BO7" s="138"/>
      <c r="BP7" s="138"/>
      <c r="BQ7" s="138"/>
      <c r="BR7" s="138"/>
      <c r="BS7" s="138"/>
      <c r="BT7" s="138"/>
      <c r="BU7" s="138"/>
      <c r="BV7" s="138"/>
      <c r="BW7" s="138"/>
      <c r="BX7" s="138"/>
      <c r="BY7" s="138"/>
      <c r="BZ7" s="138"/>
      <c r="CA7" s="138"/>
      <c r="CB7" s="138"/>
      <c r="CC7" s="138"/>
      <c r="CD7" s="280"/>
    </row>
    <row r="8" spans="1:196" ht="24.95" customHeight="1">
      <c r="A8" s="53"/>
      <c r="B8" s="274"/>
      <c r="C8" s="1525"/>
      <c r="D8" s="1525"/>
      <c r="E8" s="1525"/>
      <c r="F8" s="1525"/>
      <c r="G8" s="1525"/>
      <c r="H8" s="1525"/>
      <c r="I8" s="1525"/>
      <c r="J8" s="1525"/>
      <c r="K8" s="1525"/>
      <c r="L8" s="1525"/>
      <c r="M8" s="1525"/>
      <c r="N8" s="1525"/>
      <c r="O8" s="1525"/>
      <c r="P8" s="1525"/>
      <c r="Q8" s="1525"/>
      <c r="R8" s="1525"/>
      <c r="S8" s="1525"/>
      <c r="T8" s="1525"/>
      <c r="U8" s="1525"/>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47"/>
    </row>
    <row r="9" spans="1:196" ht="12" customHeight="1">
      <c r="A9" s="53"/>
      <c r="B9" s="274"/>
      <c r="C9" s="1525"/>
      <c r="D9" s="1525"/>
      <c r="E9" s="1525"/>
      <c r="F9" s="1525"/>
      <c r="G9" s="1525"/>
      <c r="H9" s="1525"/>
      <c r="I9" s="1525"/>
      <c r="J9" s="1525"/>
      <c r="K9" s="1525"/>
      <c r="L9" s="1525"/>
      <c r="M9" s="1525"/>
      <c r="N9" s="1525"/>
      <c r="O9" s="1525"/>
      <c r="P9" s="1525"/>
      <c r="Q9" s="1525"/>
      <c r="R9" s="1525"/>
      <c r="S9" s="1525"/>
      <c r="T9" s="1525"/>
      <c r="U9" s="1525"/>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47"/>
    </row>
    <row r="10" spans="1:196" ht="24.95" customHeight="1">
      <c r="A10" s="53"/>
      <c r="B10" s="274"/>
      <c r="C10" s="1525"/>
      <c r="D10" s="1525"/>
      <c r="E10" s="1525"/>
      <c r="F10" s="1525"/>
      <c r="G10" s="1525"/>
      <c r="H10" s="1525"/>
      <c r="I10" s="1525"/>
      <c r="J10" s="1525"/>
      <c r="K10" s="1525"/>
      <c r="L10" s="1525"/>
      <c r="M10" s="1525"/>
      <c r="N10" s="1525"/>
      <c r="O10" s="1525"/>
      <c r="P10" s="1525"/>
      <c r="Q10" s="1525"/>
      <c r="R10" s="1525"/>
      <c r="S10" s="1525"/>
      <c r="T10" s="1525"/>
      <c r="U10" s="1525"/>
      <c r="V10" s="1525"/>
      <c r="W10" s="1525"/>
      <c r="X10" s="1525"/>
      <c r="Y10" s="1525"/>
      <c r="Z10" s="1525"/>
      <c r="AA10" s="1525"/>
      <c r="AB10" s="1525"/>
      <c r="AC10" s="1525"/>
      <c r="AD10" s="1525"/>
      <c r="AE10" s="1525"/>
      <c r="AF10" s="1525"/>
      <c r="AG10" s="1525"/>
      <c r="AH10" s="1525"/>
      <c r="AI10" s="1525"/>
      <c r="AJ10" s="1525"/>
      <c r="AK10" s="1525"/>
      <c r="AL10" s="1525"/>
      <c r="AM10" s="1525"/>
      <c r="AN10" s="1525"/>
      <c r="AO10" s="1525"/>
      <c r="AP10" s="1525"/>
      <c r="AQ10" s="1525"/>
      <c r="AR10" s="1525"/>
      <c r="AS10" s="1525"/>
      <c r="AT10" s="1525"/>
      <c r="AU10" s="1525"/>
      <c r="AV10" s="1525"/>
      <c r="AW10" s="1525"/>
      <c r="AX10" s="1525"/>
      <c r="AY10" s="1525"/>
      <c r="AZ10" s="1525"/>
      <c r="BA10" s="1525"/>
      <c r="BB10" s="1525"/>
      <c r="BC10" s="1525"/>
      <c r="BD10" s="1525"/>
      <c r="BE10" s="1525"/>
      <c r="BF10" s="1525"/>
      <c r="BG10" s="1525"/>
      <c r="BH10" s="1525"/>
      <c r="BI10" s="1525"/>
      <c r="BJ10" s="1525"/>
      <c r="BK10" s="1525"/>
      <c r="BL10" s="1525"/>
      <c r="BM10" s="1525"/>
      <c r="BN10" s="1525"/>
      <c r="BO10" s="1525"/>
      <c r="BP10" s="1525"/>
      <c r="BQ10" s="1525"/>
      <c r="BR10" s="1525"/>
      <c r="BS10" s="1525"/>
      <c r="BT10" s="1525"/>
      <c r="BU10" s="1525"/>
      <c r="BV10" s="1525"/>
      <c r="BW10" s="1525"/>
      <c r="BX10" s="1525"/>
      <c r="BY10" s="1525"/>
      <c r="BZ10" s="1525"/>
      <c r="CA10" s="1525"/>
      <c r="CB10" s="1525"/>
      <c r="CC10" s="1525"/>
      <c r="CD10" s="147"/>
    </row>
    <row r="11" spans="1:196" ht="24.95" customHeight="1">
      <c r="A11" s="53"/>
      <c r="B11" s="274"/>
      <c r="C11" s="1525"/>
      <c r="D11" s="1525"/>
      <c r="E11" s="1525"/>
      <c r="F11" s="1525"/>
      <c r="G11" s="1525"/>
      <c r="H11" s="1525"/>
      <c r="I11" s="1525"/>
      <c r="J11" s="1525"/>
      <c r="K11" s="1525"/>
      <c r="L11" s="1525"/>
      <c r="M11" s="1525"/>
      <c r="N11" s="1525"/>
      <c r="O11" s="1525"/>
      <c r="P11" s="1525"/>
      <c r="Q11" s="1525"/>
      <c r="R11" s="1525"/>
      <c r="S11" s="1525"/>
      <c r="T11" s="1525"/>
      <c r="U11" s="1525"/>
      <c r="V11" s="1525"/>
      <c r="W11" s="1525"/>
      <c r="X11" s="1525"/>
      <c r="Y11" s="1525"/>
      <c r="Z11" s="1525"/>
      <c r="AA11" s="1525"/>
      <c r="AB11" s="1525"/>
      <c r="AC11" s="1525"/>
      <c r="AD11" s="1525"/>
      <c r="AE11" s="1525"/>
      <c r="AF11" s="1525"/>
      <c r="AG11" s="1525"/>
      <c r="AH11" s="1525"/>
      <c r="AI11" s="1525"/>
      <c r="AJ11" s="1525"/>
      <c r="AK11" s="1525"/>
      <c r="AL11" s="1525"/>
      <c r="AM11" s="1525"/>
      <c r="AN11" s="1525"/>
      <c r="AO11" s="1525"/>
      <c r="AP11" s="1525"/>
      <c r="AQ11" s="1525"/>
      <c r="AR11" s="1525"/>
      <c r="AS11" s="1525"/>
      <c r="AT11" s="1525"/>
      <c r="AU11" s="1525"/>
      <c r="AV11" s="1525"/>
      <c r="AW11" s="1525"/>
      <c r="AX11" s="1525"/>
      <c r="AY11" s="1525"/>
      <c r="AZ11" s="1525"/>
      <c r="BA11" s="1525"/>
      <c r="BB11" s="1525"/>
      <c r="BC11" s="1525"/>
      <c r="BD11" s="1525"/>
      <c r="BE11" s="1525"/>
      <c r="BF11" s="1525"/>
      <c r="BG11" s="1525"/>
      <c r="BH11" s="1525"/>
      <c r="BI11" s="1525"/>
      <c r="BJ11" s="1525"/>
      <c r="BK11" s="1525"/>
      <c r="BL11" s="1525"/>
      <c r="BM11" s="1525"/>
      <c r="BN11" s="1525"/>
      <c r="BO11" s="1525"/>
      <c r="BP11" s="1525"/>
      <c r="BQ11" s="1525"/>
      <c r="BR11" s="1525"/>
      <c r="BS11" s="1525"/>
      <c r="BT11" s="1525"/>
      <c r="BU11" s="1525"/>
      <c r="BV11" s="1525"/>
      <c r="BW11" s="1525"/>
      <c r="BX11" s="1525"/>
      <c r="BY11" s="1525"/>
      <c r="BZ11" s="1525"/>
      <c r="CA11" s="1525"/>
      <c r="CB11" s="1525"/>
      <c r="CC11" s="1525"/>
      <c r="CD11" s="147"/>
    </row>
    <row r="12" spans="1:196" ht="24.95" customHeight="1">
      <c r="A12" s="53"/>
      <c r="B12" s="274"/>
      <c r="C12" s="1525"/>
      <c r="D12" s="1525"/>
      <c r="E12" s="1525"/>
      <c r="F12" s="1525"/>
      <c r="G12" s="1525"/>
      <c r="H12" s="1525"/>
      <c r="I12" s="1525"/>
      <c r="J12" s="1525"/>
      <c r="K12" s="1525"/>
      <c r="L12" s="1525"/>
      <c r="M12" s="1525"/>
      <c r="N12" s="1525"/>
      <c r="O12" s="1525"/>
      <c r="P12" s="1525"/>
      <c r="Q12" s="1525"/>
      <c r="R12" s="1525"/>
      <c r="S12" s="1525"/>
      <c r="T12" s="1525"/>
      <c r="U12" s="1525"/>
      <c r="V12" s="1525"/>
      <c r="W12" s="1525"/>
      <c r="X12" s="1525"/>
      <c r="Y12" s="1525"/>
      <c r="Z12" s="1525"/>
      <c r="AA12" s="1525"/>
      <c r="AB12" s="1525"/>
      <c r="AC12" s="1525"/>
      <c r="AD12" s="1525"/>
      <c r="AE12" s="1525"/>
      <c r="AF12" s="1525"/>
      <c r="AG12" s="1525"/>
      <c r="AH12" s="1525"/>
      <c r="AI12" s="1525"/>
      <c r="AJ12" s="1525"/>
      <c r="AK12" s="1525"/>
      <c r="AL12" s="1525"/>
      <c r="AM12" s="1525"/>
      <c r="AN12" s="1525"/>
      <c r="AO12" s="1525"/>
      <c r="AP12" s="1525"/>
      <c r="AQ12" s="1525"/>
      <c r="AR12" s="1525"/>
      <c r="AS12" s="1525"/>
      <c r="AT12" s="1525"/>
      <c r="AU12" s="1525"/>
      <c r="AV12" s="1525"/>
      <c r="AW12" s="1525"/>
      <c r="AX12" s="1525"/>
      <c r="AY12" s="1525"/>
      <c r="AZ12" s="1525"/>
      <c r="BA12" s="1525"/>
      <c r="BB12" s="1525"/>
      <c r="BC12" s="1525"/>
      <c r="BD12" s="1525"/>
      <c r="BE12" s="1525"/>
      <c r="BF12" s="1525"/>
      <c r="BG12" s="1525"/>
      <c r="BH12" s="1525"/>
      <c r="BI12" s="1525"/>
      <c r="BJ12" s="1525"/>
      <c r="BK12" s="1525"/>
      <c r="BL12" s="1525"/>
      <c r="BM12" s="1525"/>
      <c r="BN12" s="1525"/>
      <c r="BO12" s="1525"/>
      <c r="BP12" s="1525"/>
      <c r="BQ12" s="1525"/>
      <c r="BR12" s="1525"/>
      <c r="BS12" s="1525"/>
      <c r="BT12" s="1525"/>
      <c r="BU12" s="1525"/>
      <c r="BV12" s="1525"/>
      <c r="BW12" s="1525"/>
      <c r="BX12" s="1525"/>
      <c r="BY12" s="1525"/>
      <c r="BZ12" s="1525"/>
      <c r="CA12" s="1525"/>
      <c r="CB12" s="1525"/>
      <c r="CC12" s="1525"/>
      <c r="CD12" s="147"/>
      <c r="CK12" s="282"/>
      <c r="CL12" s="282"/>
      <c r="CM12" s="282"/>
      <c r="CN12" s="282"/>
      <c r="CO12" s="282"/>
      <c r="CP12" s="282"/>
      <c r="CQ12" s="282"/>
      <c r="CR12" s="282"/>
      <c r="CS12" s="282"/>
      <c r="CT12" s="282"/>
      <c r="CU12" s="282"/>
      <c r="CV12" s="282"/>
      <c r="CW12" s="282"/>
      <c r="CX12" s="282"/>
      <c r="CY12" s="282"/>
      <c r="CZ12" s="282"/>
      <c r="DA12" s="282"/>
      <c r="DB12" s="282"/>
      <c r="DC12" s="282"/>
      <c r="DD12" s="282"/>
    </row>
    <row r="13" spans="1:196" ht="24.95" customHeight="1">
      <c r="A13" s="53"/>
      <c r="B13" s="276"/>
      <c r="C13" s="1525"/>
      <c r="D13" s="1525"/>
      <c r="E13" s="1525"/>
      <c r="F13" s="1525"/>
      <c r="G13" s="1525"/>
      <c r="H13" s="1525"/>
      <c r="I13" s="1525"/>
      <c r="J13" s="1525"/>
      <c r="K13" s="1525"/>
      <c r="L13" s="1525"/>
      <c r="M13" s="1525"/>
      <c r="N13" s="1525"/>
      <c r="O13" s="1525"/>
      <c r="P13" s="1525"/>
      <c r="Q13" s="1525"/>
      <c r="R13" s="1525"/>
      <c r="S13" s="1525"/>
      <c r="T13" s="1525"/>
      <c r="U13" s="1525"/>
      <c r="V13" s="1525"/>
      <c r="W13" s="1525"/>
      <c r="X13" s="1525"/>
      <c r="Y13" s="1525"/>
      <c r="Z13" s="1525"/>
      <c r="AA13" s="1525"/>
      <c r="AB13" s="1525"/>
      <c r="AC13" s="1525"/>
      <c r="AD13" s="1525"/>
      <c r="AE13" s="1525"/>
      <c r="AF13" s="1525"/>
      <c r="AG13" s="1525"/>
      <c r="AH13" s="1525"/>
      <c r="AI13" s="1525"/>
      <c r="AJ13" s="1525"/>
      <c r="AK13" s="1525"/>
      <c r="AL13" s="1525"/>
      <c r="AM13" s="1525"/>
      <c r="AN13" s="1525"/>
      <c r="AO13" s="1525"/>
      <c r="AP13" s="1525"/>
      <c r="AQ13" s="1525"/>
      <c r="AR13" s="1525"/>
      <c r="AS13" s="1525"/>
      <c r="AT13" s="1525"/>
      <c r="AU13" s="1525"/>
      <c r="AV13" s="1525"/>
      <c r="AW13" s="1525"/>
      <c r="AX13" s="1525"/>
      <c r="AY13" s="1525"/>
      <c r="AZ13" s="1525"/>
      <c r="BA13" s="1525"/>
      <c r="BB13" s="1525"/>
      <c r="BC13" s="1525"/>
      <c r="BD13" s="1525"/>
      <c r="BE13" s="1525"/>
      <c r="BF13" s="1525"/>
      <c r="BG13" s="1525"/>
      <c r="BH13" s="1525"/>
      <c r="BI13" s="1525"/>
      <c r="BJ13" s="1525"/>
      <c r="BK13" s="1525"/>
      <c r="BL13" s="1525"/>
      <c r="BM13" s="1525"/>
      <c r="BN13" s="1525"/>
      <c r="BO13" s="1525"/>
      <c r="BP13" s="1525"/>
      <c r="BQ13" s="1525"/>
      <c r="BR13" s="1525"/>
      <c r="BS13" s="1525"/>
      <c r="BT13" s="1525"/>
      <c r="BU13" s="1525"/>
      <c r="BV13" s="1525"/>
      <c r="BW13" s="1525"/>
      <c r="BX13" s="1525"/>
      <c r="BY13" s="1525"/>
      <c r="BZ13" s="1525"/>
      <c r="CA13" s="1525"/>
      <c r="CB13" s="1525"/>
      <c r="CC13" s="1525"/>
      <c r="CD13" s="147"/>
      <c r="CK13" s="282"/>
      <c r="CL13" s="282"/>
      <c r="CM13" s="282"/>
      <c r="CN13" s="282"/>
      <c r="CO13" s="282"/>
      <c r="CP13" s="282"/>
      <c r="CQ13" s="282"/>
      <c r="CR13" s="282"/>
      <c r="CS13" s="282"/>
      <c r="CT13" s="282"/>
      <c r="CU13" s="282"/>
      <c r="CV13" s="282"/>
      <c r="CW13" s="282"/>
      <c r="CX13" s="282"/>
      <c r="CY13" s="282"/>
      <c r="CZ13" s="282"/>
      <c r="DA13" s="282"/>
      <c r="DB13" s="282"/>
      <c r="DC13" s="282"/>
      <c r="DD13" s="282"/>
    </row>
    <row r="14" spans="1:196" ht="30" customHeight="1">
      <c r="A14" s="53"/>
      <c r="B14" s="276"/>
      <c r="C14" s="1525"/>
      <c r="D14" s="1525"/>
      <c r="E14" s="1525"/>
      <c r="F14" s="1525"/>
      <c r="G14" s="1525"/>
      <c r="H14" s="1525"/>
      <c r="I14" s="1525"/>
      <c r="J14" s="1525"/>
      <c r="K14" s="1525"/>
      <c r="L14" s="1525"/>
      <c r="M14" s="1525"/>
      <c r="N14" s="1525"/>
      <c r="O14" s="1525"/>
      <c r="P14" s="1525"/>
      <c r="Q14" s="1525"/>
      <c r="R14" s="1525"/>
      <c r="S14" s="1525"/>
      <c r="T14" s="1525"/>
      <c r="U14" s="1525"/>
      <c r="V14" s="1525"/>
      <c r="W14" s="1525"/>
      <c r="X14" s="1525"/>
      <c r="Y14" s="1525"/>
      <c r="Z14" s="1525"/>
      <c r="AA14" s="1525"/>
      <c r="AB14" s="1525"/>
      <c r="AC14" s="1525"/>
      <c r="AD14" s="1525"/>
      <c r="AE14" s="1525"/>
      <c r="AF14" s="1525"/>
      <c r="AG14" s="1525"/>
      <c r="AH14" s="1525"/>
      <c r="AI14" s="1525"/>
      <c r="AJ14" s="1525"/>
      <c r="AK14" s="1525"/>
      <c r="AL14" s="1525"/>
      <c r="AM14" s="1525"/>
      <c r="AN14" s="1525"/>
      <c r="AO14" s="1525"/>
      <c r="AP14" s="1525"/>
      <c r="AQ14" s="1525"/>
      <c r="AR14" s="1525"/>
      <c r="AS14" s="1525"/>
      <c r="AT14" s="1525"/>
      <c r="AU14" s="1525"/>
      <c r="AV14" s="1525"/>
      <c r="AW14" s="1525"/>
      <c r="AX14" s="1525"/>
      <c r="AY14" s="1525"/>
      <c r="AZ14" s="1525"/>
      <c r="BA14" s="1525"/>
      <c r="BB14" s="1525"/>
      <c r="BC14" s="1525"/>
      <c r="BD14" s="1525"/>
      <c r="BE14" s="1525"/>
      <c r="BF14" s="1525"/>
      <c r="BG14" s="1525"/>
      <c r="BH14" s="1525"/>
      <c r="BI14" s="1525"/>
      <c r="BJ14" s="1525"/>
      <c r="BK14" s="1525"/>
      <c r="BL14" s="1525"/>
      <c r="BM14" s="1525"/>
      <c r="BN14" s="1525"/>
      <c r="BO14" s="1525"/>
      <c r="BP14" s="1525"/>
      <c r="BQ14" s="1525"/>
      <c r="BR14" s="1525"/>
      <c r="BS14" s="1525"/>
      <c r="BT14" s="1525"/>
      <c r="BU14" s="1525"/>
      <c r="BV14" s="1525"/>
      <c r="BW14" s="1525"/>
      <c r="BX14" s="1525"/>
      <c r="BY14" s="1525"/>
      <c r="BZ14" s="1525"/>
      <c r="CA14" s="1525"/>
      <c r="CB14" s="1525"/>
      <c r="CC14" s="1525"/>
      <c r="CD14" s="147"/>
      <c r="CJ14" s="1525"/>
      <c r="CK14" s="1525"/>
      <c r="CL14" s="1525"/>
      <c r="CM14" s="1525"/>
      <c r="CN14" s="1525"/>
      <c r="CO14" s="1525"/>
      <c r="CP14" s="1525"/>
      <c r="CQ14" s="1525"/>
      <c r="CR14" s="1525"/>
      <c r="CS14" s="1525"/>
      <c r="CT14" s="1525"/>
      <c r="CU14" s="1525"/>
      <c r="CV14" s="1525"/>
      <c r="CW14" s="1525"/>
      <c r="CX14" s="1525"/>
      <c r="CY14" s="1525"/>
      <c r="CZ14" s="1525"/>
      <c r="DA14" s="1525"/>
      <c r="DB14" s="1525"/>
      <c r="DC14" s="1525"/>
      <c r="DD14" s="1525"/>
      <c r="DE14" s="1525"/>
      <c r="DF14" s="1525"/>
      <c r="DG14" s="1525"/>
      <c r="DH14" s="1525"/>
      <c r="DI14" s="1525"/>
      <c r="DJ14" s="1525"/>
      <c r="DK14" s="1525"/>
      <c r="DL14" s="1525"/>
      <c r="DM14" s="1525"/>
      <c r="DN14" s="1525"/>
      <c r="DO14" s="1525"/>
      <c r="DP14" s="1525"/>
      <c r="DQ14" s="1525"/>
      <c r="DR14" s="1525"/>
      <c r="DS14" s="1525"/>
      <c r="DT14" s="1525"/>
      <c r="DU14" s="1525"/>
      <c r="DV14" s="1525"/>
      <c r="DW14" s="1525"/>
      <c r="DX14" s="1525"/>
      <c r="DY14" s="1525"/>
      <c r="DZ14" s="1525"/>
      <c r="EA14" s="1525"/>
      <c r="EB14" s="1525"/>
      <c r="EC14" s="1525"/>
      <c r="ED14" s="1525"/>
      <c r="EE14" s="1525"/>
      <c r="EF14" s="1525"/>
      <c r="EG14" s="1525"/>
      <c r="EH14" s="1525"/>
      <c r="EI14" s="1525"/>
      <c r="EJ14" s="1525"/>
      <c r="EK14" s="1525"/>
      <c r="EL14" s="1525"/>
      <c r="EM14" s="1525"/>
      <c r="EN14" s="1525"/>
      <c r="EO14" s="1525"/>
      <c r="EP14" s="1525"/>
      <c r="EQ14" s="1525"/>
      <c r="ER14" s="1525"/>
      <c r="ES14" s="1525"/>
      <c r="ET14" s="1525"/>
      <c r="EU14" s="1525"/>
      <c r="EV14" s="1525"/>
      <c r="EW14" s="1525"/>
      <c r="EX14" s="1525"/>
      <c r="EY14" s="1525"/>
      <c r="EZ14" s="1525"/>
      <c r="FA14" s="1525"/>
      <c r="FB14" s="1525"/>
      <c r="FC14" s="1525"/>
      <c r="FD14" s="1525"/>
      <c r="FE14" s="1525"/>
      <c r="FF14" s="1525"/>
      <c r="FG14" s="1525"/>
      <c r="FH14" s="1525"/>
      <c r="FI14" s="1525"/>
      <c r="FJ14" s="1525"/>
      <c r="FK14" s="1525"/>
      <c r="FL14" s="1525"/>
      <c r="FM14" s="1525"/>
      <c r="FN14" s="1525"/>
      <c r="FO14" s="1525"/>
      <c r="FP14" s="1525"/>
      <c r="FQ14" s="1525"/>
      <c r="FR14" s="1525"/>
      <c r="FS14" s="1525"/>
      <c r="FT14" s="1525"/>
      <c r="FU14" s="1525"/>
      <c r="FV14" s="1525"/>
      <c r="FW14" s="1525"/>
      <c r="FX14" s="1525"/>
      <c r="FY14" s="1525"/>
      <c r="FZ14" s="1525"/>
      <c r="GA14" s="1525"/>
      <c r="GB14" s="1525"/>
      <c r="GC14" s="1525"/>
      <c r="GD14" s="1525"/>
      <c r="GE14" s="1525"/>
      <c r="GF14" s="1525"/>
      <c r="GG14" s="1525"/>
      <c r="GH14" s="1525"/>
      <c r="GI14" s="1525"/>
      <c r="GJ14" s="1525"/>
      <c r="GK14" s="1525"/>
      <c r="GL14" s="1525"/>
      <c r="GM14" s="1525"/>
      <c r="GN14" s="1525"/>
    </row>
    <row r="15" spans="1:196" ht="30" customHeight="1">
      <c r="A15" s="53"/>
      <c r="B15" s="276"/>
      <c r="C15" s="1525"/>
      <c r="D15" s="1525"/>
      <c r="E15" s="1525"/>
      <c r="F15" s="1525"/>
      <c r="G15" s="1525"/>
      <c r="H15" s="1525"/>
      <c r="I15" s="1525"/>
      <c r="J15" s="1525"/>
      <c r="K15" s="1525"/>
      <c r="L15" s="1525"/>
      <c r="M15" s="1525"/>
      <c r="N15" s="1525"/>
      <c r="O15" s="1525"/>
      <c r="P15" s="1525"/>
      <c r="Q15" s="1525"/>
      <c r="R15" s="1525"/>
      <c r="S15" s="1525"/>
      <c r="T15" s="1525"/>
      <c r="U15" s="1525"/>
      <c r="V15" s="1525"/>
      <c r="W15" s="1525"/>
      <c r="X15" s="1525"/>
      <c r="Y15" s="1525"/>
      <c r="Z15" s="1525"/>
      <c r="AA15" s="1525"/>
      <c r="AB15" s="1525"/>
      <c r="AC15" s="1525"/>
      <c r="AD15" s="1525"/>
      <c r="AE15" s="1525"/>
      <c r="AF15" s="1525"/>
      <c r="AG15" s="1525"/>
      <c r="AH15" s="1525"/>
      <c r="AI15" s="1525"/>
      <c r="AJ15" s="1525"/>
      <c r="AK15" s="1525"/>
      <c r="AL15" s="1525"/>
      <c r="AM15" s="1525"/>
      <c r="AN15" s="1525"/>
      <c r="AO15" s="1525"/>
      <c r="AP15" s="1525"/>
      <c r="AQ15" s="1525"/>
      <c r="AR15" s="1525"/>
      <c r="AS15" s="1525"/>
      <c r="AT15" s="1525"/>
      <c r="AU15" s="1525"/>
      <c r="AV15" s="1525"/>
      <c r="AW15" s="1525"/>
      <c r="AX15" s="1525"/>
      <c r="AY15" s="1525"/>
      <c r="AZ15" s="1525"/>
      <c r="BA15" s="1525"/>
      <c r="BB15" s="1525"/>
      <c r="BC15" s="1525"/>
      <c r="BD15" s="1525"/>
      <c r="BE15" s="1525"/>
      <c r="BF15" s="1525"/>
      <c r="BG15" s="1525"/>
      <c r="BH15" s="1525"/>
      <c r="BI15" s="1525"/>
      <c r="BJ15" s="1525"/>
      <c r="BK15" s="1525"/>
      <c r="BL15" s="1525"/>
      <c r="BM15" s="1525"/>
      <c r="BN15" s="1525"/>
      <c r="BO15" s="1525"/>
      <c r="BP15" s="1525"/>
      <c r="BQ15" s="1525"/>
      <c r="BR15" s="1525"/>
      <c r="BS15" s="1525"/>
      <c r="BT15" s="1525"/>
      <c r="BU15" s="1525"/>
      <c r="BV15" s="1525"/>
      <c r="BW15" s="1525"/>
      <c r="BX15" s="1525"/>
      <c r="BY15" s="1525"/>
      <c r="BZ15" s="1525"/>
      <c r="CA15" s="1525"/>
      <c r="CB15" s="1525"/>
      <c r="CC15" s="1525"/>
      <c r="CD15" s="147"/>
      <c r="CJ15" s="1525"/>
      <c r="CK15" s="1525"/>
      <c r="CL15" s="1525"/>
      <c r="CM15" s="1525"/>
      <c r="CN15" s="1525"/>
      <c r="CO15" s="1525"/>
      <c r="CP15" s="1525"/>
      <c r="CQ15" s="1525"/>
      <c r="CR15" s="1525"/>
      <c r="CS15" s="1525"/>
      <c r="CT15" s="1525"/>
      <c r="CU15" s="1525"/>
      <c r="CV15" s="1525"/>
      <c r="CW15" s="1525"/>
      <c r="CX15" s="1525"/>
      <c r="CY15" s="1525"/>
      <c r="CZ15" s="1525"/>
      <c r="DA15" s="1525"/>
      <c r="DB15" s="1525"/>
      <c r="DC15" s="1525"/>
      <c r="DD15" s="1525"/>
      <c r="DE15" s="1525"/>
      <c r="DF15" s="1525"/>
      <c r="DG15" s="1525"/>
      <c r="DH15" s="1525"/>
      <c r="DI15" s="1525"/>
      <c r="DJ15" s="1525"/>
      <c r="DK15" s="1525"/>
      <c r="DL15" s="1525"/>
      <c r="DM15" s="1525"/>
      <c r="DN15" s="1525"/>
      <c r="DO15" s="1525"/>
      <c r="DP15" s="1525"/>
      <c r="DQ15" s="1525"/>
      <c r="DR15" s="1525"/>
      <c r="DS15" s="1525"/>
      <c r="DT15" s="1525"/>
      <c r="DU15" s="1525"/>
      <c r="DV15" s="1525"/>
      <c r="DW15" s="1525"/>
      <c r="DX15" s="1525"/>
      <c r="DY15" s="1525"/>
      <c r="DZ15" s="1525"/>
      <c r="EA15" s="1525"/>
      <c r="EB15" s="1525"/>
      <c r="EC15" s="1525"/>
      <c r="ED15" s="1525"/>
      <c r="EE15" s="1525"/>
      <c r="EF15" s="1525"/>
      <c r="EG15" s="1525"/>
      <c r="EH15" s="1525"/>
      <c r="EI15" s="1525"/>
      <c r="EJ15" s="1525"/>
      <c r="EK15" s="1525"/>
      <c r="EL15" s="1525"/>
      <c r="EM15" s="1525"/>
      <c r="EN15" s="1525"/>
      <c r="EO15" s="1525"/>
      <c r="EP15" s="1525"/>
      <c r="EQ15" s="1525"/>
      <c r="ER15" s="1525"/>
      <c r="ES15" s="1525"/>
      <c r="ET15" s="1525"/>
      <c r="EU15" s="1525"/>
      <c r="EV15" s="1525"/>
      <c r="EW15" s="1525"/>
      <c r="EX15" s="1525"/>
      <c r="EY15" s="1525"/>
      <c r="EZ15" s="1525"/>
      <c r="FA15" s="1525"/>
      <c r="FB15" s="1525"/>
      <c r="FC15" s="1525"/>
      <c r="FD15" s="1525"/>
      <c r="FE15" s="1525"/>
      <c r="FF15" s="1525"/>
      <c r="FG15" s="1525"/>
      <c r="FH15" s="1525"/>
      <c r="FI15" s="1525"/>
      <c r="FJ15" s="1525"/>
      <c r="FK15" s="1525"/>
      <c r="FL15" s="1525"/>
      <c r="FM15" s="1525"/>
      <c r="FN15" s="1525"/>
      <c r="FO15" s="1525"/>
      <c r="FP15" s="1525"/>
      <c r="FQ15" s="1525"/>
      <c r="FR15" s="1525"/>
      <c r="FS15" s="1525"/>
      <c r="FT15" s="1525"/>
      <c r="FU15" s="1525"/>
      <c r="FV15" s="1525"/>
      <c r="FW15" s="1525"/>
      <c r="FX15" s="1525"/>
      <c r="FY15" s="1525"/>
      <c r="FZ15" s="1525"/>
      <c r="GA15" s="1525"/>
      <c r="GB15" s="1525"/>
      <c r="GC15" s="1525"/>
      <c r="GD15" s="1525"/>
      <c r="GE15" s="1525"/>
      <c r="GF15" s="1525"/>
      <c r="GG15" s="1525"/>
      <c r="GH15" s="1525"/>
      <c r="GI15" s="1525"/>
      <c r="GJ15" s="1525"/>
      <c r="GK15" s="1525"/>
      <c r="GL15" s="1525"/>
      <c r="GM15" s="1525"/>
      <c r="GN15" s="1525"/>
    </row>
    <row r="16" spans="1:196" ht="28.15">
      <c r="A16" s="53"/>
      <c r="B16" s="120"/>
      <c r="C16" s="1525"/>
      <c r="D16" s="1525"/>
      <c r="E16" s="1525"/>
      <c r="F16" s="1525"/>
      <c r="G16" s="1525"/>
      <c r="H16" s="1525"/>
      <c r="I16" s="1525"/>
      <c r="J16" s="1525"/>
      <c r="K16" s="1525"/>
      <c r="L16" s="1525"/>
      <c r="M16" s="1525"/>
      <c r="N16" s="1525"/>
      <c r="O16" s="1525"/>
      <c r="P16" s="1525"/>
      <c r="Q16" s="1525"/>
      <c r="R16" s="1525"/>
      <c r="S16" s="1525"/>
      <c r="T16" s="1525"/>
      <c r="U16" s="1525"/>
      <c r="V16" s="1525"/>
      <c r="W16" s="1525"/>
      <c r="X16" s="1525"/>
      <c r="Y16" s="1525"/>
      <c r="Z16" s="1525"/>
      <c r="AA16" s="1525"/>
      <c r="AB16" s="1525"/>
      <c r="AC16" s="1525"/>
      <c r="AD16" s="1525"/>
      <c r="AE16" s="1525"/>
      <c r="AF16" s="1525"/>
      <c r="AG16" s="1525"/>
      <c r="AH16" s="1525"/>
      <c r="AI16" s="1525"/>
      <c r="AJ16" s="1525"/>
      <c r="AK16" s="1525"/>
      <c r="AL16" s="1525"/>
      <c r="AM16" s="1525"/>
      <c r="AN16" s="1525"/>
      <c r="AO16" s="1525"/>
      <c r="AP16" s="1525"/>
      <c r="AQ16" s="1525"/>
      <c r="AR16" s="1525"/>
      <c r="AS16" s="1525"/>
      <c r="AT16" s="1525"/>
      <c r="AU16" s="1525"/>
      <c r="AV16" s="1525"/>
      <c r="AW16" s="1525"/>
      <c r="AX16" s="1525"/>
      <c r="AY16" s="1525"/>
      <c r="AZ16" s="1525"/>
      <c r="BA16" s="1525"/>
      <c r="BB16" s="1525"/>
      <c r="BC16" s="1525"/>
      <c r="BD16" s="1525"/>
      <c r="BE16" s="1525"/>
      <c r="BF16" s="1525"/>
      <c r="BG16" s="1525"/>
      <c r="BH16" s="1525"/>
      <c r="BI16" s="1525"/>
      <c r="BJ16" s="1525"/>
      <c r="BK16" s="1525"/>
      <c r="BL16" s="1525"/>
      <c r="BM16" s="1525"/>
      <c r="BN16" s="1525"/>
      <c r="BO16" s="1525"/>
      <c r="BP16" s="1525"/>
      <c r="BQ16" s="1525"/>
      <c r="BR16" s="1525"/>
      <c r="BS16" s="1525"/>
      <c r="BT16" s="1525"/>
      <c r="BU16" s="1525"/>
      <c r="BV16" s="1525"/>
      <c r="BW16" s="1525"/>
      <c r="BX16" s="1525"/>
      <c r="BY16" s="1525"/>
      <c r="BZ16" s="1525"/>
      <c r="CA16" s="1525"/>
      <c r="CB16" s="1525"/>
      <c r="CC16" s="1525"/>
      <c r="CD16" s="147"/>
      <c r="CJ16" s="1525"/>
      <c r="CK16" s="1525"/>
      <c r="CL16" s="1525"/>
      <c r="CM16" s="1525"/>
      <c r="CN16" s="1525"/>
      <c r="CO16" s="1525"/>
      <c r="CP16" s="1525"/>
      <c r="CQ16" s="1525"/>
      <c r="CR16" s="1525"/>
      <c r="CS16" s="1525"/>
      <c r="CT16" s="1525"/>
      <c r="CU16" s="1525"/>
      <c r="CV16" s="1525"/>
      <c r="CW16" s="1525"/>
      <c r="CX16" s="1525"/>
      <c r="CY16" s="1525"/>
      <c r="CZ16" s="1525"/>
      <c r="DA16" s="1525"/>
      <c r="DB16" s="1525"/>
      <c r="DC16" s="1525"/>
      <c r="DD16" s="1525"/>
      <c r="DE16" s="1525"/>
      <c r="DF16" s="1525"/>
      <c r="DG16" s="1525"/>
      <c r="DH16" s="1525"/>
      <c r="DI16" s="1525"/>
      <c r="DJ16" s="1525"/>
      <c r="DK16" s="1525"/>
      <c r="DL16" s="1525"/>
      <c r="DM16" s="1525"/>
      <c r="DN16" s="1525"/>
      <c r="DO16" s="1525"/>
      <c r="DP16" s="1525"/>
      <c r="DQ16" s="1525"/>
      <c r="DR16" s="1525"/>
      <c r="DS16" s="1525"/>
      <c r="DT16" s="1525"/>
      <c r="DU16" s="1525"/>
      <c r="DV16" s="1525"/>
      <c r="DW16" s="1525"/>
      <c r="DX16" s="1525"/>
      <c r="DY16" s="1525"/>
      <c r="DZ16" s="1525"/>
      <c r="EA16" s="1525"/>
      <c r="EB16" s="1525"/>
      <c r="EC16" s="1525"/>
      <c r="ED16" s="1525"/>
      <c r="EE16" s="1525"/>
      <c r="EF16" s="1525"/>
      <c r="EG16" s="1525"/>
      <c r="EH16" s="1525"/>
      <c r="EI16" s="1525"/>
      <c r="EJ16" s="1525"/>
      <c r="EK16" s="1525"/>
      <c r="EL16" s="1525"/>
      <c r="EM16" s="1525"/>
      <c r="EN16" s="1525"/>
      <c r="EO16" s="1525"/>
      <c r="EP16" s="1525"/>
      <c r="EQ16" s="1525"/>
      <c r="ER16" s="1525"/>
      <c r="ES16" s="1525"/>
      <c r="ET16" s="1525"/>
      <c r="EU16" s="1525"/>
      <c r="EV16" s="1525"/>
      <c r="EW16" s="1525"/>
      <c r="EX16" s="1525"/>
      <c r="EY16" s="1525"/>
      <c r="EZ16" s="1525"/>
      <c r="FA16" s="1525"/>
      <c r="FB16" s="1525"/>
      <c r="FC16" s="1525"/>
      <c r="FD16" s="1525"/>
      <c r="FE16" s="1525"/>
      <c r="FF16" s="1525"/>
      <c r="FG16" s="1525"/>
      <c r="FH16" s="1525"/>
      <c r="FI16" s="1525"/>
      <c r="FJ16" s="1525"/>
      <c r="FK16" s="1525"/>
      <c r="FL16" s="1525"/>
      <c r="FM16" s="1525"/>
      <c r="FN16" s="1525"/>
      <c r="FO16" s="1525"/>
      <c r="FP16" s="1525"/>
      <c r="FQ16" s="1525"/>
      <c r="FR16" s="1525"/>
      <c r="FS16" s="1525"/>
      <c r="FT16" s="1525"/>
      <c r="FU16" s="1525"/>
      <c r="FV16" s="1525"/>
      <c r="FW16" s="1525"/>
      <c r="FX16" s="1525"/>
      <c r="FY16" s="1525"/>
      <c r="FZ16" s="1525"/>
      <c r="GA16" s="1525"/>
      <c r="GB16" s="1525"/>
      <c r="GC16" s="1525"/>
      <c r="GD16" s="1525"/>
      <c r="GE16" s="1525"/>
      <c r="GF16" s="1525"/>
      <c r="GG16" s="1525"/>
      <c r="GH16" s="1525"/>
      <c r="GI16" s="1525"/>
      <c r="GJ16" s="1525"/>
      <c r="GK16" s="1525"/>
      <c r="GL16" s="1525"/>
      <c r="GM16" s="1525"/>
      <c r="GN16" s="1525"/>
    </row>
    <row r="17" spans="1:196" ht="30" customHeight="1">
      <c r="A17" s="53"/>
      <c r="B17" s="120"/>
      <c r="C17" s="1525"/>
      <c r="D17" s="1525"/>
      <c r="E17" s="1525"/>
      <c r="F17" s="1525"/>
      <c r="G17" s="1525"/>
      <c r="H17" s="1525"/>
      <c r="I17" s="1525"/>
      <c r="J17" s="1525"/>
      <c r="K17" s="1525"/>
      <c r="L17" s="1525"/>
      <c r="M17" s="1525"/>
      <c r="N17" s="1525"/>
      <c r="O17" s="1525"/>
      <c r="P17" s="1525"/>
      <c r="Q17" s="1525"/>
      <c r="R17" s="1525"/>
      <c r="S17" s="1525"/>
      <c r="T17" s="1525"/>
      <c r="U17" s="1525"/>
      <c r="V17" s="1525"/>
      <c r="W17" s="1525"/>
      <c r="X17" s="1525"/>
      <c r="Y17" s="1525"/>
      <c r="Z17" s="1525"/>
      <c r="AA17" s="1525"/>
      <c r="AB17" s="1525"/>
      <c r="AC17" s="1525"/>
      <c r="AD17" s="1525"/>
      <c r="AE17" s="1525"/>
      <c r="AF17" s="1525"/>
      <c r="AG17" s="1525"/>
      <c r="AH17" s="1525"/>
      <c r="AI17" s="1525"/>
      <c r="AJ17" s="1525"/>
      <c r="AK17" s="1525"/>
      <c r="AL17" s="1525"/>
      <c r="AM17" s="1525"/>
      <c r="AN17" s="1525"/>
      <c r="AO17" s="1525"/>
      <c r="AP17" s="1525"/>
      <c r="AQ17" s="1525"/>
      <c r="AR17" s="1525"/>
      <c r="AS17" s="1525"/>
      <c r="AT17" s="1525"/>
      <c r="AU17" s="1525"/>
      <c r="AV17" s="1525"/>
      <c r="AW17" s="1525"/>
      <c r="AX17" s="1525"/>
      <c r="AY17" s="1525"/>
      <c r="AZ17" s="1525"/>
      <c r="BA17" s="1525"/>
      <c r="BB17" s="1525"/>
      <c r="BC17" s="1525"/>
      <c r="BD17" s="1525"/>
      <c r="BE17" s="1525"/>
      <c r="BF17" s="1525"/>
      <c r="BG17" s="1525"/>
      <c r="BH17" s="1525"/>
      <c r="BI17" s="1525"/>
      <c r="BJ17" s="1525"/>
      <c r="BK17" s="1525"/>
      <c r="BL17" s="1525"/>
      <c r="BM17" s="1525"/>
      <c r="BN17" s="1525"/>
      <c r="BO17" s="1525"/>
      <c r="BP17" s="1525"/>
      <c r="BQ17" s="1525"/>
      <c r="BR17" s="1525"/>
      <c r="BS17" s="1525"/>
      <c r="BT17" s="1525"/>
      <c r="BU17" s="1525"/>
      <c r="BV17" s="1525"/>
      <c r="BW17" s="1525"/>
      <c r="BX17" s="1525"/>
      <c r="BY17" s="1525"/>
      <c r="BZ17" s="1525"/>
      <c r="CA17" s="1525"/>
      <c r="CB17" s="1525"/>
      <c r="CC17" s="1525"/>
      <c r="CD17" s="147"/>
      <c r="CJ17" s="1525"/>
      <c r="CK17" s="1525"/>
      <c r="CL17" s="1525"/>
      <c r="CM17" s="1525"/>
      <c r="CN17" s="1525"/>
      <c r="CO17" s="1525"/>
      <c r="CP17" s="1525"/>
      <c r="CQ17" s="1525"/>
      <c r="CR17" s="1525"/>
      <c r="CS17" s="1525"/>
      <c r="CT17" s="1525"/>
      <c r="CU17" s="1525"/>
      <c r="CV17" s="1525"/>
      <c r="CW17" s="1525"/>
      <c r="CX17" s="1525"/>
      <c r="CY17" s="1525"/>
      <c r="CZ17" s="1525"/>
      <c r="DA17" s="1525"/>
      <c r="DB17" s="1525"/>
      <c r="DC17" s="1525"/>
      <c r="DD17" s="1525"/>
      <c r="DE17" s="1525"/>
      <c r="DF17" s="1525"/>
      <c r="DG17" s="1525"/>
      <c r="DH17" s="1525"/>
      <c r="DI17" s="1525"/>
      <c r="DJ17" s="1525"/>
      <c r="DK17" s="1525"/>
      <c r="DL17" s="1525"/>
      <c r="DM17" s="1525"/>
      <c r="DN17" s="1525"/>
      <c r="DO17" s="1525"/>
      <c r="DP17" s="1525"/>
      <c r="DQ17" s="1525"/>
      <c r="DR17" s="1525"/>
      <c r="DS17" s="1525"/>
      <c r="DT17" s="1525"/>
      <c r="DU17" s="1525"/>
      <c r="DV17" s="1525"/>
      <c r="DW17" s="1525"/>
      <c r="DX17" s="1525"/>
      <c r="DY17" s="1525"/>
      <c r="DZ17" s="1525"/>
      <c r="EA17" s="1525"/>
      <c r="EB17" s="1525"/>
      <c r="EC17" s="1525"/>
      <c r="ED17" s="1525"/>
      <c r="EE17" s="1525"/>
      <c r="EF17" s="1525"/>
      <c r="EG17" s="1525"/>
      <c r="EH17" s="1525"/>
      <c r="EI17" s="1525"/>
      <c r="EJ17" s="1525"/>
      <c r="EK17" s="1525"/>
      <c r="EL17" s="1525"/>
      <c r="EM17" s="1525"/>
      <c r="EN17" s="1525"/>
      <c r="EO17" s="1525"/>
      <c r="EP17" s="1525"/>
      <c r="EQ17" s="1525"/>
      <c r="ER17" s="1525"/>
      <c r="ES17" s="1525"/>
      <c r="ET17" s="1525"/>
      <c r="EU17" s="1525"/>
      <c r="EV17" s="1525"/>
      <c r="EW17" s="1525"/>
      <c r="EX17" s="1525"/>
      <c r="EY17" s="1525"/>
      <c r="EZ17" s="1525"/>
      <c r="FA17" s="1525"/>
      <c r="FB17" s="1525"/>
      <c r="FC17" s="1525"/>
      <c r="FD17" s="1525"/>
      <c r="FE17" s="1525"/>
      <c r="FF17" s="1525"/>
      <c r="FG17" s="1525"/>
      <c r="FH17" s="1525"/>
      <c r="FI17" s="1525"/>
      <c r="FJ17" s="1525"/>
      <c r="FK17" s="1525"/>
      <c r="FL17" s="1525"/>
      <c r="FM17" s="1525"/>
      <c r="FN17" s="1525"/>
      <c r="FO17" s="1525"/>
      <c r="FP17" s="1525"/>
      <c r="FQ17" s="1525"/>
      <c r="FR17" s="1525"/>
      <c r="FS17" s="1525"/>
      <c r="FT17" s="1525"/>
      <c r="FU17" s="1525"/>
      <c r="FV17" s="1525"/>
      <c r="FW17" s="1525"/>
      <c r="FX17" s="1525"/>
      <c r="FY17" s="1525"/>
      <c r="FZ17" s="1525"/>
      <c r="GA17" s="1525"/>
      <c r="GB17" s="1525"/>
      <c r="GC17" s="1525"/>
      <c r="GD17" s="1525"/>
      <c r="GE17" s="1525"/>
      <c r="GF17" s="1525"/>
      <c r="GG17" s="1525"/>
      <c r="GH17" s="1525"/>
      <c r="GI17" s="1525"/>
      <c r="GJ17" s="1525"/>
      <c r="GK17" s="1525"/>
      <c r="GL17" s="1525"/>
      <c r="GM17" s="1525"/>
      <c r="GN17" s="1525"/>
    </row>
    <row r="18" spans="1:196" ht="30" customHeight="1">
      <c r="A18" s="53"/>
      <c r="B18" s="220"/>
      <c r="C18" s="1525"/>
      <c r="D18" s="1525"/>
      <c r="E18" s="1525"/>
      <c r="F18" s="1525"/>
      <c r="G18" s="1525"/>
      <c r="H18" s="1525"/>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AK18" s="1525"/>
      <c r="AL18" s="1525"/>
      <c r="AM18" s="1525"/>
      <c r="AN18" s="1525"/>
      <c r="AO18" s="1525"/>
      <c r="AP18" s="1525"/>
      <c r="AQ18" s="1525"/>
      <c r="AR18" s="1525"/>
      <c r="AS18" s="1525"/>
      <c r="AT18" s="1525"/>
      <c r="AU18" s="1525"/>
      <c r="AV18" s="1525"/>
      <c r="AW18" s="1525"/>
      <c r="AX18" s="1525"/>
      <c r="AY18" s="1525"/>
      <c r="AZ18" s="1525"/>
      <c r="BA18" s="1525"/>
      <c r="BB18" s="1525"/>
      <c r="BC18" s="1525"/>
      <c r="BD18" s="1525"/>
      <c r="BE18" s="1525"/>
      <c r="BF18" s="1525"/>
      <c r="BG18" s="1525"/>
      <c r="BH18" s="1525"/>
      <c r="BI18" s="1525"/>
      <c r="BJ18" s="1525"/>
      <c r="BK18" s="1525"/>
      <c r="BL18" s="1525"/>
      <c r="BM18" s="1525"/>
      <c r="BN18" s="1525"/>
      <c r="BO18" s="1525"/>
      <c r="BP18" s="1525"/>
      <c r="BQ18" s="1525"/>
      <c r="BR18" s="1525"/>
      <c r="BS18" s="1525"/>
      <c r="BT18" s="1525"/>
      <c r="BU18" s="1525"/>
      <c r="BV18" s="1525"/>
      <c r="BW18" s="1525"/>
      <c r="BX18" s="1525"/>
      <c r="BY18" s="1525"/>
      <c r="BZ18" s="1525"/>
      <c r="CA18" s="1525"/>
      <c r="CB18" s="1525"/>
      <c r="CC18" s="1525"/>
      <c r="CD18" s="147"/>
      <c r="CE18" s="281"/>
      <c r="CF18" s="281"/>
      <c r="CG18" s="281"/>
      <c r="CJ18" s="1525"/>
      <c r="CK18" s="1525"/>
      <c r="CL18" s="1525"/>
      <c r="CM18" s="1525"/>
      <c r="CN18" s="1525"/>
      <c r="CO18" s="1525"/>
      <c r="CP18" s="1525"/>
      <c r="CQ18" s="1525"/>
      <c r="CR18" s="1525"/>
      <c r="CS18" s="1525"/>
      <c r="CT18" s="1525"/>
      <c r="CU18" s="1525"/>
      <c r="CV18" s="1525"/>
      <c r="CW18" s="1525"/>
      <c r="CX18" s="1525"/>
      <c r="CY18" s="1525"/>
      <c r="CZ18" s="1525"/>
      <c r="DA18" s="1525"/>
      <c r="DB18" s="1525"/>
      <c r="DC18" s="1525"/>
      <c r="DD18" s="1525"/>
      <c r="DE18" s="1525"/>
      <c r="DF18" s="1525"/>
      <c r="DG18" s="1525"/>
      <c r="DH18" s="1525"/>
      <c r="DI18" s="1525"/>
      <c r="DJ18" s="1525"/>
      <c r="DK18" s="1525"/>
      <c r="DL18" s="1525"/>
      <c r="DM18" s="1525"/>
      <c r="DN18" s="1525"/>
      <c r="DO18" s="1525"/>
      <c r="DP18" s="1525"/>
      <c r="DQ18" s="1525"/>
      <c r="DR18" s="1525"/>
      <c r="DS18" s="1525"/>
      <c r="DT18" s="1525"/>
      <c r="DU18" s="1525"/>
      <c r="DV18" s="1525"/>
      <c r="DW18" s="1525"/>
      <c r="DX18" s="1525"/>
      <c r="DY18" s="1525"/>
      <c r="DZ18" s="1525"/>
      <c r="EA18" s="1525"/>
      <c r="EB18" s="1525"/>
      <c r="EC18" s="1525"/>
      <c r="ED18" s="1525"/>
      <c r="EE18" s="1525"/>
      <c r="EF18" s="1525"/>
      <c r="EG18" s="1525"/>
      <c r="EH18" s="1525"/>
      <c r="EI18" s="1525"/>
      <c r="EJ18" s="1525"/>
      <c r="EK18" s="1525"/>
      <c r="EL18" s="1525"/>
      <c r="EM18" s="1525"/>
      <c r="EN18" s="1525"/>
      <c r="EO18" s="1525"/>
      <c r="EP18" s="1525"/>
      <c r="EQ18" s="1525"/>
      <c r="ER18" s="1525"/>
      <c r="ES18" s="1525"/>
      <c r="ET18" s="1525"/>
      <c r="EU18" s="1525"/>
      <c r="EV18" s="1525"/>
      <c r="EW18" s="1525"/>
      <c r="EX18" s="1525"/>
      <c r="EY18" s="1525"/>
      <c r="EZ18" s="1525"/>
      <c r="FA18" s="1525"/>
      <c r="FB18" s="1525"/>
      <c r="FC18" s="1525"/>
      <c r="FD18" s="1525"/>
      <c r="FE18" s="1525"/>
      <c r="FF18" s="1525"/>
      <c r="FG18" s="1525"/>
      <c r="FH18" s="1525"/>
      <c r="FI18" s="1525"/>
      <c r="FJ18" s="1525"/>
      <c r="FK18" s="1525"/>
      <c r="FL18" s="1525"/>
      <c r="FM18" s="1525"/>
      <c r="FN18" s="1525"/>
      <c r="FO18" s="1525"/>
      <c r="FP18" s="1525"/>
      <c r="FQ18" s="1525"/>
      <c r="FR18" s="1525"/>
      <c r="FS18" s="1525"/>
      <c r="FT18" s="1525"/>
      <c r="FU18" s="1525"/>
      <c r="FV18" s="1525"/>
      <c r="FW18" s="1525"/>
      <c r="FX18" s="1525"/>
      <c r="FY18" s="1525"/>
      <c r="FZ18" s="1525"/>
      <c r="GA18" s="1525"/>
      <c r="GB18" s="1525"/>
      <c r="GC18" s="1525"/>
      <c r="GD18" s="1525"/>
      <c r="GE18" s="1525"/>
      <c r="GF18" s="1525"/>
      <c r="GG18" s="1525"/>
      <c r="GH18" s="1525"/>
      <c r="GI18" s="1525"/>
      <c r="GJ18" s="1525"/>
      <c r="GK18" s="1525"/>
      <c r="GL18" s="1525"/>
      <c r="GM18" s="1525"/>
      <c r="GN18" s="1525"/>
    </row>
    <row r="19" spans="1:196" ht="30" customHeight="1">
      <c r="A19" s="53"/>
      <c r="B19" s="277"/>
      <c r="C19" s="1525"/>
      <c r="D19" s="1525"/>
      <c r="E19" s="1525"/>
      <c r="F19" s="1525"/>
      <c r="G19" s="1525"/>
      <c r="H19" s="1525"/>
      <c r="I19" s="1525"/>
      <c r="J19" s="1525"/>
      <c r="K19" s="1525"/>
      <c r="L19" s="1525"/>
      <c r="M19" s="1525"/>
      <c r="N19" s="1525"/>
      <c r="O19" s="1525"/>
      <c r="P19" s="1525"/>
      <c r="Q19" s="1525"/>
      <c r="R19" s="1525"/>
      <c r="S19" s="1525"/>
      <c r="T19" s="1525"/>
      <c r="U19" s="1525"/>
      <c r="V19" s="1525"/>
      <c r="W19" s="1525"/>
      <c r="X19" s="1525"/>
      <c r="Y19" s="1525"/>
      <c r="Z19" s="1525"/>
      <c r="AA19" s="1525"/>
      <c r="AB19" s="1525"/>
      <c r="AC19" s="1525"/>
      <c r="AD19" s="1525"/>
      <c r="AE19" s="1525"/>
      <c r="AF19" s="1525"/>
      <c r="AG19" s="1525"/>
      <c r="AH19" s="1525"/>
      <c r="AI19" s="1525"/>
      <c r="AJ19" s="1525"/>
      <c r="AK19" s="1525"/>
      <c r="AL19" s="1525"/>
      <c r="AM19" s="1525"/>
      <c r="AN19" s="1525"/>
      <c r="AO19" s="1525"/>
      <c r="AP19" s="1525"/>
      <c r="AQ19" s="1525"/>
      <c r="AR19" s="1525"/>
      <c r="AS19" s="1525"/>
      <c r="AT19" s="1525"/>
      <c r="AU19" s="1525"/>
      <c r="AV19" s="1525"/>
      <c r="AW19" s="1525"/>
      <c r="AX19" s="1525"/>
      <c r="AY19" s="1525"/>
      <c r="AZ19" s="1525"/>
      <c r="BA19" s="1525"/>
      <c r="BB19" s="1525"/>
      <c r="BC19" s="1525"/>
      <c r="BD19" s="1525"/>
      <c r="BE19" s="1525"/>
      <c r="BF19" s="1525"/>
      <c r="BG19" s="1525"/>
      <c r="BH19" s="1525"/>
      <c r="BI19" s="1525"/>
      <c r="BJ19" s="1525"/>
      <c r="BK19" s="1525"/>
      <c r="BL19" s="1525"/>
      <c r="BM19" s="1525"/>
      <c r="BN19" s="1525"/>
      <c r="BO19" s="1525"/>
      <c r="BP19" s="1525"/>
      <c r="BQ19" s="1525"/>
      <c r="BR19" s="1525"/>
      <c r="BS19" s="1525"/>
      <c r="BT19" s="1525"/>
      <c r="BU19" s="1525"/>
      <c r="BV19" s="1525"/>
      <c r="BW19" s="1525"/>
      <c r="BX19" s="1525"/>
      <c r="BY19" s="1525"/>
      <c r="BZ19" s="1525"/>
      <c r="CA19" s="1525"/>
      <c r="CB19" s="1525"/>
      <c r="CC19" s="1525"/>
      <c r="CD19" s="147"/>
      <c r="CJ19" s="1525"/>
      <c r="CK19" s="1525"/>
      <c r="CL19" s="1525"/>
      <c r="CM19" s="1525"/>
      <c r="CN19" s="1525"/>
      <c r="CO19" s="1525"/>
      <c r="CP19" s="1525"/>
      <c r="CQ19" s="1525"/>
      <c r="CR19" s="1525"/>
      <c r="CS19" s="1525"/>
      <c r="CT19" s="1525"/>
      <c r="CU19" s="1525"/>
      <c r="CV19" s="1525"/>
      <c r="CW19" s="1525"/>
      <c r="CX19" s="1525"/>
      <c r="CY19" s="1525"/>
      <c r="CZ19" s="1525"/>
      <c r="DA19" s="1525"/>
      <c r="DB19" s="1525"/>
      <c r="DC19" s="1525"/>
      <c r="DD19" s="1525"/>
      <c r="DE19" s="1525"/>
      <c r="DF19" s="1525"/>
      <c r="DG19" s="1525"/>
      <c r="DH19" s="1525"/>
      <c r="DI19" s="1525"/>
      <c r="DJ19" s="1525"/>
      <c r="DK19" s="1525"/>
      <c r="DL19" s="1525"/>
      <c r="DM19" s="1525"/>
      <c r="DN19" s="1525"/>
      <c r="DO19" s="1525"/>
      <c r="DP19" s="1525"/>
      <c r="DQ19" s="1525"/>
      <c r="DR19" s="1525"/>
      <c r="DS19" s="1525"/>
      <c r="DT19" s="1525"/>
      <c r="DU19" s="1525"/>
      <c r="DV19" s="1525"/>
      <c r="DW19" s="1525"/>
      <c r="DX19" s="1525"/>
      <c r="DY19" s="1525"/>
      <c r="DZ19" s="1525"/>
      <c r="EA19" s="1525"/>
      <c r="EB19" s="1525"/>
      <c r="EC19" s="1525"/>
      <c r="ED19" s="1525"/>
      <c r="EE19" s="1525"/>
      <c r="EF19" s="1525"/>
      <c r="EG19" s="1525"/>
      <c r="EH19" s="1525"/>
      <c r="EI19" s="1525"/>
      <c r="EJ19" s="1525"/>
      <c r="EK19" s="1525"/>
      <c r="EL19" s="1525"/>
      <c r="EM19" s="1525"/>
      <c r="EN19" s="1525"/>
      <c r="EO19" s="1525"/>
      <c r="EP19" s="1525"/>
      <c r="EQ19" s="1525"/>
      <c r="ER19" s="1525"/>
      <c r="ES19" s="1525"/>
      <c r="ET19" s="1525"/>
      <c r="EU19" s="1525"/>
      <c r="EV19" s="1525"/>
      <c r="EW19" s="1525"/>
      <c r="EX19" s="1525"/>
      <c r="EY19" s="1525"/>
      <c r="EZ19" s="1525"/>
      <c r="FA19" s="1525"/>
      <c r="FB19" s="1525"/>
      <c r="FC19" s="1525"/>
      <c r="FD19" s="1525"/>
      <c r="FE19" s="1525"/>
      <c r="FF19" s="1525"/>
      <c r="FG19" s="1525"/>
      <c r="FH19" s="1525"/>
      <c r="FI19" s="1525"/>
      <c r="FJ19" s="1525"/>
      <c r="FK19" s="1525"/>
      <c r="FL19" s="1525"/>
      <c r="FM19" s="1525"/>
      <c r="FN19" s="1525"/>
      <c r="FO19" s="1525"/>
      <c r="FP19" s="1525"/>
      <c r="FQ19" s="1525"/>
      <c r="FR19" s="1525"/>
      <c r="FS19" s="1525"/>
      <c r="FT19" s="1525"/>
      <c r="FU19" s="1525"/>
      <c r="FV19" s="1525"/>
      <c r="FW19" s="1525"/>
      <c r="FX19" s="1525"/>
      <c r="FY19" s="1525"/>
      <c r="FZ19" s="1525"/>
      <c r="GA19" s="1525"/>
      <c r="GB19" s="1525"/>
      <c r="GC19" s="1525"/>
      <c r="GD19" s="1525"/>
      <c r="GE19" s="1525"/>
      <c r="GF19" s="1525"/>
      <c r="GG19" s="1525"/>
      <c r="GH19" s="1525"/>
      <c r="GI19" s="1525"/>
      <c r="GJ19" s="1525"/>
      <c r="GK19" s="1525"/>
      <c r="GL19" s="1525"/>
      <c r="GM19" s="1525"/>
      <c r="GN19" s="1525"/>
    </row>
    <row r="20" spans="1:196" ht="30" customHeight="1">
      <c r="A20" s="53"/>
      <c r="B20" s="277"/>
      <c r="C20" s="1525"/>
      <c r="D20" s="1525"/>
      <c r="E20" s="1525"/>
      <c r="F20" s="1525"/>
      <c r="G20" s="1525"/>
      <c r="H20" s="1525"/>
      <c r="I20" s="1525"/>
      <c r="J20" s="1525"/>
      <c r="K20" s="1525"/>
      <c r="L20" s="1525"/>
      <c r="M20" s="1525"/>
      <c r="N20" s="1525"/>
      <c r="O20" s="1525"/>
      <c r="P20" s="1525"/>
      <c r="Q20" s="1525"/>
      <c r="R20" s="1525"/>
      <c r="S20" s="1525"/>
      <c r="T20" s="1525"/>
      <c r="U20" s="1525"/>
      <c r="V20" s="1525"/>
      <c r="W20" s="1525"/>
      <c r="X20" s="1525"/>
      <c r="Y20" s="1525"/>
      <c r="Z20" s="1525"/>
      <c r="AA20" s="1525"/>
      <c r="AB20" s="1525"/>
      <c r="AC20" s="1525"/>
      <c r="AD20" s="1525"/>
      <c r="AE20" s="1525"/>
      <c r="AF20" s="1525"/>
      <c r="AG20" s="1525"/>
      <c r="AH20" s="1525"/>
      <c r="AI20" s="1525"/>
      <c r="AJ20" s="1525"/>
      <c r="AK20" s="1525"/>
      <c r="AL20" s="1525"/>
      <c r="AM20" s="1525"/>
      <c r="AN20" s="1525"/>
      <c r="AO20" s="1525"/>
      <c r="AP20" s="1525"/>
      <c r="AQ20" s="1525"/>
      <c r="AR20" s="1525"/>
      <c r="AS20" s="1525"/>
      <c r="AT20" s="1525"/>
      <c r="AU20" s="1525"/>
      <c r="AV20" s="1525"/>
      <c r="AW20" s="1525"/>
      <c r="AX20" s="1525"/>
      <c r="AY20" s="1525"/>
      <c r="AZ20" s="1525"/>
      <c r="BA20" s="1525"/>
      <c r="BB20" s="1525"/>
      <c r="BC20" s="1525"/>
      <c r="BD20" s="1525"/>
      <c r="BE20" s="1525"/>
      <c r="BF20" s="1525"/>
      <c r="BG20" s="1525"/>
      <c r="BH20" s="1525"/>
      <c r="BI20" s="1525"/>
      <c r="BJ20" s="1525"/>
      <c r="BK20" s="1525"/>
      <c r="BL20" s="1525"/>
      <c r="BM20" s="1525"/>
      <c r="BN20" s="1525"/>
      <c r="BO20" s="1525"/>
      <c r="BP20" s="1525"/>
      <c r="BQ20" s="1525"/>
      <c r="BR20" s="1525"/>
      <c r="BS20" s="1525"/>
      <c r="BT20" s="1525"/>
      <c r="BU20" s="1525"/>
      <c r="BV20" s="1525"/>
      <c r="BW20" s="1525"/>
      <c r="BX20" s="1525"/>
      <c r="BY20" s="1525"/>
      <c r="BZ20" s="1525"/>
      <c r="CA20" s="1525"/>
      <c r="CB20" s="1525"/>
      <c r="CC20" s="1525"/>
      <c r="CD20" s="147"/>
      <c r="CJ20" s="1525"/>
      <c r="CK20" s="1525"/>
      <c r="CL20" s="1525"/>
      <c r="CM20" s="1525"/>
      <c r="CN20" s="1525"/>
      <c r="CO20" s="1525"/>
      <c r="CP20" s="1525"/>
      <c r="CQ20" s="1525"/>
      <c r="CR20" s="1525"/>
      <c r="CS20" s="1525"/>
      <c r="CT20" s="1525"/>
      <c r="CU20" s="1525"/>
      <c r="CV20" s="1525"/>
      <c r="CW20" s="1525"/>
      <c r="CX20" s="1525"/>
      <c r="CY20" s="1525"/>
      <c r="CZ20" s="1525"/>
      <c r="DA20" s="1525"/>
      <c r="DB20" s="1525"/>
      <c r="DC20" s="1525"/>
      <c r="DD20" s="1525"/>
      <c r="DE20" s="1525"/>
      <c r="DF20" s="1525"/>
      <c r="DG20" s="1525"/>
      <c r="DH20" s="1525"/>
      <c r="DI20" s="1525"/>
      <c r="DJ20" s="1525"/>
      <c r="DK20" s="1525"/>
      <c r="DL20" s="1525"/>
      <c r="DM20" s="1525"/>
      <c r="DN20" s="1525"/>
      <c r="DO20" s="1525"/>
      <c r="DP20" s="1525"/>
      <c r="DQ20" s="1525"/>
      <c r="DR20" s="1525"/>
      <c r="DS20" s="1525"/>
      <c r="DT20" s="1525"/>
      <c r="DU20" s="1525"/>
      <c r="DV20" s="1525"/>
      <c r="DW20" s="1525"/>
      <c r="DX20" s="1525"/>
      <c r="DY20" s="1525"/>
      <c r="DZ20" s="1525"/>
      <c r="EA20" s="1525"/>
      <c r="EB20" s="1525"/>
      <c r="EC20" s="1525"/>
      <c r="ED20" s="1525"/>
      <c r="EE20" s="1525"/>
      <c r="EF20" s="1525"/>
      <c r="EG20" s="1525"/>
      <c r="EH20" s="1525"/>
      <c r="EI20" s="1525"/>
      <c r="EJ20" s="1525"/>
      <c r="EK20" s="1525"/>
      <c r="EL20" s="1525"/>
      <c r="EM20" s="1525"/>
      <c r="EN20" s="1525"/>
      <c r="EO20" s="1525"/>
      <c r="EP20" s="1525"/>
      <c r="EQ20" s="1525"/>
      <c r="ER20" s="1525"/>
      <c r="ES20" s="1525"/>
      <c r="ET20" s="1525"/>
      <c r="EU20" s="1525"/>
      <c r="EV20" s="1525"/>
      <c r="EW20" s="1525"/>
      <c r="EX20" s="1525"/>
      <c r="EY20" s="1525"/>
      <c r="EZ20" s="1525"/>
      <c r="FA20" s="1525"/>
      <c r="FB20" s="1525"/>
      <c r="FC20" s="1525"/>
      <c r="FD20" s="1525"/>
      <c r="FE20" s="1525"/>
      <c r="FF20" s="1525"/>
      <c r="FG20" s="1525"/>
      <c r="FH20" s="1525"/>
      <c r="FI20" s="1525"/>
      <c r="FJ20" s="1525"/>
      <c r="FK20" s="1525"/>
      <c r="FL20" s="1525"/>
      <c r="FM20" s="1525"/>
      <c r="FN20" s="1525"/>
      <c r="FO20" s="1525"/>
      <c r="FP20" s="1525"/>
      <c r="FQ20" s="1525"/>
      <c r="FR20" s="1525"/>
      <c r="FS20" s="1525"/>
      <c r="FT20" s="1525"/>
      <c r="FU20" s="1525"/>
      <c r="FV20" s="1525"/>
      <c r="FW20" s="1525"/>
      <c r="FX20" s="1525"/>
      <c r="FY20" s="1525"/>
      <c r="FZ20" s="1525"/>
      <c r="GA20" s="1525"/>
      <c r="GB20" s="1525"/>
      <c r="GC20" s="1525"/>
      <c r="GD20" s="1525"/>
      <c r="GE20" s="1525"/>
      <c r="GF20" s="1525"/>
      <c r="GG20" s="1525"/>
      <c r="GH20" s="1525"/>
      <c r="GI20" s="1525"/>
      <c r="GJ20" s="1525"/>
      <c r="GK20" s="1525"/>
      <c r="GL20" s="1525"/>
      <c r="GM20" s="1525"/>
      <c r="GN20" s="1525"/>
    </row>
    <row r="21" spans="1:196" ht="30" customHeight="1">
      <c r="A21" s="53"/>
      <c r="B21" s="277"/>
      <c r="C21" s="1525"/>
      <c r="D21" s="1525"/>
      <c r="E21" s="1525"/>
      <c r="F21" s="1525"/>
      <c r="G21" s="1525"/>
      <c r="H21" s="1525"/>
      <c r="I21" s="1525"/>
      <c r="J21" s="1525"/>
      <c r="K21" s="1525"/>
      <c r="L21" s="1525"/>
      <c r="M21" s="1525"/>
      <c r="N21" s="1525"/>
      <c r="O21" s="1525"/>
      <c r="P21" s="1525"/>
      <c r="Q21" s="1525"/>
      <c r="R21" s="1525"/>
      <c r="S21" s="1525"/>
      <c r="T21" s="1525"/>
      <c r="U21" s="1525"/>
      <c r="V21" s="1525"/>
      <c r="W21" s="1525"/>
      <c r="X21" s="1525"/>
      <c r="Y21" s="1525"/>
      <c r="Z21" s="1525"/>
      <c r="AA21" s="1525"/>
      <c r="AB21" s="1525"/>
      <c r="AC21" s="1525"/>
      <c r="AD21" s="1525"/>
      <c r="AE21" s="1525"/>
      <c r="AF21" s="1525"/>
      <c r="AG21" s="1525"/>
      <c r="AH21" s="1525"/>
      <c r="AI21" s="1525"/>
      <c r="AJ21" s="1525"/>
      <c r="AK21" s="1525"/>
      <c r="AL21" s="1525"/>
      <c r="AM21" s="1525"/>
      <c r="AN21" s="1525"/>
      <c r="AO21" s="1525"/>
      <c r="AP21" s="1525"/>
      <c r="AQ21" s="1525"/>
      <c r="AR21" s="1525"/>
      <c r="AS21" s="1525"/>
      <c r="AT21" s="1525"/>
      <c r="AU21" s="1525"/>
      <c r="AV21" s="1525"/>
      <c r="AW21" s="1525"/>
      <c r="AX21" s="1525"/>
      <c r="AY21" s="1525"/>
      <c r="AZ21" s="1525"/>
      <c r="BA21" s="1525"/>
      <c r="BB21" s="1525"/>
      <c r="BC21" s="1525"/>
      <c r="BD21" s="1525"/>
      <c r="BE21" s="1525"/>
      <c r="BF21" s="1525"/>
      <c r="BG21" s="1525"/>
      <c r="BH21" s="1525"/>
      <c r="BI21" s="1525"/>
      <c r="BJ21" s="1525"/>
      <c r="BK21" s="1525"/>
      <c r="BL21" s="1525"/>
      <c r="BM21" s="1525"/>
      <c r="BN21" s="1525"/>
      <c r="BO21" s="1525"/>
      <c r="BP21" s="1525"/>
      <c r="BQ21" s="1525"/>
      <c r="BR21" s="1525"/>
      <c r="BS21" s="1525"/>
      <c r="BT21" s="1525"/>
      <c r="BU21" s="1525"/>
      <c r="BV21" s="1525"/>
      <c r="BW21" s="1525"/>
      <c r="BX21" s="1525"/>
      <c r="BY21" s="1525"/>
      <c r="BZ21" s="1525"/>
      <c r="CA21" s="1525"/>
      <c r="CB21" s="1525"/>
      <c r="CC21" s="1525"/>
      <c r="CD21" s="147"/>
      <c r="CJ21" s="1525"/>
      <c r="CK21" s="1525"/>
      <c r="CL21" s="1525"/>
      <c r="CM21" s="1525"/>
      <c r="CN21" s="1525"/>
      <c r="CO21" s="1525"/>
      <c r="CP21" s="1525"/>
      <c r="CQ21" s="1525"/>
      <c r="CR21" s="1525"/>
      <c r="CS21" s="1525"/>
      <c r="CT21" s="1525"/>
      <c r="CU21" s="1525"/>
      <c r="CV21" s="1525"/>
      <c r="CW21" s="1525"/>
      <c r="CX21" s="1525"/>
      <c r="CY21" s="1525"/>
      <c r="CZ21" s="1525"/>
      <c r="DA21" s="1525"/>
      <c r="DB21" s="1525"/>
      <c r="DC21" s="1525"/>
      <c r="DD21" s="1525"/>
      <c r="DE21" s="1525"/>
      <c r="DF21" s="1525"/>
      <c r="DG21" s="1525"/>
      <c r="DH21" s="1525"/>
      <c r="DI21" s="1525"/>
      <c r="DJ21" s="1525"/>
      <c r="DK21" s="1525"/>
      <c r="DL21" s="1525"/>
      <c r="DM21" s="1525"/>
      <c r="DN21" s="1525"/>
      <c r="DO21" s="1525"/>
      <c r="DP21" s="1525"/>
      <c r="DQ21" s="1525"/>
      <c r="DR21" s="1525"/>
      <c r="DS21" s="1525"/>
      <c r="DT21" s="1525"/>
      <c r="DU21" s="1525"/>
      <c r="DV21" s="1525"/>
      <c r="DW21" s="1525"/>
      <c r="DX21" s="1525"/>
      <c r="DY21" s="1525"/>
      <c r="DZ21" s="1525"/>
      <c r="EA21" s="1525"/>
      <c r="EB21" s="1525"/>
      <c r="EC21" s="1525"/>
      <c r="ED21" s="1525"/>
      <c r="EE21" s="1525"/>
      <c r="EF21" s="1525"/>
      <c r="EG21" s="1525"/>
      <c r="EH21" s="1525"/>
      <c r="EI21" s="1525"/>
      <c r="EJ21" s="1525"/>
      <c r="EK21" s="1525"/>
      <c r="EL21" s="1525"/>
      <c r="EM21" s="1525"/>
      <c r="EN21" s="1525"/>
      <c r="EO21" s="1525"/>
      <c r="EP21" s="1525"/>
      <c r="EQ21" s="1525"/>
      <c r="ER21" s="1525"/>
      <c r="ES21" s="1525"/>
      <c r="ET21" s="1525"/>
      <c r="EU21" s="1525"/>
      <c r="EV21" s="1525"/>
      <c r="EW21" s="1525"/>
      <c r="EX21" s="1525"/>
      <c r="EY21" s="1525"/>
      <c r="EZ21" s="1525"/>
      <c r="FA21" s="1525"/>
      <c r="FB21" s="1525"/>
      <c r="FC21" s="1525"/>
      <c r="FD21" s="1525"/>
      <c r="FE21" s="1525"/>
      <c r="FF21" s="1525"/>
      <c r="FG21" s="1525"/>
      <c r="FH21" s="1525"/>
      <c r="FI21" s="1525"/>
      <c r="FJ21" s="1525"/>
      <c r="FK21" s="1525"/>
      <c r="FL21" s="1525"/>
      <c r="FM21" s="1525"/>
      <c r="FN21" s="1525"/>
      <c r="FO21" s="1525"/>
      <c r="FP21" s="1525"/>
      <c r="FQ21" s="1525"/>
      <c r="FR21" s="1525"/>
      <c r="FS21" s="1525"/>
      <c r="FT21" s="1525"/>
      <c r="FU21" s="1525"/>
      <c r="FV21" s="1525"/>
      <c r="FW21" s="1525"/>
      <c r="FX21" s="1525"/>
      <c r="FY21" s="1525"/>
      <c r="FZ21" s="1525"/>
      <c r="GA21" s="1525"/>
      <c r="GB21" s="1525"/>
      <c r="GC21" s="1525"/>
      <c r="GD21" s="1525"/>
      <c r="GE21" s="1525"/>
      <c r="GF21" s="1525"/>
      <c r="GG21" s="1525"/>
      <c r="GH21" s="1525"/>
      <c r="GI21" s="1525"/>
      <c r="GJ21" s="1525"/>
      <c r="GK21" s="1525"/>
      <c r="GL21" s="1525"/>
      <c r="GM21" s="1525"/>
      <c r="GN21" s="1525"/>
    </row>
    <row r="22" spans="1:196" ht="50.1" customHeight="1">
      <c r="A22" s="53"/>
      <c r="B22" s="1525"/>
      <c r="C22" s="1525"/>
      <c r="D22" s="1525"/>
      <c r="E22" s="1525"/>
      <c r="F22" s="1525"/>
      <c r="G22" s="1525"/>
      <c r="H22" s="1525"/>
      <c r="I22" s="1525"/>
      <c r="J22" s="1525"/>
      <c r="K22" s="1525"/>
      <c r="L22" s="1525"/>
      <c r="M22" s="1525"/>
      <c r="N22" s="1525"/>
      <c r="O22" s="1525"/>
      <c r="P22" s="1525"/>
      <c r="Q22" s="1525"/>
      <c r="R22" s="1525"/>
      <c r="S22" s="1525"/>
      <c r="T22" s="1525"/>
      <c r="U22" s="1525"/>
      <c r="V22" s="1525"/>
      <c r="W22" s="1525"/>
      <c r="X22" s="1525"/>
      <c r="Y22" s="1525"/>
      <c r="Z22" s="1525"/>
      <c r="AA22" s="1525"/>
      <c r="AB22" s="1525"/>
      <c r="AC22" s="1525"/>
      <c r="AD22" s="1525"/>
      <c r="AE22" s="1525"/>
      <c r="AF22" s="1525"/>
      <c r="AG22" s="1525"/>
      <c r="AH22" s="1525"/>
      <c r="AI22" s="1525"/>
      <c r="AJ22" s="1525"/>
      <c r="AK22" s="1525"/>
      <c r="AL22" s="1525"/>
      <c r="AM22" s="1525"/>
      <c r="AN22" s="1525"/>
      <c r="AO22" s="1525"/>
      <c r="AP22" s="1525"/>
      <c r="AQ22" s="1525"/>
      <c r="AR22" s="1525"/>
      <c r="AS22" s="1525"/>
      <c r="AT22" s="1525"/>
      <c r="AU22" s="1525"/>
      <c r="AV22" s="1525"/>
      <c r="AW22" s="1525"/>
      <c r="AX22" s="1525"/>
      <c r="AY22" s="1525"/>
      <c r="AZ22" s="1525"/>
      <c r="BA22" s="1525"/>
      <c r="BB22" s="1525"/>
      <c r="BC22" s="1525"/>
      <c r="BD22" s="1525"/>
      <c r="BE22" s="1525"/>
      <c r="BF22" s="1525"/>
      <c r="BG22" s="1525"/>
      <c r="BH22" s="1525"/>
      <c r="BI22" s="1525"/>
      <c r="BJ22" s="1525"/>
      <c r="BK22" s="1525"/>
      <c r="BL22" s="1525"/>
      <c r="BM22" s="1525"/>
      <c r="BN22" s="1525"/>
      <c r="BO22" s="1525"/>
      <c r="BP22" s="1525"/>
      <c r="BQ22" s="1525"/>
      <c r="BR22" s="1525"/>
      <c r="BS22" s="1525"/>
      <c r="BT22" s="1525"/>
      <c r="BU22" s="1525"/>
      <c r="BV22" s="1525"/>
      <c r="BW22" s="1525"/>
      <c r="BX22" s="1525"/>
      <c r="BY22" s="1525"/>
      <c r="BZ22" s="1525"/>
      <c r="CA22" s="1525"/>
      <c r="CB22" s="1525"/>
      <c r="CC22" s="1525"/>
      <c r="CD22" s="147"/>
      <c r="CJ22" s="1525"/>
      <c r="CK22" s="1525"/>
      <c r="CL22" s="1525"/>
      <c r="CM22" s="1525"/>
      <c r="CN22" s="1525"/>
      <c r="CO22" s="1525"/>
      <c r="CP22" s="1525"/>
      <c r="CQ22" s="1525"/>
      <c r="CR22" s="1525"/>
      <c r="CS22" s="1525"/>
      <c r="CT22" s="1525"/>
      <c r="CU22" s="1525"/>
      <c r="CV22" s="1525"/>
      <c r="CW22" s="1525"/>
      <c r="CX22" s="1525"/>
      <c r="CY22" s="1525"/>
      <c r="CZ22" s="1525"/>
      <c r="DA22" s="1525"/>
      <c r="DB22" s="1525"/>
      <c r="DC22" s="1525"/>
      <c r="DD22" s="1525"/>
      <c r="DE22" s="1525"/>
      <c r="DF22" s="1525"/>
      <c r="DG22" s="1525"/>
      <c r="DH22" s="1525"/>
      <c r="DI22" s="1525"/>
      <c r="DJ22" s="1525"/>
      <c r="DK22" s="1525"/>
      <c r="DL22" s="1525"/>
      <c r="DM22" s="1525"/>
      <c r="DN22" s="1525"/>
      <c r="DO22" s="1525"/>
      <c r="DP22" s="1525"/>
      <c r="DQ22" s="1525"/>
      <c r="DR22" s="1525"/>
      <c r="DS22" s="1525"/>
      <c r="DT22" s="1525"/>
      <c r="DU22" s="1525"/>
      <c r="DV22" s="1525"/>
      <c r="DW22" s="1525"/>
      <c r="DX22" s="1525"/>
      <c r="DY22" s="1525"/>
      <c r="DZ22" s="1525"/>
      <c r="EA22" s="1525"/>
      <c r="EB22" s="1525"/>
      <c r="EC22" s="1525"/>
      <c r="ED22" s="1525"/>
      <c r="EE22" s="1525"/>
      <c r="EF22" s="1525"/>
      <c r="EG22" s="1525"/>
      <c r="EH22" s="1525"/>
      <c r="EI22" s="1525"/>
      <c r="EJ22" s="1525"/>
      <c r="EK22" s="1525"/>
      <c r="EL22" s="1525"/>
      <c r="EM22" s="1525"/>
      <c r="EN22" s="1525"/>
      <c r="EO22" s="1525"/>
      <c r="EP22" s="1525"/>
      <c r="EQ22" s="1525"/>
      <c r="ER22" s="1525"/>
      <c r="ES22" s="1525"/>
      <c r="ET22" s="1525"/>
      <c r="EU22" s="1525"/>
      <c r="EV22" s="1525"/>
      <c r="EW22" s="1525"/>
      <c r="EX22" s="1525"/>
      <c r="EY22" s="1525"/>
      <c r="EZ22" s="1525"/>
      <c r="FA22" s="1525"/>
      <c r="FB22" s="1525"/>
      <c r="FC22" s="1525"/>
      <c r="FD22" s="1525"/>
      <c r="FE22" s="1525"/>
      <c r="FF22" s="1525"/>
      <c r="FG22" s="1525"/>
      <c r="FH22" s="1525"/>
      <c r="FI22" s="1525"/>
      <c r="FJ22" s="1525"/>
      <c r="FK22" s="1525"/>
      <c r="FL22" s="1525"/>
      <c r="FM22" s="1525"/>
      <c r="FN22" s="1525"/>
      <c r="FO22" s="1525"/>
      <c r="FP22" s="1525"/>
      <c r="FQ22" s="1525"/>
      <c r="FR22" s="1525"/>
      <c r="FS22" s="1525"/>
      <c r="FT22" s="1525"/>
      <c r="FU22" s="1525"/>
      <c r="FV22" s="1525"/>
      <c r="FW22" s="1525"/>
      <c r="FX22" s="1525"/>
      <c r="FY22" s="1525"/>
      <c r="FZ22" s="1525"/>
      <c r="GA22" s="1525"/>
      <c r="GB22" s="1525"/>
      <c r="GC22" s="1525"/>
      <c r="GD22" s="1525"/>
      <c r="GE22" s="1525"/>
      <c r="GF22" s="1525"/>
      <c r="GG22" s="1525"/>
      <c r="GH22" s="1525"/>
      <c r="GI22" s="1525"/>
      <c r="GJ22" s="1525"/>
      <c r="GK22" s="1525"/>
      <c r="GL22" s="1525"/>
      <c r="GM22" s="1525"/>
      <c r="GN22" s="1525"/>
    </row>
    <row r="23" spans="1:196" s="269" customFormat="1" ht="30" customHeight="1">
      <c r="A23" s="133"/>
      <c r="B23" s="1525"/>
      <c r="C23" s="1525"/>
      <c r="D23" s="1525"/>
      <c r="E23" s="1525"/>
      <c r="F23" s="1525"/>
      <c r="G23" s="1525"/>
      <c r="H23" s="1525"/>
      <c r="I23" s="1525"/>
      <c r="J23" s="1525"/>
      <c r="K23" s="1525"/>
      <c r="L23" s="1525"/>
      <c r="M23" s="1525"/>
      <c r="N23" s="1525"/>
      <c r="O23" s="1525"/>
      <c r="P23" s="1525"/>
      <c r="Q23" s="1525"/>
      <c r="R23" s="1525"/>
      <c r="S23" s="1525"/>
      <c r="T23" s="1525"/>
      <c r="U23" s="1525"/>
      <c r="V23" s="1525"/>
      <c r="W23" s="1525"/>
      <c r="X23" s="1525"/>
      <c r="Y23" s="1525"/>
      <c r="Z23" s="1525"/>
      <c r="AA23" s="1525"/>
      <c r="AB23" s="1525"/>
      <c r="AC23" s="1525"/>
      <c r="AD23" s="1525"/>
      <c r="AE23" s="1525"/>
      <c r="AF23" s="1525"/>
      <c r="AG23" s="1525"/>
      <c r="AH23" s="1525"/>
      <c r="AI23" s="1525"/>
      <c r="AJ23" s="1525"/>
      <c r="AK23" s="1525"/>
      <c r="AL23" s="1525"/>
      <c r="AM23" s="1525"/>
      <c r="AN23" s="1525"/>
      <c r="AO23" s="1525"/>
      <c r="AP23" s="1525"/>
      <c r="AQ23" s="1525"/>
      <c r="AR23" s="1525"/>
      <c r="AS23" s="1525"/>
      <c r="AT23" s="1525"/>
      <c r="AU23" s="1525"/>
      <c r="AV23" s="1525"/>
      <c r="AW23" s="1525"/>
      <c r="AX23" s="1525"/>
      <c r="AY23" s="1525"/>
      <c r="AZ23" s="1525"/>
      <c r="BA23" s="1525"/>
      <c r="BB23" s="1525"/>
      <c r="BC23" s="1525"/>
      <c r="BD23" s="1525"/>
      <c r="BE23" s="1525"/>
      <c r="BF23" s="1525"/>
      <c r="BG23" s="1525"/>
      <c r="BH23" s="1525"/>
      <c r="BI23" s="1525"/>
      <c r="BJ23" s="1525"/>
      <c r="BK23" s="1525"/>
      <c r="BL23" s="1525"/>
      <c r="BM23" s="1525"/>
      <c r="BN23" s="1525"/>
      <c r="BO23" s="1525"/>
      <c r="BP23" s="1525"/>
      <c r="BQ23" s="1525"/>
      <c r="BR23" s="1525"/>
      <c r="BS23" s="1525"/>
      <c r="BT23" s="1525"/>
      <c r="BU23" s="1525"/>
      <c r="BV23" s="1525"/>
      <c r="BW23" s="1525"/>
      <c r="BX23" s="1525"/>
      <c r="BY23" s="1525"/>
      <c r="BZ23" s="1525"/>
      <c r="CA23" s="1525"/>
      <c r="CB23" s="1525"/>
      <c r="CC23" s="1525"/>
      <c r="CD23" s="147"/>
      <c r="CJ23" s="1525"/>
      <c r="CK23" s="1525"/>
      <c r="CL23" s="1525"/>
      <c r="CM23" s="1525"/>
      <c r="CN23" s="1525"/>
      <c r="CO23" s="1525"/>
      <c r="CP23" s="1525"/>
      <c r="CQ23" s="1525"/>
      <c r="CR23" s="1525"/>
      <c r="CS23" s="1525"/>
      <c r="CT23" s="1525"/>
      <c r="CU23" s="1525"/>
      <c r="CV23" s="1525"/>
      <c r="CW23" s="1525"/>
      <c r="CX23" s="1525"/>
      <c r="CY23" s="1525"/>
      <c r="CZ23" s="1525"/>
      <c r="DA23" s="1525"/>
      <c r="DB23" s="1525"/>
      <c r="DC23" s="1525"/>
      <c r="DD23" s="1525"/>
      <c r="DE23" s="1525"/>
      <c r="DF23" s="1525"/>
      <c r="DG23" s="1525"/>
      <c r="DH23" s="1525"/>
      <c r="DI23" s="1525"/>
      <c r="DJ23" s="1525"/>
      <c r="DK23" s="1525"/>
      <c r="DL23" s="1525"/>
      <c r="DM23" s="1525"/>
      <c r="DN23" s="1525"/>
      <c r="DO23" s="1525"/>
      <c r="DP23" s="1525"/>
      <c r="DQ23" s="1525"/>
      <c r="DR23" s="1525"/>
      <c r="DS23" s="1525"/>
      <c r="DT23" s="1525"/>
      <c r="DU23" s="1525"/>
      <c r="DV23" s="1525"/>
      <c r="DW23" s="1525"/>
      <c r="DX23" s="1525"/>
      <c r="DY23" s="1525"/>
      <c r="DZ23" s="1525"/>
      <c r="EA23" s="1525"/>
      <c r="EB23" s="1525"/>
      <c r="EC23" s="1525"/>
      <c r="ED23" s="1525"/>
      <c r="EE23" s="1525"/>
      <c r="EF23" s="1525"/>
      <c r="EG23" s="1525"/>
      <c r="EH23" s="1525"/>
      <c r="EI23" s="1525"/>
      <c r="EJ23" s="1525"/>
      <c r="EK23" s="1525"/>
      <c r="EL23" s="1525"/>
      <c r="EM23" s="1525"/>
      <c r="EN23" s="1525"/>
      <c r="EO23" s="1525"/>
      <c r="EP23" s="1525"/>
      <c r="EQ23" s="1525"/>
      <c r="ER23" s="1525"/>
      <c r="ES23" s="1525"/>
      <c r="ET23" s="1525"/>
      <c r="EU23" s="1525"/>
      <c r="EV23" s="1525"/>
      <c r="EW23" s="1525"/>
      <c r="EX23" s="1525"/>
      <c r="EY23" s="1525"/>
      <c r="EZ23" s="1525"/>
      <c r="FA23" s="1525"/>
      <c r="FB23" s="1525"/>
      <c r="FC23" s="1525"/>
      <c r="FD23" s="1525"/>
      <c r="FE23" s="1525"/>
      <c r="FF23" s="1525"/>
      <c r="FG23" s="1525"/>
      <c r="FH23" s="1525"/>
      <c r="FI23" s="1525"/>
      <c r="FJ23" s="1525"/>
      <c r="FK23" s="1525"/>
      <c r="FL23" s="1525"/>
      <c r="FM23" s="1525"/>
      <c r="FN23" s="1525"/>
      <c r="FO23" s="1525"/>
      <c r="FP23" s="1525"/>
      <c r="FQ23" s="1525"/>
      <c r="FR23" s="1525"/>
      <c r="FS23" s="1525"/>
      <c r="FT23" s="1525"/>
      <c r="FU23" s="1525"/>
      <c r="FV23" s="1525"/>
      <c r="FW23" s="1525"/>
      <c r="FX23" s="1525"/>
      <c r="FY23" s="1525"/>
      <c r="FZ23" s="1525"/>
      <c r="GA23" s="1525"/>
      <c r="GB23" s="1525"/>
      <c r="GC23" s="1525"/>
      <c r="GD23" s="1525"/>
      <c r="GE23" s="1525"/>
      <c r="GF23" s="1525"/>
      <c r="GG23" s="1525"/>
      <c r="GH23" s="1525"/>
      <c r="GI23" s="1525"/>
      <c r="GJ23" s="1525"/>
      <c r="GK23" s="1525"/>
      <c r="GL23" s="1525"/>
      <c r="GM23" s="1525"/>
      <c r="GN23" s="1525"/>
    </row>
    <row r="24" spans="1:196" ht="30" customHeight="1">
      <c r="A24" s="53"/>
      <c r="B24" s="1525"/>
      <c r="C24" s="1525"/>
      <c r="D24" s="1525"/>
      <c r="E24" s="1525"/>
      <c r="F24" s="1525"/>
      <c r="G24" s="1525"/>
      <c r="H24" s="1525"/>
      <c r="I24" s="1525"/>
      <c r="J24" s="1525"/>
      <c r="K24" s="1525"/>
      <c r="L24" s="1525"/>
      <c r="M24" s="1525"/>
      <c r="N24" s="1525"/>
      <c r="O24" s="1525"/>
      <c r="P24" s="1525"/>
      <c r="Q24" s="1525"/>
      <c r="R24" s="1525"/>
      <c r="S24" s="1525"/>
      <c r="T24" s="1525"/>
      <c r="U24" s="1525"/>
      <c r="V24" s="1525"/>
      <c r="W24" s="1525"/>
      <c r="X24" s="1525"/>
      <c r="Y24" s="1525"/>
      <c r="Z24" s="1525"/>
      <c r="AA24" s="1525"/>
      <c r="AB24" s="1525"/>
      <c r="AC24" s="1525"/>
      <c r="AD24" s="1525"/>
      <c r="AE24" s="1525"/>
      <c r="AF24" s="1525"/>
      <c r="AG24" s="1525"/>
      <c r="AH24" s="1525"/>
      <c r="AI24" s="1525"/>
      <c r="AJ24" s="1525"/>
      <c r="AK24" s="1525"/>
      <c r="AL24" s="1525"/>
      <c r="AM24" s="1525"/>
      <c r="AN24" s="1525"/>
      <c r="AO24" s="1525"/>
      <c r="AP24" s="1525"/>
      <c r="AQ24" s="1525"/>
      <c r="AR24" s="1525"/>
      <c r="AS24" s="1525"/>
      <c r="AT24" s="1525"/>
      <c r="AU24" s="1525"/>
      <c r="AV24" s="1525"/>
      <c r="AW24" s="1525"/>
      <c r="AX24" s="1525"/>
      <c r="AY24" s="1525"/>
      <c r="AZ24" s="1525"/>
      <c r="BA24" s="1525"/>
      <c r="BB24" s="1525"/>
      <c r="BC24" s="1525"/>
      <c r="BD24" s="1525"/>
      <c r="BE24" s="1525"/>
      <c r="BF24" s="1525"/>
      <c r="BG24" s="1525"/>
      <c r="BH24" s="1525"/>
      <c r="BI24" s="1525"/>
      <c r="BJ24" s="1525"/>
      <c r="BK24" s="1525"/>
      <c r="BL24" s="1525"/>
      <c r="BM24" s="1525"/>
      <c r="BN24" s="1525"/>
      <c r="BO24" s="1525"/>
      <c r="BP24" s="1525"/>
      <c r="BQ24" s="1525"/>
      <c r="BR24" s="1525"/>
      <c r="BS24" s="1525"/>
      <c r="BT24" s="1525"/>
      <c r="BU24" s="1525"/>
      <c r="BV24" s="1525"/>
      <c r="BW24" s="1525"/>
      <c r="BX24" s="1525"/>
      <c r="BY24" s="1525"/>
      <c r="BZ24" s="1525"/>
      <c r="CA24" s="1525"/>
      <c r="CB24" s="1525"/>
      <c r="CC24" s="1525"/>
      <c r="CD24" s="147"/>
      <c r="CJ24" s="1525"/>
      <c r="CK24" s="1525"/>
      <c r="CL24" s="1525"/>
      <c r="CM24" s="1525"/>
      <c r="CN24" s="1525"/>
      <c r="CO24" s="1525"/>
      <c r="CP24" s="1525"/>
      <c r="CQ24" s="1525"/>
      <c r="CR24" s="1525"/>
      <c r="CS24" s="1525"/>
      <c r="CT24" s="1525"/>
      <c r="CU24" s="1525"/>
      <c r="CV24" s="1525"/>
      <c r="CW24" s="1525"/>
      <c r="CX24" s="1525"/>
      <c r="CY24" s="1525"/>
      <c r="CZ24" s="1525"/>
      <c r="DA24" s="1525"/>
      <c r="DB24" s="1525"/>
      <c r="DC24" s="1525"/>
      <c r="DD24" s="1525"/>
      <c r="DE24" s="1525"/>
      <c r="DF24" s="1525"/>
      <c r="DG24" s="1525"/>
      <c r="DH24" s="1525"/>
      <c r="DI24" s="1525"/>
      <c r="DJ24" s="1525"/>
      <c r="DK24" s="1525"/>
      <c r="DL24" s="1525"/>
      <c r="DM24" s="1525"/>
      <c r="DN24" s="1525"/>
      <c r="DO24" s="1525"/>
      <c r="DP24" s="1525"/>
      <c r="DQ24" s="1525"/>
      <c r="DR24" s="1525"/>
      <c r="DS24" s="1525"/>
      <c r="DT24" s="1525"/>
      <c r="DU24" s="1525"/>
      <c r="DV24" s="1525"/>
      <c r="DW24" s="1525"/>
      <c r="DX24" s="1525"/>
      <c r="DY24" s="1525"/>
      <c r="DZ24" s="1525"/>
      <c r="EA24" s="1525"/>
      <c r="EB24" s="1525"/>
      <c r="EC24" s="1525"/>
      <c r="ED24" s="1525"/>
      <c r="EE24" s="1525"/>
      <c r="EF24" s="1525"/>
      <c r="EG24" s="1525"/>
      <c r="EH24" s="1525"/>
      <c r="EI24" s="1525"/>
      <c r="EJ24" s="1525"/>
      <c r="EK24" s="1525"/>
      <c r="EL24" s="1525"/>
      <c r="EM24" s="1525"/>
      <c r="EN24" s="1525"/>
      <c r="EO24" s="1525"/>
      <c r="EP24" s="1525"/>
      <c r="EQ24" s="1525"/>
      <c r="ER24" s="1525"/>
      <c r="ES24" s="1525"/>
      <c r="ET24" s="1525"/>
      <c r="EU24" s="1525"/>
      <c r="EV24" s="1525"/>
      <c r="EW24" s="1525"/>
      <c r="EX24" s="1525"/>
      <c r="EY24" s="1525"/>
      <c r="EZ24" s="1525"/>
      <c r="FA24" s="1525"/>
      <c r="FB24" s="1525"/>
      <c r="FC24" s="1525"/>
      <c r="FD24" s="1525"/>
      <c r="FE24" s="1525"/>
      <c r="FF24" s="1525"/>
      <c r="FG24" s="1525"/>
      <c r="FH24" s="1525"/>
      <c r="FI24" s="1525"/>
      <c r="FJ24" s="1525"/>
      <c r="FK24" s="1525"/>
      <c r="FL24" s="1525"/>
      <c r="FM24" s="1525"/>
      <c r="FN24" s="1525"/>
      <c r="FO24" s="1525"/>
      <c r="FP24" s="1525"/>
      <c r="FQ24" s="1525"/>
      <c r="FR24" s="1525"/>
      <c r="FS24" s="1525"/>
      <c r="FT24" s="1525"/>
      <c r="FU24" s="1525"/>
      <c r="FV24" s="1525"/>
      <c r="FW24" s="1525"/>
      <c r="FX24" s="1525"/>
      <c r="FY24" s="1525"/>
      <c r="FZ24" s="1525"/>
      <c r="GA24" s="1525"/>
      <c r="GB24" s="1525"/>
      <c r="GC24" s="1525"/>
      <c r="GD24" s="1525"/>
      <c r="GE24" s="1525"/>
      <c r="GF24" s="1525"/>
      <c r="GG24" s="1525"/>
      <c r="GH24" s="1525"/>
      <c r="GI24" s="1525"/>
      <c r="GJ24" s="1525"/>
      <c r="GK24" s="1525"/>
      <c r="GL24" s="1525"/>
      <c r="GM24" s="1525"/>
      <c r="GN24" s="1525"/>
    </row>
    <row r="25" spans="1:196" ht="30" customHeight="1">
      <c r="A25" s="53"/>
      <c r="B25" s="1525"/>
      <c r="C25" s="1525"/>
      <c r="D25" s="1525"/>
      <c r="E25" s="1525"/>
      <c r="F25" s="1525"/>
      <c r="G25" s="1525"/>
      <c r="H25" s="1525"/>
      <c r="I25" s="1525"/>
      <c r="J25" s="1525"/>
      <c r="K25" s="1525"/>
      <c r="L25" s="1525"/>
      <c r="M25" s="1525"/>
      <c r="N25" s="1525"/>
      <c r="O25" s="1525"/>
      <c r="P25" s="1525"/>
      <c r="Q25" s="1525"/>
      <c r="R25" s="1525"/>
      <c r="S25" s="1525"/>
      <c r="T25" s="1525"/>
      <c r="U25" s="1525"/>
      <c r="V25" s="1525"/>
      <c r="W25" s="1525"/>
      <c r="X25" s="1525"/>
      <c r="Y25" s="1525"/>
      <c r="Z25" s="1525"/>
      <c r="AA25" s="1525"/>
      <c r="AB25" s="1525"/>
      <c r="AC25" s="1525"/>
      <c r="AD25" s="1525"/>
      <c r="AE25" s="1525"/>
      <c r="AF25" s="1525"/>
      <c r="AG25" s="1525"/>
      <c r="AH25" s="1525"/>
      <c r="AI25" s="1525"/>
      <c r="AJ25" s="1525"/>
      <c r="AK25" s="1525"/>
      <c r="AL25" s="1525"/>
      <c r="AM25" s="1525"/>
      <c r="AN25" s="1525"/>
      <c r="AO25" s="1525"/>
      <c r="AP25" s="1525"/>
      <c r="AQ25" s="1525"/>
      <c r="AR25" s="1525"/>
      <c r="AS25" s="1525"/>
      <c r="AT25" s="1525"/>
      <c r="AU25" s="1525"/>
      <c r="AV25" s="1525"/>
      <c r="AW25" s="1525"/>
      <c r="AX25" s="1525"/>
      <c r="AY25" s="1525"/>
      <c r="AZ25" s="1525"/>
      <c r="BA25" s="1525"/>
      <c r="BB25" s="1525"/>
      <c r="BC25" s="1525"/>
      <c r="BD25" s="1525"/>
      <c r="BE25" s="1525"/>
      <c r="BF25" s="1525"/>
      <c r="BG25" s="1525"/>
      <c r="BH25" s="1525"/>
      <c r="BI25" s="1525"/>
      <c r="BJ25" s="1525"/>
      <c r="BK25" s="1525"/>
      <c r="BL25" s="1525"/>
      <c r="BM25" s="1525"/>
      <c r="BN25" s="1525"/>
      <c r="BO25" s="1525"/>
      <c r="BP25" s="1525"/>
      <c r="BQ25" s="1525"/>
      <c r="BR25" s="1525"/>
      <c r="BS25" s="1525"/>
      <c r="BT25" s="1525"/>
      <c r="BU25" s="1525"/>
      <c r="BV25" s="1525"/>
      <c r="BW25" s="1525"/>
      <c r="BX25" s="1525"/>
      <c r="BY25" s="1525"/>
      <c r="BZ25" s="1525"/>
      <c r="CA25" s="1525"/>
      <c r="CB25" s="1525"/>
      <c r="CC25" s="1525"/>
      <c r="CD25" s="147"/>
      <c r="CJ25" s="1525"/>
      <c r="CK25" s="1525"/>
      <c r="CL25" s="1525"/>
      <c r="CM25" s="1525"/>
      <c r="CN25" s="1525"/>
      <c r="CO25" s="1525"/>
      <c r="CP25" s="1525"/>
      <c r="CQ25" s="1525"/>
      <c r="CR25" s="1525"/>
      <c r="CS25" s="1525"/>
      <c r="CT25" s="1525"/>
      <c r="CU25" s="1525"/>
      <c r="CV25" s="1525"/>
      <c r="CW25" s="1525"/>
      <c r="CX25" s="1525"/>
      <c r="CY25" s="1525"/>
      <c r="CZ25" s="1525"/>
      <c r="DA25" s="1525"/>
      <c r="DB25" s="1525"/>
      <c r="DC25" s="1525"/>
      <c r="DD25" s="1525"/>
      <c r="DE25" s="1525"/>
      <c r="DF25" s="1525"/>
      <c r="DG25" s="1525"/>
      <c r="DH25" s="1525"/>
      <c r="DI25" s="1525"/>
      <c r="DJ25" s="1525"/>
      <c r="DK25" s="1525"/>
      <c r="DL25" s="1525"/>
      <c r="DM25" s="1525"/>
      <c r="DN25" s="1525"/>
      <c r="DO25" s="1525"/>
      <c r="DP25" s="1525"/>
      <c r="DQ25" s="1525"/>
      <c r="DR25" s="1525"/>
      <c r="DS25" s="1525"/>
      <c r="DT25" s="1525"/>
      <c r="DU25" s="1525"/>
      <c r="DV25" s="1525"/>
      <c r="DW25" s="1525"/>
      <c r="DX25" s="1525"/>
      <c r="DY25" s="1525"/>
      <c r="DZ25" s="1525"/>
      <c r="EA25" s="1525"/>
      <c r="EB25" s="1525"/>
      <c r="EC25" s="1525"/>
      <c r="ED25" s="1525"/>
      <c r="EE25" s="1525"/>
      <c r="EF25" s="1525"/>
      <c r="EG25" s="1525"/>
      <c r="EH25" s="1525"/>
      <c r="EI25" s="1525"/>
      <c r="EJ25" s="1525"/>
      <c r="EK25" s="1525"/>
      <c r="EL25" s="1525"/>
      <c r="EM25" s="1525"/>
      <c r="EN25" s="1525"/>
      <c r="EO25" s="1525"/>
      <c r="EP25" s="1525"/>
      <c r="EQ25" s="1525"/>
      <c r="ER25" s="1525"/>
      <c r="ES25" s="1525"/>
      <c r="ET25" s="1525"/>
      <c r="EU25" s="1525"/>
      <c r="EV25" s="1525"/>
      <c r="EW25" s="1525"/>
      <c r="EX25" s="1525"/>
      <c r="EY25" s="1525"/>
      <c r="EZ25" s="1525"/>
      <c r="FA25" s="1525"/>
      <c r="FB25" s="1525"/>
      <c r="FC25" s="1525"/>
      <c r="FD25" s="1525"/>
      <c r="FE25" s="1525"/>
      <c r="FF25" s="1525"/>
      <c r="FG25" s="1525"/>
      <c r="FH25" s="1525"/>
      <c r="FI25" s="1525"/>
      <c r="FJ25" s="1525"/>
      <c r="FK25" s="1525"/>
      <c r="FL25" s="1525"/>
      <c r="FM25" s="1525"/>
      <c r="FN25" s="1525"/>
      <c r="FO25" s="1525"/>
      <c r="FP25" s="1525"/>
      <c r="FQ25" s="1525"/>
      <c r="FR25" s="1525"/>
      <c r="FS25" s="1525"/>
      <c r="FT25" s="1525"/>
      <c r="FU25" s="1525"/>
      <c r="FV25" s="1525"/>
      <c r="FW25" s="1525"/>
      <c r="FX25" s="1525"/>
      <c r="FY25" s="1525"/>
      <c r="FZ25" s="1525"/>
      <c r="GA25" s="1525"/>
      <c r="GB25" s="1525"/>
      <c r="GC25" s="1525"/>
      <c r="GD25" s="1525"/>
      <c r="GE25" s="1525"/>
      <c r="GF25" s="1525"/>
      <c r="GG25" s="1525"/>
      <c r="GH25" s="1525"/>
      <c r="GI25" s="1525"/>
      <c r="GJ25" s="1525"/>
      <c r="GK25" s="1525"/>
      <c r="GL25" s="1525"/>
      <c r="GM25" s="1525"/>
      <c r="GN25" s="1525"/>
    </row>
    <row r="26" spans="1:196" ht="30" customHeight="1">
      <c r="A26" s="53"/>
      <c r="B26" s="278"/>
      <c r="C26" s="1525"/>
      <c r="D26" s="1525"/>
      <c r="E26" s="1525"/>
      <c r="F26" s="1525"/>
      <c r="G26" s="1525"/>
      <c r="H26" s="1525"/>
      <c r="I26" s="1525"/>
      <c r="J26" s="1525"/>
      <c r="K26" s="1525"/>
      <c r="L26" s="1525"/>
      <c r="M26" s="1525"/>
      <c r="N26" s="1525"/>
      <c r="O26" s="1525"/>
      <c r="P26" s="1525"/>
      <c r="Q26" s="1525"/>
      <c r="R26" s="1525"/>
      <c r="S26" s="1525"/>
      <c r="T26" s="1525"/>
      <c r="U26" s="1525"/>
      <c r="V26" s="1525"/>
      <c r="W26" s="1525"/>
      <c r="X26" s="1525"/>
      <c r="Y26" s="1525"/>
      <c r="Z26" s="1525"/>
      <c r="AA26" s="1525"/>
      <c r="AB26" s="1525"/>
      <c r="AC26" s="1525"/>
      <c r="AD26" s="1525"/>
      <c r="AE26" s="1525"/>
      <c r="AF26" s="1525"/>
      <c r="AG26" s="1525"/>
      <c r="AH26" s="1525"/>
      <c r="AI26" s="1525"/>
      <c r="AJ26" s="1525"/>
      <c r="AK26" s="1525"/>
      <c r="AL26" s="1525"/>
      <c r="AM26" s="1525"/>
      <c r="AN26" s="1525"/>
      <c r="AO26" s="1525"/>
      <c r="AP26" s="1525"/>
      <c r="AQ26" s="1525"/>
      <c r="AR26" s="1525"/>
      <c r="AS26" s="1525"/>
      <c r="AT26" s="1525"/>
      <c r="AU26" s="1525"/>
      <c r="AV26" s="1525"/>
      <c r="AW26" s="1525"/>
      <c r="AX26" s="1525"/>
      <c r="AY26" s="1525"/>
      <c r="AZ26" s="1525"/>
      <c r="BA26" s="1525"/>
      <c r="BB26" s="1525"/>
      <c r="BC26" s="1525"/>
      <c r="BD26" s="1525"/>
      <c r="BE26" s="1525"/>
      <c r="BF26" s="1525"/>
      <c r="BG26" s="1525"/>
      <c r="BH26" s="1525"/>
      <c r="BI26" s="1525"/>
      <c r="BJ26" s="1525"/>
      <c r="BK26" s="1525"/>
      <c r="BL26" s="1525"/>
      <c r="BM26" s="1525"/>
      <c r="BN26" s="1525"/>
      <c r="BO26" s="1525"/>
      <c r="BP26" s="1525"/>
      <c r="BQ26" s="1525"/>
      <c r="BR26" s="1525"/>
      <c r="BS26" s="1525"/>
      <c r="BT26" s="1525"/>
      <c r="BU26" s="1525"/>
      <c r="BV26" s="1525"/>
      <c r="BW26" s="1525"/>
      <c r="BX26" s="1525"/>
      <c r="BY26" s="1525"/>
      <c r="BZ26" s="1525"/>
      <c r="CA26" s="1525"/>
      <c r="CB26" s="1525"/>
      <c r="CC26" s="1525"/>
      <c r="CD26" s="147"/>
      <c r="CJ26" s="1525"/>
      <c r="CK26" s="1525"/>
      <c r="CL26" s="1525"/>
      <c r="CM26" s="1525"/>
      <c r="CN26" s="1525"/>
      <c r="CO26" s="1525"/>
      <c r="CP26" s="1525"/>
      <c r="CQ26" s="1525"/>
      <c r="CR26" s="1525"/>
      <c r="CS26" s="1525"/>
      <c r="CT26" s="1525"/>
      <c r="CU26" s="1525"/>
      <c r="CV26" s="1525"/>
      <c r="CW26" s="1525"/>
      <c r="CX26" s="1525"/>
      <c r="CY26" s="1525"/>
      <c r="CZ26" s="1525"/>
      <c r="DA26" s="1525"/>
      <c r="DB26" s="1525"/>
      <c r="DC26" s="1525"/>
      <c r="DD26" s="1525"/>
      <c r="DE26" s="1525"/>
      <c r="DF26" s="1525"/>
      <c r="DG26" s="1525"/>
      <c r="DH26" s="1525"/>
      <c r="DI26" s="1525"/>
      <c r="DJ26" s="1525"/>
      <c r="DK26" s="1525"/>
      <c r="DL26" s="1525"/>
      <c r="DM26" s="1525"/>
      <c r="DN26" s="1525"/>
      <c r="DO26" s="1525"/>
      <c r="DP26" s="1525"/>
      <c r="DQ26" s="1525"/>
      <c r="DR26" s="1525"/>
      <c r="DS26" s="1525"/>
      <c r="DT26" s="1525"/>
      <c r="DU26" s="1525"/>
      <c r="DV26" s="1525"/>
      <c r="DW26" s="1525"/>
      <c r="DX26" s="1525"/>
      <c r="DY26" s="1525"/>
      <c r="DZ26" s="1525"/>
      <c r="EA26" s="1525"/>
      <c r="EB26" s="1525"/>
      <c r="EC26" s="1525"/>
      <c r="ED26" s="1525"/>
      <c r="EE26" s="1525"/>
      <c r="EF26" s="1525"/>
      <c r="EG26" s="1525"/>
      <c r="EH26" s="1525"/>
      <c r="EI26" s="1525"/>
      <c r="EJ26" s="1525"/>
      <c r="EK26" s="1525"/>
      <c r="EL26" s="1525"/>
      <c r="EM26" s="1525"/>
      <c r="EN26" s="1525"/>
      <c r="EO26" s="1525"/>
      <c r="EP26" s="1525"/>
      <c r="EQ26" s="1525"/>
      <c r="ER26" s="1525"/>
      <c r="ES26" s="1525"/>
      <c r="ET26" s="1525"/>
      <c r="EU26" s="1525"/>
      <c r="EV26" s="1525"/>
      <c r="EW26" s="1525"/>
      <c r="EX26" s="1525"/>
      <c r="EY26" s="1525"/>
      <c r="EZ26" s="1525"/>
      <c r="FA26" s="1525"/>
      <c r="FB26" s="1525"/>
      <c r="FC26" s="1525"/>
      <c r="FD26" s="1525"/>
      <c r="FE26" s="1525"/>
      <c r="FF26" s="1525"/>
      <c r="FG26" s="1525"/>
      <c r="FH26" s="1525"/>
      <c r="FI26" s="1525"/>
      <c r="FJ26" s="1525"/>
      <c r="FK26" s="1525"/>
      <c r="FL26" s="1525"/>
      <c r="FM26" s="1525"/>
      <c r="FN26" s="1525"/>
      <c r="FO26" s="1525"/>
      <c r="FP26" s="1525"/>
      <c r="FQ26" s="1525"/>
      <c r="FR26" s="1525"/>
      <c r="FS26" s="1525"/>
      <c r="FT26" s="1525"/>
      <c r="FU26" s="1525"/>
      <c r="FV26" s="1525"/>
      <c r="FW26" s="1525"/>
      <c r="FX26" s="1525"/>
      <c r="FY26" s="1525"/>
      <c r="FZ26" s="1525"/>
      <c r="GA26" s="1525"/>
      <c r="GB26" s="1525"/>
      <c r="GC26" s="1525"/>
      <c r="GD26" s="1525"/>
      <c r="GE26" s="1525"/>
      <c r="GF26" s="1525"/>
      <c r="GG26" s="1525"/>
      <c r="GH26" s="1525"/>
      <c r="GI26" s="1525"/>
      <c r="GJ26" s="1525"/>
      <c r="GK26" s="1525"/>
      <c r="GL26" s="1525"/>
      <c r="GM26" s="1525"/>
      <c r="GN26" s="1525"/>
    </row>
    <row r="27" spans="1:196" ht="30" customHeight="1">
      <c r="A27" s="53"/>
      <c r="B27" s="277"/>
      <c r="C27" s="1525"/>
      <c r="D27" s="1525"/>
      <c r="E27" s="1525"/>
      <c r="F27" s="1525"/>
      <c r="G27" s="1525"/>
      <c r="H27" s="1525"/>
      <c r="I27" s="1525"/>
      <c r="J27" s="1525"/>
      <c r="K27" s="1525"/>
      <c r="L27" s="1525"/>
      <c r="M27" s="1525"/>
      <c r="N27" s="1525"/>
      <c r="O27" s="1525"/>
      <c r="P27" s="1525"/>
      <c r="Q27" s="1525"/>
      <c r="R27" s="1525"/>
      <c r="S27" s="1525"/>
      <c r="T27" s="1525"/>
      <c r="U27" s="1525"/>
      <c r="V27" s="2596" t="s">
        <v>2279</v>
      </c>
      <c r="W27" s="2596"/>
      <c r="X27" s="2596"/>
      <c r="Y27" s="2596"/>
      <c r="Z27" s="2596"/>
      <c r="AA27" s="2596"/>
      <c r="AB27" s="2596"/>
      <c r="AC27" s="2596"/>
      <c r="AD27" s="2596"/>
      <c r="AE27" s="2596"/>
      <c r="AF27" s="2596"/>
      <c r="AG27" s="2596"/>
      <c r="AH27" s="2596"/>
      <c r="AI27" s="2596"/>
      <c r="AJ27" s="2596"/>
      <c r="AK27" s="2596"/>
      <c r="AL27" s="2596"/>
      <c r="AM27" s="2596"/>
      <c r="AN27" s="2596"/>
      <c r="AO27" s="2596"/>
      <c r="AP27" s="2596"/>
      <c r="AQ27" s="2596"/>
      <c r="AR27" s="2596"/>
      <c r="AS27" s="2596"/>
      <c r="AT27" s="2596"/>
      <c r="AU27" s="2596"/>
      <c r="AV27" s="2596"/>
      <c r="AW27" s="2596"/>
      <c r="AX27" s="2596"/>
      <c r="AY27" s="2596"/>
      <c r="AZ27" s="2596"/>
      <c r="BA27" s="2596"/>
      <c r="BB27" s="2596"/>
      <c r="BC27" s="2596"/>
      <c r="BD27" s="2596"/>
      <c r="BE27" s="2596"/>
      <c r="BF27" s="1525"/>
      <c r="BG27" s="1525"/>
      <c r="BH27" s="1525"/>
      <c r="BI27" s="1525"/>
      <c r="BJ27" s="1525"/>
      <c r="BK27" s="1525"/>
      <c r="BL27" s="1525"/>
      <c r="BM27" s="1525"/>
      <c r="BN27" s="1525"/>
      <c r="BO27" s="1525"/>
      <c r="BP27" s="1525"/>
      <c r="BQ27" s="1525"/>
      <c r="BR27" s="1525"/>
      <c r="BS27" s="1525"/>
      <c r="BT27" s="1525"/>
      <c r="BU27" s="1525"/>
      <c r="BV27" s="1525"/>
      <c r="BW27" s="1525"/>
      <c r="BX27" s="1525"/>
      <c r="BY27" s="1525"/>
      <c r="BZ27" s="1525"/>
      <c r="CA27" s="1525"/>
      <c r="CB27" s="1525"/>
      <c r="CC27" s="1525"/>
      <c r="CD27" s="147"/>
      <c r="CJ27" s="1525"/>
      <c r="CK27" s="1525"/>
      <c r="CL27" s="1525"/>
      <c r="CM27" s="1525"/>
      <c r="CN27" s="1525"/>
      <c r="CO27" s="1525"/>
      <c r="CP27" s="1525"/>
      <c r="CQ27" s="1525"/>
      <c r="CR27" s="1525"/>
      <c r="CS27" s="1525"/>
      <c r="CT27" s="1525"/>
      <c r="CU27" s="1525"/>
      <c r="CV27" s="1525"/>
      <c r="CW27" s="1525"/>
      <c r="CX27" s="1525"/>
      <c r="CY27" s="1525"/>
      <c r="CZ27" s="1525"/>
      <c r="DA27" s="1525"/>
      <c r="DB27" s="1525"/>
      <c r="DC27" s="1525"/>
      <c r="DD27" s="1525"/>
      <c r="DE27" s="1525"/>
      <c r="DF27" s="1525"/>
      <c r="DG27" s="1525"/>
      <c r="DH27" s="1525"/>
      <c r="DI27" s="1525"/>
      <c r="DJ27" s="1525"/>
      <c r="DK27" s="1525"/>
      <c r="DL27" s="1525"/>
      <c r="DM27" s="1525"/>
      <c r="DN27" s="1525"/>
      <c r="DO27" s="1525"/>
      <c r="DP27" s="1525"/>
      <c r="DQ27" s="1525"/>
      <c r="DR27" s="1525"/>
      <c r="DS27" s="1525"/>
      <c r="DT27" s="1525"/>
      <c r="DU27" s="1525"/>
      <c r="DV27" s="1525"/>
      <c r="DW27" s="1525"/>
      <c r="DX27" s="1525"/>
      <c r="DY27" s="1525"/>
      <c r="DZ27" s="1525"/>
      <c r="EA27" s="1525"/>
      <c r="EB27" s="1525"/>
      <c r="EC27" s="1525"/>
      <c r="ED27" s="1525"/>
      <c r="EE27" s="1525"/>
      <c r="EF27" s="1525"/>
      <c r="EG27" s="1525"/>
      <c r="EH27" s="1525"/>
      <c r="EI27" s="1525"/>
      <c r="EJ27" s="1525"/>
      <c r="EK27" s="1525"/>
      <c r="EL27" s="1525"/>
      <c r="EM27" s="1525"/>
      <c r="EN27" s="1525"/>
      <c r="EO27" s="1525"/>
      <c r="EP27" s="1525"/>
      <c r="EQ27" s="1525"/>
      <c r="ER27" s="1525"/>
      <c r="ES27" s="1525"/>
      <c r="ET27" s="1525"/>
      <c r="EU27" s="1525"/>
      <c r="EV27" s="1525"/>
      <c r="EW27" s="1525"/>
      <c r="EX27" s="1525"/>
      <c r="EY27" s="1525"/>
      <c r="EZ27" s="1525"/>
      <c r="FA27" s="1525"/>
      <c r="FB27" s="1525"/>
      <c r="FC27" s="1525"/>
      <c r="FD27" s="1525"/>
      <c r="FE27" s="1525"/>
      <c r="FF27" s="1525"/>
      <c r="FG27" s="1525"/>
      <c r="FH27" s="1525"/>
      <c r="FI27" s="1525"/>
      <c r="FJ27" s="1525"/>
      <c r="FK27" s="1525"/>
      <c r="FL27" s="1525"/>
      <c r="FM27" s="1525"/>
      <c r="FN27" s="1525"/>
      <c r="FO27" s="1525"/>
      <c r="FP27" s="1525"/>
      <c r="FQ27" s="1525"/>
      <c r="FR27" s="1525"/>
      <c r="FS27" s="1525"/>
      <c r="FT27" s="1525"/>
      <c r="FU27" s="1525"/>
      <c r="FV27" s="1525"/>
      <c r="FW27" s="1525"/>
      <c r="FX27" s="1525"/>
      <c r="FY27" s="1525"/>
      <c r="FZ27" s="1525"/>
      <c r="GA27" s="1525"/>
      <c r="GB27" s="1525"/>
      <c r="GC27" s="1525"/>
      <c r="GD27" s="1525"/>
      <c r="GE27" s="1525"/>
      <c r="GF27" s="1525"/>
      <c r="GG27" s="1525"/>
      <c r="GH27" s="1525"/>
      <c r="GI27" s="1525"/>
      <c r="GJ27" s="1525"/>
      <c r="GK27" s="1525"/>
      <c r="GL27" s="1525"/>
      <c r="GM27" s="1525"/>
      <c r="GN27" s="1525"/>
    </row>
    <row r="28" spans="1:196" ht="30" customHeight="1">
      <c r="A28" s="53"/>
      <c r="B28" s="277"/>
      <c r="C28" s="1525"/>
      <c r="D28" s="1525"/>
      <c r="E28" s="1525"/>
      <c r="F28" s="1525"/>
      <c r="G28" s="1525"/>
      <c r="H28" s="1525"/>
      <c r="I28" s="1525"/>
      <c r="J28" s="1525"/>
      <c r="K28" s="1525"/>
      <c r="L28" s="1525"/>
      <c r="M28" s="1525"/>
      <c r="N28" s="1525"/>
      <c r="O28" s="1525"/>
      <c r="P28" s="1525"/>
      <c r="Q28" s="1525"/>
      <c r="R28" s="1525"/>
      <c r="S28" s="1525"/>
      <c r="T28" s="1525"/>
      <c r="U28" s="1525"/>
      <c r="V28" s="2596"/>
      <c r="W28" s="2596"/>
      <c r="X28" s="2596"/>
      <c r="Y28" s="2596"/>
      <c r="Z28" s="2596"/>
      <c r="AA28" s="2596"/>
      <c r="AB28" s="2596"/>
      <c r="AC28" s="2596"/>
      <c r="AD28" s="2596"/>
      <c r="AE28" s="2596"/>
      <c r="AF28" s="2596"/>
      <c r="AG28" s="2596"/>
      <c r="AH28" s="2596"/>
      <c r="AI28" s="2596"/>
      <c r="AJ28" s="2596"/>
      <c r="AK28" s="2596"/>
      <c r="AL28" s="2596"/>
      <c r="AM28" s="2596"/>
      <c r="AN28" s="2596"/>
      <c r="AO28" s="2596"/>
      <c r="AP28" s="2596"/>
      <c r="AQ28" s="2596"/>
      <c r="AR28" s="2596"/>
      <c r="AS28" s="2596"/>
      <c r="AT28" s="2596"/>
      <c r="AU28" s="2596"/>
      <c r="AV28" s="2596"/>
      <c r="AW28" s="2596"/>
      <c r="AX28" s="2596"/>
      <c r="AY28" s="2596"/>
      <c r="AZ28" s="2596"/>
      <c r="BA28" s="2596"/>
      <c r="BB28" s="2596"/>
      <c r="BC28" s="2596"/>
      <c r="BD28" s="2596"/>
      <c r="BE28" s="2596"/>
      <c r="BF28" s="1525"/>
      <c r="BG28" s="1525"/>
      <c r="BH28" s="1525"/>
      <c r="BI28" s="1525"/>
      <c r="BJ28" s="1525"/>
      <c r="BK28" s="1525"/>
      <c r="BL28" s="1525"/>
      <c r="BM28" s="1525"/>
      <c r="BN28" s="1525"/>
      <c r="BO28" s="1525"/>
      <c r="BP28" s="1525"/>
      <c r="BQ28" s="1525"/>
      <c r="BR28" s="1525"/>
      <c r="BS28" s="1525"/>
      <c r="BT28" s="1525"/>
      <c r="BU28" s="1525"/>
      <c r="BV28" s="1525"/>
      <c r="BW28" s="1525"/>
      <c r="BX28" s="1525"/>
      <c r="BY28" s="1525"/>
      <c r="BZ28" s="1525"/>
      <c r="CA28" s="1525"/>
      <c r="CB28" s="1525"/>
      <c r="CC28" s="1525"/>
      <c r="CD28" s="147"/>
      <c r="CJ28" s="1525"/>
      <c r="CK28" s="1525"/>
      <c r="CL28" s="1525"/>
      <c r="CM28" s="1525"/>
      <c r="CN28" s="1525"/>
      <c r="CO28" s="1525"/>
      <c r="CP28" s="1525"/>
      <c r="CQ28" s="1525"/>
      <c r="CR28" s="1525"/>
      <c r="CS28" s="1525"/>
      <c r="CT28" s="1525"/>
      <c r="CU28" s="1525"/>
      <c r="CV28" s="1525"/>
      <c r="CW28" s="1525"/>
      <c r="CX28" s="1525"/>
      <c r="CY28" s="1525"/>
      <c r="CZ28" s="1525"/>
      <c r="DA28" s="1525"/>
      <c r="DB28" s="1525"/>
      <c r="DC28" s="1525"/>
      <c r="DD28" s="1525"/>
      <c r="DE28" s="1525"/>
      <c r="DF28" s="1525"/>
      <c r="DG28" s="1525"/>
      <c r="DH28" s="1525"/>
      <c r="DI28" s="1525"/>
      <c r="DJ28" s="1525"/>
      <c r="DK28" s="1525"/>
      <c r="DL28" s="1525"/>
      <c r="DM28" s="1525"/>
      <c r="DN28" s="1525"/>
      <c r="DO28" s="1525"/>
      <c r="DP28" s="1525"/>
      <c r="DQ28" s="1525"/>
      <c r="DR28" s="1525"/>
      <c r="DS28" s="1525"/>
      <c r="DT28" s="1525"/>
      <c r="DU28" s="1525"/>
      <c r="DV28" s="1525"/>
      <c r="DW28" s="1525"/>
      <c r="DX28" s="1525"/>
      <c r="DY28" s="1525"/>
      <c r="DZ28" s="1525"/>
      <c r="EA28" s="1525"/>
      <c r="EB28" s="1525"/>
      <c r="EC28" s="1525"/>
      <c r="ED28" s="1525"/>
      <c r="EE28" s="1525"/>
      <c r="EF28" s="1525"/>
      <c r="EG28" s="1525"/>
      <c r="EH28" s="1525"/>
      <c r="EI28" s="1525"/>
      <c r="EJ28" s="1525"/>
      <c r="EK28" s="1525"/>
      <c r="EL28" s="1525"/>
      <c r="EM28" s="1525"/>
      <c r="EN28" s="1525"/>
      <c r="EO28" s="1525"/>
      <c r="EP28" s="1525"/>
      <c r="EQ28" s="1525"/>
      <c r="ER28" s="1525"/>
      <c r="ES28" s="1525"/>
      <c r="ET28" s="1525"/>
      <c r="EU28" s="1525"/>
      <c r="EV28" s="1525"/>
      <c r="EW28" s="1525"/>
      <c r="EX28" s="1525"/>
      <c r="EY28" s="1525"/>
      <c r="EZ28" s="1525"/>
      <c r="FA28" s="1525"/>
      <c r="FB28" s="1525"/>
      <c r="FC28" s="1525"/>
      <c r="FD28" s="1525"/>
      <c r="FE28" s="1525"/>
      <c r="FF28" s="1525"/>
      <c r="FG28" s="1525"/>
      <c r="FH28" s="1525"/>
      <c r="FI28" s="1525"/>
      <c r="FJ28" s="1525"/>
      <c r="FK28" s="1525"/>
      <c r="FL28" s="1525"/>
      <c r="FM28" s="1525"/>
      <c r="FN28" s="1525"/>
      <c r="FO28" s="1525"/>
      <c r="FP28" s="1525"/>
      <c r="FQ28" s="1525"/>
      <c r="FR28" s="1525"/>
      <c r="FS28" s="1525"/>
      <c r="FT28" s="1525"/>
      <c r="FU28" s="1525"/>
      <c r="FV28" s="1525"/>
      <c r="FW28" s="1525"/>
      <c r="FX28" s="1525"/>
      <c r="FY28" s="1525"/>
      <c r="FZ28" s="1525"/>
      <c r="GA28" s="1525"/>
      <c r="GB28" s="1525"/>
      <c r="GC28" s="1525"/>
      <c r="GD28" s="1525"/>
      <c r="GE28" s="1525"/>
      <c r="GF28" s="1525"/>
      <c r="GG28" s="1525"/>
      <c r="GH28" s="1525"/>
      <c r="GI28" s="1525"/>
      <c r="GJ28" s="1525"/>
      <c r="GK28" s="1525"/>
      <c r="GL28" s="1525"/>
      <c r="GM28" s="1525"/>
      <c r="GN28" s="1525"/>
    </row>
    <row r="29" spans="1:196" ht="30" customHeight="1">
      <c r="A29" s="53"/>
      <c r="B29" s="278"/>
      <c r="C29" s="1525"/>
      <c r="D29" s="1525"/>
      <c r="E29" s="1525"/>
      <c r="F29" s="1525"/>
      <c r="G29" s="1525"/>
      <c r="H29" s="1525"/>
      <c r="I29" s="1525"/>
      <c r="J29" s="1525"/>
      <c r="K29" s="1525"/>
      <c r="L29" s="1525"/>
      <c r="M29" s="1525"/>
      <c r="N29" s="1525"/>
      <c r="O29" s="1525"/>
      <c r="P29" s="1525"/>
      <c r="Q29" s="1525"/>
      <c r="R29" s="1525"/>
      <c r="S29" s="1525"/>
      <c r="T29" s="1525"/>
      <c r="U29" s="1525"/>
      <c r="V29" s="2596"/>
      <c r="W29" s="2596"/>
      <c r="X29" s="2596"/>
      <c r="Y29" s="2596"/>
      <c r="Z29" s="2596"/>
      <c r="AA29" s="2596"/>
      <c r="AB29" s="2596"/>
      <c r="AC29" s="2596"/>
      <c r="AD29" s="2596"/>
      <c r="AE29" s="2596"/>
      <c r="AF29" s="2596"/>
      <c r="AG29" s="2596"/>
      <c r="AH29" s="2596"/>
      <c r="AI29" s="2596"/>
      <c r="AJ29" s="2596"/>
      <c r="AK29" s="2596"/>
      <c r="AL29" s="2596"/>
      <c r="AM29" s="2596"/>
      <c r="AN29" s="2596"/>
      <c r="AO29" s="2596"/>
      <c r="AP29" s="2596"/>
      <c r="AQ29" s="2596"/>
      <c r="AR29" s="2596"/>
      <c r="AS29" s="2596"/>
      <c r="AT29" s="2596"/>
      <c r="AU29" s="2596"/>
      <c r="AV29" s="2596"/>
      <c r="AW29" s="2596"/>
      <c r="AX29" s="2596"/>
      <c r="AY29" s="2596"/>
      <c r="AZ29" s="2596"/>
      <c r="BA29" s="2596"/>
      <c r="BB29" s="2596"/>
      <c r="BC29" s="2596"/>
      <c r="BD29" s="2596"/>
      <c r="BE29" s="2596"/>
      <c r="BF29" s="1525"/>
      <c r="BG29" s="1525"/>
      <c r="BH29" s="1525"/>
      <c r="BI29" s="1525"/>
      <c r="BJ29" s="1525"/>
      <c r="BK29" s="1525"/>
      <c r="BL29" s="1525"/>
      <c r="BM29" s="1525"/>
      <c r="BN29" s="1525"/>
      <c r="BO29" s="1525"/>
      <c r="BP29" s="1525"/>
      <c r="BQ29" s="1525"/>
      <c r="BR29" s="1525"/>
      <c r="BS29" s="1525"/>
      <c r="BT29" s="1525"/>
      <c r="BU29" s="1525"/>
      <c r="BV29" s="1525"/>
      <c r="BW29" s="1525"/>
      <c r="BX29" s="1525"/>
      <c r="BY29" s="1525"/>
      <c r="BZ29" s="1525"/>
      <c r="CA29" s="1525"/>
      <c r="CB29" s="1525"/>
      <c r="CC29" s="1525"/>
      <c r="CD29" s="147"/>
      <c r="CJ29" s="1525"/>
      <c r="CK29" s="1525"/>
      <c r="CL29" s="1525"/>
      <c r="CM29" s="1525"/>
      <c r="CN29" s="1525"/>
      <c r="CO29" s="1525"/>
      <c r="CP29" s="1525"/>
      <c r="CQ29" s="1525"/>
      <c r="CR29" s="1525"/>
      <c r="CS29" s="1525"/>
      <c r="CT29" s="1525"/>
      <c r="CU29" s="1525"/>
      <c r="CV29" s="1525"/>
      <c r="CW29" s="1525"/>
      <c r="CX29" s="1525"/>
      <c r="CY29" s="1525"/>
      <c r="CZ29" s="1525"/>
      <c r="DA29" s="1525"/>
      <c r="DB29" s="1525"/>
      <c r="DC29" s="1525"/>
      <c r="DD29" s="1525"/>
      <c r="DE29" s="1525"/>
      <c r="DF29" s="1525"/>
      <c r="DG29" s="1525"/>
      <c r="DH29" s="1525"/>
      <c r="DI29" s="1525"/>
      <c r="DJ29" s="1525"/>
      <c r="DK29" s="1525"/>
      <c r="DL29" s="1525"/>
      <c r="DM29" s="1525"/>
      <c r="DN29" s="1525"/>
      <c r="DO29" s="1525"/>
      <c r="DP29" s="1525"/>
      <c r="DQ29" s="1525"/>
      <c r="DR29" s="1525"/>
      <c r="DS29" s="1525"/>
      <c r="DT29" s="1525"/>
      <c r="DU29" s="1525"/>
      <c r="DV29" s="1525"/>
      <c r="DW29" s="1525"/>
      <c r="DX29" s="1525"/>
      <c r="DY29" s="1525"/>
      <c r="DZ29" s="1525"/>
      <c r="EA29" s="1525"/>
      <c r="EB29" s="1525"/>
      <c r="EC29" s="1525"/>
      <c r="ED29" s="1525"/>
      <c r="EE29" s="1525"/>
      <c r="EF29" s="1525"/>
      <c r="EG29" s="1525"/>
      <c r="EH29" s="1525"/>
      <c r="EI29" s="1525"/>
      <c r="EJ29" s="1525"/>
      <c r="EK29" s="1525"/>
      <c r="EL29" s="1525"/>
      <c r="EM29" s="1525"/>
      <c r="EN29" s="1525"/>
      <c r="EO29" s="1525"/>
      <c r="EP29" s="1525"/>
      <c r="EQ29" s="1525"/>
      <c r="ER29" s="1525"/>
      <c r="ES29" s="1525"/>
      <c r="ET29" s="1525"/>
      <c r="EU29" s="1525"/>
      <c r="EV29" s="1525"/>
      <c r="EW29" s="1525"/>
      <c r="EX29" s="1525"/>
      <c r="EY29" s="1525"/>
      <c r="EZ29" s="1525"/>
      <c r="FA29" s="1525"/>
      <c r="FB29" s="1525"/>
      <c r="FC29" s="1525"/>
      <c r="FD29" s="1525"/>
      <c r="FE29" s="1525"/>
      <c r="FF29" s="1525"/>
      <c r="FG29" s="1525"/>
      <c r="FH29" s="1525"/>
      <c r="FI29" s="1525"/>
      <c r="FJ29" s="1525"/>
      <c r="FK29" s="1525"/>
      <c r="FL29" s="1525"/>
      <c r="FM29" s="1525"/>
      <c r="FN29" s="1525"/>
      <c r="FO29" s="1525"/>
      <c r="FP29" s="1525"/>
      <c r="FQ29" s="1525"/>
      <c r="FR29" s="1525"/>
      <c r="FS29" s="1525"/>
      <c r="FT29" s="1525"/>
      <c r="FU29" s="1525"/>
      <c r="FV29" s="1525"/>
      <c r="FW29" s="1525"/>
      <c r="FX29" s="1525"/>
      <c r="FY29" s="1525"/>
      <c r="FZ29" s="1525"/>
      <c r="GA29" s="1525"/>
      <c r="GB29" s="1525"/>
      <c r="GC29" s="1525"/>
      <c r="GD29" s="1525"/>
      <c r="GE29" s="1525"/>
      <c r="GF29" s="1525"/>
      <c r="GG29" s="1525"/>
      <c r="GH29" s="1525"/>
      <c r="GI29" s="1525"/>
      <c r="GJ29" s="1525"/>
      <c r="GK29" s="1525"/>
      <c r="GL29" s="1525"/>
      <c r="GM29" s="1525"/>
      <c r="GN29" s="1525"/>
    </row>
    <row r="30" spans="1:196" ht="30" customHeight="1">
      <c r="A30" s="53"/>
      <c r="B30" s="120"/>
      <c r="C30" s="1525"/>
      <c r="D30" s="1525"/>
      <c r="E30" s="1525"/>
      <c r="F30" s="1525"/>
      <c r="G30" s="1525"/>
      <c r="H30" s="1525"/>
      <c r="I30" s="1525"/>
      <c r="J30" s="1525"/>
      <c r="K30" s="1525"/>
      <c r="L30" s="1525"/>
      <c r="M30" s="1525"/>
      <c r="N30" s="1525"/>
      <c r="O30" s="1525"/>
      <c r="P30" s="1525"/>
      <c r="Q30" s="1525"/>
      <c r="R30" s="1525"/>
      <c r="S30" s="1525"/>
      <c r="T30" s="1525"/>
      <c r="U30" s="1525"/>
      <c r="V30" s="2597" t="s">
        <v>2280</v>
      </c>
      <c r="W30" s="2598"/>
      <c r="X30" s="2598"/>
      <c r="Y30" s="2598"/>
      <c r="Z30" s="2598"/>
      <c r="AA30" s="2598"/>
      <c r="AB30" s="2598"/>
      <c r="AC30" s="2598"/>
      <c r="AD30" s="2598"/>
      <c r="AE30" s="2598"/>
      <c r="AF30" s="2598"/>
      <c r="AG30" s="2598"/>
      <c r="AH30" s="2598"/>
      <c r="AI30" s="2598"/>
      <c r="AJ30" s="2598"/>
      <c r="AK30" s="2598"/>
      <c r="AL30" s="2598"/>
      <c r="AM30" s="2598"/>
      <c r="AN30" s="2598"/>
      <c r="AO30" s="2598"/>
      <c r="AP30" s="2598"/>
      <c r="AQ30" s="2598"/>
      <c r="AR30" s="2598"/>
      <c r="AS30" s="2598"/>
      <c r="AT30" s="2598"/>
      <c r="AU30" s="2598"/>
      <c r="AV30" s="2598"/>
      <c r="AW30" s="2598"/>
      <c r="AX30" s="2598"/>
      <c r="AY30" s="2598"/>
      <c r="AZ30" s="2598"/>
      <c r="BA30" s="2598"/>
      <c r="BB30" s="2598"/>
      <c r="BC30" s="2598"/>
      <c r="BD30" s="2598"/>
      <c r="BE30" s="2598"/>
      <c r="BF30" s="1525"/>
      <c r="BG30" s="1525"/>
      <c r="BH30" s="1525"/>
      <c r="BI30" s="1525"/>
      <c r="BJ30" s="1525"/>
      <c r="BK30" s="1525"/>
      <c r="BL30" s="1525"/>
      <c r="BM30" s="1525"/>
      <c r="BN30" s="1525"/>
      <c r="BO30" s="1525"/>
      <c r="BP30" s="1525"/>
      <c r="BQ30" s="1525"/>
      <c r="BR30" s="1525"/>
      <c r="BS30" s="1525"/>
      <c r="BT30" s="1525"/>
      <c r="BU30" s="1525"/>
      <c r="BV30" s="1525"/>
      <c r="BW30" s="1525"/>
      <c r="BX30" s="1525"/>
      <c r="BY30" s="1525"/>
      <c r="BZ30" s="1525"/>
      <c r="CA30" s="1525"/>
      <c r="CB30" s="1525"/>
      <c r="CC30" s="1525"/>
      <c r="CD30" s="147"/>
      <c r="CJ30" s="1525"/>
      <c r="CK30" s="1525"/>
      <c r="CL30" s="1525"/>
      <c r="CM30" s="1525"/>
      <c r="CN30" s="1525"/>
      <c r="CO30" s="1525"/>
      <c r="CP30" s="1525"/>
      <c r="CQ30" s="1525"/>
      <c r="CR30" s="1525"/>
      <c r="CS30" s="1525"/>
      <c r="CT30" s="1525"/>
      <c r="CU30" s="1525"/>
      <c r="CV30" s="1525"/>
      <c r="CW30" s="1525"/>
      <c r="CX30" s="1525"/>
      <c r="CY30" s="1525"/>
      <c r="CZ30" s="1525"/>
      <c r="DA30" s="1525"/>
      <c r="DB30" s="1525"/>
      <c r="DC30" s="1525"/>
      <c r="DD30" s="1525"/>
      <c r="DE30" s="1525"/>
      <c r="DF30" s="1525"/>
      <c r="DG30" s="1525"/>
      <c r="DH30" s="1525"/>
      <c r="DI30" s="1525"/>
      <c r="DJ30" s="1525"/>
      <c r="DK30" s="1525"/>
      <c r="DL30" s="1525"/>
      <c r="DM30" s="1525"/>
      <c r="DN30" s="1525"/>
      <c r="DO30" s="1525"/>
      <c r="DP30" s="1525"/>
      <c r="DQ30" s="1525"/>
      <c r="DR30" s="1525"/>
      <c r="DS30" s="1525"/>
      <c r="DT30" s="1525"/>
      <c r="DU30" s="1525"/>
      <c r="DV30" s="1525"/>
      <c r="DW30" s="1525"/>
      <c r="DX30" s="1525"/>
      <c r="DY30" s="1525"/>
      <c r="DZ30" s="1525"/>
      <c r="EA30" s="1525"/>
      <c r="EB30" s="1525"/>
      <c r="EC30" s="1525"/>
      <c r="ED30" s="1525"/>
      <c r="EE30" s="1525"/>
      <c r="EF30" s="1525"/>
      <c r="EG30" s="1525"/>
      <c r="EH30" s="1525"/>
      <c r="EI30" s="1525"/>
      <c r="EJ30" s="1525"/>
      <c r="EK30" s="1525"/>
      <c r="EL30" s="1525"/>
      <c r="EM30" s="1525"/>
      <c r="EN30" s="1525"/>
      <c r="EO30" s="1525"/>
      <c r="EP30" s="1525"/>
      <c r="EQ30" s="1525"/>
      <c r="ER30" s="1525"/>
      <c r="ES30" s="1525"/>
      <c r="ET30" s="1525"/>
      <c r="EU30" s="1525"/>
      <c r="EV30" s="1525"/>
      <c r="EW30" s="1525"/>
      <c r="EX30" s="1525"/>
      <c r="EY30" s="1525"/>
      <c r="EZ30" s="1525"/>
      <c r="FA30" s="1525"/>
      <c r="FB30" s="1525"/>
      <c r="FC30" s="1525"/>
      <c r="FD30" s="1525"/>
      <c r="FE30" s="1525"/>
      <c r="FF30" s="1525"/>
      <c r="FG30" s="1525"/>
      <c r="FH30" s="1525"/>
      <c r="FI30" s="1525"/>
      <c r="FJ30" s="1525"/>
      <c r="FK30" s="1525"/>
      <c r="FL30" s="1525"/>
      <c r="FM30" s="1525"/>
      <c r="FN30" s="1525"/>
      <c r="FO30" s="1525"/>
      <c r="FP30" s="1525"/>
      <c r="FQ30" s="1525"/>
      <c r="FR30" s="1525"/>
      <c r="FS30" s="1525"/>
      <c r="FT30" s="1525"/>
      <c r="FU30" s="1525"/>
      <c r="FV30" s="1525"/>
      <c r="FW30" s="1525"/>
      <c r="FX30" s="1525"/>
      <c r="FY30" s="1525"/>
      <c r="FZ30" s="1525"/>
      <c r="GA30" s="1525"/>
      <c r="GB30" s="1525"/>
      <c r="GC30" s="1525"/>
      <c r="GD30" s="1525"/>
      <c r="GE30" s="1525"/>
      <c r="GF30" s="1525"/>
      <c r="GG30" s="1525"/>
      <c r="GH30" s="1525"/>
      <c r="GI30" s="1525"/>
      <c r="GJ30" s="1525"/>
      <c r="GK30" s="1525"/>
      <c r="GL30" s="1525"/>
      <c r="GM30" s="1525"/>
      <c r="GN30" s="1525"/>
    </row>
    <row r="31" spans="1:196" ht="24.95" customHeight="1">
      <c r="A31" s="53"/>
      <c r="B31" s="120"/>
      <c r="C31" s="1525"/>
      <c r="D31" s="1525"/>
      <c r="E31" s="1525"/>
      <c r="F31" s="1525"/>
      <c r="G31" s="1525"/>
      <c r="H31" s="1525"/>
      <c r="I31" s="1525"/>
      <c r="J31" s="1525"/>
      <c r="K31" s="1525"/>
      <c r="L31" s="1525"/>
      <c r="M31" s="1525"/>
      <c r="N31" s="1525"/>
      <c r="O31" s="1525"/>
      <c r="P31" s="1525"/>
      <c r="Q31" s="1525"/>
      <c r="R31" s="1525"/>
      <c r="S31" s="1525"/>
      <c r="T31" s="1525"/>
      <c r="U31" s="1525"/>
      <c r="V31" s="2598"/>
      <c r="W31" s="2598"/>
      <c r="X31" s="2598"/>
      <c r="Y31" s="2598"/>
      <c r="Z31" s="2598"/>
      <c r="AA31" s="2598"/>
      <c r="AB31" s="2598"/>
      <c r="AC31" s="2598"/>
      <c r="AD31" s="2598"/>
      <c r="AE31" s="2598"/>
      <c r="AF31" s="2598"/>
      <c r="AG31" s="2598"/>
      <c r="AH31" s="2598"/>
      <c r="AI31" s="2598"/>
      <c r="AJ31" s="2598"/>
      <c r="AK31" s="2598"/>
      <c r="AL31" s="2598"/>
      <c r="AM31" s="2598"/>
      <c r="AN31" s="2598"/>
      <c r="AO31" s="2598"/>
      <c r="AP31" s="2598"/>
      <c r="AQ31" s="2598"/>
      <c r="AR31" s="2598"/>
      <c r="AS31" s="2598"/>
      <c r="AT31" s="2598"/>
      <c r="AU31" s="2598"/>
      <c r="AV31" s="2598"/>
      <c r="AW31" s="2598"/>
      <c r="AX31" s="2598"/>
      <c r="AY31" s="2598"/>
      <c r="AZ31" s="2598"/>
      <c r="BA31" s="2598"/>
      <c r="BB31" s="2598"/>
      <c r="BC31" s="2598"/>
      <c r="BD31" s="2598"/>
      <c r="BE31" s="2598"/>
      <c r="BF31" s="1525"/>
      <c r="BG31" s="1525"/>
      <c r="BH31" s="1525"/>
      <c r="BI31" s="1525"/>
      <c r="BJ31" s="1525"/>
      <c r="BK31" s="1525"/>
      <c r="BL31" s="1525"/>
      <c r="BM31" s="1525"/>
      <c r="BN31" s="1525"/>
      <c r="BO31" s="1525"/>
      <c r="BP31" s="1525"/>
      <c r="BQ31" s="1525"/>
      <c r="BR31" s="1525"/>
      <c r="BS31" s="1525"/>
      <c r="BT31" s="1525"/>
      <c r="BU31" s="1525"/>
      <c r="BV31" s="1525"/>
      <c r="BW31" s="1525"/>
      <c r="BX31" s="1525"/>
      <c r="BY31" s="1525"/>
      <c r="BZ31" s="1525"/>
      <c r="CA31" s="1525"/>
      <c r="CB31" s="1525"/>
      <c r="CC31" s="1525"/>
      <c r="CD31" s="147"/>
      <c r="CJ31" s="1525"/>
      <c r="CK31" s="1525"/>
      <c r="CL31" s="1525"/>
      <c r="CM31" s="1525"/>
      <c r="CN31" s="1525"/>
      <c r="CO31" s="1525"/>
      <c r="CP31" s="1525"/>
      <c r="CQ31" s="1525"/>
      <c r="CR31" s="1525"/>
      <c r="CS31" s="1525"/>
      <c r="CT31" s="1525"/>
      <c r="CU31" s="1525"/>
      <c r="CV31" s="1525"/>
      <c r="CW31" s="1525"/>
      <c r="CX31" s="1525"/>
      <c r="CY31" s="1525"/>
      <c r="CZ31" s="1525"/>
      <c r="DA31" s="1525"/>
      <c r="DB31" s="1525"/>
      <c r="DC31" s="1525"/>
      <c r="DD31" s="1525"/>
      <c r="DE31" s="1525"/>
      <c r="DF31" s="1525"/>
      <c r="DG31" s="1525"/>
      <c r="DH31" s="1525"/>
      <c r="DI31" s="1525"/>
      <c r="DJ31" s="1525"/>
      <c r="DK31" s="1525"/>
      <c r="DL31" s="1525"/>
      <c r="DM31" s="1525"/>
      <c r="DN31" s="1525"/>
      <c r="DO31" s="1525"/>
      <c r="DP31" s="1525"/>
      <c r="DQ31" s="1525"/>
      <c r="DR31" s="1525"/>
      <c r="DS31" s="1525"/>
      <c r="DT31" s="1525"/>
      <c r="DU31" s="1525"/>
      <c r="DV31" s="1525"/>
      <c r="DW31" s="1525"/>
      <c r="DX31" s="1525"/>
      <c r="DY31" s="1525"/>
      <c r="DZ31" s="1525"/>
      <c r="EA31" s="1525"/>
      <c r="EB31" s="1525"/>
      <c r="EC31" s="1525"/>
      <c r="ED31" s="1525"/>
      <c r="EE31" s="1525"/>
      <c r="EF31" s="1525"/>
      <c r="EG31" s="1525"/>
      <c r="EH31" s="1525"/>
      <c r="EI31" s="1525"/>
      <c r="EJ31" s="1525"/>
      <c r="EK31" s="1525"/>
      <c r="EL31" s="1525"/>
      <c r="EM31" s="1525"/>
      <c r="EN31" s="1525"/>
      <c r="EO31" s="1525"/>
      <c r="EP31" s="1525"/>
      <c r="EQ31" s="1525"/>
      <c r="ER31" s="1525"/>
      <c r="ES31" s="1525"/>
      <c r="ET31" s="1525"/>
      <c r="EU31" s="1525"/>
      <c r="EV31" s="1525"/>
      <c r="EW31" s="1525"/>
      <c r="EX31" s="1525"/>
      <c r="EY31" s="1525"/>
      <c r="EZ31" s="1525"/>
      <c r="FA31" s="1525"/>
      <c r="FB31" s="1525"/>
      <c r="FC31" s="1525"/>
      <c r="FD31" s="1525"/>
      <c r="FE31" s="1525"/>
      <c r="FF31" s="1525"/>
      <c r="FG31" s="1525"/>
      <c r="FH31" s="1525"/>
      <c r="FI31" s="1525"/>
      <c r="FJ31" s="1525"/>
      <c r="FK31" s="1525"/>
      <c r="FL31" s="1525"/>
      <c r="FM31" s="1525"/>
      <c r="FN31" s="1525"/>
      <c r="FO31" s="1525"/>
      <c r="FP31" s="1525"/>
      <c r="FQ31" s="1525"/>
      <c r="FR31" s="1525"/>
      <c r="FS31" s="1525"/>
      <c r="FT31" s="1525"/>
      <c r="FU31" s="1525"/>
      <c r="FV31" s="1525"/>
      <c r="FW31" s="1525"/>
      <c r="FX31" s="1525"/>
      <c r="FY31" s="1525"/>
      <c r="FZ31" s="1525"/>
      <c r="GA31" s="1525"/>
      <c r="GB31" s="1525"/>
      <c r="GC31" s="1525"/>
      <c r="GD31" s="1525"/>
      <c r="GE31" s="1525"/>
      <c r="GF31" s="1525"/>
      <c r="GG31" s="1525"/>
      <c r="GH31" s="1525"/>
      <c r="GI31" s="1525"/>
      <c r="GJ31" s="1525"/>
      <c r="GK31" s="1525"/>
      <c r="GL31" s="1525"/>
      <c r="GM31" s="1525"/>
      <c r="GN31" s="1525"/>
    </row>
    <row r="32" spans="1:196" ht="30" customHeight="1">
      <c r="A32" s="53"/>
      <c r="B32" s="120"/>
      <c r="C32" s="1525"/>
      <c r="D32" s="1525"/>
      <c r="E32" s="1525"/>
      <c r="F32" s="1525"/>
      <c r="G32" s="1525"/>
      <c r="H32" s="1525"/>
      <c r="I32" s="1525"/>
      <c r="J32" s="1525"/>
      <c r="K32" s="1525"/>
      <c r="L32" s="1525"/>
      <c r="M32" s="1525"/>
      <c r="N32" s="1525"/>
      <c r="O32" s="1525"/>
      <c r="P32" s="1525"/>
      <c r="Q32" s="1525"/>
      <c r="R32" s="1525"/>
      <c r="S32" s="1525"/>
      <c r="T32" s="1525"/>
      <c r="U32" s="1525"/>
      <c r="V32" s="2598"/>
      <c r="W32" s="2598"/>
      <c r="X32" s="2598"/>
      <c r="Y32" s="2598"/>
      <c r="Z32" s="2598"/>
      <c r="AA32" s="2598"/>
      <c r="AB32" s="2598"/>
      <c r="AC32" s="2598"/>
      <c r="AD32" s="2598"/>
      <c r="AE32" s="2598"/>
      <c r="AF32" s="2598"/>
      <c r="AG32" s="2598"/>
      <c r="AH32" s="2598"/>
      <c r="AI32" s="2598"/>
      <c r="AJ32" s="2598"/>
      <c r="AK32" s="2598"/>
      <c r="AL32" s="2598"/>
      <c r="AM32" s="2598"/>
      <c r="AN32" s="2598"/>
      <c r="AO32" s="2598"/>
      <c r="AP32" s="2598"/>
      <c r="AQ32" s="2598"/>
      <c r="AR32" s="2598"/>
      <c r="AS32" s="2598"/>
      <c r="AT32" s="2598"/>
      <c r="AU32" s="2598"/>
      <c r="AV32" s="2598"/>
      <c r="AW32" s="2598"/>
      <c r="AX32" s="2598"/>
      <c r="AY32" s="2598"/>
      <c r="AZ32" s="2598"/>
      <c r="BA32" s="2598"/>
      <c r="BB32" s="2598"/>
      <c r="BC32" s="2598"/>
      <c r="BD32" s="2598"/>
      <c r="BE32" s="2598"/>
      <c r="BF32" s="1525"/>
      <c r="BG32" s="1525"/>
      <c r="BH32" s="1525"/>
      <c r="BI32" s="1525"/>
      <c r="BJ32" s="1525"/>
      <c r="BK32" s="1525"/>
      <c r="BL32" s="1525"/>
      <c r="BM32" s="1525"/>
      <c r="BN32" s="1525"/>
      <c r="BO32" s="1525"/>
      <c r="BP32" s="1525"/>
      <c r="BQ32" s="1525"/>
      <c r="BR32" s="1525"/>
      <c r="BS32" s="1525"/>
      <c r="BT32" s="1525"/>
      <c r="BU32" s="1525"/>
      <c r="BV32" s="1525"/>
      <c r="BW32" s="1525"/>
      <c r="BX32" s="1525"/>
      <c r="BY32" s="1525"/>
      <c r="BZ32" s="1525"/>
      <c r="CA32" s="1525"/>
      <c r="CB32" s="1525"/>
      <c r="CC32" s="1525"/>
      <c r="CD32" s="147"/>
      <c r="CJ32" s="1525"/>
      <c r="CK32" s="1525"/>
      <c r="CL32" s="1525"/>
      <c r="CM32" s="1525"/>
      <c r="CN32" s="1525"/>
      <c r="CO32" s="1525"/>
      <c r="CP32" s="1525"/>
      <c r="CQ32" s="1525"/>
      <c r="CR32" s="1525"/>
      <c r="CS32" s="1525"/>
      <c r="CT32" s="1525"/>
      <c r="CU32" s="1525"/>
      <c r="CV32" s="1525"/>
      <c r="CW32" s="1525"/>
      <c r="CX32" s="1525"/>
      <c r="CY32" s="1525"/>
      <c r="CZ32" s="1525"/>
      <c r="DA32" s="1525"/>
      <c r="DB32" s="1525"/>
      <c r="DC32" s="1525"/>
      <c r="DD32" s="1525"/>
      <c r="DE32" s="1525"/>
      <c r="DF32" s="1525"/>
      <c r="DG32" s="1525"/>
      <c r="DH32" s="1525"/>
      <c r="DI32" s="1525"/>
      <c r="DJ32" s="1525"/>
      <c r="DK32" s="1525"/>
      <c r="DL32" s="1525"/>
      <c r="DM32" s="1525"/>
      <c r="DN32" s="1525"/>
      <c r="DO32" s="1525"/>
      <c r="DP32" s="1525"/>
      <c r="DQ32" s="1525"/>
      <c r="DR32" s="1525"/>
      <c r="DS32" s="1525"/>
      <c r="DT32" s="1525"/>
      <c r="DU32" s="1525"/>
      <c r="DV32" s="1525"/>
      <c r="DW32" s="1525"/>
      <c r="DX32" s="1525"/>
      <c r="DY32" s="1525"/>
      <c r="DZ32" s="1525"/>
      <c r="EA32" s="1525"/>
      <c r="EB32" s="1525"/>
      <c r="EC32" s="1525"/>
      <c r="ED32" s="1525"/>
      <c r="EE32" s="1525"/>
      <c r="EF32" s="1525"/>
      <c r="EG32" s="1525"/>
      <c r="EH32" s="1525"/>
      <c r="EI32" s="1525"/>
      <c r="EJ32" s="1525"/>
      <c r="EK32" s="1525"/>
      <c r="EL32" s="1525"/>
      <c r="EM32" s="1525"/>
      <c r="EN32" s="1525"/>
      <c r="EO32" s="1525"/>
      <c r="EP32" s="1525"/>
      <c r="EQ32" s="1525"/>
      <c r="ER32" s="1525"/>
      <c r="ES32" s="1525"/>
      <c r="ET32" s="1525"/>
      <c r="EU32" s="1525"/>
      <c r="EV32" s="1525"/>
      <c r="EW32" s="1525"/>
      <c r="EX32" s="1525"/>
      <c r="EY32" s="1525"/>
      <c r="EZ32" s="1525"/>
      <c r="FA32" s="1525"/>
      <c r="FB32" s="1525"/>
      <c r="FC32" s="1525"/>
      <c r="FD32" s="1525"/>
      <c r="FE32" s="1525"/>
      <c r="FF32" s="1525"/>
      <c r="FG32" s="1525"/>
      <c r="FH32" s="1525"/>
      <c r="FI32" s="1525"/>
      <c r="FJ32" s="1525"/>
      <c r="FK32" s="1525"/>
      <c r="FL32" s="1525"/>
      <c r="FM32" s="1525"/>
      <c r="FN32" s="1525"/>
      <c r="FO32" s="1525"/>
      <c r="FP32" s="1525"/>
      <c r="FQ32" s="1525"/>
      <c r="FR32" s="1525"/>
      <c r="FS32" s="1525"/>
      <c r="FT32" s="1525"/>
      <c r="FU32" s="1525"/>
      <c r="FV32" s="1525"/>
      <c r="FW32" s="1525"/>
      <c r="FX32" s="1525"/>
      <c r="FY32" s="1525"/>
      <c r="FZ32" s="1525"/>
      <c r="GA32" s="1525"/>
      <c r="GB32" s="1525"/>
      <c r="GC32" s="1525"/>
      <c r="GD32" s="1525"/>
      <c r="GE32" s="1525"/>
      <c r="GF32" s="1525"/>
      <c r="GG32" s="1525"/>
      <c r="GH32" s="1525"/>
      <c r="GI32" s="1525"/>
      <c r="GJ32" s="1525"/>
      <c r="GK32" s="1525"/>
      <c r="GL32" s="1525"/>
      <c r="GM32" s="1525"/>
      <c r="GN32" s="1525"/>
    </row>
    <row r="33" spans="1:196" ht="30" customHeight="1">
      <c r="A33" s="53"/>
      <c r="B33" s="120"/>
      <c r="C33" s="1525"/>
      <c r="D33" s="1525"/>
      <c r="E33" s="1525"/>
      <c r="F33" s="1525"/>
      <c r="G33" s="1525"/>
      <c r="H33" s="1525"/>
      <c r="I33" s="1525"/>
      <c r="J33" s="1525"/>
      <c r="K33" s="1525"/>
      <c r="L33" s="1525"/>
      <c r="M33" s="1525"/>
      <c r="N33" s="1525"/>
      <c r="O33" s="1525"/>
      <c r="P33" s="1525"/>
      <c r="Q33" s="1525"/>
      <c r="R33" s="1525"/>
      <c r="S33" s="1525"/>
      <c r="T33" s="1525"/>
      <c r="U33" s="1525"/>
      <c r="BF33" s="1525"/>
      <c r="BG33" s="1525"/>
      <c r="BH33" s="1525"/>
      <c r="BI33" s="1525"/>
      <c r="BJ33" s="1525"/>
      <c r="BK33" s="1525"/>
      <c r="BL33" s="1525"/>
      <c r="BM33" s="1525"/>
      <c r="BN33" s="1525"/>
      <c r="BO33" s="1525"/>
      <c r="BP33" s="1525"/>
      <c r="BQ33" s="1525"/>
      <c r="BR33" s="1525"/>
      <c r="BS33" s="1525"/>
      <c r="BT33" s="1525"/>
      <c r="BU33" s="1525"/>
      <c r="BV33" s="1525"/>
      <c r="BW33" s="1525"/>
      <c r="BX33" s="1525"/>
      <c r="BY33" s="1525"/>
      <c r="BZ33" s="1525"/>
      <c r="CA33" s="1525"/>
      <c r="CB33" s="1525"/>
      <c r="CC33" s="1525"/>
      <c r="CD33" s="147"/>
      <c r="CJ33" s="1525"/>
      <c r="CK33" s="1525"/>
      <c r="CL33" s="1525"/>
      <c r="CM33" s="1525"/>
      <c r="CN33" s="1525"/>
      <c r="CO33" s="1525"/>
      <c r="CP33" s="1525"/>
      <c r="CQ33" s="1525"/>
      <c r="CR33" s="1525"/>
      <c r="CS33" s="1525"/>
      <c r="CT33" s="1525"/>
      <c r="CU33" s="1525"/>
      <c r="CV33" s="1525"/>
      <c r="CW33" s="1525"/>
      <c r="CX33" s="1525"/>
      <c r="CY33" s="1525"/>
      <c r="CZ33" s="1525"/>
      <c r="DA33" s="1525"/>
      <c r="DB33" s="1525"/>
      <c r="DC33" s="1525"/>
      <c r="DD33" s="1525"/>
      <c r="DE33" s="1525"/>
      <c r="DF33" s="1525"/>
      <c r="DG33" s="1525"/>
      <c r="DH33" s="1525"/>
      <c r="DI33" s="1525"/>
      <c r="DJ33" s="1525"/>
      <c r="DK33" s="1525"/>
      <c r="DL33" s="1525"/>
      <c r="DM33" s="1525"/>
      <c r="DN33" s="1525"/>
      <c r="DO33" s="1525"/>
      <c r="DP33" s="1525"/>
      <c r="DQ33" s="1525"/>
      <c r="DR33" s="1525"/>
      <c r="DS33" s="1525"/>
      <c r="DT33" s="1525"/>
      <c r="DU33" s="1525"/>
      <c r="DV33" s="1525"/>
      <c r="DW33" s="1525"/>
      <c r="DX33" s="1525"/>
      <c r="DY33" s="1525"/>
      <c r="DZ33" s="1525"/>
      <c r="EA33" s="1525"/>
      <c r="EB33" s="1525"/>
      <c r="EC33" s="1525"/>
      <c r="ED33" s="1525"/>
      <c r="EE33" s="1525"/>
      <c r="EF33" s="1525"/>
      <c r="EG33" s="1525"/>
      <c r="EH33" s="1525"/>
      <c r="EI33" s="1525"/>
      <c r="EJ33" s="1525"/>
      <c r="EK33" s="1525"/>
      <c r="EL33" s="1525"/>
      <c r="EM33" s="1525"/>
      <c r="EN33" s="1525"/>
      <c r="EO33" s="1525"/>
      <c r="EP33" s="1525"/>
      <c r="EQ33" s="1525"/>
      <c r="ER33" s="1525"/>
      <c r="ES33" s="1525"/>
      <c r="ET33" s="1525"/>
      <c r="EU33" s="1525"/>
      <c r="EV33" s="1525"/>
      <c r="EW33" s="1525"/>
      <c r="EX33" s="1525"/>
      <c r="EY33" s="1525"/>
      <c r="EZ33" s="1525"/>
      <c r="FA33" s="1525"/>
      <c r="FB33" s="1525"/>
      <c r="FC33" s="1525"/>
      <c r="FD33" s="1525"/>
      <c r="FE33" s="1525"/>
      <c r="FF33" s="1525"/>
      <c r="FG33" s="1525"/>
      <c r="FH33" s="1525"/>
      <c r="FI33" s="1525"/>
      <c r="FJ33" s="1525"/>
      <c r="FK33" s="1525"/>
      <c r="FL33" s="1525"/>
      <c r="FM33" s="1525"/>
      <c r="FN33" s="1525"/>
      <c r="FO33" s="1525"/>
      <c r="FP33" s="1525"/>
      <c r="FQ33" s="1525"/>
      <c r="FR33" s="1525"/>
      <c r="FS33" s="1525"/>
      <c r="FT33" s="1525"/>
      <c r="FU33" s="1525"/>
      <c r="FV33" s="1525"/>
      <c r="FW33" s="1525"/>
      <c r="FX33" s="1525"/>
      <c r="FY33" s="1525"/>
      <c r="FZ33" s="1525"/>
      <c r="GA33" s="1525"/>
      <c r="GB33" s="1525"/>
      <c r="GC33" s="1525"/>
      <c r="GD33" s="1525"/>
      <c r="GE33" s="1525"/>
      <c r="GF33" s="1525"/>
      <c r="GG33" s="1525"/>
      <c r="GH33" s="1525"/>
      <c r="GI33" s="1525"/>
      <c r="GJ33" s="1525"/>
      <c r="GK33" s="1525"/>
      <c r="GL33" s="1525"/>
      <c r="GM33" s="1525"/>
      <c r="GN33" s="1525"/>
    </row>
    <row r="34" spans="1:196" ht="30" customHeight="1">
      <c r="A34" s="53"/>
      <c r="B34" s="120"/>
      <c r="C34" s="1525"/>
      <c r="D34" s="1525"/>
      <c r="E34" s="1525"/>
      <c r="F34" s="1525"/>
      <c r="G34" s="1525"/>
      <c r="H34" s="1525"/>
      <c r="I34" s="1525"/>
      <c r="J34" s="1525"/>
      <c r="K34" s="1525"/>
      <c r="L34" s="1525"/>
      <c r="M34" s="1525"/>
      <c r="N34" s="1525"/>
      <c r="O34" s="1525"/>
      <c r="P34" s="1525"/>
      <c r="Q34" s="1525"/>
      <c r="R34" s="1525"/>
      <c r="S34" s="1525"/>
      <c r="T34" s="1525"/>
      <c r="U34" s="1525"/>
      <c r="BF34" s="1525"/>
      <c r="BG34" s="1525"/>
      <c r="BH34" s="1525"/>
      <c r="BI34" s="1525"/>
      <c r="BJ34" s="1525"/>
      <c r="BK34" s="1525"/>
      <c r="BL34" s="1525"/>
      <c r="BM34" s="1525"/>
      <c r="BN34" s="1525"/>
      <c r="BO34" s="1525"/>
      <c r="BP34" s="1525"/>
      <c r="BQ34" s="1525"/>
      <c r="BR34" s="1525"/>
      <c r="BS34" s="1525"/>
      <c r="BT34" s="1525"/>
      <c r="BU34" s="1525"/>
      <c r="BV34" s="1525"/>
      <c r="BW34" s="1525"/>
      <c r="BX34" s="1525"/>
      <c r="BY34" s="1525"/>
      <c r="BZ34" s="1525"/>
      <c r="CA34" s="1525"/>
      <c r="CB34" s="1525"/>
      <c r="CC34" s="1525"/>
      <c r="CD34" s="147"/>
      <c r="CJ34" s="1525"/>
      <c r="CK34" s="1525"/>
      <c r="CL34" s="1525"/>
      <c r="CM34" s="1525"/>
      <c r="CN34" s="1525"/>
      <c r="CO34" s="1525"/>
      <c r="CP34" s="1525"/>
      <c r="CQ34" s="1525"/>
      <c r="CR34" s="1525"/>
      <c r="CS34" s="1525"/>
      <c r="CT34" s="1525"/>
      <c r="CU34" s="1525"/>
      <c r="CV34" s="1525"/>
      <c r="CW34" s="1525"/>
      <c r="CX34" s="1525"/>
      <c r="CY34" s="1525"/>
      <c r="CZ34" s="1525"/>
      <c r="DA34" s="1525"/>
      <c r="DB34" s="1525"/>
      <c r="DC34" s="1525"/>
      <c r="DD34" s="1525"/>
      <c r="DE34" s="1525"/>
      <c r="DF34" s="1525"/>
      <c r="DG34" s="1525"/>
      <c r="DH34" s="1525"/>
      <c r="DI34" s="1525"/>
      <c r="DJ34" s="1525"/>
      <c r="DK34" s="1525"/>
      <c r="DL34" s="1525"/>
      <c r="DM34" s="1525"/>
      <c r="DN34" s="1525"/>
      <c r="DO34" s="1525"/>
      <c r="DP34" s="1525"/>
      <c r="DQ34" s="1525"/>
      <c r="DR34" s="1525"/>
      <c r="DS34" s="1525"/>
      <c r="DT34" s="1525"/>
      <c r="DU34" s="1525"/>
      <c r="DV34" s="1525"/>
      <c r="DW34" s="1525"/>
      <c r="DX34" s="1525"/>
      <c r="DY34" s="1525"/>
      <c r="DZ34" s="1525"/>
      <c r="EA34" s="1525"/>
      <c r="EB34" s="1525"/>
      <c r="EC34" s="1525"/>
      <c r="ED34" s="1525"/>
      <c r="EE34" s="1525"/>
      <c r="EF34" s="1525"/>
      <c r="EG34" s="1525"/>
      <c r="EH34" s="1525"/>
      <c r="EI34" s="1525"/>
      <c r="EJ34" s="1525"/>
      <c r="EK34" s="1525"/>
      <c r="EL34" s="1525"/>
      <c r="EM34" s="1525"/>
      <c r="EN34" s="1525"/>
      <c r="EO34" s="1525"/>
      <c r="EP34" s="1525"/>
      <c r="EQ34" s="1525"/>
      <c r="ER34" s="1525"/>
      <c r="ES34" s="1525"/>
      <c r="ET34" s="1525"/>
      <c r="EU34" s="1525"/>
      <c r="EV34" s="1525"/>
      <c r="EW34" s="1525"/>
      <c r="EX34" s="1525"/>
      <c r="EY34" s="1525"/>
      <c r="EZ34" s="1525"/>
      <c r="FA34" s="1525"/>
      <c r="FB34" s="1525"/>
      <c r="FC34" s="1525"/>
      <c r="FD34" s="1525"/>
      <c r="FE34" s="1525"/>
      <c r="FF34" s="1525"/>
      <c r="FG34" s="1525"/>
      <c r="FH34" s="1525"/>
      <c r="FI34" s="1525"/>
      <c r="FJ34" s="1525"/>
      <c r="FK34" s="1525"/>
      <c r="FL34" s="1525"/>
      <c r="FM34" s="1525"/>
      <c r="FN34" s="1525"/>
      <c r="FO34" s="1525"/>
      <c r="FP34" s="1525"/>
      <c r="FQ34" s="1525"/>
      <c r="FR34" s="1525"/>
      <c r="FS34" s="1525"/>
      <c r="FT34" s="1525"/>
      <c r="FU34" s="1525"/>
      <c r="FV34" s="1525"/>
      <c r="FW34" s="1525"/>
      <c r="FX34" s="1525"/>
      <c r="FY34" s="1525"/>
      <c r="FZ34" s="1525"/>
      <c r="GA34" s="1525"/>
      <c r="GB34" s="1525"/>
      <c r="GC34" s="1525"/>
      <c r="GD34" s="1525"/>
      <c r="GE34" s="1525"/>
      <c r="GF34" s="1525"/>
      <c r="GG34" s="1525"/>
      <c r="GH34" s="1525"/>
      <c r="GI34" s="1525"/>
      <c r="GJ34" s="1525"/>
      <c r="GK34" s="1525"/>
      <c r="GL34" s="1525"/>
      <c r="GM34" s="1525"/>
      <c r="GN34" s="1525"/>
    </row>
    <row r="35" spans="1:196" ht="30" customHeight="1">
      <c r="A35" s="53"/>
      <c r="B35" s="93"/>
      <c r="C35" s="1525"/>
      <c r="D35" s="1525"/>
      <c r="E35" s="1525"/>
      <c r="F35" s="1525"/>
      <c r="G35" s="1525"/>
      <c r="H35" s="1525"/>
      <c r="I35" s="1525"/>
      <c r="J35" s="1525"/>
      <c r="K35" s="1525"/>
      <c r="L35" s="1525"/>
      <c r="M35" s="1525"/>
      <c r="N35" s="1525"/>
      <c r="O35" s="1525"/>
      <c r="P35" s="1525"/>
      <c r="Q35" s="1525"/>
      <c r="R35" s="1525"/>
      <c r="S35" s="1525"/>
      <c r="T35" s="1525"/>
      <c r="U35" s="1525"/>
      <c r="BF35" s="1525"/>
      <c r="BG35" s="1525"/>
      <c r="BH35" s="1525"/>
      <c r="BI35" s="1525"/>
      <c r="BJ35" s="1525"/>
      <c r="BK35" s="1525"/>
      <c r="BL35" s="1525"/>
      <c r="BM35" s="1525"/>
      <c r="BN35" s="1525"/>
      <c r="BO35" s="1525"/>
      <c r="BP35" s="1525"/>
      <c r="BQ35" s="1525"/>
      <c r="BR35" s="1525"/>
      <c r="BS35" s="1525"/>
      <c r="BT35" s="1525"/>
      <c r="BU35" s="1525"/>
      <c r="BV35" s="1525"/>
      <c r="BW35" s="1525"/>
      <c r="BX35" s="1525"/>
      <c r="BY35" s="1525"/>
      <c r="BZ35" s="1525"/>
      <c r="CA35" s="1525"/>
      <c r="CB35" s="1525"/>
      <c r="CC35" s="1525"/>
      <c r="CD35" s="147"/>
      <c r="CJ35" s="1525"/>
      <c r="CK35" s="1525"/>
      <c r="CL35" s="1525"/>
      <c r="CM35" s="1525"/>
      <c r="CN35" s="1525"/>
      <c r="CO35" s="1525"/>
      <c r="CP35" s="1525"/>
      <c r="CQ35" s="1525"/>
      <c r="CR35" s="1525"/>
      <c r="CS35" s="1525"/>
      <c r="CT35" s="1525"/>
      <c r="CU35" s="1525"/>
      <c r="CV35" s="1525"/>
      <c r="CW35" s="1525"/>
      <c r="CX35" s="1525"/>
      <c r="CY35" s="1525"/>
      <c r="CZ35" s="1525"/>
      <c r="DA35" s="1525"/>
      <c r="DB35" s="1525"/>
      <c r="DC35" s="1525"/>
      <c r="DD35" s="1525"/>
      <c r="DE35" s="1525"/>
      <c r="DF35" s="1525"/>
      <c r="DG35" s="1525"/>
      <c r="DH35" s="1525"/>
      <c r="DI35" s="1525"/>
      <c r="DJ35" s="1525"/>
      <c r="DK35" s="1525"/>
      <c r="DL35" s="1525"/>
      <c r="DM35" s="1525"/>
      <c r="DN35" s="1525"/>
      <c r="DO35" s="1525"/>
      <c r="DP35" s="1525"/>
      <c r="DQ35" s="1525"/>
      <c r="DR35" s="1525"/>
      <c r="DS35" s="1525"/>
      <c r="DT35" s="1525"/>
      <c r="DU35" s="1525"/>
      <c r="DV35" s="1525"/>
      <c r="DW35" s="1525"/>
      <c r="DX35" s="1525"/>
      <c r="DY35" s="1525"/>
      <c r="DZ35" s="1525"/>
      <c r="EA35" s="1525"/>
      <c r="EB35" s="1525"/>
      <c r="EC35" s="1525"/>
      <c r="ED35" s="1525"/>
      <c r="EE35" s="1525"/>
      <c r="EF35" s="1525"/>
      <c r="EG35" s="1525"/>
      <c r="EH35" s="1525"/>
      <c r="EI35" s="1525"/>
      <c r="EJ35" s="1525"/>
      <c r="EK35" s="1525"/>
      <c r="EL35" s="1525"/>
      <c r="EM35" s="1525"/>
      <c r="EN35" s="1525"/>
      <c r="EO35" s="1525"/>
      <c r="EP35" s="1525"/>
      <c r="EQ35" s="1525"/>
      <c r="ER35" s="1525"/>
      <c r="ES35" s="1525"/>
      <c r="ET35" s="1525"/>
      <c r="EU35" s="1525"/>
      <c r="EV35" s="1525"/>
      <c r="EW35" s="1525"/>
      <c r="EX35" s="1525"/>
      <c r="EY35" s="1525"/>
      <c r="EZ35" s="1525"/>
      <c r="FA35" s="1525"/>
      <c r="FB35" s="1525"/>
      <c r="FC35" s="1525"/>
      <c r="FD35" s="1525"/>
      <c r="FE35" s="1525"/>
      <c r="FF35" s="1525"/>
      <c r="FG35" s="1525"/>
      <c r="FH35" s="1525"/>
      <c r="FI35" s="1525"/>
      <c r="FJ35" s="1525"/>
      <c r="FK35" s="1525"/>
      <c r="FL35" s="1525"/>
      <c r="FM35" s="1525"/>
      <c r="FN35" s="1525"/>
      <c r="FO35" s="1525"/>
      <c r="FP35" s="1525"/>
      <c r="FQ35" s="1525"/>
      <c r="FR35" s="1525"/>
      <c r="FS35" s="1525"/>
      <c r="FT35" s="1525"/>
      <c r="FU35" s="1525"/>
      <c r="FV35" s="1525"/>
      <c r="FW35" s="1525"/>
      <c r="FX35" s="1525"/>
      <c r="FY35" s="1525"/>
      <c r="FZ35" s="1525"/>
      <c r="GA35" s="1525"/>
      <c r="GB35" s="1525"/>
      <c r="GC35" s="1525"/>
      <c r="GD35" s="1525"/>
      <c r="GE35" s="1525"/>
      <c r="GF35" s="1525"/>
      <c r="GG35" s="1525"/>
      <c r="GH35" s="1525"/>
      <c r="GI35" s="1525"/>
      <c r="GJ35" s="1525"/>
      <c r="GK35" s="1525"/>
      <c r="GL35" s="1525"/>
      <c r="GM35" s="1525"/>
      <c r="GN35" s="1525"/>
    </row>
    <row r="36" spans="1:196" ht="24.95" customHeight="1">
      <c r="A36" s="53"/>
      <c r="B36" s="120"/>
      <c r="C36" s="1525"/>
      <c r="D36" s="1525"/>
      <c r="E36" s="1525"/>
      <c r="F36" s="1525"/>
      <c r="G36" s="1525"/>
      <c r="H36" s="1525"/>
      <c r="I36" s="1525"/>
      <c r="J36" s="1525"/>
      <c r="K36" s="1525"/>
      <c r="L36" s="1525"/>
      <c r="M36" s="1525"/>
      <c r="N36" s="1525"/>
      <c r="O36" s="1525"/>
      <c r="P36" s="1525"/>
      <c r="Q36" s="1525"/>
      <c r="R36" s="1525"/>
      <c r="S36" s="1525"/>
      <c r="T36" s="1525"/>
      <c r="U36" s="1525"/>
      <c r="BF36" s="1525"/>
      <c r="BG36" s="1525"/>
      <c r="BH36" s="1525"/>
      <c r="BI36" s="1525"/>
      <c r="BJ36" s="1525"/>
      <c r="BK36" s="1525"/>
      <c r="BL36" s="1525"/>
      <c r="BM36" s="1525"/>
      <c r="BN36" s="1525"/>
      <c r="BO36" s="1525"/>
      <c r="BP36" s="1525"/>
      <c r="BQ36" s="1525"/>
      <c r="BR36" s="1525"/>
      <c r="BS36" s="1525"/>
      <c r="BT36" s="1525"/>
      <c r="BU36" s="1525"/>
      <c r="BV36" s="1525"/>
      <c r="BW36" s="1525"/>
      <c r="BX36" s="1525"/>
      <c r="BY36" s="1525"/>
      <c r="BZ36" s="1525"/>
      <c r="CA36" s="1525"/>
      <c r="CB36" s="1525"/>
      <c r="CC36" s="1525"/>
      <c r="CD36" s="147"/>
      <c r="CJ36" s="1525"/>
      <c r="CK36" s="1525"/>
      <c r="CL36" s="1525"/>
      <c r="CM36" s="1525"/>
      <c r="CN36" s="1525"/>
      <c r="CO36" s="1525"/>
      <c r="CP36" s="1525"/>
      <c r="CQ36" s="1525"/>
      <c r="CR36" s="1525"/>
      <c r="CS36" s="1525"/>
      <c r="CT36" s="1525"/>
      <c r="CU36" s="1525"/>
      <c r="CV36" s="1525"/>
      <c r="CW36" s="1525"/>
      <c r="CX36" s="1525"/>
      <c r="CY36" s="1525"/>
      <c r="CZ36" s="1525"/>
      <c r="DA36" s="1525"/>
      <c r="DB36" s="1525"/>
      <c r="DC36" s="1525"/>
      <c r="DD36" s="1525"/>
      <c r="DE36" s="1525"/>
      <c r="DF36" s="1525"/>
      <c r="DG36" s="1525"/>
      <c r="DH36" s="1525"/>
      <c r="DI36" s="1525"/>
      <c r="DJ36" s="1525"/>
      <c r="DK36" s="1525"/>
      <c r="DL36" s="1525"/>
      <c r="DM36" s="1525"/>
      <c r="DN36" s="1525"/>
      <c r="DO36" s="1525"/>
      <c r="DP36" s="1525"/>
      <c r="DQ36" s="1525"/>
      <c r="DR36" s="1525"/>
      <c r="DS36" s="1525"/>
      <c r="DT36" s="1525"/>
      <c r="DU36" s="1525"/>
      <c r="DV36" s="1525"/>
      <c r="DW36" s="1525"/>
      <c r="DX36" s="1525"/>
      <c r="DY36" s="1525"/>
      <c r="DZ36" s="1525"/>
      <c r="EA36" s="1525"/>
      <c r="EB36" s="1525"/>
      <c r="EC36" s="1525"/>
      <c r="ED36" s="1525"/>
      <c r="EE36" s="1525"/>
      <c r="EF36" s="1525"/>
      <c r="EG36" s="1525"/>
      <c r="EH36" s="1525"/>
      <c r="EI36" s="1525"/>
      <c r="EJ36" s="1525"/>
      <c r="EK36" s="1525"/>
      <c r="EL36" s="1525"/>
      <c r="EM36" s="1525"/>
      <c r="EN36" s="1525"/>
      <c r="EO36" s="1525"/>
      <c r="EP36" s="1525"/>
      <c r="EQ36" s="1525"/>
      <c r="ER36" s="1525"/>
      <c r="ES36" s="1525"/>
      <c r="ET36" s="1525"/>
      <c r="EU36" s="1525"/>
      <c r="EV36" s="1525"/>
      <c r="EW36" s="1525"/>
      <c r="EX36" s="1525"/>
      <c r="EY36" s="1525"/>
      <c r="EZ36" s="1525"/>
      <c r="FA36" s="1525"/>
      <c r="FB36" s="1525"/>
      <c r="FC36" s="1525"/>
      <c r="FD36" s="1525"/>
      <c r="FE36" s="1525"/>
      <c r="FF36" s="1525"/>
      <c r="FG36" s="1525"/>
      <c r="FH36" s="1525"/>
      <c r="FI36" s="1525"/>
      <c r="FJ36" s="1525"/>
      <c r="FK36" s="1525"/>
      <c r="FL36" s="1525"/>
      <c r="FM36" s="1525"/>
      <c r="FN36" s="1525"/>
      <c r="FO36" s="1525"/>
      <c r="FP36" s="1525"/>
      <c r="FQ36" s="1525"/>
      <c r="FR36" s="1525"/>
      <c r="FS36" s="1525"/>
      <c r="FT36" s="1525"/>
      <c r="FU36" s="1525"/>
      <c r="FV36" s="1525"/>
      <c r="FW36" s="1525"/>
      <c r="FX36" s="1525"/>
      <c r="FY36" s="1525"/>
      <c r="FZ36" s="1525"/>
      <c r="GA36" s="1525"/>
      <c r="GB36" s="1525"/>
      <c r="GC36" s="1525"/>
      <c r="GD36" s="1525"/>
      <c r="GE36" s="1525"/>
      <c r="GF36" s="1525"/>
      <c r="GG36" s="1525"/>
      <c r="GH36" s="1525"/>
      <c r="GI36" s="1525"/>
      <c r="GJ36" s="1525"/>
      <c r="GK36" s="1525"/>
      <c r="GL36" s="1525"/>
      <c r="GM36" s="1525"/>
      <c r="GN36" s="1525"/>
    </row>
    <row r="37" spans="1:196" ht="30" customHeight="1">
      <c r="A37" s="53"/>
      <c r="B37" s="120"/>
      <c r="C37" s="1525"/>
      <c r="D37" s="1525"/>
      <c r="E37" s="1525"/>
      <c r="F37" s="1525"/>
      <c r="G37" s="1525"/>
      <c r="H37" s="1525"/>
      <c r="I37" s="1525"/>
      <c r="J37" s="1525"/>
      <c r="K37" s="1525"/>
      <c r="L37" s="1525"/>
      <c r="M37" s="1525"/>
      <c r="N37" s="1525"/>
      <c r="O37" s="1525"/>
      <c r="P37" s="1525"/>
      <c r="Q37" s="1525"/>
      <c r="R37" s="1525"/>
      <c r="S37" s="1525"/>
      <c r="T37" s="1525"/>
      <c r="U37" s="1525"/>
      <c r="BF37" s="1525"/>
      <c r="BG37" s="1525"/>
      <c r="BH37" s="1525"/>
      <c r="BI37" s="1525"/>
      <c r="BJ37" s="1525"/>
      <c r="BK37" s="1525"/>
      <c r="BL37" s="1525"/>
      <c r="BM37" s="1525"/>
      <c r="BN37" s="1525"/>
      <c r="BO37" s="1525"/>
      <c r="BP37" s="1525"/>
      <c r="BQ37" s="1525"/>
      <c r="BR37" s="1525"/>
      <c r="BS37" s="1525"/>
      <c r="BT37" s="1525"/>
      <c r="BU37" s="1525"/>
      <c r="BV37" s="1525"/>
      <c r="BW37" s="1525"/>
      <c r="BX37" s="1525"/>
      <c r="BY37" s="1525"/>
      <c r="BZ37" s="1525"/>
      <c r="CA37" s="1525"/>
      <c r="CB37" s="1525"/>
      <c r="CC37" s="1525"/>
      <c r="CD37" s="147"/>
      <c r="CJ37" s="1525"/>
      <c r="CK37" s="1525"/>
      <c r="CL37" s="1525"/>
      <c r="CM37" s="1525"/>
      <c r="CN37" s="1525"/>
      <c r="CO37" s="1525"/>
      <c r="CP37" s="1525"/>
      <c r="CQ37" s="1525"/>
      <c r="CR37" s="1525"/>
      <c r="CS37" s="1525"/>
      <c r="CT37" s="1525"/>
      <c r="CU37" s="1525"/>
      <c r="CV37" s="1525"/>
      <c r="CW37" s="1525"/>
      <c r="CX37" s="1525"/>
      <c r="CY37" s="1525"/>
      <c r="CZ37" s="1525"/>
      <c r="DA37" s="1525"/>
      <c r="DB37" s="1525"/>
      <c r="DC37" s="1525"/>
      <c r="DD37" s="1525"/>
      <c r="DE37" s="1525"/>
      <c r="DF37" s="1525"/>
      <c r="DG37" s="1525"/>
      <c r="DH37" s="1525"/>
      <c r="DI37" s="1525"/>
      <c r="DJ37" s="1525"/>
      <c r="DK37" s="1525"/>
      <c r="DL37" s="1525"/>
      <c r="DM37" s="1525"/>
      <c r="DN37" s="1525"/>
      <c r="DO37" s="1525"/>
      <c r="DP37" s="1525"/>
      <c r="DQ37" s="1525"/>
      <c r="DR37" s="1525"/>
      <c r="DS37" s="1525"/>
      <c r="DT37" s="1525"/>
      <c r="DU37" s="1525"/>
      <c r="DV37" s="1525"/>
      <c r="DW37" s="1525"/>
      <c r="DX37" s="1525"/>
      <c r="DY37" s="1525"/>
      <c r="DZ37" s="1525"/>
      <c r="EA37" s="1525"/>
      <c r="EB37" s="1525"/>
      <c r="EC37" s="1525"/>
      <c r="ED37" s="1525"/>
      <c r="EE37" s="1525"/>
      <c r="EF37" s="1525"/>
      <c r="EG37" s="1525"/>
      <c r="EH37" s="1525"/>
      <c r="EI37" s="1525"/>
      <c r="EJ37" s="1525"/>
      <c r="EK37" s="1525"/>
      <c r="EL37" s="1525"/>
      <c r="EM37" s="1525"/>
      <c r="EN37" s="1525"/>
      <c r="EO37" s="1525"/>
      <c r="EP37" s="1525"/>
      <c r="EQ37" s="1525"/>
      <c r="ER37" s="1525"/>
      <c r="ES37" s="1525"/>
      <c r="ET37" s="1525"/>
      <c r="EU37" s="1525"/>
      <c r="EV37" s="1525"/>
      <c r="EW37" s="1525"/>
      <c r="EX37" s="1525"/>
      <c r="EY37" s="1525"/>
      <c r="EZ37" s="1525"/>
      <c r="FA37" s="1525"/>
      <c r="FB37" s="1525"/>
      <c r="FC37" s="1525"/>
      <c r="FD37" s="1525"/>
      <c r="FE37" s="1525"/>
      <c r="FF37" s="1525"/>
      <c r="FG37" s="1525"/>
      <c r="FH37" s="1525"/>
      <c r="FI37" s="1525"/>
      <c r="FJ37" s="1525"/>
      <c r="FK37" s="1525"/>
      <c r="FL37" s="1525"/>
      <c r="FM37" s="1525"/>
      <c r="FN37" s="1525"/>
      <c r="FO37" s="1525"/>
      <c r="FP37" s="1525"/>
      <c r="FQ37" s="1525"/>
      <c r="FR37" s="1525"/>
      <c r="FS37" s="1525"/>
      <c r="FT37" s="1525"/>
      <c r="FU37" s="1525"/>
      <c r="FV37" s="1525"/>
      <c r="FW37" s="1525"/>
      <c r="FX37" s="1525"/>
      <c r="FY37" s="1525"/>
      <c r="FZ37" s="1525"/>
      <c r="GA37" s="1525"/>
      <c r="GB37" s="1525"/>
      <c r="GC37" s="1525"/>
      <c r="GD37" s="1525"/>
      <c r="GE37" s="1525"/>
      <c r="GF37" s="1525"/>
      <c r="GG37" s="1525"/>
      <c r="GH37" s="1525"/>
      <c r="GI37" s="1525"/>
      <c r="GJ37" s="1525"/>
      <c r="GK37" s="1525"/>
      <c r="GL37" s="1525"/>
      <c r="GM37" s="1525"/>
      <c r="GN37" s="1525"/>
    </row>
    <row r="38" spans="1:196" ht="30" customHeight="1">
      <c r="A38" s="53"/>
      <c r="B38" s="120"/>
      <c r="C38" s="1525"/>
      <c r="D38" s="1525"/>
      <c r="E38" s="1525"/>
      <c r="F38" s="1525"/>
      <c r="G38" s="1525"/>
      <c r="H38" s="1525"/>
      <c r="I38" s="1525"/>
      <c r="J38" s="1525"/>
      <c r="K38" s="1525"/>
      <c r="L38" s="1525"/>
      <c r="M38" s="1525"/>
      <c r="N38" s="1525"/>
      <c r="O38" s="1525"/>
      <c r="P38" s="1525"/>
      <c r="Q38" s="1525"/>
      <c r="R38" s="1525"/>
      <c r="S38" s="1525"/>
      <c r="T38" s="1525"/>
      <c r="U38" s="1525"/>
      <c r="BF38" s="1525"/>
      <c r="BG38" s="1525"/>
      <c r="BH38" s="1525"/>
      <c r="BI38" s="1525"/>
      <c r="BJ38" s="1525"/>
      <c r="BK38" s="1525"/>
      <c r="BL38" s="1525"/>
      <c r="BM38" s="1525"/>
      <c r="BN38" s="1525"/>
      <c r="BO38" s="1525"/>
      <c r="BP38" s="1525"/>
      <c r="BQ38" s="1525"/>
      <c r="BR38" s="1525"/>
      <c r="BS38" s="1525"/>
      <c r="BT38" s="1525"/>
      <c r="BU38" s="1525"/>
      <c r="BV38" s="1525"/>
      <c r="BW38" s="1525"/>
      <c r="BX38" s="1525"/>
      <c r="BY38" s="1525"/>
      <c r="BZ38" s="1525"/>
      <c r="CA38" s="1525"/>
      <c r="CB38" s="1525"/>
      <c r="CC38" s="1525"/>
      <c r="CD38" s="147"/>
      <c r="CJ38" s="1525"/>
      <c r="CK38" s="1525"/>
      <c r="CL38" s="1525"/>
      <c r="CM38" s="1525"/>
      <c r="CN38" s="1525"/>
      <c r="CO38" s="1525"/>
      <c r="CP38" s="1525"/>
      <c r="CQ38" s="1525"/>
      <c r="CR38" s="1525"/>
      <c r="CS38" s="1525"/>
      <c r="CT38" s="1525"/>
      <c r="CU38" s="1525"/>
      <c r="CV38" s="1525"/>
      <c r="CW38" s="1525"/>
      <c r="CX38" s="1525"/>
      <c r="CY38" s="1525"/>
      <c r="CZ38" s="1525"/>
      <c r="DA38" s="1525"/>
      <c r="DB38" s="1525"/>
      <c r="DC38" s="1525"/>
      <c r="DD38" s="1525"/>
      <c r="DE38" s="1525"/>
      <c r="DF38" s="1525"/>
      <c r="DG38" s="1525"/>
      <c r="DH38" s="1525"/>
      <c r="DI38" s="1525"/>
      <c r="DJ38" s="1525"/>
      <c r="DK38" s="1525"/>
      <c r="DL38" s="1525"/>
      <c r="DM38" s="1525"/>
      <c r="DN38" s="1525"/>
      <c r="DO38" s="1525"/>
      <c r="DP38" s="1525"/>
      <c r="DQ38" s="1525"/>
      <c r="DR38" s="1525"/>
      <c r="DS38" s="1525"/>
      <c r="DT38" s="1525"/>
      <c r="DU38" s="1525"/>
      <c r="DV38" s="1525"/>
      <c r="DW38" s="1525"/>
      <c r="DX38" s="1525"/>
      <c r="DY38" s="1525"/>
      <c r="DZ38" s="1525"/>
      <c r="EA38" s="1525"/>
      <c r="EB38" s="1525"/>
      <c r="EC38" s="1525"/>
      <c r="ED38" s="1525"/>
      <c r="EE38" s="1525"/>
      <c r="EF38" s="1525"/>
      <c r="EG38" s="1525"/>
      <c r="EH38" s="1525"/>
      <c r="EI38" s="1525"/>
      <c r="EJ38" s="1525"/>
      <c r="EK38" s="1525"/>
      <c r="EL38" s="1525"/>
      <c r="EM38" s="1525"/>
      <c r="EN38" s="1525"/>
      <c r="EO38" s="1525"/>
      <c r="EP38" s="1525"/>
      <c r="EQ38" s="1525"/>
      <c r="ER38" s="1525"/>
      <c r="ES38" s="1525"/>
      <c r="ET38" s="1525"/>
      <c r="EU38" s="1525"/>
      <c r="EV38" s="1525"/>
      <c r="EW38" s="1525"/>
      <c r="EX38" s="1525"/>
      <c r="EY38" s="1525"/>
      <c r="EZ38" s="1525"/>
      <c r="FA38" s="1525"/>
      <c r="FB38" s="1525"/>
      <c r="FC38" s="1525"/>
      <c r="FD38" s="1525"/>
      <c r="FE38" s="1525"/>
      <c r="FF38" s="1525"/>
      <c r="FG38" s="1525"/>
      <c r="FH38" s="1525"/>
      <c r="FI38" s="1525"/>
      <c r="FJ38" s="1525"/>
      <c r="FK38" s="1525"/>
      <c r="FL38" s="1525"/>
      <c r="FM38" s="1525"/>
      <c r="FN38" s="1525"/>
      <c r="FO38" s="1525"/>
      <c r="FP38" s="1525"/>
      <c r="FQ38" s="1525"/>
      <c r="FR38" s="1525"/>
      <c r="FS38" s="1525"/>
      <c r="FT38" s="1525"/>
      <c r="FU38" s="1525"/>
      <c r="FV38" s="1525"/>
      <c r="FW38" s="1525"/>
      <c r="FX38" s="1525"/>
      <c r="FY38" s="1525"/>
      <c r="FZ38" s="1525"/>
      <c r="GA38" s="1525"/>
      <c r="GB38" s="1525"/>
      <c r="GC38" s="1525"/>
      <c r="GD38" s="1525"/>
      <c r="GE38" s="1525"/>
      <c r="GF38" s="1525"/>
      <c r="GG38" s="1525"/>
      <c r="GH38" s="1525"/>
      <c r="GI38" s="1525"/>
      <c r="GJ38" s="1525"/>
      <c r="GK38" s="1525"/>
      <c r="GL38" s="1525"/>
      <c r="GM38" s="1525"/>
      <c r="GN38" s="1525"/>
    </row>
    <row r="39" spans="1:196" ht="24.95" customHeight="1">
      <c r="A39" s="53"/>
      <c r="B39" s="120"/>
      <c r="C39" s="1525"/>
      <c r="D39" s="1525"/>
      <c r="E39" s="1525"/>
      <c r="F39" s="1525"/>
      <c r="G39" s="1525"/>
      <c r="H39" s="1525"/>
      <c r="I39" s="1525"/>
      <c r="J39" s="1525"/>
      <c r="K39" s="1525"/>
      <c r="L39" s="1525"/>
      <c r="M39" s="1525"/>
      <c r="N39" s="1525"/>
      <c r="O39" s="1525"/>
      <c r="P39" s="1525"/>
      <c r="Q39" s="1525"/>
      <c r="R39" s="1525"/>
      <c r="S39" s="1525"/>
      <c r="T39" s="1525"/>
      <c r="U39" s="1525"/>
      <c r="V39" s="1525"/>
      <c r="W39" s="1525"/>
      <c r="X39" s="1525"/>
      <c r="Y39" s="1525"/>
      <c r="Z39" s="1525"/>
      <c r="AA39" s="1525"/>
      <c r="AB39" s="1525"/>
      <c r="AC39" s="1525"/>
      <c r="AD39" s="1525"/>
      <c r="AE39" s="1525"/>
      <c r="AF39" s="1525"/>
      <c r="AG39" s="1525"/>
      <c r="AH39" s="1525"/>
      <c r="AI39" s="1525"/>
      <c r="AJ39" s="1525"/>
      <c r="AK39" s="1525"/>
      <c r="AL39" s="1525"/>
      <c r="AM39" s="1525"/>
      <c r="AN39" s="1525"/>
      <c r="AO39" s="1525"/>
      <c r="AP39" s="1525"/>
      <c r="AQ39" s="1525"/>
      <c r="AR39" s="1525"/>
      <c r="AS39" s="1525"/>
      <c r="AT39" s="1525"/>
      <c r="AU39" s="1525"/>
      <c r="AV39" s="1525"/>
      <c r="AW39" s="1525"/>
      <c r="AX39" s="1525"/>
      <c r="AY39" s="1525"/>
      <c r="AZ39" s="1525"/>
      <c r="BA39" s="1525"/>
      <c r="BB39" s="1525"/>
      <c r="BC39" s="1525"/>
      <c r="BD39" s="1525"/>
      <c r="BE39" s="1525"/>
      <c r="BF39" s="1525"/>
      <c r="BG39" s="1525"/>
      <c r="BH39" s="1525"/>
      <c r="BI39" s="1525"/>
      <c r="BJ39" s="1525"/>
      <c r="BK39" s="1525"/>
      <c r="BL39" s="1525"/>
      <c r="BM39" s="1525"/>
      <c r="BN39" s="1525"/>
      <c r="BO39" s="1525"/>
      <c r="BP39" s="1525"/>
      <c r="BQ39" s="1525"/>
      <c r="BR39" s="1525"/>
      <c r="BS39" s="1525"/>
      <c r="BT39" s="1525"/>
      <c r="BU39" s="1525"/>
      <c r="BV39" s="1525"/>
      <c r="BW39" s="1525"/>
      <c r="BX39" s="1525"/>
      <c r="BY39" s="1525"/>
      <c r="BZ39" s="1525"/>
      <c r="CA39" s="1525"/>
      <c r="CB39" s="1525"/>
      <c r="CC39" s="1525"/>
      <c r="CD39" s="147"/>
      <c r="CJ39" s="1525"/>
      <c r="CK39" s="1525"/>
      <c r="CL39" s="1525"/>
      <c r="CM39" s="1525"/>
      <c r="CN39" s="1525"/>
      <c r="CO39" s="1525"/>
      <c r="CP39" s="1525"/>
      <c r="CQ39" s="1525"/>
      <c r="CR39" s="1525"/>
      <c r="CS39" s="1525"/>
      <c r="CT39" s="1525"/>
      <c r="CU39" s="1525"/>
      <c r="CV39" s="1525"/>
      <c r="CW39" s="1525"/>
      <c r="CX39" s="1525"/>
      <c r="CY39" s="1525"/>
      <c r="CZ39" s="1525"/>
      <c r="DA39" s="1525"/>
      <c r="DB39" s="1525"/>
      <c r="DC39" s="1525"/>
      <c r="DD39" s="1525"/>
      <c r="DE39" s="1525"/>
      <c r="DF39" s="1525"/>
      <c r="DG39" s="1525"/>
      <c r="DH39" s="1525"/>
      <c r="DI39" s="1525"/>
      <c r="DJ39" s="1525"/>
      <c r="DK39" s="1525"/>
      <c r="DL39" s="1525"/>
      <c r="DM39" s="1525"/>
      <c r="DN39" s="1525"/>
      <c r="DO39" s="1525"/>
      <c r="DP39" s="1525"/>
      <c r="DQ39" s="1525"/>
      <c r="DR39" s="1525"/>
      <c r="DS39" s="1525"/>
      <c r="DT39" s="1525"/>
      <c r="DU39" s="1525"/>
      <c r="DV39" s="1525"/>
      <c r="DW39" s="1525"/>
      <c r="DX39" s="1525"/>
      <c r="DY39" s="1525"/>
      <c r="DZ39" s="1525"/>
      <c r="EA39" s="1525"/>
      <c r="EB39" s="1525"/>
      <c r="EC39" s="1525"/>
      <c r="ED39" s="1525"/>
      <c r="EE39" s="1525"/>
      <c r="EF39" s="1525"/>
      <c r="EG39" s="1525"/>
      <c r="EH39" s="1525"/>
      <c r="EI39" s="1525"/>
      <c r="EJ39" s="1525"/>
      <c r="EK39" s="1525"/>
      <c r="EL39" s="1525"/>
      <c r="EM39" s="1525"/>
      <c r="EN39" s="1525"/>
      <c r="EO39" s="1525"/>
      <c r="EP39" s="1525"/>
      <c r="EQ39" s="1525"/>
      <c r="ER39" s="1525"/>
      <c r="ES39" s="1525"/>
      <c r="ET39" s="1525"/>
      <c r="EU39" s="1525"/>
      <c r="EV39" s="1525"/>
      <c r="EW39" s="1525"/>
      <c r="EX39" s="1525"/>
      <c r="EY39" s="1525"/>
      <c r="EZ39" s="1525"/>
      <c r="FA39" s="1525"/>
      <c r="FB39" s="1525"/>
      <c r="FC39" s="1525"/>
      <c r="FD39" s="1525"/>
      <c r="FE39" s="1525"/>
      <c r="FF39" s="1525"/>
      <c r="FG39" s="1525"/>
      <c r="FH39" s="1525"/>
      <c r="FI39" s="1525"/>
      <c r="FJ39" s="1525"/>
      <c r="FK39" s="1525"/>
      <c r="FL39" s="1525"/>
      <c r="FM39" s="1525"/>
      <c r="FN39" s="1525"/>
      <c r="FO39" s="1525"/>
      <c r="FP39" s="1525"/>
      <c r="FQ39" s="1525"/>
      <c r="FR39" s="1525"/>
      <c r="FS39" s="1525"/>
      <c r="FT39" s="1525"/>
      <c r="FU39" s="1525"/>
      <c r="FV39" s="1525"/>
      <c r="FW39" s="1525"/>
      <c r="FX39" s="1525"/>
      <c r="FY39" s="1525"/>
      <c r="FZ39" s="1525"/>
      <c r="GA39" s="1525"/>
      <c r="GB39" s="1525"/>
      <c r="GC39" s="1525"/>
      <c r="GD39" s="1525"/>
      <c r="GE39" s="1525"/>
      <c r="GF39" s="1525"/>
      <c r="GG39" s="1525"/>
      <c r="GH39" s="1525"/>
      <c r="GI39" s="1525"/>
      <c r="GJ39" s="1525"/>
      <c r="GK39" s="1525"/>
      <c r="GL39" s="1525"/>
      <c r="GM39" s="1525"/>
      <c r="GN39" s="1525"/>
    </row>
    <row r="40" spans="1:196" ht="30" customHeight="1">
      <c r="A40" s="53"/>
      <c r="B40" s="120"/>
      <c r="C40" s="1525"/>
      <c r="D40" s="1525"/>
      <c r="E40" s="1525"/>
      <c r="F40" s="1525"/>
      <c r="G40" s="1525"/>
      <c r="H40" s="1525"/>
      <c r="I40" s="1525"/>
      <c r="J40" s="1525"/>
      <c r="K40" s="1525"/>
      <c r="L40" s="1525"/>
      <c r="M40" s="1525"/>
      <c r="N40" s="1525"/>
      <c r="O40" s="1525"/>
      <c r="P40" s="1525"/>
      <c r="Q40" s="1525"/>
      <c r="R40" s="1525"/>
      <c r="S40" s="1525"/>
      <c r="T40" s="1525"/>
      <c r="U40" s="1525"/>
      <c r="V40" s="1525"/>
      <c r="W40" s="1525"/>
      <c r="X40" s="1525"/>
      <c r="Y40" s="1525"/>
      <c r="Z40" s="1525"/>
      <c r="AA40" s="1525"/>
      <c r="AB40" s="1525"/>
      <c r="AC40" s="1525"/>
      <c r="AD40" s="1525"/>
      <c r="AE40" s="1525"/>
      <c r="AF40" s="1525"/>
      <c r="AG40" s="1525"/>
      <c r="AH40" s="1525"/>
      <c r="AI40" s="1525"/>
      <c r="AJ40" s="1525"/>
      <c r="AK40" s="1525"/>
      <c r="AL40" s="1525"/>
      <c r="AM40" s="1525"/>
      <c r="AN40" s="1525"/>
      <c r="AO40" s="1525"/>
      <c r="AP40" s="1525"/>
      <c r="AQ40" s="1525"/>
      <c r="AR40" s="1525"/>
      <c r="AS40" s="1525"/>
      <c r="AT40" s="1525"/>
      <c r="AU40" s="1525"/>
      <c r="AV40" s="1525"/>
      <c r="AW40" s="1525"/>
      <c r="AX40" s="1525"/>
      <c r="AY40" s="1525"/>
      <c r="AZ40" s="1525"/>
      <c r="BA40" s="1525"/>
      <c r="BB40" s="1525"/>
      <c r="BC40" s="1525"/>
      <c r="BD40" s="1525"/>
      <c r="BE40" s="1525"/>
      <c r="BF40" s="1525"/>
      <c r="BG40" s="1525"/>
      <c r="BH40" s="1525"/>
      <c r="BI40" s="1525"/>
      <c r="BJ40" s="1525"/>
      <c r="BK40" s="1525"/>
      <c r="BL40" s="1525"/>
      <c r="BM40" s="1525"/>
      <c r="BN40" s="1525"/>
      <c r="BO40" s="1525"/>
      <c r="BP40" s="1525"/>
      <c r="BQ40" s="1525"/>
      <c r="BR40" s="1525"/>
      <c r="BS40" s="1525"/>
      <c r="BT40" s="1525"/>
      <c r="BU40" s="1525"/>
      <c r="BV40" s="1525"/>
      <c r="BW40" s="1525"/>
      <c r="BX40" s="1525"/>
      <c r="BY40" s="1525"/>
      <c r="BZ40" s="1525"/>
      <c r="CA40" s="1525"/>
      <c r="CB40" s="1525"/>
      <c r="CC40" s="1525"/>
      <c r="CD40" s="147"/>
      <c r="CJ40" s="1525"/>
      <c r="CK40" s="1525"/>
      <c r="CL40" s="1525"/>
      <c r="CM40" s="1525"/>
      <c r="CN40" s="1525"/>
      <c r="CO40" s="1525"/>
      <c r="CP40" s="1525"/>
      <c r="CQ40" s="1525"/>
      <c r="CR40" s="1525"/>
      <c r="CS40" s="1525"/>
      <c r="CT40" s="1525"/>
      <c r="CU40" s="1525"/>
      <c r="CV40" s="1525"/>
      <c r="CW40" s="1525"/>
      <c r="CX40" s="1525"/>
      <c r="CY40" s="1525"/>
      <c r="CZ40" s="1525"/>
      <c r="DA40" s="1525"/>
      <c r="DB40" s="1525"/>
      <c r="DC40" s="1525"/>
      <c r="DD40" s="1525"/>
      <c r="DE40" s="1525"/>
      <c r="DF40" s="1525"/>
      <c r="DG40" s="1525"/>
      <c r="DH40" s="1525"/>
      <c r="DI40" s="1525"/>
      <c r="DJ40" s="1525"/>
      <c r="DK40" s="1525"/>
      <c r="DL40" s="1525"/>
      <c r="DM40" s="1525"/>
      <c r="DN40" s="1525"/>
      <c r="DO40" s="1525"/>
      <c r="DP40" s="1525"/>
      <c r="DQ40" s="1525"/>
      <c r="DR40" s="1525"/>
      <c r="DS40" s="1525"/>
      <c r="DT40" s="1525"/>
      <c r="DU40" s="1525"/>
      <c r="DV40" s="1525"/>
      <c r="DW40" s="1525"/>
      <c r="DX40" s="1525"/>
      <c r="DY40" s="1525"/>
      <c r="DZ40" s="1525"/>
      <c r="EA40" s="1525"/>
      <c r="EB40" s="1525"/>
      <c r="EC40" s="1525"/>
      <c r="ED40" s="1525"/>
      <c r="EE40" s="1525"/>
      <c r="EF40" s="1525"/>
      <c r="EG40" s="1525"/>
      <c r="EH40" s="1525"/>
      <c r="EI40" s="1525"/>
      <c r="EJ40" s="1525"/>
      <c r="EK40" s="1525"/>
      <c r="EL40" s="1525"/>
      <c r="EM40" s="1525"/>
      <c r="EN40" s="1525"/>
      <c r="EO40" s="1525"/>
      <c r="EP40" s="1525"/>
      <c r="EQ40" s="1525"/>
      <c r="ER40" s="1525"/>
      <c r="ES40" s="1525"/>
      <c r="ET40" s="1525"/>
      <c r="EU40" s="1525"/>
      <c r="EV40" s="1525"/>
      <c r="EW40" s="1525"/>
      <c r="EX40" s="1525"/>
      <c r="EY40" s="1525"/>
      <c r="EZ40" s="1525"/>
      <c r="FA40" s="1525"/>
      <c r="FB40" s="1525"/>
      <c r="FC40" s="1525"/>
      <c r="FD40" s="1525"/>
      <c r="FE40" s="1525"/>
      <c r="FF40" s="1525"/>
      <c r="FG40" s="1525"/>
      <c r="FH40" s="1525"/>
      <c r="FI40" s="1525"/>
      <c r="FJ40" s="1525"/>
      <c r="FK40" s="1525"/>
      <c r="FL40" s="1525"/>
      <c r="FM40" s="1525"/>
      <c r="FN40" s="1525"/>
      <c r="FO40" s="1525"/>
      <c r="FP40" s="1525"/>
      <c r="FQ40" s="1525"/>
      <c r="FR40" s="1525"/>
      <c r="FS40" s="1525"/>
      <c r="FT40" s="1525"/>
      <c r="FU40" s="1525"/>
      <c r="FV40" s="1525"/>
      <c r="FW40" s="1525"/>
      <c r="FX40" s="1525"/>
      <c r="FY40" s="1525"/>
      <c r="FZ40" s="1525"/>
      <c r="GA40" s="1525"/>
      <c r="GB40" s="1525"/>
      <c r="GC40" s="1525"/>
      <c r="GD40" s="1525"/>
      <c r="GE40" s="1525"/>
      <c r="GF40" s="1525"/>
      <c r="GG40" s="1525"/>
      <c r="GH40" s="1525"/>
      <c r="GI40" s="1525"/>
      <c r="GJ40" s="1525"/>
      <c r="GK40" s="1525"/>
      <c r="GL40" s="1525"/>
      <c r="GM40" s="1525"/>
      <c r="GN40" s="1525"/>
    </row>
    <row r="41" spans="1:196" ht="30" customHeight="1">
      <c r="A41" s="53"/>
      <c r="B41" s="93"/>
      <c r="C41" s="1525"/>
      <c r="D41" s="1525"/>
      <c r="E41" s="1525"/>
      <c r="F41" s="1525"/>
      <c r="G41" s="1525"/>
      <c r="H41" s="1525"/>
      <c r="I41" s="1525"/>
      <c r="J41" s="1525"/>
      <c r="K41" s="1525"/>
      <c r="L41" s="1525"/>
      <c r="M41" s="1525"/>
      <c r="N41" s="1525"/>
      <c r="O41" s="1525"/>
      <c r="P41" s="1525"/>
      <c r="Q41" s="1525"/>
      <c r="R41" s="1525"/>
      <c r="S41" s="1525"/>
      <c r="T41" s="1525"/>
      <c r="U41" s="1525"/>
      <c r="V41" s="1525"/>
      <c r="W41" s="1525"/>
      <c r="X41" s="1525"/>
      <c r="Y41" s="1525"/>
      <c r="Z41" s="1525"/>
      <c r="AA41" s="1525"/>
      <c r="AB41" s="1525"/>
      <c r="AC41" s="1525"/>
      <c r="AD41" s="1525"/>
      <c r="AE41" s="1525"/>
      <c r="AF41" s="1525"/>
      <c r="AG41" s="1525"/>
      <c r="AH41" s="1525"/>
      <c r="AI41" s="1525"/>
      <c r="AJ41" s="1525"/>
      <c r="AK41" s="1525"/>
      <c r="AL41" s="1525"/>
      <c r="AM41" s="1525"/>
      <c r="AN41" s="1525"/>
      <c r="AO41" s="1525"/>
      <c r="AP41" s="1525"/>
      <c r="AQ41" s="1525"/>
      <c r="AR41" s="1525"/>
      <c r="AS41" s="1525"/>
      <c r="AT41" s="1525"/>
      <c r="AU41" s="1525"/>
      <c r="AV41" s="1525"/>
      <c r="AW41" s="1525"/>
      <c r="AX41" s="1525"/>
      <c r="AY41" s="1525"/>
      <c r="AZ41" s="1525"/>
      <c r="BA41" s="1525"/>
      <c r="BB41" s="1525"/>
      <c r="BC41" s="1525"/>
      <c r="BD41" s="1525"/>
      <c r="BE41" s="1525"/>
      <c r="BF41" s="1525"/>
      <c r="BG41" s="1525"/>
      <c r="BH41" s="1525"/>
      <c r="BI41" s="1525"/>
      <c r="BJ41" s="1525"/>
      <c r="BK41" s="1525"/>
      <c r="BL41" s="1525"/>
      <c r="BM41" s="1525"/>
      <c r="BN41" s="1525"/>
      <c r="BO41" s="1525"/>
      <c r="BP41" s="1525"/>
      <c r="BQ41" s="1525"/>
      <c r="BR41" s="1525"/>
      <c r="BS41" s="1525"/>
      <c r="BT41" s="1525"/>
      <c r="BU41" s="1525"/>
      <c r="BV41" s="1525"/>
      <c r="BW41" s="1525"/>
      <c r="BX41" s="1525"/>
      <c r="BY41" s="1525"/>
      <c r="BZ41" s="1525"/>
      <c r="CA41" s="1525"/>
      <c r="CB41" s="1525"/>
      <c r="CC41" s="1525"/>
      <c r="CD41" s="147"/>
      <c r="CJ41" s="1525"/>
      <c r="CK41" s="1525"/>
      <c r="CL41" s="1525"/>
      <c r="CM41" s="1525"/>
      <c r="CN41" s="1525"/>
      <c r="CO41" s="1525"/>
      <c r="CP41" s="1525"/>
      <c r="CQ41" s="1525"/>
      <c r="CR41" s="1525"/>
      <c r="CS41" s="1525"/>
      <c r="CT41" s="1525"/>
      <c r="CU41" s="1525"/>
      <c r="CV41" s="1525"/>
      <c r="CW41" s="1525"/>
      <c r="CX41" s="1525"/>
      <c r="CY41" s="1525"/>
      <c r="CZ41" s="1525"/>
      <c r="DA41" s="1525"/>
      <c r="DB41" s="1525"/>
      <c r="DC41" s="1525"/>
      <c r="DD41" s="1525"/>
      <c r="DE41" s="1525"/>
      <c r="DF41" s="1525"/>
      <c r="DG41" s="1525"/>
      <c r="DH41" s="1525"/>
      <c r="DI41" s="1525"/>
      <c r="DJ41" s="1525"/>
      <c r="DK41" s="1525"/>
      <c r="DL41" s="1525"/>
      <c r="DM41" s="1525"/>
      <c r="DN41" s="1525"/>
      <c r="DO41" s="1525"/>
      <c r="DP41" s="1525"/>
      <c r="DQ41" s="1525"/>
      <c r="DR41" s="1525"/>
      <c r="DS41" s="1525"/>
      <c r="DT41" s="1525"/>
      <c r="DU41" s="1525"/>
      <c r="DV41" s="1525"/>
      <c r="DW41" s="1525"/>
      <c r="DX41" s="1525"/>
      <c r="DY41" s="1525"/>
      <c r="DZ41" s="1525"/>
      <c r="EA41" s="1525"/>
      <c r="EB41" s="1525"/>
      <c r="EC41" s="1525"/>
      <c r="ED41" s="1525"/>
      <c r="EE41" s="1525"/>
      <c r="EF41" s="1525"/>
      <c r="EG41" s="1525"/>
      <c r="EH41" s="1525"/>
      <c r="EI41" s="1525"/>
      <c r="EJ41" s="1525"/>
      <c r="EK41" s="1525"/>
      <c r="EL41" s="1525"/>
      <c r="EM41" s="1525"/>
      <c r="EN41" s="1525"/>
      <c r="EO41" s="1525"/>
      <c r="EP41" s="1525"/>
      <c r="EQ41" s="1525"/>
      <c r="ER41" s="1525"/>
      <c r="ES41" s="1525"/>
      <c r="ET41" s="1525"/>
      <c r="EU41" s="1525"/>
      <c r="EV41" s="1525"/>
      <c r="EW41" s="1525"/>
      <c r="EX41" s="1525"/>
      <c r="EY41" s="1525"/>
      <c r="EZ41" s="1525"/>
      <c r="FA41" s="1525"/>
      <c r="FB41" s="1525"/>
      <c r="FC41" s="1525"/>
      <c r="FD41" s="1525"/>
      <c r="FE41" s="1525"/>
      <c r="FF41" s="1525"/>
      <c r="FG41" s="1525"/>
      <c r="FH41" s="1525"/>
      <c r="FI41" s="1525"/>
      <c r="FJ41" s="1525"/>
      <c r="FK41" s="1525"/>
      <c r="FL41" s="1525"/>
      <c r="FM41" s="1525"/>
      <c r="FN41" s="1525"/>
      <c r="FO41" s="1525"/>
      <c r="FP41" s="1525"/>
      <c r="FQ41" s="1525"/>
      <c r="FR41" s="1525"/>
      <c r="FS41" s="1525"/>
      <c r="FT41" s="1525"/>
      <c r="FU41" s="1525"/>
      <c r="FV41" s="1525"/>
      <c r="FW41" s="1525"/>
      <c r="FX41" s="1525"/>
      <c r="FY41" s="1525"/>
      <c r="FZ41" s="1525"/>
      <c r="GA41" s="1525"/>
      <c r="GB41" s="1525"/>
      <c r="GC41" s="1525"/>
      <c r="GD41" s="1525"/>
      <c r="GE41" s="1525"/>
      <c r="GF41" s="1525"/>
      <c r="GG41" s="1525"/>
      <c r="GH41" s="1525"/>
      <c r="GI41" s="1525"/>
      <c r="GJ41" s="1525"/>
      <c r="GK41" s="1525"/>
      <c r="GL41" s="1525"/>
      <c r="GM41" s="1525"/>
      <c r="GN41" s="1525"/>
    </row>
    <row r="42" spans="1:196" s="264" customFormat="1" ht="30" customHeight="1">
      <c r="A42" s="279"/>
      <c r="B42" s="120"/>
      <c r="C42" s="1525"/>
      <c r="D42" s="1525"/>
      <c r="E42" s="1525"/>
      <c r="F42" s="1525"/>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1525"/>
      <c r="AJ42" s="1525"/>
      <c r="AK42" s="1525"/>
      <c r="AL42" s="1525"/>
      <c r="AM42" s="1525"/>
      <c r="AN42" s="1525"/>
      <c r="AO42" s="1525"/>
      <c r="AP42" s="1525"/>
      <c r="AQ42" s="1525"/>
      <c r="AR42" s="1525"/>
      <c r="AS42" s="1525"/>
      <c r="AT42" s="1525"/>
      <c r="AU42" s="1525"/>
      <c r="AV42" s="1525"/>
      <c r="AW42" s="1525"/>
      <c r="AX42" s="1525"/>
      <c r="AY42" s="1525"/>
      <c r="AZ42" s="1525"/>
      <c r="BA42" s="1525"/>
      <c r="BB42" s="1525"/>
      <c r="BC42" s="1525"/>
      <c r="BD42" s="1525"/>
      <c r="BE42" s="1525"/>
      <c r="BF42" s="1525"/>
      <c r="BG42" s="1525"/>
      <c r="BH42" s="1525"/>
      <c r="BI42" s="1525"/>
      <c r="BJ42" s="1525"/>
      <c r="BK42" s="1525"/>
      <c r="BL42" s="1525"/>
      <c r="BM42" s="1525"/>
      <c r="BN42" s="1525"/>
      <c r="BO42" s="1525"/>
      <c r="BP42" s="1525"/>
      <c r="BQ42" s="1525"/>
      <c r="BR42" s="1525"/>
      <c r="BS42" s="1525"/>
      <c r="BT42" s="1525"/>
      <c r="BU42" s="1525"/>
      <c r="BV42" s="1525"/>
      <c r="BW42" s="1525"/>
      <c r="BX42" s="1525"/>
      <c r="BY42" s="1525"/>
      <c r="BZ42" s="1525"/>
      <c r="CA42" s="1525"/>
      <c r="CB42" s="1525"/>
      <c r="CC42" s="1525"/>
      <c r="CD42" s="147"/>
      <c r="CJ42" s="1525"/>
      <c r="CK42" s="1525"/>
      <c r="CL42" s="1525"/>
      <c r="CM42" s="1525"/>
      <c r="CN42" s="1525"/>
      <c r="CO42" s="1525"/>
      <c r="CP42" s="1525"/>
      <c r="CQ42" s="1525"/>
      <c r="CR42" s="1525"/>
      <c r="CS42" s="1525"/>
      <c r="CT42" s="1525"/>
      <c r="CU42" s="1525"/>
      <c r="CV42" s="1525"/>
      <c r="CW42" s="1525"/>
      <c r="CX42" s="1525"/>
      <c r="CY42" s="1525"/>
      <c r="CZ42" s="1525"/>
      <c r="DA42" s="1525"/>
      <c r="DB42" s="1525"/>
      <c r="DC42" s="1525"/>
      <c r="DD42" s="1525"/>
      <c r="DE42" s="1525"/>
      <c r="DF42" s="1525"/>
      <c r="DG42" s="1525"/>
      <c r="DH42" s="1525"/>
      <c r="DI42" s="1525"/>
      <c r="DJ42" s="1525"/>
      <c r="DK42" s="1525"/>
      <c r="DL42" s="1525"/>
      <c r="DM42" s="1525"/>
      <c r="DN42" s="1525"/>
      <c r="DO42" s="1525"/>
      <c r="DP42" s="1525"/>
      <c r="DQ42" s="1525"/>
      <c r="DR42" s="1525"/>
      <c r="DS42" s="1525"/>
      <c r="DT42" s="1525"/>
      <c r="DU42" s="1525"/>
      <c r="DV42" s="1525"/>
      <c r="DW42" s="1525"/>
      <c r="DX42" s="1525"/>
      <c r="DY42" s="1525"/>
      <c r="DZ42" s="1525"/>
      <c r="EA42" s="1525"/>
      <c r="EB42" s="1525"/>
      <c r="EC42" s="1525"/>
      <c r="ED42" s="1525"/>
      <c r="EE42" s="1525"/>
      <c r="EF42" s="1525"/>
      <c r="EG42" s="1525"/>
      <c r="EH42" s="1525"/>
      <c r="EI42" s="1525"/>
      <c r="EJ42" s="1525"/>
      <c r="EK42" s="1525"/>
      <c r="EL42" s="1525"/>
      <c r="EM42" s="1525"/>
      <c r="EN42" s="1525"/>
      <c r="EO42" s="1525"/>
      <c r="EP42" s="1525"/>
      <c r="EQ42" s="1525"/>
      <c r="ER42" s="1525"/>
      <c r="ES42" s="1525"/>
      <c r="ET42" s="1525"/>
      <c r="EU42" s="1525"/>
      <c r="EV42" s="1525"/>
      <c r="EW42" s="1525"/>
      <c r="EX42" s="1525"/>
      <c r="EY42" s="1525"/>
      <c r="EZ42" s="1525"/>
      <c r="FA42" s="1525"/>
      <c r="FB42" s="1525"/>
      <c r="FC42" s="1525"/>
      <c r="FD42" s="1525"/>
      <c r="FE42" s="1525"/>
      <c r="FF42" s="1525"/>
      <c r="FG42" s="1525"/>
      <c r="FH42" s="1525"/>
      <c r="FI42" s="1525"/>
      <c r="FJ42" s="1525"/>
      <c r="FK42" s="1525"/>
      <c r="FL42" s="1525"/>
      <c r="FM42" s="1525"/>
      <c r="FN42" s="1525"/>
      <c r="FO42" s="1525"/>
      <c r="FP42" s="1525"/>
      <c r="FQ42" s="1525"/>
      <c r="FR42" s="1525"/>
      <c r="FS42" s="1525"/>
      <c r="FT42" s="1525"/>
      <c r="FU42" s="1525"/>
      <c r="FV42" s="1525"/>
      <c r="FW42" s="1525"/>
      <c r="FX42" s="1525"/>
      <c r="FY42" s="1525"/>
      <c r="FZ42" s="1525"/>
      <c r="GA42" s="1525"/>
      <c r="GB42" s="1525"/>
      <c r="GC42" s="1525"/>
      <c r="GD42" s="1525"/>
      <c r="GE42" s="1525"/>
      <c r="GF42" s="1525"/>
      <c r="GG42" s="1525"/>
      <c r="GH42" s="1525"/>
      <c r="GI42" s="1525"/>
      <c r="GJ42" s="1525"/>
      <c r="GK42" s="1525"/>
      <c r="GL42" s="1525"/>
      <c r="GM42" s="1525"/>
      <c r="GN42" s="1525"/>
    </row>
    <row r="43" spans="1:196" ht="30" customHeight="1">
      <c r="A43" s="53"/>
      <c r="B43" s="120"/>
      <c r="C43" s="1525"/>
      <c r="D43" s="1525"/>
      <c r="E43" s="1525"/>
      <c r="F43" s="1525"/>
      <c r="G43" s="1525"/>
      <c r="H43" s="1525"/>
      <c r="I43" s="1525"/>
      <c r="J43" s="1525"/>
      <c r="K43" s="1525"/>
      <c r="L43" s="1525"/>
      <c r="M43" s="1525"/>
      <c r="N43" s="1525"/>
      <c r="O43" s="1525"/>
      <c r="P43" s="1525"/>
      <c r="Q43" s="1525"/>
      <c r="R43" s="1525"/>
      <c r="S43" s="1525"/>
      <c r="T43" s="1525"/>
      <c r="U43" s="1525"/>
      <c r="V43" s="1525"/>
      <c r="W43" s="1525"/>
      <c r="X43" s="1525"/>
      <c r="Y43" s="1525"/>
      <c r="Z43" s="1525"/>
      <c r="AA43" s="1525"/>
      <c r="AB43" s="1525"/>
      <c r="AC43" s="1525"/>
      <c r="AD43" s="1525"/>
      <c r="AE43" s="1525"/>
      <c r="AF43" s="1525"/>
      <c r="AG43" s="1525"/>
      <c r="AH43" s="1525"/>
      <c r="AI43" s="1525"/>
      <c r="AJ43" s="1525"/>
      <c r="AK43" s="1525"/>
      <c r="AL43" s="1525"/>
      <c r="AM43" s="1525"/>
      <c r="AN43" s="1525"/>
      <c r="AO43" s="1525"/>
      <c r="AP43" s="1525"/>
      <c r="AQ43" s="1525"/>
      <c r="AR43" s="1525"/>
      <c r="AS43" s="1525"/>
      <c r="AT43" s="1525"/>
      <c r="AU43" s="1525"/>
      <c r="AV43" s="1525"/>
      <c r="AW43" s="1525"/>
      <c r="AX43" s="1525"/>
      <c r="AY43" s="1525"/>
      <c r="AZ43" s="1525"/>
      <c r="BA43" s="1525"/>
      <c r="BB43" s="1525"/>
      <c r="BC43" s="1525"/>
      <c r="BD43" s="1525"/>
      <c r="BE43" s="1525"/>
      <c r="BF43" s="1525"/>
      <c r="BG43" s="1525"/>
      <c r="BH43" s="1525"/>
      <c r="BI43" s="1525"/>
      <c r="BJ43" s="1525"/>
      <c r="BK43" s="1525"/>
      <c r="BL43" s="1525"/>
      <c r="BM43" s="1525"/>
      <c r="BN43" s="1525"/>
      <c r="BO43" s="1525"/>
      <c r="BP43" s="1525"/>
      <c r="BQ43" s="1525"/>
      <c r="BR43" s="1525"/>
      <c r="BS43" s="1525"/>
      <c r="BT43" s="1525"/>
      <c r="BU43" s="1525"/>
      <c r="BV43" s="1525"/>
      <c r="BW43" s="1525"/>
      <c r="BX43" s="1525"/>
      <c r="BY43" s="1525"/>
      <c r="BZ43" s="1525"/>
      <c r="CA43" s="1525"/>
      <c r="CB43" s="1525"/>
      <c r="CC43" s="1525"/>
      <c r="CD43" s="147"/>
      <c r="CJ43" s="1525"/>
      <c r="CK43" s="1525"/>
      <c r="CL43" s="1525"/>
      <c r="CM43" s="1525"/>
      <c r="CN43" s="1525"/>
      <c r="CO43" s="1525"/>
      <c r="CP43" s="1525"/>
      <c r="CQ43" s="1525"/>
      <c r="CR43" s="1525"/>
      <c r="CS43" s="1525"/>
      <c r="CT43" s="1525"/>
      <c r="CU43" s="1525"/>
      <c r="CV43" s="1525"/>
      <c r="CW43" s="1525"/>
      <c r="CX43" s="1525"/>
      <c r="CY43" s="1525"/>
      <c r="CZ43" s="1525"/>
      <c r="DA43" s="1525"/>
      <c r="DB43" s="1525"/>
      <c r="DC43" s="1525"/>
      <c r="DD43" s="1525"/>
      <c r="DE43" s="1525"/>
      <c r="DF43" s="1525"/>
      <c r="DG43" s="1525"/>
      <c r="DH43" s="1525"/>
      <c r="DI43" s="1525"/>
      <c r="DJ43" s="1525"/>
      <c r="DK43" s="1525"/>
      <c r="DL43" s="1525"/>
      <c r="DM43" s="1525"/>
      <c r="DN43" s="1525"/>
      <c r="DO43" s="1525"/>
      <c r="DP43" s="1525"/>
      <c r="DQ43" s="1525"/>
      <c r="DR43" s="1525"/>
      <c r="DS43" s="1525"/>
      <c r="DT43" s="1525"/>
      <c r="DU43" s="1525"/>
      <c r="DV43" s="1525"/>
      <c r="DW43" s="1525"/>
      <c r="DX43" s="1525"/>
      <c r="DY43" s="1525"/>
      <c r="DZ43" s="1525"/>
      <c r="EA43" s="1525"/>
      <c r="EB43" s="1525"/>
      <c r="EC43" s="1525"/>
      <c r="ED43" s="1525"/>
      <c r="EE43" s="1525"/>
      <c r="EF43" s="1525"/>
      <c r="EG43" s="1525"/>
      <c r="EH43" s="1525"/>
      <c r="EI43" s="1525"/>
      <c r="EJ43" s="1525"/>
      <c r="EK43" s="1525"/>
      <c r="EL43" s="1525"/>
      <c r="EM43" s="1525"/>
      <c r="EN43" s="1525"/>
      <c r="EO43" s="1525"/>
      <c r="EP43" s="1525"/>
      <c r="EQ43" s="1525"/>
      <c r="ER43" s="1525"/>
      <c r="ES43" s="1525"/>
      <c r="ET43" s="1525"/>
      <c r="EU43" s="1525"/>
      <c r="EV43" s="1525"/>
      <c r="EW43" s="1525"/>
      <c r="EX43" s="1525"/>
      <c r="EY43" s="1525"/>
      <c r="EZ43" s="1525"/>
      <c r="FA43" s="1525"/>
      <c r="FB43" s="1525"/>
      <c r="FC43" s="1525"/>
      <c r="FD43" s="1525"/>
      <c r="FE43" s="1525"/>
      <c r="FF43" s="1525"/>
      <c r="FG43" s="1525"/>
      <c r="FH43" s="1525"/>
      <c r="FI43" s="1525"/>
      <c r="FJ43" s="1525"/>
      <c r="FK43" s="1525"/>
      <c r="FL43" s="1525"/>
      <c r="FM43" s="1525"/>
      <c r="FN43" s="1525"/>
      <c r="FO43" s="1525"/>
      <c r="FP43" s="1525"/>
      <c r="FQ43" s="1525"/>
      <c r="FR43" s="1525"/>
      <c r="FS43" s="1525"/>
      <c r="FT43" s="1525"/>
      <c r="FU43" s="1525"/>
      <c r="FV43" s="1525"/>
      <c r="FW43" s="1525"/>
      <c r="FX43" s="1525"/>
      <c r="FY43" s="1525"/>
      <c r="FZ43" s="1525"/>
      <c r="GA43" s="1525"/>
      <c r="GB43" s="1525"/>
      <c r="GC43" s="1525"/>
      <c r="GD43" s="1525"/>
      <c r="GE43" s="1525"/>
      <c r="GF43" s="1525"/>
      <c r="GG43" s="1525"/>
      <c r="GH43" s="1525"/>
      <c r="GI43" s="1525"/>
      <c r="GJ43" s="1525"/>
      <c r="GK43" s="1525"/>
      <c r="GL43" s="1525"/>
      <c r="GM43" s="1525"/>
      <c r="GN43" s="1525"/>
    </row>
    <row r="44" spans="1:196" ht="30" customHeight="1">
      <c r="A44" s="53"/>
      <c r="B44" s="120"/>
      <c r="C44" s="1525"/>
      <c r="D44" s="1525"/>
      <c r="E44" s="1525"/>
      <c r="F44" s="1525"/>
      <c r="G44" s="1525"/>
      <c r="H44" s="1525"/>
      <c r="I44" s="1525"/>
      <c r="J44" s="1525"/>
      <c r="K44" s="1525"/>
      <c r="L44" s="1525"/>
      <c r="M44" s="1525"/>
      <c r="N44" s="1525"/>
      <c r="O44" s="1525"/>
      <c r="P44" s="1525"/>
      <c r="Q44" s="1525"/>
      <c r="R44" s="1525"/>
      <c r="S44" s="1525"/>
      <c r="T44" s="1525"/>
      <c r="U44" s="1525"/>
      <c r="V44" s="1525"/>
      <c r="W44" s="1525"/>
      <c r="X44" s="1525"/>
      <c r="Y44" s="1525"/>
      <c r="Z44" s="1525"/>
      <c r="AA44" s="1525"/>
      <c r="AB44" s="1525"/>
      <c r="AC44" s="1525"/>
      <c r="AD44" s="1525"/>
      <c r="AE44" s="1525"/>
      <c r="AF44" s="1525"/>
      <c r="AG44" s="1525"/>
      <c r="AH44" s="1525"/>
      <c r="AI44" s="1525"/>
      <c r="AJ44" s="1525"/>
      <c r="AK44" s="1525"/>
      <c r="AL44" s="1525"/>
      <c r="AM44" s="1525"/>
      <c r="AN44" s="1525"/>
      <c r="AO44" s="1525"/>
      <c r="AP44" s="1525"/>
      <c r="AQ44" s="1525"/>
      <c r="AR44" s="1525"/>
      <c r="AS44" s="1525"/>
      <c r="AT44" s="1525"/>
      <c r="AU44" s="1525"/>
      <c r="AV44" s="1525"/>
      <c r="AW44" s="1525"/>
      <c r="AX44" s="1525"/>
      <c r="AY44" s="1525"/>
      <c r="AZ44" s="1525"/>
      <c r="BA44" s="1525"/>
      <c r="BB44" s="1525"/>
      <c r="BC44" s="1525"/>
      <c r="BD44" s="1525"/>
      <c r="BE44" s="1525"/>
      <c r="BF44" s="1525"/>
      <c r="BG44" s="1525"/>
      <c r="BH44" s="1525"/>
      <c r="BI44" s="1525"/>
      <c r="BJ44" s="1525"/>
      <c r="BK44" s="1525"/>
      <c r="BL44" s="1525"/>
      <c r="BM44" s="1525"/>
      <c r="BN44" s="1525"/>
      <c r="BO44" s="1525"/>
      <c r="BP44" s="1525"/>
      <c r="BQ44" s="1525"/>
      <c r="BR44" s="1525"/>
      <c r="BS44" s="1525"/>
      <c r="BT44" s="1525"/>
      <c r="BU44" s="1525"/>
      <c r="BV44" s="1525"/>
      <c r="BW44" s="1525"/>
      <c r="BX44" s="1525"/>
      <c r="BY44" s="1525"/>
      <c r="BZ44" s="1525"/>
      <c r="CA44" s="1525"/>
      <c r="CB44" s="1525"/>
      <c r="CC44" s="1525"/>
      <c r="CD44" s="147"/>
      <c r="CJ44" s="1525"/>
      <c r="CK44" s="1525"/>
      <c r="CL44" s="1525"/>
      <c r="CM44" s="1525"/>
      <c r="CN44" s="1525"/>
      <c r="CO44" s="1525"/>
      <c r="CP44" s="1525"/>
      <c r="CQ44" s="1525"/>
      <c r="CR44" s="1525"/>
      <c r="CS44" s="1525"/>
      <c r="CT44" s="1525"/>
      <c r="CU44" s="1525"/>
      <c r="CV44" s="1525"/>
      <c r="CW44" s="1525"/>
      <c r="CX44" s="1525"/>
      <c r="CY44" s="1525"/>
      <c r="CZ44" s="1525"/>
      <c r="DA44" s="1525"/>
      <c r="DB44" s="1525"/>
      <c r="DC44" s="1525"/>
      <c r="DD44" s="1525"/>
      <c r="DE44" s="1525"/>
      <c r="DF44" s="1525"/>
      <c r="DG44" s="1525"/>
      <c r="DH44" s="1525"/>
      <c r="DI44" s="1525"/>
      <c r="DJ44" s="1525"/>
      <c r="DK44" s="1525"/>
      <c r="DL44" s="1525"/>
      <c r="DM44" s="1525"/>
      <c r="DN44" s="1525"/>
      <c r="DO44" s="1525"/>
      <c r="DP44" s="1525"/>
      <c r="DQ44" s="1525"/>
      <c r="DR44" s="1525"/>
      <c r="DS44" s="1525"/>
      <c r="DT44" s="1525"/>
      <c r="DU44" s="1525"/>
      <c r="DV44" s="1525"/>
      <c r="DW44" s="1525"/>
      <c r="DX44" s="1525"/>
      <c r="DY44" s="1525"/>
      <c r="DZ44" s="1525"/>
      <c r="EA44" s="1525"/>
      <c r="EB44" s="1525"/>
      <c r="EC44" s="1525"/>
      <c r="ED44" s="1525"/>
      <c r="EE44" s="1525"/>
      <c r="EF44" s="1525"/>
      <c r="EG44" s="1525"/>
      <c r="EH44" s="1525"/>
      <c r="EI44" s="1525"/>
      <c r="EJ44" s="1525"/>
      <c r="EK44" s="1525"/>
      <c r="EL44" s="1525"/>
      <c r="EM44" s="1525"/>
      <c r="EN44" s="1525"/>
      <c r="EO44" s="1525"/>
      <c r="EP44" s="1525"/>
      <c r="EQ44" s="1525"/>
      <c r="ER44" s="1525"/>
      <c r="ES44" s="1525"/>
      <c r="ET44" s="1525"/>
      <c r="EU44" s="1525"/>
      <c r="EV44" s="1525"/>
      <c r="EW44" s="1525"/>
      <c r="EX44" s="1525"/>
      <c r="EY44" s="1525"/>
      <c r="EZ44" s="1525"/>
      <c r="FA44" s="1525"/>
      <c r="FB44" s="1525"/>
      <c r="FC44" s="1525"/>
      <c r="FD44" s="1525"/>
      <c r="FE44" s="1525"/>
      <c r="FF44" s="1525"/>
      <c r="FG44" s="1525"/>
      <c r="FH44" s="1525"/>
      <c r="FI44" s="1525"/>
      <c r="FJ44" s="1525"/>
      <c r="FK44" s="1525"/>
      <c r="FL44" s="1525"/>
      <c r="FM44" s="1525"/>
      <c r="FN44" s="1525"/>
      <c r="FO44" s="1525"/>
      <c r="FP44" s="1525"/>
      <c r="FQ44" s="1525"/>
      <c r="FR44" s="1525"/>
      <c r="FS44" s="1525"/>
      <c r="FT44" s="1525"/>
      <c r="FU44" s="1525"/>
      <c r="FV44" s="1525"/>
      <c r="FW44" s="1525"/>
      <c r="FX44" s="1525"/>
      <c r="FY44" s="1525"/>
      <c r="FZ44" s="1525"/>
      <c r="GA44" s="1525"/>
      <c r="GB44" s="1525"/>
      <c r="GC44" s="1525"/>
      <c r="GD44" s="1525"/>
      <c r="GE44" s="1525"/>
      <c r="GF44" s="1525"/>
      <c r="GG44" s="1525"/>
      <c r="GH44" s="1525"/>
      <c r="GI44" s="1525"/>
      <c r="GJ44" s="1525"/>
      <c r="GK44" s="1525"/>
      <c r="GL44" s="1525"/>
      <c r="GM44" s="1525"/>
      <c r="GN44" s="1525"/>
    </row>
    <row r="45" spans="1:196" ht="30" customHeight="1">
      <c r="A45" s="53"/>
      <c r="B45" s="1"/>
      <c r="C45" s="1525"/>
      <c r="D45" s="1525"/>
      <c r="E45" s="1525"/>
      <c r="F45" s="1525"/>
      <c r="G45" s="1525"/>
      <c r="H45" s="1525"/>
      <c r="I45" s="1525"/>
      <c r="J45" s="1525"/>
      <c r="K45" s="1525"/>
      <c r="L45" s="1525"/>
      <c r="M45" s="1525"/>
      <c r="N45" s="1525"/>
      <c r="O45" s="1525"/>
      <c r="P45" s="1525"/>
      <c r="Q45" s="1525"/>
      <c r="R45" s="1525"/>
      <c r="S45" s="1525"/>
      <c r="T45" s="1525"/>
      <c r="U45" s="1525"/>
      <c r="V45" s="1525"/>
      <c r="W45" s="1525"/>
      <c r="X45" s="1525"/>
      <c r="Y45" s="1525"/>
      <c r="Z45" s="1525"/>
      <c r="AA45" s="1525"/>
      <c r="AB45" s="1525"/>
      <c r="AC45" s="1525"/>
      <c r="AD45" s="1525"/>
      <c r="AE45" s="1525"/>
      <c r="AF45" s="1525"/>
      <c r="AG45" s="1525"/>
      <c r="AH45" s="1525"/>
      <c r="AI45" s="1525"/>
      <c r="AJ45" s="1525"/>
      <c r="AK45" s="1525"/>
      <c r="AL45" s="1525"/>
      <c r="AM45" s="1525"/>
      <c r="AN45" s="1525"/>
      <c r="AO45" s="1525"/>
      <c r="AP45" s="1525"/>
      <c r="AQ45" s="1525"/>
      <c r="AR45" s="1525"/>
      <c r="AS45" s="1525"/>
      <c r="AT45" s="1525"/>
      <c r="AU45" s="1525"/>
      <c r="AV45" s="1525"/>
      <c r="AW45" s="1525"/>
      <c r="AX45" s="1525"/>
      <c r="AY45" s="1525"/>
      <c r="AZ45" s="1525"/>
      <c r="BA45" s="1525"/>
      <c r="BB45" s="1525"/>
      <c r="BC45" s="1525"/>
      <c r="BD45" s="1525"/>
      <c r="BE45" s="1525"/>
      <c r="BF45" s="1525"/>
      <c r="BG45" s="1525"/>
      <c r="BH45" s="1525"/>
      <c r="BI45" s="1525"/>
      <c r="BJ45" s="1525"/>
      <c r="BK45" s="1525"/>
      <c r="BL45" s="1525"/>
      <c r="BM45" s="1525"/>
      <c r="BN45" s="1525"/>
      <c r="BO45" s="1525"/>
      <c r="BP45" s="1525"/>
      <c r="BQ45" s="1525"/>
      <c r="BR45" s="1525"/>
      <c r="BS45" s="1525"/>
      <c r="BT45" s="1525"/>
      <c r="BU45" s="1525"/>
      <c r="BV45" s="1525"/>
      <c r="BW45" s="1525"/>
      <c r="BX45" s="1525"/>
      <c r="BY45" s="1525"/>
      <c r="BZ45" s="1525"/>
      <c r="CA45" s="1525"/>
      <c r="CB45" s="1525"/>
      <c r="CC45" s="1525"/>
      <c r="CD45" s="147"/>
      <c r="CJ45" s="1525"/>
      <c r="CK45" s="1525"/>
      <c r="CL45" s="1525"/>
      <c r="CM45" s="1525"/>
      <c r="CN45" s="1525"/>
      <c r="CO45" s="1525"/>
      <c r="CP45" s="1525"/>
      <c r="CQ45" s="1525"/>
      <c r="CR45" s="1525"/>
      <c r="CS45" s="1525"/>
      <c r="CT45" s="1525"/>
      <c r="CU45" s="1525"/>
      <c r="CV45" s="1525"/>
      <c r="CW45" s="1525"/>
      <c r="CX45" s="1525"/>
      <c r="CY45" s="1525"/>
      <c r="CZ45" s="1525"/>
      <c r="DA45" s="1525"/>
      <c r="DB45" s="1525"/>
      <c r="DC45" s="1525"/>
      <c r="DD45" s="1525"/>
      <c r="DE45" s="1525"/>
      <c r="DF45" s="1525"/>
      <c r="DG45" s="1525"/>
      <c r="DH45" s="1525"/>
      <c r="DI45" s="1525"/>
      <c r="DJ45" s="1525"/>
      <c r="DK45" s="1525"/>
      <c r="DL45" s="1525"/>
      <c r="DM45" s="1525"/>
      <c r="DN45" s="1525"/>
      <c r="DO45" s="1525"/>
      <c r="DP45" s="1525"/>
      <c r="DQ45" s="1525"/>
      <c r="DR45" s="1525"/>
      <c r="DS45" s="1525"/>
      <c r="DT45" s="1525"/>
      <c r="DU45" s="1525"/>
      <c r="DV45" s="1525"/>
      <c r="DW45" s="1525"/>
      <c r="DX45" s="1525"/>
      <c r="DY45" s="1525"/>
      <c r="DZ45" s="1525"/>
      <c r="EA45" s="1525"/>
      <c r="EB45" s="1525"/>
      <c r="EC45" s="1525"/>
      <c r="ED45" s="1525"/>
      <c r="EE45" s="1525"/>
      <c r="EF45" s="1525"/>
      <c r="EG45" s="1525"/>
      <c r="EH45" s="1525"/>
      <c r="EI45" s="1525"/>
      <c r="EJ45" s="1525"/>
      <c r="EK45" s="1525"/>
      <c r="EL45" s="1525"/>
      <c r="EM45" s="1525"/>
      <c r="EN45" s="1525"/>
      <c r="EO45" s="1525"/>
      <c r="EP45" s="1525"/>
      <c r="EQ45" s="1525"/>
      <c r="ER45" s="1525"/>
      <c r="ES45" s="1525"/>
      <c r="ET45" s="1525"/>
      <c r="EU45" s="1525"/>
      <c r="EV45" s="1525"/>
      <c r="EW45" s="1525"/>
      <c r="EX45" s="1525"/>
      <c r="EY45" s="1525"/>
      <c r="EZ45" s="1525"/>
      <c r="FA45" s="1525"/>
      <c r="FB45" s="1525"/>
      <c r="FC45" s="1525"/>
      <c r="FD45" s="1525"/>
      <c r="FE45" s="1525"/>
      <c r="FF45" s="1525"/>
      <c r="FG45" s="1525"/>
      <c r="FH45" s="1525"/>
      <c r="FI45" s="1525"/>
      <c r="FJ45" s="1525"/>
      <c r="FK45" s="1525"/>
      <c r="FL45" s="1525"/>
      <c r="FM45" s="1525"/>
      <c r="FN45" s="1525"/>
      <c r="FO45" s="1525"/>
      <c r="FP45" s="1525"/>
      <c r="FQ45" s="1525"/>
      <c r="FR45" s="1525"/>
      <c r="FS45" s="1525"/>
      <c r="FT45" s="1525"/>
      <c r="FU45" s="1525"/>
      <c r="FV45" s="1525"/>
      <c r="FW45" s="1525"/>
      <c r="FX45" s="1525"/>
      <c r="FY45" s="1525"/>
      <c r="FZ45" s="1525"/>
      <c r="GA45" s="1525"/>
      <c r="GB45" s="1525"/>
      <c r="GC45" s="1525"/>
      <c r="GD45" s="1525"/>
      <c r="GE45" s="1525"/>
      <c r="GF45" s="1525"/>
      <c r="GG45" s="1525"/>
      <c r="GH45" s="1525"/>
      <c r="GI45" s="1525"/>
      <c r="GJ45" s="1525"/>
      <c r="GK45" s="1525"/>
      <c r="GL45" s="1525"/>
      <c r="GM45" s="1525"/>
      <c r="GN45" s="1525"/>
    </row>
    <row r="46" spans="1:196" ht="30" customHeight="1">
      <c r="A46" s="53"/>
      <c r="B46" s="1"/>
      <c r="C46" s="1525"/>
      <c r="D46" s="1525"/>
      <c r="E46" s="1525"/>
      <c r="F46" s="1525"/>
      <c r="G46" s="1525"/>
      <c r="H46" s="1525"/>
      <c r="I46" s="1525"/>
      <c r="J46" s="1525"/>
      <c r="K46" s="1525"/>
      <c r="L46" s="1525"/>
      <c r="M46" s="1525"/>
      <c r="N46" s="1525"/>
      <c r="O46" s="1525"/>
      <c r="P46" s="1525"/>
      <c r="Q46" s="1525"/>
      <c r="R46" s="1525"/>
      <c r="S46" s="1525"/>
      <c r="T46" s="1525"/>
      <c r="U46" s="1525"/>
      <c r="V46" s="1525"/>
      <c r="W46" s="1525"/>
      <c r="X46" s="1525"/>
      <c r="Y46" s="1525"/>
      <c r="Z46" s="1525"/>
      <c r="AA46" s="1525"/>
      <c r="AB46" s="1525"/>
      <c r="AC46" s="1525"/>
      <c r="AD46" s="1525"/>
      <c r="AE46" s="1525"/>
      <c r="AF46" s="1525"/>
      <c r="AG46" s="1525"/>
      <c r="AH46" s="1525"/>
      <c r="AI46" s="1525"/>
      <c r="AJ46" s="1525"/>
      <c r="AK46" s="1525"/>
      <c r="AL46" s="1525"/>
      <c r="AM46" s="1525"/>
      <c r="AN46" s="1525"/>
      <c r="AO46" s="1525"/>
      <c r="AP46" s="1525"/>
      <c r="AQ46" s="1525"/>
      <c r="AR46" s="1525"/>
      <c r="AS46" s="1525"/>
      <c r="AT46" s="1525"/>
      <c r="AU46" s="1525"/>
      <c r="AV46" s="1525"/>
      <c r="AW46" s="1525"/>
      <c r="AX46" s="1525"/>
      <c r="AY46" s="1525"/>
      <c r="AZ46" s="1525"/>
      <c r="BA46" s="1525"/>
      <c r="BB46" s="1525"/>
      <c r="BC46" s="1525"/>
      <c r="BD46" s="1525"/>
      <c r="BE46" s="1525"/>
      <c r="BF46" s="1525"/>
      <c r="BG46" s="1525"/>
      <c r="BH46" s="1525"/>
      <c r="BI46" s="1525"/>
      <c r="BJ46" s="1525"/>
      <c r="BK46" s="1525"/>
      <c r="BL46" s="1525"/>
      <c r="BM46" s="1525"/>
      <c r="BN46" s="1525"/>
      <c r="BO46" s="1525"/>
      <c r="BP46" s="1525"/>
      <c r="BQ46" s="1525"/>
      <c r="BR46" s="1525"/>
      <c r="BS46" s="1525"/>
      <c r="BT46" s="1525"/>
      <c r="BU46" s="1525"/>
      <c r="BV46" s="1525"/>
      <c r="BW46" s="1525"/>
      <c r="BX46" s="1525"/>
      <c r="BY46" s="1525"/>
      <c r="BZ46" s="1525"/>
      <c r="CA46" s="1525"/>
      <c r="CB46" s="1525"/>
      <c r="CC46" s="1525"/>
      <c r="CD46" s="147"/>
      <c r="CJ46" s="1525"/>
      <c r="CK46" s="1525"/>
      <c r="CL46" s="1525"/>
      <c r="CM46" s="1525"/>
      <c r="CN46" s="1525"/>
      <c r="CO46" s="1525"/>
      <c r="CP46" s="1525"/>
      <c r="CQ46" s="1525"/>
      <c r="CR46" s="1525"/>
      <c r="CS46" s="1525"/>
      <c r="CT46" s="1525"/>
      <c r="CU46" s="1525"/>
      <c r="CV46" s="1525"/>
      <c r="CW46" s="1525"/>
      <c r="CX46" s="1525"/>
      <c r="CY46" s="1525"/>
      <c r="CZ46" s="1525"/>
      <c r="DA46" s="1525"/>
      <c r="DB46" s="1525"/>
      <c r="DC46" s="1525"/>
      <c r="DD46" s="1525"/>
      <c r="DE46" s="1525"/>
      <c r="DF46" s="1525"/>
      <c r="DG46" s="1525"/>
      <c r="DH46" s="1525"/>
      <c r="DI46" s="1525"/>
      <c r="DJ46" s="1525"/>
      <c r="DK46" s="1525"/>
      <c r="DL46" s="1525"/>
      <c r="DM46" s="1525"/>
      <c r="DN46" s="1525"/>
      <c r="DO46" s="1525"/>
      <c r="DP46" s="1525"/>
      <c r="DQ46" s="1525"/>
      <c r="DR46" s="1525"/>
      <c r="DS46" s="1525"/>
      <c r="DT46" s="1525"/>
      <c r="DU46" s="1525"/>
      <c r="DV46" s="1525"/>
      <c r="DW46" s="1525"/>
      <c r="DX46" s="1525"/>
      <c r="DY46" s="1525"/>
      <c r="DZ46" s="1525"/>
      <c r="EA46" s="1525"/>
      <c r="EB46" s="1525"/>
      <c r="EC46" s="1525"/>
      <c r="ED46" s="1525"/>
      <c r="EE46" s="1525"/>
      <c r="EF46" s="1525"/>
      <c r="EG46" s="1525"/>
      <c r="EH46" s="1525"/>
      <c r="EI46" s="1525"/>
      <c r="EJ46" s="1525"/>
      <c r="EK46" s="1525"/>
      <c r="EL46" s="1525"/>
      <c r="EM46" s="1525"/>
      <c r="EN46" s="1525"/>
      <c r="EO46" s="1525"/>
      <c r="EP46" s="1525"/>
      <c r="EQ46" s="1525"/>
      <c r="ER46" s="1525"/>
      <c r="ES46" s="1525"/>
      <c r="ET46" s="1525"/>
      <c r="EU46" s="1525"/>
      <c r="EV46" s="1525"/>
      <c r="EW46" s="1525"/>
      <c r="EX46" s="1525"/>
      <c r="EY46" s="1525"/>
      <c r="EZ46" s="1525"/>
      <c r="FA46" s="1525"/>
      <c r="FB46" s="1525"/>
      <c r="FC46" s="1525"/>
      <c r="FD46" s="1525"/>
      <c r="FE46" s="1525"/>
      <c r="FF46" s="1525"/>
      <c r="FG46" s="1525"/>
      <c r="FH46" s="1525"/>
      <c r="FI46" s="1525"/>
      <c r="FJ46" s="1525"/>
      <c r="FK46" s="1525"/>
      <c r="FL46" s="1525"/>
      <c r="FM46" s="1525"/>
      <c r="FN46" s="1525"/>
      <c r="FO46" s="1525"/>
      <c r="FP46" s="1525"/>
      <c r="FQ46" s="1525"/>
      <c r="FR46" s="1525"/>
      <c r="FS46" s="1525"/>
      <c r="FT46" s="1525"/>
      <c r="FU46" s="1525"/>
      <c r="FV46" s="1525"/>
      <c r="FW46" s="1525"/>
      <c r="FX46" s="1525"/>
      <c r="FY46" s="1525"/>
      <c r="FZ46" s="1525"/>
      <c r="GA46" s="1525"/>
      <c r="GB46" s="1525"/>
      <c r="GC46" s="1525"/>
      <c r="GD46" s="1525"/>
      <c r="GE46" s="1525"/>
      <c r="GF46" s="1525"/>
      <c r="GG46" s="1525"/>
      <c r="GH46" s="1525"/>
      <c r="GI46" s="1525"/>
      <c r="GJ46" s="1525"/>
      <c r="GK46" s="1525"/>
      <c r="GL46" s="1525"/>
      <c r="GM46" s="1525"/>
      <c r="GN46" s="1525"/>
    </row>
    <row r="47" spans="1:196" ht="30" customHeight="1">
      <c r="A47" s="53"/>
      <c r="B47" s="1"/>
      <c r="C47" s="1525"/>
      <c r="D47" s="1525"/>
      <c r="E47" s="1525"/>
      <c r="F47" s="1525"/>
      <c r="G47" s="1525"/>
      <c r="H47" s="1525"/>
      <c r="I47" s="1525"/>
      <c r="J47" s="1525"/>
      <c r="K47" s="1525"/>
      <c r="L47" s="1525"/>
      <c r="M47" s="1525"/>
      <c r="N47" s="1525"/>
      <c r="O47" s="1525"/>
      <c r="P47" s="1525"/>
      <c r="Q47" s="1525"/>
      <c r="R47" s="1525"/>
      <c r="S47" s="1525"/>
      <c r="T47" s="1525"/>
      <c r="U47" s="1525"/>
      <c r="V47" s="1525"/>
      <c r="W47" s="1525"/>
      <c r="X47" s="1525"/>
      <c r="Y47" s="1525"/>
      <c r="Z47" s="1525"/>
      <c r="AA47" s="1525"/>
      <c r="AB47" s="1525"/>
      <c r="AC47" s="1525"/>
      <c r="AD47" s="1525"/>
      <c r="AE47" s="1525"/>
      <c r="AF47" s="1525"/>
      <c r="AG47" s="1525"/>
      <c r="AH47" s="1525"/>
      <c r="AI47" s="1525"/>
      <c r="AJ47" s="1525"/>
      <c r="AK47" s="1525"/>
      <c r="AL47" s="1525"/>
      <c r="AM47" s="1525"/>
      <c r="AN47" s="1525"/>
      <c r="AO47" s="1525"/>
      <c r="AP47" s="1525"/>
      <c r="AQ47" s="1525"/>
      <c r="AR47" s="1525"/>
      <c r="AS47" s="1525"/>
      <c r="AT47" s="1525"/>
      <c r="AU47" s="1525"/>
      <c r="AV47" s="1525"/>
      <c r="AW47" s="1525"/>
      <c r="AX47" s="1525"/>
      <c r="AY47" s="1525"/>
      <c r="AZ47" s="1525"/>
      <c r="BA47" s="1525"/>
      <c r="BB47" s="1525"/>
      <c r="BC47" s="1525"/>
      <c r="BD47" s="1525"/>
      <c r="BE47" s="1525"/>
      <c r="BF47" s="1525"/>
      <c r="BG47" s="1525"/>
      <c r="BH47" s="1525"/>
      <c r="BI47" s="1525"/>
      <c r="BJ47" s="1525"/>
      <c r="BK47" s="1525"/>
      <c r="BL47" s="1525"/>
      <c r="BM47" s="1525"/>
      <c r="BN47" s="1525"/>
      <c r="BO47" s="1525"/>
      <c r="BP47" s="1525"/>
      <c r="BQ47" s="1525"/>
      <c r="BR47" s="1525"/>
      <c r="BS47" s="1525"/>
      <c r="BT47" s="1525"/>
      <c r="BU47" s="1525"/>
      <c r="BV47" s="1525"/>
      <c r="BW47" s="1525"/>
      <c r="BX47" s="1525"/>
      <c r="BY47" s="1525"/>
      <c r="BZ47" s="1525"/>
      <c r="CA47" s="1525"/>
      <c r="CB47" s="1525"/>
      <c r="CC47" s="1525"/>
      <c r="CD47" s="147"/>
      <c r="CJ47" s="1525"/>
      <c r="CK47" s="1525"/>
      <c r="CL47" s="1525"/>
      <c r="CM47" s="1525"/>
      <c r="CN47" s="1525"/>
      <c r="CO47" s="1525"/>
      <c r="CP47" s="1525"/>
      <c r="CQ47" s="1525"/>
      <c r="CR47" s="1525"/>
      <c r="CS47" s="1525"/>
      <c r="CT47" s="1525"/>
      <c r="CU47" s="1525"/>
      <c r="CV47" s="1525"/>
      <c r="CW47" s="1525"/>
      <c r="CX47" s="1525"/>
      <c r="CY47" s="1525"/>
      <c r="CZ47" s="1525"/>
      <c r="DA47" s="1525"/>
      <c r="DB47" s="1525"/>
      <c r="DC47" s="1525"/>
      <c r="DD47" s="1525"/>
      <c r="DE47" s="1525"/>
      <c r="DF47" s="1525"/>
      <c r="DG47" s="1525"/>
      <c r="DH47" s="1525"/>
      <c r="DI47" s="1525"/>
      <c r="DJ47" s="1525"/>
      <c r="DK47" s="1525"/>
      <c r="DL47" s="1525"/>
      <c r="DM47" s="1525"/>
      <c r="DN47" s="1525"/>
      <c r="DO47" s="1525"/>
      <c r="DP47" s="1525"/>
      <c r="DQ47" s="1525"/>
      <c r="DR47" s="1525"/>
      <c r="DS47" s="1525"/>
      <c r="DT47" s="1525"/>
      <c r="DU47" s="1525"/>
      <c r="DV47" s="1525"/>
      <c r="DW47" s="1525"/>
      <c r="DX47" s="1525"/>
      <c r="DY47" s="1525"/>
      <c r="DZ47" s="1525"/>
      <c r="EA47" s="1525"/>
      <c r="EB47" s="1525"/>
      <c r="EC47" s="1525"/>
      <c r="ED47" s="1525"/>
      <c r="EE47" s="1525"/>
      <c r="EF47" s="1525"/>
      <c r="EG47" s="1525"/>
      <c r="EH47" s="1525"/>
      <c r="EI47" s="1525"/>
      <c r="EJ47" s="1525"/>
      <c r="EK47" s="1525"/>
      <c r="EL47" s="1525"/>
      <c r="EM47" s="1525"/>
      <c r="EN47" s="1525"/>
      <c r="EO47" s="1525"/>
      <c r="EP47" s="1525"/>
      <c r="EQ47" s="1525"/>
      <c r="ER47" s="1525"/>
      <c r="ES47" s="1525"/>
      <c r="ET47" s="1525"/>
      <c r="EU47" s="1525"/>
      <c r="EV47" s="1525"/>
      <c r="EW47" s="1525"/>
      <c r="EX47" s="1525"/>
      <c r="EY47" s="1525"/>
      <c r="EZ47" s="1525"/>
      <c r="FA47" s="1525"/>
      <c r="FB47" s="1525"/>
      <c r="FC47" s="1525"/>
      <c r="FD47" s="1525"/>
      <c r="FE47" s="1525"/>
      <c r="FF47" s="1525"/>
      <c r="FG47" s="1525"/>
      <c r="FH47" s="1525"/>
      <c r="FI47" s="1525"/>
      <c r="FJ47" s="1525"/>
      <c r="FK47" s="1525"/>
      <c r="FL47" s="1525"/>
      <c r="FM47" s="1525"/>
      <c r="FN47" s="1525"/>
      <c r="FO47" s="1525"/>
      <c r="FP47" s="1525"/>
      <c r="FQ47" s="1525"/>
      <c r="FR47" s="1525"/>
      <c r="FS47" s="1525"/>
      <c r="FT47" s="1525"/>
      <c r="FU47" s="1525"/>
      <c r="FV47" s="1525"/>
      <c r="FW47" s="1525"/>
      <c r="FX47" s="1525"/>
      <c r="FY47" s="1525"/>
      <c r="FZ47" s="1525"/>
      <c r="GA47" s="1525"/>
      <c r="GB47" s="1525"/>
      <c r="GC47" s="1525"/>
      <c r="GD47" s="1525"/>
      <c r="GE47" s="1525"/>
      <c r="GF47" s="1525"/>
      <c r="GG47" s="1525"/>
      <c r="GH47" s="1525"/>
      <c r="GI47" s="1525"/>
      <c r="GJ47" s="1525"/>
      <c r="GK47" s="1525"/>
      <c r="GL47" s="1525"/>
      <c r="GM47" s="1525"/>
      <c r="GN47" s="1525"/>
    </row>
    <row r="48" spans="1:196" ht="30" customHeight="1">
      <c r="A48" s="53"/>
      <c r="B48" s="1"/>
      <c r="C48" s="1525"/>
      <c r="D48" s="1525"/>
      <c r="E48" s="1525"/>
      <c r="F48" s="1525"/>
      <c r="G48" s="1525"/>
      <c r="H48" s="1525"/>
      <c r="I48" s="1525"/>
      <c r="J48" s="1525"/>
      <c r="K48" s="1525"/>
      <c r="L48" s="1525"/>
      <c r="M48" s="1525"/>
      <c r="N48" s="1525"/>
      <c r="O48" s="1525"/>
      <c r="P48" s="1525"/>
      <c r="Q48" s="1525"/>
      <c r="R48" s="1525"/>
      <c r="S48" s="1525"/>
      <c r="T48" s="1525"/>
      <c r="U48" s="1525"/>
      <c r="V48" s="1525"/>
      <c r="W48" s="1525"/>
      <c r="X48" s="1525"/>
      <c r="Y48" s="1525"/>
      <c r="Z48" s="1525"/>
      <c r="AA48" s="1525"/>
      <c r="AB48" s="1525"/>
      <c r="AC48" s="1525"/>
      <c r="AD48" s="1525"/>
      <c r="AE48" s="1525"/>
      <c r="AF48" s="1525"/>
      <c r="AG48" s="1525"/>
      <c r="AH48" s="1525"/>
      <c r="AI48" s="1525"/>
      <c r="AJ48" s="1525"/>
      <c r="AK48" s="1525"/>
      <c r="AL48" s="1525"/>
      <c r="AM48" s="1525"/>
      <c r="AN48" s="1525"/>
      <c r="AO48" s="1525"/>
      <c r="AP48" s="1525"/>
      <c r="AQ48" s="1525"/>
      <c r="AR48" s="1525"/>
      <c r="AS48" s="1525"/>
      <c r="AT48" s="1525"/>
      <c r="AU48" s="1525"/>
      <c r="AV48" s="1525"/>
      <c r="AW48" s="1525"/>
      <c r="AX48" s="1525"/>
      <c r="AY48" s="1525"/>
      <c r="AZ48" s="1525"/>
      <c r="BA48" s="1525"/>
      <c r="BB48" s="1525"/>
      <c r="BC48" s="1525"/>
      <c r="BD48" s="1525"/>
      <c r="BE48" s="1525"/>
      <c r="BF48" s="1525"/>
      <c r="BG48" s="1525"/>
      <c r="BH48" s="1525"/>
      <c r="BI48" s="1525"/>
      <c r="BJ48" s="1525"/>
      <c r="BK48" s="1525"/>
      <c r="BL48" s="1525"/>
      <c r="BM48" s="1525"/>
      <c r="BN48" s="1525"/>
      <c r="BO48" s="1525"/>
      <c r="BP48" s="1525"/>
      <c r="BQ48" s="1525"/>
      <c r="BR48" s="1525"/>
      <c r="BS48" s="1525"/>
      <c r="BT48" s="1525"/>
      <c r="BU48" s="1525"/>
      <c r="BV48" s="1525"/>
      <c r="BW48" s="1525"/>
      <c r="BX48" s="1525"/>
      <c r="BY48" s="1525"/>
      <c r="BZ48" s="1525"/>
      <c r="CA48" s="1525"/>
      <c r="CB48" s="1525"/>
      <c r="CC48" s="1525"/>
      <c r="CD48" s="147"/>
      <c r="CJ48" s="1525"/>
      <c r="CK48" s="1525"/>
      <c r="CL48" s="1525"/>
      <c r="CM48" s="1525"/>
      <c r="CN48" s="1525"/>
      <c r="CO48" s="1525"/>
      <c r="CP48" s="1525"/>
      <c r="CQ48" s="1525"/>
      <c r="CR48" s="1525"/>
      <c r="CS48" s="1525"/>
      <c r="CT48" s="1525"/>
      <c r="CU48" s="1525"/>
      <c r="CV48" s="1525"/>
      <c r="CW48" s="1525"/>
      <c r="CX48" s="1525"/>
      <c r="CY48" s="1525"/>
      <c r="CZ48" s="1525"/>
      <c r="DA48" s="1525"/>
      <c r="DB48" s="1525"/>
      <c r="DC48" s="1525"/>
      <c r="DD48" s="1525"/>
      <c r="DE48" s="1525"/>
      <c r="DF48" s="1525"/>
      <c r="DG48" s="1525"/>
      <c r="DH48" s="1525"/>
      <c r="DI48" s="1525"/>
      <c r="DJ48" s="1525"/>
      <c r="DK48" s="1525"/>
      <c r="DL48" s="1525"/>
      <c r="DM48" s="1525"/>
      <c r="DN48" s="1525"/>
      <c r="DO48" s="1525"/>
      <c r="DP48" s="1525"/>
      <c r="DQ48" s="1525"/>
      <c r="DR48" s="1525"/>
      <c r="DS48" s="1525"/>
      <c r="DT48" s="1525"/>
      <c r="DU48" s="1525"/>
      <c r="DV48" s="1525"/>
      <c r="DW48" s="1525"/>
      <c r="DX48" s="1525"/>
      <c r="DY48" s="1525"/>
      <c r="DZ48" s="1525"/>
      <c r="EA48" s="1525"/>
      <c r="EB48" s="1525"/>
      <c r="EC48" s="1525"/>
      <c r="ED48" s="1525"/>
      <c r="EE48" s="1525"/>
      <c r="EF48" s="1525"/>
      <c r="EG48" s="1525"/>
      <c r="EH48" s="1525"/>
      <c r="EI48" s="1525"/>
      <c r="EJ48" s="1525"/>
      <c r="EK48" s="1525"/>
      <c r="EL48" s="1525"/>
      <c r="EM48" s="1525"/>
      <c r="EN48" s="1525"/>
      <c r="EO48" s="1525"/>
      <c r="EP48" s="1525"/>
      <c r="EQ48" s="1525"/>
      <c r="ER48" s="1525"/>
      <c r="ES48" s="1525"/>
      <c r="ET48" s="1525"/>
      <c r="EU48" s="1525"/>
      <c r="EV48" s="1525"/>
      <c r="EW48" s="1525"/>
      <c r="EX48" s="1525"/>
      <c r="EY48" s="1525"/>
      <c r="EZ48" s="1525"/>
      <c r="FA48" s="1525"/>
      <c r="FB48" s="1525"/>
      <c r="FC48" s="1525"/>
      <c r="FD48" s="1525"/>
      <c r="FE48" s="1525"/>
      <c r="FF48" s="1525"/>
      <c r="FG48" s="1525"/>
      <c r="FH48" s="1525"/>
      <c r="FI48" s="1525"/>
      <c r="FJ48" s="1525"/>
      <c r="FK48" s="1525"/>
      <c r="FL48" s="1525"/>
      <c r="FM48" s="1525"/>
      <c r="FN48" s="1525"/>
      <c r="FO48" s="1525"/>
      <c r="FP48" s="1525"/>
      <c r="FQ48" s="1525"/>
      <c r="FR48" s="1525"/>
      <c r="FS48" s="1525"/>
      <c r="FT48" s="1525"/>
      <c r="FU48" s="1525"/>
      <c r="FV48" s="1525"/>
      <c r="FW48" s="1525"/>
      <c r="FX48" s="1525"/>
      <c r="FY48" s="1525"/>
      <c r="FZ48" s="1525"/>
      <c r="GA48" s="1525"/>
      <c r="GB48" s="1525"/>
      <c r="GC48" s="1525"/>
      <c r="GD48" s="1525"/>
      <c r="GE48" s="1525"/>
      <c r="GF48" s="1525"/>
      <c r="GG48" s="1525"/>
      <c r="GH48" s="1525"/>
      <c r="GI48" s="1525"/>
      <c r="GJ48" s="1525"/>
      <c r="GK48" s="1525"/>
      <c r="GL48" s="1525"/>
      <c r="GM48" s="1525"/>
      <c r="GN48" s="1525"/>
    </row>
    <row r="49" spans="1:196" ht="30" customHeight="1">
      <c r="A49" s="53"/>
      <c r="B49" s="93"/>
      <c r="C49" s="1525"/>
      <c r="D49" s="1525"/>
      <c r="E49" s="1525"/>
      <c r="F49" s="1525"/>
      <c r="G49" s="1525"/>
      <c r="H49" s="1525"/>
      <c r="I49" s="1525"/>
      <c r="J49" s="1525"/>
      <c r="K49" s="1525"/>
      <c r="L49" s="1525"/>
      <c r="M49" s="1525"/>
      <c r="N49" s="1525"/>
      <c r="O49" s="1525"/>
      <c r="P49" s="1525"/>
      <c r="Q49" s="1525"/>
      <c r="R49" s="1525"/>
      <c r="S49" s="1525"/>
      <c r="T49" s="1525"/>
      <c r="U49" s="1525"/>
      <c r="V49" s="1525"/>
      <c r="W49" s="1525"/>
      <c r="X49" s="1525"/>
      <c r="Y49" s="1525"/>
      <c r="Z49" s="1525"/>
      <c r="AA49" s="1525"/>
      <c r="AB49" s="1525"/>
      <c r="AC49" s="1525"/>
      <c r="AD49" s="1525"/>
      <c r="AE49" s="1525"/>
      <c r="AF49" s="1525"/>
      <c r="AG49" s="1525"/>
      <c r="AH49" s="1525"/>
      <c r="AI49" s="1525"/>
      <c r="AJ49" s="1525"/>
      <c r="AK49" s="1525"/>
      <c r="AL49" s="1525"/>
      <c r="AM49" s="1525"/>
      <c r="AN49" s="1525"/>
      <c r="AO49" s="1525"/>
      <c r="AP49" s="1525"/>
      <c r="AQ49" s="1525"/>
      <c r="AR49" s="1525"/>
      <c r="AS49" s="1525"/>
      <c r="AT49" s="1525"/>
      <c r="AU49" s="1525"/>
      <c r="AV49" s="1525"/>
      <c r="AW49" s="1525"/>
      <c r="AX49" s="1525"/>
      <c r="AY49" s="1525"/>
      <c r="AZ49" s="1525"/>
      <c r="BA49" s="1525"/>
      <c r="BB49" s="1525"/>
      <c r="BC49" s="1525"/>
      <c r="BD49" s="1525"/>
      <c r="BE49" s="1525"/>
      <c r="BF49" s="1525"/>
      <c r="BG49" s="1525"/>
      <c r="BH49" s="1525"/>
      <c r="BI49" s="1525"/>
      <c r="BJ49" s="1525"/>
      <c r="BK49" s="1525"/>
      <c r="BL49" s="1525"/>
      <c r="BM49" s="1525"/>
      <c r="BN49" s="1525"/>
      <c r="BO49" s="1525"/>
      <c r="BP49" s="1525"/>
      <c r="BQ49" s="1525"/>
      <c r="BR49" s="1525"/>
      <c r="BS49" s="1525"/>
      <c r="BT49" s="1525"/>
      <c r="BU49" s="1525"/>
      <c r="BV49" s="1525"/>
      <c r="BW49" s="1525"/>
      <c r="BX49" s="1525"/>
      <c r="BY49" s="1525"/>
      <c r="BZ49" s="1525"/>
      <c r="CA49" s="1525"/>
      <c r="CB49" s="1525"/>
      <c r="CC49" s="1525"/>
      <c r="CD49" s="147"/>
      <c r="CJ49" s="1525"/>
      <c r="CK49" s="1525"/>
      <c r="CL49" s="1525"/>
      <c r="CM49" s="1525"/>
      <c r="CN49" s="1525"/>
      <c r="CO49" s="1525"/>
      <c r="CP49" s="1525"/>
      <c r="CQ49" s="1525"/>
      <c r="CR49" s="1525"/>
      <c r="CS49" s="1525"/>
      <c r="CT49" s="1525"/>
      <c r="CU49" s="1525"/>
      <c r="CV49" s="1525"/>
      <c r="CW49" s="1525"/>
      <c r="CX49" s="1525"/>
      <c r="CY49" s="1525"/>
      <c r="CZ49" s="1525"/>
      <c r="DA49" s="1525"/>
      <c r="DB49" s="1525"/>
      <c r="DC49" s="1525"/>
      <c r="DD49" s="1525"/>
      <c r="DE49" s="1525"/>
      <c r="DF49" s="1525"/>
      <c r="DG49" s="1525"/>
      <c r="DH49" s="1525"/>
      <c r="DI49" s="1525"/>
      <c r="DJ49" s="1525"/>
      <c r="DK49" s="1525"/>
      <c r="DL49" s="1525"/>
      <c r="DM49" s="1525"/>
      <c r="DN49" s="1525"/>
      <c r="DO49" s="1525"/>
      <c r="DP49" s="1525"/>
      <c r="DQ49" s="1525"/>
      <c r="DR49" s="1525"/>
      <c r="DS49" s="1525"/>
      <c r="DT49" s="1525"/>
      <c r="DU49" s="1525"/>
      <c r="DV49" s="1525"/>
      <c r="DW49" s="1525"/>
      <c r="DX49" s="1525"/>
      <c r="DY49" s="1525"/>
      <c r="DZ49" s="1525"/>
      <c r="EA49" s="1525"/>
      <c r="EB49" s="1525"/>
      <c r="EC49" s="1525"/>
      <c r="ED49" s="1525"/>
      <c r="EE49" s="1525"/>
      <c r="EF49" s="1525"/>
      <c r="EG49" s="1525"/>
      <c r="EH49" s="1525"/>
      <c r="EI49" s="1525"/>
      <c r="EJ49" s="1525"/>
      <c r="EK49" s="1525"/>
      <c r="EL49" s="1525"/>
      <c r="EM49" s="1525"/>
      <c r="EN49" s="1525"/>
      <c r="EO49" s="1525"/>
      <c r="EP49" s="1525"/>
      <c r="EQ49" s="1525"/>
      <c r="ER49" s="1525"/>
      <c r="ES49" s="1525"/>
      <c r="ET49" s="1525"/>
      <c r="EU49" s="1525"/>
      <c r="EV49" s="1525"/>
      <c r="EW49" s="1525"/>
      <c r="EX49" s="1525"/>
      <c r="EY49" s="1525"/>
      <c r="EZ49" s="1525"/>
      <c r="FA49" s="1525"/>
      <c r="FB49" s="1525"/>
      <c r="FC49" s="1525"/>
      <c r="FD49" s="1525"/>
      <c r="FE49" s="1525"/>
      <c r="FF49" s="1525"/>
      <c r="FG49" s="1525"/>
      <c r="FH49" s="1525"/>
      <c r="FI49" s="1525"/>
      <c r="FJ49" s="1525"/>
      <c r="FK49" s="1525"/>
      <c r="FL49" s="1525"/>
      <c r="FM49" s="1525"/>
      <c r="FN49" s="1525"/>
      <c r="FO49" s="1525"/>
      <c r="FP49" s="1525"/>
      <c r="FQ49" s="1525"/>
      <c r="FR49" s="1525"/>
      <c r="FS49" s="1525"/>
      <c r="FT49" s="1525"/>
      <c r="FU49" s="1525"/>
      <c r="FV49" s="1525"/>
      <c r="FW49" s="1525"/>
      <c r="FX49" s="1525"/>
      <c r="FY49" s="1525"/>
      <c r="FZ49" s="1525"/>
      <c r="GA49" s="1525"/>
      <c r="GB49" s="1525"/>
      <c r="GC49" s="1525"/>
      <c r="GD49" s="1525"/>
      <c r="GE49" s="1525"/>
      <c r="GF49" s="1525"/>
      <c r="GG49" s="1525"/>
      <c r="GH49" s="1525"/>
      <c r="GI49" s="1525"/>
      <c r="GJ49" s="1525"/>
      <c r="GK49" s="1525"/>
      <c r="GL49" s="1525"/>
      <c r="GM49" s="1525"/>
      <c r="GN49" s="1525"/>
    </row>
    <row r="50" spans="1:196" ht="30" customHeight="1">
      <c r="A50" s="53"/>
      <c r="B50" s="93"/>
      <c r="C50" s="1525"/>
      <c r="D50" s="1525"/>
      <c r="E50" s="1525"/>
      <c r="F50" s="1525"/>
      <c r="G50" s="1525"/>
      <c r="H50" s="1525"/>
      <c r="I50" s="1525"/>
      <c r="J50" s="1525"/>
      <c r="K50" s="1525"/>
      <c r="L50" s="1525"/>
      <c r="M50" s="1525"/>
      <c r="N50" s="1525"/>
      <c r="O50" s="1525"/>
      <c r="P50" s="1525"/>
      <c r="Q50" s="1525"/>
      <c r="R50" s="1525"/>
      <c r="S50" s="1525"/>
      <c r="T50" s="1525"/>
      <c r="U50" s="1525"/>
      <c r="V50" s="1525"/>
      <c r="W50" s="1525"/>
      <c r="X50" s="1525"/>
      <c r="Y50" s="1525"/>
      <c r="Z50" s="1525"/>
      <c r="AA50" s="1525"/>
      <c r="AB50" s="1525"/>
      <c r="AC50" s="1525"/>
      <c r="AD50" s="1525"/>
      <c r="AE50" s="1525"/>
      <c r="AF50" s="1525"/>
      <c r="AG50" s="1525"/>
      <c r="AH50" s="1525"/>
      <c r="AI50" s="1525"/>
      <c r="AJ50" s="1525"/>
      <c r="AK50" s="1525"/>
      <c r="AL50" s="1525"/>
      <c r="AM50" s="1525"/>
      <c r="AN50" s="1525"/>
      <c r="AO50" s="1525"/>
      <c r="AP50" s="1525"/>
      <c r="AQ50" s="1525"/>
      <c r="AR50" s="1525"/>
      <c r="AS50" s="1525"/>
      <c r="AT50" s="1525"/>
      <c r="AU50" s="1525"/>
      <c r="AV50" s="1525"/>
      <c r="AW50" s="1525"/>
      <c r="AX50" s="1525"/>
      <c r="AY50" s="1525"/>
      <c r="AZ50" s="1525"/>
      <c r="BA50" s="1525"/>
      <c r="BB50" s="1525"/>
      <c r="BC50" s="1525"/>
      <c r="BD50" s="1525"/>
      <c r="BE50" s="1525"/>
      <c r="BF50" s="1525"/>
      <c r="BG50" s="1525"/>
      <c r="BH50" s="1525"/>
      <c r="BI50" s="1525"/>
      <c r="BJ50" s="1525"/>
      <c r="BK50" s="1525"/>
      <c r="BL50" s="1525"/>
      <c r="BM50" s="1525"/>
      <c r="BN50" s="1525"/>
      <c r="BO50" s="1525"/>
      <c r="BP50" s="1525"/>
      <c r="BQ50" s="1525"/>
      <c r="BR50" s="1525"/>
      <c r="BS50" s="1525"/>
      <c r="BT50" s="1525"/>
      <c r="BU50" s="1525"/>
      <c r="BV50" s="1525"/>
      <c r="BW50" s="1525"/>
      <c r="BX50" s="1525"/>
      <c r="BY50" s="1525"/>
      <c r="BZ50" s="1525"/>
      <c r="CA50" s="1525"/>
      <c r="CB50" s="1525"/>
      <c r="CC50" s="1525"/>
      <c r="CD50" s="147"/>
      <c r="CJ50" s="1525"/>
      <c r="CK50" s="1525"/>
      <c r="CL50" s="1525"/>
      <c r="CM50" s="1525"/>
      <c r="CN50" s="1525"/>
      <c r="CO50" s="1525"/>
      <c r="CP50" s="1525"/>
      <c r="CQ50" s="1525"/>
      <c r="CR50" s="1525"/>
      <c r="CS50" s="1525"/>
      <c r="CT50" s="1525"/>
      <c r="CU50" s="1525"/>
      <c r="CV50" s="1525"/>
      <c r="CW50" s="1525"/>
      <c r="CX50" s="1525"/>
      <c r="CY50" s="1525"/>
      <c r="CZ50" s="1525"/>
      <c r="DA50" s="1525"/>
      <c r="DB50" s="1525"/>
      <c r="DC50" s="1525"/>
      <c r="DD50" s="1525"/>
      <c r="DE50" s="1525"/>
      <c r="DF50" s="1525"/>
      <c r="DG50" s="1525"/>
      <c r="DH50" s="1525"/>
      <c r="DI50" s="1525"/>
      <c r="DJ50" s="1525"/>
      <c r="DK50" s="1525"/>
      <c r="DL50" s="1525"/>
      <c r="DM50" s="1525"/>
      <c r="DN50" s="1525"/>
      <c r="DO50" s="1525"/>
      <c r="DP50" s="1525"/>
      <c r="DQ50" s="1525"/>
      <c r="DR50" s="1525"/>
      <c r="DS50" s="1525"/>
      <c r="DT50" s="1525"/>
      <c r="DU50" s="1525"/>
      <c r="DV50" s="1525"/>
      <c r="DW50" s="1525"/>
      <c r="DX50" s="1525"/>
      <c r="DY50" s="1525"/>
      <c r="DZ50" s="1525"/>
      <c r="EA50" s="1525"/>
      <c r="EB50" s="1525"/>
      <c r="EC50" s="1525"/>
      <c r="ED50" s="1525"/>
      <c r="EE50" s="1525"/>
      <c r="EF50" s="1525"/>
      <c r="EG50" s="1525"/>
      <c r="EH50" s="1525"/>
      <c r="EI50" s="1525"/>
      <c r="EJ50" s="1525"/>
      <c r="EK50" s="1525"/>
      <c r="EL50" s="1525"/>
      <c r="EM50" s="1525"/>
      <c r="EN50" s="1525"/>
      <c r="EO50" s="1525"/>
      <c r="EP50" s="1525"/>
      <c r="EQ50" s="1525"/>
      <c r="ER50" s="1525"/>
      <c r="ES50" s="1525"/>
      <c r="ET50" s="1525"/>
      <c r="EU50" s="1525"/>
      <c r="EV50" s="1525"/>
      <c r="EW50" s="1525"/>
      <c r="EX50" s="1525"/>
      <c r="EY50" s="1525"/>
      <c r="EZ50" s="1525"/>
      <c r="FA50" s="1525"/>
      <c r="FB50" s="1525"/>
      <c r="FC50" s="1525"/>
      <c r="FD50" s="1525"/>
      <c r="FE50" s="1525"/>
      <c r="FF50" s="1525"/>
      <c r="FG50" s="1525"/>
      <c r="FH50" s="1525"/>
      <c r="FI50" s="1525"/>
      <c r="FJ50" s="1525"/>
      <c r="FK50" s="1525"/>
      <c r="FL50" s="1525"/>
      <c r="FM50" s="1525"/>
      <c r="FN50" s="1525"/>
      <c r="FO50" s="1525"/>
      <c r="FP50" s="1525"/>
      <c r="FQ50" s="1525"/>
      <c r="FR50" s="1525"/>
      <c r="FS50" s="1525"/>
      <c r="FT50" s="1525"/>
      <c r="FU50" s="1525"/>
      <c r="FV50" s="1525"/>
      <c r="FW50" s="1525"/>
      <c r="FX50" s="1525"/>
      <c r="FY50" s="1525"/>
      <c r="FZ50" s="1525"/>
      <c r="GA50" s="1525"/>
      <c r="GB50" s="1525"/>
      <c r="GC50" s="1525"/>
      <c r="GD50" s="1525"/>
      <c r="GE50" s="1525"/>
      <c r="GF50" s="1525"/>
      <c r="GG50" s="1525"/>
      <c r="GH50" s="1525"/>
      <c r="GI50" s="1525"/>
      <c r="GJ50" s="1525"/>
      <c r="GK50" s="1525"/>
      <c r="GL50" s="1525"/>
      <c r="GM50" s="1525"/>
      <c r="GN50" s="1525"/>
    </row>
    <row r="51" spans="1:196" ht="30" customHeight="1">
      <c r="A51" s="53"/>
      <c r="B51" s="93"/>
      <c r="C51" s="1525"/>
      <c r="D51" s="1525"/>
      <c r="E51" s="1525"/>
      <c r="F51" s="1525"/>
      <c r="G51" s="1525"/>
      <c r="H51" s="1525"/>
      <c r="I51" s="1525"/>
      <c r="J51" s="1525"/>
      <c r="K51" s="1525"/>
      <c r="L51" s="1525"/>
      <c r="M51" s="1525"/>
      <c r="N51" s="1525"/>
      <c r="O51" s="1525"/>
      <c r="P51" s="1525"/>
      <c r="Q51" s="1525"/>
      <c r="R51" s="1525"/>
      <c r="S51" s="1525"/>
      <c r="T51" s="1525"/>
      <c r="U51" s="1525"/>
      <c r="V51" s="1525"/>
      <c r="W51" s="1525"/>
      <c r="X51" s="1525"/>
      <c r="Y51" s="1525"/>
      <c r="Z51" s="1525"/>
      <c r="AA51" s="1525"/>
      <c r="AB51" s="1525"/>
      <c r="AC51" s="1525"/>
      <c r="AD51" s="1525"/>
      <c r="AE51" s="1525"/>
      <c r="AF51" s="1525"/>
      <c r="AG51" s="1525"/>
      <c r="AH51" s="1525"/>
      <c r="AI51" s="1525"/>
      <c r="AJ51" s="1525"/>
      <c r="AK51" s="1525"/>
      <c r="AL51" s="1525"/>
      <c r="AM51" s="1525"/>
      <c r="AN51" s="1525"/>
      <c r="AO51" s="1525"/>
      <c r="AP51" s="1525"/>
      <c r="AQ51" s="1525"/>
      <c r="AR51" s="1525"/>
      <c r="AS51" s="1525"/>
      <c r="AT51" s="1525"/>
      <c r="AU51" s="1525"/>
      <c r="AV51" s="1525"/>
      <c r="AW51" s="1525"/>
      <c r="AX51" s="1525"/>
      <c r="AY51" s="1525"/>
      <c r="AZ51" s="1525"/>
      <c r="BA51" s="1525"/>
      <c r="BB51" s="1525"/>
      <c r="BC51" s="1525"/>
      <c r="BD51" s="1525"/>
      <c r="BE51" s="1525"/>
      <c r="BF51" s="1525"/>
      <c r="BG51" s="1525"/>
      <c r="BH51" s="1525"/>
      <c r="BI51" s="1525"/>
      <c r="BJ51" s="1525"/>
      <c r="BK51" s="1525"/>
      <c r="BL51" s="1525"/>
      <c r="BM51" s="1525"/>
      <c r="BN51" s="1525"/>
      <c r="BO51" s="1525"/>
      <c r="BP51" s="1525"/>
      <c r="BQ51" s="1525"/>
      <c r="BR51" s="1525"/>
      <c r="BS51" s="1525"/>
      <c r="BT51" s="1525"/>
      <c r="BU51" s="1525"/>
      <c r="BV51" s="1525"/>
      <c r="BW51" s="1525"/>
      <c r="BX51" s="1525"/>
      <c r="BY51" s="1525"/>
      <c r="BZ51" s="1525"/>
      <c r="CA51" s="1525"/>
      <c r="CB51" s="1525"/>
      <c r="CC51" s="1525"/>
      <c r="CD51" s="147"/>
      <c r="CJ51" s="1525"/>
      <c r="CK51" s="1525"/>
      <c r="CL51" s="1525"/>
      <c r="CM51" s="1525"/>
      <c r="CN51" s="1525"/>
      <c r="CO51" s="1525"/>
      <c r="CP51" s="1525"/>
      <c r="CQ51" s="1525"/>
      <c r="CR51" s="1525"/>
      <c r="CS51" s="1525"/>
      <c r="CT51" s="1525"/>
      <c r="CU51" s="1525"/>
      <c r="CV51" s="1525"/>
      <c r="CW51" s="1525"/>
      <c r="CX51" s="1525"/>
      <c r="CY51" s="1525"/>
      <c r="CZ51" s="1525"/>
      <c r="DA51" s="1525"/>
      <c r="DB51" s="1525"/>
      <c r="DC51" s="1525"/>
      <c r="DD51" s="1525"/>
      <c r="DE51" s="1525"/>
      <c r="DF51" s="1525"/>
      <c r="DG51" s="1525"/>
      <c r="DH51" s="1525"/>
      <c r="DI51" s="1525"/>
      <c r="DJ51" s="1525"/>
      <c r="DK51" s="1525"/>
      <c r="DL51" s="1525"/>
      <c r="DM51" s="1525"/>
      <c r="DN51" s="1525"/>
      <c r="DO51" s="1525"/>
      <c r="DP51" s="1525"/>
      <c r="DQ51" s="1525"/>
      <c r="DR51" s="1525"/>
      <c r="DS51" s="1525"/>
      <c r="DT51" s="1525"/>
      <c r="DU51" s="1525"/>
      <c r="DV51" s="1525"/>
      <c r="DW51" s="1525"/>
      <c r="DX51" s="1525"/>
      <c r="DY51" s="1525"/>
      <c r="DZ51" s="1525"/>
      <c r="EA51" s="1525"/>
      <c r="EB51" s="1525"/>
      <c r="EC51" s="1525"/>
      <c r="ED51" s="1525"/>
      <c r="EE51" s="1525"/>
      <c r="EF51" s="1525"/>
      <c r="EG51" s="1525"/>
      <c r="EH51" s="1525"/>
      <c r="EI51" s="1525"/>
      <c r="EJ51" s="1525"/>
      <c r="EK51" s="1525"/>
      <c r="EL51" s="1525"/>
      <c r="EM51" s="1525"/>
      <c r="EN51" s="1525"/>
      <c r="EO51" s="1525"/>
      <c r="EP51" s="1525"/>
      <c r="EQ51" s="1525"/>
      <c r="ER51" s="1525"/>
      <c r="ES51" s="1525"/>
      <c r="ET51" s="1525"/>
      <c r="EU51" s="1525"/>
      <c r="EV51" s="1525"/>
      <c r="EW51" s="1525"/>
      <c r="EX51" s="1525"/>
      <c r="EY51" s="1525"/>
      <c r="EZ51" s="1525"/>
      <c r="FA51" s="1525"/>
      <c r="FB51" s="1525"/>
      <c r="FC51" s="1525"/>
      <c r="FD51" s="1525"/>
      <c r="FE51" s="1525"/>
      <c r="FF51" s="1525"/>
      <c r="FG51" s="1525"/>
      <c r="FH51" s="1525"/>
      <c r="FI51" s="1525"/>
      <c r="FJ51" s="1525"/>
      <c r="FK51" s="1525"/>
      <c r="FL51" s="1525"/>
      <c r="FM51" s="1525"/>
      <c r="FN51" s="1525"/>
      <c r="FO51" s="1525"/>
      <c r="FP51" s="1525"/>
      <c r="FQ51" s="1525"/>
      <c r="FR51" s="1525"/>
      <c r="FS51" s="1525"/>
      <c r="FT51" s="1525"/>
      <c r="FU51" s="1525"/>
      <c r="FV51" s="1525"/>
      <c r="FW51" s="1525"/>
      <c r="FX51" s="1525"/>
      <c r="FY51" s="1525"/>
      <c r="FZ51" s="1525"/>
      <c r="GA51" s="1525"/>
      <c r="GB51" s="1525"/>
      <c r="GC51" s="1525"/>
      <c r="GD51" s="1525"/>
      <c r="GE51" s="1525"/>
      <c r="GF51" s="1525"/>
      <c r="GG51" s="1525"/>
      <c r="GH51" s="1525"/>
      <c r="GI51" s="1525"/>
      <c r="GJ51" s="1525"/>
      <c r="GK51" s="1525"/>
      <c r="GL51" s="1525"/>
      <c r="GM51" s="1525"/>
      <c r="GN51" s="1525"/>
    </row>
    <row r="52" spans="1:196" ht="30" customHeight="1">
      <c r="A52" s="53"/>
      <c r="B52" s="93"/>
      <c r="C52" s="1525"/>
      <c r="D52" s="1525"/>
      <c r="E52" s="1525"/>
      <c r="F52" s="1525"/>
      <c r="G52" s="1525"/>
      <c r="H52" s="1525"/>
      <c r="I52" s="1525"/>
      <c r="J52" s="1525"/>
      <c r="K52" s="1525"/>
      <c r="L52" s="1525"/>
      <c r="M52" s="1525"/>
      <c r="N52" s="1525"/>
      <c r="O52" s="1525"/>
      <c r="P52" s="1525"/>
      <c r="Q52" s="1525"/>
      <c r="R52" s="1525"/>
      <c r="S52" s="1525"/>
      <c r="T52" s="1525"/>
      <c r="U52" s="1525"/>
      <c r="V52" s="1525"/>
      <c r="W52" s="1525"/>
      <c r="X52" s="1525"/>
      <c r="Y52" s="1525"/>
      <c r="Z52" s="1525"/>
      <c r="AA52" s="1525"/>
      <c r="AB52" s="1525"/>
      <c r="AC52" s="1525"/>
      <c r="AD52" s="1525"/>
      <c r="AE52" s="1525"/>
      <c r="AF52" s="1525"/>
      <c r="AG52" s="1525"/>
      <c r="AH52" s="1525"/>
      <c r="AI52" s="1525"/>
      <c r="AJ52" s="1525"/>
      <c r="AK52" s="1525"/>
      <c r="AL52" s="1525"/>
      <c r="AM52" s="1525"/>
      <c r="AN52" s="1525"/>
      <c r="AO52" s="1525"/>
      <c r="AP52" s="1525"/>
      <c r="AQ52" s="1525"/>
      <c r="AR52" s="1525"/>
      <c r="AS52" s="1525"/>
      <c r="AT52" s="1525"/>
      <c r="AU52" s="1525"/>
      <c r="AV52" s="1525"/>
      <c r="AW52" s="1525"/>
      <c r="AX52" s="1525"/>
      <c r="AY52" s="1525"/>
      <c r="AZ52" s="1525"/>
      <c r="BA52" s="1525"/>
      <c r="BB52" s="1525"/>
      <c r="BC52" s="1525"/>
      <c r="BD52" s="1525"/>
      <c r="BE52" s="1525"/>
      <c r="BF52" s="1525"/>
      <c r="BG52" s="1525"/>
      <c r="BH52" s="1525"/>
      <c r="BI52" s="1525"/>
      <c r="BJ52" s="1525"/>
      <c r="BK52" s="1525"/>
      <c r="BL52" s="1525"/>
      <c r="BM52" s="1525"/>
      <c r="BN52" s="1525"/>
      <c r="BO52" s="1525"/>
      <c r="BP52" s="1525"/>
      <c r="BQ52" s="1525"/>
      <c r="BR52" s="1525"/>
      <c r="BS52" s="1525"/>
      <c r="BT52" s="1525"/>
      <c r="BU52" s="1525"/>
      <c r="BV52" s="1525"/>
      <c r="BW52" s="1525"/>
      <c r="BX52" s="1525"/>
      <c r="BY52" s="1525"/>
      <c r="BZ52" s="1525"/>
      <c r="CA52" s="1525"/>
      <c r="CB52" s="1525"/>
      <c r="CC52" s="1525"/>
      <c r="CD52" s="147"/>
      <c r="CJ52" s="1525"/>
      <c r="CK52" s="1525"/>
      <c r="CL52" s="1525"/>
      <c r="CM52" s="1525"/>
      <c r="CN52" s="1525"/>
      <c r="CO52" s="1525"/>
      <c r="CP52" s="1525"/>
      <c r="CQ52" s="1525"/>
      <c r="CR52" s="1525"/>
      <c r="CS52" s="1525"/>
      <c r="CT52" s="1525"/>
      <c r="CU52" s="1525"/>
      <c r="CV52" s="1525"/>
      <c r="CW52" s="1525"/>
      <c r="CX52" s="1525"/>
      <c r="CY52" s="1525"/>
      <c r="CZ52" s="1525"/>
      <c r="DA52" s="1525"/>
      <c r="DB52" s="1525"/>
      <c r="DC52" s="1525"/>
      <c r="DD52" s="1525"/>
      <c r="DE52" s="1525"/>
      <c r="DF52" s="1525"/>
      <c r="DG52" s="1525"/>
      <c r="DH52" s="1525"/>
      <c r="DI52" s="1525"/>
      <c r="DJ52" s="1525"/>
      <c r="DK52" s="1525"/>
      <c r="DL52" s="1525"/>
      <c r="DM52" s="1525"/>
      <c r="DN52" s="1525"/>
      <c r="DO52" s="1525"/>
      <c r="DP52" s="1525"/>
      <c r="DQ52" s="1525"/>
      <c r="DR52" s="1525"/>
      <c r="DS52" s="1525"/>
      <c r="DT52" s="1525"/>
      <c r="DU52" s="1525"/>
      <c r="DV52" s="1525"/>
      <c r="DW52" s="1525"/>
      <c r="DX52" s="1525"/>
      <c r="DY52" s="1525"/>
      <c r="DZ52" s="1525"/>
      <c r="EA52" s="1525"/>
      <c r="EB52" s="1525"/>
      <c r="EC52" s="1525"/>
      <c r="ED52" s="1525"/>
      <c r="EE52" s="1525"/>
      <c r="EF52" s="1525"/>
      <c r="EG52" s="1525"/>
      <c r="EH52" s="1525"/>
      <c r="EI52" s="1525"/>
      <c r="EJ52" s="1525"/>
      <c r="EK52" s="1525"/>
      <c r="EL52" s="1525"/>
      <c r="EM52" s="1525"/>
      <c r="EN52" s="1525"/>
      <c r="EO52" s="1525"/>
      <c r="EP52" s="1525"/>
      <c r="EQ52" s="1525"/>
      <c r="ER52" s="1525"/>
      <c r="ES52" s="1525"/>
      <c r="ET52" s="1525"/>
      <c r="EU52" s="1525"/>
      <c r="EV52" s="1525"/>
      <c r="EW52" s="1525"/>
      <c r="EX52" s="1525"/>
      <c r="EY52" s="1525"/>
      <c r="EZ52" s="1525"/>
      <c r="FA52" s="1525"/>
      <c r="FB52" s="1525"/>
      <c r="FC52" s="1525"/>
      <c r="FD52" s="1525"/>
      <c r="FE52" s="1525"/>
      <c r="FF52" s="1525"/>
      <c r="FG52" s="1525"/>
      <c r="FH52" s="1525"/>
      <c r="FI52" s="1525"/>
      <c r="FJ52" s="1525"/>
      <c r="FK52" s="1525"/>
      <c r="FL52" s="1525"/>
      <c r="FM52" s="1525"/>
      <c r="FN52" s="1525"/>
      <c r="FO52" s="1525"/>
      <c r="FP52" s="1525"/>
      <c r="FQ52" s="1525"/>
      <c r="FR52" s="1525"/>
      <c r="FS52" s="1525"/>
      <c r="FT52" s="1525"/>
      <c r="FU52" s="1525"/>
      <c r="FV52" s="1525"/>
      <c r="FW52" s="1525"/>
      <c r="FX52" s="1525"/>
      <c r="FY52" s="1525"/>
      <c r="FZ52" s="1525"/>
      <c r="GA52" s="1525"/>
      <c r="GB52" s="1525"/>
      <c r="GC52" s="1525"/>
      <c r="GD52" s="1525"/>
      <c r="GE52" s="1525"/>
      <c r="GF52" s="1525"/>
      <c r="GG52" s="1525"/>
      <c r="GH52" s="1525"/>
      <c r="GI52" s="1525"/>
      <c r="GJ52" s="1525"/>
      <c r="GK52" s="1525"/>
      <c r="GL52" s="1525"/>
      <c r="GM52" s="1525"/>
      <c r="GN52" s="1525"/>
    </row>
    <row r="53" spans="1:196" ht="30" customHeight="1">
      <c r="A53" s="53"/>
      <c r="B53" s="93"/>
      <c r="C53" s="1525"/>
      <c r="D53" s="1525"/>
      <c r="E53" s="1525"/>
      <c r="F53" s="1525"/>
      <c r="G53" s="1525"/>
      <c r="H53" s="1525"/>
      <c r="I53" s="1525"/>
      <c r="J53" s="1525"/>
      <c r="K53" s="1525"/>
      <c r="L53" s="1525"/>
      <c r="M53" s="1525"/>
      <c r="N53" s="1525"/>
      <c r="O53" s="1525"/>
      <c r="P53" s="1525"/>
      <c r="Q53" s="1525"/>
      <c r="R53" s="1525"/>
      <c r="S53" s="1525"/>
      <c r="T53" s="1525"/>
      <c r="U53" s="1525"/>
      <c r="V53" s="1525"/>
      <c r="W53" s="1525"/>
      <c r="X53" s="1525"/>
      <c r="Y53" s="1525"/>
      <c r="Z53" s="1525"/>
      <c r="AA53" s="1525"/>
      <c r="AB53" s="1525"/>
      <c r="AC53" s="1525"/>
      <c r="AD53" s="1525"/>
      <c r="AE53" s="1525"/>
      <c r="AF53" s="1525"/>
      <c r="AG53" s="1525"/>
      <c r="AH53" s="1525"/>
      <c r="AI53" s="1525"/>
      <c r="AJ53" s="1525"/>
      <c r="AK53" s="1525"/>
      <c r="AL53" s="1525"/>
      <c r="AM53" s="1525"/>
      <c r="AN53" s="1525"/>
      <c r="AO53" s="1525"/>
      <c r="AP53" s="1525"/>
      <c r="AQ53" s="1525"/>
      <c r="AR53" s="1525"/>
      <c r="AS53" s="1525"/>
      <c r="AT53" s="1525"/>
      <c r="AU53" s="1525"/>
      <c r="AV53" s="1525"/>
      <c r="AW53" s="1525"/>
      <c r="AX53" s="1525"/>
      <c r="AY53" s="1525"/>
      <c r="AZ53" s="1525"/>
      <c r="BA53" s="1525"/>
      <c r="BB53" s="1525"/>
      <c r="BC53" s="1525"/>
      <c r="BD53" s="1525"/>
      <c r="BE53" s="1525"/>
      <c r="BF53" s="1525"/>
      <c r="BG53" s="1525"/>
      <c r="BH53" s="1525"/>
      <c r="BI53" s="1525"/>
      <c r="BJ53" s="1525"/>
      <c r="BK53" s="1525"/>
      <c r="BL53" s="1525"/>
      <c r="BM53" s="1525"/>
      <c r="BN53" s="1525"/>
      <c r="BO53" s="1525"/>
      <c r="BP53" s="1525"/>
      <c r="BQ53" s="1525"/>
      <c r="BR53" s="1525"/>
      <c r="BS53" s="1525"/>
      <c r="BT53" s="1525"/>
      <c r="BU53" s="1525"/>
      <c r="BV53" s="1525"/>
      <c r="BW53" s="1525"/>
      <c r="BX53" s="1525"/>
      <c r="BY53" s="1525"/>
      <c r="BZ53" s="1525"/>
      <c r="CA53" s="1525"/>
      <c r="CB53" s="1525"/>
      <c r="CC53" s="1525"/>
      <c r="CD53" s="147"/>
      <c r="CJ53" s="1525"/>
      <c r="CK53" s="1525"/>
      <c r="CL53" s="1525"/>
      <c r="CM53" s="1525"/>
      <c r="CN53" s="1525"/>
      <c r="CO53" s="1525"/>
      <c r="CP53" s="1525"/>
      <c r="CQ53" s="1525"/>
      <c r="CR53" s="1525"/>
      <c r="CS53" s="1525"/>
      <c r="CT53" s="1525"/>
      <c r="CU53" s="1525"/>
      <c r="CV53" s="1525"/>
      <c r="CW53" s="1525"/>
      <c r="CX53" s="1525"/>
      <c r="CY53" s="1525"/>
      <c r="CZ53" s="1525"/>
      <c r="DA53" s="1525"/>
      <c r="DB53" s="1525"/>
      <c r="DC53" s="1525"/>
      <c r="DD53" s="1525"/>
      <c r="DE53" s="1525"/>
      <c r="DF53" s="1525"/>
      <c r="DG53" s="1525"/>
      <c r="DH53" s="1525"/>
      <c r="DI53" s="1525"/>
      <c r="DJ53" s="1525"/>
      <c r="DK53" s="1525"/>
      <c r="DL53" s="1525"/>
      <c r="DM53" s="1525"/>
      <c r="DN53" s="1525"/>
      <c r="DO53" s="1525"/>
      <c r="DP53" s="1525"/>
      <c r="DQ53" s="1525"/>
      <c r="DR53" s="1525"/>
      <c r="DS53" s="1525"/>
      <c r="DT53" s="1525"/>
      <c r="DU53" s="1525"/>
      <c r="DV53" s="1525"/>
      <c r="DW53" s="1525"/>
      <c r="DX53" s="1525"/>
      <c r="DY53" s="1525"/>
      <c r="DZ53" s="1525"/>
      <c r="EA53" s="1525"/>
      <c r="EB53" s="1525"/>
      <c r="EC53" s="1525"/>
      <c r="ED53" s="1525"/>
      <c r="EE53" s="1525"/>
      <c r="EF53" s="1525"/>
      <c r="EG53" s="1525"/>
      <c r="EH53" s="1525"/>
      <c r="EI53" s="1525"/>
      <c r="EJ53" s="1525"/>
      <c r="EK53" s="1525"/>
      <c r="EL53" s="1525"/>
      <c r="EM53" s="1525"/>
      <c r="EN53" s="1525"/>
      <c r="EO53" s="1525"/>
      <c r="EP53" s="1525"/>
      <c r="EQ53" s="1525"/>
      <c r="ER53" s="1525"/>
      <c r="ES53" s="1525"/>
      <c r="ET53" s="1525"/>
      <c r="EU53" s="1525"/>
      <c r="EV53" s="1525"/>
      <c r="EW53" s="1525"/>
      <c r="EX53" s="1525"/>
      <c r="EY53" s="1525"/>
      <c r="EZ53" s="1525"/>
      <c r="FA53" s="1525"/>
      <c r="FB53" s="1525"/>
      <c r="FC53" s="1525"/>
      <c r="FD53" s="1525"/>
      <c r="FE53" s="1525"/>
      <c r="FF53" s="1525"/>
      <c r="FG53" s="1525"/>
      <c r="FH53" s="1525"/>
      <c r="FI53" s="1525"/>
      <c r="FJ53" s="1525"/>
      <c r="FK53" s="1525"/>
      <c r="FL53" s="1525"/>
      <c r="FM53" s="1525"/>
      <c r="FN53" s="1525"/>
      <c r="FO53" s="1525"/>
      <c r="FP53" s="1525"/>
      <c r="FQ53" s="1525"/>
      <c r="FR53" s="1525"/>
      <c r="FS53" s="1525"/>
      <c r="FT53" s="1525"/>
      <c r="FU53" s="1525"/>
      <c r="FV53" s="1525"/>
      <c r="FW53" s="1525"/>
      <c r="FX53" s="1525"/>
      <c r="FY53" s="1525"/>
      <c r="FZ53" s="1525"/>
      <c r="GA53" s="1525"/>
      <c r="GB53" s="1525"/>
      <c r="GC53" s="1525"/>
      <c r="GD53" s="1525"/>
      <c r="GE53" s="1525"/>
      <c r="GF53" s="1525"/>
      <c r="GG53" s="1525"/>
      <c r="GH53" s="1525"/>
      <c r="GI53" s="1525"/>
      <c r="GJ53" s="1525"/>
      <c r="GK53" s="1525"/>
      <c r="GL53" s="1525"/>
      <c r="GM53" s="1525"/>
      <c r="GN53" s="1525"/>
    </row>
    <row r="54" spans="1:196" ht="30" customHeight="1">
      <c r="A54" s="53"/>
      <c r="B54" s="93"/>
      <c r="C54" s="1525"/>
      <c r="D54" s="1525"/>
      <c r="E54" s="1525"/>
      <c r="F54" s="1525"/>
      <c r="G54" s="1525"/>
      <c r="H54" s="1525"/>
      <c r="I54" s="1525"/>
      <c r="J54" s="1525"/>
      <c r="K54" s="1525"/>
      <c r="L54" s="1525"/>
      <c r="M54" s="1525"/>
      <c r="N54" s="1525"/>
      <c r="O54" s="1525"/>
      <c r="P54" s="1525"/>
      <c r="Q54" s="1525"/>
      <c r="R54" s="1525"/>
      <c r="S54" s="1525"/>
      <c r="T54" s="1525"/>
      <c r="U54" s="1525"/>
      <c r="V54" s="1525"/>
      <c r="W54" s="1525"/>
      <c r="X54" s="1525"/>
      <c r="Y54" s="1525"/>
      <c r="Z54" s="1525"/>
      <c r="AA54" s="1525"/>
      <c r="AB54" s="1525"/>
      <c r="AC54" s="1525"/>
      <c r="AD54" s="1525"/>
      <c r="AE54" s="1525"/>
      <c r="AF54" s="1525"/>
      <c r="AG54" s="1525"/>
      <c r="AH54" s="1525"/>
      <c r="AI54" s="1525"/>
      <c r="AJ54" s="1525"/>
      <c r="AK54" s="1525"/>
      <c r="AL54" s="1525"/>
      <c r="AM54" s="1525"/>
      <c r="AN54" s="1525"/>
      <c r="AO54" s="1525"/>
      <c r="AP54" s="1525"/>
      <c r="AQ54" s="1525"/>
      <c r="AR54" s="1525"/>
      <c r="AS54" s="1525"/>
      <c r="AT54" s="1525"/>
      <c r="AU54" s="1525"/>
      <c r="AV54" s="1525"/>
      <c r="AW54" s="1525"/>
      <c r="AX54" s="1525"/>
      <c r="AY54" s="1525"/>
      <c r="AZ54" s="1525"/>
      <c r="BA54" s="1525"/>
      <c r="BB54" s="1525"/>
      <c r="BC54" s="1525"/>
      <c r="BD54" s="1525"/>
      <c r="BE54" s="1525"/>
      <c r="BF54" s="1525"/>
      <c r="BG54" s="1525"/>
      <c r="BH54" s="1525"/>
      <c r="BI54" s="1525"/>
      <c r="BJ54" s="1525"/>
      <c r="BK54" s="1525"/>
      <c r="BL54" s="1525"/>
      <c r="BM54" s="1525"/>
      <c r="BN54" s="1525"/>
      <c r="BO54" s="1525"/>
      <c r="BP54" s="1525"/>
      <c r="BQ54" s="1525"/>
      <c r="BR54" s="1525"/>
      <c r="BS54" s="1525"/>
      <c r="BT54" s="1525"/>
      <c r="BU54" s="1525"/>
      <c r="BV54" s="1525"/>
      <c r="BW54" s="1525"/>
      <c r="BX54" s="1525"/>
      <c r="BY54" s="1525"/>
      <c r="BZ54" s="1525"/>
      <c r="CA54" s="1525"/>
      <c r="CB54" s="1525"/>
      <c r="CC54" s="1525"/>
      <c r="CD54" s="147"/>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c r="DW54" s="1525"/>
      <c r="DX54" s="1525"/>
      <c r="DY54" s="1525"/>
      <c r="DZ54" s="1525"/>
      <c r="EA54" s="1525"/>
      <c r="EB54" s="1525"/>
      <c r="EC54" s="1525"/>
      <c r="ED54" s="1525"/>
      <c r="EE54" s="1525"/>
      <c r="EF54" s="1525"/>
      <c r="EG54" s="1525"/>
      <c r="EH54" s="1525"/>
      <c r="EI54" s="1525"/>
      <c r="EJ54" s="1525"/>
      <c r="EK54" s="1525"/>
      <c r="EL54" s="1525"/>
      <c r="EM54" s="1525"/>
      <c r="EN54" s="1525"/>
      <c r="EO54" s="1525"/>
      <c r="EP54" s="1525"/>
      <c r="EQ54" s="1525"/>
      <c r="ER54" s="1525"/>
      <c r="ES54" s="1525"/>
      <c r="ET54" s="1525"/>
      <c r="EU54" s="1525"/>
      <c r="EV54" s="1525"/>
      <c r="EW54" s="1525"/>
      <c r="EX54" s="1525"/>
      <c r="EY54" s="1525"/>
      <c r="EZ54" s="1525"/>
      <c r="FA54" s="1525"/>
      <c r="FB54" s="1525"/>
      <c r="FC54" s="1525"/>
      <c r="FD54" s="1525"/>
      <c r="FE54" s="1525"/>
      <c r="FF54" s="1525"/>
      <c r="FG54" s="1525"/>
      <c r="FH54" s="1525"/>
      <c r="FI54" s="1525"/>
      <c r="FJ54" s="1525"/>
      <c r="FK54" s="1525"/>
      <c r="FL54" s="1525"/>
      <c r="FM54" s="1525"/>
      <c r="FN54" s="1525"/>
      <c r="FO54" s="1525"/>
      <c r="FP54" s="1525"/>
      <c r="FQ54" s="1525"/>
      <c r="FR54" s="1525"/>
      <c r="FS54" s="1525"/>
      <c r="FT54" s="1525"/>
      <c r="FU54" s="1525"/>
      <c r="FV54" s="1525"/>
      <c r="FW54" s="1525"/>
      <c r="FX54" s="1525"/>
      <c r="FY54" s="1525"/>
      <c r="FZ54" s="1525"/>
      <c r="GA54" s="1525"/>
      <c r="GB54" s="1525"/>
      <c r="GC54" s="1525"/>
      <c r="GD54" s="1525"/>
      <c r="GE54" s="1525"/>
      <c r="GF54" s="1525"/>
      <c r="GG54" s="1525"/>
      <c r="GH54" s="1525"/>
      <c r="GI54" s="1525"/>
      <c r="GJ54" s="1525"/>
      <c r="GK54" s="1525"/>
      <c r="GL54" s="1525"/>
      <c r="GM54" s="1525"/>
      <c r="GN54" s="1525"/>
    </row>
    <row r="55" spans="1:196" ht="30" customHeight="1">
      <c r="A55" s="53"/>
      <c r="B55" s="93"/>
      <c r="C55" s="1525"/>
      <c r="D55" s="1525"/>
      <c r="E55" s="1525"/>
      <c r="F55" s="1525"/>
      <c r="G55" s="1525"/>
      <c r="H55" s="1525"/>
      <c r="I55" s="1525"/>
      <c r="J55" s="1525"/>
      <c r="K55" s="1525"/>
      <c r="L55" s="1525"/>
      <c r="M55" s="1525"/>
      <c r="N55" s="1525"/>
      <c r="O55" s="1525"/>
      <c r="P55" s="1525"/>
      <c r="Q55" s="1525"/>
      <c r="R55" s="1525"/>
      <c r="S55" s="1525"/>
      <c r="T55" s="1525"/>
      <c r="U55" s="1525"/>
      <c r="V55" s="1525"/>
      <c r="W55" s="1525"/>
      <c r="X55" s="1525"/>
      <c r="Y55" s="1525"/>
      <c r="Z55" s="1525"/>
      <c r="AA55" s="1525"/>
      <c r="AB55" s="1525"/>
      <c r="AC55" s="1525"/>
      <c r="AD55" s="1525"/>
      <c r="AE55" s="1525"/>
      <c r="AF55" s="1525"/>
      <c r="AG55" s="1525"/>
      <c r="AH55" s="1525"/>
      <c r="AI55" s="1525"/>
      <c r="AJ55" s="1525"/>
      <c r="AK55" s="1525"/>
      <c r="AL55" s="1525"/>
      <c r="AM55" s="1525"/>
      <c r="AN55" s="1525"/>
      <c r="AO55" s="1525"/>
      <c r="AP55" s="1525"/>
      <c r="AQ55" s="1525"/>
      <c r="AR55" s="1525"/>
      <c r="AS55" s="1525"/>
      <c r="AT55" s="1525"/>
      <c r="AU55" s="1525"/>
      <c r="AV55" s="1525"/>
      <c r="AW55" s="1525"/>
      <c r="AX55" s="1525"/>
      <c r="AY55" s="1525"/>
      <c r="AZ55" s="1525"/>
      <c r="BA55" s="1525"/>
      <c r="BB55" s="1525"/>
      <c r="BC55" s="1525"/>
      <c r="BD55" s="1525"/>
      <c r="BE55" s="1525"/>
      <c r="BF55" s="1525"/>
      <c r="BG55" s="1525"/>
      <c r="BH55" s="1525"/>
      <c r="BI55" s="1525"/>
      <c r="BJ55" s="1525"/>
      <c r="BK55" s="1525"/>
      <c r="BL55" s="1525"/>
      <c r="BM55" s="1525"/>
      <c r="BN55" s="1525"/>
      <c r="BO55" s="1525"/>
      <c r="BP55" s="1525"/>
      <c r="BQ55" s="1525"/>
      <c r="BR55" s="1525"/>
      <c r="BS55" s="1525"/>
      <c r="BT55" s="1525"/>
      <c r="BU55" s="1525"/>
      <c r="BV55" s="1525"/>
      <c r="BW55" s="1525"/>
      <c r="BX55" s="1525"/>
      <c r="BY55" s="1525"/>
      <c r="BZ55" s="1525"/>
      <c r="CA55" s="1525"/>
      <c r="CB55" s="1525"/>
      <c r="CC55" s="1525"/>
      <c r="CD55" s="147"/>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c r="DW55" s="1525"/>
      <c r="DX55" s="1525"/>
      <c r="DY55" s="1525"/>
      <c r="DZ55" s="1525"/>
      <c r="EA55" s="1525"/>
      <c r="EB55" s="1525"/>
      <c r="EC55" s="1525"/>
      <c r="ED55" s="1525"/>
      <c r="EE55" s="1525"/>
      <c r="EF55" s="1525"/>
      <c r="EG55" s="1525"/>
      <c r="EH55" s="1525"/>
      <c r="EI55" s="1525"/>
      <c r="EJ55" s="1525"/>
      <c r="EK55" s="1525"/>
      <c r="EL55" s="1525"/>
      <c r="EM55" s="1525"/>
      <c r="EN55" s="1525"/>
      <c r="EO55" s="1525"/>
      <c r="EP55" s="1525"/>
      <c r="EQ55" s="1525"/>
      <c r="ER55" s="1525"/>
      <c r="ES55" s="1525"/>
      <c r="ET55" s="1525"/>
      <c r="EU55" s="1525"/>
      <c r="EV55" s="1525"/>
      <c r="EW55" s="1525"/>
      <c r="EX55" s="1525"/>
      <c r="EY55" s="1525"/>
      <c r="EZ55" s="1525"/>
      <c r="FA55" s="1525"/>
      <c r="FB55" s="1525"/>
      <c r="FC55" s="1525"/>
      <c r="FD55" s="1525"/>
      <c r="FE55" s="1525"/>
      <c r="FF55" s="1525"/>
      <c r="FG55" s="1525"/>
      <c r="FH55" s="1525"/>
      <c r="FI55" s="1525"/>
      <c r="FJ55" s="1525"/>
      <c r="FK55" s="1525"/>
      <c r="FL55" s="1525"/>
      <c r="FM55" s="1525"/>
      <c r="FN55" s="1525"/>
      <c r="FO55" s="1525"/>
      <c r="FP55" s="1525"/>
      <c r="FQ55" s="1525"/>
      <c r="FR55" s="1525"/>
      <c r="FS55" s="1525"/>
      <c r="FT55" s="1525"/>
      <c r="FU55" s="1525"/>
      <c r="FV55" s="1525"/>
      <c r="FW55" s="1525"/>
      <c r="FX55" s="1525"/>
      <c r="FY55" s="1525"/>
      <c r="FZ55" s="1525"/>
      <c r="GA55" s="1525"/>
      <c r="GB55" s="1525"/>
      <c r="GC55" s="1525"/>
      <c r="GD55" s="1525"/>
      <c r="GE55" s="1525"/>
      <c r="GF55" s="1525"/>
      <c r="GG55" s="1525"/>
      <c r="GH55" s="1525"/>
      <c r="GI55" s="1525"/>
      <c r="GJ55" s="1525"/>
      <c r="GK55" s="1525"/>
      <c r="GL55" s="1525"/>
      <c r="GM55" s="1525"/>
      <c r="GN55" s="1525"/>
    </row>
    <row r="56" spans="1:196" ht="30" customHeight="1">
      <c r="A56" s="53"/>
      <c r="B56" s="93"/>
      <c r="C56" s="1525"/>
      <c r="D56" s="1525"/>
      <c r="E56" s="1525"/>
      <c r="F56" s="1525"/>
      <c r="G56" s="1525"/>
      <c r="H56" s="1525"/>
      <c r="I56" s="1525"/>
      <c r="J56" s="1525"/>
      <c r="K56" s="1525"/>
      <c r="L56" s="1525"/>
      <c r="M56" s="1525"/>
      <c r="N56" s="1525"/>
      <c r="O56" s="1525"/>
      <c r="P56" s="1525"/>
      <c r="Q56" s="1525"/>
      <c r="R56" s="1525"/>
      <c r="S56" s="1525"/>
      <c r="T56" s="1525"/>
      <c r="U56" s="1525"/>
      <c r="V56" s="1525"/>
      <c r="W56" s="1525"/>
      <c r="X56" s="1525"/>
      <c r="Y56" s="1525"/>
      <c r="Z56" s="1525"/>
      <c r="AA56" s="1525"/>
      <c r="AB56" s="1525"/>
      <c r="AC56" s="1525"/>
      <c r="AD56" s="1525"/>
      <c r="AE56" s="1525"/>
      <c r="AF56" s="1525"/>
      <c r="AG56" s="1525"/>
      <c r="AH56" s="1525"/>
      <c r="AI56" s="1525"/>
      <c r="AJ56" s="1525"/>
      <c r="AK56" s="1525"/>
      <c r="AL56" s="1525"/>
      <c r="AM56" s="1525"/>
      <c r="AN56" s="1525"/>
      <c r="AO56" s="1525"/>
      <c r="AP56" s="1525"/>
      <c r="AQ56" s="1525"/>
      <c r="AR56" s="1525"/>
      <c r="AS56" s="1525"/>
      <c r="AT56" s="1525"/>
      <c r="AU56" s="1525"/>
      <c r="AV56" s="1525"/>
      <c r="AW56" s="1525"/>
      <c r="AX56" s="1525"/>
      <c r="AY56" s="1525"/>
      <c r="AZ56" s="1525"/>
      <c r="BA56" s="1525"/>
      <c r="BB56" s="1525"/>
      <c r="BC56" s="1525"/>
      <c r="BD56" s="1525"/>
      <c r="BE56" s="1525"/>
      <c r="BF56" s="1525"/>
      <c r="BG56" s="1525"/>
      <c r="BH56" s="1525"/>
      <c r="BI56" s="1525"/>
      <c r="BJ56" s="1525"/>
      <c r="BK56" s="1525"/>
      <c r="BL56" s="1525"/>
      <c r="BM56" s="1525"/>
      <c r="BN56" s="1525"/>
      <c r="BO56" s="1525"/>
      <c r="BP56" s="1525"/>
      <c r="BQ56" s="1525"/>
      <c r="BR56" s="1525"/>
      <c r="BS56" s="1525"/>
      <c r="BT56" s="1525"/>
      <c r="BU56" s="1525"/>
      <c r="BV56" s="1525"/>
      <c r="BW56" s="1525"/>
      <c r="BX56" s="1525"/>
      <c r="BY56" s="1525"/>
      <c r="BZ56" s="1525"/>
      <c r="CA56" s="1525"/>
      <c r="CB56" s="1525"/>
      <c r="CC56" s="1525"/>
      <c r="CD56" s="147"/>
      <c r="CJ56" s="1525"/>
      <c r="CK56" s="1525"/>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c r="DW56" s="1525"/>
      <c r="DX56" s="1525"/>
      <c r="DY56" s="1525"/>
      <c r="DZ56" s="1525"/>
      <c r="EA56" s="1525"/>
      <c r="EB56" s="1525"/>
      <c r="EC56" s="1525"/>
      <c r="ED56" s="1525"/>
      <c r="EE56" s="1525"/>
      <c r="EF56" s="1525"/>
      <c r="EG56" s="1525"/>
      <c r="EH56" s="1525"/>
      <c r="EI56" s="1525"/>
      <c r="EJ56" s="1525"/>
      <c r="EK56" s="1525"/>
      <c r="EL56" s="1525"/>
      <c r="EM56" s="1525"/>
      <c r="EN56" s="1525"/>
      <c r="EO56" s="1525"/>
      <c r="EP56" s="1525"/>
      <c r="EQ56" s="1525"/>
      <c r="ER56" s="1525"/>
      <c r="ES56" s="1525"/>
      <c r="ET56" s="1525"/>
      <c r="EU56" s="1525"/>
      <c r="EV56" s="1525"/>
      <c r="EW56" s="1525"/>
      <c r="EX56" s="1525"/>
      <c r="EY56" s="1525"/>
      <c r="EZ56" s="1525"/>
      <c r="FA56" s="1525"/>
      <c r="FB56" s="1525"/>
      <c r="FC56" s="1525"/>
      <c r="FD56" s="1525"/>
      <c r="FE56" s="1525"/>
      <c r="FF56" s="1525"/>
      <c r="FG56" s="1525"/>
      <c r="FH56" s="1525"/>
      <c r="FI56" s="1525"/>
      <c r="FJ56" s="1525"/>
      <c r="FK56" s="1525"/>
      <c r="FL56" s="1525"/>
      <c r="FM56" s="1525"/>
      <c r="FN56" s="1525"/>
      <c r="FO56" s="1525"/>
      <c r="FP56" s="1525"/>
      <c r="FQ56" s="1525"/>
      <c r="FR56" s="1525"/>
      <c r="FS56" s="1525"/>
      <c r="FT56" s="1525"/>
      <c r="FU56" s="1525"/>
      <c r="FV56" s="1525"/>
      <c r="FW56" s="1525"/>
      <c r="FX56" s="1525"/>
      <c r="FY56" s="1525"/>
      <c r="FZ56" s="1525"/>
      <c r="GA56" s="1525"/>
      <c r="GB56" s="1525"/>
      <c r="GC56" s="1525"/>
      <c r="GD56" s="1525"/>
      <c r="GE56" s="1525"/>
      <c r="GF56" s="1525"/>
      <c r="GG56" s="1525"/>
      <c r="GH56" s="1525"/>
      <c r="GI56" s="1525"/>
      <c r="GJ56" s="1525"/>
      <c r="GK56" s="1525"/>
      <c r="GL56" s="1525"/>
      <c r="GM56" s="1525"/>
      <c r="GN56" s="1525"/>
    </row>
    <row r="57" spans="1:196" ht="30" customHeight="1">
      <c r="A57" s="1"/>
      <c r="B57" s="141"/>
      <c r="C57" s="1525"/>
      <c r="D57" s="1525"/>
      <c r="E57" s="1525"/>
      <c r="F57" s="1525"/>
      <c r="G57" s="1525"/>
      <c r="H57" s="1525"/>
      <c r="I57" s="1525"/>
      <c r="J57" s="1525"/>
      <c r="K57" s="1525"/>
      <c r="L57" s="1525"/>
      <c r="M57" s="1525"/>
      <c r="N57" s="1525"/>
      <c r="O57" s="1525"/>
      <c r="P57" s="1525"/>
      <c r="Q57" s="1525"/>
      <c r="R57" s="1525"/>
      <c r="S57" s="1525"/>
      <c r="T57" s="1525"/>
      <c r="U57" s="1525"/>
      <c r="V57" s="1525"/>
      <c r="W57" s="1525"/>
      <c r="X57" s="1525"/>
      <c r="Y57" s="1525"/>
      <c r="Z57" s="1525"/>
      <c r="AA57" s="1525"/>
      <c r="AB57" s="1525"/>
      <c r="AC57" s="1525"/>
      <c r="AD57" s="1525"/>
      <c r="AE57" s="1525"/>
      <c r="AF57" s="1525"/>
      <c r="AG57" s="1525"/>
      <c r="AH57" s="1525"/>
      <c r="AI57" s="1525"/>
      <c r="AJ57" s="1525"/>
      <c r="AK57" s="1525"/>
      <c r="AL57" s="1525"/>
      <c r="AM57" s="1525"/>
      <c r="AN57" s="1525"/>
      <c r="AO57" s="1525"/>
      <c r="AP57" s="1525"/>
      <c r="AQ57" s="1525"/>
      <c r="AR57" s="1525"/>
      <c r="AS57" s="1525"/>
      <c r="AT57" s="1525"/>
      <c r="AU57" s="1525"/>
      <c r="AV57" s="1525"/>
      <c r="AW57" s="1525"/>
      <c r="AX57" s="1525"/>
      <c r="AY57" s="1525"/>
      <c r="AZ57" s="1525"/>
      <c r="BA57" s="1525"/>
      <c r="BB57" s="1525"/>
      <c r="BC57" s="1525"/>
      <c r="BD57" s="1525"/>
      <c r="BE57" s="1525"/>
      <c r="BF57" s="1525"/>
      <c r="BG57" s="1525"/>
      <c r="BH57" s="1525"/>
      <c r="BI57" s="1525"/>
      <c r="BJ57" s="1525"/>
      <c r="BK57" s="1525"/>
      <c r="BL57" s="1525"/>
      <c r="BM57" s="1525"/>
      <c r="BN57" s="1525"/>
      <c r="BO57" s="1525"/>
      <c r="BP57" s="1525"/>
      <c r="BQ57" s="1525"/>
      <c r="BR57" s="1525"/>
      <c r="BS57" s="1525"/>
      <c r="BT57" s="1525"/>
      <c r="BU57" s="1525"/>
      <c r="BV57" s="1525"/>
      <c r="BW57" s="1525"/>
      <c r="BX57" s="1525"/>
      <c r="BY57" s="1525"/>
      <c r="BZ57" s="1525"/>
      <c r="CA57" s="1525"/>
      <c r="CB57" s="1525"/>
      <c r="CC57" s="1525"/>
      <c r="CD57" s="147"/>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c r="DW57" s="1525"/>
      <c r="DX57" s="1525"/>
      <c r="DY57" s="1525"/>
      <c r="DZ57" s="1525"/>
      <c r="EA57" s="1525"/>
      <c r="EB57" s="1525"/>
      <c r="EC57" s="1525"/>
      <c r="ED57" s="1525"/>
      <c r="EE57" s="1525"/>
      <c r="EF57" s="1525"/>
      <c r="EG57" s="1525"/>
      <c r="EH57" s="1525"/>
      <c r="EI57" s="1525"/>
      <c r="EJ57" s="1525"/>
      <c r="EK57" s="1525"/>
      <c r="EL57" s="1525"/>
      <c r="EM57" s="1525"/>
      <c r="EN57" s="1525"/>
      <c r="EO57" s="1525"/>
      <c r="EP57" s="1525"/>
      <c r="EQ57" s="1525"/>
      <c r="ER57" s="1525"/>
      <c r="ES57" s="1525"/>
      <c r="ET57" s="1525"/>
      <c r="EU57" s="1525"/>
      <c r="EV57" s="1525"/>
      <c r="EW57" s="1525"/>
      <c r="EX57" s="1525"/>
      <c r="EY57" s="1525"/>
      <c r="EZ57" s="1525"/>
      <c r="FA57" s="1525"/>
      <c r="FB57" s="1525"/>
      <c r="FC57" s="1525"/>
      <c r="FD57" s="1525"/>
      <c r="FE57" s="1525"/>
      <c r="FF57" s="1525"/>
      <c r="FG57" s="1525"/>
      <c r="FH57" s="1525"/>
      <c r="FI57" s="1525"/>
      <c r="FJ57" s="1525"/>
      <c r="FK57" s="1525"/>
      <c r="FL57" s="1525"/>
      <c r="FM57" s="1525"/>
      <c r="FN57" s="1525"/>
      <c r="FO57" s="1525"/>
      <c r="FP57" s="1525"/>
      <c r="FQ57" s="1525"/>
      <c r="FR57" s="1525"/>
      <c r="FS57" s="1525"/>
      <c r="FT57" s="1525"/>
      <c r="FU57" s="1525"/>
      <c r="FV57" s="1525"/>
      <c r="FW57" s="1525"/>
      <c r="FX57" s="1525"/>
      <c r="FY57" s="1525"/>
      <c r="FZ57" s="1525"/>
      <c r="GA57" s="1525"/>
      <c r="GB57" s="1525"/>
      <c r="GC57" s="1525"/>
      <c r="GD57" s="1525"/>
      <c r="GE57" s="1525"/>
      <c r="GF57" s="1525"/>
      <c r="GG57" s="1525"/>
      <c r="GH57" s="1525"/>
      <c r="GI57" s="1525"/>
      <c r="GJ57" s="1525"/>
      <c r="GK57" s="1525"/>
      <c r="GL57" s="1525"/>
      <c r="GM57" s="1525"/>
      <c r="GN57" s="1525"/>
    </row>
    <row r="58" spans="1:196" ht="15" customHeight="1">
      <c r="A58" s="1"/>
      <c r="B58" s="141"/>
      <c r="C58" s="1525"/>
      <c r="D58" s="1525"/>
      <c r="E58" s="1525"/>
      <c r="F58" s="1525"/>
      <c r="G58" s="1525"/>
      <c r="H58" s="1525"/>
      <c r="I58" s="1525"/>
      <c r="J58" s="1525"/>
      <c r="K58" s="1525"/>
      <c r="L58" s="1525"/>
      <c r="M58" s="1525"/>
      <c r="N58" s="1525"/>
      <c r="O58" s="1525"/>
      <c r="P58" s="1525"/>
      <c r="Q58" s="1525"/>
      <c r="R58" s="1525"/>
      <c r="S58" s="1525"/>
      <c r="T58" s="1525"/>
      <c r="U58" s="1525"/>
      <c r="V58" s="1525"/>
      <c r="W58" s="1525"/>
      <c r="X58" s="1525"/>
      <c r="Y58" s="1525"/>
      <c r="Z58" s="1525"/>
      <c r="AA58" s="1525"/>
      <c r="AB58" s="1525"/>
      <c r="AC58" s="1525"/>
      <c r="AD58" s="1525"/>
      <c r="AE58" s="1525"/>
      <c r="AF58" s="1525"/>
      <c r="AG58" s="1525"/>
      <c r="AH58" s="1525"/>
      <c r="AI58" s="1525"/>
      <c r="AJ58" s="1525"/>
      <c r="AK58" s="1525"/>
      <c r="AL58" s="1525"/>
      <c r="AM58" s="1525"/>
      <c r="AN58" s="1525"/>
      <c r="AO58" s="1525"/>
      <c r="AP58" s="1525"/>
      <c r="AQ58" s="1525"/>
      <c r="AR58" s="1525"/>
      <c r="AS58" s="1525"/>
      <c r="AT58" s="1525"/>
      <c r="AU58" s="1525"/>
      <c r="AV58" s="1525"/>
      <c r="AW58" s="1525"/>
      <c r="AX58" s="1525"/>
      <c r="AY58" s="1525"/>
      <c r="AZ58" s="1525"/>
      <c r="BA58" s="1525"/>
      <c r="BB58" s="1525"/>
      <c r="BC58" s="1525"/>
      <c r="BD58" s="1525"/>
      <c r="BE58" s="1525"/>
      <c r="BF58" s="1525"/>
      <c r="BG58" s="1525"/>
      <c r="BH58" s="1525"/>
      <c r="BI58" s="1525"/>
      <c r="BJ58" s="1525"/>
      <c r="BK58" s="1525"/>
      <c r="BL58" s="1525"/>
      <c r="BM58" s="1525"/>
      <c r="BN58" s="1525"/>
      <c r="BO58" s="1525"/>
      <c r="BP58" s="1525"/>
      <c r="BQ58" s="1525"/>
      <c r="BR58" s="1525"/>
      <c r="BS58" s="1525"/>
      <c r="BT58" s="1525"/>
      <c r="BU58" s="1525"/>
      <c r="BV58" s="1525"/>
      <c r="BW58" s="1525"/>
      <c r="BX58" s="1525"/>
      <c r="BY58" s="1525"/>
      <c r="BZ58" s="1525"/>
      <c r="CA58" s="1525"/>
      <c r="CB58" s="1525"/>
      <c r="CC58" s="1525"/>
      <c r="CD58" s="147"/>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c r="DW58" s="1525"/>
      <c r="DX58" s="1525"/>
      <c r="DY58" s="1525"/>
      <c r="DZ58" s="1525"/>
      <c r="EA58" s="1525"/>
      <c r="EB58" s="1525"/>
      <c r="EC58" s="1525"/>
      <c r="ED58" s="1525"/>
      <c r="EE58" s="1525"/>
      <c r="EF58" s="1525"/>
      <c r="EG58" s="1525"/>
      <c r="EH58" s="1525"/>
      <c r="EI58" s="1525"/>
      <c r="EJ58" s="1525"/>
      <c r="EK58" s="1525"/>
      <c r="EL58" s="1525"/>
      <c r="EM58" s="1525"/>
      <c r="EN58" s="1525"/>
      <c r="EO58" s="1525"/>
      <c r="EP58" s="1525"/>
      <c r="EQ58" s="1525"/>
      <c r="ER58" s="1525"/>
      <c r="ES58" s="1525"/>
      <c r="ET58" s="1525"/>
      <c r="EU58" s="1525"/>
      <c r="EV58" s="1525"/>
      <c r="EW58" s="1525"/>
      <c r="EX58" s="1525"/>
      <c r="EY58" s="1525"/>
      <c r="EZ58" s="1525"/>
      <c r="FA58" s="1525"/>
      <c r="FB58" s="1525"/>
      <c r="FC58" s="1525"/>
      <c r="FD58" s="1525"/>
      <c r="FE58" s="1525"/>
      <c r="FF58" s="1525"/>
      <c r="FG58" s="1525"/>
      <c r="FH58" s="1525"/>
      <c r="FI58" s="1525"/>
      <c r="FJ58" s="1525"/>
      <c r="FK58" s="1525"/>
      <c r="FL58" s="1525"/>
      <c r="FM58" s="1525"/>
      <c r="FN58" s="1525"/>
      <c r="FO58" s="1525"/>
      <c r="FP58" s="1525"/>
      <c r="FQ58" s="1525"/>
      <c r="FR58" s="1525"/>
      <c r="FS58" s="1525"/>
      <c r="FT58" s="1525"/>
      <c r="FU58" s="1525"/>
      <c r="FV58" s="1525"/>
      <c r="FW58" s="1525"/>
      <c r="FX58" s="1525"/>
      <c r="FY58" s="1525"/>
      <c r="FZ58" s="1525"/>
      <c r="GA58" s="1525"/>
      <c r="GB58" s="1525"/>
      <c r="GC58" s="1525"/>
      <c r="GD58" s="1525"/>
      <c r="GE58" s="1525"/>
      <c r="GF58" s="1525"/>
      <c r="GG58" s="1525"/>
      <c r="GH58" s="1525"/>
      <c r="GI58" s="1525"/>
      <c r="GJ58" s="1525"/>
      <c r="GK58" s="1525"/>
      <c r="GL58" s="1525"/>
      <c r="GM58" s="1525"/>
      <c r="GN58" s="1525"/>
    </row>
    <row r="59" spans="1:196" ht="30" customHeight="1">
      <c r="A59" s="1"/>
      <c r="B59" s="141"/>
      <c r="C59" s="1525"/>
      <c r="D59" s="1525"/>
      <c r="E59" s="1525"/>
      <c r="F59" s="1525"/>
      <c r="G59" s="1525"/>
      <c r="H59" s="1525"/>
      <c r="I59" s="1525"/>
      <c r="J59" s="1525"/>
      <c r="K59" s="1525"/>
      <c r="L59" s="1525"/>
      <c r="M59" s="1525"/>
      <c r="N59" s="1525"/>
      <c r="O59" s="1525"/>
      <c r="P59" s="1525"/>
      <c r="Q59" s="1525"/>
      <c r="R59" s="1525"/>
      <c r="S59" s="1525"/>
      <c r="T59" s="1525"/>
      <c r="U59" s="1525"/>
      <c r="V59" s="1525"/>
      <c r="W59" s="1525"/>
      <c r="X59" s="1525"/>
      <c r="Y59" s="1525"/>
      <c r="Z59" s="1525"/>
      <c r="AA59" s="1525"/>
      <c r="AB59" s="1525"/>
      <c r="AC59" s="1525"/>
      <c r="AD59" s="1525"/>
      <c r="AE59" s="1525"/>
      <c r="AF59" s="1525"/>
      <c r="AG59" s="1525"/>
      <c r="AH59" s="1525"/>
      <c r="AI59" s="1525"/>
      <c r="AJ59" s="1525"/>
      <c r="AK59" s="1525"/>
      <c r="AL59" s="1525"/>
      <c r="AM59" s="1525"/>
      <c r="AN59" s="1525"/>
      <c r="AO59" s="1525"/>
      <c r="AP59" s="1525"/>
      <c r="AQ59" s="1525"/>
      <c r="AR59" s="1525"/>
      <c r="AS59" s="1525"/>
      <c r="AT59" s="1525"/>
      <c r="AU59" s="1525"/>
      <c r="AV59" s="1525"/>
      <c r="AW59" s="1525"/>
      <c r="AX59" s="1525"/>
      <c r="AY59" s="1525"/>
      <c r="AZ59" s="1525"/>
      <c r="BA59" s="1525"/>
      <c r="BB59" s="1525"/>
      <c r="BC59" s="1525"/>
      <c r="BD59" s="1525"/>
      <c r="BE59" s="1525"/>
      <c r="BF59" s="1525"/>
      <c r="BG59" s="1525"/>
      <c r="BH59" s="1525"/>
      <c r="BI59" s="1525"/>
      <c r="BJ59" s="1525"/>
      <c r="BK59" s="1525"/>
      <c r="BL59" s="1525"/>
      <c r="BM59" s="1525"/>
      <c r="BN59" s="1525"/>
      <c r="BO59" s="1525"/>
      <c r="BP59" s="1525"/>
      <c r="BQ59" s="1525"/>
      <c r="BR59" s="1525"/>
      <c r="BS59" s="1525"/>
      <c r="BT59" s="1525"/>
      <c r="BU59" s="1525"/>
      <c r="BV59" s="1525"/>
      <c r="BW59" s="1525"/>
      <c r="BX59" s="1525"/>
      <c r="BY59" s="1525"/>
      <c r="BZ59" s="1525"/>
      <c r="CA59" s="1525"/>
      <c r="CB59" s="1525"/>
      <c r="CC59" s="1525"/>
      <c r="CD59" s="147"/>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c r="DW59" s="1525"/>
      <c r="DX59" s="1525"/>
      <c r="DY59" s="1525"/>
      <c r="DZ59" s="1525"/>
      <c r="EA59" s="1525"/>
      <c r="EB59" s="1525"/>
      <c r="EC59" s="1525"/>
      <c r="ED59" s="1525"/>
      <c r="EE59" s="1525"/>
      <c r="EF59" s="1525"/>
      <c r="EG59" s="1525"/>
      <c r="EH59" s="1525"/>
      <c r="EI59" s="1525"/>
      <c r="EJ59" s="1525"/>
      <c r="EK59" s="1525"/>
      <c r="EL59" s="1525"/>
      <c r="EM59" s="1525"/>
      <c r="EN59" s="1525"/>
      <c r="EO59" s="1525"/>
      <c r="EP59" s="1525"/>
      <c r="EQ59" s="1525"/>
      <c r="ER59" s="1525"/>
      <c r="ES59" s="1525"/>
      <c r="ET59" s="1525"/>
      <c r="EU59" s="1525"/>
      <c r="EV59" s="1525"/>
      <c r="EW59" s="1525"/>
      <c r="EX59" s="1525"/>
      <c r="EY59" s="1525"/>
      <c r="EZ59" s="1525"/>
      <c r="FA59" s="1525"/>
      <c r="FB59" s="1525"/>
      <c r="FC59" s="1525"/>
      <c r="FD59" s="1525"/>
      <c r="FE59" s="1525"/>
      <c r="FF59" s="1525"/>
      <c r="FG59" s="1525"/>
      <c r="FH59" s="1525"/>
      <c r="FI59" s="1525"/>
      <c r="FJ59" s="1525"/>
      <c r="FK59" s="1525"/>
      <c r="FL59" s="1525"/>
      <c r="FM59" s="1525"/>
      <c r="FN59" s="1525"/>
      <c r="FO59" s="1525"/>
      <c r="FP59" s="1525"/>
      <c r="FQ59" s="1525"/>
      <c r="FR59" s="1525"/>
      <c r="FS59" s="1525"/>
      <c r="FT59" s="1525"/>
      <c r="FU59" s="1525"/>
      <c r="FV59" s="1525"/>
      <c r="FW59" s="1525"/>
      <c r="FX59" s="1525"/>
      <c r="FY59" s="1525"/>
      <c r="FZ59" s="1525"/>
      <c r="GA59" s="1525"/>
      <c r="GB59" s="1525"/>
      <c r="GC59" s="1525"/>
      <c r="GD59" s="1525"/>
      <c r="GE59" s="1525"/>
      <c r="GF59" s="1525"/>
      <c r="GG59" s="1525"/>
      <c r="GH59" s="1525"/>
      <c r="GI59" s="1525"/>
      <c r="GJ59" s="1525"/>
      <c r="GK59" s="1525"/>
      <c r="GL59" s="1525"/>
      <c r="GM59" s="1525"/>
      <c r="GN59" s="1525"/>
    </row>
    <row r="60" spans="1:196" ht="30" customHeight="1">
      <c r="A60" s="1"/>
      <c r="B60" s="141"/>
      <c r="C60" s="1525"/>
      <c r="D60" s="1525"/>
      <c r="E60" s="1525"/>
      <c r="F60" s="1525"/>
      <c r="G60" s="1525"/>
      <c r="H60" s="1525"/>
      <c r="I60" s="1525"/>
      <c r="J60" s="1525"/>
      <c r="K60" s="1525"/>
      <c r="L60" s="1525"/>
      <c r="M60" s="1525"/>
      <c r="N60" s="1525"/>
      <c r="O60" s="1525"/>
      <c r="P60" s="1525"/>
      <c r="Q60" s="1525"/>
      <c r="R60" s="1525"/>
      <c r="S60" s="1525"/>
      <c r="T60" s="1525"/>
      <c r="U60" s="1525"/>
      <c r="V60" s="1525"/>
      <c r="W60" s="1525"/>
      <c r="X60" s="1525"/>
      <c r="Y60" s="1525"/>
      <c r="Z60" s="1525"/>
      <c r="AA60" s="1525"/>
      <c r="AB60" s="1525"/>
      <c r="AC60" s="1525"/>
      <c r="AD60" s="1525"/>
      <c r="AE60" s="1525"/>
      <c r="AF60" s="1525"/>
      <c r="AG60" s="1525"/>
      <c r="AH60" s="1525"/>
      <c r="AI60" s="1525"/>
      <c r="AJ60" s="1525"/>
      <c r="AK60" s="1525"/>
      <c r="AL60" s="1525"/>
      <c r="AM60" s="1525"/>
      <c r="AN60" s="1525"/>
      <c r="AO60" s="1525"/>
      <c r="AP60" s="1525"/>
      <c r="AQ60" s="1525"/>
      <c r="AR60" s="1525"/>
      <c r="AS60" s="1525"/>
      <c r="AT60" s="1525"/>
      <c r="AU60" s="1525"/>
      <c r="AV60" s="1525"/>
      <c r="AW60" s="1525"/>
      <c r="AX60" s="1525"/>
      <c r="AY60" s="1525"/>
      <c r="AZ60" s="1525"/>
      <c r="BA60" s="1525"/>
      <c r="BB60" s="1525"/>
      <c r="BC60" s="1525"/>
      <c r="BD60" s="1525"/>
      <c r="BE60" s="1525"/>
      <c r="BF60" s="1525"/>
      <c r="BG60" s="1525"/>
      <c r="BH60" s="1525"/>
      <c r="BI60" s="1525"/>
      <c r="BJ60" s="1525"/>
      <c r="BK60" s="1525"/>
      <c r="BL60" s="1525"/>
      <c r="BM60" s="1525"/>
      <c r="BN60" s="1525"/>
      <c r="BO60" s="1525"/>
      <c r="BP60" s="1525"/>
      <c r="BQ60" s="1525"/>
      <c r="BR60" s="1525"/>
      <c r="BS60" s="1525"/>
      <c r="BT60" s="1525"/>
      <c r="BU60" s="1525"/>
      <c r="BV60" s="1525"/>
      <c r="BW60" s="1525"/>
      <c r="BX60" s="1525"/>
      <c r="BY60" s="1525"/>
      <c r="BZ60" s="1525"/>
      <c r="CA60" s="1525"/>
      <c r="CB60" s="1525"/>
      <c r="CC60" s="1525"/>
      <c r="CD60" s="147"/>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c r="DW60" s="1525"/>
      <c r="DX60" s="1525"/>
      <c r="DY60" s="1525"/>
      <c r="DZ60" s="1525"/>
      <c r="EA60" s="1525"/>
      <c r="EB60" s="1525"/>
      <c r="EC60" s="1525"/>
      <c r="ED60" s="1525"/>
      <c r="EE60" s="1525"/>
      <c r="EF60" s="1525"/>
      <c r="EG60" s="1525"/>
      <c r="EH60" s="1525"/>
      <c r="EI60" s="1525"/>
      <c r="EJ60" s="1525"/>
      <c r="EK60" s="1525"/>
      <c r="EL60" s="1525"/>
      <c r="EM60" s="1525"/>
      <c r="EN60" s="1525"/>
      <c r="EO60" s="1525"/>
      <c r="EP60" s="1525"/>
      <c r="EQ60" s="1525"/>
      <c r="ER60" s="1525"/>
      <c r="ES60" s="1525"/>
      <c r="ET60" s="1525"/>
      <c r="EU60" s="1525"/>
      <c r="EV60" s="1525"/>
      <c r="EW60" s="1525"/>
      <c r="EX60" s="1525"/>
      <c r="EY60" s="1525"/>
      <c r="EZ60" s="1525"/>
      <c r="FA60" s="1525"/>
      <c r="FB60" s="1525"/>
      <c r="FC60" s="1525"/>
      <c r="FD60" s="1525"/>
      <c r="FE60" s="1525"/>
      <c r="FF60" s="1525"/>
      <c r="FG60" s="1525"/>
      <c r="FH60" s="1525"/>
      <c r="FI60" s="1525"/>
      <c r="FJ60" s="1525"/>
      <c r="FK60" s="1525"/>
      <c r="FL60" s="1525"/>
      <c r="FM60" s="1525"/>
      <c r="FN60" s="1525"/>
      <c r="FO60" s="1525"/>
      <c r="FP60" s="1525"/>
      <c r="FQ60" s="1525"/>
      <c r="FR60" s="1525"/>
      <c r="FS60" s="1525"/>
      <c r="FT60" s="1525"/>
      <c r="FU60" s="1525"/>
      <c r="FV60" s="1525"/>
      <c r="FW60" s="1525"/>
      <c r="FX60" s="1525"/>
      <c r="FY60" s="1525"/>
      <c r="FZ60" s="1525"/>
      <c r="GA60" s="1525"/>
      <c r="GB60" s="1525"/>
      <c r="GC60" s="1525"/>
      <c r="GD60" s="1525"/>
      <c r="GE60" s="1525"/>
      <c r="GF60" s="1525"/>
      <c r="GG60" s="1525"/>
      <c r="GH60" s="1525"/>
      <c r="GI60" s="1525"/>
      <c r="GJ60" s="1525"/>
      <c r="GK60" s="1525"/>
      <c r="GL60" s="1525"/>
      <c r="GM60" s="1525"/>
      <c r="GN60" s="1525"/>
    </row>
    <row r="61" spans="1:196" ht="30" customHeight="1">
      <c r="A61" s="1"/>
      <c r="B61" s="141"/>
      <c r="C61" s="1525"/>
      <c r="D61" s="1525"/>
      <c r="E61" s="1525"/>
      <c r="F61" s="1525"/>
      <c r="G61" s="1525"/>
      <c r="H61" s="1525"/>
      <c r="I61" s="1525"/>
      <c r="J61" s="1525"/>
      <c r="K61" s="1525"/>
      <c r="L61" s="1525"/>
      <c r="M61" s="1525"/>
      <c r="N61" s="1525"/>
      <c r="O61" s="1525"/>
      <c r="P61" s="1525"/>
      <c r="Q61" s="1525"/>
      <c r="R61" s="1525"/>
      <c r="S61" s="1525"/>
      <c r="T61" s="1525"/>
      <c r="U61" s="1525"/>
      <c r="V61" s="1525"/>
      <c r="W61" s="1525"/>
      <c r="X61" s="1525"/>
      <c r="Y61" s="1525"/>
      <c r="Z61" s="1525"/>
      <c r="AA61" s="1525"/>
      <c r="AB61" s="1525"/>
      <c r="AC61" s="1525"/>
      <c r="AD61" s="1525"/>
      <c r="AE61" s="1525"/>
      <c r="AF61" s="1525"/>
      <c r="AG61" s="1525"/>
      <c r="AH61" s="1525"/>
      <c r="AI61" s="1525"/>
      <c r="AJ61" s="1525"/>
      <c r="AK61" s="1525"/>
      <c r="AL61" s="1525"/>
      <c r="AM61" s="1525"/>
      <c r="AN61" s="1525"/>
      <c r="AO61" s="1525"/>
      <c r="AP61" s="1525"/>
      <c r="AQ61" s="1525"/>
      <c r="AR61" s="1525"/>
      <c r="AS61" s="1525"/>
      <c r="AT61" s="1525"/>
      <c r="AU61" s="1525"/>
      <c r="AV61" s="1525"/>
      <c r="AW61" s="1525"/>
      <c r="AX61" s="1525"/>
      <c r="AY61" s="1525"/>
      <c r="AZ61" s="1525"/>
      <c r="BA61" s="1525"/>
      <c r="BB61" s="1525"/>
      <c r="BC61" s="1525"/>
      <c r="BD61" s="1525"/>
      <c r="BE61" s="1525"/>
      <c r="BF61" s="1525"/>
      <c r="BG61" s="1525"/>
      <c r="BH61" s="1525"/>
      <c r="BI61" s="1525"/>
      <c r="BJ61" s="1525"/>
      <c r="BK61" s="1525"/>
      <c r="BL61" s="1525"/>
      <c r="BM61" s="1525"/>
      <c r="BN61" s="1525"/>
      <c r="BO61" s="1525"/>
      <c r="BP61" s="1525"/>
      <c r="BQ61" s="1525"/>
      <c r="BR61" s="1525"/>
      <c r="BS61" s="1525"/>
      <c r="BT61" s="1525"/>
      <c r="BU61" s="1525"/>
      <c r="BV61" s="1525"/>
      <c r="BW61" s="1525"/>
      <c r="BX61" s="1525"/>
      <c r="BY61" s="1525"/>
      <c r="BZ61" s="1525"/>
      <c r="CA61" s="1525"/>
      <c r="CB61" s="1525"/>
      <c r="CC61" s="1525"/>
      <c r="CD61" s="147"/>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c r="DW61" s="1525"/>
      <c r="DX61" s="1525"/>
      <c r="DY61" s="1525"/>
      <c r="DZ61" s="1525"/>
      <c r="EA61" s="1525"/>
      <c r="EB61" s="1525"/>
      <c r="EC61" s="1525"/>
      <c r="ED61" s="1525"/>
      <c r="EE61" s="1525"/>
      <c r="EF61" s="1525"/>
      <c r="EG61" s="1525"/>
      <c r="EH61" s="1525"/>
      <c r="EI61" s="1525"/>
      <c r="EJ61" s="1525"/>
      <c r="EK61" s="1525"/>
      <c r="EL61" s="1525"/>
      <c r="EM61" s="1525"/>
      <c r="EN61" s="1525"/>
      <c r="EO61" s="1525"/>
      <c r="EP61" s="1525"/>
      <c r="EQ61" s="1525"/>
      <c r="ER61" s="1525"/>
      <c r="ES61" s="1525"/>
      <c r="ET61" s="1525"/>
      <c r="EU61" s="1525"/>
      <c r="EV61" s="1525"/>
      <c r="EW61" s="1525"/>
      <c r="EX61" s="1525"/>
      <c r="EY61" s="1525"/>
      <c r="EZ61" s="1525"/>
      <c r="FA61" s="1525"/>
      <c r="FB61" s="1525"/>
      <c r="FC61" s="1525"/>
      <c r="FD61" s="1525"/>
      <c r="FE61" s="1525"/>
      <c r="FF61" s="1525"/>
      <c r="FG61" s="1525"/>
      <c r="FH61" s="1525"/>
      <c r="FI61" s="1525"/>
      <c r="FJ61" s="1525"/>
      <c r="FK61" s="1525"/>
      <c r="FL61" s="1525"/>
      <c r="FM61" s="1525"/>
      <c r="FN61" s="1525"/>
      <c r="FO61" s="1525"/>
      <c r="FP61" s="1525"/>
      <c r="FQ61" s="1525"/>
      <c r="FR61" s="1525"/>
      <c r="FS61" s="1525"/>
      <c r="FT61" s="1525"/>
      <c r="FU61" s="1525"/>
      <c r="FV61" s="1525"/>
      <c r="FW61" s="1525"/>
      <c r="FX61" s="1525"/>
      <c r="FY61" s="1525"/>
      <c r="FZ61" s="1525"/>
      <c r="GA61" s="1525"/>
      <c r="GB61" s="1525"/>
      <c r="GC61" s="1525"/>
      <c r="GD61" s="1525"/>
      <c r="GE61" s="1525"/>
      <c r="GF61" s="1525"/>
      <c r="GG61" s="1525"/>
      <c r="GH61" s="1525"/>
      <c r="GI61" s="1525"/>
      <c r="GJ61" s="1525"/>
      <c r="GK61" s="1525"/>
      <c r="GL61" s="1525"/>
      <c r="GM61" s="1525"/>
      <c r="GN61" s="1525"/>
    </row>
    <row r="62" spans="1:196" ht="30" customHeight="1">
      <c r="A62" s="1"/>
      <c r="B62" s="141"/>
      <c r="C62" s="1525"/>
      <c r="D62" s="1525"/>
      <c r="E62" s="1525"/>
      <c r="F62" s="1525"/>
      <c r="G62" s="1525"/>
      <c r="H62" s="1525"/>
      <c r="I62" s="1525"/>
      <c r="J62" s="1525"/>
      <c r="K62" s="1525"/>
      <c r="L62" s="1525"/>
      <c r="M62" s="1525"/>
      <c r="N62" s="1525"/>
      <c r="O62" s="1525"/>
      <c r="P62" s="1525"/>
      <c r="Q62" s="1525"/>
      <c r="R62" s="1525"/>
      <c r="S62" s="1525"/>
      <c r="T62" s="1525"/>
      <c r="U62" s="1525"/>
      <c r="V62" s="1525"/>
      <c r="W62" s="1525"/>
      <c r="X62" s="1525"/>
      <c r="Y62" s="1525"/>
      <c r="Z62" s="1525"/>
      <c r="AA62" s="1525"/>
      <c r="AB62" s="1525"/>
      <c r="AC62" s="1525"/>
      <c r="AD62" s="1525"/>
      <c r="AE62" s="1525"/>
      <c r="AF62" s="1525"/>
      <c r="AG62" s="1525"/>
      <c r="AH62" s="1525"/>
      <c r="AI62" s="1525"/>
      <c r="AJ62" s="1525"/>
      <c r="AK62" s="1525"/>
      <c r="AL62" s="1525"/>
      <c r="AM62" s="1525"/>
      <c r="AN62" s="1525"/>
      <c r="AO62" s="1525"/>
      <c r="AP62" s="1525"/>
      <c r="AQ62" s="1525"/>
      <c r="AR62" s="1525"/>
      <c r="AS62" s="1525"/>
      <c r="AT62" s="1525"/>
      <c r="AU62" s="1525"/>
      <c r="AV62" s="1525"/>
      <c r="AW62" s="1525"/>
      <c r="AX62" s="1525"/>
      <c r="AY62" s="1525"/>
      <c r="AZ62" s="1525"/>
      <c r="BA62" s="1525"/>
      <c r="BB62" s="1525"/>
      <c r="BC62" s="1525"/>
      <c r="BD62" s="1525"/>
      <c r="BE62" s="1525"/>
      <c r="BF62" s="1525"/>
      <c r="BG62" s="1525"/>
      <c r="BH62" s="1525"/>
      <c r="BI62" s="1525"/>
      <c r="BJ62" s="1525"/>
      <c r="BK62" s="1525"/>
      <c r="BL62" s="1525"/>
      <c r="BM62" s="1525"/>
      <c r="BN62" s="1525"/>
      <c r="BO62" s="1525"/>
      <c r="BP62" s="1525"/>
      <c r="BQ62" s="1525"/>
      <c r="BR62" s="1525"/>
      <c r="BS62" s="1525"/>
      <c r="BT62" s="1525"/>
      <c r="BU62" s="1525"/>
      <c r="BV62" s="1525"/>
      <c r="BW62" s="1525"/>
      <c r="BX62" s="1525"/>
      <c r="BY62" s="1525"/>
      <c r="BZ62" s="1525"/>
      <c r="CA62" s="1525"/>
      <c r="CB62" s="1525"/>
      <c r="CC62" s="1525"/>
      <c r="CD62" s="147"/>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c r="DW62" s="1525"/>
      <c r="DX62" s="1525"/>
      <c r="DY62" s="1525"/>
      <c r="DZ62" s="1525"/>
      <c r="EA62" s="1525"/>
      <c r="EB62" s="1525"/>
      <c r="EC62" s="1525"/>
      <c r="ED62" s="1525"/>
      <c r="EE62" s="1525"/>
      <c r="EF62" s="1525"/>
      <c r="EG62" s="1525"/>
      <c r="EH62" s="1525"/>
      <c r="EI62" s="1525"/>
      <c r="EJ62" s="1525"/>
      <c r="EK62" s="1525"/>
      <c r="EL62" s="1525"/>
      <c r="EM62" s="1525"/>
      <c r="EN62" s="1525"/>
      <c r="EO62" s="1525"/>
      <c r="EP62" s="1525"/>
      <c r="EQ62" s="1525"/>
      <c r="ER62" s="1525"/>
      <c r="ES62" s="1525"/>
      <c r="ET62" s="1525"/>
      <c r="EU62" s="1525"/>
      <c r="EV62" s="1525"/>
      <c r="EW62" s="1525"/>
      <c r="EX62" s="1525"/>
      <c r="EY62" s="1525"/>
      <c r="EZ62" s="1525"/>
      <c r="FA62" s="1525"/>
      <c r="FB62" s="1525"/>
      <c r="FC62" s="1525"/>
      <c r="FD62" s="1525"/>
      <c r="FE62" s="1525"/>
      <c r="FF62" s="1525"/>
      <c r="FG62" s="1525"/>
      <c r="FH62" s="1525"/>
      <c r="FI62" s="1525"/>
      <c r="FJ62" s="1525"/>
      <c r="FK62" s="1525"/>
      <c r="FL62" s="1525"/>
      <c r="FM62" s="1525"/>
      <c r="FN62" s="1525"/>
      <c r="FO62" s="1525"/>
      <c r="FP62" s="1525"/>
      <c r="FQ62" s="1525"/>
      <c r="FR62" s="1525"/>
      <c r="FS62" s="1525"/>
      <c r="FT62" s="1525"/>
      <c r="FU62" s="1525"/>
      <c r="FV62" s="1525"/>
      <c r="FW62" s="1525"/>
      <c r="FX62" s="1525"/>
      <c r="FY62" s="1525"/>
      <c r="FZ62" s="1525"/>
      <c r="GA62" s="1525"/>
      <c r="GB62" s="1525"/>
      <c r="GC62" s="1525"/>
      <c r="GD62" s="1525"/>
      <c r="GE62" s="1525"/>
      <c r="GF62" s="1525"/>
      <c r="GG62" s="1525"/>
      <c r="GH62" s="1525"/>
      <c r="GI62" s="1525"/>
      <c r="GJ62" s="1525"/>
      <c r="GK62" s="1525"/>
      <c r="GL62" s="1525"/>
      <c r="GM62" s="1525"/>
      <c r="GN62" s="1525"/>
    </row>
    <row r="63" spans="1:196" ht="30" customHeight="1">
      <c r="A63" s="1"/>
      <c r="B63" s="141"/>
      <c r="C63" s="1525"/>
      <c r="D63" s="1525"/>
      <c r="E63" s="1525"/>
      <c r="F63" s="1525"/>
      <c r="G63" s="1525"/>
      <c r="H63" s="1525"/>
      <c r="I63" s="1525"/>
      <c r="J63" s="1525"/>
      <c r="K63" s="1525"/>
      <c r="L63" s="1525"/>
      <c r="M63" s="1525"/>
      <c r="N63" s="1525"/>
      <c r="O63" s="1525"/>
      <c r="P63" s="1525"/>
      <c r="Q63" s="1525"/>
      <c r="R63" s="1525"/>
      <c r="S63" s="1525"/>
      <c r="T63" s="1525"/>
      <c r="U63" s="1525"/>
      <c r="V63" s="1525"/>
      <c r="W63" s="1525"/>
      <c r="X63" s="1525"/>
      <c r="Y63" s="1525"/>
      <c r="Z63" s="1525"/>
      <c r="AA63" s="1525"/>
      <c r="AB63" s="1525"/>
      <c r="AC63" s="1525"/>
      <c r="AD63" s="1525"/>
      <c r="AE63" s="1525"/>
      <c r="AF63" s="1525"/>
      <c r="AG63" s="1525"/>
      <c r="AH63" s="1525"/>
      <c r="AI63" s="1525"/>
      <c r="AJ63" s="1525"/>
      <c r="AK63" s="1525"/>
      <c r="AL63" s="1525"/>
      <c r="AM63" s="1525"/>
      <c r="AN63" s="1525"/>
      <c r="AO63" s="1525"/>
      <c r="AP63" s="1525"/>
      <c r="AQ63" s="1525"/>
      <c r="AR63" s="1525"/>
      <c r="AS63" s="1525"/>
      <c r="AT63" s="1525"/>
      <c r="AU63" s="1525"/>
      <c r="AV63" s="1525"/>
      <c r="AW63" s="1525"/>
      <c r="AX63" s="1525"/>
      <c r="AY63" s="1525"/>
      <c r="AZ63" s="1525"/>
      <c r="BA63" s="1525"/>
      <c r="BB63" s="1525"/>
      <c r="BC63" s="1525"/>
      <c r="BD63" s="1525"/>
      <c r="BE63" s="1525"/>
      <c r="BF63" s="1525"/>
      <c r="BG63" s="1525"/>
      <c r="BH63" s="1525"/>
      <c r="BI63" s="1525"/>
      <c r="BJ63" s="1525"/>
      <c r="BK63" s="1525"/>
      <c r="BL63" s="1525"/>
      <c r="BM63" s="1525"/>
      <c r="BN63" s="1525"/>
      <c r="BO63" s="1525"/>
      <c r="BP63" s="1525"/>
      <c r="BQ63" s="1525"/>
      <c r="BR63" s="1525"/>
      <c r="BS63" s="1525"/>
      <c r="BT63" s="1525"/>
      <c r="BU63" s="1525"/>
      <c r="BV63" s="1525"/>
      <c r="BW63" s="1525"/>
      <c r="BX63" s="1525"/>
      <c r="BY63" s="1525"/>
      <c r="BZ63" s="1525"/>
      <c r="CA63" s="1525"/>
      <c r="CB63" s="1525"/>
      <c r="CC63" s="1525"/>
      <c r="CD63" s="147"/>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c r="DW63" s="1525"/>
      <c r="DX63" s="1525"/>
      <c r="DY63" s="1525"/>
      <c r="DZ63" s="1525"/>
      <c r="EA63" s="1525"/>
      <c r="EB63" s="1525"/>
      <c r="EC63" s="1525"/>
      <c r="ED63" s="1525"/>
      <c r="EE63" s="1525"/>
      <c r="EF63" s="1525"/>
      <c r="EG63" s="1525"/>
      <c r="EH63" s="1525"/>
      <c r="EI63" s="1525"/>
      <c r="EJ63" s="1525"/>
      <c r="EK63" s="1525"/>
      <c r="EL63" s="1525"/>
      <c r="EM63" s="1525"/>
      <c r="EN63" s="1525"/>
      <c r="EO63" s="1525"/>
      <c r="EP63" s="1525"/>
      <c r="EQ63" s="1525"/>
      <c r="ER63" s="1525"/>
      <c r="ES63" s="1525"/>
      <c r="ET63" s="1525"/>
      <c r="EU63" s="1525"/>
      <c r="EV63" s="1525"/>
      <c r="EW63" s="1525"/>
      <c r="EX63" s="1525"/>
      <c r="EY63" s="1525"/>
      <c r="EZ63" s="1525"/>
      <c r="FA63" s="1525"/>
      <c r="FB63" s="1525"/>
      <c r="FC63" s="1525"/>
      <c r="FD63" s="1525"/>
      <c r="FE63" s="1525"/>
      <c r="FF63" s="1525"/>
      <c r="FG63" s="1525"/>
      <c r="FH63" s="1525"/>
      <c r="FI63" s="1525"/>
      <c r="FJ63" s="1525"/>
      <c r="FK63" s="1525"/>
      <c r="FL63" s="1525"/>
      <c r="FM63" s="1525"/>
      <c r="FN63" s="1525"/>
      <c r="FO63" s="1525"/>
      <c r="FP63" s="1525"/>
      <c r="FQ63" s="1525"/>
      <c r="FR63" s="1525"/>
      <c r="FS63" s="1525"/>
      <c r="FT63" s="1525"/>
      <c r="FU63" s="1525"/>
      <c r="FV63" s="1525"/>
      <c r="FW63" s="1525"/>
      <c r="FX63" s="1525"/>
      <c r="FY63" s="1525"/>
      <c r="FZ63" s="1525"/>
      <c r="GA63" s="1525"/>
      <c r="GB63" s="1525"/>
      <c r="GC63" s="1525"/>
      <c r="GD63" s="1525"/>
      <c r="GE63" s="1525"/>
      <c r="GF63" s="1525"/>
      <c r="GG63" s="1525"/>
      <c r="GH63" s="1525"/>
      <c r="GI63" s="1525"/>
      <c r="GJ63" s="1525"/>
      <c r="GK63" s="1525"/>
      <c r="GL63" s="1525"/>
      <c r="GM63" s="1525"/>
      <c r="GN63" s="1525"/>
    </row>
    <row r="64" spans="1:196" ht="30" customHeight="1">
      <c r="A64" s="1"/>
      <c r="B64" s="141"/>
      <c r="C64" s="1525"/>
      <c r="D64" s="1525"/>
      <c r="E64" s="1525"/>
      <c r="F64" s="1525"/>
      <c r="G64" s="1525"/>
      <c r="H64" s="1525"/>
      <c r="I64" s="1525"/>
      <c r="J64" s="1525"/>
      <c r="K64" s="1525"/>
      <c r="L64" s="1525"/>
      <c r="M64" s="1525"/>
      <c r="N64" s="1525"/>
      <c r="O64" s="1525"/>
      <c r="P64" s="1525"/>
      <c r="Q64" s="1525"/>
      <c r="R64" s="1525"/>
      <c r="S64" s="1525"/>
      <c r="T64" s="1525"/>
      <c r="U64" s="1525"/>
      <c r="V64" s="1525"/>
      <c r="W64" s="1525"/>
      <c r="X64" s="1525"/>
      <c r="Y64" s="1525"/>
      <c r="Z64" s="1525"/>
      <c r="AA64" s="1525"/>
      <c r="AB64" s="1525"/>
      <c r="AC64" s="1525"/>
      <c r="AD64" s="1525"/>
      <c r="AE64" s="1525"/>
      <c r="AF64" s="1525"/>
      <c r="AG64" s="1525"/>
      <c r="AH64" s="1525"/>
      <c r="AI64" s="1525"/>
      <c r="AJ64" s="1525"/>
      <c r="AK64" s="1525"/>
      <c r="AL64" s="1525"/>
      <c r="AM64" s="1525"/>
      <c r="AN64" s="1525"/>
      <c r="AO64" s="1525"/>
      <c r="AP64" s="1525"/>
      <c r="AQ64" s="1525"/>
      <c r="AR64" s="1525"/>
      <c r="AS64" s="1525"/>
      <c r="AT64" s="1525"/>
      <c r="AU64" s="1525"/>
      <c r="AV64" s="1525"/>
      <c r="AW64" s="1525"/>
      <c r="AX64" s="1525"/>
      <c r="AY64" s="1525"/>
      <c r="AZ64" s="1525"/>
      <c r="BA64" s="1525"/>
      <c r="BB64" s="1525"/>
      <c r="BC64" s="1525"/>
      <c r="BD64" s="1525"/>
      <c r="BE64" s="1525"/>
      <c r="BF64" s="1525"/>
      <c r="BG64" s="1525"/>
      <c r="BH64" s="1525"/>
      <c r="BI64" s="1525"/>
      <c r="BJ64" s="1525"/>
      <c r="BK64" s="1525"/>
      <c r="BL64" s="1525"/>
      <c r="BM64" s="1525"/>
      <c r="BN64" s="1525"/>
      <c r="BO64" s="1525"/>
      <c r="BP64" s="1525"/>
      <c r="BQ64" s="1525"/>
      <c r="BR64" s="1525"/>
      <c r="BS64" s="1525"/>
      <c r="BT64" s="1525"/>
      <c r="BU64" s="1525"/>
      <c r="BV64" s="1525"/>
      <c r="BW64" s="1525"/>
      <c r="BX64" s="1525"/>
      <c r="BY64" s="1525"/>
      <c r="BZ64" s="1525"/>
      <c r="CA64" s="1525"/>
      <c r="CB64" s="1525"/>
      <c r="CC64" s="1525"/>
      <c r="CD64" s="147"/>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c r="DW64" s="1525"/>
      <c r="DX64" s="1525"/>
      <c r="DY64" s="1525"/>
      <c r="DZ64" s="1525"/>
      <c r="EA64" s="1525"/>
      <c r="EB64" s="1525"/>
      <c r="EC64" s="1525"/>
      <c r="ED64" s="1525"/>
      <c r="EE64" s="1525"/>
      <c r="EF64" s="1525"/>
      <c r="EG64" s="1525"/>
      <c r="EH64" s="1525"/>
      <c r="EI64" s="1525"/>
      <c r="EJ64" s="1525"/>
      <c r="EK64" s="1525"/>
      <c r="EL64" s="1525"/>
      <c r="EM64" s="1525"/>
      <c r="EN64" s="1525"/>
      <c r="EO64" s="1525"/>
      <c r="EP64" s="1525"/>
      <c r="EQ64" s="1525"/>
      <c r="ER64" s="1525"/>
      <c r="ES64" s="1525"/>
      <c r="ET64" s="1525"/>
      <c r="EU64" s="1525"/>
      <c r="EV64" s="1525"/>
      <c r="EW64" s="1525"/>
      <c r="EX64" s="1525"/>
      <c r="EY64" s="1525"/>
      <c r="EZ64" s="1525"/>
      <c r="FA64" s="1525"/>
      <c r="FB64" s="1525"/>
      <c r="FC64" s="1525"/>
      <c r="FD64" s="1525"/>
      <c r="FE64" s="1525"/>
      <c r="FF64" s="1525"/>
      <c r="FG64" s="1525"/>
      <c r="FH64" s="1525"/>
      <c r="FI64" s="1525"/>
      <c r="FJ64" s="1525"/>
      <c r="FK64" s="1525"/>
      <c r="FL64" s="1525"/>
      <c r="FM64" s="1525"/>
      <c r="FN64" s="1525"/>
      <c r="FO64" s="1525"/>
      <c r="FP64" s="1525"/>
      <c r="FQ64" s="1525"/>
      <c r="FR64" s="1525"/>
      <c r="FS64" s="1525"/>
      <c r="FT64" s="1525"/>
      <c r="FU64" s="1525"/>
      <c r="FV64" s="1525"/>
      <c r="FW64" s="1525"/>
      <c r="FX64" s="1525"/>
      <c r="FY64" s="1525"/>
      <c r="FZ64" s="1525"/>
      <c r="GA64" s="1525"/>
      <c r="GB64" s="1525"/>
      <c r="GC64" s="1525"/>
      <c r="GD64" s="1525"/>
      <c r="GE64" s="1525"/>
      <c r="GF64" s="1525"/>
      <c r="GG64" s="1525"/>
      <c r="GH64" s="1525"/>
      <c r="GI64" s="1525"/>
      <c r="GJ64" s="1525"/>
      <c r="GK64" s="1525"/>
      <c r="GL64" s="1525"/>
      <c r="GM64" s="1525"/>
      <c r="GN64" s="1525"/>
    </row>
    <row r="65" spans="1:196" ht="30" customHeight="1">
      <c r="A65" s="1"/>
      <c r="B65" s="141"/>
      <c r="C65" s="1525"/>
      <c r="D65" s="1525"/>
      <c r="E65" s="1525"/>
      <c r="F65" s="1525"/>
      <c r="G65" s="1525"/>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c r="AI65" s="1525"/>
      <c r="AJ65" s="1525"/>
      <c r="AK65" s="1525"/>
      <c r="AL65" s="1525"/>
      <c r="AM65" s="1525"/>
      <c r="AN65" s="1525"/>
      <c r="AO65" s="1525"/>
      <c r="AP65" s="1525"/>
      <c r="AQ65" s="1525"/>
      <c r="AR65" s="1525"/>
      <c r="AS65" s="1525"/>
      <c r="AT65" s="1525"/>
      <c r="AU65" s="1525"/>
      <c r="AV65" s="1525"/>
      <c r="AW65" s="1525"/>
      <c r="AX65" s="1525"/>
      <c r="AY65" s="1525"/>
      <c r="AZ65" s="1525"/>
      <c r="BA65" s="1525"/>
      <c r="BB65" s="1525"/>
      <c r="BC65" s="1525"/>
      <c r="BD65" s="1525"/>
      <c r="BE65" s="1525"/>
      <c r="BF65" s="1525"/>
      <c r="BG65" s="1525"/>
      <c r="BH65" s="1525"/>
      <c r="BI65" s="1525"/>
      <c r="BJ65" s="1525"/>
      <c r="BK65" s="1525"/>
      <c r="BL65" s="1525"/>
      <c r="BM65" s="1525"/>
      <c r="BN65" s="1525"/>
      <c r="BO65" s="1525"/>
      <c r="BP65" s="1525"/>
      <c r="BQ65" s="1525"/>
      <c r="BR65" s="1525"/>
      <c r="BS65" s="1525"/>
      <c r="BT65" s="1525"/>
      <c r="BU65" s="1525"/>
      <c r="BV65" s="1525"/>
      <c r="BW65" s="1525"/>
      <c r="BX65" s="1525"/>
      <c r="BY65" s="1525"/>
      <c r="BZ65" s="1525"/>
      <c r="CA65" s="1525"/>
      <c r="CB65" s="1525"/>
      <c r="CC65" s="1525"/>
      <c r="CD65" s="147"/>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c r="DW65" s="1525"/>
      <c r="DX65" s="1525"/>
      <c r="DY65" s="1525"/>
      <c r="DZ65" s="1525"/>
      <c r="EA65" s="1525"/>
      <c r="EB65" s="1525"/>
      <c r="EC65" s="1525"/>
      <c r="ED65" s="1525"/>
      <c r="EE65" s="1525"/>
      <c r="EF65" s="1525"/>
      <c r="EG65" s="1525"/>
      <c r="EH65" s="1525"/>
      <c r="EI65" s="1525"/>
      <c r="EJ65" s="1525"/>
      <c r="EK65" s="1525"/>
      <c r="EL65" s="1525"/>
      <c r="EM65" s="1525"/>
      <c r="EN65" s="1525"/>
      <c r="EO65" s="1525"/>
      <c r="EP65" s="1525"/>
      <c r="EQ65" s="1525"/>
      <c r="ER65" s="1525"/>
      <c r="ES65" s="1525"/>
      <c r="ET65" s="1525"/>
      <c r="EU65" s="1525"/>
      <c r="EV65" s="1525"/>
      <c r="EW65" s="1525"/>
      <c r="EX65" s="1525"/>
      <c r="EY65" s="1525"/>
      <c r="EZ65" s="1525"/>
      <c r="FA65" s="1525"/>
      <c r="FB65" s="1525"/>
      <c r="FC65" s="1525"/>
      <c r="FD65" s="1525"/>
      <c r="FE65" s="1525"/>
      <c r="FF65" s="1525"/>
      <c r="FG65" s="1525"/>
      <c r="FH65" s="1525"/>
      <c r="FI65" s="1525"/>
      <c r="FJ65" s="1525"/>
      <c r="FK65" s="1525"/>
      <c r="FL65" s="1525"/>
      <c r="FM65" s="1525"/>
      <c r="FN65" s="1525"/>
      <c r="FO65" s="1525"/>
      <c r="FP65" s="1525"/>
      <c r="FQ65" s="1525"/>
      <c r="FR65" s="1525"/>
      <c r="FS65" s="1525"/>
      <c r="FT65" s="1525"/>
      <c r="FU65" s="1525"/>
      <c r="FV65" s="1525"/>
      <c r="FW65" s="1525"/>
      <c r="FX65" s="1525"/>
      <c r="FY65" s="1525"/>
      <c r="FZ65" s="1525"/>
      <c r="GA65" s="1525"/>
      <c r="GB65" s="1525"/>
      <c r="GC65" s="1525"/>
      <c r="GD65" s="1525"/>
      <c r="GE65" s="1525"/>
      <c r="GF65" s="1525"/>
      <c r="GG65" s="1525"/>
      <c r="GH65" s="1525"/>
      <c r="GI65" s="1525"/>
      <c r="GJ65" s="1525"/>
      <c r="GK65" s="1525"/>
      <c r="GL65" s="1525"/>
      <c r="GM65" s="1525"/>
      <c r="GN65" s="1525"/>
    </row>
    <row r="66" spans="1:196" ht="30" customHeight="1">
      <c r="A66" s="1"/>
      <c r="B66" s="141"/>
      <c r="C66" s="1525"/>
      <c r="D66" s="1525"/>
      <c r="E66" s="1525"/>
      <c r="F66" s="1525"/>
      <c r="G66" s="1525"/>
      <c r="H66" s="1525"/>
      <c r="I66" s="1525"/>
      <c r="J66" s="1525"/>
      <c r="K66" s="1525"/>
      <c r="L66" s="1525"/>
      <c r="M66" s="1525"/>
      <c r="N66" s="1525"/>
      <c r="O66" s="1525"/>
      <c r="P66" s="1525"/>
      <c r="Q66" s="1525"/>
      <c r="R66" s="1525"/>
      <c r="S66" s="1525"/>
      <c r="T66" s="1525"/>
      <c r="U66" s="1525"/>
      <c r="V66" s="1525"/>
      <c r="W66" s="1525"/>
      <c r="X66" s="1525"/>
      <c r="Y66" s="1525"/>
      <c r="Z66" s="1525"/>
      <c r="AA66" s="1525"/>
      <c r="AB66" s="1525"/>
      <c r="AC66" s="1525"/>
      <c r="AD66" s="1525"/>
      <c r="AE66" s="1525"/>
      <c r="AF66" s="1525"/>
      <c r="AG66" s="1525"/>
      <c r="AH66" s="1525"/>
      <c r="AI66" s="1525"/>
      <c r="AJ66" s="1525"/>
      <c r="AK66" s="1525"/>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R66" s="1525"/>
      <c r="BS66" s="1525"/>
      <c r="BT66" s="1525"/>
      <c r="BU66" s="1525"/>
      <c r="BV66" s="1525"/>
      <c r="BW66" s="1525"/>
      <c r="BX66" s="1525"/>
      <c r="BY66" s="1525"/>
      <c r="BZ66" s="1525"/>
      <c r="CA66" s="1525"/>
      <c r="CB66" s="1525"/>
      <c r="CC66" s="1525"/>
      <c r="CD66" s="147"/>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c r="DW66" s="1525"/>
      <c r="DX66" s="1525"/>
      <c r="DY66" s="1525"/>
      <c r="DZ66" s="1525"/>
      <c r="EA66" s="1525"/>
      <c r="EB66" s="1525"/>
      <c r="EC66" s="1525"/>
      <c r="ED66" s="1525"/>
      <c r="EE66" s="1525"/>
      <c r="EF66" s="1525"/>
      <c r="EG66" s="1525"/>
      <c r="EH66" s="1525"/>
      <c r="EI66" s="1525"/>
      <c r="EJ66" s="1525"/>
      <c r="EK66" s="1525"/>
      <c r="EL66" s="1525"/>
      <c r="EM66" s="1525"/>
      <c r="EN66" s="1525"/>
      <c r="EO66" s="1525"/>
      <c r="EP66" s="1525"/>
      <c r="EQ66" s="1525"/>
      <c r="ER66" s="1525"/>
      <c r="ES66" s="1525"/>
      <c r="ET66" s="1525"/>
      <c r="EU66" s="1525"/>
      <c r="EV66" s="1525"/>
      <c r="EW66" s="1525"/>
      <c r="EX66" s="1525"/>
      <c r="EY66" s="1525"/>
      <c r="EZ66" s="1525"/>
      <c r="FA66" s="1525"/>
      <c r="FB66" s="1525"/>
      <c r="FC66" s="1525"/>
      <c r="FD66" s="1525"/>
      <c r="FE66" s="1525"/>
      <c r="FF66" s="1525"/>
      <c r="FG66" s="1525"/>
      <c r="FH66" s="1525"/>
      <c r="FI66" s="1525"/>
      <c r="FJ66" s="1525"/>
      <c r="FK66" s="1525"/>
      <c r="FL66" s="1525"/>
      <c r="FM66" s="1525"/>
      <c r="FN66" s="1525"/>
      <c r="FO66" s="1525"/>
      <c r="FP66" s="1525"/>
      <c r="FQ66" s="1525"/>
      <c r="FR66" s="1525"/>
      <c r="FS66" s="1525"/>
      <c r="FT66" s="1525"/>
      <c r="FU66" s="1525"/>
      <c r="FV66" s="1525"/>
      <c r="FW66" s="1525"/>
      <c r="FX66" s="1525"/>
      <c r="FY66" s="1525"/>
      <c r="FZ66" s="1525"/>
      <c r="GA66" s="1525"/>
      <c r="GB66" s="1525"/>
      <c r="GC66" s="1525"/>
      <c r="GD66" s="1525"/>
      <c r="GE66" s="1525"/>
      <c r="GF66" s="1525"/>
      <c r="GG66" s="1525"/>
      <c r="GH66" s="1525"/>
      <c r="GI66" s="1525"/>
      <c r="GJ66" s="1525"/>
      <c r="GK66" s="1525"/>
      <c r="GL66" s="1525"/>
      <c r="GM66" s="1525"/>
      <c r="GN66" s="1525"/>
    </row>
    <row r="67" spans="1:196" ht="30" customHeight="1">
      <c r="A67" s="1"/>
      <c r="B67" s="141"/>
      <c r="C67" s="1525"/>
      <c r="D67" s="1525"/>
      <c r="E67" s="1525"/>
      <c r="F67" s="1525"/>
      <c r="G67" s="1525"/>
      <c r="H67" s="1525"/>
      <c r="I67" s="1525"/>
      <c r="J67" s="1525"/>
      <c r="K67" s="1525"/>
      <c r="L67" s="1525"/>
      <c r="M67" s="1525"/>
      <c r="N67" s="1525"/>
      <c r="O67" s="1525"/>
      <c r="P67" s="1525"/>
      <c r="Q67" s="1525"/>
      <c r="R67" s="1525"/>
      <c r="S67" s="1525"/>
      <c r="T67" s="1525"/>
      <c r="U67" s="1525"/>
      <c r="V67" s="1525"/>
      <c r="W67" s="1525"/>
      <c r="X67" s="1525"/>
      <c r="Y67" s="1525"/>
      <c r="Z67" s="1525"/>
      <c r="AA67" s="1525"/>
      <c r="AB67" s="1525"/>
      <c r="AC67" s="1525"/>
      <c r="AD67" s="1525"/>
      <c r="AE67" s="1525"/>
      <c r="AF67" s="1525"/>
      <c r="AG67" s="1525"/>
      <c r="AH67" s="1525"/>
      <c r="AI67" s="1525"/>
      <c r="AJ67" s="1525"/>
      <c r="AK67" s="1525"/>
      <c r="AL67" s="1525"/>
      <c r="AM67" s="1525"/>
      <c r="AN67" s="1525"/>
      <c r="AO67" s="1525"/>
      <c r="AP67" s="1525"/>
      <c r="AQ67" s="1525"/>
      <c r="AR67" s="1525"/>
      <c r="AS67" s="1525"/>
      <c r="AT67" s="1525"/>
      <c r="AU67" s="1525"/>
      <c r="AV67" s="1525"/>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1525"/>
      <c r="BR67" s="1525"/>
      <c r="BS67" s="1525"/>
      <c r="BT67" s="1525"/>
      <c r="BU67" s="1525"/>
      <c r="BV67" s="1525"/>
      <c r="BW67" s="1525"/>
      <c r="BX67" s="1525"/>
      <c r="BY67" s="1525"/>
      <c r="BZ67" s="1525"/>
      <c r="CA67" s="1525"/>
      <c r="CB67" s="1525"/>
      <c r="CC67" s="1525"/>
      <c r="CD67" s="147"/>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c r="DW67" s="1525"/>
      <c r="DX67" s="1525"/>
      <c r="DY67" s="1525"/>
      <c r="DZ67" s="1525"/>
      <c r="EA67" s="1525"/>
      <c r="EB67" s="1525"/>
      <c r="EC67" s="1525"/>
      <c r="ED67" s="1525"/>
      <c r="EE67" s="1525"/>
      <c r="EF67" s="1525"/>
      <c r="EG67" s="1525"/>
      <c r="EH67" s="1525"/>
      <c r="EI67" s="1525"/>
      <c r="EJ67" s="1525"/>
      <c r="EK67" s="1525"/>
      <c r="EL67" s="1525"/>
      <c r="EM67" s="1525"/>
      <c r="EN67" s="1525"/>
      <c r="EO67" s="1525"/>
      <c r="EP67" s="1525"/>
      <c r="EQ67" s="1525"/>
      <c r="ER67" s="1525"/>
      <c r="ES67" s="1525"/>
      <c r="ET67" s="1525"/>
      <c r="EU67" s="1525"/>
      <c r="EV67" s="1525"/>
      <c r="EW67" s="1525"/>
      <c r="EX67" s="1525"/>
      <c r="EY67" s="1525"/>
      <c r="EZ67" s="1525"/>
      <c r="FA67" s="1525"/>
      <c r="FB67" s="1525"/>
      <c r="FC67" s="1525"/>
      <c r="FD67" s="1525"/>
      <c r="FE67" s="1525"/>
      <c r="FF67" s="1525"/>
      <c r="FG67" s="1525"/>
      <c r="FH67" s="1525"/>
      <c r="FI67" s="1525"/>
      <c r="FJ67" s="1525"/>
      <c r="FK67" s="1525"/>
      <c r="FL67" s="1525"/>
      <c r="FM67" s="1525"/>
      <c r="FN67" s="1525"/>
      <c r="FO67" s="1525"/>
      <c r="FP67" s="1525"/>
      <c r="FQ67" s="1525"/>
      <c r="FR67" s="1525"/>
      <c r="FS67" s="1525"/>
      <c r="FT67" s="1525"/>
      <c r="FU67" s="1525"/>
      <c r="FV67" s="1525"/>
      <c r="FW67" s="1525"/>
      <c r="FX67" s="1525"/>
      <c r="FY67" s="1525"/>
      <c r="FZ67" s="1525"/>
      <c r="GA67" s="1525"/>
      <c r="GB67" s="1525"/>
      <c r="GC67" s="1525"/>
      <c r="GD67" s="1525"/>
      <c r="GE67" s="1525"/>
      <c r="GF67" s="1525"/>
      <c r="GG67" s="1525"/>
      <c r="GH67" s="1525"/>
      <c r="GI67" s="1525"/>
      <c r="GJ67" s="1525"/>
      <c r="GK67" s="1525"/>
      <c r="GL67" s="1525"/>
      <c r="GM67" s="1525"/>
      <c r="GN67" s="1525"/>
    </row>
    <row r="68" spans="1:196" ht="30" customHeight="1">
      <c r="A68" s="1"/>
      <c r="B68" s="141"/>
      <c r="C68" s="1525"/>
      <c r="D68" s="1525"/>
      <c r="E68" s="1525"/>
      <c r="F68" s="1525"/>
      <c r="G68" s="1525"/>
      <c r="H68" s="1525"/>
      <c r="I68" s="1525"/>
      <c r="J68" s="1525"/>
      <c r="K68" s="1525"/>
      <c r="L68" s="1525"/>
      <c r="M68" s="1525"/>
      <c r="N68" s="1525"/>
      <c r="O68" s="1525"/>
      <c r="P68" s="1525"/>
      <c r="Q68" s="1525"/>
      <c r="R68" s="1525"/>
      <c r="S68" s="1525"/>
      <c r="T68" s="1525"/>
      <c r="U68" s="1525"/>
      <c r="V68" s="1525"/>
      <c r="W68" s="1525"/>
      <c r="X68" s="1525"/>
      <c r="Y68" s="1525"/>
      <c r="Z68" s="1525"/>
      <c r="AA68" s="1525"/>
      <c r="AB68" s="1525"/>
      <c r="AC68" s="1525"/>
      <c r="AD68" s="1525"/>
      <c r="AE68" s="1525"/>
      <c r="AF68" s="1525"/>
      <c r="AG68" s="1525"/>
      <c r="AH68" s="1525"/>
      <c r="AI68" s="1525"/>
      <c r="AJ68" s="1525"/>
      <c r="AK68" s="1525"/>
      <c r="AL68" s="1525"/>
      <c r="AM68" s="1525"/>
      <c r="AN68" s="1525"/>
      <c r="AO68" s="1525"/>
      <c r="AP68" s="1525"/>
      <c r="AQ68" s="1525"/>
      <c r="AR68" s="1525"/>
      <c r="AS68" s="1525"/>
      <c r="AT68" s="1525"/>
      <c r="AU68" s="1525"/>
      <c r="AV68" s="1525"/>
      <c r="AW68" s="1525"/>
      <c r="AX68" s="1525"/>
      <c r="AY68" s="1525"/>
      <c r="AZ68" s="1525"/>
      <c r="BA68" s="1525"/>
      <c r="BB68" s="1525"/>
      <c r="BC68" s="1525"/>
      <c r="BD68" s="1525"/>
      <c r="BE68" s="1525"/>
      <c r="BF68" s="1525"/>
      <c r="BG68" s="1525"/>
      <c r="BH68" s="1525"/>
      <c r="BI68" s="1525"/>
      <c r="BJ68" s="1525"/>
      <c r="BK68" s="1525"/>
      <c r="BL68" s="1525"/>
      <c r="BM68" s="1525"/>
      <c r="BN68" s="1525"/>
      <c r="BO68" s="1525"/>
      <c r="BP68" s="1525"/>
      <c r="BQ68" s="1525"/>
      <c r="BR68" s="1525"/>
      <c r="BS68" s="1525"/>
      <c r="BT68" s="1525"/>
      <c r="BU68" s="1525"/>
      <c r="BV68" s="1525"/>
      <c r="BW68" s="1525"/>
      <c r="BX68" s="1525"/>
      <c r="BY68" s="1525"/>
      <c r="BZ68" s="1525"/>
      <c r="CA68" s="1525"/>
      <c r="CB68" s="1525"/>
      <c r="CC68" s="1525"/>
      <c r="CD68" s="147"/>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c r="DW68" s="1525"/>
      <c r="DX68" s="1525"/>
      <c r="DY68" s="1525"/>
      <c r="DZ68" s="1525"/>
      <c r="EA68" s="1525"/>
      <c r="EB68" s="1525"/>
      <c r="EC68" s="1525"/>
      <c r="ED68" s="1525"/>
      <c r="EE68" s="1525"/>
      <c r="EF68" s="1525"/>
      <c r="EG68" s="1525"/>
      <c r="EH68" s="1525"/>
      <c r="EI68" s="1525"/>
      <c r="EJ68" s="1525"/>
      <c r="EK68" s="1525"/>
      <c r="EL68" s="1525"/>
      <c r="EM68" s="1525"/>
      <c r="EN68" s="1525"/>
      <c r="EO68" s="1525"/>
      <c r="EP68" s="1525"/>
      <c r="EQ68" s="1525"/>
      <c r="ER68" s="1525"/>
      <c r="ES68" s="1525"/>
      <c r="ET68" s="1525"/>
      <c r="EU68" s="1525"/>
      <c r="EV68" s="1525"/>
      <c r="EW68" s="1525"/>
      <c r="EX68" s="1525"/>
      <c r="EY68" s="1525"/>
      <c r="EZ68" s="1525"/>
      <c r="FA68" s="1525"/>
      <c r="FB68" s="1525"/>
      <c r="FC68" s="1525"/>
      <c r="FD68" s="1525"/>
      <c r="FE68" s="1525"/>
      <c r="FF68" s="1525"/>
      <c r="FG68" s="1525"/>
      <c r="FH68" s="1525"/>
      <c r="FI68" s="1525"/>
      <c r="FJ68" s="1525"/>
      <c r="FK68" s="1525"/>
      <c r="FL68" s="1525"/>
      <c r="FM68" s="1525"/>
      <c r="FN68" s="1525"/>
      <c r="FO68" s="1525"/>
      <c r="FP68" s="1525"/>
      <c r="FQ68" s="1525"/>
      <c r="FR68" s="1525"/>
      <c r="FS68" s="1525"/>
      <c r="FT68" s="1525"/>
      <c r="FU68" s="1525"/>
      <c r="FV68" s="1525"/>
      <c r="FW68" s="1525"/>
      <c r="FX68" s="1525"/>
      <c r="FY68" s="1525"/>
      <c r="FZ68" s="1525"/>
      <c r="GA68" s="1525"/>
      <c r="GB68" s="1525"/>
      <c r="GC68" s="1525"/>
      <c r="GD68" s="1525"/>
      <c r="GE68" s="1525"/>
      <c r="GF68" s="1525"/>
      <c r="GG68" s="1525"/>
      <c r="GH68" s="1525"/>
      <c r="GI68" s="1525"/>
      <c r="GJ68" s="1525"/>
      <c r="GK68" s="1525"/>
      <c r="GL68" s="1525"/>
      <c r="GM68" s="1525"/>
      <c r="GN68" s="1525"/>
    </row>
    <row r="69" spans="1:196" ht="30" customHeight="1">
      <c r="A69" s="1"/>
      <c r="B69" s="141"/>
      <c r="C69" s="1525"/>
      <c r="D69" s="1525"/>
      <c r="E69" s="1525"/>
      <c r="F69" s="1525"/>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1525"/>
      <c r="BR69" s="1525"/>
      <c r="BS69" s="1525"/>
      <c r="BT69" s="1525"/>
      <c r="BU69" s="1525"/>
      <c r="BV69" s="1525"/>
      <c r="BW69" s="1525"/>
      <c r="BX69" s="1525"/>
      <c r="BY69" s="1525"/>
      <c r="BZ69" s="1525"/>
      <c r="CA69" s="1525"/>
      <c r="CB69" s="1525"/>
      <c r="CC69" s="1525"/>
      <c r="CD69" s="147"/>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c r="DW69" s="1525"/>
      <c r="DX69" s="1525"/>
      <c r="DY69" s="1525"/>
      <c r="DZ69" s="1525"/>
      <c r="EA69" s="1525"/>
      <c r="EB69" s="1525"/>
      <c r="EC69" s="1525"/>
      <c r="ED69" s="1525"/>
      <c r="EE69" s="1525"/>
      <c r="EF69" s="1525"/>
      <c r="EG69" s="1525"/>
      <c r="EH69" s="1525"/>
      <c r="EI69" s="1525"/>
      <c r="EJ69" s="1525"/>
      <c r="EK69" s="1525"/>
      <c r="EL69" s="1525"/>
      <c r="EM69" s="1525"/>
      <c r="EN69" s="1525"/>
      <c r="EO69" s="1525"/>
      <c r="EP69" s="1525"/>
      <c r="EQ69" s="1525"/>
      <c r="ER69" s="1525"/>
      <c r="ES69" s="1525"/>
      <c r="ET69" s="1525"/>
      <c r="EU69" s="1525"/>
      <c r="EV69" s="1525"/>
      <c r="EW69" s="1525"/>
      <c r="EX69" s="1525"/>
      <c r="EY69" s="1525"/>
      <c r="EZ69" s="1525"/>
      <c r="FA69" s="1525"/>
      <c r="FB69" s="1525"/>
      <c r="FC69" s="1525"/>
      <c r="FD69" s="1525"/>
      <c r="FE69" s="1525"/>
      <c r="FF69" s="1525"/>
      <c r="FG69" s="1525"/>
      <c r="FH69" s="1525"/>
      <c r="FI69" s="1525"/>
      <c r="FJ69" s="1525"/>
      <c r="FK69" s="1525"/>
      <c r="FL69" s="1525"/>
      <c r="FM69" s="1525"/>
      <c r="FN69" s="1525"/>
      <c r="FO69" s="1525"/>
      <c r="FP69" s="1525"/>
      <c r="FQ69" s="1525"/>
      <c r="FR69" s="1525"/>
      <c r="FS69" s="1525"/>
      <c r="FT69" s="1525"/>
      <c r="FU69" s="1525"/>
      <c r="FV69" s="1525"/>
      <c r="FW69" s="1525"/>
      <c r="FX69" s="1525"/>
      <c r="FY69" s="1525"/>
      <c r="FZ69" s="1525"/>
      <c r="GA69" s="1525"/>
      <c r="GB69" s="1525"/>
      <c r="GC69" s="1525"/>
      <c r="GD69" s="1525"/>
      <c r="GE69" s="1525"/>
      <c r="GF69" s="1525"/>
      <c r="GG69" s="1525"/>
      <c r="GH69" s="1525"/>
      <c r="GI69" s="1525"/>
      <c r="GJ69" s="1525"/>
      <c r="GK69" s="1525"/>
      <c r="GL69" s="1525"/>
      <c r="GM69" s="1525"/>
      <c r="GN69" s="1525"/>
    </row>
    <row r="70" spans="1:196" ht="30" customHeight="1">
      <c r="A70" s="1"/>
      <c r="B70" s="141"/>
      <c r="C70" s="1525"/>
      <c r="D70" s="1525"/>
      <c r="E70" s="1525"/>
      <c r="F70" s="1525"/>
      <c r="G70" s="1525"/>
      <c r="H70" s="1525"/>
      <c r="I70" s="1525"/>
      <c r="J70" s="1525"/>
      <c r="K70" s="1525"/>
      <c r="L70" s="1525"/>
      <c r="M70" s="1525"/>
      <c r="N70" s="1525"/>
      <c r="O70" s="1525"/>
      <c r="P70" s="1525"/>
      <c r="Q70" s="1525"/>
      <c r="R70" s="1525"/>
      <c r="S70" s="1525"/>
      <c r="T70" s="1525"/>
      <c r="U70" s="1525"/>
      <c r="V70" s="1525"/>
      <c r="W70" s="1525"/>
      <c r="X70" s="1525"/>
      <c r="Y70" s="1525"/>
      <c r="Z70" s="1525"/>
      <c r="AA70" s="1525"/>
      <c r="AB70" s="1525"/>
      <c r="AC70" s="1525"/>
      <c r="AD70" s="1525"/>
      <c r="AE70" s="1525"/>
      <c r="AF70" s="1525"/>
      <c r="AG70" s="1525"/>
      <c r="AH70" s="1525"/>
      <c r="AI70" s="1525"/>
      <c r="AJ70" s="1525"/>
      <c r="AK70" s="1525"/>
      <c r="AL70" s="1525"/>
      <c r="AM70" s="1525"/>
      <c r="AN70" s="1525"/>
      <c r="AO70" s="1525"/>
      <c r="AP70" s="1525"/>
      <c r="AQ70" s="1525"/>
      <c r="AR70" s="1525"/>
      <c r="AS70" s="1525"/>
      <c r="AT70" s="1525"/>
      <c r="AU70" s="1525"/>
      <c r="AV70" s="1525"/>
      <c r="AW70" s="1525"/>
      <c r="AX70" s="1525"/>
      <c r="AY70" s="1525"/>
      <c r="AZ70" s="1525"/>
      <c r="BA70" s="1525"/>
      <c r="BB70" s="1525"/>
      <c r="BC70" s="1525"/>
      <c r="BD70" s="1525"/>
      <c r="BE70" s="1525"/>
      <c r="BF70" s="1525"/>
      <c r="BG70" s="1525"/>
      <c r="BH70" s="1525"/>
      <c r="BI70" s="1525"/>
      <c r="BJ70" s="1525"/>
      <c r="BK70" s="1525"/>
      <c r="BL70" s="1525"/>
      <c r="BM70" s="1525"/>
      <c r="BN70" s="1525"/>
      <c r="BO70" s="1525"/>
      <c r="BP70" s="1525"/>
      <c r="BQ70" s="1525"/>
      <c r="BR70" s="1525"/>
      <c r="BS70" s="1525"/>
      <c r="BT70" s="1525"/>
      <c r="BU70" s="1525"/>
      <c r="BV70" s="1525"/>
      <c r="BW70" s="1525"/>
      <c r="BX70" s="1525"/>
      <c r="BY70" s="1525"/>
      <c r="BZ70" s="1525"/>
      <c r="CA70" s="1525"/>
      <c r="CB70" s="1525"/>
      <c r="CC70" s="1525"/>
      <c r="CD70" s="147"/>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c r="DW70" s="1525"/>
      <c r="DX70" s="1525"/>
      <c r="DY70" s="1525"/>
      <c r="DZ70" s="1525"/>
      <c r="EA70" s="1525"/>
      <c r="EB70" s="1525"/>
      <c r="EC70" s="1525"/>
      <c r="ED70" s="1525"/>
      <c r="EE70" s="1525"/>
      <c r="EF70" s="1525"/>
      <c r="EG70" s="1525"/>
      <c r="EH70" s="1525"/>
      <c r="EI70" s="1525"/>
      <c r="EJ70" s="1525"/>
      <c r="EK70" s="1525"/>
      <c r="EL70" s="1525"/>
      <c r="EM70" s="1525"/>
      <c r="EN70" s="1525"/>
      <c r="EO70" s="1525"/>
      <c r="EP70" s="1525"/>
      <c r="EQ70" s="1525"/>
      <c r="ER70" s="1525"/>
      <c r="ES70" s="1525"/>
      <c r="ET70" s="1525"/>
      <c r="EU70" s="1525"/>
      <c r="EV70" s="1525"/>
      <c r="EW70" s="1525"/>
      <c r="EX70" s="1525"/>
      <c r="EY70" s="1525"/>
      <c r="EZ70" s="1525"/>
      <c r="FA70" s="1525"/>
      <c r="FB70" s="1525"/>
      <c r="FC70" s="1525"/>
      <c r="FD70" s="1525"/>
      <c r="FE70" s="1525"/>
      <c r="FF70" s="1525"/>
      <c r="FG70" s="1525"/>
      <c r="FH70" s="1525"/>
      <c r="FI70" s="1525"/>
      <c r="FJ70" s="1525"/>
      <c r="FK70" s="1525"/>
      <c r="FL70" s="1525"/>
      <c r="FM70" s="1525"/>
      <c r="FN70" s="1525"/>
      <c r="FO70" s="1525"/>
      <c r="FP70" s="1525"/>
      <c r="FQ70" s="1525"/>
      <c r="FR70" s="1525"/>
      <c r="FS70" s="1525"/>
      <c r="FT70" s="1525"/>
      <c r="FU70" s="1525"/>
      <c r="FV70" s="1525"/>
      <c r="FW70" s="1525"/>
      <c r="FX70" s="1525"/>
      <c r="FY70" s="1525"/>
      <c r="FZ70" s="1525"/>
      <c r="GA70" s="1525"/>
      <c r="GB70" s="1525"/>
      <c r="GC70" s="1525"/>
      <c r="GD70" s="1525"/>
      <c r="GE70" s="1525"/>
      <c r="GF70" s="1525"/>
      <c r="GG70" s="1525"/>
      <c r="GH70" s="1525"/>
      <c r="GI70" s="1525"/>
      <c r="GJ70" s="1525"/>
      <c r="GK70" s="1525"/>
      <c r="GL70" s="1525"/>
      <c r="GM70" s="1525"/>
      <c r="GN70" s="1525"/>
    </row>
    <row r="71" spans="1:196" ht="50.1" customHeight="1">
      <c r="A71" s="283"/>
      <c r="B71" s="141"/>
      <c r="C71" s="1525"/>
      <c r="D71" s="1525"/>
      <c r="E71" s="1525"/>
      <c r="F71" s="1525"/>
      <c r="G71" s="1525"/>
      <c r="H71" s="1525"/>
      <c r="I71" s="1525"/>
      <c r="J71" s="1525"/>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1525"/>
      <c r="BX71" s="1525"/>
      <c r="BY71" s="1525"/>
      <c r="BZ71" s="1525"/>
      <c r="CA71" s="1525"/>
      <c r="CB71" s="1525"/>
      <c r="CC71" s="1525"/>
      <c r="CD71" s="147"/>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c r="DW71" s="1525"/>
      <c r="DX71" s="1525"/>
      <c r="DY71" s="1525"/>
      <c r="DZ71" s="1525"/>
      <c r="EA71" s="1525"/>
      <c r="EB71" s="1525"/>
      <c r="EC71" s="1525"/>
      <c r="ED71" s="1525"/>
      <c r="EE71" s="1525"/>
      <c r="EF71" s="1525"/>
      <c r="EG71" s="1525"/>
      <c r="EH71" s="1525"/>
      <c r="EI71" s="1525"/>
      <c r="EJ71" s="1525"/>
      <c r="EK71" s="1525"/>
      <c r="EL71" s="1525"/>
      <c r="EM71" s="1525"/>
      <c r="EN71" s="1525"/>
      <c r="EO71" s="1525"/>
      <c r="EP71" s="1525"/>
      <c r="EQ71" s="1525"/>
      <c r="ER71" s="1525"/>
      <c r="ES71" s="1525"/>
      <c r="ET71" s="1525"/>
      <c r="EU71" s="1525"/>
      <c r="EV71" s="1525"/>
      <c r="EW71" s="1525"/>
      <c r="EX71" s="1525"/>
      <c r="EY71" s="1525"/>
      <c r="EZ71" s="1525"/>
      <c r="FA71" s="1525"/>
      <c r="FB71" s="1525"/>
      <c r="FC71" s="1525"/>
      <c r="FD71" s="1525"/>
      <c r="FE71" s="1525"/>
      <c r="FF71" s="1525"/>
      <c r="FG71" s="1525"/>
      <c r="FH71" s="1525"/>
      <c r="FI71" s="1525"/>
      <c r="FJ71" s="1525"/>
      <c r="FK71" s="1525"/>
      <c r="FL71" s="1525"/>
      <c r="FM71" s="1525"/>
      <c r="FN71" s="1525"/>
      <c r="FO71" s="1525"/>
      <c r="FP71" s="1525"/>
      <c r="FQ71" s="1525"/>
      <c r="FR71" s="1525"/>
      <c r="FS71" s="1525"/>
      <c r="FT71" s="1525"/>
      <c r="FU71" s="1525"/>
      <c r="FV71" s="1525"/>
      <c r="FW71" s="1525"/>
      <c r="FX71" s="1525"/>
      <c r="FY71" s="1525"/>
      <c r="FZ71" s="1525"/>
      <c r="GA71" s="1525"/>
      <c r="GB71" s="1525"/>
      <c r="GC71" s="1525"/>
      <c r="GD71" s="1525"/>
      <c r="GE71" s="1525"/>
      <c r="GF71" s="1525"/>
      <c r="GG71" s="1525"/>
      <c r="GH71" s="1525"/>
      <c r="GI71" s="1525"/>
      <c r="GJ71" s="1525"/>
      <c r="GK71" s="1525"/>
      <c r="GL71" s="1525"/>
      <c r="GM71" s="1525"/>
      <c r="GN71" s="1525"/>
    </row>
    <row r="72" spans="1:196" ht="39.950000000000003" customHeight="1">
      <c r="A72" s="283"/>
      <c r="B72" s="141"/>
      <c r="C72" s="1525"/>
      <c r="D72" s="1525"/>
      <c r="E72" s="1525"/>
      <c r="F72" s="1525"/>
      <c r="G72" s="1525"/>
      <c r="H72" s="1525"/>
      <c r="I72" s="1525"/>
      <c r="J72" s="1525"/>
      <c r="K72" s="1525"/>
      <c r="L72" s="1525"/>
      <c r="M72" s="1525"/>
      <c r="N72" s="1525"/>
      <c r="O72" s="1525"/>
      <c r="P72" s="1525"/>
      <c r="Q72" s="1525"/>
      <c r="R72" s="1525"/>
      <c r="S72" s="1525"/>
      <c r="T72" s="1525"/>
      <c r="U72" s="1525"/>
      <c r="V72" s="1525"/>
      <c r="W72" s="1525"/>
      <c r="X72" s="1525"/>
      <c r="Y72" s="1525"/>
      <c r="Z72" s="1525"/>
      <c r="AA72" s="1525"/>
      <c r="AB72" s="1525"/>
      <c r="AC72" s="1525"/>
      <c r="AD72" s="1525"/>
      <c r="AE72" s="1525"/>
      <c r="AF72" s="1525"/>
      <c r="AG72" s="1525"/>
      <c r="AH72" s="1525"/>
      <c r="AI72" s="1525"/>
      <c r="AJ72" s="1525"/>
      <c r="AK72" s="1525"/>
      <c r="AL72" s="1525"/>
      <c r="AM72" s="1525"/>
      <c r="AN72" s="1525"/>
      <c r="AO72" s="1525"/>
      <c r="AP72" s="1525"/>
      <c r="AQ72" s="1525"/>
      <c r="AR72" s="1525"/>
      <c r="AS72" s="1525"/>
      <c r="AT72" s="1525"/>
      <c r="AU72" s="1525"/>
      <c r="AV72" s="1525"/>
      <c r="AW72" s="1525"/>
      <c r="AX72" s="1525"/>
      <c r="AY72" s="1525"/>
      <c r="AZ72" s="1525"/>
      <c r="BA72" s="1525"/>
      <c r="BB72" s="1525"/>
      <c r="BC72" s="1525"/>
      <c r="BD72" s="1525"/>
      <c r="BE72" s="1525"/>
      <c r="BF72" s="1525"/>
      <c r="BG72" s="1525"/>
      <c r="BH72" s="1525"/>
      <c r="BI72" s="1525"/>
      <c r="BJ72" s="1525"/>
      <c r="BK72" s="1525"/>
      <c r="BL72" s="1525"/>
      <c r="BM72" s="1525"/>
      <c r="BN72" s="1525"/>
      <c r="BO72" s="1525"/>
      <c r="BP72" s="1525"/>
      <c r="BQ72" s="1525"/>
      <c r="BR72" s="1525"/>
      <c r="BS72" s="1525"/>
      <c r="BT72" s="1525"/>
      <c r="BU72" s="1525"/>
      <c r="BV72" s="1525"/>
      <c r="BW72" s="1525"/>
      <c r="BX72" s="1525"/>
      <c r="BY72" s="1525"/>
      <c r="BZ72" s="1525"/>
      <c r="CA72" s="1525"/>
      <c r="CB72" s="1525"/>
      <c r="CC72" s="1525"/>
      <c r="CD72" s="147"/>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c r="DW72" s="1525"/>
      <c r="DX72" s="1525"/>
      <c r="DY72" s="1525"/>
      <c r="DZ72" s="1525"/>
      <c r="EA72" s="1525"/>
      <c r="EB72" s="1525"/>
      <c r="EC72" s="1525"/>
      <c r="ED72" s="1525"/>
      <c r="EE72" s="1525"/>
      <c r="EF72" s="1525"/>
      <c r="EG72" s="1525"/>
      <c r="EH72" s="1525"/>
      <c r="EI72" s="1525"/>
      <c r="EJ72" s="1525"/>
      <c r="EK72" s="1525"/>
      <c r="EL72" s="1525"/>
      <c r="EM72" s="1525"/>
      <c r="EN72" s="1525"/>
      <c r="EO72" s="1525"/>
      <c r="EP72" s="1525"/>
      <c r="EQ72" s="1525"/>
      <c r="ER72" s="1525"/>
      <c r="ES72" s="1525"/>
      <c r="ET72" s="1525"/>
      <c r="EU72" s="1525"/>
      <c r="EV72" s="1525"/>
      <c r="EW72" s="1525"/>
      <c r="EX72" s="1525"/>
      <c r="EY72" s="1525"/>
      <c r="EZ72" s="1525"/>
      <c r="FA72" s="1525"/>
      <c r="FB72" s="1525"/>
      <c r="FC72" s="1525"/>
      <c r="FD72" s="1525"/>
      <c r="FE72" s="1525"/>
      <c r="FF72" s="1525"/>
      <c r="FG72" s="1525"/>
      <c r="FH72" s="1525"/>
      <c r="FI72" s="1525"/>
      <c r="FJ72" s="1525"/>
      <c r="FK72" s="1525"/>
      <c r="FL72" s="1525"/>
      <c r="FM72" s="1525"/>
      <c r="FN72" s="1525"/>
      <c r="FO72" s="1525"/>
      <c r="FP72" s="1525"/>
      <c r="FQ72" s="1525"/>
      <c r="FR72" s="1525"/>
      <c r="FS72" s="1525"/>
      <c r="FT72" s="1525"/>
      <c r="FU72" s="1525"/>
      <c r="FV72" s="1525"/>
      <c r="FW72" s="1525"/>
      <c r="FX72" s="1525"/>
      <c r="FY72" s="1525"/>
      <c r="FZ72" s="1525"/>
      <c r="GA72" s="1525"/>
      <c r="GB72" s="1525"/>
      <c r="GC72" s="1525"/>
      <c r="GD72" s="1525"/>
      <c r="GE72" s="1525"/>
      <c r="GF72" s="1525"/>
      <c r="GG72" s="1525"/>
      <c r="GH72" s="1525"/>
      <c r="GI72" s="1525"/>
      <c r="GJ72" s="1525"/>
      <c r="GK72" s="1525"/>
      <c r="GL72" s="1525"/>
      <c r="GM72" s="1525"/>
      <c r="GN72" s="1525"/>
    </row>
    <row r="73" spans="1:196" ht="30" customHeight="1">
      <c r="A73" s="283"/>
      <c r="B73" s="284"/>
      <c r="C73" s="1525"/>
      <c r="D73" s="1525"/>
      <c r="E73" s="1525"/>
      <c r="F73" s="1525"/>
      <c r="G73" s="1525"/>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1525"/>
      <c r="AK73" s="1525"/>
      <c r="AL73" s="1525"/>
      <c r="AM73" s="1525"/>
      <c r="AN73" s="1525"/>
      <c r="AO73" s="1525"/>
      <c r="AP73" s="1525"/>
      <c r="AQ73" s="1525"/>
      <c r="AR73" s="1525"/>
      <c r="AS73" s="1525"/>
      <c r="AT73" s="1525"/>
      <c r="AU73" s="1525"/>
      <c r="AV73" s="1525"/>
      <c r="AW73" s="1525"/>
      <c r="AX73" s="1525"/>
      <c r="AY73" s="1525"/>
      <c r="AZ73" s="1525"/>
      <c r="BA73" s="1525"/>
      <c r="BB73" s="1525"/>
      <c r="BC73" s="1525"/>
      <c r="BD73" s="1525"/>
      <c r="BE73" s="1525"/>
      <c r="BF73" s="1525"/>
      <c r="BG73" s="1525"/>
      <c r="BH73" s="1525"/>
      <c r="BI73" s="1525"/>
      <c r="BJ73" s="1525"/>
      <c r="BK73" s="1525"/>
      <c r="BL73" s="1525"/>
      <c r="BM73" s="1525"/>
      <c r="BN73" s="1525"/>
      <c r="BO73" s="1525"/>
      <c r="BP73" s="1525"/>
      <c r="BQ73" s="1525"/>
      <c r="BR73" s="1525"/>
      <c r="BS73" s="1525"/>
      <c r="BT73" s="1525"/>
      <c r="BU73" s="1525"/>
      <c r="BV73" s="1525"/>
      <c r="BW73" s="1525"/>
      <c r="BX73" s="1525"/>
      <c r="BY73" s="1525"/>
      <c r="BZ73" s="1525"/>
      <c r="CA73" s="1525"/>
      <c r="CB73" s="1525"/>
      <c r="CC73" s="1525"/>
      <c r="CD73" s="147"/>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c r="DW73" s="1525"/>
      <c r="DX73" s="1525"/>
      <c r="DY73" s="1525"/>
      <c r="DZ73" s="1525"/>
      <c r="EA73" s="1525"/>
      <c r="EB73" s="1525"/>
      <c r="EC73" s="1525"/>
      <c r="ED73" s="1525"/>
      <c r="EE73" s="1525"/>
      <c r="EF73" s="1525"/>
      <c r="EG73" s="1525"/>
      <c r="EH73" s="1525"/>
      <c r="EI73" s="1525"/>
      <c r="EJ73" s="1525"/>
      <c r="EK73" s="1525"/>
      <c r="EL73" s="1525"/>
      <c r="EM73" s="1525"/>
      <c r="EN73" s="1525"/>
      <c r="EO73" s="1525"/>
      <c r="EP73" s="1525"/>
      <c r="EQ73" s="1525"/>
      <c r="ER73" s="1525"/>
      <c r="ES73" s="1525"/>
      <c r="ET73" s="1525"/>
      <c r="EU73" s="1525"/>
      <c r="EV73" s="1525"/>
      <c r="EW73" s="1525"/>
      <c r="EX73" s="1525"/>
      <c r="EY73" s="1525"/>
      <c r="EZ73" s="1525"/>
      <c r="FA73" s="1525"/>
      <c r="FB73" s="1525"/>
      <c r="FC73" s="1525"/>
      <c r="FD73" s="1525"/>
      <c r="FE73" s="1525"/>
      <c r="FF73" s="1525"/>
      <c r="FG73" s="1525"/>
      <c r="FH73" s="1525"/>
      <c r="FI73" s="1525"/>
      <c r="FJ73" s="1525"/>
      <c r="FK73" s="1525"/>
      <c r="FL73" s="1525"/>
      <c r="FM73" s="1525"/>
      <c r="FN73" s="1525"/>
      <c r="FO73" s="1525"/>
      <c r="FP73" s="1525"/>
      <c r="FQ73" s="1525"/>
      <c r="FR73" s="1525"/>
      <c r="FS73" s="1525"/>
      <c r="FT73" s="1525"/>
      <c r="FU73" s="1525"/>
      <c r="FV73" s="1525"/>
      <c r="FW73" s="1525"/>
      <c r="FX73" s="1525"/>
      <c r="FY73" s="1525"/>
      <c r="FZ73" s="1525"/>
      <c r="GA73" s="1525"/>
      <c r="GB73" s="1525"/>
      <c r="GC73" s="1525"/>
      <c r="GD73" s="1525"/>
      <c r="GE73" s="1525"/>
      <c r="GF73" s="1525"/>
      <c r="GG73" s="1525"/>
      <c r="GH73" s="1525"/>
      <c r="GI73" s="1525"/>
      <c r="GJ73" s="1525"/>
      <c r="GK73" s="1525"/>
      <c r="GL73" s="1525"/>
      <c r="GM73" s="1525"/>
      <c r="GN73" s="1525"/>
    </row>
    <row r="74" spans="1:196" s="264" customFormat="1" ht="30" customHeight="1">
      <c r="A74" s="285"/>
      <c r="B74" s="284"/>
      <c r="C74" s="1525"/>
      <c r="D74" s="1525"/>
      <c r="E74" s="1525"/>
      <c r="F74" s="1525"/>
      <c r="G74" s="1525"/>
      <c r="H74" s="1525"/>
      <c r="I74" s="1525"/>
      <c r="J74" s="1525"/>
      <c r="K74" s="1525"/>
      <c r="L74" s="1525"/>
      <c r="M74" s="1525"/>
      <c r="N74" s="1525"/>
      <c r="O74" s="1525"/>
      <c r="P74" s="1525"/>
      <c r="Q74" s="1525"/>
      <c r="R74" s="1525"/>
      <c r="S74" s="1525"/>
      <c r="T74" s="1525"/>
      <c r="U74" s="1525"/>
      <c r="V74" s="1525"/>
      <c r="W74" s="1525"/>
      <c r="X74" s="1525"/>
      <c r="Y74" s="1525"/>
      <c r="Z74" s="1525"/>
      <c r="AA74" s="1525"/>
      <c r="AB74" s="1525"/>
      <c r="AC74" s="1525"/>
      <c r="AD74" s="1525"/>
      <c r="AE74" s="1525"/>
      <c r="AF74" s="1525"/>
      <c r="AG74" s="1525"/>
      <c r="AH74" s="1525"/>
      <c r="AI74" s="1525"/>
      <c r="AJ74" s="1525"/>
      <c r="AK74" s="1525"/>
      <c r="AL74" s="1525"/>
      <c r="AM74" s="1525"/>
      <c r="AN74" s="1525"/>
      <c r="AO74" s="1525"/>
      <c r="AP74" s="1525"/>
      <c r="AQ74" s="1525"/>
      <c r="AR74" s="1525"/>
      <c r="AS74" s="1525"/>
      <c r="AT74" s="1525"/>
      <c r="AU74" s="1525"/>
      <c r="AV74" s="1525"/>
      <c r="AW74" s="1525"/>
      <c r="AX74" s="1525"/>
      <c r="AY74" s="1525"/>
      <c r="AZ74" s="1525"/>
      <c r="BA74" s="1525"/>
      <c r="BB74" s="1525"/>
      <c r="BC74" s="1525"/>
      <c r="BD74" s="1525"/>
      <c r="BE74" s="1525"/>
      <c r="BF74" s="1525"/>
      <c r="BG74" s="1525"/>
      <c r="BH74" s="1525"/>
      <c r="BI74" s="1525"/>
      <c r="BJ74" s="1525"/>
      <c r="BK74" s="1525"/>
      <c r="BL74" s="1525"/>
      <c r="BM74" s="1525"/>
      <c r="BN74" s="1525"/>
      <c r="BO74" s="1525"/>
      <c r="BP74" s="1525"/>
      <c r="BQ74" s="1525"/>
      <c r="BR74" s="1525"/>
      <c r="BS74" s="1525"/>
      <c r="BT74" s="1525"/>
      <c r="BU74" s="1525"/>
      <c r="BV74" s="1525"/>
      <c r="BW74" s="1525"/>
      <c r="BX74" s="1525"/>
      <c r="BY74" s="1525"/>
      <c r="BZ74" s="1525"/>
      <c r="CA74" s="1525"/>
      <c r="CB74" s="1525"/>
      <c r="CC74" s="1525"/>
      <c r="CD74" s="147"/>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c r="DW74" s="1525"/>
      <c r="DX74" s="1525"/>
      <c r="DY74" s="1525"/>
      <c r="DZ74" s="1525"/>
      <c r="EA74" s="1525"/>
      <c r="EB74" s="1525"/>
      <c r="EC74" s="1525"/>
      <c r="ED74" s="1525"/>
      <c r="EE74" s="1525"/>
      <c r="EF74" s="1525"/>
      <c r="EG74" s="1525"/>
      <c r="EH74" s="1525"/>
      <c r="EI74" s="1525"/>
      <c r="EJ74" s="1525"/>
      <c r="EK74" s="1525"/>
      <c r="EL74" s="1525"/>
      <c r="EM74" s="1525"/>
      <c r="EN74" s="1525"/>
      <c r="EO74" s="1525"/>
      <c r="EP74" s="1525"/>
      <c r="EQ74" s="1525"/>
      <c r="ER74" s="1525"/>
      <c r="ES74" s="1525"/>
      <c r="ET74" s="1525"/>
      <c r="EU74" s="1525"/>
      <c r="EV74" s="1525"/>
      <c r="EW74" s="1525"/>
      <c r="EX74" s="1525"/>
      <c r="EY74" s="1525"/>
      <c r="EZ74" s="1525"/>
      <c r="FA74" s="1525"/>
      <c r="FB74" s="1525"/>
      <c r="FC74" s="1525"/>
      <c r="FD74" s="1525"/>
      <c r="FE74" s="1525"/>
      <c r="FF74" s="1525"/>
      <c r="FG74" s="1525"/>
      <c r="FH74" s="1525"/>
      <c r="FI74" s="1525"/>
      <c r="FJ74" s="1525"/>
      <c r="FK74" s="1525"/>
      <c r="FL74" s="1525"/>
      <c r="FM74" s="1525"/>
      <c r="FN74" s="1525"/>
      <c r="FO74" s="1525"/>
      <c r="FP74" s="1525"/>
      <c r="FQ74" s="1525"/>
      <c r="FR74" s="1525"/>
      <c r="FS74" s="1525"/>
      <c r="FT74" s="1525"/>
      <c r="FU74" s="1525"/>
      <c r="FV74" s="1525"/>
      <c r="FW74" s="1525"/>
      <c r="FX74" s="1525"/>
      <c r="FY74" s="1525"/>
      <c r="FZ74" s="1525"/>
      <c r="GA74" s="1525"/>
      <c r="GB74" s="1525"/>
      <c r="GC74" s="1525"/>
      <c r="GD74" s="1525"/>
      <c r="GE74" s="1525"/>
      <c r="GF74" s="1525"/>
      <c r="GG74" s="1525"/>
      <c r="GH74" s="1525"/>
      <c r="GI74" s="1525"/>
      <c r="GJ74" s="1525"/>
      <c r="GK74" s="1525"/>
      <c r="GL74" s="1525"/>
      <c r="GM74" s="1525"/>
      <c r="GN74" s="1525"/>
    </row>
    <row r="75" spans="1:196" ht="30" customHeight="1">
      <c r="A75" s="286"/>
      <c r="B75" s="284"/>
      <c r="C75" s="1525"/>
      <c r="D75" s="1525"/>
      <c r="E75" s="1525"/>
      <c r="F75" s="1525"/>
      <c r="G75" s="1525"/>
      <c r="H75" s="1525"/>
      <c r="I75" s="1525"/>
      <c r="J75" s="1525"/>
      <c r="K75" s="1525"/>
      <c r="L75" s="1525"/>
      <c r="M75" s="1525"/>
      <c r="N75" s="1525"/>
      <c r="O75" s="1525"/>
      <c r="P75" s="1525"/>
      <c r="Q75" s="1525"/>
      <c r="R75" s="1525"/>
      <c r="S75" s="1525"/>
      <c r="T75" s="1525"/>
      <c r="U75" s="1525"/>
      <c r="V75" s="1525"/>
      <c r="W75" s="1525"/>
      <c r="X75" s="1525"/>
      <c r="Y75" s="1525"/>
      <c r="Z75" s="1525"/>
      <c r="AA75" s="1525"/>
      <c r="AB75" s="1525"/>
      <c r="AC75" s="1525"/>
      <c r="AD75" s="1525"/>
      <c r="AE75" s="1525"/>
      <c r="AF75" s="1525"/>
      <c r="AG75" s="1525"/>
      <c r="AH75" s="1525"/>
      <c r="AI75" s="1525"/>
      <c r="AJ75" s="1525"/>
      <c r="AK75" s="1525"/>
      <c r="AL75" s="1525"/>
      <c r="AM75" s="1525"/>
      <c r="AN75" s="1525"/>
      <c r="AO75" s="1525"/>
      <c r="AP75" s="1525"/>
      <c r="AQ75" s="1525"/>
      <c r="AR75" s="1525"/>
      <c r="AS75" s="1525"/>
      <c r="AT75" s="1525"/>
      <c r="AU75" s="1525"/>
      <c r="AV75" s="1525"/>
      <c r="AW75" s="1525"/>
      <c r="AX75" s="1525"/>
      <c r="AY75" s="1525"/>
      <c r="AZ75" s="1525"/>
      <c r="BA75" s="1525"/>
      <c r="BB75" s="1525"/>
      <c r="BC75" s="1525"/>
      <c r="BD75" s="1525"/>
      <c r="BE75" s="1525"/>
      <c r="BF75" s="1525"/>
      <c r="BG75" s="1525"/>
      <c r="BH75" s="1525"/>
      <c r="BI75" s="1525"/>
      <c r="BJ75" s="1525"/>
      <c r="BK75" s="1525"/>
      <c r="BL75" s="1525"/>
      <c r="BM75" s="1525"/>
      <c r="BN75" s="1525"/>
      <c r="BO75" s="1525"/>
      <c r="BP75" s="1525"/>
      <c r="BQ75" s="1525"/>
      <c r="BR75" s="1525"/>
      <c r="BS75" s="1525"/>
      <c r="BT75" s="1525"/>
      <c r="BU75" s="1525"/>
      <c r="BV75" s="1525"/>
      <c r="BW75" s="1525"/>
      <c r="BX75" s="1525"/>
      <c r="BY75" s="1525"/>
      <c r="BZ75" s="1525"/>
      <c r="CA75" s="1525"/>
      <c r="CB75" s="1525"/>
      <c r="CC75" s="1525"/>
      <c r="CD75" s="147"/>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c r="DW75" s="1525"/>
      <c r="DX75" s="1525"/>
      <c r="DY75" s="1525"/>
      <c r="DZ75" s="1525"/>
      <c r="EA75" s="1525"/>
      <c r="EB75" s="1525"/>
      <c r="EC75" s="1525"/>
      <c r="ED75" s="1525"/>
      <c r="EE75" s="1525"/>
      <c r="EF75" s="1525"/>
      <c r="EG75" s="1525"/>
      <c r="EH75" s="1525"/>
      <c r="EI75" s="1525"/>
      <c r="EJ75" s="1525"/>
      <c r="EK75" s="1525"/>
      <c r="EL75" s="1525"/>
      <c r="EM75" s="1525"/>
      <c r="EN75" s="1525"/>
      <c r="EO75" s="1525"/>
      <c r="EP75" s="1525"/>
      <c r="EQ75" s="1525"/>
      <c r="ER75" s="1525"/>
      <c r="ES75" s="1525"/>
      <c r="ET75" s="1525"/>
      <c r="EU75" s="1525"/>
      <c r="EV75" s="1525"/>
      <c r="EW75" s="1525"/>
      <c r="EX75" s="1525"/>
      <c r="EY75" s="1525"/>
      <c r="EZ75" s="1525"/>
      <c r="FA75" s="1525"/>
      <c r="FB75" s="1525"/>
      <c r="FC75" s="1525"/>
      <c r="FD75" s="1525"/>
      <c r="FE75" s="1525"/>
      <c r="FF75" s="1525"/>
      <c r="FG75" s="1525"/>
      <c r="FH75" s="1525"/>
      <c r="FI75" s="1525"/>
      <c r="FJ75" s="1525"/>
      <c r="FK75" s="1525"/>
      <c r="FL75" s="1525"/>
      <c r="FM75" s="1525"/>
      <c r="FN75" s="1525"/>
      <c r="FO75" s="1525"/>
      <c r="FP75" s="1525"/>
      <c r="FQ75" s="1525"/>
      <c r="FR75" s="1525"/>
      <c r="FS75" s="1525"/>
      <c r="FT75" s="1525"/>
      <c r="FU75" s="1525"/>
      <c r="FV75" s="1525"/>
      <c r="FW75" s="1525"/>
      <c r="FX75" s="1525"/>
      <c r="FY75" s="1525"/>
      <c r="FZ75" s="1525"/>
      <c r="GA75" s="1525"/>
      <c r="GB75" s="1525"/>
      <c r="GC75" s="1525"/>
      <c r="GD75" s="1525"/>
      <c r="GE75" s="1525"/>
      <c r="GF75" s="1525"/>
      <c r="GG75" s="1525"/>
      <c r="GH75" s="1525"/>
      <c r="GI75" s="1525"/>
      <c r="GJ75" s="1525"/>
      <c r="GK75" s="1525"/>
      <c r="GL75" s="1525"/>
      <c r="GM75" s="1525"/>
      <c r="GN75" s="1525"/>
    </row>
    <row r="76" spans="1:196" s="270" customFormat="1" ht="30" customHeight="1">
      <c r="A76" s="287"/>
      <c r="B76" s="89"/>
      <c r="C76" s="1525"/>
      <c r="D76" s="1525"/>
      <c r="E76" s="1525"/>
      <c r="F76" s="1525"/>
      <c r="G76" s="1525"/>
      <c r="H76" s="1525"/>
      <c r="I76" s="1525"/>
      <c r="J76" s="1525"/>
      <c r="K76" s="1525"/>
      <c r="L76" s="1525"/>
      <c r="M76" s="1525"/>
      <c r="N76" s="1525"/>
      <c r="O76" s="1525"/>
      <c r="P76" s="1525"/>
      <c r="Q76" s="1525"/>
      <c r="R76" s="1525"/>
      <c r="S76" s="1525"/>
      <c r="T76" s="1525"/>
      <c r="U76" s="1525"/>
      <c r="V76" s="1525"/>
      <c r="W76" s="1525"/>
      <c r="X76" s="1525"/>
      <c r="Y76" s="1525"/>
      <c r="Z76" s="1525"/>
      <c r="AA76" s="1525"/>
      <c r="AB76" s="1525"/>
      <c r="AC76" s="1525"/>
      <c r="AD76" s="1525"/>
      <c r="AE76" s="1525"/>
      <c r="AF76" s="1525"/>
      <c r="AG76" s="1525"/>
      <c r="AH76" s="1525"/>
      <c r="AI76" s="1525"/>
      <c r="AJ76" s="1525"/>
      <c r="AK76" s="1525"/>
      <c r="AL76" s="1525"/>
      <c r="AM76" s="1525"/>
      <c r="AN76" s="1525"/>
      <c r="AO76" s="1525"/>
      <c r="AP76" s="1525"/>
      <c r="AQ76" s="1525"/>
      <c r="AR76" s="1525"/>
      <c r="AS76" s="1525"/>
      <c r="AT76" s="1525"/>
      <c r="AU76" s="1525"/>
      <c r="AV76" s="1525"/>
      <c r="AW76" s="1525"/>
      <c r="AX76" s="1525"/>
      <c r="AY76" s="1525"/>
      <c r="AZ76" s="1525"/>
      <c r="BA76" s="1525"/>
      <c r="BB76" s="1525"/>
      <c r="BC76" s="1525"/>
      <c r="BD76" s="1525"/>
      <c r="BE76" s="1525"/>
      <c r="BF76" s="1525"/>
      <c r="BG76" s="1525"/>
      <c r="BH76" s="1525"/>
      <c r="BI76" s="1525"/>
      <c r="BJ76" s="1525"/>
      <c r="BK76" s="1525"/>
      <c r="BL76" s="1525"/>
      <c r="BM76" s="1525"/>
      <c r="BN76" s="1525"/>
      <c r="BO76" s="1525"/>
      <c r="BP76" s="1525"/>
      <c r="BQ76" s="1525"/>
      <c r="BR76" s="1525"/>
      <c r="BS76" s="1525"/>
      <c r="BT76" s="1525"/>
      <c r="BU76" s="1525"/>
      <c r="BV76" s="1525"/>
      <c r="BW76" s="1525"/>
      <c r="BX76" s="1525"/>
      <c r="BY76" s="1525"/>
      <c r="BZ76" s="1525"/>
      <c r="CA76" s="1525"/>
      <c r="CB76" s="1525"/>
      <c r="CC76" s="1525"/>
      <c r="CD76" s="147"/>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c r="DW76" s="1525"/>
      <c r="DX76" s="1525"/>
      <c r="DY76" s="1525"/>
      <c r="DZ76" s="1525"/>
      <c r="EA76" s="1525"/>
      <c r="EB76" s="1525"/>
      <c r="EC76" s="1525"/>
      <c r="ED76" s="1525"/>
      <c r="EE76" s="1525"/>
      <c r="EF76" s="1525"/>
      <c r="EG76" s="1525"/>
      <c r="EH76" s="1525"/>
      <c r="EI76" s="1525"/>
      <c r="EJ76" s="1525"/>
      <c r="EK76" s="1525"/>
      <c r="EL76" s="1525"/>
      <c r="EM76" s="1525"/>
      <c r="EN76" s="1525"/>
      <c r="EO76" s="1525"/>
      <c r="EP76" s="1525"/>
      <c r="EQ76" s="1525"/>
      <c r="ER76" s="1525"/>
      <c r="ES76" s="1525"/>
      <c r="ET76" s="1525"/>
      <c r="EU76" s="1525"/>
      <c r="EV76" s="1525"/>
      <c r="EW76" s="1525"/>
      <c r="EX76" s="1525"/>
      <c r="EY76" s="1525"/>
      <c r="EZ76" s="1525"/>
      <c r="FA76" s="1525"/>
      <c r="FB76" s="1525"/>
      <c r="FC76" s="1525"/>
      <c r="FD76" s="1525"/>
      <c r="FE76" s="1525"/>
      <c r="FF76" s="1525"/>
      <c r="FG76" s="1525"/>
      <c r="FH76" s="1525"/>
      <c r="FI76" s="1525"/>
      <c r="FJ76" s="1525"/>
      <c r="FK76" s="1525"/>
      <c r="FL76" s="1525"/>
      <c r="FM76" s="1525"/>
      <c r="FN76" s="1525"/>
      <c r="FO76" s="1525"/>
      <c r="FP76" s="1525"/>
      <c r="FQ76" s="1525"/>
      <c r="FR76" s="1525"/>
      <c r="FS76" s="1525"/>
      <c r="FT76" s="1525"/>
      <c r="FU76" s="1525"/>
      <c r="FV76" s="1525"/>
      <c r="FW76" s="1525"/>
      <c r="FX76" s="1525"/>
      <c r="FY76" s="1525"/>
      <c r="FZ76" s="1525"/>
      <c r="GA76" s="1525"/>
      <c r="GB76" s="1525"/>
      <c r="GC76" s="1525"/>
      <c r="GD76" s="1525"/>
      <c r="GE76" s="1525"/>
      <c r="GF76" s="1525"/>
      <c r="GG76" s="1525"/>
      <c r="GH76" s="1525"/>
      <c r="GI76" s="1525"/>
      <c r="GJ76" s="1525"/>
      <c r="GK76" s="1525"/>
      <c r="GL76" s="1525"/>
      <c r="GM76" s="1525"/>
      <c r="GN76" s="1525"/>
    </row>
    <row r="77" spans="1:196" s="270" customFormat="1" ht="30" customHeight="1">
      <c r="A77" s="287"/>
      <c r="B77" s="89"/>
      <c r="C77" s="1525"/>
      <c r="D77" s="1525"/>
      <c r="E77" s="1525"/>
      <c r="F77" s="1525"/>
      <c r="G77" s="1525"/>
      <c r="H77" s="1525"/>
      <c r="I77" s="1525"/>
      <c r="J77" s="1525"/>
      <c r="K77" s="1525"/>
      <c r="L77" s="1525"/>
      <c r="M77" s="1525"/>
      <c r="N77" s="1525"/>
      <c r="O77" s="1525"/>
      <c r="P77" s="1525"/>
      <c r="Q77" s="1525"/>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1525"/>
      <c r="AQ77" s="1525"/>
      <c r="AR77" s="1525"/>
      <c r="AS77" s="1525"/>
      <c r="AT77" s="1525"/>
      <c r="AU77" s="1525"/>
      <c r="AV77" s="1525"/>
      <c r="AW77" s="1525"/>
      <c r="AX77" s="1525"/>
      <c r="AY77" s="1525"/>
      <c r="AZ77" s="1525"/>
      <c r="BA77" s="1525"/>
      <c r="BB77" s="1525"/>
      <c r="BC77" s="1525"/>
      <c r="BD77" s="1525"/>
      <c r="BE77" s="1525"/>
      <c r="BF77" s="1525"/>
      <c r="BG77" s="1525"/>
      <c r="BH77" s="1525"/>
      <c r="BI77" s="1525"/>
      <c r="BJ77" s="1525"/>
      <c r="BK77" s="1525"/>
      <c r="BL77" s="1525"/>
      <c r="BM77" s="1525"/>
      <c r="BN77" s="1525"/>
      <c r="BO77" s="1525"/>
      <c r="BP77" s="1525"/>
      <c r="BQ77" s="1525"/>
      <c r="BR77" s="1525"/>
      <c r="BS77" s="1525"/>
      <c r="BT77" s="1525"/>
      <c r="BU77" s="1525"/>
      <c r="BV77" s="1525"/>
      <c r="BW77" s="1525"/>
      <c r="BX77" s="1525"/>
      <c r="BY77" s="1525"/>
      <c r="BZ77" s="1525"/>
      <c r="CA77" s="1525"/>
      <c r="CB77" s="1525"/>
      <c r="CC77" s="1525"/>
      <c r="CD77" s="147"/>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c r="DW77" s="1525"/>
      <c r="DX77" s="1525"/>
      <c r="DY77" s="1525"/>
      <c r="DZ77" s="1525"/>
      <c r="EA77" s="1525"/>
      <c r="EB77" s="1525"/>
      <c r="EC77" s="1525"/>
      <c r="ED77" s="1525"/>
      <c r="EE77" s="1525"/>
      <c r="EF77" s="1525"/>
      <c r="EG77" s="1525"/>
      <c r="EH77" s="1525"/>
      <c r="EI77" s="1525"/>
      <c r="EJ77" s="1525"/>
      <c r="EK77" s="1525"/>
      <c r="EL77" s="1525"/>
      <c r="EM77" s="1525"/>
      <c r="EN77" s="1525"/>
      <c r="EO77" s="1525"/>
      <c r="EP77" s="1525"/>
      <c r="EQ77" s="1525"/>
      <c r="ER77" s="1525"/>
      <c r="ES77" s="1525"/>
      <c r="ET77" s="1525"/>
      <c r="EU77" s="1525"/>
      <c r="EV77" s="1525"/>
      <c r="EW77" s="1525"/>
      <c r="EX77" s="1525"/>
      <c r="EY77" s="1525"/>
      <c r="EZ77" s="1525"/>
      <c r="FA77" s="1525"/>
      <c r="FB77" s="1525"/>
      <c r="FC77" s="1525"/>
      <c r="FD77" s="1525"/>
      <c r="FE77" s="1525"/>
      <c r="FF77" s="1525"/>
      <c r="FG77" s="1525"/>
      <c r="FH77" s="1525"/>
      <c r="FI77" s="1525"/>
      <c r="FJ77" s="1525"/>
      <c r="FK77" s="1525"/>
      <c r="FL77" s="1525"/>
      <c r="FM77" s="1525"/>
      <c r="FN77" s="1525"/>
      <c r="FO77" s="1525"/>
      <c r="FP77" s="1525"/>
      <c r="FQ77" s="1525"/>
      <c r="FR77" s="1525"/>
      <c r="FS77" s="1525"/>
      <c r="FT77" s="1525"/>
      <c r="FU77" s="1525"/>
      <c r="FV77" s="1525"/>
      <c r="FW77" s="1525"/>
      <c r="FX77" s="1525"/>
      <c r="FY77" s="1525"/>
      <c r="FZ77" s="1525"/>
      <c r="GA77" s="1525"/>
      <c r="GB77" s="1525"/>
      <c r="GC77" s="1525"/>
      <c r="GD77" s="1525"/>
      <c r="GE77" s="1525"/>
      <c r="GF77" s="1525"/>
      <c r="GG77" s="1525"/>
      <c r="GH77" s="1525"/>
      <c r="GI77" s="1525"/>
      <c r="GJ77" s="1525"/>
      <c r="GK77" s="1525"/>
      <c r="GL77" s="1525"/>
      <c r="GM77" s="1525"/>
      <c r="GN77" s="1525"/>
    </row>
    <row r="78" spans="1:196" ht="30" customHeight="1">
      <c r="A78" s="286"/>
      <c r="B78" s="89"/>
      <c r="C78" s="1525"/>
      <c r="D78" s="1525"/>
      <c r="E78" s="1525"/>
      <c r="F78" s="1525"/>
      <c r="G78" s="1525"/>
      <c r="H78" s="1525"/>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1525"/>
      <c r="AJ78" s="1525"/>
      <c r="AK78" s="1525"/>
      <c r="AL78" s="1525"/>
      <c r="AM78" s="1525"/>
      <c r="AN78" s="1525"/>
      <c r="AO78" s="1525"/>
      <c r="AP78" s="1525"/>
      <c r="AQ78" s="1525"/>
      <c r="AR78" s="1525"/>
      <c r="AS78" s="1525"/>
      <c r="AT78" s="1525"/>
      <c r="AU78" s="1525"/>
      <c r="AV78" s="1525"/>
      <c r="AW78" s="1525"/>
      <c r="AX78" s="1525"/>
      <c r="AY78" s="1525"/>
      <c r="AZ78" s="1525"/>
      <c r="BA78" s="1525"/>
      <c r="BB78" s="1525"/>
      <c r="BC78" s="1525"/>
      <c r="BD78" s="1525"/>
      <c r="BE78" s="1525"/>
      <c r="BF78" s="1525"/>
      <c r="BG78" s="1525"/>
      <c r="BH78" s="1525"/>
      <c r="BI78" s="1525"/>
      <c r="BJ78" s="1525"/>
      <c r="BK78" s="1525"/>
      <c r="BL78" s="1525"/>
      <c r="BM78" s="1525"/>
      <c r="BN78" s="1525"/>
      <c r="BO78" s="1525"/>
      <c r="BP78" s="1525"/>
      <c r="BQ78" s="1525"/>
      <c r="BR78" s="1525"/>
      <c r="BS78" s="1525"/>
      <c r="BT78" s="1525"/>
      <c r="BU78" s="1525"/>
      <c r="BV78" s="1525"/>
      <c r="BW78" s="1525"/>
      <c r="BX78" s="1525"/>
      <c r="BY78" s="1525"/>
      <c r="BZ78" s="1525"/>
      <c r="CA78" s="1525"/>
      <c r="CB78" s="1525"/>
      <c r="CC78" s="1525"/>
      <c r="CD78" s="147"/>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c r="DW78" s="1525"/>
      <c r="DX78" s="1525"/>
      <c r="DY78" s="1525"/>
      <c r="DZ78" s="1525"/>
      <c r="EA78" s="1525"/>
      <c r="EB78" s="1525"/>
      <c r="EC78" s="1525"/>
      <c r="ED78" s="1525"/>
      <c r="EE78" s="1525"/>
      <c r="EF78" s="1525"/>
      <c r="EG78" s="1525"/>
      <c r="EH78" s="1525"/>
      <c r="EI78" s="1525"/>
      <c r="EJ78" s="1525"/>
      <c r="EK78" s="1525"/>
      <c r="EL78" s="1525"/>
      <c r="EM78" s="1525"/>
      <c r="EN78" s="1525"/>
      <c r="EO78" s="1525"/>
      <c r="EP78" s="1525"/>
      <c r="EQ78" s="1525"/>
      <c r="ER78" s="1525"/>
      <c r="ES78" s="1525"/>
      <c r="ET78" s="1525"/>
      <c r="EU78" s="1525"/>
      <c r="EV78" s="1525"/>
      <c r="EW78" s="1525"/>
      <c r="EX78" s="1525"/>
      <c r="EY78" s="1525"/>
      <c r="EZ78" s="1525"/>
      <c r="FA78" s="1525"/>
      <c r="FB78" s="1525"/>
      <c r="FC78" s="1525"/>
      <c r="FD78" s="1525"/>
      <c r="FE78" s="1525"/>
      <c r="FF78" s="1525"/>
      <c r="FG78" s="1525"/>
      <c r="FH78" s="1525"/>
      <c r="FI78" s="1525"/>
      <c r="FJ78" s="1525"/>
      <c r="FK78" s="1525"/>
      <c r="FL78" s="1525"/>
      <c r="FM78" s="1525"/>
      <c r="FN78" s="1525"/>
      <c r="FO78" s="1525"/>
      <c r="FP78" s="1525"/>
      <c r="FQ78" s="1525"/>
      <c r="FR78" s="1525"/>
      <c r="FS78" s="1525"/>
      <c r="FT78" s="1525"/>
      <c r="FU78" s="1525"/>
      <c r="FV78" s="1525"/>
      <c r="FW78" s="1525"/>
      <c r="FX78" s="1525"/>
      <c r="FY78" s="1525"/>
      <c r="FZ78" s="1525"/>
      <c r="GA78" s="1525"/>
      <c r="GB78" s="1525"/>
      <c r="GC78" s="1525"/>
      <c r="GD78" s="1525"/>
      <c r="GE78" s="1525"/>
      <c r="GF78" s="1525"/>
      <c r="GG78" s="1525"/>
      <c r="GH78" s="1525"/>
      <c r="GI78" s="1525"/>
      <c r="GJ78" s="1525"/>
      <c r="GK78" s="1525"/>
      <c r="GL78" s="1525"/>
      <c r="GM78" s="1525"/>
      <c r="GN78" s="1525"/>
    </row>
    <row r="79" spans="1:196" ht="30" customHeight="1">
      <c r="A79" s="286"/>
      <c r="B79" s="284"/>
      <c r="C79" s="1525"/>
      <c r="D79" s="1525"/>
      <c r="E79" s="1525"/>
      <c r="F79" s="1525"/>
      <c r="G79" s="1525"/>
      <c r="H79" s="1525"/>
      <c r="I79" s="1525"/>
      <c r="J79" s="1525"/>
      <c r="K79" s="1525"/>
      <c r="L79" s="1525"/>
      <c r="M79" s="1525"/>
      <c r="N79" s="1525"/>
      <c r="O79" s="1525"/>
      <c r="P79" s="1525"/>
      <c r="Q79" s="1525"/>
      <c r="R79" s="1525"/>
      <c r="S79" s="1525"/>
      <c r="T79" s="1525"/>
      <c r="U79" s="1525"/>
      <c r="V79" s="1525"/>
      <c r="W79" s="1525"/>
      <c r="X79" s="1525"/>
      <c r="Y79" s="1525"/>
      <c r="Z79" s="1525"/>
      <c r="AA79" s="1525"/>
      <c r="AB79" s="1525"/>
      <c r="AC79" s="1525"/>
      <c r="AD79" s="1525"/>
      <c r="AE79" s="1525"/>
      <c r="AF79" s="1525"/>
      <c r="AG79" s="1525"/>
      <c r="AH79" s="1525"/>
      <c r="AI79" s="1525"/>
      <c r="AJ79" s="1525"/>
      <c r="AK79" s="1525"/>
      <c r="AL79" s="1525"/>
      <c r="AM79" s="1525"/>
      <c r="AN79" s="1525"/>
      <c r="AO79" s="1525"/>
      <c r="AP79" s="1525"/>
      <c r="AQ79" s="1525"/>
      <c r="AR79" s="1525"/>
      <c r="AS79" s="1525"/>
      <c r="AT79" s="1525"/>
      <c r="AU79" s="1525"/>
      <c r="AV79" s="1525"/>
      <c r="AW79" s="1525"/>
      <c r="AX79" s="1525"/>
      <c r="AY79" s="1525"/>
      <c r="AZ79" s="1525"/>
      <c r="BA79" s="1525"/>
      <c r="BB79" s="1525"/>
      <c r="BC79" s="1525"/>
      <c r="BD79" s="1525"/>
      <c r="BE79" s="1525"/>
      <c r="BF79" s="1525"/>
      <c r="BG79" s="1525"/>
      <c r="BH79" s="1525"/>
      <c r="BI79" s="1525"/>
      <c r="BJ79" s="1525"/>
      <c r="BK79" s="1525"/>
      <c r="BL79" s="1525"/>
      <c r="BM79" s="1525"/>
      <c r="BN79" s="1525"/>
      <c r="BO79" s="1525"/>
      <c r="BP79" s="1525"/>
      <c r="BQ79" s="1525"/>
      <c r="BR79" s="1525"/>
      <c r="BS79" s="1525"/>
      <c r="BT79" s="1525"/>
      <c r="BU79" s="1525"/>
      <c r="BV79" s="1525"/>
      <c r="BW79" s="1525"/>
      <c r="BX79" s="1525"/>
      <c r="BY79" s="1525"/>
      <c r="BZ79" s="1525"/>
      <c r="CA79" s="1525"/>
      <c r="CB79" s="1525"/>
      <c r="CC79" s="1525"/>
      <c r="CD79" s="147"/>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c r="DW79" s="1525"/>
      <c r="DX79" s="1525"/>
      <c r="DY79" s="1525"/>
      <c r="DZ79" s="1525"/>
      <c r="EA79" s="1525"/>
      <c r="EB79" s="1525"/>
      <c r="EC79" s="1525"/>
      <c r="ED79" s="1525"/>
      <c r="EE79" s="1525"/>
      <c r="EF79" s="1525"/>
      <c r="EG79" s="1525"/>
      <c r="EH79" s="1525"/>
      <c r="EI79" s="1525"/>
      <c r="EJ79" s="1525"/>
      <c r="EK79" s="1525"/>
      <c r="EL79" s="1525"/>
      <c r="EM79" s="1525"/>
      <c r="EN79" s="1525"/>
      <c r="EO79" s="1525"/>
      <c r="EP79" s="1525"/>
      <c r="EQ79" s="1525"/>
      <c r="ER79" s="1525"/>
      <c r="ES79" s="1525"/>
      <c r="ET79" s="1525"/>
      <c r="EU79" s="1525"/>
      <c r="EV79" s="1525"/>
      <c r="EW79" s="1525"/>
      <c r="EX79" s="1525"/>
      <c r="EY79" s="1525"/>
      <c r="EZ79" s="1525"/>
      <c r="FA79" s="1525"/>
      <c r="FB79" s="1525"/>
      <c r="FC79" s="1525"/>
      <c r="FD79" s="1525"/>
      <c r="FE79" s="1525"/>
      <c r="FF79" s="1525"/>
      <c r="FG79" s="1525"/>
      <c r="FH79" s="1525"/>
      <c r="FI79" s="1525"/>
      <c r="FJ79" s="1525"/>
      <c r="FK79" s="1525"/>
      <c r="FL79" s="1525"/>
      <c r="FM79" s="1525"/>
      <c r="FN79" s="1525"/>
      <c r="FO79" s="1525"/>
      <c r="FP79" s="1525"/>
      <c r="FQ79" s="1525"/>
      <c r="FR79" s="1525"/>
      <c r="FS79" s="1525"/>
      <c r="FT79" s="1525"/>
      <c r="FU79" s="1525"/>
      <c r="FV79" s="1525"/>
      <c r="FW79" s="1525"/>
      <c r="FX79" s="1525"/>
      <c r="FY79" s="1525"/>
      <c r="FZ79" s="1525"/>
      <c r="GA79" s="1525"/>
      <c r="GB79" s="1525"/>
      <c r="GC79" s="1525"/>
      <c r="GD79" s="1525"/>
      <c r="GE79" s="1525"/>
      <c r="GF79" s="1525"/>
      <c r="GG79" s="1525"/>
      <c r="GH79" s="1525"/>
      <c r="GI79" s="1525"/>
      <c r="GJ79" s="1525"/>
      <c r="GK79" s="1525"/>
      <c r="GL79" s="1525"/>
      <c r="GM79" s="1525"/>
      <c r="GN79" s="1525"/>
    </row>
    <row r="80" spans="1:196" ht="24.95" customHeight="1">
      <c r="A80" s="286"/>
      <c r="B80" s="89"/>
      <c r="C80" s="1525"/>
      <c r="D80" s="1525"/>
      <c r="E80" s="1525"/>
      <c r="F80" s="1525"/>
      <c r="G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1525"/>
      <c r="AJ80" s="1525"/>
      <c r="AK80" s="1525"/>
      <c r="AL80" s="1525"/>
      <c r="AM80" s="1525"/>
      <c r="AN80" s="1525"/>
      <c r="AO80" s="1525"/>
      <c r="AP80" s="1525"/>
      <c r="AQ80" s="1525"/>
      <c r="AR80" s="1525"/>
      <c r="AS80" s="1525"/>
      <c r="AT80" s="1525"/>
      <c r="AU80" s="1525"/>
      <c r="AV80" s="1525"/>
      <c r="AW80" s="1525"/>
      <c r="AX80" s="1525"/>
      <c r="AY80" s="1525"/>
      <c r="AZ80" s="1525"/>
      <c r="BA80" s="1525"/>
      <c r="BB80" s="1525"/>
      <c r="BC80" s="1525"/>
      <c r="BD80" s="1525"/>
      <c r="BE80" s="1525"/>
      <c r="BF80" s="1525"/>
      <c r="BG80" s="1525"/>
      <c r="BH80" s="1525"/>
      <c r="BI80" s="1525"/>
      <c r="BJ80" s="1525"/>
      <c r="BK80" s="1525"/>
      <c r="BL80" s="1525"/>
      <c r="BM80" s="1525"/>
      <c r="BN80" s="1525"/>
      <c r="BO80" s="1525"/>
      <c r="BP80" s="1525"/>
      <c r="BQ80" s="1525"/>
      <c r="BR80" s="1525"/>
      <c r="BS80" s="1525"/>
      <c r="BT80" s="1525"/>
      <c r="BU80" s="1525"/>
      <c r="BV80" s="1525"/>
      <c r="BW80" s="1525"/>
      <c r="BX80" s="1525"/>
      <c r="BY80" s="1525"/>
      <c r="BZ80" s="1525"/>
      <c r="CA80" s="1525"/>
      <c r="CB80" s="1525"/>
      <c r="CC80" s="1525"/>
      <c r="CD80" s="147"/>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c r="DW80" s="1525"/>
      <c r="DX80" s="1525"/>
      <c r="DY80" s="1525"/>
      <c r="DZ80" s="1525"/>
      <c r="EA80" s="1525"/>
      <c r="EB80" s="1525"/>
      <c r="EC80" s="1525"/>
      <c r="ED80" s="1525"/>
      <c r="EE80" s="1525"/>
      <c r="EF80" s="1525"/>
      <c r="EG80" s="1525"/>
      <c r="EH80" s="1525"/>
      <c r="EI80" s="1525"/>
      <c r="EJ80" s="1525"/>
      <c r="EK80" s="1525"/>
      <c r="EL80" s="1525"/>
      <c r="EM80" s="1525"/>
      <c r="EN80" s="1525"/>
      <c r="EO80" s="1525"/>
      <c r="EP80" s="1525"/>
      <c r="EQ80" s="1525"/>
      <c r="ER80" s="1525"/>
      <c r="ES80" s="1525"/>
      <c r="ET80" s="1525"/>
      <c r="EU80" s="1525"/>
      <c r="EV80" s="1525"/>
      <c r="EW80" s="1525"/>
      <c r="EX80" s="1525"/>
      <c r="EY80" s="1525"/>
      <c r="EZ80" s="1525"/>
      <c r="FA80" s="1525"/>
      <c r="FB80" s="1525"/>
      <c r="FC80" s="1525"/>
      <c r="FD80" s="1525"/>
      <c r="FE80" s="1525"/>
      <c r="FF80" s="1525"/>
      <c r="FG80" s="1525"/>
      <c r="FH80" s="1525"/>
      <c r="FI80" s="1525"/>
      <c r="FJ80" s="1525"/>
      <c r="FK80" s="1525"/>
      <c r="FL80" s="1525"/>
      <c r="FM80" s="1525"/>
      <c r="FN80" s="1525"/>
      <c r="FO80" s="1525"/>
      <c r="FP80" s="1525"/>
      <c r="FQ80" s="1525"/>
      <c r="FR80" s="1525"/>
      <c r="FS80" s="1525"/>
      <c r="FT80" s="1525"/>
      <c r="FU80" s="1525"/>
      <c r="FV80" s="1525"/>
      <c r="FW80" s="1525"/>
      <c r="FX80" s="1525"/>
      <c r="FY80" s="1525"/>
      <c r="FZ80" s="1525"/>
      <c r="GA80" s="1525"/>
      <c r="GB80" s="1525"/>
      <c r="GC80" s="1525"/>
      <c r="GD80" s="1525"/>
      <c r="GE80" s="1525"/>
      <c r="GF80" s="1525"/>
      <c r="GG80" s="1525"/>
      <c r="GH80" s="1525"/>
      <c r="GI80" s="1525"/>
      <c r="GJ80" s="1525"/>
      <c r="GK80" s="1525"/>
      <c r="GL80" s="1525"/>
      <c r="GM80" s="1525"/>
      <c r="GN80" s="1525"/>
    </row>
    <row r="81" spans="1:196" ht="30" customHeight="1">
      <c r="A81" s="286"/>
      <c r="B81" s="89"/>
      <c r="C81" s="1525"/>
      <c r="D81" s="1525"/>
      <c r="E81" s="1525"/>
      <c r="F81" s="1525"/>
      <c r="G81" s="1525"/>
      <c r="H81" s="1525"/>
      <c r="I81" s="1525"/>
      <c r="J81" s="1525"/>
      <c r="K81" s="1525"/>
      <c r="L81" s="1525"/>
      <c r="M81" s="1525"/>
      <c r="N81" s="1525"/>
      <c r="O81" s="1525"/>
      <c r="P81" s="1525"/>
      <c r="Q81" s="1525"/>
      <c r="R81" s="1525"/>
      <c r="S81" s="1525"/>
      <c r="T81" s="1525"/>
      <c r="U81" s="1525"/>
      <c r="V81" s="1525"/>
      <c r="W81" s="1525"/>
      <c r="X81" s="1525"/>
      <c r="Y81" s="1525"/>
      <c r="Z81" s="1525"/>
      <c r="AA81" s="1525"/>
      <c r="AB81" s="1525"/>
      <c r="AC81" s="1525"/>
      <c r="AD81" s="1525"/>
      <c r="AE81" s="1525"/>
      <c r="AF81" s="1525"/>
      <c r="AG81" s="1525"/>
      <c r="AH81" s="1525"/>
      <c r="AI81" s="1525"/>
      <c r="AJ81" s="1525"/>
      <c r="AK81" s="1525"/>
      <c r="AL81" s="1525"/>
      <c r="AM81" s="1525"/>
      <c r="AN81" s="1525"/>
      <c r="AO81" s="1525"/>
      <c r="AP81" s="1525"/>
      <c r="AQ81" s="1525"/>
      <c r="AR81" s="1525"/>
      <c r="AS81" s="1525"/>
      <c r="AT81" s="1525"/>
      <c r="AU81" s="1525"/>
      <c r="AV81" s="1525"/>
      <c r="AW81" s="1525"/>
      <c r="AX81" s="1525"/>
      <c r="AY81" s="1525"/>
      <c r="AZ81" s="1525"/>
      <c r="BA81" s="1525"/>
      <c r="BB81" s="1525"/>
      <c r="BC81" s="1525"/>
      <c r="BD81" s="1525"/>
      <c r="BE81" s="1525"/>
      <c r="BF81" s="1525"/>
      <c r="BG81" s="1525"/>
      <c r="BH81" s="1525"/>
      <c r="BI81" s="1525"/>
      <c r="BJ81" s="1525"/>
      <c r="BK81" s="1525"/>
      <c r="BL81" s="1525"/>
      <c r="BM81" s="1525"/>
      <c r="BN81" s="1525"/>
      <c r="BO81" s="1525"/>
      <c r="BP81" s="1525"/>
      <c r="BQ81" s="1525"/>
      <c r="BR81" s="1525"/>
      <c r="BS81" s="1525"/>
      <c r="BT81" s="1525"/>
      <c r="BU81" s="1525"/>
      <c r="BV81" s="1525"/>
      <c r="BW81" s="1525"/>
      <c r="BX81" s="1525"/>
      <c r="BY81" s="1525"/>
      <c r="BZ81" s="1525"/>
      <c r="CA81" s="1525"/>
      <c r="CB81" s="1525"/>
      <c r="CC81" s="1525"/>
      <c r="CD81" s="147"/>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c r="DW81" s="1525"/>
      <c r="DX81" s="1525"/>
      <c r="DY81" s="1525"/>
      <c r="DZ81" s="1525"/>
      <c r="EA81" s="1525"/>
      <c r="EB81" s="1525"/>
      <c r="EC81" s="1525"/>
      <c r="ED81" s="1525"/>
      <c r="EE81" s="1525"/>
      <c r="EF81" s="1525"/>
      <c r="EG81" s="1525"/>
      <c r="EH81" s="1525"/>
      <c r="EI81" s="1525"/>
      <c r="EJ81" s="1525"/>
      <c r="EK81" s="1525"/>
      <c r="EL81" s="1525"/>
      <c r="EM81" s="1525"/>
      <c r="EN81" s="1525"/>
      <c r="EO81" s="1525"/>
      <c r="EP81" s="1525"/>
      <c r="EQ81" s="1525"/>
      <c r="ER81" s="1525"/>
      <c r="ES81" s="1525"/>
      <c r="ET81" s="1525"/>
      <c r="EU81" s="1525"/>
      <c r="EV81" s="1525"/>
      <c r="EW81" s="1525"/>
      <c r="EX81" s="1525"/>
      <c r="EY81" s="1525"/>
      <c r="EZ81" s="1525"/>
      <c r="FA81" s="1525"/>
      <c r="FB81" s="1525"/>
      <c r="FC81" s="1525"/>
      <c r="FD81" s="1525"/>
      <c r="FE81" s="1525"/>
      <c r="FF81" s="1525"/>
      <c r="FG81" s="1525"/>
      <c r="FH81" s="1525"/>
      <c r="FI81" s="1525"/>
      <c r="FJ81" s="1525"/>
      <c r="FK81" s="1525"/>
      <c r="FL81" s="1525"/>
      <c r="FM81" s="1525"/>
      <c r="FN81" s="1525"/>
      <c r="FO81" s="1525"/>
      <c r="FP81" s="1525"/>
      <c r="FQ81" s="1525"/>
      <c r="FR81" s="1525"/>
      <c r="FS81" s="1525"/>
      <c r="FT81" s="1525"/>
      <c r="FU81" s="1525"/>
      <c r="FV81" s="1525"/>
      <c r="FW81" s="1525"/>
      <c r="FX81" s="1525"/>
      <c r="FY81" s="1525"/>
      <c r="FZ81" s="1525"/>
      <c r="GA81" s="1525"/>
      <c r="GB81" s="1525"/>
      <c r="GC81" s="1525"/>
      <c r="GD81" s="1525"/>
      <c r="GE81" s="1525"/>
      <c r="GF81" s="1525"/>
      <c r="GG81" s="1525"/>
      <c r="GH81" s="1525"/>
      <c r="GI81" s="1525"/>
      <c r="GJ81" s="1525"/>
      <c r="GK81" s="1525"/>
      <c r="GL81" s="1525"/>
      <c r="GM81" s="1525"/>
      <c r="GN81" s="1525"/>
    </row>
    <row r="82" spans="1:196" ht="30" customHeight="1">
      <c r="A82" s="286"/>
      <c r="B82" s="89"/>
      <c r="C82" s="1525"/>
      <c r="D82" s="1525"/>
      <c r="E82" s="1525"/>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525"/>
      <c r="AN82" s="1525"/>
      <c r="AO82" s="1525"/>
      <c r="AP82" s="1525"/>
      <c r="AQ82" s="1525"/>
      <c r="AR82" s="1525"/>
      <c r="AS82" s="1525"/>
      <c r="AT82" s="1525"/>
      <c r="AU82" s="1525"/>
      <c r="AV82" s="1525"/>
      <c r="AW82" s="1525"/>
      <c r="AX82" s="1525"/>
      <c r="AY82" s="1525"/>
      <c r="AZ82" s="1525"/>
      <c r="BA82" s="1525"/>
      <c r="BB82" s="1525"/>
      <c r="BC82" s="1525"/>
      <c r="BD82" s="1525"/>
      <c r="BE82" s="1525"/>
      <c r="BF82" s="1525"/>
      <c r="BG82" s="1525"/>
      <c r="BH82" s="1525"/>
      <c r="BI82" s="1525"/>
      <c r="BJ82" s="1525"/>
      <c r="BK82" s="1525"/>
      <c r="BL82" s="1525"/>
      <c r="BM82" s="1525"/>
      <c r="BN82" s="1525"/>
      <c r="BO82" s="1525"/>
      <c r="BP82" s="1525"/>
      <c r="BQ82" s="1525"/>
      <c r="BR82" s="1525"/>
      <c r="BS82" s="1525"/>
      <c r="BT82" s="1525"/>
      <c r="BU82" s="1525"/>
      <c r="BV82" s="1525"/>
      <c r="BW82" s="1525"/>
      <c r="BX82" s="1525"/>
      <c r="BY82" s="1525"/>
      <c r="BZ82" s="1525"/>
      <c r="CA82" s="1525"/>
      <c r="CB82" s="1525"/>
      <c r="CC82" s="1525"/>
      <c r="CD82" s="147"/>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c r="DW82" s="1525"/>
      <c r="DX82" s="1525"/>
      <c r="DY82" s="1525"/>
      <c r="DZ82" s="1525"/>
      <c r="EA82" s="1525"/>
      <c r="EB82" s="1525"/>
      <c r="EC82" s="1525"/>
      <c r="ED82" s="1525"/>
      <c r="EE82" s="1525"/>
      <c r="EF82" s="1525"/>
      <c r="EG82" s="1525"/>
      <c r="EH82" s="1525"/>
      <c r="EI82" s="1525"/>
      <c r="EJ82" s="1525"/>
      <c r="EK82" s="1525"/>
      <c r="EL82" s="1525"/>
      <c r="EM82" s="1525"/>
      <c r="EN82" s="1525"/>
      <c r="EO82" s="1525"/>
      <c r="EP82" s="1525"/>
      <c r="EQ82" s="1525"/>
      <c r="ER82" s="1525"/>
      <c r="ES82" s="1525"/>
      <c r="ET82" s="1525"/>
      <c r="EU82" s="1525"/>
      <c r="EV82" s="1525"/>
      <c r="EW82" s="1525"/>
      <c r="EX82" s="1525"/>
      <c r="EY82" s="1525"/>
      <c r="EZ82" s="1525"/>
      <c r="FA82" s="1525"/>
      <c r="FB82" s="1525"/>
      <c r="FC82" s="1525"/>
      <c r="FD82" s="1525"/>
      <c r="FE82" s="1525"/>
      <c r="FF82" s="1525"/>
      <c r="FG82" s="1525"/>
      <c r="FH82" s="1525"/>
      <c r="FI82" s="1525"/>
      <c r="FJ82" s="1525"/>
      <c r="FK82" s="1525"/>
      <c r="FL82" s="1525"/>
      <c r="FM82" s="1525"/>
      <c r="FN82" s="1525"/>
      <c r="FO82" s="1525"/>
      <c r="FP82" s="1525"/>
      <c r="FQ82" s="1525"/>
      <c r="FR82" s="1525"/>
      <c r="FS82" s="1525"/>
      <c r="FT82" s="1525"/>
      <c r="FU82" s="1525"/>
      <c r="FV82" s="1525"/>
      <c r="FW82" s="1525"/>
      <c r="FX82" s="1525"/>
      <c r="FY82" s="1525"/>
      <c r="FZ82" s="1525"/>
      <c r="GA82" s="1525"/>
      <c r="GB82" s="1525"/>
      <c r="GC82" s="1525"/>
      <c r="GD82" s="1525"/>
      <c r="GE82" s="1525"/>
      <c r="GF82" s="1525"/>
      <c r="GG82" s="1525"/>
      <c r="GH82" s="1525"/>
      <c r="GI82" s="1525"/>
      <c r="GJ82" s="1525"/>
      <c r="GK82" s="1525"/>
      <c r="GL82" s="1525"/>
      <c r="GM82" s="1525"/>
      <c r="GN82" s="1525"/>
    </row>
    <row r="83" spans="1:196" ht="24.95" customHeight="1">
      <c r="A83" s="286"/>
      <c r="B83" s="89"/>
      <c r="C83" s="1525"/>
      <c r="D83" s="1525"/>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AP83" s="1525"/>
      <c r="AQ83" s="1525"/>
      <c r="AR83" s="1525"/>
      <c r="AS83" s="1525"/>
      <c r="AT83" s="1525"/>
      <c r="AU83" s="1525"/>
      <c r="AV83" s="1525"/>
      <c r="AW83" s="1525"/>
      <c r="AX83" s="1525"/>
      <c r="AY83" s="1525"/>
      <c r="AZ83" s="1525"/>
      <c r="BA83" s="1525"/>
      <c r="BB83" s="1525"/>
      <c r="BC83" s="1525"/>
      <c r="BD83" s="1525"/>
      <c r="BE83" s="1525"/>
      <c r="BF83" s="1525"/>
      <c r="BG83" s="1525"/>
      <c r="BH83" s="1525"/>
      <c r="BI83" s="1525"/>
      <c r="BJ83" s="1525"/>
      <c r="BK83" s="1525"/>
      <c r="BL83" s="1525"/>
      <c r="BM83" s="1525"/>
      <c r="BN83" s="1525"/>
      <c r="BO83" s="1525"/>
      <c r="BP83" s="1525"/>
      <c r="BQ83" s="1525"/>
      <c r="BR83" s="1525"/>
      <c r="BS83" s="1525"/>
      <c r="BT83" s="1525"/>
      <c r="BU83" s="1525"/>
      <c r="BV83" s="1525"/>
      <c r="BW83" s="1525"/>
      <c r="BX83" s="1525"/>
      <c r="BY83" s="1525"/>
      <c r="BZ83" s="1525"/>
      <c r="CA83" s="1525"/>
      <c r="CB83" s="1525"/>
      <c r="CC83" s="1525"/>
      <c r="CD83" s="147"/>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c r="DW83" s="1525"/>
      <c r="DX83" s="1525"/>
      <c r="DY83" s="1525"/>
      <c r="DZ83" s="1525"/>
      <c r="EA83" s="1525"/>
      <c r="EB83" s="1525"/>
      <c r="EC83" s="1525"/>
      <c r="ED83" s="1525"/>
      <c r="EE83" s="1525"/>
      <c r="EF83" s="1525"/>
      <c r="EG83" s="1525"/>
      <c r="EH83" s="1525"/>
      <c r="EI83" s="1525"/>
      <c r="EJ83" s="1525"/>
      <c r="EK83" s="1525"/>
      <c r="EL83" s="1525"/>
      <c r="EM83" s="1525"/>
      <c r="EN83" s="1525"/>
      <c r="EO83" s="1525"/>
      <c r="EP83" s="1525"/>
      <c r="EQ83" s="1525"/>
      <c r="ER83" s="1525"/>
      <c r="ES83" s="1525"/>
      <c r="ET83" s="1525"/>
      <c r="EU83" s="1525"/>
      <c r="EV83" s="1525"/>
      <c r="EW83" s="1525"/>
      <c r="EX83" s="1525"/>
      <c r="EY83" s="1525"/>
      <c r="EZ83" s="1525"/>
      <c r="FA83" s="1525"/>
      <c r="FB83" s="1525"/>
      <c r="FC83" s="1525"/>
      <c r="FD83" s="1525"/>
      <c r="FE83" s="1525"/>
      <c r="FF83" s="1525"/>
      <c r="FG83" s="1525"/>
      <c r="FH83" s="1525"/>
      <c r="FI83" s="1525"/>
      <c r="FJ83" s="1525"/>
      <c r="FK83" s="1525"/>
      <c r="FL83" s="1525"/>
      <c r="FM83" s="1525"/>
      <c r="FN83" s="1525"/>
      <c r="FO83" s="1525"/>
      <c r="FP83" s="1525"/>
      <c r="FQ83" s="1525"/>
      <c r="FR83" s="1525"/>
      <c r="FS83" s="1525"/>
      <c r="FT83" s="1525"/>
      <c r="FU83" s="1525"/>
      <c r="FV83" s="1525"/>
      <c r="FW83" s="1525"/>
      <c r="FX83" s="1525"/>
      <c r="FY83" s="1525"/>
      <c r="FZ83" s="1525"/>
      <c r="GA83" s="1525"/>
      <c r="GB83" s="1525"/>
      <c r="GC83" s="1525"/>
      <c r="GD83" s="1525"/>
      <c r="GE83" s="1525"/>
      <c r="GF83" s="1525"/>
      <c r="GG83" s="1525"/>
      <c r="GH83" s="1525"/>
      <c r="GI83" s="1525"/>
      <c r="GJ83" s="1525"/>
      <c r="GK83" s="1525"/>
      <c r="GL83" s="1525"/>
      <c r="GM83" s="1525"/>
      <c r="GN83" s="1525"/>
    </row>
    <row r="84" spans="1:196" ht="30" customHeight="1">
      <c r="A84" s="286"/>
      <c r="B84" s="89"/>
      <c r="C84" s="1525"/>
      <c r="D84" s="1525"/>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P84" s="1525"/>
      <c r="AQ84" s="1525"/>
      <c r="AR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1525"/>
      <c r="CA84" s="1525"/>
      <c r="CB84" s="1525"/>
      <c r="CC84" s="1525"/>
      <c r="CD84" s="147"/>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c r="DW84" s="1525"/>
      <c r="DX84" s="1525"/>
      <c r="DY84" s="1525"/>
      <c r="DZ84" s="1525"/>
      <c r="EA84" s="1525"/>
      <c r="EB84" s="1525"/>
      <c r="EC84" s="1525"/>
      <c r="ED84" s="1525"/>
      <c r="EE84" s="1525"/>
      <c r="EF84" s="1525"/>
      <c r="EG84" s="1525"/>
      <c r="EH84" s="1525"/>
      <c r="EI84" s="1525"/>
      <c r="EJ84" s="1525"/>
      <c r="EK84" s="1525"/>
      <c r="EL84" s="1525"/>
      <c r="EM84" s="1525"/>
      <c r="EN84" s="1525"/>
      <c r="EO84" s="1525"/>
      <c r="EP84" s="1525"/>
      <c r="EQ84" s="1525"/>
      <c r="ER84" s="1525"/>
      <c r="ES84" s="1525"/>
      <c r="ET84" s="1525"/>
      <c r="EU84" s="1525"/>
      <c r="EV84" s="1525"/>
      <c r="EW84" s="1525"/>
      <c r="EX84" s="1525"/>
      <c r="EY84" s="1525"/>
      <c r="EZ84" s="1525"/>
      <c r="FA84" s="1525"/>
      <c r="FB84" s="1525"/>
      <c r="FC84" s="1525"/>
      <c r="FD84" s="1525"/>
      <c r="FE84" s="1525"/>
      <c r="FF84" s="1525"/>
      <c r="FG84" s="1525"/>
      <c r="FH84" s="1525"/>
      <c r="FI84" s="1525"/>
      <c r="FJ84" s="1525"/>
      <c r="FK84" s="1525"/>
      <c r="FL84" s="1525"/>
      <c r="FM84" s="1525"/>
      <c r="FN84" s="1525"/>
      <c r="FO84" s="1525"/>
      <c r="FP84" s="1525"/>
      <c r="FQ84" s="1525"/>
      <c r="FR84" s="1525"/>
      <c r="FS84" s="1525"/>
      <c r="FT84" s="1525"/>
      <c r="FU84" s="1525"/>
      <c r="FV84" s="1525"/>
      <c r="FW84" s="1525"/>
      <c r="FX84" s="1525"/>
      <c r="FY84" s="1525"/>
      <c r="FZ84" s="1525"/>
      <c r="GA84" s="1525"/>
      <c r="GB84" s="1525"/>
      <c r="GC84" s="1525"/>
      <c r="GD84" s="1525"/>
      <c r="GE84" s="1525"/>
      <c r="GF84" s="1525"/>
      <c r="GG84" s="1525"/>
      <c r="GH84" s="1525"/>
      <c r="GI84" s="1525"/>
      <c r="GJ84" s="1525"/>
      <c r="GK84" s="1525"/>
      <c r="GL84" s="1525"/>
      <c r="GM84" s="1525"/>
      <c r="GN84" s="1525"/>
    </row>
    <row r="85" spans="1:196" ht="30" customHeight="1">
      <c r="A85" s="286"/>
      <c r="B85" s="89"/>
      <c r="C85" s="1525"/>
      <c r="D85" s="1525"/>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AP85" s="1525"/>
      <c r="AQ85" s="1525"/>
      <c r="AR85" s="1525"/>
      <c r="AS85" s="1525"/>
      <c r="AT85" s="1525"/>
      <c r="AU85" s="1525"/>
      <c r="AV85" s="1525"/>
      <c r="AW85" s="1525"/>
      <c r="AX85" s="1525"/>
      <c r="AY85" s="1525"/>
      <c r="AZ85" s="1525"/>
      <c r="BA85" s="1525"/>
      <c r="BB85" s="1525"/>
      <c r="BC85" s="1525"/>
      <c r="BD85" s="1525"/>
      <c r="BE85" s="1525"/>
      <c r="BF85" s="1525"/>
      <c r="BG85" s="1525"/>
      <c r="BH85" s="1525"/>
      <c r="BI85" s="1525"/>
      <c r="BJ85" s="1525"/>
      <c r="BK85" s="1525"/>
      <c r="BL85" s="1525"/>
      <c r="BM85" s="1525"/>
      <c r="BN85" s="1525"/>
      <c r="BO85" s="1525"/>
      <c r="BP85" s="1525"/>
      <c r="BQ85" s="1525"/>
      <c r="BR85" s="1525"/>
      <c r="BS85" s="1525"/>
      <c r="BT85" s="1525"/>
      <c r="BU85" s="1525"/>
      <c r="BV85" s="1525"/>
      <c r="BW85" s="1525"/>
      <c r="BX85" s="1525"/>
      <c r="BY85" s="1525"/>
      <c r="BZ85" s="1525"/>
      <c r="CA85" s="1525"/>
      <c r="CB85" s="1525"/>
      <c r="CC85" s="1525"/>
      <c r="CD85" s="147"/>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c r="DW85" s="1525"/>
      <c r="DX85" s="1525"/>
      <c r="DY85" s="1525"/>
      <c r="DZ85" s="1525"/>
      <c r="EA85" s="1525"/>
      <c r="EB85" s="1525"/>
      <c r="EC85" s="1525"/>
      <c r="ED85" s="1525"/>
      <c r="EE85" s="1525"/>
      <c r="EF85" s="1525"/>
      <c r="EG85" s="1525"/>
      <c r="EH85" s="1525"/>
      <c r="EI85" s="1525"/>
      <c r="EJ85" s="1525"/>
      <c r="EK85" s="1525"/>
      <c r="EL85" s="1525"/>
      <c r="EM85" s="1525"/>
      <c r="EN85" s="1525"/>
      <c r="EO85" s="1525"/>
      <c r="EP85" s="1525"/>
      <c r="EQ85" s="1525"/>
      <c r="ER85" s="1525"/>
      <c r="ES85" s="1525"/>
      <c r="ET85" s="1525"/>
      <c r="EU85" s="1525"/>
      <c r="EV85" s="1525"/>
      <c r="EW85" s="1525"/>
      <c r="EX85" s="1525"/>
      <c r="EY85" s="1525"/>
      <c r="EZ85" s="1525"/>
      <c r="FA85" s="1525"/>
      <c r="FB85" s="1525"/>
      <c r="FC85" s="1525"/>
      <c r="FD85" s="1525"/>
      <c r="FE85" s="1525"/>
      <c r="FF85" s="1525"/>
      <c r="FG85" s="1525"/>
      <c r="FH85" s="1525"/>
      <c r="FI85" s="1525"/>
      <c r="FJ85" s="1525"/>
      <c r="FK85" s="1525"/>
      <c r="FL85" s="1525"/>
      <c r="FM85" s="1525"/>
      <c r="FN85" s="1525"/>
      <c r="FO85" s="1525"/>
      <c r="FP85" s="1525"/>
      <c r="FQ85" s="1525"/>
      <c r="FR85" s="1525"/>
      <c r="FS85" s="1525"/>
      <c r="FT85" s="1525"/>
      <c r="FU85" s="1525"/>
      <c r="FV85" s="1525"/>
      <c r="FW85" s="1525"/>
      <c r="FX85" s="1525"/>
      <c r="FY85" s="1525"/>
      <c r="FZ85" s="1525"/>
      <c r="GA85" s="1525"/>
      <c r="GB85" s="1525"/>
      <c r="GC85" s="1525"/>
      <c r="GD85" s="1525"/>
      <c r="GE85" s="1525"/>
      <c r="GF85" s="1525"/>
      <c r="GG85" s="1525"/>
      <c r="GH85" s="1525"/>
      <c r="GI85" s="1525"/>
      <c r="GJ85" s="1525"/>
      <c r="GK85" s="1525"/>
      <c r="GL85" s="1525"/>
      <c r="GM85" s="1525"/>
      <c r="GN85" s="1525"/>
    </row>
    <row r="86" spans="1:196" ht="20.100000000000001" customHeight="1">
      <c r="A86" s="286"/>
      <c r="B86" s="89"/>
      <c r="C86" s="1525"/>
      <c r="D86" s="1525"/>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AP86" s="1525"/>
      <c r="AQ86" s="1525"/>
      <c r="AR86" s="1525"/>
      <c r="AS86" s="1525"/>
      <c r="AT86" s="1525"/>
      <c r="AU86" s="1525"/>
      <c r="AV86" s="1525"/>
      <c r="AW86" s="1525"/>
      <c r="AX86" s="1525"/>
      <c r="AY86" s="1525"/>
      <c r="AZ86" s="1525"/>
      <c r="BA86" s="1525"/>
      <c r="BB86" s="1525"/>
      <c r="BC86" s="1525"/>
      <c r="BD86" s="1525"/>
      <c r="BE86" s="1525"/>
      <c r="BF86" s="1525"/>
      <c r="BG86" s="1525"/>
      <c r="BH86" s="1525"/>
      <c r="BI86" s="1525"/>
      <c r="BJ86" s="1525"/>
      <c r="BK86" s="1525"/>
      <c r="BL86" s="1525"/>
      <c r="BM86" s="1525"/>
      <c r="BN86" s="1525"/>
      <c r="BO86" s="1525"/>
      <c r="BP86" s="1525"/>
      <c r="BQ86" s="1525"/>
      <c r="BR86" s="1525"/>
      <c r="BS86" s="1525"/>
      <c r="BT86" s="1525"/>
      <c r="BU86" s="1525"/>
      <c r="BV86" s="1525"/>
      <c r="BW86" s="1525"/>
      <c r="BX86" s="1525"/>
      <c r="BY86" s="1525"/>
      <c r="BZ86" s="1525"/>
      <c r="CA86" s="1525"/>
      <c r="CB86" s="1525"/>
      <c r="CC86" s="1525"/>
      <c r="CD86" s="147"/>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c r="DW86" s="1525"/>
      <c r="DX86" s="1525"/>
      <c r="DY86" s="1525"/>
      <c r="DZ86" s="1525"/>
      <c r="EA86" s="1525"/>
      <c r="EB86" s="1525"/>
      <c r="EC86" s="1525"/>
      <c r="ED86" s="1525"/>
      <c r="EE86" s="1525"/>
      <c r="EF86" s="1525"/>
      <c r="EG86" s="1525"/>
      <c r="EH86" s="1525"/>
      <c r="EI86" s="1525"/>
      <c r="EJ86" s="1525"/>
      <c r="EK86" s="1525"/>
      <c r="EL86" s="1525"/>
      <c r="EM86" s="1525"/>
      <c r="EN86" s="1525"/>
      <c r="EO86" s="1525"/>
      <c r="EP86" s="1525"/>
      <c r="EQ86" s="1525"/>
      <c r="ER86" s="1525"/>
      <c r="ES86" s="1525"/>
      <c r="ET86" s="1525"/>
      <c r="EU86" s="1525"/>
      <c r="EV86" s="1525"/>
      <c r="EW86" s="1525"/>
      <c r="EX86" s="1525"/>
      <c r="EY86" s="1525"/>
      <c r="EZ86" s="1525"/>
      <c r="FA86" s="1525"/>
      <c r="FB86" s="1525"/>
      <c r="FC86" s="1525"/>
      <c r="FD86" s="1525"/>
      <c r="FE86" s="1525"/>
      <c r="FF86" s="1525"/>
      <c r="FG86" s="1525"/>
      <c r="FH86" s="1525"/>
      <c r="FI86" s="1525"/>
      <c r="FJ86" s="1525"/>
      <c r="FK86" s="1525"/>
      <c r="FL86" s="1525"/>
      <c r="FM86" s="1525"/>
      <c r="FN86" s="1525"/>
      <c r="FO86" s="1525"/>
      <c r="FP86" s="1525"/>
      <c r="FQ86" s="1525"/>
      <c r="FR86" s="1525"/>
      <c r="FS86" s="1525"/>
      <c r="FT86" s="1525"/>
      <c r="FU86" s="1525"/>
      <c r="FV86" s="1525"/>
      <c r="FW86" s="1525"/>
      <c r="FX86" s="1525"/>
      <c r="FY86" s="1525"/>
      <c r="FZ86" s="1525"/>
      <c r="GA86" s="1525"/>
      <c r="GB86" s="1525"/>
      <c r="GC86" s="1525"/>
      <c r="GD86" s="1525"/>
      <c r="GE86" s="1525"/>
      <c r="GF86" s="1525"/>
      <c r="GG86" s="1525"/>
      <c r="GH86" s="1525"/>
      <c r="GI86" s="1525"/>
      <c r="GJ86" s="1525"/>
      <c r="GK86" s="1525"/>
      <c r="GL86" s="1525"/>
      <c r="GM86" s="1525"/>
      <c r="GN86" s="1525"/>
    </row>
    <row r="87" spans="1:196" ht="20.100000000000001" customHeight="1">
      <c r="A87" s="286"/>
      <c r="B87" s="89"/>
      <c r="C87" s="1525"/>
      <c r="D87" s="1525"/>
      <c r="E87" s="1525"/>
      <c r="F87" s="1525"/>
      <c r="G87" s="1525"/>
      <c r="H87" s="1525"/>
      <c r="I87" s="1525"/>
      <c r="J87" s="1525"/>
      <c r="K87" s="1525"/>
      <c r="L87" s="1525"/>
      <c r="M87" s="1525"/>
      <c r="N87" s="1525"/>
      <c r="O87" s="1525"/>
      <c r="P87" s="1525"/>
      <c r="Q87" s="1525"/>
      <c r="R87" s="1525"/>
      <c r="S87" s="1525"/>
      <c r="T87" s="1525"/>
      <c r="U87" s="1525"/>
      <c r="V87" s="1525"/>
      <c r="W87" s="1525"/>
      <c r="X87" s="1525"/>
      <c r="Y87" s="1525"/>
      <c r="Z87" s="1525"/>
      <c r="AA87" s="1525"/>
      <c r="AB87" s="1525"/>
      <c r="AC87" s="1525"/>
      <c r="AD87" s="1525"/>
      <c r="AE87" s="1525"/>
      <c r="AF87" s="1525"/>
      <c r="AG87" s="1525"/>
      <c r="AH87" s="1525"/>
      <c r="AI87" s="1525"/>
      <c r="AJ87" s="1525"/>
      <c r="AK87" s="1525"/>
      <c r="AL87" s="1525"/>
      <c r="AM87" s="1525"/>
      <c r="AN87" s="1525"/>
      <c r="AO87" s="1525"/>
      <c r="AP87" s="1525"/>
      <c r="AQ87" s="1525"/>
      <c r="AR87" s="1525"/>
      <c r="AS87" s="1525"/>
      <c r="AT87" s="1525"/>
      <c r="AU87" s="1525"/>
      <c r="AV87" s="1525"/>
      <c r="AW87" s="1525"/>
      <c r="AX87" s="1525"/>
      <c r="AY87" s="1525"/>
      <c r="AZ87" s="1525"/>
      <c r="BA87" s="1525"/>
      <c r="BB87" s="1525"/>
      <c r="BC87" s="1525"/>
      <c r="BD87" s="1525"/>
      <c r="BE87" s="1525"/>
      <c r="BF87" s="1525"/>
      <c r="BG87" s="1525"/>
      <c r="BH87" s="1525"/>
      <c r="BI87" s="1525"/>
      <c r="BJ87" s="1525"/>
      <c r="BK87" s="1525"/>
      <c r="BL87" s="1525"/>
      <c r="BM87" s="1525"/>
      <c r="BN87" s="1525"/>
      <c r="BO87" s="1525"/>
      <c r="BP87" s="1525"/>
      <c r="BQ87" s="1525"/>
      <c r="BR87" s="1525"/>
      <c r="BS87" s="1525"/>
      <c r="BT87" s="1525"/>
      <c r="BU87" s="1525"/>
      <c r="BV87" s="1525"/>
      <c r="BW87" s="1525"/>
      <c r="BX87" s="1525"/>
      <c r="BY87" s="1525"/>
      <c r="BZ87" s="1525"/>
      <c r="CA87" s="1525"/>
      <c r="CB87" s="1525"/>
      <c r="CC87" s="1525"/>
      <c r="CD87" s="147"/>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c r="DW87" s="1525"/>
      <c r="DX87" s="1525"/>
      <c r="DY87" s="1525"/>
      <c r="DZ87" s="1525"/>
      <c r="EA87" s="1525"/>
      <c r="EB87" s="1525"/>
      <c r="EC87" s="1525"/>
      <c r="ED87" s="1525"/>
      <c r="EE87" s="1525"/>
      <c r="EF87" s="1525"/>
      <c r="EG87" s="1525"/>
      <c r="EH87" s="1525"/>
      <c r="EI87" s="1525"/>
      <c r="EJ87" s="1525"/>
      <c r="EK87" s="1525"/>
      <c r="EL87" s="1525"/>
      <c r="EM87" s="1525"/>
      <c r="EN87" s="1525"/>
      <c r="EO87" s="1525"/>
      <c r="EP87" s="1525"/>
      <c r="EQ87" s="1525"/>
      <c r="ER87" s="1525"/>
      <c r="ES87" s="1525"/>
      <c r="ET87" s="1525"/>
      <c r="EU87" s="1525"/>
      <c r="EV87" s="1525"/>
      <c r="EW87" s="1525"/>
      <c r="EX87" s="1525"/>
      <c r="EY87" s="1525"/>
      <c r="EZ87" s="1525"/>
      <c r="FA87" s="1525"/>
      <c r="FB87" s="1525"/>
      <c r="FC87" s="1525"/>
      <c r="FD87" s="1525"/>
      <c r="FE87" s="1525"/>
      <c r="FF87" s="1525"/>
      <c r="FG87" s="1525"/>
      <c r="FH87" s="1525"/>
      <c r="FI87" s="1525"/>
      <c r="FJ87" s="1525"/>
      <c r="FK87" s="1525"/>
      <c r="FL87" s="1525"/>
      <c r="FM87" s="1525"/>
      <c r="FN87" s="1525"/>
      <c r="FO87" s="1525"/>
      <c r="FP87" s="1525"/>
      <c r="FQ87" s="1525"/>
      <c r="FR87" s="1525"/>
      <c r="FS87" s="1525"/>
      <c r="FT87" s="1525"/>
      <c r="FU87" s="1525"/>
      <c r="FV87" s="1525"/>
      <c r="FW87" s="1525"/>
      <c r="FX87" s="1525"/>
      <c r="FY87" s="1525"/>
      <c r="FZ87" s="1525"/>
      <c r="GA87" s="1525"/>
      <c r="GB87" s="1525"/>
      <c r="GC87" s="1525"/>
      <c r="GD87" s="1525"/>
      <c r="GE87" s="1525"/>
      <c r="GF87" s="1525"/>
      <c r="GG87" s="1525"/>
      <c r="GH87" s="1525"/>
      <c r="GI87" s="1525"/>
      <c r="GJ87" s="1525"/>
      <c r="GK87" s="1525"/>
      <c r="GL87" s="1525"/>
      <c r="GM87" s="1525"/>
      <c r="GN87" s="1525"/>
    </row>
    <row r="88" spans="1:196" ht="30" customHeight="1">
      <c r="A88" s="286"/>
      <c r="B88" s="89"/>
      <c r="C88" s="283"/>
      <c r="D88" s="286"/>
      <c r="E88" s="286"/>
      <c r="I88" s="286"/>
      <c r="J88" s="286"/>
      <c r="K88" s="286"/>
      <c r="L88" s="286"/>
      <c r="M88" s="286"/>
      <c r="N88" s="286"/>
      <c r="O88" s="286"/>
      <c r="P88" s="286"/>
      <c r="Q88" s="286"/>
      <c r="R88" s="286"/>
      <c r="S88" s="286"/>
      <c r="T88" s="286"/>
      <c r="U88" s="286"/>
      <c r="V88" s="286"/>
      <c r="W88" s="286"/>
      <c r="X88" s="286"/>
      <c r="Y88" s="286"/>
      <c r="CB88" s="283"/>
      <c r="CC88" s="291"/>
      <c r="CD88" s="292"/>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c r="DW88" s="1525"/>
      <c r="DX88" s="1525"/>
      <c r="DY88" s="1525"/>
      <c r="DZ88" s="1525"/>
      <c r="EA88" s="1525"/>
      <c r="EB88" s="1525"/>
      <c r="EC88" s="1525"/>
      <c r="ED88" s="1525"/>
      <c r="EE88" s="1525"/>
      <c r="EF88" s="1525"/>
      <c r="EG88" s="1525"/>
      <c r="EH88" s="1525"/>
      <c r="EI88" s="1525"/>
      <c r="EJ88" s="1525"/>
      <c r="EK88" s="1525"/>
      <c r="EL88" s="1525"/>
      <c r="EM88" s="1525"/>
      <c r="EN88" s="1525"/>
      <c r="EO88" s="1525"/>
      <c r="EP88" s="1525"/>
      <c r="EQ88" s="1525"/>
      <c r="ER88" s="1525"/>
      <c r="ES88" s="1525"/>
      <c r="ET88" s="1525"/>
      <c r="EU88" s="1525"/>
      <c r="EV88" s="1525"/>
      <c r="EW88" s="1525"/>
      <c r="EX88" s="1525"/>
      <c r="EY88" s="1525"/>
      <c r="EZ88" s="1525"/>
      <c r="FA88" s="1525"/>
      <c r="FB88" s="1525"/>
      <c r="FC88" s="1525"/>
      <c r="FD88" s="1525"/>
      <c r="FE88" s="1525"/>
      <c r="FF88" s="1525"/>
      <c r="FG88" s="1525"/>
      <c r="FH88" s="1525"/>
      <c r="FI88" s="1525"/>
      <c r="FJ88" s="1525"/>
      <c r="FK88" s="1525"/>
      <c r="FL88" s="1525"/>
      <c r="FM88" s="1525"/>
      <c r="FN88" s="1525"/>
      <c r="FO88" s="1525"/>
      <c r="FP88" s="1525"/>
      <c r="FQ88" s="1525"/>
      <c r="FR88" s="1525"/>
      <c r="FS88" s="1525"/>
      <c r="FT88" s="1525"/>
      <c r="FU88" s="1525"/>
      <c r="FV88" s="1525"/>
      <c r="FW88" s="1525"/>
      <c r="FX88" s="1525"/>
      <c r="FY88" s="1525"/>
      <c r="FZ88" s="1525"/>
      <c r="GA88" s="1525"/>
      <c r="GB88" s="1525"/>
      <c r="GC88" s="1525"/>
      <c r="GD88" s="1525"/>
      <c r="GE88" s="1525"/>
      <c r="GF88" s="1525"/>
      <c r="GG88" s="1525"/>
      <c r="GH88" s="1525"/>
      <c r="GI88" s="1525"/>
      <c r="GJ88" s="1525"/>
      <c r="GK88" s="1525"/>
      <c r="GL88" s="1525"/>
      <c r="GM88" s="1525"/>
      <c r="GN88" s="1525"/>
    </row>
    <row r="89" spans="1:196" ht="30" customHeight="1">
      <c r="A89" s="286"/>
      <c r="B89" s="89"/>
      <c r="C89" s="283"/>
      <c r="D89" s="286"/>
      <c r="E89" s="286"/>
      <c r="I89" s="286"/>
      <c r="J89" s="286"/>
      <c r="K89" s="286"/>
      <c r="L89" s="286"/>
      <c r="M89" s="286"/>
      <c r="N89" s="286"/>
      <c r="O89" s="286"/>
      <c r="P89" s="286"/>
      <c r="Q89" s="286"/>
      <c r="R89" s="286"/>
      <c r="S89" s="286"/>
      <c r="T89" s="286"/>
      <c r="U89" s="286"/>
      <c r="V89" s="286"/>
      <c r="W89" s="286"/>
      <c r="X89" s="286"/>
      <c r="Y89" s="286"/>
      <c r="CB89" s="283"/>
      <c r="CC89" s="291"/>
      <c r="CD89" s="292"/>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c r="DW89" s="1525"/>
      <c r="DX89" s="1525"/>
      <c r="DY89" s="1525"/>
      <c r="DZ89" s="1525"/>
      <c r="EA89" s="1525"/>
      <c r="EB89" s="1525"/>
      <c r="EC89" s="1525"/>
      <c r="ED89" s="1525"/>
      <c r="EE89" s="1525"/>
      <c r="EF89" s="1525"/>
      <c r="EG89" s="1525"/>
      <c r="EH89" s="1525"/>
      <c r="EI89" s="1525"/>
      <c r="EJ89" s="1525"/>
      <c r="EK89" s="1525"/>
      <c r="EL89" s="1525"/>
      <c r="EM89" s="1525"/>
      <c r="EN89" s="1525"/>
      <c r="EO89" s="1525"/>
      <c r="EP89" s="1525"/>
      <c r="EQ89" s="1525"/>
      <c r="ER89" s="1525"/>
      <c r="ES89" s="1525"/>
      <c r="ET89" s="1525"/>
      <c r="EU89" s="1525"/>
      <c r="EV89" s="1525"/>
      <c r="EW89" s="1525"/>
      <c r="EX89" s="1525"/>
      <c r="EY89" s="1525"/>
      <c r="EZ89" s="1525"/>
      <c r="FA89" s="1525"/>
      <c r="FB89" s="1525"/>
      <c r="FC89" s="1525"/>
      <c r="FD89" s="1525"/>
      <c r="FE89" s="1525"/>
      <c r="FF89" s="1525"/>
      <c r="FG89" s="1525"/>
      <c r="FH89" s="1525"/>
      <c r="FI89" s="1525"/>
      <c r="FJ89" s="1525"/>
      <c r="FK89" s="1525"/>
      <c r="FL89" s="1525"/>
      <c r="FM89" s="1525"/>
      <c r="FN89" s="1525"/>
      <c r="FO89" s="1525"/>
      <c r="FP89" s="1525"/>
      <c r="FQ89" s="1525"/>
      <c r="FR89" s="1525"/>
      <c r="FS89" s="1525"/>
      <c r="FT89" s="1525"/>
      <c r="FU89" s="1525"/>
      <c r="FV89" s="1525"/>
      <c r="FW89" s="1525"/>
      <c r="FX89" s="1525"/>
      <c r="FY89" s="1525"/>
      <c r="FZ89" s="1525"/>
      <c r="GA89" s="1525"/>
      <c r="GB89" s="1525"/>
      <c r="GC89" s="1525"/>
      <c r="GD89" s="1525"/>
      <c r="GE89" s="1525"/>
      <c r="GF89" s="1525"/>
      <c r="GG89" s="1525"/>
      <c r="GH89" s="1525"/>
      <c r="GI89" s="1525"/>
      <c r="GJ89" s="1525"/>
      <c r="GK89" s="1525"/>
      <c r="GL89" s="1525"/>
      <c r="GM89" s="1525"/>
      <c r="GN89" s="1525"/>
    </row>
    <row r="90" spans="1:196" ht="20.100000000000001" customHeight="1">
      <c r="B90" s="89"/>
      <c r="C90" s="1"/>
      <c r="AI90" s="288"/>
      <c r="AJ90" s="289"/>
      <c r="AM90" s="289"/>
      <c r="AN90" s="289"/>
      <c r="AO90" s="289"/>
      <c r="AP90" s="289"/>
      <c r="AQ90" s="289"/>
      <c r="AR90" s="289"/>
      <c r="AS90" s="289"/>
      <c r="AT90" s="289"/>
      <c r="AU90" s="289"/>
      <c r="AV90" s="289"/>
      <c r="AW90" s="289"/>
      <c r="BZ90" s="1"/>
      <c r="CA90" s="1"/>
      <c r="CB90" s="1"/>
      <c r="CC90" s="93"/>
      <c r="CD90" s="147"/>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c r="DW90" s="1525"/>
      <c r="DX90" s="1525"/>
      <c r="DY90" s="1525"/>
      <c r="DZ90" s="1525"/>
      <c r="EA90" s="1525"/>
      <c r="EB90" s="1525"/>
      <c r="EC90" s="1525"/>
      <c r="ED90" s="1525"/>
      <c r="EE90" s="1525"/>
      <c r="EF90" s="1525"/>
      <c r="EG90" s="1525"/>
      <c r="EH90" s="1525"/>
      <c r="EI90" s="1525"/>
      <c r="EJ90" s="1525"/>
      <c r="EK90" s="1525"/>
      <c r="EL90" s="1525"/>
      <c r="EM90" s="1525"/>
      <c r="EN90" s="1525"/>
      <c r="EO90" s="1525"/>
      <c r="EP90" s="1525"/>
      <c r="EQ90" s="1525"/>
      <c r="ER90" s="1525"/>
      <c r="ES90" s="1525"/>
      <c r="ET90" s="1525"/>
      <c r="EU90" s="1525"/>
      <c r="EV90" s="1525"/>
      <c r="EW90" s="1525"/>
      <c r="EX90" s="1525"/>
      <c r="EY90" s="1525"/>
      <c r="EZ90" s="1525"/>
      <c r="FA90" s="1525"/>
      <c r="FB90" s="1525"/>
      <c r="FC90" s="1525"/>
      <c r="FD90" s="1525"/>
      <c r="FE90" s="1525"/>
      <c r="FF90" s="1525"/>
      <c r="FG90" s="1525"/>
      <c r="FH90" s="1525"/>
      <c r="FI90" s="1525"/>
      <c r="FJ90" s="1525"/>
      <c r="FK90" s="1525"/>
      <c r="FL90" s="1525"/>
      <c r="FM90" s="1525"/>
      <c r="FN90" s="1525"/>
      <c r="FO90" s="1525"/>
      <c r="FP90" s="1525"/>
      <c r="FQ90" s="1525"/>
      <c r="FR90" s="1525"/>
      <c r="FS90" s="1525"/>
      <c r="FT90" s="1525"/>
      <c r="FU90" s="1525"/>
      <c r="FV90" s="1525"/>
      <c r="FW90" s="1525"/>
      <c r="FX90" s="1525"/>
      <c r="FY90" s="1525"/>
      <c r="FZ90" s="1525"/>
      <c r="GA90" s="1525"/>
      <c r="GB90" s="1525"/>
      <c r="GC90" s="1525"/>
      <c r="GD90" s="1525"/>
      <c r="GE90" s="1525"/>
      <c r="GF90" s="1525"/>
      <c r="GG90" s="1525"/>
      <c r="GH90" s="1525"/>
      <c r="GI90" s="1525"/>
      <c r="GJ90" s="1525"/>
      <c r="GK90" s="1525"/>
      <c r="GL90" s="1525"/>
      <c r="GM90" s="1525"/>
      <c r="GN90" s="1525"/>
    </row>
    <row r="91" spans="1:196" ht="20.100000000000001" customHeight="1">
      <c r="B91" s="89"/>
      <c r="C91" s="1"/>
      <c r="AI91" s="288"/>
      <c r="AJ91" s="289"/>
      <c r="AM91" s="289"/>
      <c r="AN91" s="289"/>
      <c r="AO91" s="289"/>
      <c r="AP91" s="289"/>
      <c r="AQ91" s="289"/>
      <c r="AR91" s="289"/>
      <c r="AS91" s="289"/>
      <c r="AT91" s="289"/>
      <c r="BZ91" s="1"/>
      <c r="CA91" s="1"/>
      <c r="CB91" s="1"/>
      <c r="CC91" s="93"/>
      <c r="CD91" s="147"/>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c r="DW91" s="1525"/>
      <c r="DX91" s="1525"/>
      <c r="DY91" s="1525"/>
      <c r="DZ91" s="1525"/>
      <c r="EA91" s="1525"/>
      <c r="EB91" s="1525"/>
      <c r="EC91" s="1525"/>
      <c r="ED91" s="1525"/>
      <c r="EE91" s="1525"/>
      <c r="EF91" s="1525"/>
      <c r="EG91" s="1525"/>
      <c r="EH91" s="1525"/>
      <c r="EI91" s="1525"/>
      <c r="EJ91" s="1525"/>
      <c r="EK91" s="1525"/>
      <c r="EL91" s="1525"/>
      <c r="EM91" s="1525"/>
      <c r="EN91" s="1525"/>
      <c r="EO91" s="1525"/>
      <c r="EP91" s="1525"/>
      <c r="EQ91" s="1525"/>
      <c r="ER91" s="1525"/>
      <c r="ES91" s="1525"/>
      <c r="ET91" s="1525"/>
      <c r="EU91" s="1525"/>
      <c r="EV91" s="1525"/>
      <c r="EW91" s="1525"/>
      <c r="EX91" s="1525"/>
      <c r="EY91" s="1525"/>
      <c r="EZ91" s="1525"/>
      <c r="FA91" s="1525"/>
      <c r="FB91" s="1525"/>
      <c r="FC91" s="1525"/>
      <c r="FD91" s="1525"/>
      <c r="FE91" s="1525"/>
      <c r="FF91" s="1525"/>
      <c r="FG91" s="1525"/>
      <c r="FH91" s="1525"/>
      <c r="FI91" s="1525"/>
      <c r="FJ91" s="1525"/>
      <c r="FK91" s="1525"/>
      <c r="FL91" s="1525"/>
      <c r="FM91" s="1525"/>
      <c r="FN91" s="1525"/>
      <c r="FO91" s="1525"/>
      <c r="FP91" s="1525"/>
      <c r="FQ91" s="1525"/>
      <c r="FR91" s="1525"/>
      <c r="FS91" s="1525"/>
      <c r="FT91" s="1525"/>
      <c r="FU91" s="1525"/>
      <c r="FV91" s="1525"/>
      <c r="FW91" s="1525"/>
      <c r="FX91" s="1525"/>
      <c r="FY91" s="1525"/>
      <c r="FZ91" s="1525"/>
      <c r="GA91" s="1525"/>
      <c r="GB91" s="1525"/>
      <c r="GC91" s="1525"/>
      <c r="GD91" s="1525"/>
      <c r="GE91" s="1525"/>
      <c r="GF91" s="1525"/>
      <c r="GG91" s="1525"/>
      <c r="GH91" s="1525"/>
      <c r="GI91" s="1525"/>
      <c r="GJ91" s="1525"/>
      <c r="GK91" s="1525"/>
      <c r="GL91" s="1525"/>
      <c r="GM91" s="1525"/>
      <c r="GN91" s="1525"/>
    </row>
    <row r="92" spans="1:196" ht="20.100000000000001" customHeight="1">
      <c r="B92" s="89"/>
      <c r="C92" s="1"/>
      <c r="AI92" s="288"/>
      <c r="AJ92" s="289"/>
      <c r="AL92" s="260"/>
      <c r="AM92" s="289"/>
      <c r="AN92" s="289"/>
      <c r="AO92" s="289"/>
      <c r="AP92" s="289"/>
      <c r="AQ92" s="289"/>
      <c r="AR92" s="289"/>
      <c r="AS92" s="289"/>
      <c r="AT92" s="289"/>
      <c r="BZ92" s="1"/>
      <c r="CA92" s="1"/>
      <c r="CB92" s="1"/>
      <c r="CC92" s="93"/>
      <c r="CD92" s="147"/>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c r="DW92" s="1525"/>
      <c r="DX92" s="1525"/>
      <c r="DY92" s="1525"/>
      <c r="DZ92" s="1525"/>
      <c r="EA92" s="1525"/>
      <c r="EB92" s="1525"/>
      <c r="EC92" s="1525"/>
      <c r="ED92" s="1525"/>
      <c r="EE92" s="1525"/>
      <c r="EF92" s="1525"/>
      <c r="EG92" s="1525"/>
      <c r="EH92" s="1525"/>
      <c r="EI92" s="1525"/>
      <c r="EJ92" s="1525"/>
      <c r="EK92" s="1525"/>
      <c r="EL92" s="1525"/>
      <c r="EM92" s="1525"/>
      <c r="EN92" s="1525"/>
      <c r="EO92" s="1525"/>
      <c r="EP92" s="1525"/>
      <c r="EQ92" s="1525"/>
      <c r="ER92" s="1525"/>
      <c r="ES92" s="1525"/>
      <c r="ET92" s="1525"/>
      <c r="EU92" s="1525"/>
      <c r="EV92" s="1525"/>
      <c r="EW92" s="1525"/>
      <c r="EX92" s="1525"/>
      <c r="EY92" s="1525"/>
      <c r="EZ92" s="1525"/>
      <c r="FA92" s="1525"/>
      <c r="FB92" s="1525"/>
      <c r="FC92" s="1525"/>
      <c r="FD92" s="1525"/>
      <c r="FE92" s="1525"/>
      <c r="FF92" s="1525"/>
      <c r="FG92" s="1525"/>
      <c r="FH92" s="1525"/>
      <c r="FI92" s="1525"/>
      <c r="FJ92" s="1525"/>
      <c r="FK92" s="1525"/>
      <c r="FL92" s="1525"/>
      <c r="FM92" s="1525"/>
      <c r="FN92" s="1525"/>
      <c r="FO92" s="1525"/>
      <c r="FP92" s="1525"/>
      <c r="FQ92" s="1525"/>
      <c r="FR92" s="1525"/>
      <c r="FS92" s="1525"/>
      <c r="FT92" s="1525"/>
      <c r="FU92" s="1525"/>
      <c r="FV92" s="1525"/>
      <c r="FW92" s="1525"/>
      <c r="FX92" s="1525"/>
      <c r="FY92" s="1525"/>
      <c r="FZ92" s="1525"/>
      <c r="GA92" s="1525"/>
      <c r="GB92" s="1525"/>
      <c r="GC92" s="1525"/>
      <c r="GD92" s="1525"/>
      <c r="GE92" s="1525"/>
      <c r="GF92" s="1525"/>
      <c r="GG92" s="1525"/>
      <c r="GH92" s="1525"/>
      <c r="GI92" s="1525"/>
      <c r="GJ92" s="1525"/>
      <c r="GK92" s="1525"/>
      <c r="GL92" s="1525"/>
      <c r="GM92" s="1525"/>
      <c r="GN92" s="1525"/>
    </row>
    <row r="93" spans="1:196" ht="20.100000000000001" customHeight="1">
      <c r="B93" s="89"/>
      <c r="C93" s="1"/>
      <c r="AI93" s="288"/>
      <c r="AJ93" s="289"/>
      <c r="AL93" s="289"/>
      <c r="AM93" s="289"/>
      <c r="AN93" s="289"/>
      <c r="AO93" s="289"/>
      <c r="AP93" s="289"/>
      <c r="AQ93" s="289"/>
      <c r="AR93" s="289"/>
      <c r="AS93" s="289"/>
      <c r="AT93" s="289"/>
      <c r="AU93" s="289"/>
      <c r="AV93" s="289"/>
      <c r="AW93" s="289"/>
      <c r="BZ93" s="1"/>
      <c r="CA93" s="1"/>
      <c r="CB93" s="1"/>
      <c r="CC93" s="93"/>
      <c r="CD93" s="147"/>
      <c r="CL93" s="1525"/>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c r="DW93" s="1525"/>
      <c r="DX93" s="1525"/>
      <c r="DY93" s="1525"/>
      <c r="DZ93" s="1525"/>
      <c r="EA93" s="1525"/>
      <c r="EB93" s="1525"/>
      <c r="EC93" s="1525"/>
      <c r="ED93" s="1525"/>
      <c r="EE93" s="1525"/>
      <c r="EF93" s="1525"/>
      <c r="EG93" s="1525"/>
      <c r="EH93" s="1525"/>
      <c r="EI93" s="1525"/>
      <c r="EJ93" s="1525"/>
      <c r="EK93" s="1525"/>
      <c r="EL93" s="1525"/>
      <c r="EM93" s="1525"/>
      <c r="EN93" s="1525"/>
      <c r="EO93" s="1525"/>
      <c r="EP93" s="1525"/>
      <c r="EQ93" s="1525"/>
      <c r="ER93" s="1525"/>
      <c r="ES93" s="1525"/>
      <c r="ET93" s="1525"/>
      <c r="EU93" s="1525"/>
      <c r="EV93" s="1525"/>
      <c r="EW93" s="1525"/>
      <c r="EX93" s="1525"/>
      <c r="EY93" s="1525"/>
      <c r="EZ93" s="1525"/>
      <c r="FA93" s="1525"/>
      <c r="FB93" s="1525"/>
      <c r="FC93" s="1525"/>
      <c r="FD93" s="1525"/>
      <c r="FE93" s="1525"/>
      <c r="FF93" s="1525"/>
      <c r="FG93" s="1525"/>
      <c r="FH93" s="1525"/>
      <c r="FI93" s="1525"/>
      <c r="FJ93" s="1525"/>
      <c r="FK93" s="1525"/>
    </row>
    <row r="94" spans="1:196" ht="30" customHeight="1">
      <c r="B94" s="89"/>
      <c r="C94" s="1"/>
      <c r="AI94" s="288"/>
      <c r="AJ94" s="289"/>
      <c r="AL94" s="289"/>
      <c r="AM94" s="289"/>
      <c r="AN94" s="289"/>
      <c r="AO94" s="289"/>
      <c r="AP94" s="289"/>
      <c r="AQ94" s="289"/>
      <c r="AR94" s="289"/>
      <c r="AS94" s="289"/>
      <c r="AT94" s="289"/>
      <c r="AU94" s="289"/>
      <c r="AV94" s="289"/>
      <c r="AW94" s="289"/>
      <c r="BZ94" s="1"/>
      <c r="CA94" s="1"/>
      <c r="CB94" s="1"/>
      <c r="CC94" s="93"/>
      <c r="CD94" s="147"/>
      <c r="CL94" s="1525"/>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c r="DL94" s="1525"/>
      <c r="DM94" s="1525"/>
      <c r="DN94" s="1525"/>
      <c r="DO94" s="1525"/>
      <c r="DP94" s="1525"/>
      <c r="DQ94" s="1525"/>
      <c r="DR94" s="1525"/>
      <c r="DS94" s="1525"/>
      <c r="DT94" s="1525"/>
      <c r="DU94" s="1525"/>
      <c r="DV94" s="1525"/>
      <c r="DW94" s="1525"/>
      <c r="DX94" s="1525"/>
      <c r="DY94" s="1525"/>
      <c r="DZ94" s="1525"/>
      <c r="EA94" s="1525"/>
      <c r="EB94" s="1525"/>
      <c r="EC94" s="1525"/>
      <c r="ED94" s="1525"/>
      <c r="EE94" s="1525"/>
      <c r="EF94" s="1525"/>
      <c r="EG94" s="1525"/>
      <c r="EH94" s="1525"/>
      <c r="EI94" s="1525"/>
      <c r="EJ94" s="1525"/>
      <c r="EK94" s="1525"/>
      <c r="EL94" s="1525"/>
      <c r="EM94" s="1525"/>
      <c r="EN94" s="1525"/>
      <c r="EO94" s="1525"/>
      <c r="EP94" s="1525"/>
      <c r="EQ94" s="1525"/>
      <c r="ER94" s="1525"/>
      <c r="ES94" s="1525"/>
      <c r="ET94" s="1525"/>
      <c r="EU94" s="1525"/>
      <c r="EV94" s="1525"/>
      <c r="EW94" s="1525"/>
      <c r="EX94" s="1525"/>
      <c r="EY94" s="1525"/>
      <c r="EZ94" s="1525"/>
      <c r="FA94" s="1525"/>
      <c r="FB94" s="1525"/>
      <c r="FC94" s="1525"/>
      <c r="FD94" s="1525"/>
      <c r="FE94" s="1525"/>
      <c r="FF94" s="1525"/>
      <c r="FG94" s="1525"/>
      <c r="FH94" s="1525"/>
      <c r="FI94" s="1525"/>
      <c r="FJ94" s="1525"/>
      <c r="FK94" s="1525"/>
    </row>
    <row r="95" spans="1:196" ht="30" customHeight="1">
      <c r="B95" s="89"/>
      <c r="AI95" s="288"/>
      <c r="AJ95" s="289"/>
      <c r="AM95" s="289"/>
      <c r="AN95" s="289"/>
      <c r="AO95" s="289"/>
      <c r="AP95" s="289"/>
      <c r="AQ95" s="289"/>
      <c r="AR95" s="289"/>
      <c r="AS95" s="289"/>
      <c r="AT95" s="289"/>
      <c r="AU95" s="289"/>
      <c r="AV95" s="289"/>
      <c r="AW95" s="289"/>
      <c r="BZ95" s="1"/>
      <c r="CA95" s="1"/>
      <c r="CB95" s="1"/>
      <c r="CC95" s="93"/>
      <c r="CD95" s="147"/>
      <c r="CL95" s="1525"/>
      <c r="CM95" s="1525"/>
      <c r="CN95" s="1525"/>
      <c r="CO95" s="1525"/>
      <c r="CP95" s="1525"/>
      <c r="CQ95" s="1525"/>
      <c r="CR95" s="1525"/>
      <c r="CS95" s="1525"/>
      <c r="CT95" s="1525"/>
      <c r="CU95" s="1525"/>
      <c r="CV95" s="1525"/>
      <c r="CW95" s="1525"/>
      <c r="CX95" s="1525"/>
      <c r="CY95" s="1525"/>
      <c r="CZ95" s="1525"/>
      <c r="DA95" s="1525"/>
      <c r="DB95" s="1525"/>
      <c r="DC95" s="1525"/>
      <c r="DD95" s="1525"/>
      <c r="DE95" s="1525"/>
      <c r="DF95" s="1525"/>
      <c r="DG95" s="1525"/>
      <c r="DH95" s="1525"/>
      <c r="DI95" s="1525"/>
      <c r="DJ95" s="1525"/>
      <c r="DK95" s="1525"/>
      <c r="DL95" s="1525"/>
      <c r="DM95" s="1525"/>
      <c r="DN95" s="1525"/>
      <c r="DO95" s="1525"/>
      <c r="DP95" s="1525"/>
      <c r="DQ95" s="1525"/>
      <c r="DR95" s="1525"/>
      <c r="DS95" s="1525"/>
      <c r="DT95" s="1525"/>
      <c r="DU95" s="1525"/>
      <c r="DV95" s="1525"/>
      <c r="DW95" s="1525"/>
      <c r="DX95" s="1525"/>
      <c r="DY95" s="1525"/>
      <c r="DZ95" s="1525"/>
      <c r="EA95" s="1525"/>
      <c r="EB95" s="1525"/>
      <c r="EC95" s="1525"/>
      <c r="ED95" s="1525"/>
      <c r="EE95" s="1525"/>
      <c r="EF95" s="1525"/>
      <c r="EG95" s="1525"/>
      <c r="EH95" s="1525"/>
      <c r="EI95" s="1525"/>
      <c r="EJ95" s="1525"/>
      <c r="EK95" s="1525"/>
      <c r="EL95" s="1525"/>
      <c r="EM95" s="1525"/>
      <c r="EN95" s="1525"/>
      <c r="EO95" s="1525"/>
      <c r="EP95" s="1525"/>
      <c r="EQ95" s="1525"/>
      <c r="ER95" s="1525"/>
      <c r="ES95" s="1525"/>
      <c r="ET95" s="1525"/>
      <c r="EU95" s="1525"/>
      <c r="EV95" s="1525"/>
      <c r="EW95" s="1525"/>
      <c r="EX95" s="1525"/>
      <c r="EY95" s="1525"/>
      <c r="EZ95" s="1525"/>
      <c r="FA95" s="1525"/>
      <c r="FB95" s="1525"/>
      <c r="FC95" s="1525"/>
      <c r="FD95" s="1525"/>
      <c r="FE95" s="1525"/>
      <c r="FF95" s="1525"/>
      <c r="FG95" s="1525"/>
      <c r="FH95" s="1525"/>
      <c r="FI95" s="1525"/>
      <c r="FJ95" s="1525"/>
      <c r="FK95" s="1525"/>
    </row>
    <row r="96" spans="1:196" ht="30" customHeight="1">
      <c r="B96" s="89"/>
      <c r="AI96" s="288"/>
      <c r="AJ96" s="289"/>
      <c r="AK96" s="290"/>
      <c r="AM96" s="289"/>
      <c r="AN96" s="289"/>
      <c r="AO96" s="289"/>
      <c r="AP96" s="289"/>
      <c r="AQ96" s="289"/>
      <c r="AR96" s="289"/>
      <c r="AS96" s="289"/>
      <c r="AT96" s="289"/>
      <c r="AU96" s="289"/>
      <c r="AV96" s="289"/>
      <c r="AW96" s="289"/>
      <c r="BZ96" s="1"/>
      <c r="CA96" s="1"/>
      <c r="CB96" s="1"/>
      <c r="CC96" s="93"/>
      <c r="CD96" s="147"/>
      <c r="CL96" s="293"/>
      <c r="CM96" s="293"/>
      <c r="CN96" s="294"/>
      <c r="CO96" s="293"/>
      <c r="CP96" s="295"/>
      <c r="CQ96" s="296"/>
      <c r="CR96" s="296"/>
      <c r="CS96" s="296"/>
      <c r="CT96" s="296"/>
      <c r="CU96" s="296"/>
      <c r="CV96" s="227"/>
      <c r="CW96" s="296"/>
      <c r="CX96" s="296"/>
      <c r="CY96" s="296"/>
      <c r="CZ96" s="296"/>
      <c r="DA96" s="296"/>
      <c r="DB96" s="296"/>
      <c r="DC96" s="227"/>
      <c r="DD96" s="227"/>
      <c r="DE96" s="227"/>
      <c r="DF96" s="227"/>
      <c r="DG96" s="227"/>
      <c r="DH96" s="227"/>
      <c r="DI96" s="227"/>
      <c r="DJ96" s="227"/>
      <c r="DK96" s="227"/>
      <c r="DL96" s="227"/>
      <c r="DM96" s="297"/>
      <c r="DN96" s="297"/>
      <c r="DO96" s="297"/>
      <c r="DP96" s="297"/>
      <c r="DQ96" s="297"/>
      <c r="DR96" s="297"/>
      <c r="DS96" s="297"/>
      <c r="DT96" s="186"/>
      <c r="DU96" s="186"/>
      <c r="DV96" s="186"/>
      <c r="DW96" s="189"/>
      <c r="DX96" s="189"/>
      <c r="DY96" s="1525"/>
      <c r="DZ96" s="1525"/>
      <c r="EA96" s="1525"/>
      <c r="EB96" s="1525"/>
      <c r="EC96" s="1525"/>
      <c r="ED96" s="1525"/>
      <c r="EE96" s="1525"/>
      <c r="EF96" s="1525"/>
      <c r="EG96" s="1525"/>
      <c r="EH96" s="1525"/>
      <c r="EI96" s="1525"/>
      <c r="EJ96" s="1525"/>
      <c r="EK96" s="1525"/>
      <c r="EL96" s="1525"/>
      <c r="EM96" s="1525"/>
      <c r="EN96" s="1525"/>
      <c r="EO96" s="1525"/>
      <c r="EP96" s="1525"/>
      <c r="EQ96" s="1525"/>
      <c r="ER96" s="1525"/>
      <c r="ES96" s="1525"/>
      <c r="ET96" s="189"/>
      <c r="EU96" s="189"/>
      <c r="EV96" s="189"/>
      <c r="EW96" s="189"/>
      <c r="EX96" s="298"/>
      <c r="EY96" s="298"/>
      <c r="EZ96" s="1525"/>
      <c r="FA96" s="1525"/>
      <c r="FB96" s="1525"/>
      <c r="FC96" s="1525"/>
      <c r="FD96" s="1525"/>
      <c r="FE96" s="1525"/>
      <c r="FF96" s="1525"/>
      <c r="FG96" s="1525"/>
      <c r="FH96" s="1525"/>
      <c r="FI96" s="1525"/>
      <c r="FJ96" s="1525"/>
      <c r="FK96" s="1525"/>
    </row>
    <row r="97" spans="2:82" ht="30" customHeight="1">
      <c r="B97" s="284"/>
      <c r="C97" s="1525"/>
      <c r="D97" s="1525"/>
      <c r="E97" s="1525"/>
      <c r="F97" s="1525"/>
      <c r="G97" s="1525"/>
      <c r="H97" s="1525"/>
      <c r="I97" s="1525"/>
      <c r="J97" s="1525"/>
      <c r="K97" s="1525"/>
      <c r="L97" s="1525"/>
      <c r="M97" s="1525"/>
      <c r="N97" s="1525"/>
      <c r="O97" s="1525"/>
      <c r="P97" s="1525"/>
      <c r="Q97" s="1525"/>
      <c r="R97" s="1525"/>
      <c r="S97" s="1525"/>
      <c r="T97" s="1525"/>
      <c r="U97" s="1525"/>
      <c r="V97" s="1525"/>
      <c r="W97" s="1525"/>
      <c r="X97" s="1525"/>
      <c r="Y97" s="1525"/>
      <c r="Z97" s="1525"/>
      <c r="AA97" s="1525"/>
      <c r="AB97" s="1525"/>
      <c r="AC97" s="1525"/>
      <c r="AD97" s="1525"/>
      <c r="AE97" s="1525"/>
      <c r="AF97" s="1525"/>
      <c r="AG97" s="1525"/>
      <c r="AH97" s="1525"/>
      <c r="AI97" s="288"/>
      <c r="AJ97" s="289"/>
      <c r="AK97" s="290"/>
      <c r="AL97" s="260"/>
      <c r="AM97" s="289"/>
      <c r="AN97" s="289"/>
      <c r="AO97" s="289"/>
      <c r="AP97" s="289"/>
      <c r="AQ97" s="289"/>
      <c r="AR97" s="289"/>
      <c r="AS97" s="289"/>
      <c r="AT97" s="289"/>
      <c r="AU97" s="289"/>
      <c r="AV97" s="289"/>
      <c r="AW97" s="289"/>
      <c r="AX97" s="1525"/>
      <c r="AY97" s="1525"/>
      <c r="AZ97" s="1525"/>
      <c r="BA97" s="1525"/>
      <c r="BB97" s="1525"/>
      <c r="BC97" s="1525"/>
      <c r="BD97" s="1525"/>
      <c r="BE97" s="1525"/>
      <c r="BF97" s="1525"/>
      <c r="BG97" s="1525"/>
      <c r="BH97" s="1525"/>
      <c r="BI97" s="1525"/>
      <c r="BJ97" s="1525"/>
      <c r="BK97" s="1525"/>
      <c r="BL97" s="1525"/>
      <c r="BM97" s="1525"/>
      <c r="BN97" s="1525"/>
      <c r="BO97" s="1525"/>
      <c r="BP97" s="1525"/>
      <c r="BQ97" s="1525"/>
      <c r="BR97" s="1525"/>
      <c r="BS97" s="1525"/>
      <c r="BT97" s="1525"/>
      <c r="BU97" s="1525"/>
      <c r="BV97" s="1525"/>
      <c r="BW97" s="1525"/>
      <c r="BX97" s="1525"/>
      <c r="BY97" s="1525"/>
      <c r="BZ97" s="93"/>
      <c r="CA97" s="93"/>
      <c r="CB97" s="93"/>
      <c r="CC97" s="93"/>
      <c r="CD97" s="115"/>
    </row>
    <row r="98" spans="2:82" ht="30" customHeight="1">
      <c r="B98" s="284"/>
      <c r="C98" s="1525"/>
      <c r="D98" s="1525"/>
      <c r="E98" s="1525"/>
      <c r="F98" s="1525"/>
      <c r="G98" s="1525"/>
      <c r="H98" s="1525"/>
      <c r="I98" s="1525"/>
      <c r="J98" s="1525"/>
      <c r="K98" s="1525"/>
      <c r="L98" s="1525"/>
      <c r="M98" s="1525"/>
      <c r="N98" s="1525"/>
      <c r="O98" s="1525"/>
      <c r="P98" s="1525"/>
      <c r="Q98" s="1525"/>
      <c r="R98" s="1525"/>
      <c r="S98" s="1525"/>
      <c r="T98" s="1525"/>
      <c r="U98" s="1525"/>
      <c r="V98" s="1525"/>
      <c r="W98" s="1525"/>
      <c r="X98" s="1525"/>
      <c r="Y98" s="1525"/>
      <c r="Z98" s="1525"/>
      <c r="AA98" s="1525"/>
      <c r="AB98" s="1525"/>
      <c r="AC98" s="1525"/>
      <c r="AD98" s="1525"/>
      <c r="AE98" s="1525"/>
      <c r="AF98" s="1525"/>
      <c r="AG98" s="1525"/>
      <c r="AH98" s="1525"/>
      <c r="AI98" s="288"/>
      <c r="AJ98" s="289"/>
      <c r="AK98" s="290"/>
      <c r="AL98" s="260"/>
      <c r="AM98" s="289"/>
      <c r="AN98" s="289"/>
      <c r="AO98" s="289"/>
      <c r="AP98" s="289"/>
      <c r="AQ98" s="289"/>
      <c r="AR98" s="289"/>
      <c r="AS98" s="289"/>
      <c r="AT98" s="289"/>
      <c r="AU98" s="289"/>
      <c r="AV98" s="289"/>
      <c r="AW98" s="289"/>
      <c r="AX98" s="1525"/>
      <c r="AY98" s="1525"/>
      <c r="AZ98" s="1525"/>
      <c r="BA98" s="1525"/>
      <c r="BB98" s="1525"/>
      <c r="BC98" s="1525"/>
      <c r="BD98" s="1525"/>
      <c r="BE98" s="1525"/>
      <c r="BF98" s="1525"/>
      <c r="BG98" s="1525"/>
      <c r="BH98" s="1525"/>
      <c r="BI98" s="1525"/>
      <c r="BJ98" s="1525"/>
      <c r="BK98" s="1525"/>
      <c r="BL98" s="1525"/>
      <c r="BM98" s="1525"/>
      <c r="BN98" s="1525"/>
      <c r="BO98" s="1525"/>
      <c r="BP98" s="1525"/>
      <c r="BQ98" s="1525"/>
      <c r="BR98" s="1525"/>
      <c r="BS98" s="1525"/>
      <c r="BT98" s="1525"/>
      <c r="BU98" s="1525"/>
      <c r="BV98" s="1525"/>
      <c r="BW98" s="1525"/>
      <c r="BX98" s="1525"/>
      <c r="BY98" s="1525"/>
      <c r="BZ98" s="93"/>
      <c r="CA98" s="93"/>
      <c r="CB98" s="93"/>
      <c r="CC98" s="93"/>
      <c r="CD98" s="115"/>
    </row>
    <row r="99" spans="2:82" ht="30" customHeight="1">
      <c r="B99" s="116"/>
      <c r="C99" s="117"/>
      <c r="D99" s="117"/>
      <c r="E99" s="117"/>
      <c r="F99" s="117"/>
      <c r="G99" s="117"/>
      <c r="H99" s="117"/>
      <c r="I99" s="117"/>
      <c r="J99" s="117"/>
      <c r="K99" s="117"/>
      <c r="L99" s="117"/>
      <c r="M99" s="117"/>
      <c r="N99" s="117"/>
      <c r="O99" s="117"/>
      <c r="P99" s="117"/>
      <c r="Q99" s="117"/>
      <c r="R99" s="117"/>
      <c r="S99" s="117"/>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7"/>
      <c r="BM99" s="117"/>
      <c r="BN99" s="117"/>
      <c r="BO99" s="117"/>
      <c r="BP99" s="117"/>
      <c r="BQ99" s="117"/>
      <c r="BR99" s="117"/>
      <c r="BS99" s="117"/>
      <c r="BT99" s="117"/>
      <c r="BU99" s="117"/>
      <c r="BV99" s="117"/>
      <c r="BW99" s="117"/>
      <c r="BX99" s="117"/>
      <c r="BY99" s="117"/>
      <c r="BZ99" s="117"/>
      <c r="CA99" s="117"/>
      <c r="CB99" s="117"/>
      <c r="CC99" s="117"/>
      <c r="CD99" s="124"/>
    </row>
    <row r="100" spans="2:82" ht="20.100000000000001" customHeight="1"/>
    <row r="101" spans="2:82" ht="20.100000000000001" customHeight="1"/>
    <row r="102" spans="2:82" ht="20.100000000000001" customHeight="1">
      <c r="B102" s="2316"/>
      <c r="C102" s="2316"/>
      <c r="D102" s="2316"/>
      <c r="E102" s="2316"/>
      <c r="F102" s="2316"/>
      <c r="G102" s="2316"/>
      <c r="H102" s="2316"/>
      <c r="I102" s="2316"/>
      <c r="J102" s="2316"/>
      <c r="K102" s="2316"/>
      <c r="L102" s="2316"/>
      <c r="M102" s="2316"/>
      <c r="N102" s="2316"/>
      <c r="O102" s="2316"/>
      <c r="P102" s="2316"/>
      <c r="Q102" s="2316"/>
      <c r="R102" s="2316"/>
      <c r="S102" s="2316"/>
      <c r="T102" s="2316"/>
      <c r="U102" s="2316"/>
      <c r="V102" s="2316"/>
      <c r="W102" s="2316"/>
      <c r="X102" s="2316"/>
      <c r="Y102" s="2316"/>
      <c r="Z102" s="2316"/>
      <c r="AA102" s="2316"/>
      <c r="AB102" s="2316"/>
      <c r="AC102" s="2316"/>
      <c r="AD102" s="2316"/>
      <c r="AE102" s="2316"/>
      <c r="AF102" s="2316"/>
      <c r="AG102" s="2316"/>
      <c r="AH102" s="2316"/>
      <c r="AI102" s="2316"/>
      <c r="AJ102" s="2316"/>
      <c r="AK102" s="2316"/>
      <c r="AL102" s="2316"/>
      <c r="AM102" s="2316"/>
      <c r="AN102" s="2316"/>
      <c r="AO102" s="2316"/>
      <c r="AP102" s="2316"/>
      <c r="AQ102" s="2316"/>
      <c r="AR102" s="2316"/>
      <c r="AS102" s="2316"/>
      <c r="AT102" s="2316"/>
      <c r="AU102" s="2316"/>
      <c r="AV102" s="2316"/>
      <c r="AW102" s="2316"/>
      <c r="AX102" s="2316"/>
      <c r="AY102" s="2316"/>
      <c r="AZ102" s="2316"/>
      <c r="BA102" s="2316"/>
      <c r="BB102" s="2316"/>
      <c r="BC102" s="2316"/>
      <c r="BD102" s="2316"/>
      <c r="BE102" s="2316"/>
      <c r="BF102" s="2316"/>
      <c r="BG102" s="2316"/>
      <c r="BH102" s="2316"/>
      <c r="BI102" s="2316"/>
      <c r="BJ102" s="2316"/>
      <c r="BK102" s="2316"/>
      <c r="BL102" s="2316"/>
      <c r="BM102" s="2316"/>
      <c r="BN102" s="2316"/>
      <c r="BO102" s="2316"/>
      <c r="BP102" s="2316"/>
      <c r="BQ102" s="2316"/>
      <c r="BR102" s="2316"/>
      <c r="BS102" s="2316"/>
      <c r="BT102" s="2316"/>
      <c r="BU102" s="2316"/>
      <c r="BV102" s="2316"/>
      <c r="BW102" s="2316"/>
      <c r="BX102" s="2316"/>
      <c r="BY102" s="2316"/>
      <c r="BZ102" s="2316"/>
      <c r="CA102" s="2316"/>
      <c r="CB102" s="2316"/>
      <c r="CC102" s="2316"/>
      <c r="CD102" s="2316"/>
    </row>
    <row r="103" spans="2:82" ht="20.100000000000001" customHeight="1"/>
    <row r="104" spans="2:82" ht="20.100000000000001" customHeight="1"/>
  </sheetData>
  <mergeCells count="3">
    <mergeCell ref="B102:CD102"/>
    <mergeCell ref="V27:BE29"/>
    <mergeCell ref="V30:BE32"/>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29CA1-6053-4788-8BA6-D5E9F98ABF9D}">
  <sheetPr>
    <tabColor rgb="FF92D050"/>
  </sheetPr>
  <dimension ref="A1:BE114"/>
  <sheetViews>
    <sheetView view="pageBreakPreview" topLeftCell="D43" zoomScale="40" zoomScaleNormal="50" zoomScaleSheetLayoutView="40" workbookViewId="0">
      <selection activeCell="CI68" sqref="CI68"/>
    </sheetView>
  </sheetViews>
  <sheetFormatPr defaultColWidth="6.5" defaultRowHeight="39.950000000000003" customHeight="1"/>
  <cols>
    <col min="1" max="1" width="6.5" style="521"/>
    <col min="2" max="2" width="4.375" style="522" customWidth="1"/>
    <col min="3" max="16" width="7.375" style="522" customWidth="1"/>
    <col min="17" max="18" width="7.375" style="524" customWidth="1"/>
    <col min="19" max="29" width="7.375" style="522" customWidth="1"/>
    <col min="30" max="30" width="3" style="522" customWidth="1"/>
    <col min="31" max="36" width="7.375" style="522" customWidth="1"/>
    <col min="37" max="37" width="7.375" style="523" customWidth="1"/>
    <col min="38" max="53" width="7.375" style="522" customWidth="1"/>
    <col min="54" max="55" width="7.375" style="521" customWidth="1"/>
    <col min="56" max="56" width="3.375" style="521" customWidth="1"/>
    <col min="57" max="258" width="6.5" style="521"/>
    <col min="259" max="259" width="4.375" style="521" customWidth="1"/>
    <col min="260" max="260" width="5.5" style="521" customWidth="1"/>
    <col min="261" max="261" width="7.375" style="521" customWidth="1"/>
    <col min="262" max="262" width="11.5" style="521" customWidth="1"/>
    <col min="263" max="263" width="4.5" style="521" customWidth="1"/>
    <col min="264" max="277" width="7.375" style="521" customWidth="1"/>
    <col min="278" max="278" width="8.625" style="521" customWidth="1"/>
    <col min="279" max="283" width="7.375" style="521" customWidth="1"/>
    <col min="284" max="284" width="10.875" style="521" customWidth="1"/>
    <col min="285" max="308" width="7.375" style="521" customWidth="1"/>
    <col min="309" max="309" width="6.5" style="521"/>
    <col min="310" max="310" width="10.5" style="521" customWidth="1"/>
    <col min="311" max="514" width="6.5" style="521"/>
    <col min="515" max="515" width="4.375" style="521" customWidth="1"/>
    <col min="516" max="516" width="5.5" style="521" customWidth="1"/>
    <col min="517" max="517" width="7.375" style="521" customWidth="1"/>
    <col min="518" max="518" width="11.5" style="521" customWidth="1"/>
    <col min="519" max="519" width="4.5" style="521" customWidth="1"/>
    <col min="520" max="533" width="7.375" style="521" customWidth="1"/>
    <col min="534" max="534" width="8.625" style="521" customWidth="1"/>
    <col min="535" max="539" width="7.375" style="521" customWidth="1"/>
    <col min="540" max="540" width="10.875" style="521" customWidth="1"/>
    <col min="541" max="564" width="7.375" style="521" customWidth="1"/>
    <col min="565" max="565" width="6.5" style="521"/>
    <col min="566" max="566" width="10.5" style="521" customWidth="1"/>
    <col min="567" max="770" width="6.5" style="521"/>
    <col min="771" max="771" width="4.375" style="521" customWidth="1"/>
    <col min="772" max="772" width="5.5" style="521" customWidth="1"/>
    <col min="773" max="773" width="7.375" style="521" customWidth="1"/>
    <col min="774" max="774" width="11.5" style="521" customWidth="1"/>
    <col min="775" max="775" width="4.5" style="521" customWidth="1"/>
    <col min="776" max="789" width="7.375" style="521" customWidth="1"/>
    <col min="790" max="790" width="8.625" style="521" customWidth="1"/>
    <col min="791" max="795" width="7.375" style="521" customWidth="1"/>
    <col min="796" max="796" width="10.875" style="521" customWidth="1"/>
    <col min="797" max="820" width="7.375" style="521" customWidth="1"/>
    <col min="821" max="821" width="6.5" style="521"/>
    <col min="822" max="822" width="10.5" style="521" customWidth="1"/>
    <col min="823" max="1026" width="6.5" style="521"/>
    <col min="1027" max="1027" width="4.375" style="521" customWidth="1"/>
    <col min="1028" max="1028" width="5.5" style="521" customWidth="1"/>
    <col min="1029" max="1029" width="7.375" style="521" customWidth="1"/>
    <col min="1030" max="1030" width="11.5" style="521" customWidth="1"/>
    <col min="1031" max="1031" width="4.5" style="521" customWidth="1"/>
    <col min="1032" max="1045" width="7.375" style="521" customWidth="1"/>
    <col min="1046" max="1046" width="8.625" style="521" customWidth="1"/>
    <col min="1047" max="1051" width="7.375" style="521" customWidth="1"/>
    <col min="1052" max="1052" width="10.875" style="521" customWidth="1"/>
    <col min="1053" max="1076" width="7.375" style="521" customWidth="1"/>
    <col min="1077" max="1077" width="6.5" style="521"/>
    <col min="1078" max="1078" width="10.5" style="521" customWidth="1"/>
    <col min="1079" max="1282" width="6.5" style="521"/>
    <col min="1283" max="1283" width="4.375" style="521" customWidth="1"/>
    <col min="1284" max="1284" width="5.5" style="521" customWidth="1"/>
    <col min="1285" max="1285" width="7.375" style="521" customWidth="1"/>
    <col min="1286" max="1286" width="11.5" style="521" customWidth="1"/>
    <col min="1287" max="1287" width="4.5" style="521" customWidth="1"/>
    <col min="1288" max="1301" width="7.375" style="521" customWidth="1"/>
    <col min="1302" max="1302" width="8.625" style="521" customWidth="1"/>
    <col min="1303" max="1307" width="7.375" style="521" customWidth="1"/>
    <col min="1308" max="1308" width="10.875" style="521" customWidth="1"/>
    <col min="1309" max="1332" width="7.375" style="521" customWidth="1"/>
    <col min="1333" max="1333" width="6.5" style="521"/>
    <col min="1334" max="1334" width="10.5" style="521" customWidth="1"/>
    <col min="1335" max="1538" width="6.5" style="521"/>
    <col min="1539" max="1539" width="4.375" style="521" customWidth="1"/>
    <col min="1540" max="1540" width="5.5" style="521" customWidth="1"/>
    <col min="1541" max="1541" width="7.375" style="521" customWidth="1"/>
    <col min="1542" max="1542" width="11.5" style="521" customWidth="1"/>
    <col min="1543" max="1543" width="4.5" style="521" customWidth="1"/>
    <col min="1544" max="1557" width="7.375" style="521" customWidth="1"/>
    <col min="1558" max="1558" width="8.625" style="521" customWidth="1"/>
    <col min="1559" max="1563" width="7.375" style="521" customWidth="1"/>
    <col min="1564" max="1564" width="10.875" style="521" customWidth="1"/>
    <col min="1565" max="1588" width="7.375" style="521" customWidth="1"/>
    <col min="1589" max="1589" width="6.5" style="521"/>
    <col min="1590" max="1590" width="10.5" style="521" customWidth="1"/>
    <col min="1591" max="1794" width="6.5" style="521"/>
    <col min="1795" max="1795" width="4.375" style="521" customWidth="1"/>
    <col min="1796" max="1796" width="5.5" style="521" customWidth="1"/>
    <col min="1797" max="1797" width="7.375" style="521" customWidth="1"/>
    <col min="1798" max="1798" width="11.5" style="521" customWidth="1"/>
    <col min="1799" max="1799" width="4.5" style="521" customWidth="1"/>
    <col min="1800" max="1813" width="7.375" style="521" customWidth="1"/>
    <col min="1814" max="1814" width="8.625" style="521" customWidth="1"/>
    <col min="1815" max="1819" width="7.375" style="521" customWidth="1"/>
    <col min="1820" max="1820" width="10.875" style="521" customWidth="1"/>
    <col min="1821" max="1844" width="7.375" style="521" customWidth="1"/>
    <col min="1845" max="1845" width="6.5" style="521"/>
    <col min="1846" max="1846" width="10.5" style="521" customWidth="1"/>
    <col min="1847" max="2050" width="6.5" style="521"/>
    <col min="2051" max="2051" width="4.375" style="521" customWidth="1"/>
    <col min="2052" max="2052" width="5.5" style="521" customWidth="1"/>
    <col min="2053" max="2053" width="7.375" style="521" customWidth="1"/>
    <col min="2054" max="2054" width="11.5" style="521" customWidth="1"/>
    <col min="2055" max="2055" width="4.5" style="521" customWidth="1"/>
    <col min="2056" max="2069" width="7.375" style="521" customWidth="1"/>
    <col min="2070" max="2070" width="8.625" style="521" customWidth="1"/>
    <col min="2071" max="2075" width="7.375" style="521" customWidth="1"/>
    <col min="2076" max="2076" width="10.875" style="521" customWidth="1"/>
    <col min="2077" max="2100" width="7.375" style="521" customWidth="1"/>
    <col min="2101" max="2101" width="6.5" style="521"/>
    <col min="2102" max="2102" width="10.5" style="521" customWidth="1"/>
    <col min="2103" max="2306" width="6.5" style="521"/>
    <col min="2307" max="2307" width="4.375" style="521" customWidth="1"/>
    <col min="2308" max="2308" width="5.5" style="521" customWidth="1"/>
    <col min="2309" max="2309" width="7.375" style="521" customWidth="1"/>
    <col min="2310" max="2310" width="11.5" style="521" customWidth="1"/>
    <col min="2311" max="2311" width="4.5" style="521" customWidth="1"/>
    <col min="2312" max="2325" width="7.375" style="521" customWidth="1"/>
    <col min="2326" max="2326" width="8.625" style="521" customWidth="1"/>
    <col min="2327" max="2331" width="7.375" style="521" customWidth="1"/>
    <col min="2332" max="2332" width="10.875" style="521" customWidth="1"/>
    <col min="2333" max="2356" width="7.375" style="521" customWidth="1"/>
    <col min="2357" max="2357" width="6.5" style="521"/>
    <col min="2358" max="2358" width="10.5" style="521" customWidth="1"/>
    <col min="2359" max="2562" width="6.5" style="521"/>
    <col min="2563" max="2563" width="4.375" style="521" customWidth="1"/>
    <col min="2564" max="2564" width="5.5" style="521" customWidth="1"/>
    <col min="2565" max="2565" width="7.375" style="521" customWidth="1"/>
    <col min="2566" max="2566" width="11.5" style="521" customWidth="1"/>
    <col min="2567" max="2567" width="4.5" style="521" customWidth="1"/>
    <col min="2568" max="2581" width="7.375" style="521" customWidth="1"/>
    <col min="2582" max="2582" width="8.625" style="521" customWidth="1"/>
    <col min="2583" max="2587" width="7.375" style="521" customWidth="1"/>
    <col min="2588" max="2588" width="10.875" style="521" customWidth="1"/>
    <col min="2589" max="2612" width="7.375" style="521" customWidth="1"/>
    <col min="2613" max="2613" width="6.5" style="521"/>
    <col min="2614" max="2614" width="10.5" style="521" customWidth="1"/>
    <col min="2615" max="2818" width="6.5" style="521"/>
    <col min="2819" max="2819" width="4.375" style="521" customWidth="1"/>
    <col min="2820" max="2820" width="5.5" style="521" customWidth="1"/>
    <col min="2821" max="2821" width="7.375" style="521" customWidth="1"/>
    <col min="2822" max="2822" width="11.5" style="521" customWidth="1"/>
    <col min="2823" max="2823" width="4.5" style="521" customWidth="1"/>
    <col min="2824" max="2837" width="7.375" style="521" customWidth="1"/>
    <col min="2838" max="2838" width="8.625" style="521" customWidth="1"/>
    <col min="2839" max="2843" width="7.375" style="521" customWidth="1"/>
    <col min="2844" max="2844" width="10.875" style="521" customWidth="1"/>
    <col min="2845" max="2868" width="7.375" style="521" customWidth="1"/>
    <col min="2869" max="2869" width="6.5" style="521"/>
    <col min="2870" max="2870" width="10.5" style="521" customWidth="1"/>
    <col min="2871" max="3074" width="6.5" style="521"/>
    <col min="3075" max="3075" width="4.375" style="521" customWidth="1"/>
    <col min="3076" max="3076" width="5.5" style="521" customWidth="1"/>
    <col min="3077" max="3077" width="7.375" style="521" customWidth="1"/>
    <col min="3078" max="3078" width="11.5" style="521" customWidth="1"/>
    <col min="3079" max="3079" width="4.5" style="521" customWidth="1"/>
    <col min="3080" max="3093" width="7.375" style="521" customWidth="1"/>
    <col min="3094" max="3094" width="8.625" style="521" customWidth="1"/>
    <col min="3095" max="3099" width="7.375" style="521" customWidth="1"/>
    <col min="3100" max="3100" width="10.875" style="521" customWidth="1"/>
    <col min="3101" max="3124" width="7.375" style="521" customWidth="1"/>
    <col min="3125" max="3125" width="6.5" style="521"/>
    <col min="3126" max="3126" width="10.5" style="521" customWidth="1"/>
    <col min="3127" max="3330" width="6.5" style="521"/>
    <col min="3331" max="3331" width="4.375" style="521" customWidth="1"/>
    <col min="3332" max="3332" width="5.5" style="521" customWidth="1"/>
    <col min="3333" max="3333" width="7.375" style="521" customWidth="1"/>
    <col min="3334" max="3334" width="11.5" style="521" customWidth="1"/>
    <col min="3335" max="3335" width="4.5" style="521" customWidth="1"/>
    <col min="3336" max="3349" width="7.375" style="521" customWidth="1"/>
    <col min="3350" max="3350" width="8.625" style="521" customWidth="1"/>
    <col min="3351" max="3355" width="7.375" style="521" customWidth="1"/>
    <col min="3356" max="3356" width="10.875" style="521" customWidth="1"/>
    <col min="3357" max="3380" width="7.375" style="521" customWidth="1"/>
    <col min="3381" max="3381" width="6.5" style="521"/>
    <col min="3382" max="3382" width="10.5" style="521" customWidth="1"/>
    <col min="3383" max="3586" width="6.5" style="521"/>
    <col min="3587" max="3587" width="4.375" style="521" customWidth="1"/>
    <col min="3588" max="3588" width="5.5" style="521" customWidth="1"/>
    <col min="3589" max="3589" width="7.375" style="521" customWidth="1"/>
    <col min="3590" max="3590" width="11.5" style="521" customWidth="1"/>
    <col min="3591" max="3591" width="4.5" style="521" customWidth="1"/>
    <col min="3592" max="3605" width="7.375" style="521" customWidth="1"/>
    <col min="3606" max="3606" width="8.625" style="521" customWidth="1"/>
    <col min="3607" max="3611" width="7.375" style="521" customWidth="1"/>
    <col min="3612" max="3612" width="10.875" style="521" customWidth="1"/>
    <col min="3613" max="3636" width="7.375" style="521" customWidth="1"/>
    <col min="3637" max="3637" width="6.5" style="521"/>
    <col min="3638" max="3638" width="10.5" style="521" customWidth="1"/>
    <col min="3639" max="3842" width="6.5" style="521"/>
    <col min="3843" max="3843" width="4.375" style="521" customWidth="1"/>
    <col min="3844" max="3844" width="5.5" style="521" customWidth="1"/>
    <col min="3845" max="3845" width="7.375" style="521" customWidth="1"/>
    <col min="3846" max="3846" width="11.5" style="521" customWidth="1"/>
    <col min="3847" max="3847" width="4.5" style="521" customWidth="1"/>
    <col min="3848" max="3861" width="7.375" style="521" customWidth="1"/>
    <col min="3862" max="3862" width="8.625" style="521" customWidth="1"/>
    <col min="3863" max="3867" width="7.375" style="521" customWidth="1"/>
    <col min="3868" max="3868" width="10.875" style="521" customWidth="1"/>
    <col min="3869" max="3892" width="7.375" style="521" customWidth="1"/>
    <col min="3893" max="3893" width="6.5" style="521"/>
    <col min="3894" max="3894" width="10.5" style="521" customWidth="1"/>
    <col min="3895" max="4098" width="6.5" style="521"/>
    <col min="4099" max="4099" width="4.375" style="521" customWidth="1"/>
    <col min="4100" max="4100" width="5.5" style="521" customWidth="1"/>
    <col min="4101" max="4101" width="7.375" style="521" customWidth="1"/>
    <col min="4102" max="4102" width="11.5" style="521" customWidth="1"/>
    <col min="4103" max="4103" width="4.5" style="521" customWidth="1"/>
    <col min="4104" max="4117" width="7.375" style="521" customWidth="1"/>
    <col min="4118" max="4118" width="8.625" style="521" customWidth="1"/>
    <col min="4119" max="4123" width="7.375" style="521" customWidth="1"/>
    <col min="4124" max="4124" width="10.875" style="521" customWidth="1"/>
    <col min="4125" max="4148" width="7.375" style="521" customWidth="1"/>
    <col min="4149" max="4149" width="6.5" style="521"/>
    <col min="4150" max="4150" width="10.5" style="521" customWidth="1"/>
    <col min="4151" max="4354" width="6.5" style="521"/>
    <col min="4355" max="4355" width="4.375" style="521" customWidth="1"/>
    <col min="4356" max="4356" width="5.5" style="521" customWidth="1"/>
    <col min="4357" max="4357" width="7.375" style="521" customWidth="1"/>
    <col min="4358" max="4358" width="11.5" style="521" customWidth="1"/>
    <col min="4359" max="4359" width="4.5" style="521" customWidth="1"/>
    <col min="4360" max="4373" width="7.375" style="521" customWidth="1"/>
    <col min="4374" max="4374" width="8.625" style="521" customWidth="1"/>
    <col min="4375" max="4379" width="7.375" style="521" customWidth="1"/>
    <col min="4380" max="4380" width="10.875" style="521" customWidth="1"/>
    <col min="4381" max="4404" width="7.375" style="521" customWidth="1"/>
    <col min="4405" max="4405" width="6.5" style="521"/>
    <col min="4406" max="4406" width="10.5" style="521" customWidth="1"/>
    <col min="4407" max="4610" width="6.5" style="521"/>
    <col min="4611" max="4611" width="4.375" style="521" customWidth="1"/>
    <col min="4612" max="4612" width="5.5" style="521" customWidth="1"/>
    <col min="4613" max="4613" width="7.375" style="521" customWidth="1"/>
    <col min="4614" max="4614" width="11.5" style="521" customWidth="1"/>
    <col min="4615" max="4615" width="4.5" style="521" customWidth="1"/>
    <col min="4616" max="4629" width="7.375" style="521" customWidth="1"/>
    <col min="4630" max="4630" width="8.625" style="521" customWidth="1"/>
    <col min="4631" max="4635" width="7.375" style="521" customWidth="1"/>
    <col min="4636" max="4636" width="10.875" style="521" customWidth="1"/>
    <col min="4637" max="4660" width="7.375" style="521" customWidth="1"/>
    <col min="4661" max="4661" width="6.5" style="521"/>
    <col min="4662" max="4662" width="10.5" style="521" customWidth="1"/>
    <col min="4663" max="4866" width="6.5" style="521"/>
    <col min="4867" max="4867" width="4.375" style="521" customWidth="1"/>
    <col min="4868" max="4868" width="5.5" style="521" customWidth="1"/>
    <col min="4869" max="4869" width="7.375" style="521" customWidth="1"/>
    <col min="4870" max="4870" width="11.5" style="521" customWidth="1"/>
    <col min="4871" max="4871" width="4.5" style="521" customWidth="1"/>
    <col min="4872" max="4885" width="7.375" style="521" customWidth="1"/>
    <col min="4886" max="4886" width="8.625" style="521" customWidth="1"/>
    <col min="4887" max="4891" width="7.375" style="521" customWidth="1"/>
    <col min="4892" max="4892" width="10.875" style="521" customWidth="1"/>
    <col min="4893" max="4916" width="7.375" style="521" customWidth="1"/>
    <col min="4917" max="4917" width="6.5" style="521"/>
    <col min="4918" max="4918" width="10.5" style="521" customWidth="1"/>
    <col min="4919" max="5122" width="6.5" style="521"/>
    <col min="5123" max="5123" width="4.375" style="521" customWidth="1"/>
    <col min="5124" max="5124" width="5.5" style="521" customWidth="1"/>
    <col min="5125" max="5125" width="7.375" style="521" customWidth="1"/>
    <col min="5126" max="5126" width="11.5" style="521" customWidth="1"/>
    <col min="5127" max="5127" width="4.5" style="521" customWidth="1"/>
    <col min="5128" max="5141" width="7.375" style="521" customWidth="1"/>
    <col min="5142" max="5142" width="8.625" style="521" customWidth="1"/>
    <col min="5143" max="5147" width="7.375" style="521" customWidth="1"/>
    <col min="5148" max="5148" width="10.875" style="521" customWidth="1"/>
    <col min="5149" max="5172" width="7.375" style="521" customWidth="1"/>
    <col min="5173" max="5173" width="6.5" style="521"/>
    <col min="5174" max="5174" width="10.5" style="521" customWidth="1"/>
    <col min="5175" max="5378" width="6.5" style="521"/>
    <col min="5379" max="5379" width="4.375" style="521" customWidth="1"/>
    <col min="5380" max="5380" width="5.5" style="521" customWidth="1"/>
    <col min="5381" max="5381" width="7.375" style="521" customWidth="1"/>
    <col min="5382" max="5382" width="11.5" style="521" customWidth="1"/>
    <col min="5383" max="5383" width="4.5" style="521" customWidth="1"/>
    <col min="5384" max="5397" width="7.375" style="521" customWidth="1"/>
    <col min="5398" max="5398" width="8.625" style="521" customWidth="1"/>
    <col min="5399" max="5403" width="7.375" style="521" customWidth="1"/>
    <col min="5404" max="5404" width="10.875" style="521" customWidth="1"/>
    <col min="5405" max="5428" width="7.375" style="521" customWidth="1"/>
    <col min="5429" max="5429" width="6.5" style="521"/>
    <col min="5430" max="5430" width="10.5" style="521" customWidth="1"/>
    <col min="5431" max="5634" width="6.5" style="521"/>
    <col min="5635" max="5635" width="4.375" style="521" customWidth="1"/>
    <col min="5636" max="5636" width="5.5" style="521" customWidth="1"/>
    <col min="5637" max="5637" width="7.375" style="521" customWidth="1"/>
    <col min="5638" max="5638" width="11.5" style="521" customWidth="1"/>
    <col min="5639" max="5639" width="4.5" style="521" customWidth="1"/>
    <col min="5640" max="5653" width="7.375" style="521" customWidth="1"/>
    <col min="5654" max="5654" width="8.625" style="521" customWidth="1"/>
    <col min="5655" max="5659" width="7.375" style="521" customWidth="1"/>
    <col min="5660" max="5660" width="10.875" style="521" customWidth="1"/>
    <col min="5661" max="5684" width="7.375" style="521" customWidth="1"/>
    <col min="5685" max="5685" width="6.5" style="521"/>
    <col min="5686" max="5686" width="10.5" style="521" customWidth="1"/>
    <col min="5687" max="5890" width="6.5" style="521"/>
    <col min="5891" max="5891" width="4.375" style="521" customWidth="1"/>
    <col min="5892" max="5892" width="5.5" style="521" customWidth="1"/>
    <col min="5893" max="5893" width="7.375" style="521" customWidth="1"/>
    <col min="5894" max="5894" width="11.5" style="521" customWidth="1"/>
    <col min="5895" max="5895" width="4.5" style="521" customWidth="1"/>
    <col min="5896" max="5909" width="7.375" style="521" customWidth="1"/>
    <col min="5910" max="5910" width="8.625" style="521" customWidth="1"/>
    <col min="5911" max="5915" width="7.375" style="521" customWidth="1"/>
    <col min="5916" max="5916" width="10.875" style="521" customWidth="1"/>
    <col min="5917" max="5940" width="7.375" style="521" customWidth="1"/>
    <col min="5941" max="5941" width="6.5" style="521"/>
    <col min="5942" max="5942" width="10.5" style="521" customWidth="1"/>
    <col min="5943" max="6146" width="6.5" style="521"/>
    <col min="6147" max="6147" width="4.375" style="521" customWidth="1"/>
    <col min="6148" max="6148" width="5.5" style="521" customWidth="1"/>
    <col min="6149" max="6149" width="7.375" style="521" customWidth="1"/>
    <col min="6150" max="6150" width="11.5" style="521" customWidth="1"/>
    <col min="6151" max="6151" width="4.5" style="521" customWidth="1"/>
    <col min="6152" max="6165" width="7.375" style="521" customWidth="1"/>
    <col min="6166" max="6166" width="8.625" style="521" customWidth="1"/>
    <col min="6167" max="6171" width="7.375" style="521" customWidth="1"/>
    <col min="6172" max="6172" width="10.875" style="521" customWidth="1"/>
    <col min="6173" max="6196" width="7.375" style="521" customWidth="1"/>
    <col min="6197" max="6197" width="6.5" style="521"/>
    <col min="6198" max="6198" width="10.5" style="521" customWidth="1"/>
    <col min="6199" max="6402" width="6.5" style="521"/>
    <col min="6403" max="6403" width="4.375" style="521" customWidth="1"/>
    <col min="6404" max="6404" width="5.5" style="521" customWidth="1"/>
    <col min="6405" max="6405" width="7.375" style="521" customWidth="1"/>
    <col min="6406" max="6406" width="11.5" style="521" customWidth="1"/>
    <col min="6407" max="6407" width="4.5" style="521" customWidth="1"/>
    <col min="6408" max="6421" width="7.375" style="521" customWidth="1"/>
    <col min="6422" max="6422" width="8.625" style="521" customWidth="1"/>
    <col min="6423" max="6427" width="7.375" style="521" customWidth="1"/>
    <col min="6428" max="6428" width="10.875" style="521" customWidth="1"/>
    <col min="6429" max="6452" width="7.375" style="521" customWidth="1"/>
    <col min="6453" max="6453" width="6.5" style="521"/>
    <col min="6454" max="6454" width="10.5" style="521" customWidth="1"/>
    <col min="6455" max="6658" width="6.5" style="521"/>
    <col min="6659" max="6659" width="4.375" style="521" customWidth="1"/>
    <col min="6660" max="6660" width="5.5" style="521" customWidth="1"/>
    <col min="6661" max="6661" width="7.375" style="521" customWidth="1"/>
    <col min="6662" max="6662" width="11.5" style="521" customWidth="1"/>
    <col min="6663" max="6663" width="4.5" style="521" customWidth="1"/>
    <col min="6664" max="6677" width="7.375" style="521" customWidth="1"/>
    <col min="6678" max="6678" width="8.625" style="521" customWidth="1"/>
    <col min="6679" max="6683" width="7.375" style="521" customWidth="1"/>
    <col min="6684" max="6684" width="10.875" style="521" customWidth="1"/>
    <col min="6685" max="6708" width="7.375" style="521" customWidth="1"/>
    <col min="6709" max="6709" width="6.5" style="521"/>
    <col min="6710" max="6710" width="10.5" style="521" customWidth="1"/>
    <col min="6711" max="6914" width="6.5" style="521"/>
    <col min="6915" max="6915" width="4.375" style="521" customWidth="1"/>
    <col min="6916" max="6916" width="5.5" style="521" customWidth="1"/>
    <col min="6917" max="6917" width="7.375" style="521" customWidth="1"/>
    <col min="6918" max="6918" width="11.5" style="521" customWidth="1"/>
    <col min="6919" max="6919" width="4.5" style="521" customWidth="1"/>
    <col min="6920" max="6933" width="7.375" style="521" customWidth="1"/>
    <col min="6934" max="6934" width="8.625" style="521" customWidth="1"/>
    <col min="6935" max="6939" width="7.375" style="521" customWidth="1"/>
    <col min="6940" max="6940" width="10.875" style="521" customWidth="1"/>
    <col min="6941" max="6964" width="7.375" style="521" customWidth="1"/>
    <col min="6965" max="6965" width="6.5" style="521"/>
    <col min="6966" max="6966" width="10.5" style="521" customWidth="1"/>
    <col min="6967" max="7170" width="6.5" style="521"/>
    <col min="7171" max="7171" width="4.375" style="521" customWidth="1"/>
    <col min="7172" max="7172" width="5.5" style="521" customWidth="1"/>
    <col min="7173" max="7173" width="7.375" style="521" customWidth="1"/>
    <col min="7174" max="7174" width="11.5" style="521" customWidth="1"/>
    <col min="7175" max="7175" width="4.5" style="521" customWidth="1"/>
    <col min="7176" max="7189" width="7.375" style="521" customWidth="1"/>
    <col min="7190" max="7190" width="8.625" style="521" customWidth="1"/>
    <col min="7191" max="7195" width="7.375" style="521" customWidth="1"/>
    <col min="7196" max="7196" width="10.875" style="521" customWidth="1"/>
    <col min="7197" max="7220" width="7.375" style="521" customWidth="1"/>
    <col min="7221" max="7221" width="6.5" style="521"/>
    <col min="7222" max="7222" width="10.5" style="521" customWidth="1"/>
    <col min="7223" max="7426" width="6.5" style="521"/>
    <col min="7427" max="7427" width="4.375" style="521" customWidth="1"/>
    <col min="7428" max="7428" width="5.5" style="521" customWidth="1"/>
    <col min="7429" max="7429" width="7.375" style="521" customWidth="1"/>
    <col min="7430" max="7430" width="11.5" style="521" customWidth="1"/>
    <col min="7431" max="7431" width="4.5" style="521" customWidth="1"/>
    <col min="7432" max="7445" width="7.375" style="521" customWidth="1"/>
    <col min="7446" max="7446" width="8.625" style="521" customWidth="1"/>
    <col min="7447" max="7451" width="7.375" style="521" customWidth="1"/>
    <col min="7452" max="7452" width="10.875" style="521" customWidth="1"/>
    <col min="7453" max="7476" width="7.375" style="521" customWidth="1"/>
    <col min="7477" max="7477" width="6.5" style="521"/>
    <col min="7478" max="7478" width="10.5" style="521" customWidth="1"/>
    <col min="7479" max="7682" width="6.5" style="521"/>
    <col min="7683" max="7683" width="4.375" style="521" customWidth="1"/>
    <col min="7684" max="7684" width="5.5" style="521" customWidth="1"/>
    <col min="7685" max="7685" width="7.375" style="521" customWidth="1"/>
    <col min="7686" max="7686" width="11.5" style="521" customWidth="1"/>
    <col min="7687" max="7687" width="4.5" style="521" customWidth="1"/>
    <col min="7688" max="7701" width="7.375" style="521" customWidth="1"/>
    <col min="7702" max="7702" width="8.625" style="521" customWidth="1"/>
    <col min="7703" max="7707" width="7.375" style="521" customWidth="1"/>
    <col min="7708" max="7708" width="10.875" style="521" customWidth="1"/>
    <col min="7709" max="7732" width="7.375" style="521" customWidth="1"/>
    <col min="7733" max="7733" width="6.5" style="521"/>
    <col min="7734" max="7734" width="10.5" style="521" customWidth="1"/>
    <col min="7735" max="7938" width="6.5" style="521"/>
    <col min="7939" max="7939" width="4.375" style="521" customWidth="1"/>
    <col min="7940" max="7940" width="5.5" style="521" customWidth="1"/>
    <col min="7941" max="7941" width="7.375" style="521" customWidth="1"/>
    <col min="7942" max="7942" width="11.5" style="521" customWidth="1"/>
    <col min="7943" max="7943" width="4.5" style="521" customWidth="1"/>
    <col min="7944" max="7957" width="7.375" style="521" customWidth="1"/>
    <col min="7958" max="7958" width="8.625" style="521" customWidth="1"/>
    <col min="7959" max="7963" width="7.375" style="521" customWidth="1"/>
    <col min="7964" max="7964" width="10.875" style="521" customWidth="1"/>
    <col min="7965" max="7988" width="7.375" style="521" customWidth="1"/>
    <col min="7989" max="7989" width="6.5" style="521"/>
    <col min="7990" max="7990" width="10.5" style="521" customWidth="1"/>
    <col min="7991" max="8194" width="6.5" style="521"/>
    <col min="8195" max="8195" width="4.375" style="521" customWidth="1"/>
    <col min="8196" max="8196" width="5.5" style="521" customWidth="1"/>
    <col min="8197" max="8197" width="7.375" style="521" customWidth="1"/>
    <col min="8198" max="8198" width="11.5" style="521" customWidth="1"/>
    <col min="8199" max="8199" width="4.5" style="521" customWidth="1"/>
    <col min="8200" max="8213" width="7.375" style="521" customWidth="1"/>
    <col min="8214" max="8214" width="8.625" style="521" customWidth="1"/>
    <col min="8215" max="8219" width="7.375" style="521" customWidth="1"/>
    <col min="8220" max="8220" width="10.875" style="521" customWidth="1"/>
    <col min="8221" max="8244" width="7.375" style="521" customWidth="1"/>
    <col min="8245" max="8245" width="6.5" style="521"/>
    <col min="8246" max="8246" width="10.5" style="521" customWidth="1"/>
    <col min="8247" max="8450" width="6.5" style="521"/>
    <col min="8451" max="8451" width="4.375" style="521" customWidth="1"/>
    <col min="8452" max="8452" width="5.5" style="521" customWidth="1"/>
    <col min="8453" max="8453" width="7.375" style="521" customWidth="1"/>
    <col min="8454" max="8454" width="11.5" style="521" customWidth="1"/>
    <col min="8455" max="8455" width="4.5" style="521" customWidth="1"/>
    <col min="8456" max="8469" width="7.375" style="521" customWidth="1"/>
    <col min="8470" max="8470" width="8.625" style="521" customWidth="1"/>
    <col min="8471" max="8475" width="7.375" style="521" customWidth="1"/>
    <col min="8476" max="8476" width="10.875" style="521" customWidth="1"/>
    <col min="8477" max="8500" width="7.375" style="521" customWidth="1"/>
    <col min="8501" max="8501" width="6.5" style="521"/>
    <col min="8502" max="8502" width="10.5" style="521" customWidth="1"/>
    <col min="8503" max="8706" width="6.5" style="521"/>
    <col min="8707" max="8707" width="4.375" style="521" customWidth="1"/>
    <col min="8708" max="8708" width="5.5" style="521" customWidth="1"/>
    <col min="8709" max="8709" width="7.375" style="521" customWidth="1"/>
    <col min="8710" max="8710" width="11.5" style="521" customWidth="1"/>
    <col min="8711" max="8711" width="4.5" style="521" customWidth="1"/>
    <col min="8712" max="8725" width="7.375" style="521" customWidth="1"/>
    <col min="8726" max="8726" width="8.625" style="521" customWidth="1"/>
    <col min="8727" max="8731" width="7.375" style="521" customWidth="1"/>
    <col min="8732" max="8732" width="10.875" style="521" customWidth="1"/>
    <col min="8733" max="8756" width="7.375" style="521" customWidth="1"/>
    <col min="8757" max="8757" width="6.5" style="521"/>
    <col min="8758" max="8758" width="10.5" style="521" customWidth="1"/>
    <col min="8759" max="8962" width="6.5" style="521"/>
    <col min="8963" max="8963" width="4.375" style="521" customWidth="1"/>
    <col min="8964" max="8964" width="5.5" style="521" customWidth="1"/>
    <col min="8965" max="8965" width="7.375" style="521" customWidth="1"/>
    <col min="8966" max="8966" width="11.5" style="521" customWidth="1"/>
    <col min="8967" max="8967" width="4.5" style="521" customWidth="1"/>
    <col min="8968" max="8981" width="7.375" style="521" customWidth="1"/>
    <col min="8982" max="8982" width="8.625" style="521" customWidth="1"/>
    <col min="8983" max="8987" width="7.375" style="521" customWidth="1"/>
    <col min="8988" max="8988" width="10.875" style="521" customWidth="1"/>
    <col min="8989" max="9012" width="7.375" style="521" customWidth="1"/>
    <col min="9013" max="9013" width="6.5" style="521"/>
    <col min="9014" max="9014" width="10.5" style="521" customWidth="1"/>
    <col min="9015" max="9218" width="6.5" style="521"/>
    <col min="9219" max="9219" width="4.375" style="521" customWidth="1"/>
    <col min="9220" max="9220" width="5.5" style="521" customWidth="1"/>
    <col min="9221" max="9221" width="7.375" style="521" customWidth="1"/>
    <col min="9222" max="9222" width="11.5" style="521" customWidth="1"/>
    <col min="9223" max="9223" width="4.5" style="521" customWidth="1"/>
    <col min="9224" max="9237" width="7.375" style="521" customWidth="1"/>
    <col min="9238" max="9238" width="8.625" style="521" customWidth="1"/>
    <col min="9239" max="9243" width="7.375" style="521" customWidth="1"/>
    <col min="9244" max="9244" width="10.875" style="521" customWidth="1"/>
    <col min="9245" max="9268" width="7.375" style="521" customWidth="1"/>
    <col min="9269" max="9269" width="6.5" style="521"/>
    <col min="9270" max="9270" width="10.5" style="521" customWidth="1"/>
    <col min="9271" max="9474" width="6.5" style="521"/>
    <col min="9475" max="9475" width="4.375" style="521" customWidth="1"/>
    <col min="9476" max="9476" width="5.5" style="521" customWidth="1"/>
    <col min="9477" max="9477" width="7.375" style="521" customWidth="1"/>
    <col min="9478" max="9478" width="11.5" style="521" customWidth="1"/>
    <col min="9479" max="9479" width="4.5" style="521" customWidth="1"/>
    <col min="9480" max="9493" width="7.375" style="521" customWidth="1"/>
    <col min="9494" max="9494" width="8.625" style="521" customWidth="1"/>
    <col min="9495" max="9499" width="7.375" style="521" customWidth="1"/>
    <col min="9500" max="9500" width="10.875" style="521" customWidth="1"/>
    <col min="9501" max="9524" width="7.375" style="521" customWidth="1"/>
    <col min="9525" max="9525" width="6.5" style="521"/>
    <col min="9526" max="9526" width="10.5" style="521" customWidth="1"/>
    <col min="9527" max="9730" width="6.5" style="521"/>
    <col min="9731" max="9731" width="4.375" style="521" customWidth="1"/>
    <col min="9732" max="9732" width="5.5" style="521" customWidth="1"/>
    <col min="9733" max="9733" width="7.375" style="521" customWidth="1"/>
    <col min="9734" max="9734" width="11.5" style="521" customWidth="1"/>
    <col min="9735" max="9735" width="4.5" style="521" customWidth="1"/>
    <col min="9736" max="9749" width="7.375" style="521" customWidth="1"/>
    <col min="9750" max="9750" width="8.625" style="521" customWidth="1"/>
    <col min="9751" max="9755" width="7.375" style="521" customWidth="1"/>
    <col min="9756" max="9756" width="10.875" style="521" customWidth="1"/>
    <col min="9757" max="9780" width="7.375" style="521" customWidth="1"/>
    <col min="9781" max="9781" width="6.5" style="521"/>
    <col min="9782" max="9782" width="10.5" style="521" customWidth="1"/>
    <col min="9783" max="9986" width="6.5" style="521"/>
    <col min="9987" max="9987" width="4.375" style="521" customWidth="1"/>
    <col min="9988" max="9988" width="5.5" style="521" customWidth="1"/>
    <col min="9989" max="9989" width="7.375" style="521" customWidth="1"/>
    <col min="9990" max="9990" width="11.5" style="521" customWidth="1"/>
    <col min="9991" max="9991" width="4.5" style="521" customWidth="1"/>
    <col min="9992" max="10005" width="7.375" style="521" customWidth="1"/>
    <col min="10006" max="10006" width="8.625" style="521" customWidth="1"/>
    <col min="10007" max="10011" width="7.375" style="521" customWidth="1"/>
    <col min="10012" max="10012" width="10.875" style="521" customWidth="1"/>
    <col min="10013" max="10036" width="7.375" style="521" customWidth="1"/>
    <col min="10037" max="10037" width="6.5" style="521"/>
    <col min="10038" max="10038" width="10.5" style="521" customWidth="1"/>
    <col min="10039" max="10242" width="6.5" style="521"/>
    <col min="10243" max="10243" width="4.375" style="521" customWidth="1"/>
    <col min="10244" max="10244" width="5.5" style="521" customWidth="1"/>
    <col min="10245" max="10245" width="7.375" style="521" customWidth="1"/>
    <col min="10246" max="10246" width="11.5" style="521" customWidth="1"/>
    <col min="10247" max="10247" width="4.5" style="521" customWidth="1"/>
    <col min="10248" max="10261" width="7.375" style="521" customWidth="1"/>
    <col min="10262" max="10262" width="8.625" style="521" customWidth="1"/>
    <col min="10263" max="10267" width="7.375" style="521" customWidth="1"/>
    <col min="10268" max="10268" width="10.875" style="521" customWidth="1"/>
    <col min="10269" max="10292" width="7.375" style="521" customWidth="1"/>
    <col min="10293" max="10293" width="6.5" style="521"/>
    <col min="10294" max="10294" width="10.5" style="521" customWidth="1"/>
    <col min="10295" max="10498" width="6.5" style="521"/>
    <col min="10499" max="10499" width="4.375" style="521" customWidth="1"/>
    <col min="10500" max="10500" width="5.5" style="521" customWidth="1"/>
    <col min="10501" max="10501" width="7.375" style="521" customWidth="1"/>
    <col min="10502" max="10502" width="11.5" style="521" customWidth="1"/>
    <col min="10503" max="10503" width="4.5" style="521" customWidth="1"/>
    <col min="10504" max="10517" width="7.375" style="521" customWidth="1"/>
    <col min="10518" max="10518" width="8.625" style="521" customWidth="1"/>
    <col min="10519" max="10523" width="7.375" style="521" customWidth="1"/>
    <col min="10524" max="10524" width="10.875" style="521" customWidth="1"/>
    <col min="10525" max="10548" width="7.375" style="521" customWidth="1"/>
    <col min="10549" max="10549" width="6.5" style="521"/>
    <col min="10550" max="10550" width="10.5" style="521" customWidth="1"/>
    <col min="10551" max="10754" width="6.5" style="521"/>
    <col min="10755" max="10755" width="4.375" style="521" customWidth="1"/>
    <col min="10756" max="10756" width="5.5" style="521" customWidth="1"/>
    <col min="10757" max="10757" width="7.375" style="521" customWidth="1"/>
    <col min="10758" max="10758" width="11.5" style="521" customWidth="1"/>
    <col min="10759" max="10759" width="4.5" style="521" customWidth="1"/>
    <col min="10760" max="10773" width="7.375" style="521" customWidth="1"/>
    <col min="10774" max="10774" width="8.625" style="521" customWidth="1"/>
    <col min="10775" max="10779" width="7.375" style="521" customWidth="1"/>
    <col min="10780" max="10780" width="10.875" style="521" customWidth="1"/>
    <col min="10781" max="10804" width="7.375" style="521" customWidth="1"/>
    <col min="10805" max="10805" width="6.5" style="521"/>
    <col min="10806" max="10806" width="10.5" style="521" customWidth="1"/>
    <col min="10807" max="11010" width="6.5" style="521"/>
    <col min="11011" max="11011" width="4.375" style="521" customWidth="1"/>
    <col min="11012" max="11012" width="5.5" style="521" customWidth="1"/>
    <col min="11013" max="11013" width="7.375" style="521" customWidth="1"/>
    <col min="11014" max="11014" width="11.5" style="521" customWidth="1"/>
    <col min="11015" max="11015" width="4.5" style="521" customWidth="1"/>
    <col min="11016" max="11029" width="7.375" style="521" customWidth="1"/>
    <col min="11030" max="11030" width="8.625" style="521" customWidth="1"/>
    <col min="11031" max="11035" width="7.375" style="521" customWidth="1"/>
    <col min="11036" max="11036" width="10.875" style="521" customWidth="1"/>
    <col min="11037" max="11060" width="7.375" style="521" customWidth="1"/>
    <col min="11061" max="11061" width="6.5" style="521"/>
    <col min="11062" max="11062" width="10.5" style="521" customWidth="1"/>
    <col min="11063" max="11266" width="6.5" style="521"/>
    <col min="11267" max="11267" width="4.375" style="521" customWidth="1"/>
    <col min="11268" max="11268" width="5.5" style="521" customWidth="1"/>
    <col min="11269" max="11269" width="7.375" style="521" customWidth="1"/>
    <col min="11270" max="11270" width="11.5" style="521" customWidth="1"/>
    <col min="11271" max="11271" width="4.5" style="521" customWidth="1"/>
    <col min="11272" max="11285" width="7.375" style="521" customWidth="1"/>
    <col min="11286" max="11286" width="8.625" style="521" customWidth="1"/>
    <col min="11287" max="11291" width="7.375" style="521" customWidth="1"/>
    <col min="11292" max="11292" width="10.875" style="521" customWidth="1"/>
    <col min="11293" max="11316" width="7.375" style="521" customWidth="1"/>
    <col min="11317" max="11317" width="6.5" style="521"/>
    <col min="11318" max="11318" width="10.5" style="521" customWidth="1"/>
    <col min="11319" max="11522" width="6.5" style="521"/>
    <col min="11523" max="11523" width="4.375" style="521" customWidth="1"/>
    <col min="11524" max="11524" width="5.5" style="521" customWidth="1"/>
    <col min="11525" max="11525" width="7.375" style="521" customWidth="1"/>
    <col min="11526" max="11526" width="11.5" style="521" customWidth="1"/>
    <col min="11527" max="11527" width="4.5" style="521" customWidth="1"/>
    <col min="11528" max="11541" width="7.375" style="521" customWidth="1"/>
    <col min="11542" max="11542" width="8.625" style="521" customWidth="1"/>
    <col min="11543" max="11547" width="7.375" style="521" customWidth="1"/>
    <col min="11548" max="11548" width="10.875" style="521" customWidth="1"/>
    <col min="11549" max="11572" width="7.375" style="521" customWidth="1"/>
    <col min="11573" max="11573" width="6.5" style="521"/>
    <col min="11574" max="11574" width="10.5" style="521" customWidth="1"/>
    <col min="11575" max="11778" width="6.5" style="521"/>
    <col min="11779" max="11779" width="4.375" style="521" customWidth="1"/>
    <col min="11780" max="11780" width="5.5" style="521" customWidth="1"/>
    <col min="11781" max="11781" width="7.375" style="521" customWidth="1"/>
    <col min="11782" max="11782" width="11.5" style="521" customWidth="1"/>
    <col min="11783" max="11783" width="4.5" style="521" customWidth="1"/>
    <col min="11784" max="11797" width="7.375" style="521" customWidth="1"/>
    <col min="11798" max="11798" width="8.625" style="521" customWidth="1"/>
    <col min="11799" max="11803" width="7.375" style="521" customWidth="1"/>
    <col min="11804" max="11804" width="10.875" style="521" customWidth="1"/>
    <col min="11805" max="11828" width="7.375" style="521" customWidth="1"/>
    <col min="11829" max="11829" width="6.5" style="521"/>
    <col min="11830" max="11830" width="10.5" style="521" customWidth="1"/>
    <col min="11831" max="12034" width="6.5" style="521"/>
    <col min="12035" max="12035" width="4.375" style="521" customWidth="1"/>
    <col min="12036" max="12036" width="5.5" style="521" customWidth="1"/>
    <col min="12037" max="12037" width="7.375" style="521" customWidth="1"/>
    <col min="12038" max="12038" width="11.5" style="521" customWidth="1"/>
    <col min="12039" max="12039" width="4.5" style="521" customWidth="1"/>
    <col min="12040" max="12053" width="7.375" style="521" customWidth="1"/>
    <col min="12054" max="12054" width="8.625" style="521" customWidth="1"/>
    <col min="12055" max="12059" width="7.375" style="521" customWidth="1"/>
    <col min="12060" max="12060" width="10.875" style="521" customWidth="1"/>
    <col min="12061" max="12084" width="7.375" style="521" customWidth="1"/>
    <col min="12085" max="12085" width="6.5" style="521"/>
    <col min="12086" max="12086" width="10.5" style="521" customWidth="1"/>
    <col min="12087" max="12290" width="6.5" style="521"/>
    <col min="12291" max="12291" width="4.375" style="521" customWidth="1"/>
    <col min="12292" max="12292" width="5.5" style="521" customWidth="1"/>
    <col min="12293" max="12293" width="7.375" style="521" customWidth="1"/>
    <col min="12294" max="12294" width="11.5" style="521" customWidth="1"/>
    <col min="12295" max="12295" width="4.5" style="521" customWidth="1"/>
    <col min="12296" max="12309" width="7.375" style="521" customWidth="1"/>
    <col min="12310" max="12310" width="8.625" style="521" customWidth="1"/>
    <col min="12311" max="12315" width="7.375" style="521" customWidth="1"/>
    <col min="12316" max="12316" width="10.875" style="521" customWidth="1"/>
    <col min="12317" max="12340" width="7.375" style="521" customWidth="1"/>
    <col min="12341" max="12341" width="6.5" style="521"/>
    <col min="12342" max="12342" width="10.5" style="521" customWidth="1"/>
    <col min="12343" max="12546" width="6.5" style="521"/>
    <col min="12547" max="12547" width="4.375" style="521" customWidth="1"/>
    <col min="12548" max="12548" width="5.5" style="521" customWidth="1"/>
    <col min="12549" max="12549" width="7.375" style="521" customWidth="1"/>
    <col min="12550" max="12550" width="11.5" style="521" customWidth="1"/>
    <col min="12551" max="12551" width="4.5" style="521" customWidth="1"/>
    <col min="12552" max="12565" width="7.375" style="521" customWidth="1"/>
    <col min="12566" max="12566" width="8.625" style="521" customWidth="1"/>
    <col min="12567" max="12571" width="7.375" style="521" customWidth="1"/>
    <col min="12572" max="12572" width="10.875" style="521" customWidth="1"/>
    <col min="12573" max="12596" width="7.375" style="521" customWidth="1"/>
    <col min="12597" max="12597" width="6.5" style="521"/>
    <col min="12598" max="12598" width="10.5" style="521" customWidth="1"/>
    <col min="12599" max="12802" width="6.5" style="521"/>
    <col min="12803" max="12803" width="4.375" style="521" customWidth="1"/>
    <col min="12804" max="12804" width="5.5" style="521" customWidth="1"/>
    <col min="12805" max="12805" width="7.375" style="521" customWidth="1"/>
    <col min="12806" max="12806" width="11.5" style="521" customWidth="1"/>
    <col min="12807" max="12807" width="4.5" style="521" customWidth="1"/>
    <col min="12808" max="12821" width="7.375" style="521" customWidth="1"/>
    <col min="12822" max="12822" width="8.625" style="521" customWidth="1"/>
    <col min="12823" max="12827" width="7.375" style="521" customWidth="1"/>
    <col min="12828" max="12828" width="10.875" style="521" customWidth="1"/>
    <col min="12829" max="12852" width="7.375" style="521" customWidth="1"/>
    <col min="12853" max="12853" width="6.5" style="521"/>
    <col min="12854" max="12854" width="10.5" style="521" customWidth="1"/>
    <col min="12855" max="13058" width="6.5" style="521"/>
    <col min="13059" max="13059" width="4.375" style="521" customWidth="1"/>
    <col min="13060" max="13060" width="5.5" style="521" customWidth="1"/>
    <col min="13061" max="13061" width="7.375" style="521" customWidth="1"/>
    <col min="13062" max="13062" width="11.5" style="521" customWidth="1"/>
    <col min="13063" max="13063" width="4.5" style="521" customWidth="1"/>
    <col min="13064" max="13077" width="7.375" style="521" customWidth="1"/>
    <col min="13078" max="13078" width="8.625" style="521" customWidth="1"/>
    <col min="13079" max="13083" width="7.375" style="521" customWidth="1"/>
    <col min="13084" max="13084" width="10.875" style="521" customWidth="1"/>
    <col min="13085" max="13108" width="7.375" style="521" customWidth="1"/>
    <col min="13109" max="13109" width="6.5" style="521"/>
    <col min="13110" max="13110" width="10.5" style="521" customWidth="1"/>
    <col min="13111" max="13314" width="6.5" style="521"/>
    <col min="13315" max="13315" width="4.375" style="521" customWidth="1"/>
    <col min="13316" max="13316" width="5.5" style="521" customWidth="1"/>
    <col min="13317" max="13317" width="7.375" style="521" customWidth="1"/>
    <col min="13318" max="13318" width="11.5" style="521" customWidth="1"/>
    <col min="13319" max="13319" width="4.5" style="521" customWidth="1"/>
    <col min="13320" max="13333" width="7.375" style="521" customWidth="1"/>
    <col min="13334" max="13334" width="8.625" style="521" customWidth="1"/>
    <col min="13335" max="13339" width="7.375" style="521" customWidth="1"/>
    <col min="13340" max="13340" width="10.875" style="521" customWidth="1"/>
    <col min="13341" max="13364" width="7.375" style="521" customWidth="1"/>
    <col min="13365" max="13365" width="6.5" style="521"/>
    <col min="13366" max="13366" width="10.5" style="521" customWidth="1"/>
    <col min="13367" max="13570" width="6.5" style="521"/>
    <col min="13571" max="13571" width="4.375" style="521" customWidth="1"/>
    <col min="13572" max="13572" width="5.5" style="521" customWidth="1"/>
    <col min="13573" max="13573" width="7.375" style="521" customWidth="1"/>
    <col min="13574" max="13574" width="11.5" style="521" customWidth="1"/>
    <col min="13575" max="13575" width="4.5" style="521" customWidth="1"/>
    <col min="13576" max="13589" width="7.375" style="521" customWidth="1"/>
    <col min="13590" max="13590" width="8.625" style="521" customWidth="1"/>
    <col min="13591" max="13595" width="7.375" style="521" customWidth="1"/>
    <col min="13596" max="13596" width="10.875" style="521" customWidth="1"/>
    <col min="13597" max="13620" width="7.375" style="521" customWidth="1"/>
    <col min="13621" max="13621" width="6.5" style="521"/>
    <col min="13622" max="13622" width="10.5" style="521" customWidth="1"/>
    <col min="13623" max="13826" width="6.5" style="521"/>
    <col min="13827" max="13827" width="4.375" style="521" customWidth="1"/>
    <col min="13828" max="13828" width="5.5" style="521" customWidth="1"/>
    <col min="13829" max="13829" width="7.375" style="521" customWidth="1"/>
    <col min="13830" max="13830" width="11.5" style="521" customWidth="1"/>
    <col min="13831" max="13831" width="4.5" style="521" customWidth="1"/>
    <col min="13832" max="13845" width="7.375" style="521" customWidth="1"/>
    <col min="13846" max="13846" width="8.625" style="521" customWidth="1"/>
    <col min="13847" max="13851" width="7.375" style="521" customWidth="1"/>
    <col min="13852" max="13852" width="10.875" style="521" customWidth="1"/>
    <col min="13853" max="13876" width="7.375" style="521" customWidth="1"/>
    <col min="13877" max="13877" width="6.5" style="521"/>
    <col min="13878" max="13878" width="10.5" style="521" customWidth="1"/>
    <col min="13879" max="14082" width="6.5" style="521"/>
    <col min="14083" max="14083" width="4.375" style="521" customWidth="1"/>
    <col min="14084" max="14084" width="5.5" style="521" customWidth="1"/>
    <col min="14085" max="14085" width="7.375" style="521" customWidth="1"/>
    <col min="14086" max="14086" width="11.5" style="521" customWidth="1"/>
    <col min="14087" max="14087" width="4.5" style="521" customWidth="1"/>
    <col min="14088" max="14101" width="7.375" style="521" customWidth="1"/>
    <col min="14102" max="14102" width="8.625" style="521" customWidth="1"/>
    <col min="14103" max="14107" width="7.375" style="521" customWidth="1"/>
    <col min="14108" max="14108" width="10.875" style="521" customWidth="1"/>
    <col min="14109" max="14132" width="7.375" style="521" customWidth="1"/>
    <col min="14133" max="14133" width="6.5" style="521"/>
    <col min="14134" max="14134" width="10.5" style="521" customWidth="1"/>
    <col min="14135" max="14338" width="6.5" style="521"/>
    <col min="14339" max="14339" width="4.375" style="521" customWidth="1"/>
    <col min="14340" max="14340" width="5.5" style="521" customWidth="1"/>
    <col min="14341" max="14341" width="7.375" style="521" customWidth="1"/>
    <col min="14342" max="14342" width="11.5" style="521" customWidth="1"/>
    <col min="14343" max="14343" width="4.5" style="521" customWidth="1"/>
    <col min="14344" max="14357" width="7.375" style="521" customWidth="1"/>
    <col min="14358" max="14358" width="8.625" style="521" customWidth="1"/>
    <col min="14359" max="14363" width="7.375" style="521" customWidth="1"/>
    <col min="14364" max="14364" width="10.875" style="521" customWidth="1"/>
    <col min="14365" max="14388" width="7.375" style="521" customWidth="1"/>
    <col min="14389" max="14389" width="6.5" style="521"/>
    <col min="14390" max="14390" width="10.5" style="521" customWidth="1"/>
    <col min="14391" max="14594" width="6.5" style="521"/>
    <col min="14595" max="14595" width="4.375" style="521" customWidth="1"/>
    <col min="14596" max="14596" width="5.5" style="521" customWidth="1"/>
    <col min="14597" max="14597" width="7.375" style="521" customWidth="1"/>
    <col min="14598" max="14598" width="11.5" style="521" customWidth="1"/>
    <col min="14599" max="14599" width="4.5" style="521" customWidth="1"/>
    <col min="14600" max="14613" width="7.375" style="521" customWidth="1"/>
    <col min="14614" max="14614" width="8.625" style="521" customWidth="1"/>
    <col min="14615" max="14619" width="7.375" style="521" customWidth="1"/>
    <col min="14620" max="14620" width="10.875" style="521" customWidth="1"/>
    <col min="14621" max="14644" width="7.375" style="521" customWidth="1"/>
    <col min="14645" max="14645" width="6.5" style="521"/>
    <col min="14646" max="14646" width="10.5" style="521" customWidth="1"/>
    <col min="14647" max="14850" width="6.5" style="521"/>
    <col min="14851" max="14851" width="4.375" style="521" customWidth="1"/>
    <col min="14852" max="14852" width="5.5" style="521" customWidth="1"/>
    <col min="14853" max="14853" width="7.375" style="521" customWidth="1"/>
    <col min="14854" max="14854" width="11.5" style="521" customWidth="1"/>
    <col min="14855" max="14855" width="4.5" style="521" customWidth="1"/>
    <col min="14856" max="14869" width="7.375" style="521" customWidth="1"/>
    <col min="14870" max="14870" width="8.625" style="521" customWidth="1"/>
    <col min="14871" max="14875" width="7.375" style="521" customWidth="1"/>
    <col min="14876" max="14876" width="10.875" style="521" customWidth="1"/>
    <col min="14877" max="14900" width="7.375" style="521" customWidth="1"/>
    <col min="14901" max="14901" width="6.5" style="521"/>
    <col min="14902" max="14902" width="10.5" style="521" customWidth="1"/>
    <col min="14903" max="15106" width="6.5" style="521"/>
    <col min="15107" max="15107" width="4.375" style="521" customWidth="1"/>
    <col min="15108" max="15108" width="5.5" style="521" customWidth="1"/>
    <col min="15109" max="15109" width="7.375" style="521" customWidth="1"/>
    <col min="15110" max="15110" width="11.5" style="521" customWidth="1"/>
    <col min="15111" max="15111" width="4.5" style="521" customWidth="1"/>
    <col min="15112" max="15125" width="7.375" style="521" customWidth="1"/>
    <col min="15126" max="15126" width="8.625" style="521" customWidth="1"/>
    <col min="15127" max="15131" width="7.375" style="521" customWidth="1"/>
    <col min="15132" max="15132" width="10.875" style="521" customWidth="1"/>
    <col min="15133" max="15156" width="7.375" style="521" customWidth="1"/>
    <col min="15157" max="15157" width="6.5" style="521"/>
    <col min="15158" max="15158" width="10.5" style="521" customWidth="1"/>
    <col min="15159" max="15362" width="6.5" style="521"/>
    <col min="15363" max="15363" width="4.375" style="521" customWidth="1"/>
    <col min="15364" max="15364" width="5.5" style="521" customWidth="1"/>
    <col min="15365" max="15365" width="7.375" style="521" customWidth="1"/>
    <col min="15366" max="15366" width="11.5" style="521" customWidth="1"/>
    <col min="15367" max="15367" width="4.5" style="521" customWidth="1"/>
    <col min="15368" max="15381" width="7.375" style="521" customWidth="1"/>
    <col min="15382" max="15382" width="8.625" style="521" customWidth="1"/>
    <col min="15383" max="15387" width="7.375" style="521" customWidth="1"/>
    <col min="15388" max="15388" width="10.875" style="521" customWidth="1"/>
    <col min="15389" max="15412" width="7.375" style="521" customWidth="1"/>
    <col min="15413" max="15413" width="6.5" style="521"/>
    <col min="15414" max="15414" width="10.5" style="521" customWidth="1"/>
    <col min="15415" max="15618" width="6.5" style="521"/>
    <col min="15619" max="15619" width="4.375" style="521" customWidth="1"/>
    <col min="15620" max="15620" width="5.5" style="521" customWidth="1"/>
    <col min="15621" max="15621" width="7.375" style="521" customWidth="1"/>
    <col min="15622" max="15622" width="11.5" style="521" customWidth="1"/>
    <col min="15623" max="15623" width="4.5" style="521" customWidth="1"/>
    <col min="15624" max="15637" width="7.375" style="521" customWidth="1"/>
    <col min="15638" max="15638" width="8.625" style="521" customWidth="1"/>
    <col min="15639" max="15643" width="7.375" style="521" customWidth="1"/>
    <col min="15644" max="15644" width="10.875" style="521" customWidth="1"/>
    <col min="15645" max="15668" width="7.375" style="521" customWidth="1"/>
    <col min="15669" max="15669" width="6.5" style="521"/>
    <col min="15670" max="15670" width="10.5" style="521" customWidth="1"/>
    <col min="15671" max="15874" width="6.5" style="521"/>
    <col min="15875" max="15875" width="4.375" style="521" customWidth="1"/>
    <col min="15876" max="15876" width="5.5" style="521" customWidth="1"/>
    <col min="15877" max="15877" width="7.375" style="521" customWidth="1"/>
    <col min="15878" max="15878" width="11.5" style="521" customWidth="1"/>
    <col min="15879" max="15879" width="4.5" style="521" customWidth="1"/>
    <col min="15880" max="15893" width="7.375" style="521" customWidth="1"/>
    <col min="15894" max="15894" width="8.625" style="521" customWidth="1"/>
    <col min="15895" max="15899" width="7.375" style="521" customWidth="1"/>
    <col min="15900" max="15900" width="10.875" style="521" customWidth="1"/>
    <col min="15901" max="15924" width="7.375" style="521" customWidth="1"/>
    <col min="15925" max="15925" width="6.5" style="521"/>
    <col min="15926" max="15926" width="10.5" style="521" customWidth="1"/>
    <col min="15927" max="16130" width="6.5" style="521"/>
    <col min="16131" max="16131" width="4.375" style="521" customWidth="1"/>
    <col min="16132" max="16132" width="5.5" style="521" customWidth="1"/>
    <col min="16133" max="16133" width="7.375" style="521" customWidth="1"/>
    <col min="16134" max="16134" width="11.5" style="521" customWidth="1"/>
    <col min="16135" max="16135" width="4.5" style="521" customWidth="1"/>
    <col min="16136" max="16149" width="7.375" style="521" customWidth="1"/>
    <col min="16150" max="16150" width="8.625" style="521" customWidth="1"/>
    <col min="16151" max="16155" width="7.375" style="521" customWidth="1"/>
    <col min="16156" max="16156" width="10.875" style="521" customWidth="1"/>
    <col min="16157" max="16180" width="7.375" style="521" customWidth="1"/>
    <col min="16181" max="16181" width="6.5" style="521"/>
    <col min="16182" max="16182" width="10.5" style="521" customWidth="1"/>
    <col min="16183" max="16384" width="6.5" style="521"/>
  </cols>
  <sheetData>
    <row r="1" spans="2:57" ht="39.950000000000003" customHeight="1" thickBot="1">
      <c r="B1" s="642"/>
      <c r="C1" s="637"/>
      <c r="D1" s="641"/>
      <c r="E1" s="641"/>
      <c r="F1" s="641"/>
      <c r="G1" s="637"/>
      <c r="H1" s="635"/>
      <c r="I1" s="635"/>
      <c r="J1" s="635"/>
      <c r="K1" s="635"/>
      <c r="L1" s="635"/>
      <c r="M1" s="635"/>
      <c r="N1" s="635"/>
      <c r="O1" s="635"/>
      <c r="P1" s="635"/>
      <c r="Q1" s="635"/>
      <c r="R1" s="635"/>
      <c r="S1" s="635"/>
      <c r="T1" s="635"/>
      <c r="U1" s="635"/>
      <c r="V1" s="635"/>
      <c r="W1" s="635"/>
      <c r="X1" s="635"/>
      <c r="Y1" s="1694"/>
      <c r="Z1" s="1694"/>
      <c r="AA1" s="1694"/>
      <c r="AB1" s="1694"/>
      <c r="AC1" s="1694"/>
      <c r="AD1" s="1694"/>
      <c r="AE1" s="1694"/>
      <c r="AF1" s="1694"/>
      <c r="AG1" s="1694"/>
      <c r="AH1" s="1694"/>
      <c r="AI1" s="1694"/>
      <c r="AJ1" s="635"/>
      <c r="AK1" s="635"/>
      <c r="AL1" s="635"/>
      <c r="AM1" s="635"/>
      <c r="AN1" s="635"/>
      <c r="AO1" s="635"/>
      <c r="AP1" s="637"/>
      <c r="AQ1" s="637"/>
      <c r="AR1" s="637"/>
      <c r="AS1" s="637"/>
      <c r="AT1" s="637"/>
      <c r="AU1" s="637"/>
      <c r="AV1" s="637"/>
      <c r="AW1" s="637"/>
      <c r="AX1" s="637"/>
      <c r="AY1" s="637"/>
      <c r="AZ1" s="637"/>
      <c r="BA1" s="637"/>
      <c r="BB1" s="640"/>
      <c r="BC1" s="640"/>
      <c r="BD1" s="640"/>
      <c r="BE1" s="639"/>
    </row>
    <row r="2" spans="2:57" ht="39.950000000000003" customHeight="1" thickBot="1">
      <c r="B2" s="627"/>
      <c r="D2" s="626"/>
      <c r="E2" s="1641" t="s">
        <v>998</v>
      </c>
      <c r="F2" s="1642"/>
      <c r="G2" s="1642"/>
      <c r="H2" s="1642"/>
      <c r="I2" s="1642"/>
      <c r="J2" s="1642"/>
      <c r="K2" s="1642"/>
      <c r="L2" s="1642"/>
      <c r="M2" s="1642"/>
      <c r="N2" s="1642"/>
      <c r="O2" s="1642"/>
      <c r="P2" s="1642"/>
      <c r="Q2" s="1642"/>
      <c r="R2" s="1642"/>
      <c r="S2" s="1642"/>
      <c r="T2" s="1642"/>
      <c r="U2" s="1642"/>
      <c r="V2" s="1643"/>
      <c r="W2" s="587"/>
      <c r="X2" s="587"/>
      <c r="Y2" s="1695"/>
      <c r="Z2" s="1695"/>
      <c r="AA2" s="1695"/>
      <c r="AB2" s="1695"/>
      <c r="AC2" s="1695"/>
      <c r="AD2" s="1695"/>
      <c r="AE2" s="1695"/>
      <c r="AF2" s="1695"/>
      <c r="AG2" s="1695"/>
      <c r="AH2" s="1695"/>
      <c r="AI2" s="1695"/>
      <c r="AJ2" s="587"/>
      <c r="AK2" s="645"/>
      <c r="AL2" s="646"/>
      <c r="AM2" s="1714" t="s">
        <v>999</v>
      </c>
      <c r="AN2" s="1714"/>
      <c r="AO2" s="1714"/>
      <c r="AP2" s="1714"/>
      <c r="AQ2" s="1714"/>
      <c r="AR2" s="1714"/>
      <c r="AS2" s="1714"/>
      <c r="AT2" s="1714"/>
      <c r="AU2" s="1714"/>
      <c r="AV2" s="1714"/>
      <c r="AW2" s="1714"/>
      <c r="AX2" s="1714"/>
      <c r="AY2" s="1714"/>
      <c r="AZ2" s="1715"/>
      <c r="BA2" s="1712" t="s">
        <v>1000</v>
      </c>
      <c r="BB2" s="1712"/>
      <c r="BC2" s="1712"/>
      <c r="BE2" s="625"/>
    </row>
    <row r="3" spans="2:57" ht="39.950000000000003" customHeight="1" thickBot="1">
      <c r="B3" s="627"/>
      <c r="D3" s="626"/>
      <c r="E3" s="1644"/>
      <c r="F3" s="1645"/>
      <c r="G3" s="1645"/>
      <c r="H3" s="1645"/>
      <c r="I3" s="1645"/>
      <c r="J3" s="1645"/>
      <c r="K3" s="1645"/>
      <c r="L3" s="1645"/>
      <c r="M3" s="1645"/>
      <c r="N3" s="1645"/>
      <c r="O3" s="1645"/>
      <c r="P3" s="1645"/>
      <c r="Q3" s="1645"/>
      <c r="R3" s="1645"/>
      <c r="S3" s="1645"/>
      <c r="T3" s="1645"/>
      <c r="U3" s="1645"/>
      <c r="V3" s="1646"/>
      <c r="W3" s="587"/>
      <c r="X3" s="587"/>
      <c r="Y3" s="1695"/>
      <c r="Z3" s="1695"/>
      <c r="AA3" s="1695"/>
      <c r="AB3" s="1695"/>
      <c r="AC3" s="1695"/>
      <c r="AD3" s="1695"/>
      <c r="AE3" s="1695"/>
      <c r="AF3" s="1695"/>
      <c r="AG3" s="1695"/>
      <c r="AH3" s="1695"/>
      <c r="AI3" s="1695"/>
      <c r="AJ3" s="587"/>
      <c r="AK3" s="645"/>
      <c r="AL3" s="646"/>
      <c r="AM3" s="1716"/>
      <c r="AN3" s="1716"/>
      <c r="AO3" s="1716"/>
      <c r="AP3" s="1716"/>
      <c r="AQ3" s="1716"/>
      <c r="AR3" s="1716"/>
      <c r="AS3" s="1716"/>
      <c r="AT3" s="1716"/>
      <c r="AU3" s="1716"/>
      <c r="AV3" s="1716"/>
      <c r="AW3" s="1716"/>
      <c r="AX3" s="1716"/>
      <c r="AY3" s="1716"/>
      <c r="AZ3" s="1717"/>
      <c r="BA3" s="1712"/>
      <c r="BB3" s="1712"/>
      <c r="BC3" s="1712"/>
      <c r="BE3" s="625"/>
    </row>
    <row r="4" spans="2:57" ht="21" customHeight="1" thickBot="1">
      <c r="B4" s="627"/>
      <c r="D4" s="626"/>
      <c r="W4" s="587"/>
      <c r="X4" s="587"/>
      <c r="Y4" s="1695"/>
      <c r="Z4" s="1695"/>
      <c r="AA4" s="1695"/>
      <c r="AB4" s="1695"/>
      <c r="AC4" s="1695"/>
      <c r="AD4" s="1695"/>
      <c r="AE4" s="1695"/>
      <c r="AF4" s="1695"/>
      <c r="AG4" s="1695"/>
      <c r="AH4" s="1695"/>
      <c r="AI4" s="1695"/>
      <c r="AJ4" s="587"/>
      <c r="AK4" s="645"/>
      <c r="AL4" s="646"/>
      <c r="AM4" s="1716"/>
      <c r="AN4" s="1716"/>
      <c r="AO4" s="1716"/>
      <c r="AP4" s="1716"/>
      <c r="AQ4" s="1716"/>
      <c r="AR4" s="1716"/>
      <c r="AS4" s="1716"/>
      <c r="AT4" s="1716"/>
      <c r="AU4" s="1716"/>
      <c r="AV4" s="1716"/>
      <c r="AW4" s="1716"/>
      <c r="AX4" s="1716"/>
      <c r="AY4" s="1716"/>
      <c r="AZ4" s="1717"/>
      <c r="BA4" s="1712"/>
      <c r="BB4" s="1712"/>
      <c r="BC4" s="1712"/>
      <c r="BE4" s="625"/>
    </row>
    <row r="5" spans="2:57" ht="39.950000000000003" customHeight="1" thickBot="1">
      <c r="B5" s="627"/>
      <c r="D5" s="626"/>
      <c r="E5" s="1641" t="s">
        <v>1001</v>
      </c>
      <c r="F5" s="1642"/>
      <c r="G5" s="1642"/>
      <c r="H5" s="1642"/>
      <c r="I5" s="1642"/>
      <c r="J5" s="1642"/>
      <c r="K5" s="1642"/>
      <c r="L5" s="1642"/>
      <c r="M5" s="1642"/>
      <c r="N5" s="1642"/>
      <c r="O5" s="1642"/>
      <c r="P5" s="1642"/>
      <c r="Q5" s="1642"/>
      <c r="R5" s="1642"/>
      <c r="S5" s="1642"/>
      <c r="T5" s="1642"/>
      <c r="U5" s="1642"/>
      <c r="V5" s="1643"/>
      <c r="W5" s="587"/>
      <c r="X5" s="587"/>
      <c r="Y5" s="1695"/>
      <c r="Z5" s="1695"/>
      <c r="AA5" s="1695"/>
      <c r="AB5" s="1695"/>
      <c r="AC5" s="1695"/>
      <c r="AD5" s="1695"/>
      <c r="AE5" s="1695"/>
      <c r="AF5" s="1695"/>
      <c r="AG5" s="1695"/>
      <c r="AH5" s="1695"/>
      <c r="AI5" s="1695"/>
      <c r="AJ5" s="587"/>
      <c r="AK5" s="645"/>
      <c r="AL5" s="646"/>
      <c r="AM5" s="1716"/>
      <c r="AN5" s="1716"/>
      <c r="AO5" s="1716"/>
      <c r="AP5" s="1716"/>
      <c r="AQ5" s="1716"/>
      <c r="AR5" s="1716"/>
      <c r="AS5" s="1716"/>
      <c r="AT5" s="1716"/>
      <c r="AU5" s="1716"/>
      <c r="AV5" s="1716"/>
      <c r="AW5" s="1716"/>
      <c r="AX5" s="1716"/>
      <c r="AY5" s="1716"/>
      <c r="AZ5" s="1717"/>
      <c r="BA5" s="1712"/>
      <c r="BB5" s="1712"/>
      <c r="BC5" s="1712"/>
      <c r="BE5" s="625"/>
    </row>
    <row r="6" spans="2:57" ht="39.950000000000003" customHeight="1" thickBot="1">
      <c r="B6" s="627"/>
      <c r="D6" s="626"/>
      <c r="E6" s="1644"/>
      <c r="F6" s="1645"/>
      <c r="G6" s="1645"/>
      <c r="H6" s="1645"/>
      <c r="I6" s="1645"/>
      <c r="J6" s="1645"/>
      <c r="K6" s="1645"/>
      <c r="L6" s="1645"/>
      <c r="M6" s="1645"/>
      <c r="N6" s="1645"/>
      <c r="O6" s="1645"/>
      <c r="P6" s="1645"/>
      <c r="Q6" s="1645"/>
      <c r="R6" s="1645"/>
      <c r="S6" s="1645"/>
      <c r="T6" s="1645"/>
      <c r="U6" s="1645"/>
      <c r="V6" s="1646"/>
      <c r="W6" s="587"/>
      <c r="X6" s="587"/>
      <c r="Y6" s="1695"/>
      <c r="Z6" s="1695"/>
      <c r="AA6" s="1695"/>
      <c r="AB6" s="1695"/>
      <c r="AC6" s="1695"/>
      <c r="AD6" s="1695"/>
      <c r="AE6" s="1695"/>
      <c r="AF6" s="1695"/>
      <c r="AG6" s="1695"/>
      <c r="AH6" s="1695"/>
      <c r="AI6" s="1695"/>
      <c r="AJ6" s="587"/>
      <c r="AK6" s="645"/>
      <c r="AL6" s="646"/>
      <c r="AM6" s="1718"/>
      <c r="AN6" s="1718"/>
      <c r="AO6" s="1718"/>
      <c r="AP6" s="1718"/>
      <c r="AQ6" s="1718"/>
      <c r="AR6" s="1718"/>
      <c r="AS6" s="1718"/>
      <c r="AT6" s="1718"/>
      <c r="AU6" s="1718"/>
      <c r="AV6" s="1718"/>
      <c r="AW6" s="1718"/>
      <c r="AX6" s="1718"/>
      <c r="AY6" s="1718"/>
      <c r="AZ6" s="1719"/>
      <c r="BA6" s="1713"/>
      <c r="BB6" s="1713"/>
      <c r="BC6" s="1713"/>
      <c r="BE6" s="625"/>
    </row>
    <row r="7" spans="2:57" ht="39.950000000000003" customHeight="1" thickBot="1">
      <c r="B7" s="627"/>
      <c r="D7" s="626"/>
      <c r="W7" s="587"/>
      <c r="X7" s="587"/>
      <c r="Y7" s="1695"/>
      <c r="Z7" s="1695"/>
      <c r="AA7" s="1695"/>
      <c r="AB7" s="1695"/>
      <c r="AC7" s="1695"/>
      <c r="AD7" s="1695"/>
      <c r="AE7" s="1695"/>
      <c r="AF7" s="1695"/>
      <c r="AG7" s="1695"/>
      <c r="AH7" s="1695"/>
      <c r="AI7" s="1695"/>
      <c r="AJ7" s="587"/>
      <c r="AK7" s="644"/>
      <c r="AL7" s="644"/>
      <c r="AM7" s="643"/>
      <c r="AN7" s="643"/>
      <c r="AO7" s="643"/>
      <c r="AP7" s="643"/>
      <c r="AQ7" s="643"/>
      <c r="AR7" s="643"/>
      <c r="AS7" s="643"/>
      <c r="AT7" s="643"/>
      <c r="AU7" s="643"/>
      <c r="AV7" s="643"/>
      <c r="AW7" s="643"/>
      <c r="AX7" s="643"/>
      <c r="AY7" s="643"/>
      <c r="AZ7" s="643"/>
      <c r="BA7" s="643"/>
      <c r="BB7" s="643"/>
      <c r="BC7" s="643"/>
      <c r="BE7" s="625"/>
    </row>
    <row r="8" spans="2:57" ht="39.950000000000003" customHeight="1" thickBot="1">
      <c r="B8" s="627"/>
      <c r="D8" s="626"/>
      <c r="E8" s="638"/>
      <c r="F8" s="636" t="s">
        <v>1002</v>
      </c>
      <c r="G8" s="637"/>
      <c r="H8" s="635"/>
      <c r="I8" s="636" t="s">
        <v>1003</v>
      </c>
      <c r="J8" s="636"/>
      <c r="K8" s="636"/>
      <c r="L8" s="636"/>
      <c r="M8" s="636"/>
      <c r="N8" s="636" t="s">
        <v>1004</v>
      </c>
      <c r="O8" s="635"/>
      <c r="P8" s="634"/>
      <c r="Q8" s="587"/>
      <c r="R8" s="587"/>
      <c r="S8" s="587"/>
      <c r="T8" s="587"/>
      <c r="U8" s="587"/>
      <c r="V8" s="587"/>
      <c r="W8" s="587"/>
      <c r="X8" s="587"/>
      <c r="Y8" s="587"/>
      <c r="Z8" s="587"/>
      <c r="AA8" s="587"/>
      <c r="AB8" s="587"/>
      <c r="AC8" s="587"/>
      <c r="AD8" s="587"/>
      <c r="AE8" s="587"/>
      <c r="AF8" s="587"/>
      <c r="AG8" s="587"/>
      <c r="AH8" s="587"/>
      <c r="AI8" s="587"/>
      <c r="AJ8" s="587"/>
      <c r="AK8" s="644"/>
      <c r="AL8" s="525"/>
      <c r="AM8" s="1720" t="s">
        <v>1005</v>
      </c>
      <c r="AN8" s="1721"/>
      <c r="AO8" s="1721"/>
      <c r="AP8" s="1721"/>
      <c r="AQ8" s="1721"/>
      <c r="AR8" s="1721"/>
      <c r="AS8" s="1721"/>
      <c r="AT8" s="1721"/>
      <c r="AU8" s="1721"/>
      <c r="AV8" s="1721"/>
      <c r="AW8" s="1721"/>
      <c r="AX8" s="1721"/>
      <c r="AY8" s="1721"/>
      <c r="AZ8" s="1721"/>
      <c r="BA8" s="1721"/>
      <c r="BB8" s="1721"/>
      <c r="BC8" s="1722"/>
      <c r="BE8" s="625"/>
    </row>
    <row r="9" spans="2:57" ht="39.950000000000003" customHeight="1" thickBot="1">
      <c r="B9" s="627"/>
      <c r="D9" s="626"/>
      <c r="E9" s="633"/>
      <c r="F9" s="1647"/>
      <c r="G9" s="1648"/>
      <c r="H9" s="587"/>
      <c r="I9" s="1647"/>
      <c r="J9" s="1652"/>
      <c r="K9" s="1652"/>
      <c r="L9" s="1648"/>
      <c r="M9" s="587"/>
      <c r="N9" s="1647"/>
      <c r="O9" s="1648"/>
      <c r="P9" s="589"/>
      <c r="Q9" s="1711" t="s">
        <v>1006</v>
      </c>
      <c r="R9" s="1711"/>
      <c r="S9" s="1711"/>
      <c r="T9" s="1711"/>
      <c r="U9" s="1711"/>
      <c r="V9" s="1711"/>
      <c r="W9" s="1711"/>
      <c r="X9" s="1711"/>
      <c r="Y9" s="1711"/>
      <c r="Z9" s="1711"/>
      <c r="AA9" s="1711"/>
      <c r="AB9" s="1711"/>
      <c r="AC9" s="1711"/>
      <c r="AD9" s="1711"/>
      <c r="AE9" s="1711"/>
      <c r="AF9" s="1711"/>
      <c r="AG9" s="1711"/>
      <c r="AH9" s="1711"/>
      <c r="AI9" s="1711"/>
      <c r="AJ9" s="1711"/>
      <c r="AK9" s="1711"/>
      <c r="AL9" s="1711"/>
      <c r="AM9" s="1723"/>
      <c r="AN9" s="1724"/>
      <c r="AO9" s="1724"/>
      <c r="AP9" s="1724"/>
      <c r="AQ9" s="1724"/>
      <c r="AR9" s="1724"/>
      <c r="AS9" s="1724"/>
      <c r="AT9" s="1724"/>
      <c r="AU9" s="1724"/>
      <c r="AV9" s="1724"/>
      <c r="AW9" s="1724"/>
      <c r="AX9" s="1724"/>
      <c r="AY9" s="1724"/>
      <c r="AZ9" s="1724"/>
      <c r="BA9" s="1724"/>
      <c r="BB9" s="1724"/>
      <c r="BC9" s="1725"/>
      <c r="BE9" s="625"/>
    </row>
    <row r="10" spans="2:57" ht="17.25" customHeight="1" thickBot="1">
      <c r="B10" s="627"/>
      <c r="D10" s="626"/>
      <c r="E10" s="632"/>
      <c r="F10" s="631"/>
      <c r="G10" s="630"/>
      <c r="H10" s="629"/>
      <c r="I10" s="629"/>
      <c r="J10" s="629"/>
      <c r="K10" s="629"/>
      <c r="L10" s="629"/>
      <c r="M10" s="629"/>
      <c r="N10" s="629"/>
      <c r="O10" s="629"/>
      <c r="P10" s="628"/>
      <c r="Q10" s="1711"/>
      <c r="R10" s="1711"/>
      <c r="S10" s="1711"/>
      <c r="T10" s="1711"/>
      <c r="U10" s="1711"/>
      <c r="V10" s="1711"/>
      <c r="W10" s="1711"/>
      <c r="X10" s="1711"/>
      <c r="Y10" s="1711"/>
      <c r="Z10" s="1711"/>
      <c r="AA10" s="1711"/>
      <c r="AB10" s="1711"/>
      <c r="AC10" s="1711"/>
      <c r="AD10" s="1711"/>
      <c r="AE10" s="1711"/>
      <c r="AF10" s="1711"/>
      <c r="AG10" s="1711"/>
      <c r="AH10" s="1711"/>
      <c r="AI10" s="1711"/>
      <c r="AJ10" s="1711"/>
      <c r="AK10" s="1711"/>
      <c r="AL10" s="1711"/>
      <c r="AM10" s="1726"/>
      <c r="AN10" s="1727"/>
      <c r="AO10" s="1727"/>
      <c r="AP10" s="1727"/>
      <c r="AQ10" s="1727"/>
      <c r="AR10" s="1727"/>
      <c r="AS10" s="1727"/>
      <c r="AT10" s="1727"/>
      <c r="AU10" s="1727"/>
      <c r="AV10" s="1727"/>
      <c r="AW10" s="1727"/>
      <c r="AX10" s="1727"/>
      <c r="AY10" s="1727"/>
      <c r="AZ10" s="1727"/>
      <c r="BA10" s="1727"/>
      <c r="BB10" s="1727"/>
      <c r="BC10" s="1728"/>
      <c r="BE10" s="625"/>
    </row>
    <row r="11" spans="2:57" ht="81" customHeight="1">
      <c r="B11" s="627"/>
      <c r="D11" s="626"/>
      <c r="E11" s="626"/>
      <c r="F11" s="626"/>
      <c r="H11" s="587"/>
      <c r="I11" s="587"/>
      <c r="J11" s="587"/>
      <c r="K11" s="587"/>
      <c r="L11" s="587"/>
      <c r="M11" s="587"/>
      <c r="N11" s="587"/>
      <c r="O11" s="587"/>
      <c r="P11" s="587"/>
      <c r="Q11" s="1711"/>
      <c r="R11" s="1711"/>
      <c r="S11" s="1711"/>
      <c r="T11" s="1711"/>
      <c r="U11" s="1711"/>
      <c r="V11" s="1711"/>
      <c r="W11" s="1711"/>
      <c r="X11" s="1711"/>
      <c r="Y11" s="1711"/>
      <c r="Z11" s="1711"/>
      <c r="AA11" s="1711"/>
      <c r="AB11" s="1711"/>
      <c r="AC11" s="1711"/>
      <c r="AD11" s="1711"/>
      <c r="AE11" s="1711"/>
      <c r="AF11" s="1711"/>
      <c r="AG11" s="1711"/>
      <c r="AH11" s="1711"/>
      <c r="AI11" s="1711"/>
      <c r="AJ11" s="1711"/>
      <c r="AK11" s="1711"/>
      <c r="AL11" s="1711"/>
      <c r="AM11" s="525"/>
      <c r="AN11" s="525"/>
      <c r="AO11" s="525"/>
      <c r="AR11" s="529"/>
      <c r="AS11" s="531"/>
      <c r="AT11" s="531"/>
      <c r="AU11" s="531"/>
      <c r="AV11" s="531"/>
      <c r="AW11" s="531"/>
      <c r="AX11" s="531"/>
      <c r="BE11" s="625"/>
    </row>
    <row r="12" spans="2:57" s="526" customFormat="1" ht="18.75" customHeight="1">
      <c r="B12" s="618"/>
      <c r="C12" s="619"/>
      <c r="D12" s="619"/>
      <c r="E12" s="619"/>
      <c r="F12" s="619"/>
      <c r="G12" s="619"/>
      <c r="H12" s="619"/>
      <c r="I12" s="619"/>
      <c r="J12" s="619"/>
      <c r="K12" s="619"/>
      <c r="L12" s="619"/>
      <c r="M12" s="619"/>
      <c r="N12" s="619"/>
      <c r="O12" s="619"/>
      <c r="P12" s="619"/>
      <c r="Q12" s="619"/>
      <c r="R12" s="619"/>
      <c r="S12" s="619"/>
      <c r="T12" s="619"/>
      <c r="U12" s="619"/>
      <c r="V12" s="619"/>
      <c r="W12" s="619"/>
      <c r="X12" s="619"/>
      <c r="Y12" s="619"/>
      <c r="Z12" s="619"/>
      <c r="AA12" s="619"/>
      <c r="AB12" s="619"/>
      <c r="AC12" s="619"/>
      <c r="AD12" s="619"/>
      <c r="AE12" s="619"/>
      <c r="AF12" s="619"/>
      <c r="AG12" s="619"/>
      <c r="AH12" s="619"/>
      <c r="AI12" s="619"/>
      <c r="AJ12" s="619"/>
      <c r="AK12" s="619"/>
      <c r="AL12" s="619"/>
      <c r="AM12" s="619"/>
      <c r="AN12" s="619"/>
      <c r="AO12" s="619"/>
      <c r="AP12" s="619"/>
      <c r="AQ12" s="619"/>
      <c r="AR12" s="619"/>
      <c r="AS12" s="619"/>
      <c r="AT12" s="619"/>
      <c r="AU12" s="619"/>
      <c r="AV12" s="619"/>
      <c r="AW12" s="619"/>
      <c r="AX12" s="619"/>
      <c r="AY12" s="619"/>
      <c r="AZ12" s="619"/>
      <c r="BA12" s="619"/>
      <c r="BB12" s="619"/>
      <c r="BC12" s="619"/>
      <c r="BD12" s="619"/>
      <c r="BE12" s="624"/>
    </row>
    <row r="13" spans="2:57" s="526" customFormat="1" ht="94.5" customHeight="1">
      <c r="B13" s="618"/>
      <c r="C13" s="619"/>
      <c r="D13" s="619"/>
      <c r="E13" s="619"/>
      <c r="F13" s="619"/>
      <c r="G13" s="619"/>
      <c r="H13" s="619"/>
      <c r="I13" s="619"/>
      <c r="J13" s="619"/>
      <c r="K13" s="619"/>
      <c r="L13" s="619"/>
      <c r="M13" s="619"/>
      <c r="N13" s="619"/>
      <c r="O13" s="619"/>
      <c r="P13" s="619"/>
      <c r="Q13" s="1711" t="s">
        <v>1007</v>
      </c>
      <c r="R13" s="1711"/>
      <c r="S13" s="1711"/>
      <c r="T13" s="1711"/>
      <c r="U13" s="1711"/>
      <c r="V13" s="1711"/>
      <c r="W13" s="1711"/>
      <c r="X13" s="1711"/>
      <c r="Y13" s="1711"/>
      <c r="Z13" s="1711"/>
      <c r="AA13" s="1711"/>
      <c r="AB13" s="1711"/>
      <c r="AC13" s="1711"/>
      <c r="AD13" s="1711"/>
      <c r="AE13" s="1711"/>
      <c r="AF13" s="1711"/>
      <c r="AG13" s="1711"/>
      <c r="AH13" s="1711"/>
      <c r="AI13" s="1711"/>
      <c r="AJ13" s="1711"/>
      <c r="AK13" s="1711"/>
      <c r="AL13" s="1711"/>
      <c r="AM13" s="619"/>
      <c r="AN13" s="619"/>
      <c r="AO13" s="619"/>
      <c r="AP13" s="619"/>
      <c r="AQ13" s="619"/>
      <c r="AR13" s="619"/>
      <c r="AS13" s="619"/>
      <c r="AT13" s="619"/>
      <c r="AU13" s="619"/>
      <c r="AV13" s="619"/>
      <c r="AW13" s="619"/>
      <c r="AX13" s="619"/>
      <c r="AY13" s="619"/>
      <c r="AZ13" s="619"/>
      <c r="BA13" s="619"/>
      <c r="BB13" s="619"/>
      <c r="BC13" s="619"/>
      <c r="BD13" s="619"/>
      <c r="BE13" s="624"/>
    </row>
    <row r="14" spans="2:57" s="526" customFormat="1" ht="21" customHeight="1" thickBot="1">
      <c r="B14" s="618"/>
      <c r="C14" s="619"/>
      <c r="D14" s="543"/>
      <c r="E14" s="543"/>
      <c r="F14" s="543"/>
      <c r="G14" s="543"/>
      <c r="H14" s="543"/>
      <c r="I14" s="543"/>
      <c r="J14" s="543"/>
      <c r="K14" s="543"/>
      <c r="L14" s="543"/>
      <c r="M14" s="543"/>
      <c r="N14" s="543"/>
      <c r="O14" s="543"/>
      <c r="P14" s="543"/>
      <c r="Q14" s="619"/>
      <c r="R14" s="619"/>
      <c r="S14" s="619"/>
      <c r="T14" s="619"/>
      <c r="U14" s="619"/>
      <c r="V14" s="619"/>
      <c r="W14" s="619"/>
      <c r="X14" s="619"/>
      <c r="Y14" s="619"/>
      <c r="Z14" s="619"/>
      <c r="AA14" s="619"/>
      <c r="AB14" s="619"/>
      <c r="AC14" s="619"/>
      <c r="AD14" s="619"/>
      <c r="AE14" s="619"/>
      <c r="AF14" s="619"/>
      <c r="AG14" s="619"/>
      <c r="AH14" s="619"/>
      <c r="AI14" s="619"/>
      <c r="AJ14" s="619"/>
      <c r="AK14" s="619"/>
      <c r="AL14" s="619"/>
      <c r="AM14" s="543"/>
      <c r="AN14" s="543"/>
      <c r="AO14" s="543"/>
      <c r="AP14" s="543"/>
      <c r="AQ14" s="543"/>
      <c r="AR14" s="543"/>
      <c r="AS14" s="543"/>
      <c r="AT14" s="543"/>
      <c r="AU14" s="543"/>
      <c r="AV14" s="543"/>
      <c r="AW14" s="543"/>
      <c r="AX14" s="543"/>
      <c r="AY14" s="543"/>
      <c r="AZ14" s="543"/>
      <c r="BA14" s="543"/>
      <c r="BB14" s="543"/>
      <c r="BC14" s="543"/>
      <c r="BD14" s="543"/>
      <c r="BE14" s="617"/>
    </row>
    <row r="15" spans="2:57" s="526" customFormat="1" ht="21" customHeight="1" thickBot="1">
      <c r="B15" s="618"/>
      <c r="C15" s="619"/>
      <c r="D15" s="543"/>
      <c r="E15" s="543"/>
      <c r="F15" s="543"/>
      <c r="G15" s="543"/>
      <c r="H15" s="543"/>
      <c r="I15" s="543"/>
      <c r="J15" s="543"/>
      <c r="K15" s="543"/>
      <c r="L15" s="543"/>
      <c r="M15" s="543"/>
      <c r="N15" s="543"/>
      <c r="O15" s="543"/>
      <c r="P15" s="543"/>
      <c r="Q15" s="619"/>
      <c r="R15" s="619"/>
      <c r="S15" s="619"/>
      <c r="T15" s="619"/>
      <c r="U15" s="619"/>
      <c r="V15" s="619"/>
      <c r="W15" s="619"/>
      <c r="X15" s="619"/>
      <c r="Y15" s="619"/>
      <c r="Z15" s="619"/>
      <c r="AA15" s="619"/>
      <c r="AB15" s="619"/>
      <c r="AC15" s="619"/>
      <c r="AD15" s="623"/>
      <c r="AE15" s="622"/>
      <c r="AF15" s="622"/>
      <c r="AG15" s="622"/>
      <c r="AH15" s="622"/>
      <c r="AI15" s="622"/>
      <c r="AJ15" s="622"/>
      <c r="AK15" s="622"/>
      <c r="AL15" s="622"/>
      <c r="AM15" s="621"/>
      <c r="AN15" s="621"/>
      <c r="AO15" s="621"/>
      <c r="AP15" s="621"/>
      <c r="AQ15" s="621"/>
      <c r="AR15" s="621"/>
      <c r="AS15" s="621"/>
      <c r="AT15" s="621"/>
      <c r="AU15" s="621"/>
      <c r="AV15" s="621"/>
      <c r="AW15" s="621"/>
      <c r="AX15" s="621"/>
      <c r="AY15" s="621"/>
      <c r="AZ15" s="621"/>
      <c r="BA15" s="621"/>
      <c r="BB15" s="621"/>
      <c r="BC15" s="620"/>
      <c r="BD15" s="543"/>
      <c r="BE15" s="617"/>
    </row>
    <row r="16" spans="2:57" s="526" customFormat="1" ht="39.950000000000003" customHeight="1">
      <c r="B16" s="618"/>
      <c r="C16" s="1641" t="s">
        <v>1008</v>
      </c>
      <c r="D16" s="1642"/>
      <c r="E16" s="1642"/>
      <c r="F16" s="1642"/>
      <c r="G16" s="1642"/>
      <c r="H16" s="1642"/>
      <c r="I16" s="1642"/>
      <c r="J16" s="1642"/>
      <c r="K16" s="1642"/>
      <c r="L16" s="1642"/>
      <c r="M16" s="1642"/>
      <c r="N16" s="1642"/>
      <c r="O16" s="1642"/>
      <c r="P16" s="1642"/>
      <c r="Q16" s="1642"/>
      <c r="R16" s="1642"/>
      <c r="S16" s="1642"/>
      <c r="T16" s="1642"/>
      <c r="U16" s="1642"/>
      <c r="V16" s="1642"/>
      <c r="W16" s="1642"/>
      <c r="X16" s="1642"/>
      <c r="Y16" s="1642"/>
      <c r="Z16" s="1642"/>
      <c r="AA16" s="1642"/>
      <c r="AB16" s="1643"/>
      <c r="AC16" s="619"/>
      <c r="AD16" s="618"/>
      <c r="AE16" s="650"/>
      <c r="AF16" s="651"/>
      <c r="AG16" s="651"/>
      <c r="AH16" s="651"/>
      <c r="AI16" s="652"/>
      <c r="AJ16" s="652"/>
      <c r="AK16" s="653"/>
      <c r="AL16" s="652"/>
      <c r="AM16" s="652"/>
      <c r="AN16" s="652"/>
      <c r="AO16" s="652"/>
      <c r="AP16" s="652"/>
      <c r="AQ16" s="652"/>
      <c r="AR16" s="654"/>
      <c r="AS16" s="654"/>
      <c r="AT16" s="655"/>
      <c r="AU16" s="655"/>
      <c r="AV16" s="655"/>
      <c r="AW16" s="651"/>
      <c r="AX16" s="651"/>
      <c r="AY16" s="652"/>
      <c r="AZ16" s="652"/>
      <c r="BA16" s="652"/>
      <c r="BB16" s="675"/>
      <c r="BC16" s="527"/>
      <c r="BD16" s="543"/>
      <c r="BE16" s="617"/>
    </row>
    <row r="17" spans="2:57" s="526" customFormat="1" ht="39.950000000000003" customHeight="1" thickBot="1">
      <c r="B17" s="618"/>
      <c r="C17" s="1644"/>
      <c r="D17" s="1645"/>
      <c r="E17" s="1645"/>
      <c r="F17" s="1645"/>
      <c r="G17" s="1645"/>
      <c r="H17" s="1645"/>
      <c r="I17" s="1645"/>
      <c r="J17" s="1645"/>
      <c r="K17" s="1645"/>
      <c r="L17" s="1645"/>
      <c r="M17" s="1645"/>
      <c r="N17" s="1645"/>
      <c r="O17" s="1645"/>
      <c r="P17" s="1645"/>
      <c r="Q17" s="1645"/>
      <c r="R17" s="1645"/>
      <c r="S17" s="1645"/>
      <c r="T17" s="1645"/>
      <c r="U17" s="1645"/>
      <c r="V17" s="1645"/>
      <c r="W17" s="1645"/>
      <c r="X17" s="1645"/>
      <c r="Y17" s="1645"/>
      <c r="Z17" s="1645"/>
      <c r="AA17" s="1645"/>
      <c r="AB17" s="1646"/>
      <c r="AC17" s="619"/>
      <c r="AD17" s="618"/>
      <c r="AE17" s="656"/>
      <c r="AF17" s="657" t="s">
        <v>1009</v>
      </c>
      <c r="AG17" s="658"/>
      <c r="AH17" s="658"/>
      <c r="AI17" s="658"/>
      <c r="AJ17" s="658"/>
      <c r="AK17" s="659"/>
      <c r="AL17" s="658"/>
      <c r="AM17" s="659"/>
      <c r="AN17" s="659"/>
      <c r="AO17" s="660"/>
      <c r="AP17" s="660"/>
      <c r="AQ17" s="660"/>
      <c r="AR17" s="660"/>
      <c r="AS17" s="660"/>
      <c r="AT17" s="661"/>
      <c r="AU17" s="661"/>
      <c r="AV17" s="661"/>
      <c r="AW17" s="662"/>
      <c r="AX17" s="662"/>
      <c r="AY17" s="660"/>
      <c r="AZ17" s="663"/>
      <c r="BA17" s="663"/>
      <c r="BB17" s="676"/>
      <c r="BC17" s="527"/>
      <c r="BD17" s="543"/>
      <c r="BE17" s="617"/>
    </row>
    <row r="18" spans="2:57" s="526" customFormat="1" ht="17.25" customHeight="1" thickBot="1">
      <c r="B18" s="616"/>
      <c r="C18" s="1535"/>
      <c r="D18" s="1553"/>
      <c r="E18" s="1553"/>
      <c r="F18" s="1553"/>
      <c r="G18" s="1553"/>
      <c r="H18" s="1553"/>
      <c r="I18" s="1553"/>
      <c r="J18" s="1553"/>
      <c r="K18" s="1553"/>
      <c r="L18" s="1553"/>
      <c r="M18" s="1553"/>
      <c r="N18" s="1553"/>
      <c r="O18" s="1553"/>
      <c r="P18" s="1553"/>
      <c r="Q18" s="1553"/>
      <c r="R18" s="1553"/>
      <c r="S18" s="1553"/>
      <c r="T18" s="1553"/>
      <c r="U18" s="1553"/>
      <c r="V18" s="1553"/>
      <c r="W18" s="1553"/>
      <c r="X18" s="1553"/>
      <c r="Y18" s="1553"/>
      <c r="Z18" s="1553"/>
      <c r="AA18" s="1553"/>
      <c r="AB18" s="1553"/>
      <c r="AC18" s="1553"/>
      <c r="AD18" s="615"/>
      <c r="AE18" s="656"/>
      <c r="AF18" s="658"/>
      <c r="AG18" s="658"/>
      <c r="AH18" s="658"/>
      <c r="AI18" s="658"/>
      <c r="AJ18" s="658"/>
      <c r="AK18" s="664"/>
      <c r="AL18" s="658"/>
      <c r="AM18" s="660"/>
      <c r="AN18" s="660"/>
      <c r="AO18" s="660"/>
      <c r="AP18" s="660"/>
      <c r="AQ18" s="660"/>
      <c r="AR18" s="662"/>
      <c r="AS18" s="662"/>
      <c r="AT18" s="665"/>
      <c r="AU18" s="665"/>
      <c r="AV18" s="665"/>
      <c r="AW18" s="662"/>
      <c r="AX18" s="662"/>
      <c r="AY18" s="660"/>
      <c r="AZ18" s="663"/>
      <c r="BA18" s="663"/>
      <c r="BB18" s="676"/>
      <c r="BC18" s="527"/>
      <c r="BD18" s="1553"/>
      <c r="BE18" s="614"/>
    </row>
    <row r="19" spans="2:57" s="526" customFormat="1" ht="43.5" customHeight="1" thickBot="1">
      <c r="B19" s="535"/>
      <c r="C19" s="613"/>
      <c r="D19" s="597"/>
      <c r="E19" s="597"/>
      <c r="F19" s="597"/>
      <c r="G19" s="612"/>
      <c r="H19" s="601"/>
      <c r="I19" s="601"/>
      <c r="J19" s="601"/>
      <c r="K19" s="601"/>
      <c r="L19" s="601"/>
      <c r="M19" s="601"/>
      <c r="N19" s="601"/>
      <c r="O19" s="601"/>
      <c r="P19" s="601"/>
      <c r="Q19" s="601"/>
      <c r="R19" s="601"/>
      <c r="S19" s="601"/>
      <c r="T19" s="601"/>
      <c r="U19" s="601"/>
      <c r="V19" s="597"/>
      <c r="W19" s="611"/>
      <c r="X19" s="597"/>
      <c r="Y19" s="610"/>
      <c r="Z19" s="610"/>
      <c r="AA19" s="610"/>
      <c r="AB19" s="609"/>
      <c r="AC19" s="530"/>
      <c r="AD19" s="608"/>
      <c r="AE19" s="656"/>
      <c r="AF19" s="666" t="s">
        <v>1010</v>
      </c>
      <c r="AG19" s="658"/>
      <c r="AH19" s="658"/>
      <c r="AI19" s="658"/>
      <c r="AJ19" s="658"/>
      <c r="AK19" s="664"/>
      <c r="AL19" s="658"/>
      <c r="AM19" s="662"/>
      <c r="AN19" s="662"/>
      <c r="AO19" s="662"/>
      <c r="AP19" s="662"/>
      <c r="AQ19" s="662"/>
      <c r="AR19" s="667"/>
      <c r="AS19" s="667"/>
      <c r="AT19" s="661"/>
      <c r="AU19" s="661"/>
      <c r="AV19" s="661"/>
      <c r="AW19" s="662"/>
      <c r="AX19" s="662"/>
      <c r="AY19" s="662"/>
      <c r="AZ19" s="663"/>
      <c r="BA19" s="663"/>
      <c r="BB19" s="676"/>
      <c r="BC19" s="527"/>
      <c r="BE19" s="527"/>
    </row>
    <row r="20" spans="2:57" s="526" customFormat="1" ht="24.75" customHeight="1" thickBot="1">
      <c r="B20" s="535"/>
      <c r="C20" s="535"/>
      <c r="D20" s="1659" t="s">
        <v>1011</v>
      </c>
      <c r="E20" s="1660"/>
      <c r="F20" s="607"/>
      <c r="G20" s="1696"/>
      <c r="H20" s="1697"/>
      <c r="I20" s="1697"/>
      <c r="J20" s="1697"/>
      <c r="K20" s="1697"/>
      <c r="L20" s="1697"/>
      <c r="M20" s="1697"/>
      <c r="N20" s="1697"/>
      <c r="O20" s="1697"/>
      <c r="P20" s="1697"/>
      <c r="Q20" s="1697"/>
      <c r="R20" s="1697"/>
      <c r="S20" s="1697"/>
      <c r="T20" s="1697"/>
      <c r="U20" s="1697"/>
      <c r="V20" s="1697"/>
      <c r="W20" s="1697"/>
      <c r="X20" s="1697"/>
      <c r="Y20" s="1697"/>
      <c r="Z20" s="1697"/>
      <c r="AA20" s="1698"/>
      <c r="AB20" s="595"/>
      <c r="AC20" s="531"/>
      <c r="AD20" s="566"/>
      <c r="AE20" s="656"/>
      <c r="AF20" s="658"/>
      <c r="AG20" s="658"/>
      <c r="AH20" s="658"/>
      <c r="AI20" s="658"/>
      <c r="AJ20" s="658"/>
      <c r="AK20" s="668"/>
      <c r="AL20" s="658"/>
      <c r="AM20" s="658"/>
      <c r="AN20" s="658"/>
      <c r="AO20" s="658"/>
      <c r="AP20" s="658"/>
      <c r="AQ20" s="658"/>
      <c r="AR20" s="660"/>
      <c r="AS20" s="660"/>
      <c r="AT20" s="661"/>
      <c r="AU20" s="661"/>
      <c r="AV20" s="661"/>
      <c r="AW20" s="662"/>
      <c r="AX20" s="662"/>
      <c r="AY20" s="669"/>
      <c r="AZ20" s="663"/>
      <c r="BA20" s="663"/>
      <c r="BB20" s="677"/>
      <c r="BC20" s="567"/>
      <c r="BE20" s="527"/>
    </row>
    <row r="21" spans="2:57" s="526" customFormat="1" ht="22.5" customHeight="1">
      <c r="B21" s="535"/>
      <c r="C21" s="535"/>
      <c r="D21" s="1660"/>
      <c r="E21" s="1660"/>
      <c r="F21" s="607"/>
      <c r="G21" s="1699"/>
      <c r="H21" s="1700"/>
      <c r="I21" s="1700"/>
      <c r="J21" s="1700"/>
      <c r="K21" s="1700"/>
      <c r="L21" s="1700"/>
      <c r="M21" s="1700"/>
      <c r="N21" s="1700"/>
      <c r="O21" s="1700"/>
      <c r="P21" s="1700"/>
      <c r="Q21" s="1700"/>
      <c r="R21" s="1700"/>
      <c r="S21" s="1700"/>
      <c r="T21" s="1700"/>
      <c r="U21" s="1700"/>
      <c r="V21" s="1700"/>
      <c r="W21" s="1700"/>
      <c r="X21" s="1700"/>
      <c r="Y21" s="1700"/>
      <c r="Z21" s="1700"/>
      <c r="AA21" s="1701"/>
      <c r="AB21" s="595"/>
      <c r="AC21" s="531"/>
      <c r="AD21" s="566"/>
      <c r="AE21" s="656"/>
      <c r="AF21" s="1705"/>
      <c r="AG21" s="1706"/>
      <c r="AH21" s="1706"/>
      <c r="AI21" s="1706"/>
      <c r="AJ21" s="1706"/>
      <c r="AK21" s="1706"/>
      <c r="AL21" s="1706"/>
      <c r="AM21" s="1706"/>
      <c r="AN21" s="1706"/>
      <c r="AO21" s="1706"/>
      <c r="AP21" s="1706"/>
      <c r="AQ21" s="1706"/>
      <c r="AR21" s="1706"/>
      <c r="AS21" s="1706"/>
      <c r="AT21" s="1706"/>
      <c r="AU21" s="1706"/>
      <c r="AV21" s="1706"/>
      <c r="AW21" s="1706"/>
      <c r="AX21" s="1706"/>
      <c r="AY21" s="1706"/>
      <c r="AZ21" s="1706"/>
      <c r="BA21" s="1707"/>
      <c r="BB21" s="676"/>
      <c r="BC21" s="527"/>
      <c r="BE21" s="527"/>
    </row>
    <row r="22" spans="2:57" s="526" customFormat="1" ht="39.950000000000003" customHeight="1" thickBot="1">
      <c r="B22" s="535"/>
      <c r="C22" s="535"/>
      <c r="D22" s="1660"/>
      <c r="E22" s="1660"/>
      <c r="F22" s="531"/>
      <c r="G22" s="1699"/>
      <c r="H22" s="1700"/>
      <c r="I22" s="1700"/>
      <c r="J22" s="1700"/>
      <c r="K22" s="1700"/>
      <c r="L22" s="1700"/>
      <c r="M22" s="1700"/>
      <c r="N22" s="1700"/>
      <c r="O22" s="1700"/>
      <c r="P22" s="1700"/>
      <c r="Q22" s="1700"/>
      <c r="R22" s="1700"/>
      <c r="S22" s="1700"/>
      <c r="T22" s="1700"/>
      <c r="U22" s="1700"/>
      <c r="V22" s="1700"/>
      <c r="W22" s="1700"/>
      <c r="X22" s="1700"/>
      <c r="Y22" s="1700"/>
      <c r="Z22" s="1700"/>
      <c r="AA22" s="1701"/>
      <c r="AB22" s="595"/>
      <c r="AC22" s="531"/>
      <c r="AD22" s="566"/>
      <c r="AE22" s="656"/>
      <c r="AF22" s="1708"/>
      <c r="AG22" s="1709"/>
      <c r="AH22" s="1709"/>
      <c r="AI22" s="1709"/>
      <c r="AJ22" s="1709"/>
      <c r="AK22" s="1709"/>
      <c r="AL22" s="1709"/>
      <c r="AM22" s="1709"/>
      <c r="AN22" s="1709"/>
      <c r="AO22" s="1709"/>
      <c r="AP22" s="1709"/>
      <c r="AQ22" s="1709"/>
      <c r="AR22" s="1709"/>
      <c r="AS22" s="1709"/>
      <c r="AT22" s="1709"/>
      <c r="AU22" s="1709"/>
      <c r="AV22" s="1709"/>
      <c r="AW22" s="1709"/>
      <c r="AX22" s="1709"/>
      <c r="AY22" s="1709"/>
      <c r="AZ22" s="1709"/>
      <c r="BA22" s="1710"/>
      <c r="BB22" s="676"/>
      <c r="BC22" s="527"/>
      <c r="BE22" s="527"/>
    </row>
    <row r="23" spans="2:57" s="531" customFormat="1" ht="39.950000000000003" customHeight="1" thickBot="1">
      <c r="B23" s="566"/>
      <c r="C23" s="566"/>
      <c r="D23" s="1660"/>
      <c r="E23" s="1660"/>
      <c r="G23" s="1699"/>
      <c r="H23" s="1700"/>
      <c r="I23" s="1700"/>
      <c r="J23" s="1700"/>
      <c r="K23" s="1700"/>
      <c r="L23" s="1700"/>
      <c r="M23" s="1700"/>
      <c r="N23" s="1700"/>
      <c r="O23" s="1700"/>
      <c r="P23" s="1700"/>
      <c r="Q23" s="1700"/>
      <c r="R23" s="1700"/>
      <c r="S23" s="1700"/>
      <c r="T23" s="1700"/>
      <c r="U23" s="1700"/>
      <c r="V23" s="1700"/>
      <c r="W23" s="1700"/>
      <c r="X23" s="1700"/>
      <c r="Y23" s="1700"/>
      <c r="Z23" s="1700"/>
      <c r="AA23" s="1701"/>
      <c r="AB23" s="595"/>
      <c r="AD23" s="566"/>
      <c r="AE23" s="670"/>
      <c r="AF23" s="671"/>
      <c r="AG23" s="671"/>
      <c r="AH23" s="671"/>
      <c r="AI23" s="671"/>
      <c r="AJ23" s="671"/>
      <c r="AK23" s="671"/>
      <c r="AL23" s="671"/>
      <c r="AM23" s="671"/>
      <c r="AN23" s="671"/>
      <c r="AO23" s="671"/>
      <c r="AP23" s="671"/>
      <c r="AQ23" s="671"/>
      <c r="AR23" s="671"/>
      <c r="AS23" s="671"/>
      <c r="AT23" s="671"/>
      <c r="AU23" s="671"/>
      <c r="AV23" s="671"/>
      <c r="AW23" s="672"/>
      <c r="AX23" s="672"/>
      <c r="AY23" s="673"/>
      <c r="AZ23" s="673"/>
      <c r="BA23" s="674"/>
      <c r="BB23" s="678"/>
      <c r="BC23" s="527"/>
      <c r="BE23" s="567"/>
    </row>
    <row r="24" spans="2:57" s="526" customFormat="1" ht="39.950000000000003" customHeight="1">
      <c r="B24" s="535"/>
      <c r="C24" s="535"/>
      <c r="D24" s="1660"/>
      <c r="E24" s="1660"/>
      <c r="F24" s="531"/>
      <c r="G24" s="1699"/>
      <c r="H24" s="1700"/>
      <c r="I24" s="1700"/>
      <c r="J24" s="1700"/>
      <c r="K24" s="1700"/>
      <c r="L24" s="1700"/>
      <c r="M24" s="1700"/>
      <c r="N24" s="1700"/>
      <c r="O24" s="1700"/>
      <c r="P24" s="1700"/>
      <c r="Q24" s="1700"/>
      <c r="R24" s="1700"/>
      <c r="S24" s="1700"/>
      <c r="T24" s="1700"/>
      <c r="U24" s="1700"/>
      <c r="V24" s="1700"/>
      <c r="W24" s="1700"/>
      <c r="X24" s="1700"/>
      <c r="Y24" s="1700"/>
      <c r="Z24" s="1700"/>
      <c r="AA24" s="1701"/>
      <c r="AB24" s="595"/>
      <c r="AC24" s="531"/>
      <c r="AD24" s="566"/>
      <c r="BC24" s="527"/>
      <c r="BE24" s="527"/>
    </row>
    <row r="25" spans="2:57" s="526" customFormat="1" ht="39.950000000000003" customHeight="1">
      <c r="B25" s="535"/>
      <c r="C25" s="535"/>
      <c r="D25" s="1660"/>
      <c r="E25" s="1660"/>
      <c r="F25" s="531"/>
      <c r="G25" s="1699"/>
      <c r="H25" s="1700"/>
      <c r="I25" s="1700"/>
      <c r="J25" s="1700"/>
      <c r="K25" s="1700"/>
      <c r="L25" s="1700"/>
      <c r="M25" s="1700"/>
      <c r="N25" s="1700"/>
      <c r="O25" s="1700"/>
      <c r="P25" s="1700"/>
      <c r="Q25" s="1700"/>
      <c r="R25" s="1700"/>
      <c r="S25" s="1700"/>
      <c r="T25" s="1700"/>
      <c r="U25" s="1700"/>
      <c r="V25" s="1700"/>
      <c r="W25" s="1700"/>
      <c r="X25" s="1700"/>
      <c r="Y25" s="1700"/>
      <c r="Z25" s="1700"/>
      <c r="AA25" s="1701"/>
      <c r="AB25" s="595"/>
      <c r="AC25" s="531"/>
      <c r="AD25" s="566"/>
      <c r="AE25" s="528" t="s">
        <v>1012</v>
      </c>
      <c r="BC25" s="527"/>
      <c r="BE25" s="527"/>
    </row>
    <row r="26" spans="2:57" s="526" customFormat="1" ht="39.950000000000003" customHeight="1" thickBot="1">
      <c r="B26" s="535"/>
      <c r="C26" s="535"/>
      <c r="D26" s="1660"/>
      <c r="E26" s="1660"/>
      <c r="F26" s="531"/>
      <c r="G26" s="1699"/>
      <c r="H26" s="1700"/>
      <c r="I26" s="1700"/>
      <c r="J26" s="1700"/>
      <c r="K26" s="1700"/>
      <c r="L26" s="1700"/>
      <c r="M26" s="1700"/>
      <c r="N26" s="1700"/>
      <c r="O26" s="1700"/>
      <c r="P26" s="1700"/>
      <c r="Q26" s="1700"/>
      <c r="R26" s="1700"/>
      <c r="S26" s="1700"/>
      <c r="T26" s="1700"/>
      <c r="U26" s="1700"/>
      <c r="V26" s="1700"/>
      <c r="W26" s="1700"/>
      <c r="X26" s="1700"/>
      <c r="Y26" s="1700"/>
      <c r="Z26" s="1700"/>
      <c r="AA26" s="1701"/>
      <c r="AB26" s="595"/>
      <c r="AC26" s="531"/>
      <c r="AD26" s="566"/>
      <c r="AE26" s="647"/>
      <c r="AF26" s="648"/>
      <c r="AG26" s="648"/>
      <c r="AH26" s="649"/>
      <c r="AI26" s="647"/>
      <c r="AJ26" s="648"/>
      <c r="AK26" s="648"/>
      <c r="AL26" s="649"/>
      <c r="AM26" s="647"/>
      <c r="AN26" s="648"/>
      <c r="AO26" s="648"/>
      <c r="AP26" s="649"/>
      <c r="AQ26" s="647"/>
      <c r="AR26" s="648"/>
      <c r="AS26" s="648"/>
      <c r="BC26" s="527"/>
      <c r="BE26" s="527"/>
    </row>
    <row r="27" spans="2:57" s="526" customFormat="1" ht="39.75" customHeight="1" thickBot="1">
      <c r="B27" s="535"/>
      <c r="C27" s="535"/>
      <c r="D27" s="1660"/>
      <c r="E27" s="1660"/>
      <c r="F27" s="531"/>
      <c r="G27" s="1699"/>
      <c r="H27" s="1700"/>
      <c r="I27" s="1700"/>
      <c r="J27" s="1700"/>
      <c r="K27" s="1700"/>
      <c r="L27" s="1700"/>
      <c r="M27" s="1700"/>
      <c r="N27" s="1700"/>
      <c r="O27" s="1700"/>
      <c r="P27" s="1700"/>
      <c r="Q27" s="1700"/>
      <c r="R27" s="1700"/>
      <c r="S27" s="1700"/>
      <c r="T27" s="1700"/>
      <c r="U27" s="1700"/>
      <c r="V27" s="1700"/>
      <c r="W27" s="1700"/>
      <c r="X27" s="1700"/>
      <c r="Y27" s="1700"/>
      <c r="Z27" s="1700"/>
      <c r="AA27" s="1701"/>
      <c r="AB27" s="595"/>
      <c r="AC27" s="531"/>
      <c r="AD27" s="566"/>
      <c r="AE27" s="606"/>
      <c r="AF27" s="1729">
        <v>302</v>
      </c>
      <c r="AG27" s="1651"/>
      <c r="AI27" s="606"/>
      <c r="AJ27" s="1729">
        <v>303</v>
      </c>
      <c r="AK27" s="1651"/>
      <c r="AM27" s="606"/>
      <c r="AN27" s="1729">
        <v>840</v>
      </c>
      <c r="AO27" s="1651"/>
      <c r="BC27" s="527"/>
      <c r="BE27" s="527"/>
    </row>
    <row r="28" spans="2:57" s="526" customFormat="1" ht="39.75" customHeight="1">
      <c r="B28" s="535"/>
      <c r="C28" s="535"/>
      <c r="D28" s="1660"/>
      <c r="E28" s="1660"/>
      <c r="F28" s="531"/>
      <c r="G28" s="1699"/>
      <c r="H28" s="1700"/>
      <c r="I28" s="1700"/>
      <c r="J28" s="1700"/>
      <c r="K28" s="1700"/>
      <c r="L28" s="1700"/>
      <c r="M28" s="1700"/>
      <c r="N28" s="1700"/>
      <c r="O28" s="1700"/>
      <c r="P28" s="1700"/>
      <c r="Q28" s="1700"/>
      <c r="R28" s="1700"/>
      <c r="S28" s="1700"/>
      <c r="T28" s="1700"/>
      <c r="U28" s="1700"/>
      <c r="V28" s="1700"/>
      <c r="W28" s="1700"/>
      <c r="X28" s="1700"/>
      <c r="Y28" s="1700"/>
      <c r="Z28" s="1700"/>
      <c r="AA28" s="1701"/>
      <c r="AB28" s="595"/>
      <c r="AC28" s="531"/>
      <c r="AD28" s="566"/>
      <c r="AE28" s="647"/>
      <c r="AF28" s="648"/>
      <c r="AG28" s="648"/>
      <c r="AH28" s="649"/>
      <c r="AI28" s="647"/>
      <c r="AJ28" s="648"/>
      <c r="AK28" s="648"/>
      <c r="AL28" s="649"/>
      <c r="AM28" s="647"/>
      <c r="AN28" s="648"/>
      <c r="AO28" s="648"/>
      <c r="AP28" s="649"/>
      <c r="AQ28" s="647"/>
      <c r="AR28" s="648"/>
      <c r="AS28" s="648"/>
      <c r="BC28" s="527"/>
      <c r="BE28" s="527"/>
    </row>
    <row r="29" spans="2:57" s="526" customFormat="1" ht="18.75" customHeight="1" thickBot="1">
      <c r="B29" s="535"/>
      <c r="C29" s="535"/>
      <c r="D29" s="1660"/>
      <c r="E29" s="1660"/>
      <c r="F29" s="531"/>
      <c r="G29" s="1699"/>
      <c r="H29" s="1700"/>
      <c r="I29" s="1700"/>
      <c r="J29" s="1700"/>
      <c r="K29" s="1700"/>
      <c r="L29" s="1700"/>
      <c r="M29" s="1700"/>
      <c r="N29" s="1700"/>
      <c r="O29" s="1700"/>
      <c r="P29" s="1700"/>
      <c r="Q29" s="1700"/>
      <c r="R29" s="1700"/>
      <c r="S29" s="1700"/>
      <c r="T29" s="1700"/>
      <c r="U29" s="1700"/>
      <c r="V29" s="1700"/>
      <c r="W29" s="1700"/>
      <c r="X29" s="1700"/>
      <c r="Y29" s="1700"/>
      <c r="Z29" s="1700"/>
      <c r="AA29" s="1701"/>
      <c r="AB29" s="595"/>
      <c r="AC29" s="531"/>
      <c r="AD29" s="558"/>
      <c r="AE29" s="552"/>
      <c r="AF29" s="605"/>
      <c r="AG29" s="605"/>
      <c r="AH29" s="552"/>
      <c r="AI29" s="552"/>
      <c r="AJ29" s="605"/>
      <c r="AK29" s="605"/>
      <c r="AL29" s="552"/>
      <c r="AM29" s="552"/>
      <c r="AN29" s="605"/>
      <c r="AO29" s="605"/>
      <c r="AP29" s="552"/>
      <c r="AQ29" s="552"/>
      <c r="AR29" s="605"/>
      <c r="AS29" s="605"/>
      <c r="AT29" s="552"/>
      <c r="AU29" s="552"/>
      <c r="AV29" s="552"/>
      <c r="AW29" s="552"/>
      <c r="AX29" s="552"/>
      <c r="AY29" s="552"/>
      <c r="AZ29" s="552"/>
      <c r="BA29" s="552"/>
      <c r="BB29" s="552"/>
      <c r="BC29" s="551"/>
      <c r="BE29" s="527"/>
    </row>
    <row r="30" spans="2:57" s="526" customFormat="1" ht="39.950000000000003" customHeight="1" thickBot="1">
      <c r="B30" s="535"/>
      <c r="C30" s="535"/>
      <c r="D30" s="1660"/>
      <c r="E30" s="1660"/>
      <c r="F30" s="531"/>
      <c r="G30" s="1699"/>
      <c r="H30" s="1700"/>
      <c r="I30" s="1700"/>
      <c r="J30" s="1700"/>
      <c r="K30" s="1700"/>
      <c r="L30" s="1700"/>
      <c r="M30" s="1700"/>
      <c r="N30" s="1700"/>
      <c r="O30" s="1700"/>
      <c r="P30" s="1700"/>
      <c r="Q30" s="1700"/>
      <c r="R30" s="1700"/>
      <c r="S30" s="1700"/>
      <c r="T30" s="1700"/>
      <c r="U30" s="1700"/>
      <c r="V30" s="1700"/>
      <c r="W30" s="1700"/>
      <c r="X30" s="1700"/>
      <c r="Y30" s="1700"/>
      <c r="Z30" s="1700"/>
      <c r="AA30" s="1701"/>
      <c r="AB30" s="595"/>
      <c r="AC30" s="531"/>
      <c r="AD30" s="531"/>
      <c r="AE30" s="531"/>
      <c r="AF30" s="604"/>
      <c r="AG30" s="604"/>
      <c r="AH30" s="604"/>
      <c r="AI30" s="604"/>
      <c r="AJ30" s="604"/>
      <c r="AK30" s="604"/>
      <c r="AL30" s="604"/>
      <c r="AM30" s="604"/>
      <c r="AN30" s="604"/>
      <c r="AO30" s="604"/>
      <c r="AP30" s="604"/>
      <c r="AQ30" s="604"/>
      <c r="AR30" s="604"/>
      <c r="AS30" s="604"/>
      <c r="AT30" s="604"/>
      <c r="AU30" s="604"/>
      <c r="AV30" s="604"/>
      <c r="AY30" s="1538"/>
      <c r="AZ30" s="1538"/>
      <c r="BA30" s="528"/>
      <c r="BE30" s="527"/>
    </row>
    <row r="31" spans="2:57" s="526" customFormat="1" ht="21" customHeight="1">
      <c r="B31" s="535"/>
      <c r="C31" s="535"/>
      <c r="D31" s="1660"/>
      <c r="E31" s="1660"/>
      <c r="F31" s="531"/>
      <c r="G31" s="1699"/>
      <c r="H31" s="1700"/>
      <c r="I31" s="1700"/>
      <c r="J31" s="1700"/>
      <c r="K31" s="1700"/>
      <c r="L31" s="1700"/>
      <c r="M31" s="1700"/>
      <c r="N31" s="1700"/>
      <c r="O31" s="1700"/>
      <c r="P31" s="1700"/>
      <c r="Q31" s="1700"/>
      <c r="R31" s="1700"/>
      <c r="S31" s="1700"/>
      <c r="T31" s="1700"/>
      <c r="U31" s="1700"/>
      <c r="V31" s="1700"/>
      <c r="W31" s="1700"/>
      <c r="X31" s="1700"/>
      <c r="Y31" s="1700"/>
      <c r="Z31" s="1700"/>
      <c r="AA31" s="1701"/>
      <c r="AB31" s="595"/>
      <c r="AC31" s="531"/>
      <c r="AD31" s="603"/>
      <c r="AE31" s="601"/>
      <c r="AF31" s="601"/>
      <c r="AG31" s="601"/>
      <c r="AH31" s="601"/>
      <c r="AI31" s="601"/>
      <c r="AJ31" s="601"/>
      <c r="AK31" s="602"/>
      <c r="AL31" s="601"/>
      <c r="AM31" s="601"/>
      <c r="AN31" s="601"/>
      <c r="AO31" s="601"/>
      <c r="AP31" s="601"/>
      <c r="AQ31" s="601"/>
      <c r="AR31" s="601"/>
      <c r="AS31" s="601"/>
      <c r="AT31" s="600"/>
      <c r="AU31" s="600"/>
      <c r="AV31" s="600"/>
      <c r="AW31" s="597"/>
      <c r="AX31" s="597"/>
      <c r="AY31" s="599"/>
      <c r="AZ31" s="599"/>
      <c r="BA31" s="598"/>
      <c r="BB31" s="597"/>
      <c r="BC31" s="596"/>
      <c r="BE31" s="527"/>
    </row>
    <row r="32" spans="2:57" s="526" customFormat="1" ht="39.950000000000003" customHeight="1">
      <c r="B32" s="535"/>
      <c r="C32" s="535"/>
      <c r="D32" s="1660"/>
      <c r="E32" s="1660"/>
      <c r="F32" s="531"/>
      <c r="G32" s="1699"/>
      <c r="H32" s="1700"/>
      <c r="I32" s="1700"/>
      <c r="J32" s="1700"/>
      <c r="K32" s="1700"/>
      <c r="L32" s="1700"/>
      <c r="M32" s="1700"/>
      <c r="N32" s="1700"/>
      <c r="O32" s="1700"/>
      <c r="P32" s="1700"/>
      <c r="Q32" s="1700"/>
      <c r="R32" s="1700"/>
      <c r="S32" s="1700"/>
      <c r="T32" s="1700"/>
      <c r="U32" s="1700"/>
      <c r="V32" s="1700"/>
      <c r="W32" s="1700"/>
      <c r="X32" s="1700"/>
      <c r="Y32" s="1700"/>
      <c r="Z32" s="1700"/>
      <c r="AA32" s="1701"/>
      <c r="AB32" s="595"/>
      <c r="AC32" s="531"/>
      <c r="AD32" s="566"/>
      <c r="AE32" s="531"/>
      <c r="AF32" s="578" t="s">
        <v>1013</v>
      </c>
      <c r="AG32" s="571"/>
      <c r="AH32" s="571"/>
      <c r="AI32" s="571"/>
      <c r="AJ32" s="571"/>
      <c r="AK32" s="582"/>
      <c r="AL32" s="571"/>
      <c r="AM32" s="571"/>
      <c r="AN32" s="571"/>
      <c r="AO32" s="571"/>
      <c r="AP32" s="571"/>
      <c r="AQ32" s="571"/>
      <c r="AR32" s="571"/>
      <c r="AS32" s="571"/>
      <c r="AT32" s="571"/>
      <c r="AU32" s="571"/>
      <c r="AV32" s="573"/>
      <c r="AW32" s="573"/>
      <c r="AX32" s="573"/>
      <c r="AY32" s="580"/>
      <c r="AZ32" s="580"/>
      <c r="BA32" s="579"/>
      <c r="BB32" s="573"/>
      <c r="BC32" s="572"/>
      <c r="BE32" s="527"/>
    </row>
    <row r="33" spans="2:57" s="526" customFormat="1" ht="39.950000000000003" customHeight="1" thickBot="1">
      <c r="B33" s="535"/>
      <c r="C33" s="535"/>
      <c r="D33" s="1660"/>
      <c r="E33" s="1660"/>
      <c r="F33" s="531"/>
      <c r="G33" s="1699"/>
      <c r="H33" s="1700"/>
      <c r="I33" s="1700"/>
      <c r="J33" s="1700"/>
      <c r="K33" s="1700"/>
      <c r="L33" s="1700"/>
      <c r="M33" s="1700"/>
      <c r="N33" s="1700"/>
      <c r="O33" s="1700"/>
      <c r="P33" s="1700"/>
      <c r="Q33" s="1700"/>
      <c r="R33" s="1700"/>
      <c r="S33" s="1700"/>
      <c r="T33" s="1700"/>
      <c r="U33" s="1700"/>
      <c r="V33" s="1700"/>
      <c r="W33" s="1700"/>
      <c r="X33" s="1700"/>
      <c r="Y33" s="1700"/>
      <c r="Z33" s="1700"/>
      <c r="AA33" s="1701"/>
      <c r="AB33" s="595"/>
      <c r="AC33" s="531"/>
      <c r="AD33" s="566"/>
      <c r="AE33" s="531"/>
      <c r="AF33" s="571"/>
      <c r="AG33" s="571"/>
      <c r="AH33" s="571"/>
      <c r="AI33" s="571"/>
      <c r="AJ33" s="571"/>
      <c r="AK33" s="582"/>
      <c r="AL33" s="571"/>
      <c r="AM33" s="571"/>
      <c r="AN33" s="571"/>
      <c r="AO33" s="571"/>
      <c r="AP33" s="571"/>
      <c r="AQ33" s="571"/>
      <c r="AR33" s="571"/>
      <c r="AS33" s="571"/>
      <c r="AT33" s="571"/>
      <c r="AU33" s="571"/>
      <c r="AV33" s="573"/>
      <c r="AW33" s="573"/>
      <c r="AX33" s="573"/>
      <c r="AY33" s="580"/>
      <c r="AZ33" s="580"/>
      <c r="BA33" s="579"/>
      <c r="BB33" s="573"/>
      <c r="BC33" s="572"/>
      <c r="BE33" s="527"/>
    </row>
    <row r="34" spans="2:57" s="526" customFormat="1" ht="36" customHeight="1">
      <c r="B34" s="535"/>
      <c r="C34" s="535"/>
      <c r="D34" s="1660"/>
      <c r="E34" s="1660"/>
      <c r="F34" s="531"/>
      <c r="G34" s="1699"/>
      <c r="H34" s="1700"/>
      <c r="I34" s="1700"/>
      <c r="J34" s="1700"/>
      <c r="K34" s="1700"/>
      <c r="L34" s="1700"/>
      <c r="M34" s="1700"/>
      <c r="N34" s="1700"/>
      <c r="O34" s="1700"/>
      <c r="P34" s="1700"/>
      <c r="Q34" s="1700"/>
      <c r="R34" s="1700"/>
      <c r="S34" s="1700"/>
      <c r="T34" s="1700"/>
      <c r="U34" s="1700"/>
      <c r="V34" s="1700"/>
      <c r="W34" s="1700"/>
      <c r="X34" s="1700"/>
      <c r="Y34" s="1700"/>
      <c r="Z34" s="1700"/>
      <c r="AA34" s="1701"/>
      <c r="AB34" s="595"/>
      <c r="AC34" s="531"/>
      <c r="AD34" s="566"/>
      <c r="AE34" s="531"/>
      <c r="AF34" s="578" t="s">
        <v>1014</v>
      </c>
      <c r="AG34" s="571"/>
      <c r="AH34" s="571"/>
      <c r="AI34" s="571"/>
      <c r="AJ34" s="593" t="s">
        <v>1015</v>
      </c>
      <c r="AK34" s="1663"/>
      <c r="AL34" s="1664"/>
      <c r="AM34" s="1664"/>
      <c r="AN34" s="1664"/>
      <c r="AO34" s="1664"/>
      <c r="AP34" s="1664"/>
      <c r="AQ34" s="1664"/>
      <c r="AR34" s="1664"/>
      <c r="AS34" s="1664"/>
      <c r="AT34" s="1664"/>
      <c r="AU34" s="1664"/>
      <c r="AV34" s="1664"/>
      <c r="AW34" s="1664"/>
      <c r="AX34" s="1664"/>
      <c r="AY34" s="1664"/>
      <c r="AZ34" s="1664"/>
      <c r="BA34" s="1665"/>
      <c r="BB34" s="573"/>
      <c r="BC34" s="572"/>
      <c r="BE34" s="527"/>
    </row>
    <row r="35" spans="2:57" s="526" customFormat="1" ht="36" customHeight="1" thickBot="1">
      <c r="B35" s="535"/>
      <c r="C35" s="535"/>
      <c r="D35" s="1660"/>
      <c r="E35" s="1660"/>
      <c r="F35" s="531"/>
      <c r="G35" s="1699"/>
      <c r="H35" s="1700"/>
      <c r="I35" s="1700"/>
      <c r="J35" s="1700"/>
      <c r="K35" s="1700"/>
      <c r="L35" s="1700"/>
      <c r="M35" s="1700"/>
      <c r="N35" s="1700"/>
      <c r="O35" s="1700"/>
      <c r="P35" s="1700"/>
      <c r="Q35" s="1700"/>
      <c r="R35" s="1700"/>
      <c r="S35" s="1700"/>
      <c r="T35" s="1700"/>
      <c r="U35" s="1700"/>
      <c r="V35" s="1700"/>
      <c r="W35" s="1700"/>
      <c r="X35" s="1700"/>
      <c r="Y35" s="1700"/>
      <c r="Z35" s="1700"/>
      <c r="AA35" s="1701"/>
      <c r="AB35" s="595"/>
      <c r="AC35" s="531"/>
      <c r="AD35" s="566"/>
      <c r="AE35" s="531"/>
      <c r="AF35" s="575" t="s">
        <v>1016</v>
      </c>
      <c r="AG35" s="571"/>
      <c r="AH35" s="571"/>
      <c r="AI35" s="571"/>
      <c r="AJ35" s="593" t="s">
        <v>1015</v>
      </c>
      <c r="AK35" s="1666"/>
      <c r="AL35" s="1667"/>
      <c r="AM35" s="1667"/>
      <c r="AN35" s="1667"/>
      <c r="AO35" s="1667"/>
      <c r="AP35" s="1667"/>
      <c r="AQ35" s="1667"/>
      <c r="AR35" s="1667"/>
      <c r="AS35" s="1667"/>
      <c r="AT35" s="1667"/>
      <c r="AU35" s="1667"/>
      <c r="AV35" s="1667"/>
      <c r="AW35" s="1667"/>
      <c r="AX35" s="1667"/>
      <c r="AY35" s="1667"/>
      <c r="AZ35" s="1667"/>
      <c r="BA35" s="1668"/>
      <c r="BB35" s="573"/>
      <c r="BC35" s="572"/>
      <c r="BE35" s="527"/>
    </row>
    <row r="36" spans="2:57" s="526" customFormat="1" ht="20.100000000000001" customHeight="1" thickBot="1">
      <c r="B36" s="535"/>
      <c r="C36" s="535"/>
      <c r="D36" s="1660"/>
      <c r="E36" s="1660"/>
      <c r="F36" s="531"/>
      <c r="G36" s="1699"/>
      <c r="H36" s="1700"/>
      <c r="I36" s="1700"/>
      <c r="J36" s="1700"/>
      <c r="K36" s="1700"/>
      <c r="L36" s="1700"/>
      <c r="M36" s="1700"/>
      <c r="N36" s="1700"/>
      <c r="O36" s="1700"/>
      <c r="P36" s="1700"/>
      <c r="Q36" s="1700"/>
      <c r="R36" s="1700"/>
      <c r="S36" s="1700"/>
      <c r="T36" s="1700"/>
      <c r="U36" s="1700"/>
      <c r="V36" s="1700"/>
      <c r="W36" s="1700"/>
      <c r="X36" s="1700"/>
      <c r="Y36" s="1700"/>
      <c r="Z36" s="1700"/>
      <c r="AA36" s="1701"/>
      <c r="AB36" s="595"/>
      <c r="AC36" s="531"/>
      <c r="AD36" s="566"/>
      <c r="AE36" s="531"/>
      <c r="AF36" s="571"/>
      <c r="AG36" s="571"/>
      <c r="AH36" s="571"/>
      <c r="AI36" s="571"/>
      <c r="AJ36" s="593"/>
      <c r="AK36" s="582"/>
      <c r="AL36" s="571"/>
      <c r="AM36" s="578"/>
      <c r="AN36" s="578"/>
      <c r="AO36" s="578"/>
      <c r="AP36" s="578"/>
      <c r="AQ36" s="578"/>
      <c r="AR36" s="571"/>
      <c r="AS36" s="571"/>
      <c r="AT36" s="571"/>
      <c r="AU36" s="578"/>
      <c r="AV36" s="573"/>
      <c r="AW36" s="573"/>
      <c r="AX36" s="573"/>
      <c r="AY36" s="580"/>
      <c r="AZ36" s="580"/>
      <c r="BA36" s="579"/>
      <c r="BB36" s="573"/>
      <c r="BC36" s="572"/>
      <c r="BE36" s="527"/>
    </row>
    <row r="37" spans="2:57" s="526" customFormat="1" ht="36" customHeight="1">
      <c r="B37" s="535"/>
      <c r="C37" s="535"/>
      <c r="D37" s="1660"/>
      <c r="E37" s="1660"/>
      <c r="F37" s="531"/>
      <c r="G37" s="1699"/>
      <c r="H37" s="1700"/>
      <c r="I37" s="1700"/>
      <c r="J37" s="1700"/>
      <c r="K37" s="1700"/>
      <c r="L37" s="1700"/>
      <c r="M37" s="1700"/>
      <c r="N37" s="1700"/>
      <c r="O37" s="1700"/>
      <c r="P37" s="1700"/>
      <c r="Q37" s="1700"/>
      <c r="R37" s="1700"/>
      <c r="S37" s="1700"/>
      <c r="T37" s="1700"/>
      <c r="U37" s="1700"/>
      <c r="V37" s="1700"/>
      <c r="W37" s="1700"/>
      <c r="X37" s="1700"/>
      <c r="Y37" s="1700"/>
      <c r="Z37" s="1700"/>
      <c r="AA37" s="1701"/>
      <c r="AB37" s="595"/>
      <c r="AC37" s="531"/>
      <c r="AD37" s="566"/>
      <c r="AE37" s="531"/>
      <c r="AF37" s="578" t="s">
        <v>1017</v>
      </c>
      <c r="AG37" s="571"/>
      <c r="AH37" s="571"/>
      <c r="AI37" s="571"/>
      <c r="AJ37" s="593" t="s">
        <v>1015</v>
      </c>
      <c r="AK37" s="1663"/>
      <c r="AL37" s="1664"/>
      <c r="AM37" s="1664"/>
      <c r="AN37" s="1664"/>
      <c r="AO37" s="1664"/>
      <c r="AP37" s="1664"/>
      <c r="AQ37" s="1664"/>
      <c r="AR37" s="1664"/>
      <c r="AS37" s="1664"/>
      <c r="AT37" s="1664"/>
      <c r="AU37" s="1664"/>
      <c r="AV37" s="1664"/>
      <c r="AW37" s="1664"/>
      <c r="AX37" s="1664"/>
      <c r="AY37" s="1664"/>
      <c r="AZ37" s="1664"/>
      <c r="BA37" s="1665"/>
      <c r="BB37" s="573"/>
      <c r="BC37" s="572"/>
      <c r="BE37" s="527"/>
    </row>
    <row r="38" spans="2:57" s="526" customFormat="1" ht="36" customHeight="1" thickBot="1">
      <c r="B38" s="535"/>
      <c r="C38" s="535"/>
      <c r="D38" s="1660"/>
      <c r="E38" s="1660"/>
      <c r="F38" s="531"/>
      <c r="G38" s="1699"/>
      <c r="H38" s="1700"/>
      <c r="I38" s="1700"/>
      <c r="J38" s="1700"/>
      <c r="K38" s="1700"/>
      <c r="L38" s="1700"/>
      <c r="M38" s="1700"/>
      <c r="N38" s="1700"/>
      <c r="O38" s="1700"/>
      <c r="P38" s="1700"/>
      <c r="Q38" s="1700"/>
      <c r="R38" s="1700"/>
      <c r="S38" s="1700"/>
      <c r="T38" s="1700"/>
      <c r="U38" s="1700"/>
      <c r="V38" s="1700"/>
      <c r="W38" s="1700"/>
      <c r="X38" s="1700"/>
      <c r="Y38" s="1700"/>
      <c r="Z38" s="1700"/>
      <c r="AA38" s="1701"/>
      <c r="AB38" s="595"/>
      <c r="AC38" s="531"/>
      <c r="AD38" s="566"/>
      <c r="AE38" s="531"/>
      <c r="AF38" s="575" t="s">
        <v>1018</v>
      </c>
      <c r="AG38" s="571"/>
      <c r="AH38" s="571"/>
      <c r="AI38" s="571"/>
      <c r="AJ38" s="593" t="s">
        <v>1015</v>
      </c>
      <c r="AK38" s="1666"/>
      <c r="AL38" s="1667"/>
      <c r="AM38" s="1667"/>
      <c r="AN38" s="1667"/>
      <c r="AO38" s="1667"/>
      <c r="AP38" s="1667"/>
      <c r="AQ38" s="1667"/>
      <c r="AR38" s="1667"/>
      <c r="AS38" s="1667"/>
      <c r="AT38" s="1667"/>
      <c r="AU38" s="1667"/>
      <c r="AV38" s="1667"/>
      <c r="AW38" s="1667"/>
      <c r="AX38" s="1667"/>
      <c r="AY38" s="1667"/>
      <c r="AZ38" s="1667"/>
      <c r="BA38" s="1668"/>
      <c r="BB38" s="573"/>
      <c r="BC38" s="572"/>
      <c r="BE38" s="527"/>
    </row>
    <row r="39" spans="2:57" s="526" customFormat="1" ht="20.100000000000001" customHeight="1" thickBot="1">
      <c r="B39" s="535"/>
      <c r="C39" s="535"/>
      <c r="D39" s="1660"/>
      <c r="E39" s="1660"/>
      <c r="F39" s="531"/>
      <c r="G39" s="1699"/>
      <c r="H39" s="1700"/>
      <c r="I39" s="1700"/>
      <c r="J39" s="1700"/>
      <c r="K39" s="1700"/>
      <c r="L39" s="1700"/>
      <c r="M39" s="1700"/>
      <c r="N39" s="1700"/>
      <c r="O39" s="1700"/>
      <c r="P39" s="1700"/>
      <c r="Q39" s="1700"/>
      <c r="R39" s="1700"/>
      <c r="S39" s="1700"/>
      <c r="T39" s="1700"/>
      <c r="U39" s="1700"/>
      <c r="V39" s="1700"/>
      <c r="W39" s="1700"/>
      <c r="X39" s="1700"/>
      <c r="Y39" s="1700"/>
      <c r="Z39" s="1700"/>
      <c r="AA39" s="1701"/>
      <c r="AB39" s="595"/>
      <c r="AC39" s="531"/>
      <c r="AD39" s="566"/>
      <c r="AE39" s="531"/>
      <c r="AF39" s="571"/>
      <c r="AG39" s="571"/>
      <c r="AH39" s="571"/>
      <c r="AI39" s="571"/>
      <c r="AJ39" s="593"/>
      <c r="AK39" s="582"/>
      <c r="AL39" s="571"/>
      <c r="AM39" s="578"/>
      <c r="AN39" s="578"/>
      <c r="AO39" s="578"/>
      <c r="AP39" s="578"/>
      <c r="AQ39" s="578"/>
      <c r="AR39" s="571"/>
      <c r="AS39" s="571"/>
      <c r="AT39" s="571"/>
      <c r="AU39" s="578"/>
      <c r="AV39" s="573"/>
      <c r="AW39" s="573"/>
      <c r="AX39" s="573"/>
      <c r="AY39" s="580"/>
      <c r="AZ39" s="580"/>
      <c r="BA39" s="579"/>
      <c r="BB39" s="573"/>
      <c r="BC39" s="572"/>
      <c r="BE39" s="527"/>
    </row>
    <row r="40" spans="2:57" s="526" customFormat="1" ht="36" customHeight="1">
      <c r="B40" s="535"/>
      <c r="C40" s="535"/>
      <c r="D40" s="1660"/>
      <c r="E40" s="1660"/>
      <c r="F40" s="531"/>
      <c r="G40" s="1699"/>
      <c r="H40" s="1700"/>
      <c r="I40" s="1700"/>
      <c r="J40" s="1700"/>
      <c r="K40" s="1700"/>
      <c r="L40" s="1700"/>
      <c r="M40" s="1700"/>
      <c r="N40" s="1700"/>
      <c r="O40" s="1700"/>
      <c r="P40" s="1700"/>
      <c r="Q40" s="1700"/>
      <c r="R40" s="1700"/>
      <c r="S40" s="1700"/>
      <c r="T40" s="1700"/>
      <c r="U40" s="1700"/>
      <c r="V40" s="1700"/>
      <c r="W40" s="1700"/>
      <c r="X40" s="1700"/>
      <c r="Y40" s="1700"/>
      <c r="Z40" s="1700"/>
      <c r="AA40" s="1701"/>
      <c r="AB40" s="595"/>
      <c r="AC40" s="531"/>
      <c r="AD40" s="566"/>
      <c r="AE40" s="531"/>
      <c r="AF40" s="578" t="s">
        <v>1019</v>
      </c>
      <c r="AG40" s="571"/>
      <c r="AH40" s="571"/>
      <c r="AI40" s="571"/>
      <c r="AJ40" s="593" t="s">
        <v>1015</v>
      </c>
      <c r="AK40" s="1663"/>
      <c r="AL40" s="1664"/>
      <c r="AM40" s="1664"/>
      <c r="AN40" s="1664"/>
      <c r="AO40" s="1664"/>
      <c r="AP40" s="1664"/>
      <c r="AQ40" s="1664"/>
      <c r="AR40" s="1664"/>
      <c r="AS40" s="1664"/>
      <c r="AT40" s="1664"/>
      <c r="AU40" s="1664"/>
      <c r="AV40" s="1664"/>
      <c r="AW40" s="1664"/>
      <c r="AX40" s="1664"/>
      <c r="AY40" s="1664"/>
      <c r="AZ40" s="1664"/>
      <c r="BA40" s="1665"/>
      <c r="BB40" s="573"/>
      <c r="BC40" s="572"/>
      <c r="BE40" s="527"/>
    </row>
    <row r="41" spans="2:57" s="526" customFormat="1" ht="36" customHeight="1" thickBot="1">
      <c r="B41" s="535"/>
      <c r="C41" s="535"/>
      <c r="D41" s="1660"/>
      <c r="E41" s="1660"/>
      <c r="F41" s="531"/>
      <c r="G41" s="1702"/>
      <c r="H41" s="1703"/>
      <c r="I41" s="1703"/>
      <c r="J41" s="1703"/>
      <c r="K41" s="1703"/>
      <c r="L41" s="1703"/>
      <c r="M41" s="1703"/>
      <c r="N41" s="1703"/>
      <c r="O41" s="1703"/>
      <c r="P41" s="1703"/>
      <c r="Q41" s="1703"/>
      <c r="R41" s="1703"/>
      <c r="S41" s="1703"/>
      <c r="T41" s="1703"/>
      <c r="U41" s="1703"/>
      <c r="V41" s="1703"/>
      <c r="W41" s="1703"/>
      <c r="X41" s="1703"/>
      <c r="Y41" s="1703"/>
      <c r="Z41" s="1703"/>
      <c r="AA41" s="1704"/>
      <c r="AB41" s="595"/>
      <c r="AC41" s="531"/>
      <c r="AD41" s="566"/>
      <c r="AE41" s="531"/>
      <c r="AF41" s="575" t="s">
        <v>1020</v>
      </c>
      <c r="AG41" s="571"/>
      <c r="AH41" s="571"/>
      <c r="AI41" s="571"/>
      <c r="AJ41" s="593" t="s">
        <v>1015</v>
      </c>
      <c r="AK41" s="1666"/>
      <c r="AL41" s="1667"/>
      <c r="AM41" s="1667"/>
      <c r="AN41" s="1667"/>
      <c r="AO41" s="1667"/>
      <c r="AP41" s="1667"/>
      <c r="AQ41" s="1667"/>
      <c r="AR41" s="1667"/>
      <c r="AS41" s="1667"/>
      <c r="AT41" s="1667"/>
      <c r="AU41" s="1667"/>
      <c r="AV41" s="1667"/>
      <c r="AW41" s="1667"/>
      <c r="AX41" s="1667"/>
      <c r="AY41" s="1667"/>
      <c r="AZ41" s="1667"/>
      <c r="BA41" s="1668"/>
      <c r="BB41" s="573"/>
      <c r="BC41" s="572"/>
      <c r="BE41" s="527"/>
    </row>
    <row r="42" spans="2:57" s="526" customFormat="1" ht="20.100000000000001" customHeight="1" thickBot="1">
      <c r="B42" s="535"/>
      <c r="C42" s="535"/>
      <c r="F42" s="531"/>
      <c r="H42" s="532"/>
      <c r="I42" s="531"/>
      <c r="J42" s="531"/>
      <c r="K42" s="533"/>
      <c r="L42" s="533"/>
      <c r="M42" s="531"/>
      <c r="N42" s="531"/>
      <c r="O42" s="531"/>
      <c r="Q42" s="531"/>
      <c r="R42" s="531"/>
      <c r="S42" s="531"/>
      <c r="T42" s="531"/>
      <c r="U42" s="531"/>
      <c r="W42" s="532"/>
      <c r="Y42" s="531"/>
      <c r="Z42" s="531"/>
      <c r="AA42" s="531"/>
      <c r="AB42" s="567"/>
      <c r="AC42" s="531"/>
      <c r="AD42" s="566"/>
      <c r="AE42" s="531"/>
      <c r="AF42" s="571"/>
      <c r="AG42" s="571"/>
      <c r="AH42" s="571"/>
      <c r="AI42" s="571"/>
      <c r="AJ42" s="593"/>
      <c r="AK42" s="582"/>
      <c r="AL42" s="571"/>
      <c r="AM42" s="578"/>
      <c r="AN42" s="578"/>
      <c r="AO42" s="578"/>
      <c r="AP42" s="578"/>
      <c r="AQ42" s="578"/>
      <c r="AR42" s="571"/>
      <c r="AS42" s="571"/>
      <c r="AT42" s="571"/>
      <c r="AU42" s="578"/>
      <c r="AV42" s="573"/>
      <c r="AW42" s="573"/>
      <c r="AX42" s="573"/>
      <c r="AY42" s="580"/>
      <c r="AZ42" s="580"/>
      <c r="BA42" s="579"/>
      <c r="BB42" s="573"/>
      <c r="BC42" s="572"/>
      <c r="BE42" s="527"/>
    </row>
    <row r="43" spans="2:57" s="526" customFormat="1" ht="36" customHeight="1">
      <c r="B43" s="535"/>
      <c r="C43" s="535"/>
      <c r="F43" s="531"/>
      <c r="G43" s="1661" t="s">
        <v>1021</v>
      </c>
      <c r="H43" s="1662"/>
      <c r="I43" s="1662"/>
      <c r="J43" s="1662"/>
      <c r="K43" s="1662"/>
      <c r="L43" s="1662"/>
      <c r="M43" s="1662"/>
      <c r="N43" s="1662"/>
      <c r="O43" s="1662"/>
      <c r="P43" s="1662"/>
      <c r="Q43" s="1662"/>
      <c r="R43" s="1662"/>
      <c r="S43" s="1662"/>
      <c r="T43" s="1662"/>
      <c r="U43" s="1662"/>
      <c r="V43" s="1662"/>
      <c r="W43" s="1662"/>
      <c r="X43" s="1662"/>
      <c r="Y43" s="1662"/>
      <c r="Z43" s="1662"/>
      <c r="AA43" s="1662"/>
      <c r="AB43" s="594"/>
      <c r="AC43" s="531"/>
      <c r="AD43" s="566"/>
      <c r="AE43" s="531"/>
      <c r="AF43" s="578" t="s">
        <v>1022</v>
      </c>
      <c r="AG43" s="571"/>
      <c r="AH43" s="571"/>
      <c r="AI43" s="571"/>
      <c r="AJ43" s="593" t="s">
        <v>1015</v>
      </c>
      <c r="AK43" s="1663"/>
      <c r="AL43" s="1664"/>
      <c r="AM43" s="1664"/>
      <c r="AN43" s="1664"/>
      <c r="AO43" s="1664"/>
      <c r="AP43" s="1664"/>
      <c r="AQ43" s="1664"/>
      <c r="AR43" s="1664"/>
      <c r="AS43" s="1664"/>
      <c r="AT43" s="1664"/>
      <c r="AU43" s="1664"/>
      <c r="AV43" s="1664"/>
      <c r="AW43" s="1664"/>
      <c r="AX43" s="1664"/>
      <c r="AY43" s="1664"/>
      <c r="AZ43" s="1664"/>
      <c r="BA43" s="1665"/>
      <c r="BB43" s="573"/>
      <c r="BC43" s="572"/>
      <c r="BE43" s="527"/>
    </row>
    <row r="44" spans="2:57" s="526" customFormat="1" ht="36" customHeight="1" thickBot="1">
      <c r="B44" s="535"/>
      <c r="C44" s="535"/>
      <c r="F44" s="531"/>
      <c r="G44" s="1662"/>
      <c r="H44" s="1662"/>
      <c r="I44" s="1662"/>
      <c r="J44" s="1662"/>
      <c r="K44" s="1662"/>
      <c r="L44" s="1662"/>
      <c r="M44" s="1662"/>
      <c r="N44" s="1662"/>
      <c r="O44" s="1662"/>
      <c r="P44" s="1662"/>
      <c r="Q44" s="1662"/>
      <c r="R44" s="1662"/>
      <c r="S44" s="1662"/>
      <c r="T44" s="1662"/>
      <c r="U44" s="1662"/>
      <c r="V44" s="1662"/>
      <c r="W44" s="1662"/>
      <c r="X44" s="1662"/>
      <c r="Y44" s="1662"/>
      <c r="Z44" s="1662"/>
      <c r="AA44" s="1662"/>
      <c r="AB44" s="594"/>
      <c r="AC44" s="531"/>
      <c r="AD44" s="566"/>
      <c r="AE44" s="531"/>
      <c r="AF44" s="575" t="s">
        <v>1023</v>
      </c>
      <c r="AG44" s="571"/>
      <c r="AH44" s="571"/>
      <c r="AI44" s="571"/>
      <c r="AJ44" s="593" t="s">
        <v>1015</v>
      </c>
      <c r="AK44" s="1666"/>
      <c r="AL44" s="1667"/>
      <c r="AM44" s="1667"/>
      <c r="AN44" s="1667"/>
      <c r="AO44" s="1667"/>
      <c r="AP44" s="1667"/>
      <c r="AQ44" s="1667"/>
      <c r="AR44" s="1667"/>
      <c r="AS44" s="1667"/>
      <c r="AT44" s="1667"/>
      <c r="AU44" s="1667"/>
      <c r="AV44" s="1667"/>
      <c r="AW44" s="1667"/>
      <c r="AX44" s="1667"/>
      <c r="AY44" s="1667"/>
      <c r="AZ44" s="1667"/>
      <c r="BA44" s="1668"/>
      <c r="BB44" s="573"/>
      <c r="BC44" s="572"/>
      <c r="BE44" s="527"/>
    </row>
    <row r="45" spans="2:57" s="526" customFormat="1" ht="20.100000000000001" customHeight="1" thickBot="1">
      <c r="B45" s="535"/>
      <c r="C45" s="535"/>
      <c r="F45" s="531"/>
      <c r="H45" s="532"/>
      <c r="I45" s="531"/>
      <c r="J45" s="531"/>
      <c r="K45" s="533"/>
      <c r="L45" s="533"/>
      <c r="M45" s="531"/>
      <c r="N45" s="531"/>
      <c r="O45" s="531"/>
      <c r="Q45" s="531"/>
      <c r="R45" s="531"/>
      <c r="S45" s="531"/>
      <c r="T45" s="531"/>
      <c r="U45" s="531"/>
      <c r="W45" s="532"/>
      <c r="Y45" s="531"/>
      <c r="Z45" s="531"/>
      <c r="AA45" s="531"/>
      <c r="AB45" s="567"/>
      <c r="AC45" s="531"/>
      <c r="AD45" s="566"/>
      <c r="AE45" s="531"/>
      <c r="AF45" s="571"/>
      <c r="AG45" s="571"/>
      <c r="AH45" s="571"/>
      <c r="AI45" s="571"/>
      <c r="AJ45" s="593"/>
      <c r="AK45" s="582"/>
      <c r="AL45" s="571"/>
      <c r="AM45" s="578"/>
      <c r="AN45" s="578"/>
      <c r="AO45" s="578"/>
      <c r="AP45" s="578"/>
      <c r="AQ45" s="578"/>
      <c r="AR45" s="571"/>
      <c r="AS45" s="571"/>
      <c r="AT45" s="571"/>
      <c r="AU45" s="578"/>
      <c r="AV45" s="573"/>
      <c r="AW45" s="573"/>
      <c r="AX45" s="573"/>
      <c r="AY45" s="580"/>
      <c r="AZ45" s="580"/>
      <c r="BA45" s="579"/>
      <c r="BB45" s="573"/>
      <c r="BC45" s="572"/>
      <c r="BE45" s="527"/>
    </row>
    <row r="46" spans="2:57" s="526" customFormat="1" ht="36" customHeight="1">
      <c r="B46" s="535"/>
      <c r="C46" s="535"/>
      <c r="D46" s="1680" t="s">
        <v>1024</v>
      </c>
      <c r="E46" s="1680"/>
      <c r="F46" s="1680"/>
      <c r="G46" s="1680"/>
      <c r="H46" s="1680"/>
      <c r="I46" s="1680"/>
      <c r="J46" s="1680"/>
      <c r="K46" s="1680"/>
      <c r="L46" s="1680"/>
      <c r="M46" s="1680"/>
      <c r="N46" s="1680"/>
      <c r="O46" s="1680"/>
      <c r="P46" s="1680"/>
      <c r="Q46" s="1680"/>
      <c r="R46" s="1680"/>
      <c r="S46" s="1680"/>
      <c r="T46" s="1680"/>
      <c r="U46" s="1680"/>
      <c r="V46" s="1680"/>
      <c r="W46" s="1680"/>
      <c r="X46" s="1680"/>
      <c r="Y46" s="1680"/>
      <c r="Z46" s="592"/>
      <c r="AA46" s="592"/>
      <c r="AB46" s="1537"/>
      <c r="AC46" s="531"/>
      <c r="AD46" s="566"/>
      <c r="AE46" s="531"/>
      <c r="AF46" s="578" t="s">
        <v>1025</v>
      </c>
      <c r="AG46" s="571"/>
      <c r="AH46" s="571"/>
      <c r="AI46" s="571"/>
      <c r="AJ46" s="593" t="s">
        <v>1015</v>
      </c>
      <c r="AK46" s="1663"/>
      <c r="AL46" s="1664"/>
      <c r="AM46" s="1664"/>
      <c r="AN46" s="1664"/>
      <c r="AO46" s="1664"/>
      <c r="AP46" s="1664"/>
      <c r="AQ46" s="1664"/>
      <c r="AR46" s="1664"/>
      <c r="AS46" s="1664"/>
      <c r="AT46" s="1664"/>
      <c r="AU46" s="1664"/>
      <c r="AV46" s="1664"/>
      <c r="AW46" s="1664"/>
      <c r="AX46" s="1664"/>
      <c r="AY46" s="1664"/>
      <c r="AZ46" s="1664"/>
      <c r="BA46" s="1665"/>
      <c r="BB46" s="573"/>
      <c r="BC46" s="572"/>
      <c r="BE46" s="527"/>
    </row>
    <row r="47" spans="2:57" s="526" customFormat="1" ht="39.950000000000003" customHeight="1" thickBot="1">
      <c r="B47" s="535"/>
      <c r="C47" s="535"/>
      <c r="D47" s="1680"/>
      <c r="E47" s="1680"/>
      <c r="F47" s="1680"/>
      <c r="G47" s="1680"/>
      <c r="H47" s="1680"/>
      <c r="I47" s="1680"/>
      <c r="J47" s="1680"/>
      <c r="K47" s="1680"/>
      <c r="L47" s="1680"/>
      <c r="M47" s="1680"/>
      <c r="N47" s="1680"/>
      <c r="O47" s="1680"/>
      <c r="P47" s="1680"/>
      <c r="Q47" s="1680"/>
      <c r="R47" s="1680"/>
      <c r="S47" s="1680"/>
      <c r="T47" s="1680"/>
      <c r="U47" s="1680"/>
      <c r="V47" s="1680"/>
      <c r="W47" s="1680"/>
      <c r="X47" s="1680"/>
      <c r="Y47" s="1680"/>
      <c r="Z47" s="592"/>
      <c r="AA47" s="592"/>
      <c r="AB47" s="1537"/>
      <c r="AC47" s="531"/>
      <c r="AD47" s="566"/>
      <c r="AE47" s="531"/>
      <c r="AF47" s="575" t="s">
        <v>1026</v>
      </c>
      <c r="AG47" s="571"/>
      <c r="AH47" s="571"/>
      <c r="AI47" s="571"/>
      <c r="AJ47" s="593" t="s">
        <v>1015</v>
      </c>
      <c r="AK47" s="1666"/>
      <c r="AL47" s="1667"/>
      <c r="AM47" s="1667"/>
      <c r="AN47" s="1667"/>
      <c r="AO47" s="1667"/>
      <c r="AP47" s="1667"/>
      <c r="AQ47" s="1667"/>
      <c r="AR47" s="1667"/>
      <c r="AS47" s="1667"/>
      <c r="AT47" s="1667"/>
      <c r="AU47" s="1667"/>
      <c r="AV47" s="1667"/>
      <c r="AW47" s="1667"/>
      <c r="AX47" s="1667"/>
      <c r="AY47" s="1667"/>
      <c r="AZ47" s="1667"/>
      <c r="BA47" s="1668"/>
      <c r="BB47" s="573"/>
      <c r="BC47" s="572"/>
      <c r="BE47" s="527"/>
    </row>
    <row r="48" spans="2:57" s="526" customFormat="1" ht="39.950000000000003" customHeight="1">
      <c r="B48" s="535"/>
      <c r="C48" s="535"/>
      <c r="D48" s="1680"/>
      <c r="E48" s="1680"/>
      <c r="F48" s="1680"/>
      <c r="G48" s="1680"/>
      <c r="H48" s="1680"/>
      <c r="I48" s="1680"/>
      <c r="J48" s="1680"/>
      <c r="K48" s="1680"/>
      <c r="L48" s="1680"/>
      <c r="M48" s="1680"/>
      <c r="N48" s="1680"/>
      <c r="O48" s="1680"/>
      <c r="P48" s="1680"/>
      <c r="Q48" s="1680"/>
      <c r="R48" s="1680"/>
      <c r="S48" s="1680"/>
      <c r="T48" s="1680"/>
      <c r="U48" s="1680"/>
      <c r="V48" s="1680"/>
      <c r="W48" s="1680"/>
      <c r="X48" s="1680"/>
      <c r="Y48" s="1680"/>
      <c r="Z48" s="592"/>
      <c r="AA48" s="592"/>
      <c r="AB48" s="1537"/>
      <c r="AC48" s="531"/>
      <c r="AD48" s="566"/>
      <c r="AE48" s="531"/>
      <c r="AF48" s="571"/>
      <c r="AG48" s="571"/>
      <c r="AH48" s="571"/>
      <c r="AI48" s="571"/>
      <c r="AJ48" s="571"/>
      <c r="AK48" s="582"/>
      <c r="AL48" s="571"/>
      <c r="AM48" s="582"/>
      <c r="AN48" s="582"/>
      <c r="AO48" s="571"/>
      <c r="AP48" s="571"/>
      <c r="AQ48" s="571"/>
      <c r="AR48" s="571"/>
      <c r="AS48" s="571"/>
      <c r="AT48" s="571"/>
      <c r="AU48" s="571"/>
      <c r="AV48" s="581"/>
      <c r="AW48" s="578"/>
      <c r="AX48" s="578"/>
      <c r="AY48" s="578"/>
      <c r="AZ48" s="580"/>
      <c r="BA48" s="579"/>
      <c r="BB48" s="573"/>
      <c r="BC48" s="572"/>
      <c r="BE48" s="527"/>
    </row>
    <row r="49" spans="2:57" s="526" customFormat="1" ht="39.950000000000003" customHeight="1">
      <c r="B49" s="535"/>
      <c r="C49" s="535"/>
      <c r="D49" s="592"/>
      <c r="E49" s="592"/>
      <c r="F49" s="592"/>
      <c r="G49" s="592"/>
      <c r="H49" s="592"/>
      <c r="I49" s="592"/>
      <c r="J49" s="592"/>
      <c r="K49" s="592"/>
      <c r="L49" s="592"/>
      <c r="M49" s="592"/>
      <c r="N49" s="592"/>
      <c r="O49" s="592"/>
      <c r="P49" s="592"/>
      <c r="Q49" s="592"/>
      <c r="R49" s="592"/>
      <c r="S49" s="592"/>
      <c r="T49" s="592"/>
      <c r="U49" s="592"/>
      <c r="V49" s="592"/>
      <c r="W49" s="592"/>
      <c r="X49" s="592"/>
      <c r="Y49" s="592"/>
      <c r="Z49" s="592"/>
      <c r="AA49" s="592"/>
      <c r="AB49" s="1537"/>
      <c r="AC49" s="531"/>
      <c r="AD49" s="566"/>
      <c r="AE49" s="531"/>
      <c r="AF49" s="578" t="s">
        <v>1027</v>
      </c>
      <c r="AG49" s="581"/>
      <c r="AH49" s="581"/>
      <c r="AI49" s="573"/>
      <c r="AJ49" s="591"/>
      <c r="AK49" s="591"/>
      <c r="AL49" s="591"/>
      <c r="AM49" s="591"/>
      <c r="AN49" s="591"/>
      <c r="AO49" s="571"/>
      <c r="AP49" s="571"/>
      <c r="AQ49" s="571"/>
      <c r="AR49" s="571"/>
      <c r="AS49" s="571"/>
      <c r="AT49" s="571"/>
      <c r="AU49" s="571"/>
      <c r="AV49" s="581"/>
      <c r="AW49" s="578"/>
      <c r="AX49" s="578"/>
      <c r="AY49" s="578"/>
      <c r="AZ49" s="580"/>
      <c r="BA49" s="579"/>
      <c r="BB49" s="573"/>
      <c r="BC49" s="572"/>
      <c r="BE49" s="527"/>
    </row>
    <row r="50" spans="2:57" s="526" customFormat="1" ht="39.950000000000003" customHeight="1">
      <c r="B50" s="535"/>
      <c r="C50" s="535"/>
      <c r="D50" s="1650"/>
      <c r="E50" s="1650"/>
      <c r="F50" s="1650"/>
      <c r="G50" s="1650"/>
      <c r="H50" s="1650"/>
      <c r="I50" s="1650"/>
      <c r="J50" s="1650"/>
      <c r="K50" s="1650"/>
      <c r="L50" s="1650"/>
      <c r="M50" s="1650"/>
      <c r="N50" s="1650"/>
      <c r="O50" s="1650"/>
      <c r="P50" s="1650"/>
      <c r="Q50" s="1650"/>
      <c r="R50" s="1650"/>
      <c r="S50" s="1650"/>
      <c r="T50" s="1650"/>
      <c r="U50" s="1650"/>
      <c r="V50" s="1650"/>
      <c r="W50" s="1650"/>
      <c r="X50" s="1650"/>
      <c r="Y50" s="1650"/>
      <c r="Z50" s="1650"/>
      <c r="AA50" s="1650"/>
      <c r="AB50" s="567"/>
      <c r="AC50" s="531"/>
      <c r="AD50" s="566"/>
      <c r="AE50" s="531"/>
      <c r="AF50" s="578" t="s">
        <v>1028</v>
      </c>
      <c r="AG50" s="590"/>
      <c r="AH50" s="590"/>
      <c r="AI50" s="581"/>
      <c r="AJ50" s="581"/>
      <c r="AK50" s="581"/>
      <c r="AL50" s="581"/>
      <c r="AM50" s="581"/>
      <c r="AN50" s="581"/>
      <c r="AO50" s="571"/>
      <c r="AP50" s="571"/>
      <c r="AQ50" s="571"/>
      <c r="AR50" s="571"/>
      <c r="AS50" s="571"/>
      <c r="AT50" s="571"/>
      <c r="AU50" s="571"/>
      <c r="AV50" s="581"/>
      <c r="AW50" s="578"/>
      <c r="AX50" s="578"/>
      <c r="AY50" s="578"/>
      <c r="AZ50" s="580"/>
      <c r="BA50" s="579"/>
      <c r="BB50" s="573"/>
      <c r="BC50" s="572"/>
      <c r="BE50" s="527"/>
    </row>
    <row r="51" spans="2:57" s="526" customFormat="1" ht="39.950000000000003" customHeight="1">
      <c r="B51" s="535"/>
      <c r="C51" s="535"/>
      <c r="D51" s="1650"/>
      <c r="E51" s="1650"/>
      <c r="F51" s="1650"/>
      <c r="G51" s="1650"/>
      <c r="H51" s="1650"/>
      <c r="I51" s="1650"/>
      <c r="J51" s="1650"/>
      <c r="K51" s="1650"/>
      <c r="L51" s="1650"/>
      <c r="M51" s="1650"/>
      <c r="N51" s="1650"/>
      <c r="O51" s="1650"/>
      <c r="P51" s="1650"/>
      <c r="Q51" s="1650"/>
      <c r="R51" s="1650"/>
      <c r="S51" s="1650"/>
      <c r="T51" s="1650"/>
      <c r="U51" s="1650"/>
      <c r="V51" s="1650"/>
      <c r="W51" s="1650"/>
      <c r="X51" s="1650"/>
      <c r="Y51" s="1650"/>
      <c r="Z51" s="1650"/>
      <c r="AA51" s="1650"/>
      <c r="AB51" s="567"/>
      <c r="AC51" s="531"/>
      <c r="AD51" s="566"/>
      <c r="AE51" s="531"/>
      <c r="AF51" s="575" t="s">
        <v>1029</v>
      </c>
      <c r="AG51" s="581"/>
      <c r="AH51" s="581"/>
      <c r="AI51" s="581"/>
      <c r="AJ51" s="581"/>
      <c r="AK51" s="581"/>
      <c r="AL51" s="581"/>
      <c r="AM51" s="581"/>
      <c r="AN51" s="581"/>
      <c r="AO51" s="571"/>
      <c r="AP51" s="571"/>
      <c r="AQ51" s="571"/>
      <c r="AR51" s="571"/>
      <c r="AS51" s="571"/>
      <c r="AT51" s="571"/>
      <c r="AU51" s="571"/>
      <c r="AV51" s="581"/>
      <c r="AW51" s="578"/>
      <c r="AX51" s="578"/>
      <c r="AY51" s="578"/>
      <c r="AZ51" s="580"/>
      <c r="BA51" s="579"/>
      <c r="BB51" s="573"/>
      <c r="BC51" s="572"/>
      <c r="BE51" s="527"/>
    </row>
    <row r="52" spans="2:57" s="526" customFormat="1" ht="39.950000000000003" customHeight="1">
      <c r="B52" s="535"/>
      <c r="C52" s="535"/>
      <c r="D52" s="1650"/>
      <c r="E52" s="1650"/>
      <c r="F52" s="1650"/>
      <c r="G52" s="1650"/>
      <c r="H52" s="1650"/>
      <c r="I52" s="1650"/>
      <c r="J52" s="1650"/>
      <c r="K52" s="1650"/>
      <c r="L52" s="1650"/>
      <c r="M52" s="1650"/>
      <c r="N52" s="1650"/>
      <c r="O52" s="1650"/>
      <c r="P52" s="1650"/>
      <c r="Q52" s="1650"/>
      <c r="R52" s="1650"/>
      <c r="S52" s="1650"/>
      <c r="T52" s="1650"/>
      <c r="U52" s="1650"/>
      <c r="V52" s="1650"/>
      <c r="W52" s="1650"/>
      <c r="X52" s="1650"/>
      <c r="Y52" s="1650"/>
      <c r="Z52" s="1650"/>
      <c r="AA52" s="1650"/>
      <c r="AB52" s="567"/>
      <c r="AC52" s="531"/>
      <c r="AD52" s="566"/>
      <c r="AE52" s="531"/>
      <c r="AF52" s="575" t="s">
        <v>1030</v>
      </c>
      <c r="AG52" s="571"/>
      <c r="AH52" s="571"/>
      <c r="AI52" s="571"/>
      <c r="AJ52" s="571"/>
      <c r="AK52" s="582"/>
      <c r="AL52" s="571"/>
      <c r="AM52" s="582"/>
      <c r="AN52" s="582"/>
      <c r="AO52" s="571"/>
      <c r="AP52" s="571"/>
      <c r="AQ52" s="571"/>
      <c r="AR52" s="571"/>
      <c r="AS52" s="571"/>
      <c r="AT52" s="571"/>
      <c r="AU52" s="571"/>
      <c r="AV52" s="581"/>
      <c r="AW52" s="578"/>
      <c r="AX52" s="578"/>
      <c r="AY52" s="578"/>
      <c r="AZ52" s="580"/>
      <c r="BA52" s="579"/>
      <c r="BB52" s="573"/>
      <c r="BC52" s="572"/>
      <c r="BE52" s="527"/>
    </row>
    <row r="53" spans="2:57" s="526" customFormat="1" ht="39.950000000000003" customHeight="1" thickBot="1">
      <c r="B53" s="535"/>
      <c r="C53" s="535"/>
      <c r="D53" s="1650"/>
      <c r="E53" s="1650"/>
      <c r="F53" s="1650"/>
      <c r="G53" s="1650"/>
      <c r="H53" s="1650"/>
      <c r="I53" s="1650"/>
      <c r="J53" s="1650"/>
      <c r="K53" s="1650"/>
      <c r="L53" s="1650"/>
      <c r="M53" s="1650"/>
      <c r="N53" s="1650"/>
      <c r="O53" s="1650"/>
      <c r="P53" s="1650"/>
      <c r="Q53" s="1650"/>
      <c r="R53" s="1650"/>
      <c r="S53" s="1650"/>
      <c r="T53" s="1650"/>
      <c r="U53" s="1650"/>
      <c r="V53" s="1650"/>
      <c r="W53" s="1650"/>
      <c r="X53" s="1650"/>
      <c r="Y53" s="1650"/>
      <c r="Z53" s="1650"/>
      <c r="AA53" s="1650"/>
      <c r="AB53" s="589"/>
      <c r="AC53" s="587"/>
      <c r="AD53" s="588"/>
      <c r="AE53" s="587"/>
      <c r="AF53" s="585"/>
      <c r="AG53" s="585"/>
      <c r="AH53" s="585"/>
      <c r="AI53" s="585"/>
      <c r="AJ53" s="585"/>
      <c r="AK53" s="585"/>
      <c r="AL53" s="585"/>
      <c r="AM53" s="585"/>
      <c r="AN53" s="585"/>
      <c r="AO53" s="585"/>
      <c r="AP53" s="571"/>
      <c r="AQ53" s="571"/>
      <c r="AR53" s="571"/>
      <c r="AS53" s="571"/>
      <c r="AT53" s="571"/>
      <c r="AU53" s="571"/>
      <c r="AV53" s="581"/>
      <c r="AW53" s="578"/>
      <c r="AX53" s="578"/>
      <c r="AY53" s="578"/>
      <c r="AZ53" s="580"/>
      <c r="BA53" s="579"/>
      <c r="BB53" s="573"/>
      <c r="BC53" s="572"/>
      <c r="BE53" s="527"/>
    </row>
    <row r="54" spans="2:57" s="526" customFormat="1" ht="39.950000000000003" customHeight="1">
      <c r="B54" s="535"/>
      <c r="C54" s="535"/>
      <c r="D54" s="586" t="s">
        <v>1031</v>
      </c>
      <c r="E54" s="586"/>
      <c r="F54" s="586"/>
      <c r="G54" s="574"/>
      <c r="H54" s="585"/>
      <c r="I54" s="585"/>
      <c r="J54" s="585"/>
      <c r="K54" s="587"/>
      <c r="L54" s="587"/>
      <c r="M54" s="587"/>
      <c r="N54" s="587"/>
      <c r="O54" s="587"/>
      <c r="P54" s="587"/>
      <c r="Q54" s="587"/>
      <c r="R54" s="587"/>
      <c r="S54" s="587"/>
      <c r="T54" s="587"/>
      <c r="U54" s="587"/>
      <c r="V54" s="587"/>
      <c r="W54" s="587"/>
      <c r="X54" s="587"/>
      <c r="Y54" s="587"/>
      <c r="Z54" s="587"/>
      <c r="AA54" s="587"/>
      <c r="AB54" s="589"/>
      <c r="AC54" s="587"/>
      <c r="AD54" s="588"/>
      <c r="AE54" s="587"/>
      <c r="AF54" s="586" t="s">
        <v>1032</v>
      </c>
      <c r="AG54" s="586"/>
      <c r="AH54" s="586"/>
      <c r="AI54" s="586"/>
      <c r="AJ54" s="585"/>
      <c r="AK54" s="574" t="s">
        <v>1015</v>
      </c>
      <c r="AL54" s="1653"/>
      <c r="AM54" s="1654"/>
      <c r="AN54" s="1654"/>
      <c r="AO54" s="1654"/>
      <c r="AP54" s="1654"/>
      <c r="AQ54" s="1654"/>
      <c r="AR54" s="1654"/>
      <c r="AS54" s="1654"/>
      <c r="AT54" s="1654"/>
      <c r="AU54" s="1654"/>
      <c r="AV54" s="1654"/>
      <c r="AW54" s="1654"/>
      <c r="AX54" s="1654"/>
      <c r="AY54" s="1654"/>
      <c r="AZ54" s="1654"/>
      <c r="BA54" s="1655"/>
      <c r="BB54" s="573"/>
      <c r="BC54" s="572"/>
      <c r="BE54" s="527"/>
    </row>
    <row r="55" spans="2:57" s="526" customFormat="1" ht="39.950000000000003" customHeight="1" thickBot="1">
      <c r="B55" s="535"/>
      <c r="C55" s="535"/>
      <c r="D55" s="584" t="s">
        <v>1033</v>
      </c>
      <c r="E55" s="573"/>
      <c r="F55" s="571"/>
      <c r="G55" s="573"/>
      <c r="H55" s="575"/>
      <c r="I55" s="571"/>
      <c r="J55" s="571"/>
      <c r="K55" s="533"/>
      <c r="L55" s="533"/>
      <c r="M55" s="531"/>
      <c r="N55" s="531"/>
      <c r="O55" s="531"/>
      <c r="Q55" s="531"/>
      <c r="R55" s="531"/>
      <c r="S55" s="531"/>
      <c r="T55" s="531"/>
      <c r="U55" s="531"/>
      <c r="W55" s="532"/>
      <c r="Y55" s="531"/>
      <c r="Z55" s="531"/>
      <c r="AA55" s="531"/>
      <c r="AB55" s="567"/>
      <c r="AC55" s="531"/>
      <c r="AD55" s="566"/>
      <c r="AE55" s="531"/>
      <c r="AF55" s="575" t="s">
        <v>1034</v>
      </c>
      <c r="AG55" s="571"/>
      <c r="AH55" s="571"/>
      <c r="AI55" s="571"/>
      <c r="AJ55" s="571"/>
      <c r="AK55" s="574" t="s">
        <v>1015</v>
      </c>
      <c r="AL55" s="1656"/>
      <c r="AM55" s="1657"/>
      <c r="AN55" s="1657"/>
      <c r="AO55" s="1657"/>
      <c r="AP55" s="1657"/>
      <c r="AQ55" s="1657"/>
      <c r="AR55" s="1657"/>
      <c r="AS55" s="1657"/>
      <c r="AT55" s="1657"/>
      <c r="AU55" s="1657"/>
      <c r="AV55" s="1657"/>
      <c r="AW55" s="1657"/>
      <c r="AX55" s="1657"/>
      <c r="AY55" s="1657"/>
      <c r="AZ55" s="1657"/>
      <c r="BA55" s="1658"/>
      <c r="BB55" s="573"/>
      <c r="BC55" s="572"/>
      <c r="BE55" s="527"/>
    </row>
    <row r="56" spans="2:57" s="526" customFormat="1" ht="20.100000000000001" customHeight="1" thickBot="1">
      <c r="B56" s="535"/>
      <c r="C56" s="535"/>
      <c r="D56" s="578"/>
      <c r="E56" s="576"/>
      <c r="F56" s="571"/>
      <c r="G56" s="583"/>
      <c r="H56" s="575"/>
      <c r="I56" s="571"/>
      <c r="J56" s="571"/>
      <c r="K56" s="533"/>
      <c r="L56" s="533"/>
      <c r="M56" s="531"/>
      <c r="N56" s="531"/>
      <c r="O56" s="531"/>
      <c r="Q56" s="531"/>
      <c r="R56" s="531"/>
      <c r="S56" s="531"/>
      <c r="T56" s="531"/>
      <c r="U56" s="531"/>
      <c r="W56" s="532"/>
      <c r="Y56" s="531"/>
      <c r="Z56" s="531"/>
      <c r="AA56" s="531"/>
      <c r="AB56" s="567"/>
      <c r="AC56" s="531"/>
      <c r="AD56" s="566"/>
      <c r="AE56" s="531"/>
      <c r="AF56" s="571"/>
      <c r="AG56" s="571"/>
      <c r="AH56" s="571"/>
      <c r="AI56" s="571"/>
      <c r="AJ56" s="571"/>
      <c r="AK56" s="574"/>
      <c r="AL56" s="571"/>
      <c r="AM56" s="582"/>
      <c r="AN56" s="578"/>
      <c r="AO56" s="578"/>
      <c r="AP56" s="578"/>
      <c r="AQ56" s="571"/>
      <c r="AR56" s="578"/>
      <c r="AS56" s="578"/>
      <c r="AT56" s="578"/>
      <c r="AU56" s="571"/>
      <c r="AV56" s="581"/>
      <c r="AW56" s="578"/>
      <c r="AX56" s="578"/>
      <c r="AY56" s="578"/>
      <c r="AZ56" s="580"/>
      <c r="BA56" s="579"/>
      <c r="BB56" s="573"/>
      <c r="BC56" s="572"/>
      <c r="BE56" s="527"/>
    </row>
    <row r="57" spans="2:57" s="526" customFormat="1" ht="39.950000000000003" customHeight="1">
      <c r="B57" s="535"/>
      <c r="C57" s="535"/>
      <c r="D57" s="575" t="s">
        <v>1035</v>
      </c>
      <c r="E57" s="571"/>
      <c r="F57" s="571"/>
      <c r="G57" s="573"/>
      <c r="H57" s="575"/>
      <c r="I57" s="571"/>
      <c r="K57" s="568" t="s">
        <v>1015</v>
      </c>
      <c r="L57" s="1651"/>
      <c r="M57" s="1651"/>
      <c r="N57" s="1651"/>
      <c r="O57" s="1651"/>
      <c r="P57" s="1651"/>
      <c r="Q57" s="1651"/>
      <c r="R57" s="1651"/>
      <c r="S57" s="1651"/>
      <c r="T57" s="1651"/>
      <c r="U57" s="1651"/>
      <c r="V57" s="1651"/>
      <c r="W57" s="1651"/>
      <c r="X57" s="1651"/>
      <c r="Y57" s="1651"/>
      <c r="Z57" s="1651"/>
      <c r="AA57" s="1651"/>
      <c r="AB57" s="567"/>
      <c r="AC57" s="531"/>
      <c r="AD57" s="566"/>
      <c r="AE57" s="531"/>
      <c r="AF57" s="578" t="s">
        <v>1036</v>
      </c>
      <c r="AG57" s="571"/>
      <c r="AH57" s="571"/>
      <c r="AI57" s="571"/>
      <c r="AJ57" s="571"/>
      <c r="AK57" s="574" t="s">
        <v>1015</v>
      </c>
      <c r="AL57" s="1682"/>
      <c r="AM57" s="1683"/>
      <c r="AN57" s="1683"/>
      <c r="AO57" s="1683"/>
      <c r="AP57" s="1683"/>
      <c r="AQ57" s="1683"/>
      <c r="AR57" s="1683"/>
      <c r="AS57" s="1683"/>
      <c r="AT57" s="1683"/>
      <c r="AU57" s="1683"/>
      <c r="AV57" s="1683"/>
      <c r="AW57" s="1683"/>
      <c r="AX57" s="1683"/>
      <c r="AY57" s="1683"/>
      <c r="AZ57" s="1683"/>
      <c r="BA57" s="1684"/>
      <c r="BB57" s="573"/>
      <c r="BC57" s="572"/>
      <c r="BE57" s="527"/>
    </row>
    <row r="58" spans="2:57" s="526" customFormat="1" ht="39.950000000000003" customHeight="1" thickBot="1">
      <c r="B58" s="535"/>
      <c r="C58" s="535"/>
      <c r="D58" s="577" t="s">
        <v>1037</v>
      </c>
      <c r="E58" s="571"/>
      <c r="F58" s="570"/>
      <c r="G58" s="576"/>
      <c r="H58" s="569"/>
      <c r="I58" s="569"/>
      <c r="K58" s="568" t="s">
        <v>1015</v>
      </c>
      <c r="L58" s="1651"/>
      <c r="M58" s="1651"/>
      <c r="N58" s="1651"/>
      <c r="O58" s="1651"/>
      <c r="P58" s="1651"/>
      <c r="Q58" s="1651"/>
      <c r="R58" s="1651"/>
      <c r="S58" s="1651"/>
      <c r="T58" s="1651"/>
      <c r="U58" s="1651"/>
      <c r="V58" s="1651"/>
      <c r="W58" s="1651"/>
      <c r="X58" s="1651"/>
      <c r="Y58" s="1651"/>
      <c r="Z58" s="1651"/>
      <c r="AA58" s="1651"/>
      <c r="AB58" s="567"/>
      <c r="AC58" s="531"/>
      <c r="AD58" s="566"/>
      <c r="AE58" s="531"/>
      <c r="AF58" s="575" t="s">
        <v>1038</v>
      </c>
      <c r="AG58" s="571"/>
      <c r="AH58" s="571"/>
      <c r="AI58" s="571"/>
      <c r="AJ58" s="571"/>
      <c r="AK58" s="574" t="s">
        <v>1015</v>
      </c>
      <c r="AL58" s="1685"/>
      <c r="AM58" s="1686"/>
      <c r="AN58" s="1686"/>
      <c r="AO58" s="1686"/>
      <c r="AP58" s="1686"/>
      <c r="AQ58" s="1686"/>
      <c r="AR58" s="1686"/>
      <c r="AS58" s="1686"/>
      <c r="AT58" s="1686"/>
      <c r="AU58" s="1686"/>
      <c r="AV58" s="1686"/>
      <c r="AW58" s="1686"/>
      <c r="AX58" s="1686"/>
      <c r="AY58" s="1686"/>
      <c r="AZ58" s="1686"/>
      <c r="BA58" s="1687"/>
      <c r="BB58" s="573"/>
      <c r="BC58" s="572"/>
      <c r="BE58" s="527"/>
    </row>
    <row r="59" spans="2:57" s="526" customFormat="1" ht="39.950000000000003" customHeight="1">
      <c r="B59" s="535"/>
      <c r="C59" s="535"/>
      <c r="D59" s="571" t="s">
        <v>1039</v>
      </c>
      <c r="E59" s="571"/>
      <c r="F59" s="570"/>
      <c r="G59" s="570"/>
      <c r="H59" s="569"/>
      <c r="I59" s="569"/>
      <c r="K59" s="568" t="s">
        <v>1015</v>
      </c>
      <c r="L59" s="1651"/>
      <c r="M59" s="1651"/>
      <c r="N59" s="1651"/>
      <c r="O59" s="1651"/>
      <c r="P59" s="1651"/>
      <c r="Q59" s="1651"/>
      <c r="R59" s="1651"/>
      <c r="S59" s="1651"/>
      <c r="T59" s="1651"/>
      <c r="U59" s="1651"/>
      <c r="V59" s="1651"/>
      <c r="W59" s="1651"/>
      <c r="X59" s="1651"/>
      <c r="Y59" s="1651"/>
      <c r="Z59" s="1651"/>
      <c r="AA59" s="1651"/>
      <c r="AB59" s="567"/>
      <c r="AC59" s="531"/>
      <c r="AD59" s="566"/>
      <c r="AE59" s="531"/>
      <c r="AF59" s="531"/>
      <c r="AG59" s="531"/>
      <c r="AH59" s="531"/>
      <c r="AI59" s="531"/>
      <c r="AJ59" s="531"/>
      <c r="AK59" s="1536"/>
      <c r="AL59" s="531"/>
      <c r="AM59" s="1553"/>
      <c r="AN59" s="543"/>
      <c r="AO59" s="543"/>
      <c r="AP59" s="543"/>
      <c r="AQ59" s="531"/>
      <c r="AR59" s="543"/>
      <c r="AS59" s="543"/>
      <c r="AT59" s="543"/>
      <c r="AU59" s="531"/>
      <c r="AV59" s="530"/>
      <c r="AW59" s="543"/>
      <c r="AX59" s="543"/>
      <c r="AY59" s="543"/>
      <c r="AZ59" s="1538"/>
      <c r="BA59" s="528"/>
      <c r="BC59" s="527"/>
      <c r="BE59" s="527"/>
    </row>
    <row r="60" spans="2:57" s="526" customFormat="1" ht="39.950000000000003" customHeight="1" thickBot="1">
      <c r="B60" s="535"/>
      <c r="C60" s="565"/>
      <c r="D60" s="556"/>
      <c r="E60" s="556"/>
      <c r="F60" s="564"/>
      <c r="G60" s="564"/>
      <c r="H60" s="563"/>
      <c r="I60" s="563"/>
      <c r="J60" s="552"/>
      <c r="K60" s="562"/>
      <c r="L60" s="561"/>
      <c r="M60" s="556"/>
      <c r="N60" s="556"/>
      <c r="O60" s="556"/>
      <c r="P60" s="552"/>
      <c r="Q60" s="556"/>
      <c r="R60" s="556"/>
      <c r="S60" s="556"/>
      <c r="T60" s="556"/>
      <c r="U60" s="556"/>
      <c r="V60" s="552"/>
      <c r="W60" s="560"/>
      <c r="X60" s="552"/>
      <c r="Y60" s="556"/>
      <c r="Z60" s="556"/>
      <c r="AA60" s="556"/>
      <c r="AB60" s="559"/>
      <c r="AC60" s="531"/>
      <c r="AD60" s="558"/>
      <c r="AE60" s="556"/>
      <c r="AF60" s="556"/>
      <c r="AG60" s="556"/>
      <c r="AH60" s="556"/>
      <c r="AI60" s="556"/>
      <c r="AJ60" s="556"/>
      <c r="AK60" s="557"/>
      <c r="AL60" s="556"/>
      <c r="AM60" s="1545"/>
      <c r="AN60" s="1545"/>
      <c r="AO60" s="556"/>
      <c r="AP60" s="556"/>
      <c r="AQ60" s="556"/>
      <c r="AR60" s="555"/>
      <c r="AS60" s="555"/>
      <c r="AT60" s="555"/>
      <c r="AU60" s="555"/>
      <c r="AV60" s="555"/>
      <c r="AW60" s="555"/>
      <c r="AX60" s="555"/>
      <c r="AY60" s="555"/>
      <c r="AZ60" s="554"/>
      <c r="BA60" s="553"/>
      <c r="BB60" s="552"/>
      <c r="BC60" s="551"/>
      <c r="BE60" s="527"/>
    </row>
    <row r="61" spans="2:57" s="526" customFormat="1" ht="24.75" customHeight="1" thickBot="1">
      <c r="B61" s="535"/>
      <c r="D61" s="531"/>
      <c r="E61" s="531"/>
      <c r="F61" s="538"/>
      <c r="G61" s="550"/>
      <c r="H61" s="549"/>
      <c r="I61" s="549"/>
      <c r="K61" s="534"/>
      <c r="L61" s="533"/>
      <c r="M61" s="531"/>
      <c r="N61" s="531"/>
      <c r="O61" s="531"/>
      <c r="Q61" s="531"/>
      <c r="R61" s="531"/>
      <c r="S61" s="531"/>
      <c r="T61" s="531"/>
      <c r="U61" s="531"/>
      <c r="W61" s="532"/>
      <c r="Y61" s="531"/>
      <c r="Z61" s="531"/>
      <c r="AA61" s="531"/>
      <c r="AB61" s="531"/>
      <c r="AC61" s="531"/>
      <c r="AD61" s="531"/>
      <c r="AE61" s="531"/>
      <c r="AF61" s="531"/>
      <c r="AG61" s="531"/>
      <c r="AH61" s="531"/>
      <c r="AI61" s="531"/>
      <c r="AJ61" s="531"/>
      <c r="AK61" s="1536"/>
      <c r="AL61" s="531"/>
      <c r="AM61" s="1553"/>
      <c r="AN61" s="1553"/>
      <c r="AO61" s="531"/>
      <c r="AP61" s="531"/>
      <c r="AQ61" s="531"/>
      <c r="AR61" s="531"/>
      <c r="AS61" s="531"/>
      <c r="AT61" s="531"/>
      <c r="AU61" s="531"/>
      <c r="AV61" s="530"/>
      <c r="AW61" s="543"/>
      <c r="AX61" s="543"/>
      <c r="AY61" s="543"/>
      <c r="AZ61" s="1538"/>
      <c r="BA61" s="528"/>
      <c r="BE61" s="527"/>
    </row>
    <row r="62" spans="2:57" s="526" customFormat="1" ht="60.75" customHeight="1" thickBot="1">
      <c r="B62" s="535"/>
      <c r="C62" s="1689" t="s">
        <v>1040</v>
      </c>
      <c r="D62" s="1690"/>
      <c r="E62" s="1690"/>
      <c r="F62" s="1690"/>
      <c r="G62" s="1690"/>
      <c r="H62" s="1690"/>
      <c r="I62" s="1690"/>
      <c r="J62" s="1690"/>
      <c r="K62" s="1690"/>
      <c r="L62" s="1690"/>
      <c r="M62" s="1690"/>
      <c r="N62" s="1690"/>
      <c r="O62" s="1690"/>
      <c r="P62" s="1690"/>
      <c r="Q62" s="1690"/>
      <c r="R62" s="1690"/>
      <c r="S62" s="1690"/>
      <c r="T62" s="1690"/>
      <c r="U62" s="1690"/>
      <c r="V62" s="1690"/>
      <c r="W62" s="1690"/>
      <c r="X62" s="1690"/>
      <c r="Y62" s="1690"/>
      <c r="Z62" s="1690"/>
      <c r="AA62" s="1690"/>
      <c r="AB62" s="1690"/>
      <c r="AC62" s="1690"/>
      <c r="AD62" s="1690"/>
      <c r="AE62" s="1690"/>
      <c r="AF62" s="1690"/>
      <c r="AG62" s="1690"/>
      <c r="AH62" s="1690"/>
      <c r="AI62" s="1690"/>
      <c r="AJ62" s="1690"/>
      <c r="AK62" s="1690"/>
      <c r="AL62" s="1690"/>
      <c r="AM62" s="1690"/>
      <c r="AN62" s="1690"/>
      <c r="AO62" s="1690"/>
      <c r="AP62" s="1690"/>
      <c r="AQ62" s="1690"/>
      <c r="AR62" s="1690"/>
      <c r="AS62" s="1690"/>
      <c r="AT62" s="1690"/>
      <c r="AU62" s="1690"/>
      <c r="AV62" s="1690"/>
      <c r="AW62" s="1690"/>
      <c r="AX62" s="1690"/>
      <c r="AY62" s="1690"/>
      <c r="AZ62" s="1690"/>
      <c r="BA62" s="1690"/>
      <c r="BB62" s="1690"/>
      <c r="BC62" s="1691"/>
      <c r="BE62" s="527"/>
    </row>
    <row r="63" spans="2:57" s="526" customFormat="1" ht="21" customHeight="1">
      <c r="B63" s="535"/>
      <c r="K63" s="534"/>
      <c r="L63" s="533"/>
      <c r="M63" s="531"/>
      <c r="N63" s="531"/>
      <c r="O63" s="531"/>
      <c r="Q63" s="531"/>
      <c r="R63" s="531"/>
      <c r="S63" s="531"/>
      <c r="T63" s="531"/>
      <c r="U63" s="531"/>
      <c r="W63" s="532"/>
      <c r="Y63" s="531"/>
      <c r="Z63" s="531"/>
      <c r="AA63" s="531"/>
      <c r="AB63" s="531"/>
      <c r="AC63" s="531"/>
      <c r="AD63" s="531"/>
      <c r="AE63" s="531"/>
      <c r="AF63" s="531"/>
      <c r="AG63" s="531"/>
      <c r="AH63" s="531"/>
      <c r="AI63" s="531"/>
      <c r="AJ63" s="531"/>
      <c r="AK63" s="1536"/>
      <c r="AL63" s="531"/>
      <c r="AM63" s="1553"/>
      <c r="AN63" s="1553"/>
      <c r="AO63" s="531"/>
      <c r="AP63" s="531"/>
      <c r="AQ63" s="531"/>
      <c r="AR63" s="531"/>
      <c r="AS63" s="531"/>
      <c r="AT63" s="531"/>
      <c r="AU63" s="531"/>
      <c r="AV63" s="530"/>
      <c r="AW63" s="543"/>
      <c r="AX63" s="543"/>
      <c r="AY63" s="543"/>
      <c r="AZ63" s="1538"/>
      <c r="BA63" s="528"/>
      <c r="BE63" s="527"/>
    </row>
    <row r="64" spans="2:57" s="526" customFormat="1" ht="36" customHeight="1">
      <c r="B64" s="535"/>
      <c r="D64" s="546" t="s">
        <v>1041</v>
      </c>
      <c r="E64" s="1688" t="s">
        <v>1042</v>
      </c>
      <c r="F64" s="1688"/>
      <c r="G64" s="1688"/>
      <c r="H64" s="1688"/>
      <c r="I64" s="1688"/>
      <c r="J64" s="1688"/>
      <c r="K64" s="1688"/>
      <c r="L64" s="1688"/>
      <c r="M64" s="1688"/>
      <c r="N64" s="1688"/>
      <c r="O64" s="1688"/>
      <c r="P64" s="1688"/>
      <c r="Q64" s="1688"/>
      <c r="R64" s="1688"/>
      <c r="S64" s="1688"/>
      <c r="T64" s="1688"/>
      <c r="U64" s="1688"/>
      <c r="V64" s="1688"/>
      <c r="W64" s="1688"/>
      <c r="X64" s="1688"/>
      <c r="Y64" s="1688"/>
      <c r="Z64" s="1688"/>
      <c r="AA64" s="1688"/>
      <c r="AB64" s="1688"/>
      <c r="AC64" s="1688"/>
      <c r="AD64" s="1688"/>
      <c r="AE64" s="1688"/>
      <c r="AF64" s="1688"/>
      <c r="AG64" s="1688"/>
      <c r="AH64" s="1688"/>
      <c r="AI64" s="1688"/>
      <c r="AJ64" s="1688"/>
      <c r="AK64" s="1688"/>
      <c r="AL64" s="1688"/>
      <c r="AM64" s="1688"/>
      <c r="AN64" s="1688"/>
      <c r="AO64" s="1688"/>
      <c r="AP64" s="1688"/>
      <c r="AQ64" s="1688"/>
      <c r="AR64" s="1688"/>
      <c r="AS64" s="1688"/>
      <c r="AT64" s="1688"/>
      <c r="AU64" s="1688"/>
      <c r="AV64" s="1688"/>
      <c r="AW64" s="1688"/>
      <c r="AX64" s="1688"/>
      <c r="AY64" s="1688"/>
      <c r="AZ64" s="1688"/>
      <c r="BA64" s="1688"/>
      <c r="BB64" s="1688"/>
      <c r="BE64" s="527"/>
    </row>
    <row r="65" spans="2:57" s="526" customFormat="1" ht="36" customHeight="1">
      <c r="B65" s="535"/>
      <c r="D65" s="546" t="s">
        <v>1043</v>
      </c>
      <c r="E65" s="1688" t="s">
        <v>1044</v>
      </c>
      <c r="F65" s="1688"/>
      <c r="G65" s="1688"/>
      <c r="H65" s="1688"/>
      <c r="I65" s="1688"/>
      <c r="J65" s="1688"/>
      <c r="K65" s="1688"/>
      <c r="L65" s="1688"/>
      <c r="M65" s="1688"/>
      <c r="N65" s="1688"/>
      <c r="O65" s="1688"/>
      <c r="P65" s="1688"/>
      <c r="Q65" s="1688"/>
      <c r="R65" s="1688"/>
      <c r="S65" s="1688"/>
      <c r="T65" s="1688"/>
      <c r="U65" s="1688"/>
      <c r="V65" s="1688"/>
      <c r="W65" s="1688"/>
      <c r="X65" s="1688"/>
      <c r="Y65" s="1688"/>
      <c r="Z65" s="1688"/>
      <c r="AA65" s="1688"/>
      <c r="AB65" s="1688"/>
      <c r="AC65" s="1688"/>
      <c r="AD65" s="1688"/>
      <c r="AE65" s="1688"/>
      <c r="AF65" s="1688"/>
      <c r="AG65" s="1688"/>
      <c r="AH65" s="1688"/>
      <c r="AI65" s="1688"/>
      <c r="AJ65" s="1688"/>
      <c r="AK65" s="1688"/>
      <c r="AL65" s="1688"/>
      <c r="AM65" s="1688"/>
      <c r="AN65" s="1688"/>
      <c r="AO65" s="1688"/>
      <c r="AP65" s="1688"/>
      <c r="AQ65" s="1688"/>
      <c r="AR65" s="1688"/>
      <c r="AS65" s="1688"/>
      <c r="AT65" s="1688"/>
      <c r="AU65" s="1688"/>
      <c r="AV65" s="1688"/>
      <c r="AW65" s="1688"/>
      <c r="AX65" s="1688"/>
      <c r="AY65" s="1688"/>
      <c r="AZ65" s="1688"/>
      <c r="BA65" s="1688"/>
      <c r="BB65" s="1688"/>
      <c r="BE65" s="527"/>
    </row>
    <row r="66" spans="2:57" s="526" customFormat="1" ht="36" customHeight="1">
      <c r="B66" s="535"/>
      <c r="D66" s="546"/>
      <c r="E66" s="1688"/>
      <c r="F66" s="1688"/>
      <c r="G66" s="1688"/>
      <c r="H66" s="1688"/>
      <c r="I66" s="1688"/>
      <c r="J66" s="1688"/>
      <c r="K66" s="1688"/>
      <c r="L66" s="1688"/>
      <c r="M66" s="1688"/>
      <c r="N66" s="1688"/>
      <c r="O66" s="1688"/>
      <c r="P66" s="1688"/>
      <c r="Q66" s="1688"/>
      <c r="R66" s="1688"/>
      <c r="S66" s="1688"/>
      <c r="T66" s="1688"/>
      <c r="U66" s="1688"/>
      <c r="V66" s="1688"/>
      <c r="W66" s="1688"/>
      <c r="X66" s="1688"/>
      <c r="Y66" s="1688"/>
      <c r="Z66" s="1688"/>
      <c r="AA66" s="1688"/>
      <c r="AB66" s="1688"/>
      <c r="AC66" s="1688"/>
      <c r="AD66" s="1688"/>
      <c r="AE66" s="1688"/>
      <c r="AF66" s="1688"/>
      <c r="AG66" s="1688"/>
      <c r="AH66" s="1688"/>
      <c r="AI66" s="1688"/>
      <c r="AJ66" s="1688"/>
      <c r="AK66" s="1688"/>
      <c r="AL66" s="1688"/>
      <c r="AM66" s="1688"/>
      <c r="AN66" s="1688"/>
      <c r="AO66" s="1688"/>
      <c r="AP66" s="1688"/>
      <c r="AQ66" s="1688"/>
      <c r="AR66" s="1688"/>
      <c r="AS66" s="1688"/>
      <c r="AT66" s="1688"/>
      <c r="AU66" s="1688"/>
      <c r="AV66" s="1688"/>
      <c r="AW66" s="1688"/>
      <c r="AX66" s="1688"/>
      <c r="AY66" s="1688"/>
      <c r="AZ66" s="1688"/>
      <c r="BA66" s="1688"/>
      <c r="BB66" s="1688"/>
      <c r="BE66" s="527"/>
    </row>
    <row r="67" spans="2:57" s="526" customFormat="1" ht="36" customHeight="1">
      <c r="B67" s="535"/>
      <c r="D67" s="546" t="s">
        <v>1045</v>
      </c>
      <c r="E67" s="1688" t="s">
        <v>1046</v>
      </c>
      <c r="F67" s="1688"/>
      <c r="G67" s="1688"/>
      <c r="H67" s="1688"/>
      <c r="I67" s="1688"/>
      <c r="J67" s="1688"/>
      <c r="K67" s="1688"/>
      <c r="L67" s="1688"/>
      <c r="M67" s="1688"/>
      <c r="N67" s="1688"/>
      <c r="O67" s="1688"/>
      <c r="P67" s="1688"/>
      <c r="Q67" s="1688"/>
      <c r="R67" s="1688"/>
      <c r="S67" s="1688"/>
      <c r="T67" s="1688"/>
      <c r="U67" s="1688"/>
      <c r="V67" s="1688"/>
      <c r="W67" s="1688"/>
      <c r="X67" s="1688"/>
      <c r="Y67" s="1688"/>
      <c r="Z67" s="1688"/>
      <c r="AA67" s="1688"/>
      <c r="AB67" s="1688"/>
      <c r="AC67" s="1688"/>
      <c r="AD67" s="1688"/>
      <c r="AE67" s="1688"/>
      <c r="AF67" s="1688"/>
      <c r="AG67" s="1688"/>
      <c r="AH67" s="1688"/>
      <c r="AI67" s="1688"/>
      <c r="AJ67" s="1688"/>
      <c r="AK67" s="1688"/>
      <c r="AL67" s="1688"/>
      <c r="AM67" s="1688"/>
      <c r="AN67" s="1688"/>
      <c r="AO67" s="1688"/>
      <c r="AP67" s="1688"/>
      <c r="AQ67" s="1688"/>
      <c r="AR67" s="1688"/>
      <c r="AS67" s="1688"/>
      <c r="AT67" s="1688"/>
      <c r="AU67" s="1688"/>
      <c r="AV67" s="1688"/>
      <c r="AW67" s="1688"/>
      <c r="AX67" s="1688"/>
      <c r="AY67" s="1688"/>
      <c r="AZ67" s="1688"/>
      <c r="BA67" s="1688"/>
      <c r="BB67" s="1688"/>
      <c r="BE67" s="527"/>
    </row>
    <row r="68" spans="2:57" s="526" customFormat="1" ht="141" customHeight="1">
      <c r="B68" s="535"/>
      <c r="D68" s="548"/>
      <c r="E68" s="1688"/>
      <c r="F68" s="1688"/>
      <c r="G68" s="1688"/>
      <c r="H68" s="1688"/>
      <c r="I68" s="1688"/>
      <c r="J68" s="1688"/>
      <c r="K68" s="1688"/>
      <c r="L68" s="1688"/>
      <c r="M68" s="1688"/>
      <c r="N68" s="1688"/>
      <c r="O68" s="1688"/>
      <c r="P68" s="1688"/>
      <c r="Q68" s="1688"/>
      <c r="R68" s="1688"/>
      <c r="S68" s="1688"/>
      <c r="T68" s="1688"/>
      <c r="U68" s="1688"/>
      <c r="V68" s="1688"/>
      <c r="W68" s="1688"/>
      <c r="X68" s="1688"/>
      <c r="Y68" s="1688"/>
      <c r="Z68" s="1688"/>
      <c r="AA68" s="1688"/>
      <c r="AB68" s="1688"/>
      <c r="AC68" s="1688"/>
      <c r="AD68" s="1688"/>
      <c r="AE68" s="1688"/>
      <c r="AF68" s="1688"/>
      <c r="AG68" s="1688"/>
      <c r="AH68" s="1688"/>
      <c r="AI68" s="1688"/>
      <c r="AJ68" s="1688"/>
      <c r="AK68" s="1688"/>
      <c r="AL68" s="1688"/>
      <c r="AM68" s="1688"/>
      <c r="AN68" s="1688"/>
      <c r="AO68" s="1688"/>
      <c r="AP68" s="1688"/>
      <c r="AQ68" s="1688"/>
      <c r="AR68" s="1688"/>
      <c r="AS68" s="1688"/>
      <c r="AT68" s="1688"/>
      <c r="AU68" s="1688"/>
      <c r="AV68" s="1688"/>
      <c r="AW68" s="1688"/>
      <c r="AX68" s="1688"/>
      <c r="AY68" s="1688"/>
      <c r="AZ68" s="1688"/>
      <c r="BA68" s="1688"/>
      <c r="BB68" s="1688"/>
      <c r="BE68" s="527"/>
    </row>
    <row r="69" spans="2:57" s="526" customFormat="1" ht="79.5" customHeight="1">
      <c r="B69" s="535"/>
      <c r="D69" s="547" t="s">
        <v>1047</v>
      </c>
      <c r="E69" s="1688" t="s">
        <v>1048</v>
      </c>
      <c r="F69" s="1688"/>
      <c r="G69" s="1688"/>
      <c r="H69" s="1688"/>
      <c r="I69" s="1688"/>
      <c r="J69" s="1688"/>
      <c r="K69" s="1688"/>
      <c r="L69" s="1688"/>
      <c r="M69" s="1688"/>
      <c r="N69" s="1688"/>
      <c r="O69" s="1688"/>
      <c r="P69" s="1688"/>
      <c r="Q69" s="1688"/>
      <c r="R69" s="1688"/>
      <c r="S69" s="1688"/>
      <c r="T69" s="1688"/>
      <c r="U69" s="1688"/>
      <c r="V69" s="1688"/>
      <c r="W69" s="1688"/>
      <c r="X69" s="1688"/>
      <c r="Y69" s="1688"/>
      <c r="Z69" s="1688"/>
      <c r="AA69" s="1688"/>
      <c r="AB69" s="1688"/>
      <c r="AC69" s="1688"/>
      <c r="AD69" s="1688"/>
      <c r="AE69" s="1688"/>
      <c r="AF69" s="1688"/>
      <c r="AG69" s="1688"/>
      <c r="AH69" s="1688"/>
      <c r="AI69" s="1688"/>
      <c r="AJ69" s="1688"/>
      <c r="AK69" s="1688"/>
      <c r="AL69" s="1688"/>
      <c r="AM69" s="1688"/>
      <c r="AN69" s="1688"/>
      <c r="AO69" s="1688"/>
      <c r="AP69" s="1688"/>
      <c r="AQ69" s="1688"/>
      <c r="AR69" s="1688"/>
      <c r="AS69" s="1688"/>
      <c r="AT69" s="1688"/>
      <c r="AU69" s="1688"/>
      <c r="AV69" s="1688"/>
      <c r="AW69" s="1688"/>
      <c r="AX69" s="1688"/>
      <c r="AY69" s="1688"/>
      <c r="AZ69" s="1688"/>
      <c r="BA69" s="1688"/>
      <c r="BB69" s="1688"/>
      <c r="BE69" s="527"/>
    </row>
    <row r="70" spans="2:57" s="526" customFormat="1" ht="43.5" customHeight="1">
      <c r="B70" s="535"/>
      <c r="D70" s="546"/>
      <c r="E70" s="1692"/>
      <c r="F70" s="1692"/>
      <c r="G70" s="1692"/>
      <c r="H70" s="1692"/>
      <c r="I70" s="1692"/>
      <c r="J70" s="1692"/>
      <c r="K70" s="1692"/>
      <c r="L70" s="1692"/>
      <c r="M70" s="1692"/>
      <c r="N70" s="1692"/>
      <c r="O70" s="1692"/>
      <c r="P70" s="1692"/>
      <c r="Q70" s="1692"/>
      <c r="R70" s="1692"/>
      <c r="S70" s="1692"/>
      <c r="T70" s="1692"/>
      <c r="U70" s="1692"/>
      <c r="V70" s="1692"/>
      <c r="W70" s="1692"/>
      <c r="X70" s="1692"/>
      <c r="Y70" s="1692"/>
      <c r="Z70" s="1692"/>
      <c r="AA70" s="1692"/>
      <c r="AB70" s="1692"/>
      <c r="AC70" s="1692"/>
      <c r="AD70" s="1692"/>
      <c r="AE70" s="1692"/>
      <c r="AF70" s="1692"/>
      <c r="AG70" s="1692"/>
      <c r="AH70" s="1692"/>
      <c r="AI70" s="1692"/>
      <c r="AJ70" s="1692"/>
      <c r="AK70" s="1692"/>
      <c r="AL70" s="1692"/>
      <c r="AM70" s="1692"/>
      <c r="AN70" s="1692"/>
      <c r="AO70" s="1692"/>
      <c r="AP70" s="1692"/>
      <c r="AQ70" s="1692"/>
      <c r="AR70" s="1692"/>
      <c r="AS70" s="1692"/>
      <c r="AT70" s="1692"/>
      <c r="AU70" s="1692"/>
      <c r="AV70" s="1692"/>
      <c r="AW70" s="1692"/>
      <c r="AX70" s="1692"/>
      <c r="AY70" s="1692"/>
      <c r="AZ70" s="1692"/>
      <c r="BA70" s="1692"/>
      <c r="BB70" s="1692"/>
      <c r="BE70" s="527"/>
    </row>
    <row r="71" spans="2:57" s="526" customFormat="1" ht="49.5" customHeight="1">
      <c r="B71" s="535"/>
      <c r="D71" s="544" t="s">
        <v>1041</v>
      </c>
      <c r="E71" s="1693" t="s">
        <v>1049</v>
      </c>
      <c r="F71" s="1693"/>
      <c r="G71" s="1693"/>
      <c r="H71" s="1693"/>
      <c r="I71" s="1693"/>
      <c r="J71" s="1693"/>
      <c r="K71" s="1693"/>
      <c r="L71" s="1693"/>
      <c r="M71" s="1693"/>
      <c r="N71" s="1693"/>
      <c r="O71" s="1693"/>
      <c r="P71" s="1693"/>
      <c r="Q71" s="1693"/>
      <c r="R71" s="1693"/>
      <c r="S71" s="1693"/>
      <c r="T71" s="1693"/>
      <c r="U71" s="1693"/>
      <c r="V71" s="1693"/>
      <c r="W71" s="1693"/>
      <c r="X71" s="1693"/>
      <c r="Y71" s="1693"/>
      <c r="Z71" s="1693"/>
      <c r="AA71" s="1693"/>
      <c r="AB71" s="1693"/>
      <c r="AC71" s="1693"/>
      <c r="AD71" s="1693"/>
      <c r="AE71" s="1693"/>
      <c r="AF71" s="1693"/>
      <c r="AG71" s="1693"/>
      <c r="AH71" s="1693"/>
      <c r="AI71" s="1693"/>
      <c r="AJ71" s="1693"/>
      <c r="AK71" s="1693"/>
      <c r="AL71" s="1693"/>
      <c r="AM71" s="1693"/>
      <c r="AN71" s="1693"/>
      <c r="AO71" s="1693"/>
      <c r="AP71" s="1693"/>
      <c r="AQ71" s="1693"/>
      <c r="AR71" s="1693"/>
      <c r="AS71" s="1693"/>
      <c r="AT71" s="1693"/>
      <c r="AU71" s="1693"/>
      <c r="AV71" s="1693"/>
      <c r="AW71" s="1693"/>
      <c r="AX71" s="1693"/>
      <c r="AY71" s="1693"/>
      <c r="AZ71" s="1693"/>
      <c r="BA71" s="1693"/>
      <c r="BB71" s="1693"/>
      <c r="BE71" s="527"/>
    </row>
    <row r="72" spans="2:57" s="526" customFormat="1" ht="64.5" customHeight="1">
      <c r="B72" s="535"/>
      <c r="D72" s="544" t="s">
        <v>1043</v>
      </c>
      <c r="E72" s="1681" t="s">
        <v>1050</v>
      </c>
      <c r="F72" s="1681"/>
      <c r="G72" s="1681"/>
      <c r="H72" s="1681"/>
      <c r="I72" s="1681"/>
      <c r="J72" s="1681"/>
      <c r="K72" s="1681"/>
      <c r="L72" s="1681"/>
      <c r="M72" s="1681"/>
      <c r="N72" s="1681"/>
      <c r="O72" s="1681"/>
      <c r="P72" s="1681"/>
      <c r="Q72" s="1681"/>
      <c r="R72" s="1681"/>
      <c r="S72" s="1681"/>
      <c r="T72" s="1681"/>
      <c r="U72" s="1681"/>
      <c r="V72" s="1681"/>
      <c r="W72" s="1681"/>
      <c r="X72" s="1681"/>
      <c r="Y72" s="1681"/>
      <c r="Z72" s="1681"/>
      <c r="AA72" s="1681"/>
      <c r="AB72" s="1681"/>
      <c r="AC72" s="1681"/>
      <c r="AD72" s="1681"/>
      <c r="AE72" s="1681"/>
      <c r="AF72" s="1681"/>
      <c r="AG72" s="1681"/>
      <c r="AH72" s="1681"/>
      <c r="AI72" s="1681"/>
      <c r="AJ72" s="1681"/>
      <c r="AK72" s="1681"/>
      <c r="AL72" s="1681"/>
      <c r="AM72" s="1681"/>
      <c r="AN72" s="1681"/>
      <c r="AO72" s="1681"/>
      <c r="AP72" s="1681"/>
      <c r="AQ72" s="1681"/>
      <c r="AR72" s="1681"/>
      <c r="AS72" s="1681"/>
      <c r="AT72" s="1681"/>
      <c r="AU72" s="1681"/>
      <c r="AV72" s="1681"/>
      <c r="AW72" s="1681"/>
      <c r="AX72" s="1681"/>
      <c r="AY72" s="1681"/>
      <c r="AZ72" s="1681"/>
      <c r="BA72" s="1681"/>
      <c r="BB72" s="1681"/>
      <c r="BE72" s="527"/>
    </row>
    <row r="73" spans="2:57" s="526" customFormat="1" ht="143.25" customHeight="1">
      <c r="B73" s="535"/>
      <c r="D73" s="544" t="s">
        <v>1045</v>
      </c>
      <c r="E73" s="1681" t="s">
        <v>1051</v>
      </c>
      <c r="F73" s="1681"/>
      <c r="G73" s="1681"/>
      <c r="H73" s="1681"/>
      <c r="I73" s="1681"/>
      <c r="J73" s="1681"/>
      <c r="K73" s="1681"/>
      <c r="L73" s="1681"/>
      <c r="M73" s="1681"/>
      <c r="N73" s="1681"/>
      <c r="O73" s="1681"/>
      <c r="P73" s="1681"/>
      <c r="Q73" s="1681"/>
      <c r="R73" s="1681"/>
      <c r="S73" s="1681"/>
      <c r="T73" s="1681"/>
      <c r="U73" s="1681"/>
      <c r="V73" s="1681"/>
      <c r="W73" s="1681"/>
      <c r="X73" s="1681"/>
      <c r="Y73" s="1681"/>
      <c r="Z73" s="1681"/>
      <c r="AA73" s="1681"/>
      <c r="AB73" s="1681"/>
      <c r="AC73" s="1681"/>
      <c r="AD73" s="1681"/>
      <c r="AE73" s="1681"/>
      <c r="AF73" s="1681"/>
      <c r="AG73" s="1681"/>
      <c r="AH73" s="1681"/>
      <c r="AI73" s="1681"/>
      <c r="AJ73" s="1681"/>
      <c r="AK73" s="1681"/>
      <c r="AL73" s="1681"/>
      <c r="AM73" s="1681"/>
      <c r="AN73" s="1681"/>
      <c r="AO73" s="1681"/>
      <c r="AP73" s="1681"/>
      <c r="AQ73" s="1681"/>
      <c r="AR73" s="1681"/>
      <c r="AS73" s="1681"/>
      <c r="AT73" s="1681"/>
      <c r="AU73" s="1681"/>
      <c r="AV73" s="1681"/>
      <c r="AW73" s="1681"/>
      <c r="AX73" s="1681"/>
      <c r="AY73" s="1681"/>
      <c r="AZ73" s="1681"/>
      <c r="BA73" s="1681"/>
      <c r="BB73" s="1681"/>
      <c r="BE73" s="527"/>
    </row>
    <row r="74" spans="2:57" s="526" customFormat="1" ht="36" customHeight="1">
      <c r="B74" s="535"/>
      <c r="D74" s="545" t="s">
        <v>1047</v>
      </c>
      <c r="E74" s="1649" t="s">
        <v>1052</v>
      </c>
      <c r="F74" s="1649"/>
      <c r="G74" s="1649"/>
      <c r="H74" s="1649"/>
      <c r="I74" s="1649"/>
      <c r="J74" s="1649"/>
      <c r="K74" s="1649"/>
      <c r="L74" s="1649"/>
      <c r="M74" s="1649"/>
      <c r="N74" s="1649"/>
      <c r="O74" s="1649"/>
      <c r="P74" s="1649"/>
      <c r="Q74" s="1649"/>
      <c r="R74" s="1649"/>
      <c r="S74" s="1649"/>
      <c r="T74" s="1649"/>
      <c r="U74" s="1649"/>
      <c r="V74" s="1649"/>
      <c r="W74" s="1649"/>
      <c r="X74" s="1649"/>
      <c r="Y74" s="1649"/>
      <c r="Z74" s="1649"/>
      <c r="AA74" s="1649"/>
      <c r="AB74" s="1649"/>
      <c r="AC74" s="1649"/>
      <c r="AD74" s="1649"/>
      <c r="AE74" s="1649"/>
      <c r="AF74" s="1649"/>
      <c r="AG74" s="1649"/>
      <c r="AH74" s="1649"/>
      <c r="AI74" s="1649"/>
      <c r="AJ74" s="1649"/>
      <c r="AK74" s="1649"/>
      <c r="AL74" s="1649"/>
      <c r="AM74" s="1649"/>
      <c r="AN74" s="1649"/>
      <c r="AO74" s="1649"/>
      <c r="AP74" s="1649"/>
      <c r="AQ74" s="1649"/>
      <c r="AR74" s="1649"/>
      <c r="AS74" s="1649"/>
      <c r="AT74" s="1649"/>
      <c r="AU74" s="1649"/>
      <c r="AV74" s="1649"/>
      <c r="AW74" s="1649"/>
      <c r="AX74" s="1649"/>
      <c r="AY74" s="1649"/>
      <c r="AZ74" s="1649"/>
      <c r="BA74" s="1649"/>
      <c r="BB74" s="1649"/>
      <c r="BE74" s="527"/>
    </row>
    <row r="75" spans="2:57" s="526" customFormat="1" ht="36" customHeight="1">
      <c r="B75" s="535"/>
      <c r="D75" s="544"/>
      <c r="E75" s="1649"/>
      <c r="F75" s="1649"/>
      <c r="G75" s="1649"/>
      <c r="H75" s="1649"/>
      <c r="I75" s="1649"/>
      <c r="J75" s="1649"/>
      <c r="K75" s="1649"/>
      <c r="L75" s="1649"/>
      <c r="M75" s="1649"/>
      <c r="N75" s="1649"/>
      <c r="O75" s="1649"/>
      <c r="P75" s="1649"/>
      <c r="Q75" s="1649"/>
      <c r="R75" s="1649"/>
      <c r="S75" s="1649"/>
      <c r="T75" s="1649"/>
      <c r="U75" s="1649"/>
      <c r="V75" s="1649"/>
      <c r="W75" s="1649"/>
      <c r="X75" s="1649"/>
      <c r="Y75" s="1649"/>
      <c r="Z75" s="1649"/>
      <c r="AA75" s="1649"/>
      <c r="AB75" s="1649"/>
      <c r="AC75" s="1649"/>
      <c r="AD75" s="1649"/>
      <c r="AE75" s="1649"/>
      <c r="AF75" s="1649"/>
      <c r="AG75" s="1649"/>
      <c r="AH75" s="1649"/>
      <c r="AI75" s="1649"/>
      <c r="AJ75" s="1649"/>
      <c r="AK75" s="1649"/>
      <c r="AL75" s="1649"/>
      <c r="AM75" s="1649"/>
      <c r="AN75" s="1649"/>
      <c r="AO75" s="1649"/>
      <c r="AP75" s="1649"/>
      <c r="AQ75" s="1649"/>
      <c r="AR75" s="1649"/>
      <c r="AS75" s="1649"/>
      <c r="AT75" s="1649"/>
      <c r="AU75" s="1649"/>
      <c r="AV75" s="1649"/>
      <c r="AW75" s="1649"/>
      <c r="AX75" s="1649"/>
      <c r="AY75" s="1649"/>
      <c r="AZ75" s="1649"/>
      <c r="BA75" s="1649"/>
      <c r="BB75" s="1649"/>
      <c r="BE75" s="527"/>
    </row>
    <row r="76" spans="2:57" s="526" customFormat="1" ht="39.950000000000003" customHeight="1">
      <c r="B76" s="535"/>
      <c r="F76" s="1650"/>
      <c r="G76" s="1650"/>
      <c r="H76" s="1650"/>
      <c r="I76" s="1650"/>
      <c r="J76" s="1650"/>
      <c r="K76" s="1650"/>
      <c r="L76" s="1650"/>
      <c r="M76" s="1650"/>
      <c r="N76" s="1650"/>
      <c r="R76" s="531"/>
      <c r="S76" s="531"/>
      <c r="T76" s="531"/>
      <c r="U76" s="531"/>
      <c r="V76" s="531"/>
      <c r="W76" s="531"/>
      <c r="X76" s="531"/>
      <c r="Y76" s="531"/>
      <c r="Z76" s="531"/>
      <c r="AA76" s="531"/>
      <c r="AB76" s="531"/>
      <c r="AC76" s="531"/>
      <c r="AD76" s="531"/>
      <c r="AE76" s="531"/>
      <c r="AF76" s="531"/>
      <c r="AG76" s="531"/>
      <c r="AH76" s="531"/>
      <c r="AI76" s="531"/>
      <c r="AJ76" s="531"/>
      <c r="AK76" s="531"/>
      <c r="AL76" s="531"/>
      <c r="AM76" s="531"/>
      <c r="AN76" s="531"/>
      <c r="AO76" s="531"/>
      <c r="AP76" s="531"/>
      <c r="AQ76" s="531"/>
      <c r="AR76" s="531"/>
      <c r="AS76" s="531"/>
      <c r="AT76" s="531"/>
      <c r="AU76" s="531"/>
      <c r="AV76" s="530"/>
      <c r="AW76" s="543"/>
      <c r="AX76" s="543"/>
      <c r="AY76" s="543"/>
      <c r="AZ76" s="1538"/>
      <c r="BA76" s="528"/>
      <c r="BE76" s="527"/>
    </row>
    <row r="77" spans="2:57" s="526" customFormat="1" ht="39.950000000000003" customHeight="1">
      <c r="B77" s="535"/>
      <c r="D77" s="529"/>
      <c r="F77" s="1650"/>
      <c r="G77" s="1650"/>
      <c r="H77" s="1650"/>
      <c r="I77" s="1650"/>
      <c r="J77" s="1650"/>
      <c r="K77" s="1650"/>
      <c r="L77" s="1650"/>
      <c r="M77" s="1650"/>
      <c r="N77" s="1650"/>
      <c r="R77" s="531"/>
      <c r="S77" s="531"/>
      <c r="T77" s="531"/>
      <c r="U77" s="531"/>
      <c r="W77" s="532"/>
      <c r="Y77" s="531"/>
      <c r="Z77" s="531"/>
      <c r="AA77" s="531"/>
      <c r="AB77" s="531"/>
      <c r="AC77" s="531"/>
      <c r="AD77" s="531"/>
      <c r="AE77" s="531"/>
      <c r="AF77" s="531"/>
      <c r="AG77" s="531"/>
      <c r="AH77" s="531"/>
      <c r="AI77" s="531"/>
      <c r="AJ77" s="531"/>
      <c r="AK77" s="1536"/>
      <c r="AL77" s="531"/>
      <c r="AM77" s="1651"/>
      <c r="AN77" s="1651"/>
      <c r="AO77" s="1651"/>
      <c r="AP77" s="1651"/>
      <c r="AQ77" s="1651"/>
      <c r="AR77" s="1651"/>
      <c r="AS77" s="1651"/>
      <c r="AT77" s="1651"/>
      <c r="AU77" s="1651"/>
      <c r="AV77" s="1651"/>
      <c r="AW77" s="529"/>
      <c r="AX77" s="529"/>
      <c r="AY77" s="529"/>
      <c r="AZ77" s="1538"/>
      <c r="BA77" s="528"/>
      <c r="BE77" s="527"/>
    </row>
    <row r="78" spans="2:57" s="526" customFormat="1" ht="39.950000000000003" customHeight="1">
      <c r="B78" s="535"/>
      <c r="E78" s="532" t="s">
        <v>1053</v>
      </c>
      <c r="F78" s="531"/>
      <c r="G78" s="541"/>
      <c r="H78" s="542"/>
      <c r="I78" s="531"/>
      <c r="J78" s="531"/>
      <c r="K78" s="533"/>
      <c r="L78" s="533"/>
      <c r="M78" s="531"/>
      <c r="N78" s="531"/>
      <c r="O78" s="531"/>
      <c r="Q78" s="531"/>
      <c r="R78" s="531"/>
      <c r="S78" s="531"/>
      <c r="T78" s="531"/>
      <c r="U78" s="531"/>
      <c r="W78" s="532"/>
      <c r="Y78" s="531"/>
      <c r="Z78" s="531"/>
      <c r="AA78" s="531"/>
      <c r="AB78" s="531"/>
      <c r="AC78" s="531"/>
      <c r="AD78" s="531"/>
      <c r="AE78" s="531"/>
      <c r="AF78" s="531"/>
      <c r="AG78" s="531" t="s">
        <v>1054</v>
      </c>
      <c r="AH78" s="531"/>
      <c r="AI78" s="531"/>
      <c r="AJ78" s="531"/>
      <c r="AK78" s="1536"/>
      <c r="AL78" s="531"/>
      <c r="AM78" s="1651"/>
      <c r="AN78" s="1651"/>
      <c r="AO78" s="1651"/>
      <c r="AP78" s="1651"/>
      <c r="AQ78" s="1651"/>
      <c r="AR78" s="1651"/>
      <c r="AS78" s="1651"/>
      <c r="AT78" s="1651"/>
      <c r="AU78" s="1651"/>
      <c r="AV78" s="1651"/>
      <c r="AW78" s="529"/>
      <c r="AX78" s="529"/>
      <c r="AY78" s="529"/>
      <c r="AZ78" s="1538"/>
      <c r="BA78" s="528"/>
      <c r="BE78" s="527"/>
    </row>
    <row r="79" spans="2:57" s="526" customFormat="1" ht="39.950000000000003" customHeight="1">
      <c r="B79" s="535"/>
      <c r="E79" s="532" t="s">
        <v>1055</v>
      </c>
      <c r="F79" s="531"/>
      <c r="H79" s="542"/>
      <c r="I79" s="531"/>
      <c r="J79" s="531"/>
      <c r="K79" s="533"/>
      <c r="L79" s="533"/>
      <c r="M79" s="531"/>
      <c r="N79" s="531"/>
      <c r="O79" s="531"/>
      <c r="Q79" s="531"/>
      <c r="R79" s="531"/>
      <c r="S79" s="531"/>
      <c r="T79" s="531"/>
      <c r="U79" s="531"/>
      <c r="W79" s="532"/>
      <c r="Y79" s="531"/>
      <c r="Z79" s="531"/>
      <c r="AA79" s="531"/>
      <c r="AB79" s="531"/>
      <c r="AC79" s="531"/>
      <c r="AD79" s="531"/>
      <c r="AE79" s="531"/>
      <c r="AF79" s="531"/>
      <c r="AG79" s="531"/>
      <c r="AH79" s="531"/>
      <c r="AI79" s="531"/>
      <c r="AJ79" s="531"/>
      <c r="AK79" s="1536"/>
      <c r="AL79" s="531"/>
      <c r="AM79" s="1536"/>
      <c r="AN79" s="1536"/>
      <c r="AO79" s="531"/>
      <c r="AP79" s="531"/>
      <c r="AQ79" s="531"/>
      <c r="AR79" s="531"/>
      <c r="AS79" s="531"/>
      <c r="AT79" s="531"/>
      <c r="AU79" s="531"/>
      <c r="AV79" s="530"/>
      <c r="AW79" s="529"/>
      <c r="AX79" s="529"/>
      <c r="AY79" s="529"/>
      <c r="AZ79" s="1538"/>
      <c r="BA79" s="528"/>
      <c r="BE79" s="527"/>
    </row>
    <row r="80" spans="2:57" s="526" customFormat="1" ht="39.950000000000003" customHeight="1">
      <c r="B80" s="535"/>
      <c r="E80" s="541" t="s">
        <v>1056</v>
      </c>
      <c r="F80" s="531"/>
      <c r="G80" s="540"/>
      <c r="H80" s="540"/>
      <c r="I80" s="540"/>
      <c r="J80" s="540"/>
      <c r="K80" s="533"/>
      <c r="L80" s="533"/>
      <c r="M80" s="531"/>
      <c r="N80" s="531"/>
      <c r="O80" s="531"/>
      <c r="Q80" s="531"/>
      <c r="R80" s="531"/>
      <c r="S80" s="531"/>
      <c r="T80" s="531"/>
      <c r="U80" s="531"/>
      <c r="W80" s="532"/>
      <c r="Y80" s="531"/>
      <c r="Z80" s="531"/>
      <c r="AA80" s="531"/>
      <c r="AB80" s="531"/>
      <c r="AC80" s="531"/>
      <c r="AD80" s="531"/>
      <c r="AE80" s="531"/>
      <c r="AF80" s="531"/>
      <c r="AG80" s="531"/>
      <c r="AH80" s="531"/>
      <c r="AI80" s="531"/>
      <c r="AJ80" s="531"/>
      <c r="AK80" s="1536"/>
      <c r="AL80" s="531"/>
      <c r="AM80" s="1536"/>
      <c r="AN80" s="1536"/>
      <c r="AO80" s="531"/>
      <c r="AP80" s="531"/>
      <c r="AQ80" s="531"/>
      <c r="AR80" s="531"/>
      <c r="AS80" s="531"/>
      <c r="AT80" s="531"/>
      <c r="AU80" s="531"/>
      <c r="AV80" s="530"/>
      <c r="AW80" s="529"/>
      <c r="AX80" s="529"/>
      <c r="AY80" s="529"/>
      <c r="AZ80" s="1538"/>
      <c r="BA80" s="528"/>
      <c r="BE80" s="527"/>
    </row>
    <row r="81" spans="2:57" s="526" customFormat="1" ht="39.950000000000003" customHeight="1" thickBot="1">
      <c r="B81" s="535"/>
      <c r="F81" s="539"/>
      <c r="G81" s="539"/>
      <c r="H81" s="538"/>
      <c r="I81" s="538"/>
      <c r="K81" s="534"/>
      <c r="L81" s="533"/>
      <c r="M81" s="531"/>
      <c r="N81" s="531"/>
      <c r="O81" s="531"/>
      <c r="Q81" s="531"/>
      <c r="R81" s="531"/>
      <c r="S81" s="531"/>
      <c r="T81" s="531"/>
      <c r="U81" s="531"/>
      <c r="W81" s="532"/>
      <c r="Y81" s="531"/>
      <c r="Z81" s="531"/>
      <c r="AA81" s="531"/>
      <c r="AB81" s="531"/>
      <c r="AC81" s="531"/>
      <c r="AD81" s="531"/>
      <c r="AE81" s="531"/>
      <c r="AF81" s="531"/>
      <c r="AG81" s="531"/>
      <c r="AH81" s="531"/>
      <c r="AI81" s="531"/>
      <c r="AJ81" s="531"/>
      <c r="AK81" s="1536"/>
      <c r="AL81" s="531"/>
      <c r="AM81" s="1536"/>
      <c r="AN81" s="1536"/>
      <c r="AO81" s="531"/>
      <c r="AP81" s="531"/>
      <c r="AQ81" s="531"/>
      <c r="AR81" s="531"/>
      <c r="AS81" s="531"/>
      <c r="AT81" s="531"/>
      <c r="AU81" s="531"/>
      <c r="AV81" s="530"/>
      <c r="AW81" s="529"/>
      <c r="AX81" s="529"/>
      <c r="AY81" s="529"/>
      <c r="AZ81" s="1538"/>
      <c r="BA81" s="528"/>
      <c r="BE81" s="527"/>
    </row>
    <row r="82" spans="2:57" s="526" customFormat="1" ht="57" customHeight="1" thickBot="1">
      <c r="B82" s="1669" t="s">
        <v>1057</v>
      </c>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670"/>
      <c r="AM82" s="1670"/>
      <c r="AN82" s="1670"/>
      <c r="AO82" s="1670"/>
      <c r="AP82" s="1670"/>
      <c r="AQ82" s="1670"/>
      <c r="AR82" s="1670"/>
      <c r="AS82" s="1670"/>
      <c r="AT82" s="1670"/>
      <c r="AU82" s="1670"/>
      <c r="AV82" s="1670"/>
      <c r="AW82" s="1670"/>
      <c r="AX82" s="1670"/>
      <c r="AY82" s="1670"/>
      <c r="AZ82" s="1670"/>
      <c r="BA82" s="1670"/>
      <c r="BB82" s="1670"/>
      <c r="BC82" s="1670"/>
      <c r="BD82" s="1670"/>
      <c r="BE82" s="1671"/>
    </row>
    <row r="83" spans="2:57" s="526" customFormat="1" ht="13.5" customHeight="1" thickBot="1">
      <c r="B83" s="535"/>
      <c r="F83" s="538"/>
      <c r="G83" s="538"/>
      <c r="H83" s="537"/>
      <c r="I83" s="537"/>
      <c r="K83" s="536"/>
      <c r="L83" s="533"/>
      <c r="M83" s="531"/>
      <c r="N83" s="531"/>
      <c r="O83" s="531"/>
      <c r="Q83" s="531"/>
      <c r="R83" s="531"/>
      <c r="S83" s="531"/>
      <c r="T83" s="531"/>
      <c r="U83" s="531"/>
      <c r="W83" s="532"/>
      <c r="Y83" s="531"/>
      <c r="Z83" s="531"/>
      <c r="AA83" s="531"/>
      <c r="AB83" s="531"/>
      <c r="AC83" s="531"/>
      <c r="AD83" s="531"/>
      <c r="AE83" s="531"/>
      <c r="AF83" s="531"/>
      <c r="AG83" s="531"/>
      <c r="AH83" s="531"/>
      <c r="AI83" s="531"/>
      <c r="AJ83" s="531"/>
      <c r="AK83" s="1536"/>
      <c r="AL83" s="531"/>
      <c r="AM83" s="1536"/>
      <c r="AN83" s="1536"/>
      <c r="AO83" s="531"/>
      <c r="AP83" s="531"/>
      <c r="AQ83" s="531"/>
      <c r="AR83" s="531"/>
      <c r="AS83" s="531"/>
      <c r="AT83" s="531"/>
      <c r="AU83" s="531"/>
      <c r="AV83" s="530"/>
      <c r="AW83" s="529"/>
      <c r="AX83" s="529"/>
      <c r="AY83" s="529"/>
      <c r="AZ83" s="1538"/>
      <c r="BA83" s="528"/>
      <c r="BE83" s="527"/>
    </row>
    <row r="84" spans="2:57" s="526" customFormat="1" ht="39.950000000000003" customHeight="1">
      <c r="B84" s="1632" t="s">
        <v>1058</v>
      </c>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672"/>
      <c r="AM84" s="1672"/>
      <c r="AN84" s="1672"/>
      <c r="AO84" s="1672"/>
      <c r="AP84" s="1672"/>
      <c r="AQ84" s="1672"/>
      <c r="AR84" s="1672"/>
      <c r="AS84" s="1672"/>
      <c r="AT84" s="1672"/>
      <c r="AU84" s="1672"/>
      <c r="AV84" s="1672"/>
      <c r="AW84" s="1672"/>
      <c r="AX84" s="1672"/>
      <c r="AY84" s="1672"/>
      <c r="AZ84" s="1672"/>
      <c r="BA84" s="1672"/>
      <c r="BB84" s="1672"/>
      <c r="BC84" s="1672"/>
      <c r="BD84" s="1672"/>
      <c r="BE84" s="1673"/>
    </row>
    <row r="85" spans="2:57" s="526" customFormat="1" ht="39.950000000000003" customHeight="1">
      <c r="B85" s="1674"/>
      <c r="C85" s="1675"/>
      <c r="D85" s="1675"/>
      <c r="E85" s="1675"/>
      <c r="F85" s="1675"/>
      <c r="G85" s="1675"/>
      <c r="H85" s="1675"/>
      <c r="I85" s="1675"/>
      <c r="J85" s="1675"/>
      <c r="K85" s="1675"/>
      <c r="L85" s="1675"/>
      <c r="M85" s="1675"/>
      <c r="N85" s="1675"/>
      <c r="O85" s="1675"/>
      <c r="P85" s="1675"/>
      <c r="Q85" s="1675"/>
      <c r="R85" s="1675"/>
      <c r="S85" s="1675"/>
      <c r="T85" s="1675"/>
      <c r="U85" s="1675"/>
      <c r="V85" s="1675"/>
      <c r="W85" s="1675"/>
      <c r="X85" s="1675"/>
      <c r="Y85" s="1675"/>
      <c r="Z85" s="1675"/>
      <c r="AA85" s="1675"/>
      <c r="AB85" s="1675"/>
      <c r="AC85" s="1675"/>
      <c r="AD85" s="1675"/>
      <c r="AE85" s="1675"/>
      <c r="AF85" s="1675"/>
      <c r="AG85" s="1675"/>
      <c r="AH85" s="1675"/>
      <c r="AI85" s="1675"/>
      <c r="AJ85" s="1675"/>
      <c r="AK85" s="1675"/>
      <c r="AL85" s="1675"/>
      <c r="AM85" s="1675"/>
      <c r="AN85" s="1675"/>
      <c r="AO85" s="1675"/>
      <c r="AP85" s="1675"/>
      <c r="AQ85" s="1675"/>
      <c r="AR85" s="1675"/>
      <c r="AS85" s="1675"/>
      <c r="AT85" s="1675"/>
      <c r="AU85" s="1675"/>
      <c r="AV85" s="1675"/>
      <c r="AW85" s="1675"/>
      <c r="AX85" s="1675"/>
      <c r="AY85" s="1675"/>
      <c r="AZ85" s="1675"/>
      <c r="BA85" s="1675"/>
      <c r="BB85" s="1675"/>
      <c r="BC85" s="1675"/>
      <c r="BD85" s="1675"/>
      <c r="BE85" s="1676"/>
    </row>
    <row r="86" spans="2:57" s="526" customFormat="1" ht="39.950000000000003" customHeight="1">
      <c r="B86" s="1674"/>
      <c r="C86" s="1675"/>
      <c r="D86" s="1675"/>
      <c r="E86" s="1675"/>
      <c r="F86" s="1675"/>
      <c r="G86" s="1675"/>
      <c r="H86" s="1675"/>
      <c r="I86" s="1675"/>
      <c r="J86" s="1675"/>
      <c r="K86" s="1675"/>
      <c r="L86" s="1675"/>
      <c r="M86" s="1675"/>
      <c r="N86" s="1675"/>
      <c r="O86" s="1675"/>
      <c r="P86" s="1675"/>
      <c r="Q86" s="1675"/>
      <c r="R86" s="1675"/>
      <c r="S86" s="1675"/>
      <c r="T86" s="1675"/>
      <c r="U86" s="1675"/>
      <c r="V86" s="1675"/>
      <c r="W86" s="1675"/>
      <c r="X86" s="1675"/>
      <c r="Y86" s="1675"/>
      <c r="Z86" s="1675"/>
      <c r="AA86" s="1675"/>
      <c r="AB86" s="1675"/>
      <c r="AC86" s="1675"/>
      <c r="AD86" s="1675"/>
      <c r="AE86" s="1675"/>
      <c r="AF86" s="1675"/>
      <c r="AG86" s="1675"/>
      <c r="AH86" s="1675"/>
      <c r="AI86" s="1675"/>
      <c r="AJ86" s="1675"/>
      <c r="AK86" s="1675"/>
      <c r="AL86" s="1675"/>
      <c r="AM86" s="1675"/>
      <c r="AN86" s="1675"/>
      <c r="AO86" s="1675"/>
      <c r="AP86" s="1675"/>
      <c r="AQ86" s="1675"/>
      <c r="AR86" s="1675"/>
      <c r="AS86" s="1675"/>
      <c r="AT86" s="1675"/>
      <c r="AU86" s="1675"/>
      <c r="AV86" s="1675"/>
      <c r="AW86" s="1675"/>
      <c r="AX86" s="1675"/>
      <c r="AY86" s="1675"/>
      <c r="AZ86" s="1675"/>
      <c r="BA86" s="1675"/>
      <c r="BB86" s="1675"/>
      <c r="BC86" s="1675"/>
      <c r="BD86" s="1675"/>
      <c r="BE86" s="1676"/>
    </row>
    <row r="87" spans="2:57" s="526" customFormat="1" ht="39.950000000000003" customHeight="1" thickBot="1">
      <c r="B87" s="1677"/>
      <c r="C87" s="1678"/>
      <c r="D87" s="1678"/>
      <c r="E87" s="1678"/>
      <c r="F87" s="1678"/>
      <c r="G87" s="1678"/>
      <c r="H87" s="1678"/>
      <c r="I87" s="1678"/>
      <c r="J87" s="1678"/>
      <c r="K87" s="1678"/>
      <c r="L87" s="1678"/>
      <c r="M87" s="1678"/>
      <c r="N87" s="1678"/>
      <c r="O87" s="1678"/>
      <c r="P87" s="1678"/>
      <c r="Q87" s="1678"/>
      <c r="R87" s="1678"/>
      <c r="S87" s="1678"/>
      <c r="T87" s="1678"/>
      <c r="U87" s="1678"/>
      <c r="V87" s="1678"/>
      <c r="W87" s="1678"/>
      <c r="X87" s="1678"/>
      <c r="Y87" s="1678"/>
      <c r="Z87" s="1678"/>
      <c r="AA87" s="1678"/>
      <c r="AB87" s="1678"/>
      <c r="AC87" s="1678"/>
      <c r="AD87" s="1678"/>
      <c r="AE87" s="1678"/>
      <c r="AF87" s="1678"/>
      <c r="AG87" s="1678"/>
      <c r="AH87" s="1678"/>
      <c r="AI87" s="1678"/>
      <c r="AJ87" s="1678"/>
      <c r="AK87" s="1678"/>
      <c r="AL87" s="1678"/>
      <c r="AM87" s="1678"/>
      <c r="AN87" s="1678"/>
      <c r="AO87" s="1678"/>
      <c r="AP87" s="1678"/>
      <c r="AQ87" s="1678"/>
      <c r="AR87" s="1678"/>
      <c r="AS87" s="1678"/>
      <c r="AT87" s="1678"/>
      <c r="AU87" s="1678"/>
      <c r="AV87" s="1678"/>
      <c r="AW87" s="1678"/>
      <c r="AX87" s="1678"/>
      <c r="AY87" s="1678"/>
      <c r="AZ87" s="1678"/>
      <c r="BA87" s="1678"/>
      <c r="BB87" s="1678"/>
      <c r="BC87" s="1678"/>
      <c r="BD87" s="1678"/>
      <c r="BE87" s="1679"/>
    </row>
    <row r="88" spans="2:57" s="526" customFormat="1" ht="17.25" customHeight="1" thickBot="1">
      <c r="B88" s="535"/>
      <c r="J88" s="532"/>
      <c r="K88" s="534"/>
      <c r="L88" s="533"/>
      <c r="M88" s="531"/>
      <c r="N88" s="531"/>
      <c r="O88" s="531"/>
      <c r="Q88" s="531"/>
      <c r="R88" s="531"/>
      <c r="S88" s="531"/>
      <c r="T88" s="531"/>
      <c r="U88" s="531"/>
      <c r="W88" s="532"/>
      <c r="Y88" s="531"/>
      <c r="Z88" s="531"/>
      <c r="AA88" s="531"/>
      <c r="AB88" s="531"/>
      <c r="AC88" s="531"/>
      <c r="AD88" s="531"/>
      <c r="AE88" s="531"/>
      <c r="AF88" s="531"/>
      <c r="AG88" s="531"/>
      <c r="AH88" s="531"/>
      <c r="AI88" s="531"/>
      <c r="AJ88" s="531"/>
      <c r="AK88" s="1536"/>
      <c r="AL88" s="531"/>
      <c r="AM88" s="1536"/>
      <c r="AN88" s="1536"/>
      <c r="AO88" s="531"/>
      <c r="AP88" s="531"/>
      <c r="AQ88" s="531"/>
      <c r="AR88" s="531"/>
      <c r="AS88" s="531"/>
      <c r="AT88" s="531"/>
      <c r="AU88" s="531"/>
      <c r="AV88" s="530"/>
      <c r="AW88" s="529"/>
      <c r="AX88" s="529"/>
      <c r="AY88" s="529"/>
      <c r="AZ88" s="1538"/>
      <c r="BA88" s="528"/>
      <c r="BE88" s="527"/>
    </row>
    <row r="89" spans="2:57" s="526" customFormat="1" ht="39.950000000000003" customHeight="1">
      <c r="B89" s="1632" t="s">
        <v>1059</v>
      </c>
      <c r="C89" s="1633"/>
      <c r="D89" s="1633"/>
      <c r="E89" s="1633"/>
      <c r="F89" s="1633"/>
      <c r="G89" s="1633"/>
      <c r="H89" s="1633"/>
      <c r="I89" s="1633"/>
      <c r="J89" s="1633"/>
      <c r="K89" s="1633"/>
      <c r="L89" s="1633"/>
      <c r="M89" s="1633"/>
      <c r="N89" s="1633"/>
      <c r="O89" s="1633"/>
      <c r="P89" s="1633"/>
      <c r="Q89" s="1633"/>
      <c r="R89" s="1633"/>
      <c r="S89" s="1633"/>
      <c r="T89" s="1633"/>
      <c r="U89" s="1633"/>
      <c r="V89" s="1633"/>
      <c r="W89" s="1633"/>
      <c r="X89" s="1633"/>
      <c r="Y89" s="1633"/>
      <c r="Z89" s="1633"/>
      <c r="AA89" s="1633"/>
      <c r="AB89" s="1633"/>
      <c r="AC89" s="1633"/>
      <c r="AD89" s="1633"/>
      <c r="AE89" s="1633"/>
      <c r="AF89" s="1633"/>
      <c r="AG89" s="1633"/>
      <c r="AH89" s="1633"/>
      <c r="AI89" s="1633"/>
      <c r="AJ89" s="1633"/>
      <c r="AK89" s="1633"/>
      <c r="AL89" s="1633"/>
      <c r="AM89" s="1633"/>
      <c r="AN89" s="1633"/>
      <c r="AO89" s="1633"/>
      <c r="AP89" s="1633"/>
      <c r="AQ89" s="1633"/>
      <c r="AR89" s="1633"/>
      <c r="AS89" s="1633"/>
      <c r="AT89" s="1633"/>
      <c r="AU89" s="1633"/>
      <c r="AV89" s="1633"/>
      <c r="AW89" s="1633"/>
      <c r="AX89" s="1633"/>
      <c r="AY89" s="1633"/>
      <c r="AZ89" s="1633"/>
      <c r="BA89" s="1633"/>
      <c r="BB89" s="1633"/>
      <c r="BC89" s="1633"/>
      <c r="BD89" s="1633"/>
      <c r="BE89" s="1634"/>
    </row>
    <row r="90" spans="2:57" s="526" customFormat="1" ht="39.950000000000003" customHeight="1">
      <c r="B90" s="1635"/>
      <c r="C90" s="1636"/>
      <c r="D90" s="1636"/>
      <c r="E90" s="1636"/>
      <c r="F90" s="1636"/>
      <c r="G90" s="1636"/>
      <c r="H90" s="1636"/>
      <c r="I90" s="1636"/>
      <c r="J90" s="1636"/>
      <c r="K90" s="1636"/>
      <c r="L90" s="1636"/>
      <c r="M90" s="1636"/>
      <c r="N90" s="1636"/>
      <c r="O90" s="1636"/>
      <c r="P90" s="1636"/>
      <c r="Q90" s="1636"/>
      <c r="R90" s="1636"/>
      <c r="S90" s="1636"/>
      <c r="T90" s="1636"/>
      <c r="U90" s="1636"/>
      <c r="V90" s="1636"/>
      <c r="W90" s="1636"/>
      <c r="X90" s="1636"/>
      <c r="Y90" s="1636"/>
      <c r="Z90" s="1636"/>
      <c r="AA90" s="1636"/>
      <c r="AB90" s="1636"/>
      <c r="AC90" s="1636"/>
      <c r="AD90" s="1636"/>
      <c r="AE90" s="1636"/>
      <c r="AF90" s="1636"/>
      <c r="AG90" s="1636"/>
      <c r="AH90" s="1636"/>
      <c r="AI90" s="1636"/>
      <c r="AJ90" s="1636"/>
      <c r="AK90" s="1636"/>
      <c r="AL90" s="1636"/>
      <c r="AM90" s="1636"/>
      <c r="AN90" s="1636"/>
      <c r="AO90" s="1636"/>
      <c r="AP90" s="1636"/>
      <c r="AQ90" s="1636"/>
      <c r="AR90" s="1636"/>
      <c r="AS90" s="1636"/>
      <c r="AT90" s="1636"/>
      <c r="AU90" s="1636"/>
      <c r="AV90" s="1636"/>
      <c r="AW90" s="1636"/>
      <c r="AX90" s="1636"/>
      <c r="AY90" s="1636"/>
      <c r="AZ90" s="1636"/>
      <c r="BA90" s="1636"/>
      <c r="BB90" s="1636"/>
      <c r="BC90" s="1636"/>
      <c r="BD90" s="1636"/>
      <c r="BE90" s="1637"/>
    </row>
    <row r="91" spans="2:57" s="526" customFormat="1" ht="69.75" customHeight="1" thickBot="1">
      <c r="B91" s="1638"/>
      <c r="C91" s="1639"/>
      <c r="D91" s="1639"/>
      <c r="E91" s="1639"/>
      <c r="F91" s="1639"/>
      <c r="G91" s="1639"/>
      <c r="H91" s="1639"/>
      <c r="I91" s="1639"/>
      <c r="J91" s="1639"/>
      <c r="K91" s="1639"/>
      <c r="L91" s="1639"/>
      <c r="M91" s="1639"/>
      <c r="N91" s="1639"/>
      <c r="O91" s="1639"/>
      <c r="P91" s="1639"/>
      <c r="Q91" s="1639"/>
      <c r="R91" s="1639"/>
      <c r="S91" s="1639"/>
      <c r="T91" s="1639"/>
      <c r="U91" s="1639"/>
      <c r="V91" s="1639"/>
      <c r="W91" s="1639"/>
      <c r="X91" s="1639"/>
      <c r="Y91" s="1639"/>
      <c r="Z91" s="1639"/>
      <c r="AA91" s="1639"/>
      <c r="AB91" s="1639"/>
      <c r="AC91" s="1639"/>
      <c r="AD91" s="1639"/>
      <c r="AE91" s="1639"/>
      <c r="AF91" s="1639"/>
      <c r="AG91" s="1639"/>
      <c r="AH91" s="1639"/>
      <c r="AI91" s="1639"/>
      <c r="AJ91" s="1639"/>
      <c r="AK91" s="1639"/>
      <c r="AL91" s="1639"/>
      <c r="AM91" s="1639"/>
      <c r="AN91" s="1639"/>
      <c r="AO91" s="1639"/>
      <c r="AP91" s="1639"/>
      <c r="AQ91" s="1639"/>
      <c r="AR91" s="1639"/>
      <c r="AS91" s="1639"/>
      <c r="AT91" s="1639"/>
      <c r="AU91" s="1639"/>
      <c r="AV91" s="1639"/>
      <c r="AW91" s="1639"/>
      <c r="AX91" s="1639"/>
      <c r="AY91" s="1639"/>
      <c r="AZ91" s="1639"/>
      <c r="BA91" s="1639"/>
      <c r="BB91" s="1639"/>
      <c r="BC91" s="1639"/>
      <c r="BD91" s="1639"/>
      <c r="BE91" s="1640"/>
    </row>
    <row r="96" spans="2:57" ht="39.950000000000003" customHeight="1">
      <c r="F96" s="525"/>
      <c r="G96" s="525"/>
      <c r="H96" s="525"/>
      <c r="I96" s="525"/>
      <c r="J96" s="525"/>
      <c r="K96" s="525"/>
      <c r="L96" s="525"/>
      <c r="M96" s="525"/>
      <c r="N96" s="525"/>
      <c r="O96" s="525"/>
      <c r="P96" s="525"/>
      <c r="Q96" s="525"/>
      <c r="R96" s="525"/>
      <c r="S96" s="525"/>
      <c r="T96" s="525"/>
      <c r="U96" s="525"/>
      <c r="V96" s="525"/>
      <c r="W96" s="525"/>
      <c r="X96" s="525"/>
      <c r="Y96" s="525"/>
      <c r="Z96" s="525"/>
      <c r="AA96" s="525"/>
      <c r="AB96" s="525"/>
      <c r="AC96" s="525"/>
      <c r="AD96" s="525"/>
      <c r="AE96" s="525"/>
      <c r="AF96" s="525"/>
      <c r="AG96" s="525"/>
      <c r="AH96" s="525"/>
      <c r="AI96" s="525"/>
      <c r="AJ96" s="525"/>
      <c r="AK96" s="525"/>
      <c r="AL96" s="525"/>
    </row>
    <row r="97" spans="1:57" ht="39.950000000000003" customHeight="1">
      <c r="F97" s="525"/>
      <c r="G97" s="525"/>
      <c r="H97" s="525"/>
      <c r="I97" s="525"/>
      <c r="J97" s="525"/>
      <c r="K97" s="525"/>
      <c r="L97" s="525"/>
      <c r="M97" s="525"/>
      <c r="N97" s="525"/>
      <c r="O97" s="525"/>
      <c r="P97" s="525"/>
      <c r="Q97" s="525"/>
      <c r="R97" s="525"/>
      <c r="S97" s="525"/>
      <c r="T97" s="525"/>
      <c r="U97" s="525"/>
      <c r="V97" s="525"/>
      <c r="W97" s="525"/>
      <c r="X97" s="525"/>
      <c r="Y97" s="525"/>
      <c r="Z97" s="525"/>
      <c r="AA97" s="525"/>
      <c r="AB97" s="525"/>
      <c r="AC97" s="525"/>
      <c r="AD97" s="525"/>
      <c r="AE97" s="525"/>
      <c r="AF97" s="525"/>
      <c r="AG97" s="525"/>
      <c r="AH97" s="525"/>
      <c r="AI97" s="525"/>
      <c r="AJ97" s="525"/>
      <c r="AK97" s="525"/>
      <c r="AL97" s="525"/>
    </row>
    <row r="98" spans="1:57" ht="39.950000000000003" customHeight="1">
      <c r="F98" s="525"/>
      <c r="G98" s="525"/>
      <c r="H98" s="525"/>
      <c r="I98" s="525"/>
      <c r="J98" s="525"/>
      <c r="K98" s="525"/>
      <c r="L98" s="525"/>
      <c r="M98" s="525"/>
      <c r="N98" s="525"/>
      <c r="O98" s="525"/>
      <c r="P98" s="525"/>
      <c r="Q98" s="525"/>
      <c r="R98" s="525"/>
      <c r="S98" s="525"/>
      <c r="T98" s="525"/>
      <c r="U98" s="525"/>
      <c r="V98" s="525"/>
      <c r="W98" s="525"/>
      <c r="X98" s="525"/>
      <c r="Y98" s="525"/>
      <c r="Z98" s="525"/>
      <c r="AA98" s="525"/>
      <c r="AB98" s="525"/>
      <c r="AC98" s="525"/>
      <c r="AD98" s="525"/>
      <c r="AE98" s="525"/>
      <c r="AF98" s="525"/>
      <c r="AG98" s="525"/>
      <c r="AH98" s="525"/>
      <c r="AI98" s="525"/>
      <c r="AJ98" s="525"/>
      <c r="AK98" s="525"/>
      <c r="AL98" s="525"/>
    </row>
    <row r="99" spans="1:57" ht="39.950000000000003" customHeight="1">
      <c r="F99" s="525"/>
      <c r="G99" s="525"/>
      <c r="H99" s="525"/>
      <c r="I99" s="525"/>
      <c r="J99" s="525"/>
      <c r="K99" s="525"/>
      <c r="L99" s="525"/>
      <c r="M99" s="525"/>
      <c r="N99" s="525"/>
      <c r="O99" s="525"/>
      <c r="P99" s="525"/>
      <c r="Q99" s="525"/>
      <c r="R99" s="525"/>
      <c r="S99" s="525"/>
      <c r="T99" s="525"/>
      <c r="U99" s="525"/>
      <c r="V99" s="525"/>
      <c r="W99" s="525"/>
      <c r="X99" s="525"/>
      <c r="Y99" s="525"/>
      <c r="Z99" s="525"/>
      <c r="AA99" s="525"/>
      <c r="AB99" s="525"/>
      <c r="AC99" s="525"/>
      <c r="AD99" s="525"/>
      <c r="AE99" s="525"/>
      <c r="AF99" s="525"/>
      <c r="AG99" s="525"/>
      <c r="AH99" s="525"/>
      <c r="AI99" s="525"/>
      <c r="AJ99" s="525"/>
      <c r="AK99" s="525"/>
      <c r="AL99" s="525"/>
    </row>
    <row r="100" spans="1:57" ht="39.950000000000003" customHeight="1">
      <c r="F100" s="525"/>
      <c r="G100" s="525"/>
      <c r="H100" s="525"/>
      <c r="I100" s="525"/>
      <c r="J100" s="525"/>
      <c r="K100" s="525"/>
      <c r="L100" s="525"/>
      <c r="M100" s="525"/>
      <c r="N100" s="525"/>
      <c r="O100" s="525"/>
      <c r="P100" s="525"/>
      <c r="Q100" s="525"/>
      <c r="R100" s="525"/>
      <c r="S100" s="525"/>
      <c r="T100" s="525"/>
      <c r="U100" s="525"/>
      <c r="V100" s="525"/>
      <c r="W100" s="525"/>
      <c r="X100" s="525"/>
      <c r="Y100" s="525"/>
      <c r="Z100" s="525"/>
      <c r="AA100" s="525"/>
      <c r="AB100" s="525"/>
      <c r="AC100" s="525"/>
      <c r="AD100" s="525"/>
      <c r="AE100" s="525"/>
      <c r="AF100" s="525"/>
      <c r="AG100" s="525"/>
      <c r="AH100" s="525"/>
      <c r="AI100" s="525"/>
      <c r="AJ100" s="525"/>
      <c r="AK100" s="525"/>
      <c r="AL100" s="525"/>
    </row>
    <row r="101" spans="1:57" ht="39.950000000000003" customHeight="1">
      <c r="F101" s="525"/>
      <c r="G101" s="525"/>
      <c r="H101" s="525"/>
      <c r="I101" s="525"/>
      <c r="J101" s="525"/>
      <c r="K101" s="525"/>
      <c r="L101" s="525"/>
      <c r="M101" s="525"/>
      <c r="N101" s="525"/>
      <c r="O101" s="525"/>
      <c r="P101" s="525"/>
      <c r="Q101" s="525"/>
      <c r="R101" s="525"/>
      <c r="S101" s="525"/>
      <c r="T101" s="525"/>
      <c r="U101" s="525"/>
      <c r="V101" s="525"/>
      <c r="W101" s="525"/>
      <c r="X101" s="525"/>
      <c r="Y101" s="525"/>
      <c r="Z101" s="525"/>
      <c r="AA101" s="525"/>
      <c r="AB101" s="525"/>
      <c r="AC101" s="525"/>
      <c r="AD101" s="525"/>
      <c r="AE101" s="525"/>
      <c r="AF101" s="525"/>
      <c r="AG101" s="525"/>
      <c r="AH101" s="525"/>
      <c r="AI101" s="525"/>
      <c r="AJ101" s="525"/>
      <c r="AK101" s="525"/>
      <c r="AL101" s="525"/>
    </row>
    <row r="102" spans="1:57" ht="39.950000000000003" customHeight="1">
      <c r="F102" s="525"/>
      <c r="G102" s="525"/>
      <c r="H102" s="525"/>
      <c r="I102" s="525"/>
      <c r="J102" s="525"/>
      <c r="K102" s="525"/>
      <c r="L102" s="525"/>
      <c r="M102" s="525"/>
      <c r="N102" s="525"/>
      <c r="O102" s="525"/>
      <c r="P102" s="525"/>
      <c r="Q102" s="525"/>
      <c r="R102" s="525"/>
      <c r="S102" s="525"/>
      <c r="T102" s="525"/>
      <c r="U102" s="525"/>
      <c r="V102" s="525"/>
      <c r="W102" s="525"/>
      <c r="X102" s="525"/>
      <c r="Y102" s="525"/>
      <c r="Z102" s="525"/>
      <c r="AA102" s="525"/>
      <c r="AB102" s="525"/>
      <c r="AC102" s="525"/>
      <c r="AD102" s="525"/>
      <c r="AE102" s="525"/>
      <c r="AF102" s="525"/>
      <c r="AG102" s="525"/>
      <c r="AH102" s="525"/>
      <c r="AI102" s="525"/>
      <c r="AJ102" s="525"/>
      <c r="AK102" s="525"/>
      <c r="AL102" s="525"/>
    </row>
    <row r="103" spans="1:57" ht="39.950000000000003" customHeight="1">
      <c r="F103" s="525"/>
      <c r="G103" s="525"/>
      <c r="H103" s="525"/>
      <c r="I103" s="525"/>
      <c r="J103" s="525"/>
      <c r="K103" s="525"/>
      <c r="L103" s="525"/>
      <c r="M103" s="525"/>
      <c r="N103" s="525"/>
      <c r="O103" s="525"/>
      <c r="P103" s="525"/>
      <c r="Q103" s="525"/>
      <c r="R103" s="525"/>
      <c r="S103" s="525"/>
      <c r="T103" s="525"/>
      <c r="U103" s="525"/>
      <c r="V103" s="525"/>
      <c r="W103" s="525"/>
      <c r="X103" s="525"/>
      <c r="Y103" s="525"/>
      <c r="Z103" s="525"/>
      <c r="AA103" s="525"/>
      <c r="AB103" s="525"/>
      <c r="AC103" s="525"/>
      <c r="AD103" s="525"/>
      <c r="AE103" s="525"/>
      <c r="AF103" s="525"/>
      <c r="AG103" s="525"/>
      <c r="AH103" s="525"/>
      <c r="AI103" s="525"/>
      <c r="AJ103" s="525"/>
      <c r="AK103" s="525"/>
      <c r="AL103" s="525"/>
    </row>
    <row r="104" spans="1:57" ht="39.950000000000003" customHeight="1">
      <c r="F104" s="525"/>
      <c r="G104" s="525"/>
      <c r="H104" s="525"/>
      <c r="I104" s="525"/>
      <c r="J104" s="525"/>
      <c r="K104" s="525"/>
      <c r="L104" s="525"/>
      <c r="M104" s="525"/>
      <c r="N104" s="525"/>
      <c r="O104" s="525"/>
      <c r="P104" s="525"/>
      <c r="Q104" s="525"/>
      <c r="R104" s="525"/>
      <c r="S104" s="525"/>
      <c r="T104" s="525"/>
      <c r="U104" s="525"/>
      <c r="V104" s="525"/>
      <c r="W104" s="525"/>
      <c r="X104" s="525"/>
      <c r="Y104" s="525"/>
      <c r="Z104" s="525"/>
      <c r="AA104" s="525"/>
      <c r="AB104" s="525"/>
      <c r="AC104" s="525"/>
      <c r="AD104" s="525"/>
      <c r="AE104" s="525"/>
      <c r="AF104" s="525"/>
      <c r="AG104" s="525"/>
      <c r="AH104" s="525"/>
      <c r="AI104" s="525"/>
      <c r="AJ104" s="525"/>
      <c r="AK104" s="525"/>
      <c r="AL104" s="525"/>
    </row>
    <row r="105" spans="1:57" s="522" customFormat="1" ht="39.950000000000003" customHeight="1">
      <c r="A105" s="521"/>
      <c r="F105" s="525"/>
      <c r="G105" s="525"/>
      <c r="H105" s="525"/>
      <c r="I105" s="525"/>
      <c r="J105" s="525"/>
      <c r="K105" s="525"/>
      <c r="L105" s="525"/>
      <c r="M105" s="525"/>
      <c r="N105" s="525"/>
      <c r="O105" s="525"/>
      <c r="P105" s="525"/>
      <c r="Q105" s="525"/>
      <c r="R105" s="525"/>
      <c r="S105" s="525"/>
      <c r="T105" s="525"/>
      <c r="U105" s="525"/>
      <c r="V105" s="525"/>
      <c r="W105" s="525"/>
      <c r="X105" s="525"/>
      <c r="Y105" s="525"/>
      <c r="Z105" s="525"/>
      <c r="AA105" s="525"/>
      <c r="AB105" s="525"/>
      <c r="AC105" s="525"/>
      <c r="AD105" s="525"/>
      <c r="AE105" s="525"/>
      <c r="AF105" s="525"/>
      <c r="AG105" s="525"/>
      <c r="AH105" s="525"/>
      <c r="AI105" s="525"/>
      <c r="AJ105" s="525"/>
      <c r="AK105" s="525"/>
      <c r="AL105" s="525"/>
      <c r="BB105" s="521"/>
      <c r="BC105" s="521"/>
      <c r="BD105" s="521"/>
      <c r="BE105" s="521"/>
    </row>
    <row r="106" spans="1:57" s="522" customFormat="1" ht="39.950000000000003" customHeight="1">
      <c r="A106" s="521"/>
      <c r="F106" s="525"/>
      <c r="G106" s="525"/>
      <c r="H106" s="525"/>
      <c r="I106" s="525"/>
      <c r="J106" s="525"/>
      <c r="K106" s="525"/>
      <c r="L106" s="525"/>
      <c r="M106" s="525"/>
      <c r="N106" s="525"/>
      <c r="O106" s="525"/>
      <c r="P106" s="525"/>
      <c r="Q106" s="525"/>
      <c r="R106" s="525"/>
      <c r="S106" s="525"/>
      <c r="T106" s="525"/>
      <c r="U106" s="525"/>
      <c r="V106" s="525"/>
      <c r="W106" s="525"/>
      <c r="X106" s="525"/>
      <c r="Y106" s="525"/>
      <c r="Z106" s="525"/>
      <c r="AA106" s="525"/>
      <c r="AB106" s="525"/>
      <c r="AC106" s="525"/>
      <c r="AD106" s="525"/>
      <c r="AE106" s="525"/>
      <c r="AF106" s="525"/>
      <c r="AG106" s="525"/>
      <c r="AH106" s="525"/>
      <c r="AI106" s="525"/>
      <c r="AJ106" s="525"/>
      <c r="AK106" s="525"/>
      <c r="AL106" s="525"/>
      <c r="BB106" s="521"/>
      <c r="BC106" s="521"/>
      <c r="BD106" s="521"/>
      <c r="BE106" s="521"/>
    </row>
    <row r="107" spans="1:57" s="522" customFormat="1" ht="39.950000000000003" customHeight="1">
      <c r="A107" s="521"/>
      <c r="F107" s="525"/>
      <c r="G107" s="525"/>
      <c r="H107" s="525"/>
      <c r="I107" s="525"/>
      <c r="J107" s="525"/>
      <c r="K107" s="525"/>
      <c r="L107" s="525"/>
      <c r="M107" s="525"/>
      <c r="N107" s="525"/>
      <c r="O107" s="525"/>
      <c r="P107" s="525"/>
      <c r="Q107" s="525"/>
      <c r="R107" s="525"/>
      <c r="S107" s="525"/>
      <c r="T107" s="525"/>
      <c r="U107" s="525"/>
      <c r="V107" s="525"/>
      <c r="W107" s="525"/>
      <c r="X107" s="525"/>
      <c r="Y107" s="525"/>
      <c r="Z107" s="525"/>
      <c r="AA107" s="525"/>
      <c r="AB107" s="525"/>
      <c r="AC107" s="525"/>
      <c r="AD107" s="525"/>
      <c r="AE107" s="525"/>
      <c r="AF107" s="525"/>
      <c r="AG107" s="525"/>
      <c r="AH107" s="525"/>
      <c r="AI107" s="525"/>
      <c r="AJ107" s="525"/>
      <c r="AK107" s="525"/>
      <c r="AL107" s="525"/>
      <c r="BB107" s="521"/>
      <c r="BC107" s="521"/>
      <c r="BD107" s="521"/>
      <c r="BE107" s="521"/>
    </row>
    <row r="108" spans="1:57" s="522" customFormat="1" ht="39.950000000000003" customHeight="1">
      <c r="A108" s="521"/>
      <c r="F108" s="525"/>
      <c r="G108" s="525"/>
      <c r="H108" s="525"/>
      <c r="I108" s="525"/>
      <c r="J108" s="525"/>
      <c r="K108" s="525"/>
      <c r="L108" s="525"/>
      <c r="M108" s="525"/>
      <c r="N108" s="525"/>
      <c r="O108" s="525"/>
      <c r="P108" s="525"/>
      <c r="Q108" s="525"/>
      <c r="R108" s="525"/>
      <c r="S108" s="525"/>
      <c r="T108" s="525"/>
      <c r="U108" s="525"/>
      <c r="V108" s="525"/>
      <c r="W108" s="525"/>
      <c r="X108" s="525"/>
      <c r="Y108" s="525"/>
      <c r="Z108" s="525"/>
      <c r="AA108" s="525"/>
      <c r="AB108" s="525"/>
      <c r="AC108" s="525"/>
      <c r="AD108" s="525"/>
      <c r="AE108" s="525"/>
      <c r="AF108" s="525"/>
      <c r="AG108" s="525"/>
      <c r="AH108" s="525"/>
      <c r="AI108" s="525"/>
      <c r="AJ108" s="525"/>
      <c r="AK108" s="525"/>
      <c r="AL108" s="525"/>
      <c r="BB108" s="521"/>
      <c r="BC108" s="521"/>
      <c r="BD108" s="521"/>
      <c r="BE108" s="521"/>
    </row>
    <row r="109" spans="1:57" s="522" customFormat="1" ht="39.950000000000003" customHeight="1">
      <c r="A109" s="521"/>
      <c r="F109" s="525"/>
      <c r="G109" s="525"/>
      <c r="H109" s="525"/>
      <c r="I109" s="525"/>
      <c r="J109" s="525"/>
      <c r="K109" s="525"/>
      <c r="L109" s="525"/>
      <c r="M109" s="525"/>
      <c r="N109" s="525"/>
      <c r="O109" s="525"/>
      <c r="P109" s="525"/>
      <c r="Q109" s="525"/>
      <c r="R109" s="525"/>
      <c r="S109" s="525"/>
      <c r="T109" s="525"/>
      <c r="U109" s="525"/>
      <c r="V109" s="525"/>
      <c r="W109" s="525"/>
      <c r="X109" s="525"/>
      <c r="Y109" s="525"/>
      <c r="Z109" s="525"/>
      <c r="AA109" s="525"/>
      <c r="AB109" s="525"/>
      <c r="AC109" s="525"/>
      <c r="AD109" s="525"/>
      <c r="AE109" s="525"/>
      <c r="AF109" s="525"/>
      <c r="AG109" s="525"/>
      <c r="AH109" s="525"/>
      <c r="AI109" s="525"/>
      <c r="AJ109" s="525"/>
      <c r="AK109" s="525"/>
      <c r="AL109" s="525"/>
      <c r="BB109" s="521"/>
      <c r="BC109" s="521"/>
      <c r="BD109" s="521"/>
      <c r="BE109" s="521"/>
    </row>
    <row r="110" spans="1:57" s="522" customFormat="1" ht="39.950000000000003" customHeight="1">
      <c r="A110" s="521"/>
      <c r="F110" s="525"/>
      <c r="G110" s="525"/>
      <c r="H110" s="525"/>
      <c r="I110" s="525"/>
      <c r="J110" s="525"/>
      <c r="K110" s="525"/>
      <c r="L110" s="525"/>
      <c r="M110" s="525"/>
      <c r="N110" s="525"/>
      <c r="O110" s="525"/>
      <c r="P110" s="525"/>
      <c r="Q110" s="525"/>
      <c r="R110" s="525"/>
      <c r="S110" s="525"/>
      <c r="T110" s="525"/>
      <c r="U110" s="525"/>
      <c r="V110" s="525"/>
      <c r="W110" s="525"/>
      <c r="X110" s="525"/>
      <c r="Y110" s="525"/>
      <c r="Z110" s="525"/>
      <c r="AA110" s="525"/>
      <c r="AB110" s="525"/>
      <c r="AC110" s="525"/>
      <c r="AD110" s="525"/>
      <c r="AE110" s="525"/>
      <c r="AF110" s="525"/>
      <c r="AG110" s="525"/>
      <c r="AH110" s="525"/>
      <c r="AI110" s="525"/>
      <c r="AJ110" s="525"/>
      <c r="AK110" s="525"/>
      <c r="AL110" s="525"/>
      <c r="BB110" s="521"/>
      <c r="BC110" s="521"/>
      <c r="BD110" s="521"/>
      <c r="BE110" s="521"/>
    </row>
    <row r="111" spans="1:57" s="522" customFormat="1" ht="39.950000000000003" customHeight="1">
      <c r="A111" s="521"/>
      <c r="F111" s="525"/>
      <c r="G111" s="525"/>
      <c r="H111" s="525"/>
      <c r="I111" s="525"/>
      <c r="J111" s="525"/>
      <c r="K111" s="525"/>
      <c r="L111" s="525"/>
      <c r="M111" s="525"/>
      <c r="N111" s="525"/>
      <c r="O111" s="525"/>
      <c r="P111" s="525"/>
      <c r="Q111" s="525"/>
      <c r="R111" s="525"/>
      <c r="S111" s="525"/>
      <c r="T111" s="525"/>
      <c r="U111" s="525"/>
      <c r="V111" s="525"/>
      <c r="W111" s="525"/>
      <c r="X111" s="525"/>
      <c r="Y111" s="525"/>
      <c r="Z111" s="525"/>
      <c r="AA111" s="525"/>
      <c r="AB111" s="525"/>
      <c r="AC111" s="525"/>
      <c r="AD111" s="525"/>
      <c r="AE111" s="525"/>
      <c r="AF111" s="525"/>
      <c r="AG111" s="525"/>
      <c r="AH111" s="525"/>
      <c r="AI111" s="525"/>
      <c r="AJ111" s="525"/>
      <c r="AK111" s="525"/>
      <c r="AL111" s="525"/>
      <c r="BB111" s="521"/>
      <c r="BC111" s="521"/>
      <c r="BD111" s="521"/>
      <c r="BE111" s="521"/>
    </row>
    <row r="112" spans="1:57" s="522" customFormat="1" ht="39.950000000000003" customHeight="1">
      <c r="A112" s="521"/>
      <c r="F112" s="525"/>
      <c r="G112" s="525"/>
      <c r="H112" s="525"/>
      <c r="I112" s="525"/>
      <c r="J112" s="525"/>
      <c r="K112" s="525"/>
      <c r="L112" s="525"/>
      <c r="M112" s="525"/>
      <c r="N112" s="525"/>
      <c r="O112" s="525"/>
      <c r="P112" s="525"/>
      <c r="Q112" s="525"/>
      <c r="R112" s="525"/>
      <c r="S112" s="525"/>
      <c r="T112" s="525"/>
      <c r="U112" s="525"/>
      <c r="V112" s="525"/>
      <c r="W112" s="525"/>
      <c r="X112" s="525"/>
      <c r="Y112" s="525"/>
      <c r="Z112" s="525"/>
      <c r="AA112" s="525"/>
      <c r="AB112" s="525"/>
      <c r="AC112" s="525"/>
      <c r="AD112" s="525"/>
      <c r="AE112" s="525"/>
      <c r="AF112" s="525"/>
      <c r="AG112" s="525"/>
      <c r="AH112" s="525"/>
      <c r="AI112" s="525"/>
      <c r="AJ112" s="525"/>
      <c r="AK112" s="525"/>
      <c r="AL112" s="525"/>
      <c r="BB112" s="521"/>
      <c r="BC112" s="521"/>
      <c r="BD112" s="521"/>
      <c r="BE112" s="521"/>
    </row>
    <row r="113" spans="1:57" s="522" customFormat="1" ht="39.950000000000003" customHeight="1">
      <c r="A113" s="521"/>
      <c r="F113" s="525"/>
      <c r="G113" s="525"/>
      <c r="H113" s="525"/>
      <c r="I113" s="525"/>
      <c r="J113" s="525"/>
      <c r="K113" s="525"/>
      <c r="L113" s="525"/>
      <c r="M113" s="525"/>
      <c r="N113" s="525"/>
      <c r="O113" s="525"/>
      <c r="P113" s="525"/>
      <c r="Q113" s="525"/>
      <c r="R113" s="525"/>
      <c r="S113" s="525"/>
      <c r="T113" s="525"/>
      <c r="U113" s="525"/>
      <c r="V113" s="525"/>
      <c r="W113" s="525"/>
      <c r="X113" s="525"/>
      <c r="Y113" s="525"/>
      <c r="Z113" s="525"/>
      <c r="AA113" s="525"/>
      <c r="AB113" s="525"/>
      <c r="AC113" s="525"/>
      <c r="AD113" s="525"/>
      <c r="AE113" s="525"/>
      <c r="AF113" s="525"/>
      <c r="AG113" s="525"/>
      <c r="AH113" s="525"/>
      <c r="AI113" s="525"/>
      <c r="AJ113" s="525"/>
      <c r="AK113" s="525"/>
      <c r="AL113" s="525"/>
      <c r="BB113" s="521"/>
      <c r="BC113" s="521"/>
      <c r="BD113" s="521"/>
      <c r="BE113" s="521"/>
    </row>
    <row r="114" spans="1:57" s="522" customFormat="1" ht="39.950000000000003" customHeight="1">
      <c r="A114" s="521"/>
      <c r="F114" s="525"/>
      <c r="G114" s="525"/>
      <c r="H114" s="525"/>
      <c r="I114" s="525"/>
      <c r="J114" s="525"/>
      <c r="K114" s="525"/>
      <c r="L114" s="525"/>
      <c r="M114" s="525"/>
      <c r="N114" s="525"/>
      <c r="O114" s="525"/>
      <c r="P114" s="525"/>
      <c r="Q114" s="525"/>
      <c r="R114" s="525"/>
      <c r="S114" s="525"/>
      <c r="T114" s="525"/>
      <c r="U114" s="525"/>
      <c r="V114" s="525"/>
      <c r="W114" s="525"/>
      <c r="X114" s="525"/>
      <c r="Y114" s="525"/>
      <c r="Z114" s="525"/>
      <c r="AA114" s="525"/>
      <c r="AB114" s="525"/>
      <c r="AC114" s="525"/>
      <c r="AD114" s="525"/>
      <c r="AE114" s="525"/>
      <c r="AF114" s="525"/>
      <c r="AG114" s="525"/>
      <c r="AH114" s="525"/>
      <c r="AI114" s="525"/>
      <c r="AJ114" s="525"/>
      <c r="AK114" s="525"/>
      <c r="AL114" s="525"/>
      <c r="BB114" s="521"/>
      <c r="BC114" s="521"/>
      <c r="BD114" s="521"/>
      <c r="BE114" s="521"/>
    </row>
  </sheetData>
  <mergeCells count="47">
    <mergeCell ref="Y1:AI7"/>
    <mergeCell ref="G20:AA41"/>
    <mergeCell ref="AK34:BA35"/>
    <mergeCell ref="AK37:BA38"/>
    <mergeCell ref="AK40:BA41"/>
    <mergeCell ref="AF21:BA22"/>
    <mergeCell ref="Q9:AL11"/>
    <mergeCell ref="N9:O9"/>
    <mergeCell ref="BA2:BC6"/>
    <mergeCell ref="AM2:AZ6"/>
    <mergeCell ref="AM8:BC10"/>
    <mergeCell ref="AF27:AG27"/>
    <mergeCell ref="AJ27:AK27"/>
    <mergeCell ref="AN27:AO27"/>
    <mergeCell ref="Q13:AL13"/>
    <mergeCell ref="B82:BE82"/>
    <mergeCell ref="B84:BE87"/>
    <mergeCell ref="D46:Y48"/>
    <mergeCell ref="E73:BB73"/>
    <mergeCell ref="AL57:BA58"/>
    <mergeCell ref="E64:BB64"/>
    <mergeCell ref="L57:AA57"/>
    <mergeCell ref="L58:AA58"/>
    <mergeCell ref="E72:BB72"/>
    <mergeCell ref="C62:BC62"/>
    <mergeCell ref="L59:AA59"/>
    <mergeCell ref="E65:BB66"/>
    <mergeCell ref="E67:BB68"/>
    <mergeCell ref="E69:BB69"/>
    <mergeCell ref="E70:BB70"/>
    <mergeCell ref="E71:BB71"/>
    <mergeCell ref="B89:BE91"/>
    <mergeCell ref="E2:V3"/>
    <mergeCell ref="E5:V6"/>
    <mergeCell ref="F9:G9"/>
    <mergeCell ref="E74:BB74"/>
    <mergeCell ref="E75:BB75"/>
    <mergeCell ref="F76:N77"/>
    <mergeCell ref="AM77:AV78"/>
    <mergeCell ref="I9:L9"/>
    <mergeCell ref="AL54:BA55"/>
    <mergeCell ref="D20:E41"/>
    <mergeCell ref="C16:AB17"/>
    <mergeCell ref="G43:AA44"/>
    <mergeCell ref="AK43:BA44"/>
    <mergeCell ref="AK46:BA47"/>
    <mergeCell ref="D50:AA53"/>
  </mergeCells>
  <pageMargins left="0.17" right="0.23622047244094491" top="0.39370078740157483" bottom="0.19685039370078741" header="0.39370078740157483" footer="0.23622047244094491"/>
  <pageSetup paperSize="9" scale="22"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sheetPr>
  <dimension ref="A1:CE99"/>
  <sheetViews>
    <sheetView view="pageBreakPreview" topLeftCell="A49" zoomScale="40" zoomScaleNormal="40" zoomScaleSheetLayoutView="40" zoomScalePageLayoutView="35" workbookViewId="0">
      <selection activeCell="CI68" sqref="CI68"/>
    </sheetView>
  </sheetViews>
  <sheetFormatPr defaultColWidth="2.375" defaultRowHeight="15"/>
  <cols>
    <col min="1" max="1" width="2.375" style="2"/>
    <col min="2" max="2" width="3.875" style="2" customWidth="1"/>
    <col min="3" max="3" width="10.5" style="2" customWidth="1"/>
    <col min="4" max="35" width="3.875" style="2" customWidth="1"/>
    <col min="36" max="36" width="5.375" style="2" customWidth="1"/>
    <col min="37" max="46" width="3.875" style="2" customWidth="1"/>
    <col min="47" max="47" width="5.375" style="2" customWidth="1"/>
    <col min="48" max="83" width="3.875" style="2" customWidth="1"/>
    <col min="84" max="84" width="3" style="2" customWidth="1"/>
    <col min="85" max="127" width="2.375" style="2"/>
    <col min="128" max="128" width="3.875" style="2" customWidth="1"/>
    <col min="129" max="129" width="9.125" style="2" customWidth="1"/>
    <col min="130" max="130" width="3.875" style="2" customWidth="1"/>
    <col min="131" max="134" width="1.375" style="2" customWidth="1"/>
    <col min="135" max="216" width="3.875" style="2" customWidth="1"/>
    <col min="217" max="383" width="2.375" style="2"/>
    <col min="384" max="384" width="3.875" style="2" customWidth="1"/>
    <col min="385" max="385" width="9.125" style="2" customWidth="1"/>
    <col min="386" max="386" width="3.875" style="2" customWidth="1"/>
    <col min="387" max="390" width="1.375" style="2" customWidth="1"/>
    <col min="391" max="472" width="3.875" style="2" customWidth="1"/>
    <col min="473" max="639" width="2.375" style="2"/>
    <col min="640" max="640" width="3.875" style="2" customWidth="1"/>
    <col min="641" max="641" width="9.125" style="2" customWidth="1"/>
    <col min="642" max="642" width="3.875" style="2" customWidth="1"/>
    <col min="643" max="646" width="1.375" style="2" customWidth="1"/>
    <col min="647" max="728" width="3.875" style="2" customWidth="1"/>
    <col min="729" max="895" width="2.375" style="2"/>
    <col min="896" max="896" width="3.875" style="2" customWidth="1"/>
    <col min="897" max="897" width="9.125" style="2" customWidth="1"/>
    <col min="898" max="898" width="3.875" style="2" customWidth="1"/>
    <col min="899" max="902" width="1.375" style="2" customWidth="1"/>
    <col min="903" max="984" width="3.875" style="2" customWidth="1"/>
    <col min="985" max="1151" width="2.375" style="2"/>
    <col min="1152" max="1152" width="3.875" style="2" customWidth="1"/>
    <col min="1153" max="1153" width="9.125" style="2" customWidth="1"/>
    <col min="1154" max="1154" width="3.875" style="2" customWidth="1"/>
    <col min="1155" max="1158" width="1.375" style="2" customWidth="1"/>
    <col min="1159" max="1240" width="3.875" style="2" customWidth="1"/>
    <col min="1241" max="1407" width="2.375" style="2"/>
    <col min="1408" max="1408" width="3.875" style="2" customWidth="1"/>
    <col min="1409" max="1409" width="9.125" style="2" customWidth="1"/>
    <col min="1410" max="1410" width="3.875" style="2" customWidth="1"/>
    <col min="1411" max="1414" width="1.375" style="2" customWidth="1"/>
    <col min="1415" max="1496" width="3.875" style="2" customWidth="1"/>
    <col min="1497" max="1663" width="2.375" style="2"/>
    <col min="1664" max="1664" width="3.875" style="2" customWidth="1"/>
    <col min="1665" max="1665" width="9.125" style="2" customWidth="1"/>
    <col min="1666" max="1666" width="3.875" style="2" customWidth="1"/>
    <col min="1667" max="1670" width="1.375" style="2" customWidth="1"/>
    <col min="1671" max="1752" width="3.875" style="2" customWidth="1"/>
    <col min="1753" max="1919" width="2.375" style="2"/>
    <col min="1920" max="1920" width="3.875" style="2" customWidth="1"/>
    <col min="1921" max="1921" width="9.125" style="2" customWidth="1"/>
    <col min="1922" max="1922" width="3.875" style="2" customWidth="1"/>
    <col min="1923" max="1926" width="1.375" style="2" customWidth="1"/>
    <col min="1927" max="2008" width="3.875" style="2" customWidth="1"/>
    <col min="2009" max="2175" width="2.375" style="2"/>
    <col min="2176" max="2176" width="3.875" style="2" customWidth="1"/>
    <col min="2177" max="2177" width="9.125" style="2" customWidth="1"/>
    <col min="2178" max="2178" width="3.875" style="2" customWidth="1"/>
    <col min="2179" max="2182" width="1.375" style="2" customWidth="1"/>
    <col min="2183" max="2264" width="3.875" style="2" customWidth="1"/>
    <col min="2265" max="2431" width="2.375" style="2"/>
    <col min="2432" max="2432" width="3.875" style="2" customWidth="1"/>
    <col min="2433" max="2433" width="9.125" style="2" customWidth="1"/>
    <col min="2434" max="2434" width="3.875" style="2" customWidth="1"/>
    <col min="2435" max="2438" width="1.375" style="2" customWidth="1"/>
    <col min="2439" max="2520" width="3.875" style="2" customWidth="1"/>
    <col min="2521" max="2687" width="2.375" style="2"/>
    <col min="2688" max="2688" width="3.875" style="2" customWidth="1"/>
    <col min="2689" max="2689" width="9.125" style="2" customWidth="1"/>
    <col min="2690" max="2690" width="3.875" style="2" customWidth="1"/>
    <col min="2691" max="2694" width="1.375" style="2" customWidth="1"/>
    <col min="2695" max="2776" width="3.875" style="2" customWidth="1"/>
    <col min="2777" max="2943" width="2.375" style="2"/>
    <col min="2944" max="2944" width="3.875" style="2" customWidth="1"/>
    <col min="2945" max="2945" width="9.125" style="2" customWidth="1"/>
    <col min="2946" max="2946" width="3.875" style="2" customWidth="1"/>
    <col min="2947" max="2950" width="1.375" style="2" customWidth="1"/>
    <col min="2951" max="3032" width="3.875" style="2" customWidth="1"/>
    <col min="3033" max="3199" width="2.375" style="2"/>
    <col min="3200" max="3200" width="3.875" style="2" customWidth="1"/>
    <col min="3201" max="3201" width="9.125" style="2" customWidth="1"/>
    <col min="3202" max="3202" width="3.875" style="2" customWidth="1"/>
    <col min="3203" max="3206" width="1.375" style="2" customWidth="1"/>
    <col min="3207" max="3288" width="3.875" style="2" customWidth="1"/>
    <col min="3289" max="3455" width="2.375" style="2"/>
    <col min="3456" max="3456" width="3.875" style="2" customWidth="1"/>
    <col min="3457" max="3457" width="9.125" style="2" customWidth="1"/>
    <col min="3458" max="3458" width="3.875" style="2" customWidth="1"/>
    <col min="3459" max="3462" width="1.375" style="2" customWidth="1"/>
    <col min="3463" max="3544" width="3.875" style="2" customWidth="1"/>
    <col min="3545" max="3711" width="2.375" style="2"/>
    <col min="3712" max="3712" width="3.875" style="2" customWidth="1"/>
    <col min="3713" max="3713" width="9.125" style="2" customWidth="1"/>
    <col min="3714" max="3714" width="3.875" style="2" customWidth="1"/>
    <col min="3715" max="3718" width="1.375" style="2" customWidth="1"/>
    <col min="3719" max="3800" width="3.875" style="2" customWidth="1"/>
    <col min="3801" max="3967" width="2.375" style="2"/>
    <col min="3968" max="3968" width="3.875" style="2" customWidth="1"/>
    <col min="3969" max="3969" width="9.125" style="2" customWidth="1"/>
    <col min="3970" max="3970" width="3.875" style="2" customWidth="1"/>
    <col min="3971" max="3974" width="1.375" style="2" customWidth="1"/>
    <col min="3975" max="4056" width="3.875" style="2" customWidth="1"/>
    <col min="4057" max="4223" width="2.375" style="2"/>
    <col min="4224" max="4224" width="3.875" style="2" customWidth="1"/>
    <col min="4225" max="4225" width="9.125" style="2" customWidth="1"/>
    <col min="4226" max="4226" width="3.875" style="2" customWidth="1"/>
    <col min="4227" max="4230" width="1.375" style="2" customWidth="1"/>
    <col min="4231" max="4312" width="3.875" style="2" customWidth="1"/>
    <col min="4313" max="4479" width="2.375" style="2"/>
    <col min="4480" max="4480" width="3.875" style="2" customWidth="1"/>
    <col min="4481" max="4481" width="9.125" style="2" customWidth="1"/>
    <col min="4482" max="4482" width="3.875" style="2" customWidth="1"/>
    <col min="4483" max="4486" width="1.375" style="2" customWidth="1"/>
    <col min="4487" max="4568" width="3.875" style="2" customWidth="1"/>
    <col min="4569" max="4735" width="2.375" style="2"/>
    <col min="4736" max="4736" width="3.875" style="2" customWidth="1"/>
    <col min="4737" max="4737" width="9.125" style="2" customWidth="1"/>
    <col min="4738" max="4738" width="3.875" style="2" customWidth="1"/>
    <col min="4739" max="4742" width="1.375" style="2" customWidth="1"/>
    <col min="4743" max="4824" width="3.875" style="2" customWidth="1"/>
    <col min="4825" max="4991" width="2.375" style="2"/>
    <col min="4992" max="4992" width="3.875" style="2" customWidth="1"/>
    <col min="4993" max="4993" width="9.125" style="2" customWidth="1"/>
    <col min="4994" max="4994" width="3.875" style="2" customWidth="1"/>
    <col min="4995" max="4998" width="1.375" style="2" customWidth="1"/>
    <col min="4999" max="5080" width="3.875" style="2" customWidth="1"/>
    <col min="5081" max="5247" width="2.375" style="2"/>
    <col min="5248" max="5248" width="3.875" style="2" customWidth="1"/>
    <col min="5249" max="5249" width="9.125" style="2" customWidth="1"/>
    <col min="5250" max="5250" width="3.875" style="2" customWidth="1"/>
    <col min="5251" max="5254" width="1.375" style="2" customWidth="1"/>
    <col min="5255" max="5336" width="3.875" style="2" customWidth="1"/>
    <col min="5337" max="5503" width="2.375" style="2"/>
    <col min="5504" max="5504" width="3.875" style="2" customWidth="1"/>
    <col min="5505" max="5505" width="9.125" style="2" customWidth="1"/>
    <col min="5506" max="5506" width="3.875" style="2" customWidth="1"/>
    <col min="5507" max="5510" width="1.375" style="2" customWidth="1"/>
    <col min="5511" max="5592" width="3.875" style="2" customWidth="1"/>
    <col min="5593" max="5759" width="2.375" style="2"/>
    <col min="5760" max="5760" width="3.875" style="2" customWidth="1"/>
    <col min="5761" max="5761" width="9.125" style="2" customWidth="1"/>
    <col min="5762" max="5762" width="3.875" style="2" customWidth="1"/>
    <col min="5763" max="5766" width="1.375" style="2" customWidth="1"/>
    <col min="5767" max="5848" width="3.875" style="2" customWidth="1"/>
    <col min="5849" max="6015" width="2.375" style="2"/>
    <col min="6016" max="6016" width="3.875" style="2" customWidth="1"/>
    <col min="6017" max="6017" width="9.125" style="2" customWidth="1"/>
    <col min="6018" max="6018" width="3.875" style="2" customWidth="1"/>
    <col min="6019" max="6022" width="1.375" style="2" customWidth="1"/>
    <col min="6023" max="6104" width="3.875" style="2" customWidth="1"/>
    <col min="6105" max="6271" width="2.375" style="2"/>
    <col min="6272" max="6272" width="3.875" style="2" customWidth="1"/>
    <col min="6273" max="6273" width="9.125" style="2" customWidth="1"/>
    <col min="6274" max="6274" width="3.875" style="2" customWidth="1"/>
    <col min="6275" max="6278" width="1.375" style="2" customWidth="1"/>
    <col min="6279" max="6360" width="3.875" style="2" customWidth="1"/>
    <col min="6361" max="6527" width="2.375" style="2"/>
    <col min="6528" max="6528" width="3.875" style="2" customWidth="1"/>
    <col min="6529" max="6529" width="9.125" style="2" customWidth="1"/>
    <col min="6530" max="6530" width="3.875" style="2" customWidth="1"/>
    <col min="6531" max="6534" width="1.375" style="2" customWidth="1"/>
    <col min="6535" max="6616" width="3.875" style="2" customWidth="1"/>
    <col min="6617" max="6783" width="2.375" style="2"/>
    <col min="6784" max="6784" width="3.875" style="2" customWidth="1"/>
    <col min="6785" max="6785" width="9.125" style="2" customWidth="1"/>
    <col min="6786" max="6786" width="3.875" style="2" customWidth="1"/>
    <col min="6787" max="6790" width="1.375" style="2" customWidth="1"/>
    <col min="6791" max="6872" width="3.875" style="2" customWidth="1"/>
    <col min="6873" max="7039" width="2.375" style="2"/>
    <col min="7040" max="7040" width="3.875" style="2" customWidth="1"/>
    <col min="7041" max="7041" width="9.125" style="2" customWidth="1"/>
    <col min="7042" max="7042" width="3.875" style="2" customWidth="1"/>
    <col min="7043" max="7046" width="1.375" style="2" customWidth="1"/>
    <col min="7047" max="7128" width="3.875" style="2" customWidth="1"/>
    <col min="7129" max="7295" width="2.375" style="2"/>
    <col min="7296" max="7296" width="3.875" style="2" customWidth="1"/>
    <col min="7297" max="7297" width="9.125" style="2" customWidth="1"/>
    <col min="7298" max="7298" width="3.875" style="2" customWidth="1"/>
    <col min="7299" max="7302" width="1.375" style="2" customWidth="1"/>
    <col min="7303" max="7384" width="3.875" style="2" customWidth="1"/>
    <col min="7385" max="7551" width="2.375" style="2"/>
    <col min="7552" max="7552" width="3.875" style="2" customWidth="1"/>
    <col min="7553" max="7553" width="9.125" style="2" customWidth="1"/>
    <col min="7554" max="7554" width="3.875" style="2" customWidth="1"/>
    <col min="7555" max="7558" width="1.375" style="2" customWidth="1"/>
    <col min="7559" max="7640" width="3.875" style="2" customWidth="1"/>
    <col min="7641" max="7807" width="2.375" style="2"/>
    <col min="7808" max="7808" width="3.875" style="2" customWidth="1"/>
    <col min="7809" max="7809" width="9.125" style="2" customWidth="1"/>
    <col min="7810" max="7810" width="3.875" style="2" customWidth="1"/>
    <col min="7811" max="7814" width="1.375" style="2" customWidth="1"/>
    <col min="7815" max="7896" width="3.875" style="2" customWidth="1"/>
    <col min="7897" max="8063" width="2.375" style="2"/>
    <col min="8064" max="8064" width="3.875" style="2" customWidth="1"/>
    <col min="8065" max="8065" width="9.125" style="2" customWidth="1"/>
    <col min="8066" max="8066" width="3.875" style="2" customWidth="1"/>
    <col min="8067" max="8070" width="1.375" style="2" customWidth="1"/>
    <col min="8071" max="8152" width="3.875" style="2" customWidth="1"/>
    <col min="8153" max="8319" width="2.375" style="2"/>
    <col min="8320" max="8320" width="3.875" style="2" customWidth="1"/>
    <col min="8321" max="8321" width="9.125" style="2" customWidth="1"/>
    <col min="8322" max="8322" width="3.875" style="2" customWidth="1"/>
    <col min="8323" max="8326" width="1.375" style="2" customWidth="1"/>
    <col min="8327" max="8408" width="3.875" style="2" customWidth="1"/>
    <col min="8409" max="8575" width="2.375" style="2"/>
    <col min="8576" max="8576" width="3.875" style="2" customWidth="1"/>
    <col min="8577" max="8577" width="9.125" style="2" customWidth="1"/>
    <col min="8578" max="8578" width="3.875" style="2" customWidth="1"/>
    <col min="8579" max="8582" width="1.375" style="2" customWidth="1"/>
    <col min="8583" max="8664" width="3.875" style="2" customWidth="1"/>
    <col min="8665" max="8831" width="2.375" style="2"/>
    <col min="8832" max="8832" width="3.875" style="2" customWidth="1"/>
    <col min="8833" max="8833" width="9.125" style="2" customWidth="1"/>
    <col min="8834" max="8834" width="3.875" style="2" customWidth="1"/>
    <col min="8835" max="8838" width="1.375" style="2" customWidth="1"/>
    <col min="8839" max="8920" width="3.875" style="2" customWidth="1"/>
    <col min="8921" max="9087" width="2.375" style="2"/>
    <col min="9088" max="9088" width="3.875" style="2" customWidth="1"/>
    <col min="9089" max="9089" width="9.125" style="2" customWidth="1"/>
    <col min="9090" max="9090" width="3.875" style="2" customWidth="1"/>
    <col min="9091" max="9094" width="1.375" style="2" customWidth="1"/>
    <col min="9095" max="9176" width="3.875" style="2" customWidth="1"/>
    <col min="9177" max="9343" width="2.375" style="2"/>
    <col min="9344" max="9344" width="3.875" style="2" customWidth="1"/>
    <col min="9345" max="9345" width="9.125" style="2" customWidth="1"/>
    <col min="9346" max="9346" width="3.875" style="2" customWidth="1"/>
    <col min="9347" max="9350" width="1.375" style="2" customWidth="1"/>
    <col min="9351" max="9432" width="3.875" style="2" customWidth="1"/>
    <col min="9433" max="9599" width="2.375" style="2"/>
    <col min="9600" max="9600" width="3.875" style="2" customWidth="1"/>
    <col min="9601" max="9601" width="9.125" style="2" customWidth="1"/>
    <col min="9602" max="9602" width="3.875" style="2" customWidth="1"/>
    <col min="9603" max="9606" width="1.375" style="2" customWidth="1"/>
    <col min="9607" max="9688" width="3.875" style="2" customWidth="1"/>
    <col min="9689" max="9855" width="2.375" style="2"/>
    <col min="9856" max="9856" width="3.875" style="2" customWidth="1"/>
    <col min="9857" max="9857" width="9.125" style="2" customWidth="1"/>
    <col min="9858" max="9858" width="3.875" style="2" customWidth="1"/>
    <col min="9859" max="9862" width="1.375" style="2" customWidth="1"/>
    <col min="9863" max="9944" width="3.875" style="2" customWidth="1"/>
    <col min="9945" max="10111" width="2.375" style="2"/>
    <col min="10112" max="10112" width="3.875" style="2" customWidth="1"/>
    <col min="10113" max="10113" width="9.125" style="2" customWidth="1"/>
    <col min="10114" max="10114" width="3.875" style="2" customWidth="1"/>
    <col min="10115" max="10118" width="1.375" style="2" customWidth="1"/>
    <col min="10119" max="10200" width="3.875" style="2" customWidth="1"/>
    <col min="10201" max="10367" width="2.375" style="2"/>
    <col min="10368" max="10368" width="3.875" style="2" customWidth="1"/>
    <col min="10369" max="10369" width="9.125" style="2" customWidth="1"/>
    <col min="10370" max="10370" width="3.875" style="2" customWidth="1"/>
    <col min="10371" max="10374" width="1.375" style="2" customWidth="1"/>
    <col min="10375" max="10456" width="3.875" style="2" customWidth="1"/>
    <col min="10457" max="10623" width="2.375" style="2"/>
    <col min="10624" max="10624" width="3.875" style="2" customWidth="1"/>
    <col min="10625" max="10625" width="9.125" style="2" customWidth="1"/>
    <col min="10626" max="10626" width="3.875" style="2" customWidth="1"/>
    <col min="10627" max="10630" width="1.375" style="2" customWidth="1"/>
    <col min="10631" max="10712" width="3.875" style="2" customWidth="1"/>
    <col min="10713" max="10879" width="2.375" style="2"/>
    <col min="10880" max="10880" width="3.875" style="2" customWidth="1"/>
    <col min="10881" max="10881" width="9.125" style="2" customWidth="1"/>
    <col min="10882" max="10882" width="3.875" style="2" customWidth="1"/>
    <col min="10883" max="10886" width="1.375" style="2" customWidth="1"/>
    <col min="10887" max="10968" width="3.875" style="2" customWidth="1"/>
    <col min="10969" max="11135" width="2.375" style="2"/>
    <col min="11136" max="11136" width="3.875" style="2" customWidth="1"/>
    <col min="11137" max="11137" width="9.125" style="2" customWidth="1"/>
    <col min="11138" max="11138" width="3.875" style="2" customWidth="1"/>
    <col min="11139" max="11142" width="1.375" style="2" customWidth="1"/>
    <col min="11143" max="11224" width="3.875" style="2" customWidth="1"/>
    <col min="11225" max="11391" width="2.375" style="2"/>
    <col min="11392" max="11392" width="3.875" style="2" customWidth="1"/>
    <col min="11393" max="11393" width="9.125" style="2" customWidth="1"/>
    <col min="11394" max="11394" width="3.875" style="2" customWidth="1"/>
    <col min="11395" max="11398" width="1.375" style="2" customWidth="1"/>
    <col min="11399" max="11480" width="3.875" style="2" customWidth="1"/>
    <col min="11481" max="11647" width="2.375" style="2"/>
    <col min="11648" max="11648" width="3.875" style="2" customWidth="1"/>
    <col min="11649" max="11649" width="9.125" style="2" customWidth="1"/>
    <col min="11650" max="11650" width="3.875" style="2" customWidth="1"/>
    <col min="11651" max="11654" width="1.375" style="2" customWidth="1"/>
    <col min="11655" max="11736" width="3.875" style="2" customWidth="1"/>
    <col min="11737" max="11903" width="2.375" style="2"/>
    <col min="11904" max="11904" width="3.875" style="2" customWidth="1"/>
    <col min="11905" max="11905" width="9.125" style="2" customWidth="1"/>
    <col min="11906" max="11906" width="3.875" style="2" customWidth="1"/>
    <col min="11907" max="11910" width="1.375" style="2" customWidth="1"/>
    <col min="11911" max="11992" width="3.875" style="2" customWidth="1"/>
    <col min="11993" max="12159" width="2.375" style="2"/>
    <col min="12160" max="12160" width="3.875" style="2" customWidth="1"/>
    <col min="12161" max="12161" width="9.125" style="2" customWidth="1"/>
    <col min="12162" max="12162" width="3.875" style="2" customWidth="1"/>
    <col min="12163" max="12166" width="1.375" style="2" customWidth="1"/>
    <col min="12167" max="12248" width="3.875" style="2" customWidth="1"/>
    <col min="12249" max="12415" width="2.375" style="2"/>
    <col min="12416" max="12416" width="3.875" style="2" customWidth="1"/>
    <col min="12417" max="12417" width="9.125" style="2" customWidth="1"/>
    <col min="12418" max="12418" width="3.875" style="2" customWidth="1"/>
    <col min="12419" max="12422" width="1.375" style="2" customWidth="1"/>
    <col min="12423" max="12504" width="3.875" style="2" customWidth="1"/>
    <col min="12505" max="12671" width="2.375" style="2"/>
    <col min="12672" max="12672" width="3.875" style="2" customWidth="1"/>
    <col min="12673" max="12673" width="9.125" style="2" customWidth="1"/>
    <col min="12674" max="12674" width="3.875" style="2" customWidth="1"/>
    <col min="12675" max="12678" width="1.375" style="2" customWidth="1"/>
    <col min="12679" max="12760" width="3.875" style="2" customWidth="1"/>
    <col min="12761" max="12927" width="2.375" style="2"/>
    <col min="12928" max="12928" width="3.875" style="2" customWidth="1"/>
    <col min="12929" max="12929" width="9.125" style="2" customWidth="1"/>
    <col min="12930" max="12930" width="3.875" style="2" customWidth="1"/>
    <col min="12931" max="12934" width="1.375" style="2" customWidth="1"/>
    <col min="12935" max="13016" width="3.875" style="2" customWidth="1"/>
    <col min="13017" max="13183" width="2.375" style="2"/>
    <col min="13184" max="13184" width="3.875" style="2" customWidth="1"/>
    <col min="13185" max="13185" width="9.125" style="2" customWidth="1"/>
    <col min="13186" max="13186" width="3.875" style="2" customWidth="1"/>
    <col min="13187" max="13190" width="1.375" style="2" customWidth="1"/>
    <col min="13191" max="13272" width="3.875" style="2" customWidth="1"/>
    <col min="13273" max="13439" width="2.375" style="2"/>
    <col min="13440" max="13440" width="3.875" style="2" customWidth="1"/>
    <col min="13441" max="13441" width="9.125" style="2" customWidth="1"/>
    <col min="13442" max="13442" width="3.875" style="2" customWidth="1"/>
    <col min="13443" max="13446" width="1.375" style="2" customWidth="1"/>
    <col min="13447" max="13528" width="3.875" style="2" customWidth="1"/>
    <col min="13529" max="13695" width="2.375" style="2"/>
    <col min="13696" max="13696" width="3.875" style="2" customWidth="1"/>
    <col min="13697" max="13697" width="9.125" style="2" customWidth="1"/>
    <col min="13698" max="13698" width="3.875" style="2" customWidth="1"/>
    <col min="13699" max="13702" width="1.375" style="2" customWidth="1"/>
    <col min="13703" max="13784" width="3.875" style="2" customWidth="1"/>
    <col min="13785" max="13951" width="2.375" style="2"/>
    <col min="13952" max="13952" width="3.875" style="2" customWidth="1"/>
    <col min="13953" max="13953" width="9.125" style="2" customWidth="1"/>
    <col min="13954" max="13954" width="3.875" style="2" customWidth="1"/>
    <col min="13955" max="13958" width="1.375" style="2" customWidth="1"/>
    <col min="13959" max="14040" width="3.875" style="2" customWidth="1"/>
    <col min="14041" max="14207" width="2.375" style="2"/>
    <col min="14208" max="14208" width="3.875" style="2" customWidth="1"/>
    <col min="14209" max="14209" width="9.125" style="2" customWidth="1"/>
    <col min="14210" max="14210" width="3.875" style="2" customWidth="1"/>
    <col min="14211" max="14214" width="1.375" style="2" customWidth="1"/>
    <col min="14215" max="14296" width="3.875" style="2" customWidth="1"/>
    <col min="14297" max="14463" width="2.375" style="2"/>
    <col min="14464" max="14464" width="3.875" style="2" customWidth="1"/>
    <col min="14465" max="14465" width="9.125" style="2" customWidth="1"/>
    <col min="14466" max="14466" width="3.875" style="2" customWidth="1"/>
    <col min="14467" max="14470" width="1.375" style="2" customWidth="1"/>
    <col min="14471" max="14552" width="3.875" style="2" customWidth="1"/>
    <col min="14553" max="14719" width="2.375" style="2"/>
    <col min="14720" max="14720" width="3.875" style="2" customWidth="1"/>
    <col min="14721" max="14721" width="9.125" style="2" customWidth="1"/>
    <col min="14722" max="14722" width="3.875" style="2" customWidth="1"/>
    <col min="14723" max="14726" width="1.375" style="2" customWidth="1"/>
    <col min="14727" max="14808" width="3.875" style="2" customWidth="1"/>
    <col min="14809" max="14975" width="2.375" style="2"/>
    <col min="14976" max="14976" width="3.875" style="2" customWidth="1"/>
    <col min="14977" max="14977" width="9.125" style="2" customWidth="1"/>
    <col min="14978" max="14978" width="3.875" style="2" customWidth="1"/>
    <col min="14979" max="14982" width="1.375" style="2" customWidth="1"/>
    <col min="14983" max="15064" width="3.875" style="2" customWidth="1"/>
    <col min="15065" max="15231" width="2.375" style="2"/>
    <col min="15232" max="15232" width="3.875" style="2" customWidth="1"/>
    <col min="15233" max="15233" width="9.125" style="2" customWidth="1"/>
    <col min="15234" max="15234" width="3.875" style="2" customWidth="1"/>
    <col min="15235" max="15238" width="1.375" style="2" customWidth="1"/>
    <col min="15239" max="15320" width="3.875" style="2" customWidth="1"/>
    <col min="15321" max="15487" width="2.375" style="2"/>
    <col min="15488" max="15488" width="3.875" style="2" customWidth="1"/>
    <col min="15489" max="15489" width="9.125" style="2" customWidth="1"/>
    <col min="15490" max="15490" width="3.875" style="2" customWidth="1"/>
    <col min="15491" max="15494" width="1.375" style="2" customWidth="1"/>
    <col min="15495" max="15576" width="3.875" style="2" customWidth="1"/>
    <col min="15577" max="15743" width="2.375" style="2"/>
    <col min="15744" max="15744" width="3.875" style="2" customWidth="1"/>
    <col min="15745" max="15745" width="9.125" style="2" customWidth="1"/>
    <col min="15746" max="15746" width="3.875" style="2" customWidth="1"/>
    <col min="15747" max="15750" width="1.375" style="2" customWidth="1"/>
    <col min="15751" max="15832" width="3.875" style="2" customWidth="1"/>
    <col min="15833" max="15999" width="2.375" style="2"/>
    <col min="16000" max="16000" width="3.875" style="2" customWidth="1"/>
    <col min="16001" max="16001" width="9.125" style="2" customWidth="1"/>
    <col min="16002" max="16002" width="3.875" style="2" customWidth="1"/>
    <col min="16003" max="16006" width="1.375" style="2" customWidth="1"/>
    <col min="16007" max="16088" width="3.875" style="2" customWidth="1"/>
    <col min="16089" max="16384" width="2.375" style="2"/>
  </cols>
  <sheetData>
    <row r="1" spans="2:83" ht="81" customHeight="1"/>
    <row r="2" spans="2:83" s="61" customFormat="1" ht="24.95" customHeight="1">
      <c r="B2" s="2638" t="s">
        <v>2281</v>
      </c>
      <c r="C2" s="2639"/>
      <c r="D2" s="2639"/>
      <c r="E2" s="2639"/>
      <c r="F2" s="2639"/>
      <c r="G2" s="2639"/>
      <c r="H2" s="2639"/>
      <c r="I2" s="2639"/>
      <c r="J2" s="2639"/>
      <c r="K2" s="2639"/>
      <c r="L2" s="2639"/>
      <c r="M2" s="2639"/>
      <c r="N2" s="2639"/>
      <c r="O2" s="2639"/>
      <c r="P2" s="2639"/>
      <c r="Q2" s="2639"/>
      <c r="R2" s="2639"/>
      <c r="S2" s="2639"/>
      <c r="T2" s="2639"/>
      <c r="U2" s="2639"/>
      <c r="V2" s="2639"/>
      <c r="W2" s="2639"/>
      <c r="X2" s="2639"/>
      <c r="Y2" s="2639"/>
      <c r="Z2" s="2639"/>
      <c r="AA2" s="2639"/>
      <c r="AB2" s="2639"/>
      <c r="AC2" s="2639"/>
      <c r="AD2" s="2639"/>
      <c r="AE2" s="2639"/>
      <c r="AF2" s="2639"/>
      <c r="AG2" s="2639"/>
      <c r="AH2" s="2639"/>
      <c r="AI2" s="2639"/>
      <c r="AJ2" s="2639"/>
      <c r="AK2" s="2639"/>
      <c r="AL2" s="2639"/>
      <c r="AM2" s="2639"/>
      <c r="AN2" s="2639"/>
      <c r="AO2" s="2639"/>
      <c r="AP2" s="2639"/>
      <c r="AQ2" s="2639"/>
      <c r="AR2" s="2639"/>
      <c r="AS2" s="2639"/>
      <c r="AT2" s="2639"/>
      <c r="AU2" s="2639"/>
      <c r="AV2" s="2639"/>
      <c r="AW2" s="2639"/>
      <c r="AX2" s="2639"/>
      <c r="AY2" s="2639"/>
      <c r="AZ2" s="2639"/>
      <c r="BA2" s="2639"/>
      <c r="BB2" s="2639"/>
      <c r="BC2" s="2639"/>
      <c r="BD2" s="2639"/>
      <c r="BE2" s="2639"/>
      <c r="BF2" s="2639"/>
      <c r="BG2" s="2639"/>
      <c r="BH2" s="2639"/>
      <c r="BI2" s="2639"/>
      <c r="BJ2" s="2639"/>
      <c r="BK2" s="2639"/>
      <c r="BL2" s="2639"/>
      <c r="BM2" s="2639"/>
      <c r="BN2" s="2639"/>
      <c r="BO2" s="2639"/>
      <c r="BP2" s="2639"/>
      <c r="BQ2" s="2639"/>
      <c r="BR2" s="2639"/>
      <c r="BS2" s="2639"/>
      <c r="BT2" s="2639"/>
      <c r="BU2" s="2639"/>
      <c r="BV2" s="2639"/>
      <c r="BW2" s="2639"/>
      <c r="BX2" s="2639"/>
      <c r="BY2" s="2639"/>
      <c r="BZ2" s="2639"/>
      <c r="CA2" s="2639"/>
      <c r="CB2" s="2639"/>
      <c r="CC2" s="2639"/>
      <c r="CD2" s="2639"/>
      <c r="CE2" s="2640"/>
    </row>
    <row r="3" spans="2:83" s="61" customFormat="1" ht="30" customHeight="1">
      <c r="B3" s="2641"/>
      <c r="C3" s="2642"/>
      <c r="D3" s="2642"/>
      <c r="E3" s="2642"/>
      <c r="F3" s="2642"/>
      <c r="G3" s="2642"/>
      <c r="H3" s="2642"/>
      <c r="I3" s="2642"/>
      <c r="J3" s="2642"/>
      <c r="K3" s="2642"/>
      <c r="L3" s="2642"/>
      <c r="M3" s="2642"/>
      <c r="N3" s="2642"/>
      <c r="O3" s="2642"/>
      <c r="P3" s="2642"/>
      <c r="Q3" s="2642"/>
      <c r="R3" s="2642"/>
      <c r="S3" s="2642"/>
      <c r="T3" s="2642"/>
      <c r="U3" s="2642"/>
      <c r="V3" s="2642"/>
      <c r="W3" s="2642"/>
      <c r="X3" s="2642"/>
      <c r="Y3" s="2642"/>
      <c r="Z3" s="2642"/>
      <c r="AA3" s="2642"/>
      <c r="AB3" s="2642"/>
      <c r="AC3" s="2642"/>
      <c r="AD3" s="2642"/>
      <c r="AE3" s="2642"/>
      <c r="AF3" s="2642"/>
      <c r="AG3" s="2642"/>
      <c r="AH3" s="2642"/>
      <c r="AI3" s="2642"/>
      <c r="AJ3" s="2642"/>
      <c r="AK3" s="2642"/>
      <c r="AL3" s="2642"/>
      <c r="AM3" s="2642"/>
      <c r="AN3" s="2642"/>
      <c r="AO3" s="2642"/>
      <c r="AP3" s="2642"/>
      <c r="AQ3" s="2642"/>
      <c r="AR3" s="2642"/>
      <c r="AS3" s="2642"/>
      <c r="AT3" s="2642"/>
      <c r="AU3" s="2642"/>
      <c r="AV3" s="2642"/>
      <c r="AW3" s="2642"/>
      <c r="AX3" s="2642"/>
      <c r="AY3" s="2642"/>
      <c r="AZ3" s="2642"/>
      <c r="BA3" s="2642"/>
      <c r="BB3" s="2642"/>
      <c r="BC3" s="2642"/>
      <c r="BD3" s="2642"/>
      <c r="BE3" s="2642"/>
      <c r="BF3" s="2642"/>
      <c r="BG3" s="2642"/>
      <c r="BH3" s="2642"/>
      <c r="BI3" s="2642"/>
      <c r="BJ3" s="2642"/>
      <c r="BK3" s="2642"/>
      <c r="BL3" s="2642"/>
      <c r="BM3" s="2642"/>
      <c r="BN3" s="2642"/>
      <c r="BO3" s="2642"/>
      <c r="BP3" s="2642"/>
      <c r="BQ3" s="2642"/>
      <c r="BR3" s="2642"/>
      <c r="BS3" s="2642"/>
      <c r="BT3" s="2642"/>
      <c r="BU3" s="2642"/>
      <c r="BV3" s="2642"/>
      <c r="BW3" s="2642"/>
      <c r="BX3" s="2642"/>
      <c r="BY3" s="2642"/>
      <c r="BZ3" s="2642"/>
      <c r="CA3" s="2642"/>
      <c r="CB3" s="2642"/>
      <c r="CC3" s="2642"/>
      <c r="CD3" s="2642"/>
      <c r="CE3" s="2643"/>
    </row>
    <row r="4" spans="2:83" s="61" customFormat="1" ht="30" customHeight="1">
      <c r="B4" s="2632" t="s">
        <v>2282</v>
      </c>
      <c r="C4" s="2633"/>
      <c r="D4" s="2633"/>
      <c r="E4" s="2633"/>
      <c r="F4" s="2633"/>
      <c r="G4" s="2633"/>
      <c r="H4" s="2633"/>
      <c r="I4" s="2633"/>
      <c r="J4" s="2633"/>
      <c r="K4" s="2633"/>
      <c r="L4" s="2633"/>
      <c r="M4" s="2633"/>
      <c r="N4" s="2633"/>
      <c r="O4" s="2633"/>
      <c r="P4" s="2633"/>
      <c r="Q4" s="2633"/>
      <c r="R4" s="2633"/>
      <c r="S4" s="2633"/>
      <c r="T4" s="2633"/>
      <c r="U4" s="2633"/>
      <c r="V4" s="2633"/>
      <c r="W4" s="2633"/>
      <c r="X4" s="2633"/>
      <c r="Y4" s="2633"/>
      <c r="Z4" s="2633"/>
      <c r="AA4" s="2633"/>
      <c r="AB4" s="2633"/>
      <c r="AC4" s="2633"/>
      <c r="AD4" s="2633"/>
      <c r="AE4" s="2633"/>
      <c r="AF4" s="2633"/>
      <c r="AG4" s="2633"/>
      <c r="AH4" s="2633"/>
      <c r="AI4" s="2633"/>
      <c r="AJ4" s="2633"/>
      <c r="AK4" s="2633"/>
      <c r="AL4" s="2633"/>
      <c r="AM4" s="2633"/>
      <c r="AN4" s="2633"/>
      <c r="AO4" s="2633"/>
      <c r="AP4" s="2633"/>
      <c r="AQ4" s="2633"/>
      <c r="AR4" s="2633"/>
      <c r="AS4" s="2633"/>
      <c r="AT4" s="2633"/>
      <c r="AU4" s="2633"/>
      <c r="AV4" s="2633"/>
      <c r="AW4" s="2633"/>
      <c r="AX4" s="2633"/>
      <c r="AY4" s="2633"/>
      <c r="AZ4" s="2633"/>
      <c r="BA4" s="2633"/>
      <c r="BB4" s="2633"/>
      <c r="BC4" s="2633"/>
      <c r="BD4" s="2633"/>
      <c r="BE4" s="2633"/>
      <c r="BF4" s="2633"/>
      <c r="BG4" s="2633"/>
      <c r="BH4" s="2633"/>
      <c r="BI4" s="2633"/>
      <c r="BJ4" s="2633"/>
      <c r="BK4" s="2633"/>
      <c r="BL4" s="2633"/>
      <c r="BM4" s="2633"/>
      <c r="BN4" s="2633"/>
      <c r="BO4" s="2633"/>
      <c r="BP4" s="2633"/>
      <c r="BQ4" s="2633"/>
      <c r="BR4" s="2633"/>
      <c r="BS4" s="2633"/>
      <c r="BT4" s="2633"/>
      <c r="BU4" s="2633"/>
      <c r="BV4" s="2633"/>
      <c r="BW4" s="2633"/>
      <c r="BX4" s="2633"/>
      <c r="BY4" s="2633"/>
      <c r="BZ4" s="2633"/>
      <c r="CA4" s="2633"/>
      <c r="CB4" s="2633"/>
      <c r="CC4" s="2633"/>
      <c r="CD4" s="2633"/>
      <c r="CE4" s="2634"/>
    </row>
    <row r="5" spans="2:83" s="61" customFormat="1" ht="30" customHeight="1">
      <c r="B5" s="2635" t="s">
        <v>2283</v>
      </c>
      <c r="C5" s="2636"/>
      <c r="D5" s="2636"/>
      <c r="E5" s="2636"/>
      <c r="F5" s="2636"/>
      <c r="G5" s="2636"/>
      <c r="H5" s="2636"/>
      <c r="I5" s="2636"/>
      <c r="J5" s="2636"/>
      <c r="K5" s="2636"/>
      <c r="L5" s="2636"/>
      <c r="M5" s="2636"/>
      <c r="N5" s="2636"/>
      <c r="O5" s="2636"/>
      <c r="P5" s="2636"/>
      <c r="Q5" s="2636"/>
      <c r="R5" s="2636"/>
      <c r="S5" s="2636"/>
      <c r="T5" s="2636"/>
      <c r="U5" s="2636"/>
      <c r="V5" s="2636"/>
      <c r="W5" s="2636"/>
      <c r="X5" s="2636"/>
      <c r="Y5" s="2636"/>
      <c r="Z5" s="2636"/>
      <c r="AA5" s="2636"/>
      <c r="AB5" s="2636"/>
      <c r="AC5" s="2636"/>
      <c r="AD5" s="2636"/>
      <c r="AE5" s="2636"/>
      <c r="AF5" s="2636"/>
      <c r="AG5" s="2636"/>
      <c r="AH5" s="2636"/>
      <c r="AI5" s="2636"/>
      <c r="AJ5" s="2636"/>
      <c r="AK5" s="2636"/>
      <c r="AL5" s="2636"/>
      <c r="AM5" s="2636"/>
      <c r="AN5" s="2636"/>
      <c r="AO5" s="2636"/>
      <c r="AP5" s="2636"/>
      <c r="AQ5" s="2636"/>
      <c r="AR5" s="2636"/>
      <c r="AS5" s="2636"/>
      <c r="AT5" s="2636"/>
      <c r="AU5" s="2636"/>
      <c r="AV5" s="2636"/>
      <c r="AW5" s="2636"/>
      <c r="AX5" s="2636"/>
      <c r="AY5" s="2636"/>
      <c r="AZ5" s="2636"/>
      <c r="BA5" s="2636"/>
      <c r="BB5" s="2636"/>
      <c r="BC5" s="2636"/>
      <c r="BD5" s="2636"/>
      <c r="BE5" s="2636"/>
      <c r="BF5" s="2636"/>
      <c r="BG5" s="2636"/>
      <c r="BH5" s="2636"/>
      <c r="BI5" s="2636"/>
      <c r="BJ5" s="2636"/>
      <c r="BK5" s="2636"/>
      <c r="BL5" s="2636"/>
      <c r="BM5" s="2636"/>
      <c r="BN5" s="2636"/>
      <c r="BO5" s="2636"/>
      <c r="BP5" s="2636"/>
      <c r="BQ5" s="2636"/>
      <c r="BR5" s="2636"/>
      <c r="BS5" s="2636"/>
      <c r="BT5" s="2636"/>
      <c r="BU5" s="2636"/>
      <c r="BV5" s="2636"/>
      <c r="BW5" s="2636"/>
      <c r="BX5" s="2636"/>
      <c r="BY5" s="2636"/>
      <c r="BZ5" s="2636"/>
      <c r="CA5" s="2636"/>
      <c r="CB5" s="2636"/>
      <c r="CC5" s="2636"/>
      <c r="CD5" s="2636"/>
      <c r="CE5" s="2637"/>
    </row>
    <row r="6" spans="2:83" s="61" customFormat="1" ht="24.95" customHeight="1">
      <c r="B6" s="1618"/>
      <c r="C6" s="1619"/>
      <c r="D6" s="1619"/>
      <c r="E6" s="1619"/>
      <c r="F6" s="1619"/>
      <c r="G6" s="1619"/>
      <c r="H6" s="1619"/>
      <c r="I6" s="1619"/>
      <c r="J6" s="1619"/>
      <c r="K6" s="1619"/>
      <c r="L6" s="1619"/>
      <c r="M6" s="1619"/>
      <c r="N6" s="1619"/>
      <c r="O6" s="1619"/>
      <c r="P6" s="1619"/>
      <c r="Q6" s="1619"/>
      <c r="R6" s="1619"/>
      <c r="S6" s="1619"/>
      <c r="T6" s="1619"/>
      <c r="U6" s="1619"/>
      <c r="V6" s="1619"/>
      <c r="W6" s="1619"/>
      <c r="X6" s="1619"/>
      <c r="Y6" s="1619"/>
      <c r="Z6" s="1619"/>
      <c r="AA6" s="1619"/>
      <c r="AB6" s="1619"/>
      <c r="AC6" s="1619"/>
      <c r="AD6" s="1619"/>
      <c r="AE6" s="1619"/>
      <c r="AF6" s="1619"/>
      <c r="AG6" s="1619"/>
      <c r="AH6" s="1619"/>
      <c r="AI6" s="1619"/>
      <c r="AJ6" s="1619"/>
      <c r="AK6" s="1619"/>
      <c r="AL6" s="1619"/>
      <c r="AM6" s="1619"/>
      <c r="AN6" s="1619"/>
      <c r="AO6" s="1619"/>
      <c r="AP6" s="1619"/>
      <c r="AQ6" s="1619"/>
      <c r="AR6" s="1619"/>
      <c r="AS6" s="1619"/>
      <c r="AT6" s="1619"/>
      <c r="AU6" s="1619"/>
      <c r="AV6" s="1619"/>
      <c r="AW6" s="1619"/>
      <c r="AX6" s="1619"/>
      <c r="AY6" s="1619"/>
      <c r="AZ6" s="1619"/>
      <c r="BA6" s="1619"/>
      <c r="BB6" s="1619"/>
      <c r="BC6" s="1619"/>
      <c r="BD6" s="1619"/>
      <c r="BE6" s="1619"/>
      <c r="BF6" s="1619"/>
      <c r="BG6" s="1619"/>
      <c r="BH6" s="1619"/>
      <c r="BI6" s="1619"/>
      <c r="BJ6" s="1619"/>
      <c r="BK6" s="1619"/>
      <c r="BL6" s="1619"/>
      <c r="BM6" s="1619"/>
      <c r="BN6" s="1619"/>
      <c r="BO6" s="1619"/>
      <c r="BP6" s="1619"/>
      <c r="BQ6" s="1619"/>
      <c r="BR6" s="1619"/>
      <c r="BS6" s="1619"/>
      <c r="BT6" s="1619"/>
      <c r="BU6" s="1619"/>
      <c r="BV6" s="1619"/>
      <c r="BW6" s="1619"/>
      <c r="BX6" s="1619"/>
      <c r="BY6" s="1619"/>
      <c r="BZ6" s="1619"/>
      <c r="CA6" s="1619"/>
      <c r="CB6" s="1619"/>
      <c r="CC6" s="1619"/>
      <c r="CD6" s="1619"/>
      <c r="CE6" s="1620"/>
    </row>
    <row r="7" spans="2:83" s="61" customFormat="1" ht="24.95" customHeight="1">
      <c r="B7" s="72"/>
      <c r="C7" s="1627"/>
      <c r="D7" s="220"/>
      <c r="E7" s="220"/>
      <c r="F7" s="220"/>
      <c r="G7" s="220"/>
      <c r="H7" s="220"/>
      <c r="I7" s="220"/>
      <c r="J7" s="220"/>
      <c r="K7" s="220"/>
      <c r="L7" s="220"/>
      <c r="M7" s="220"/>
      <c r="N7" s="220"/>
      <c r="O7" s="220"/>
      <c r="P7" s="220"/>
      <c r="Q7" s="220"/>
      <c r="R7" s="1627"/>
      <c r="S7" s="1627"/>
      <c r="T7" s="1627"/>
      <c r="U7" s="1627"/>
      <c r="V7" s="1627"/>
      <c r="W7" s="1627"/>
      <c r="X7" s="1627"/>
      <c r="Y7" s="1627"/>
      <c r="Z7" s="1627"/>
      <c r="AA7" s="1627"/>
      <c r="AB7" s="1627"/>
      <c r="AC7" s="1627"/>
      <c r="AD7" s="1627"/>
      <c r="AE7" s="1627"/>
      <c r="AF7" s="1627"/>
      <c r="AG7" s="1627"/>
      <c r="AH7" s="1627"/>
      <c r="AI7" s="1627"/>
      <c r="AJ7" s="1627"/>
      <c r="AK7" s="1627"/>
      <c r="AL7" s="1627"/>
      <c r="AM7" s="1627"/>
      <c r="AN7" s="1627"/>
      <c r="AO7" s="1627"/>
      <c r="AP7" s="1627"/>
      <c r="AQ7" s="1627"/>
      <c r="AR7" s="1627"/>
      <c r="AS7" s="1627"/>
      <c r="AT7" s="1627"/>
      <c r="AU7" s="1627"/>
      <c r="AV7" s="1627"/>
      <c r="AW7" s="1627"/>
      <c r="AX7" s="1627"/>
      <c r="AY7" s="1627"/>
      <c r="AZ7" s="1627"/>
      <c r="BA7" s="1627"/>
      <c r="BB7" s="1627"/>
      <c r="BC7" s="1627"/>
      <c r="BD7" s="1627"/>
      <c r="BE7" s="1627"/>
      <c r="BF7" s="1627"/>
      <c r="BG7" s="1627"/>
      <c r="BH7" s="1627"/>
      <c r="BI7" s="1627"/>
      <c r="BJ7" s="1627"/>
      <c r="BK7" s="1627"/>
      <c r="BL7" s="1627"/>
      <c r="BM7" s="1627"/>
      <c r="BN7" s="1627"/>
      <c r="BO7" s="1627"/>
      <c r="BP7" s="1627"/>
      <c r="BQ7" s="1627"/>
      <c r="BR7" s="1627"/>
      <c r="BS7" s="1627"/>
      <c r="BT7" s="1627"/>
      <c r="BU7" s="1627"/>
      <c r="BV7" s="1627"/>
      <c r="BW7" s="1627"/>
      <c r="BX7" s="1627"/>
      <c r="BY7" s="1627"/>
      <c r="BZ7" s="1627"/>
      <c r="CA7" s="1627"/>
      <c r="CE7" s="111"/>
    </row>
    <row r="8" spans="2:83" s="61" customFormat="1" ht="30" customHeight="1">
      <c r="B8" s="73"/>
      <c r="C8" s="2601" t="s">
        <v>2284</v>
      </c>
      <c r="D8" s="2602"/>
      <c r="E8" s="2602"/>
      <c r="F8" s="2602"/>
      <c r="G8" s="2602"/>
      <c r="H8" s="2602"/>
      <c r="I8" s="2602"/>
      <c r="J8" s="2602"/>
      <c r="K8" s="2602"/>
      <c r="L8" s="2602"/>
      <c r="M8" s="2602"/>
      <c r="N8" s="2603"/>
      <c r="O8" s="2607" t="s">
        <v>1079</v>
      </c>
      <c r="P8" s="2608"/>
      <c r="Q8" s="2609"/>
      <c r="R8" s="38"/>
      <c r="S8" s="100" t="s">
        <v>2285</v>
      </c>
      <c r="T8" s="77"/>
      <c r="U8" s="77"/>
      <c r="V8" s="77"/>
      <c r="W8" s="77"/>
      <c r="X8" s="77"/>
      <c r="Y8" s="77"/>
      <c r="Z8" s="77"/>
      <c r="AA8" s="77"/>
      <c r="AB8" s="77"/>
      <c r="AC8" s="77"/>
      <c r="AD8" s="77"/>
      <c r="AE8" s="77"/>
      <c r="AF8" s="77"/>
      <c r="AG8" s="77"/>
      <c r="AH8" s="77"/>
      <c r="AI8" s="77"/>
      <c r="AJ8" s="77"/>
      <c r="AK8" s="38"/>
      <c r="AL8" s="38"/>
      <c r="AM8" s="38"/>
      <c r="AN8" s="38"/>
      <c r="AO8" s="38"/>
      <c r="AP8" s="38"/>
      <c r="AQ8" s="38"/>
      <c r="AR8" s="38"/>
      <c r="AS8" s="38"/>
      <c r="AT8" s="38"/>
      <c r="AU8" s="38"/>
      <c r="AV8" s="38"/>
      <c r="AW8" s="38"/>
      <c r="AX8" s="38"/>
      <c r="AY8" s="38"/>
      <c r="AZ8" s="77"/>
      <c r="BA8" s="125"/>
      <c r="BB8" s="125"/>
      <c r="BC8" s="125"/>
      <c r="BD8" s="125"/>
      <c r="BE8" s="125"/>
      <c r="BF8" s="125"/>
      <c r="BG8" s="125"/>
      <c r="BH8" s="125"/>
      <c r="BI8" s="125"/>
      <c r="BJ8" s="125"/>
      <c r="BK8" s="125"/>
      <c r="BL8" s="125"/>
      <c r="BM8" s="125"/>
      <c r="BN8" s="125"/>
      <c r="BO8" s="125"/>
      <c r="BP8" s="125"/>
      <c r="BQ8" s="125"/>
      <c r="BR8" s="125"/>
      <c r="BS8" s="125"/>
      <c r="BT8" s="125"/>
      <c r="BU8" s="125"/>
      <c r="BV8" s="38"/>
      <c r="BW8" s="38"/>
      <c r="BX8" s="38"/>
      <c r="BY8" s="38"/>
      <c r="BZ8" s="38"/>
      <c r="CA8" s="38"/>
      <c r="CE8" s="111"/>
    </row>
    <row r="9" spans="2:83" s="61" customFormat="1" ht="30" customHeight="1">
      <c r="B9" s="73"/>
      <c r="C9" s="2604"/>
      <c r="D9" s="2605"/>
      <c r="E9" s="2605"/>
      <c r="F9" s="2605"/>
      <c r="G9" s="2605"/>
      <c r="H9" s="2605"/>
      <c r="I9" s="2605"/>
      <c r="J9" s="2605"/>
      <c r="K9" s="2605"/>
      <c r="L9" s="2605"/>
      <c r="M9" s="2605"/>
      <c r="N9" s="2606"/>
      <c r="O9" s="2610"/>
      <c r="P9" s="2611"/>
      <c r="Q9" s="2612"/>
      <c r="R9" s="38"/>
      <c r="S9" s="101" t="s">
        <v>2286</v>
      </c>
      <c r="T9" s="77"/>
      <c r="U9" s="77"/>
      <c r="V9" s="77"/>
      <c r="W9" s="77"/>
      <c r="X9" s="77"/>
      <c r="Y9" s="77"/>
      <c r="Z9" s="77"/>
      <c r="AA9" s="77"/>
      <c r="AB9" s="77"/>
      <c r="AC9" s="77"/>
      <c r="AD9" s="77"/>
      <c r="AE9" s="77"/>
      <c r="AF9" s="77"/>
      <c r="AG9" s="77"/>
      <c r="AH9" s="77"/>
      <c r="AI9" s="77"/>
      <c r="AJ9" s="77"/>
      <c r="AK9" s="38"/>
      <c r="AL9" s="38"/>
      <c r="AM9" s="38"/>
      <c r="AN9" s="38"/>
      <c r="AO9" s="38"/>
      <c r="AP9" s="38"/>
      <c r="AQ9" s="38"/>
      <c r="AR9" s="38"/>
      <c r="AS9" s="38"/>
      <c r="AT9" s="38"/>
      <c r="AU9" s="38"/>
      <c r="AV9" s="38"/>
      <c r="AW9" s="38"/>
      <c r="AX9" s="38"/>
      <c r="AY9" s="38"/>
      <c r="AZ9" s="77"/>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E9" s="111"/>
    </row>
    <row r="10" spans="2:83" s="61" customFormat="1" ht="24.95" customHeight="1">
      <c r="B10" s="73"/>
      <c r="C10" s="38"/>
      <c r="D10" s="38"/>
      <c r="E10" s="38"/>
      <c r="F10" s="38"/>
      <c r="G10" s="1626"/>
      <c r="H10" s="1626"/>
      <c r="I10" s="1626"/>
      <c r="J10" s="1626"/>
      <c r="K10" s="1626"/>
      <c r="L10" s="1626"/>
      <c r="M10" s="1626"/>
      <c r="N10" s="1626"/>
      <c r="O10" s="1626"/>
      <c r="P10" s="1626"/>
      <c r="Q10" s="1626"/>
      <c r="R10" s="1626"/>
      <c r="S10" s="1626"/>
      <c r="T10" s="1626"/>
      <c r="U10" s="1626"/>
      <c r="V10" s="1626"/>
      <c r="W10" s="1626"/>
      <c r="X10" s="1626"/>
      <c r="Y10" s="1626"/>
      <c r="Z10" s="1626"/>
      <c r="AA10" s="1626"/>
      <c r="AB10" s="1626"/>
      <c r="AC10" s="1626"/>
      <c r="AD10" s="1626"/>
      <c r="AE10" s="1626"/>
      <c r="AF10" s="1626"/>
      <c r="AG10" s="1626"/>
      <c r="AH10" s="1626"/>
      <c r="AI10" s="1626"/>
      <c r="AJ10" s="1626"/>
      <c r="AK10" s="1626"/>
      <c r="AL10" s="1626"/>
      <c r="AM10" s="1626"/>
      <c r="AN10" s="1626"/>
      <c r="AO10" s="1626"/>
      <c r="AP10" s="1626"/>
      <c r="AQ10" s="1626"/>
      <c r="AR10" s="1626"/>
      <c r="AS10" s="1626"/>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E10" s="111"/>
    </row>
    <row r="11" spans="2:83" s="61" customFormat="1" ht="30" customHeight="1">
      <c r="B11" s="73"/>
      <c r="C11" s="216" t="s">
        <v>2287</v>
      </c>
      <c r="D11" s="216"/>
      <c r="E11" s="216"/>
      <c r="F11" s="216"/>
      <c r="G11" s="216"/>
      <c r="H11" s="2600">
        <v>1</v>
      </c>
      <c r="I11" s="2600"/>
      <c r="J11" s="1626"/>
      <c r="K11" s="219" t="s">
        <v>2288</v>
      </c>
      <c r="L11" s="1626"/>
      <c r="M11" s="1626"/>
      <c r="N11" s="1626"/>
      <c r="O11" s="1626"/>
      <c r="P11" s="1626"/>
      <c r="Q11" s="1626"/>
      <c r="R11" s="1626"/>
      <c r="S11" s="1626"/>
      <c r="T11" s="1626"/>
      <c r="U11" s="1626"/>
      <c r="V11" s="1626"/>
      <c r="W11" s="1626"/>
      <c r="X11" s="1626"/>
      <c r="Y11" s="1626"/>
      <c r="Z11" s="1626"/>
      <c r="AA11" s="1626"/>
      <c r="AB11" s="1626"/>
      <c r="AC11" s="1626"/>
      <c r="AD11" s="1626"/>
      <c r="AE11" s="1626"/>
      <c r="AF11" s="1626"/>
      <c r="AG11" s="1626"/>
      <c r="AH11" s="1626"/>
      <c r="AI11" s="1626"/>
      <c r="AJ11" s="1626"/>
      <c r="AK11" s="1626"/>
      <c r="AL11" s="1626"/>
      <c r="AM11" s="1626"/>
      <c r="AN11" s="1626"/>
      <c r="AO11" s="1626"/>
      <c r="AP11" s="1626"/>
      <c r="AQ11" s="1626"/>
      <c r="AR11" s="1626"/>
      <c r="AS11" s="1626"/>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E11" s="111"/>
    </row>
    <row r="12" spans="2:83" s="61" customFormat="1" ht="30" customHeight="1">
      <c r="B12" s="73"/>
      <c r="C12" s="217" t="s">
        <v>2289</v>
      </c>
      <c r="D12" s="217"/>
      <c r="E12" s="217"/>
      <c r="F12" s="217"/>
      <c r="G12" s="217"/>
      <c r="H12" s="2600"/>
      <c r="I12" s="2600"/>
      <c r="J12" s="1626"/>
      <c r="K12" s="192" t="s">
        <v>2290</v>
      </c>
      <c r="L12" s="1626"/>
      <c r="M12" s="1626"/>
      <c r="N12" s="1626"/>
      <c r="O12" s="1626"/>
      <c r="P12" s="1626"/>
      <c r="Q12" s="1626"/>
      <c r="R12" s="1626"/>
      <c r="S12" s="1626"/>
      <c r="T12" s="1626"/>
      <c r="U12" s="1626"/>
      <c r="V12" s="1626"/>
      <c r="W12" s="1626"/>
      <c r="X12" s="1626"/>
      <c r="Y12" s="1626"/>
      <c r="Z12" s="1626"/>
      <c r="AA12" s="1626"/>
      <c r="AB12" s="1626"/>
      <c r="AC12" s="1626"/>
      <c r="AD12" s="1626"/>
      <c r="AE12" s="1626"/>
      <c r="AF12" s="1626"/>
      <c r="AG12" s="1626"/>
      <c r="AH12" s="1626"/>
      <c r="AI12" s="1626"/>
      <c r="AJ12" s="1626"/>
      <c r="AK12" s="1626"/>
      <c r="AL12" s="1626"/>
      <c r="AM12" s="1626"/>
      <c r="AN12" s="1626"/>
      <c r="AO12" s="1626"/>
      <c r="AP12" s="1626"/>
      <c r="AQ12" s="1626"/>
      <c r="AR12" s="1626"/>
      <c r="AS12" s="1626"/>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E12" s="111"/>
    </row>
    <row r="13" spans="2:83" s="61" customFormat="1" ht="20.100000000000001" customHeight="1">
      <c r="B13" s="73"/>
      <c r="C13" s="236"/>
      <c r="D13" s="236"/>
      <c r="E13" s="236"/>
      <c r="F13" s="236"/>
      <c r="G13" s="236"/>
      <c r="H13" s="237"/>
      <c r="I13" s="237"/>
      <c r="J13" s="1626"/>
      <c r="K13" s="192"/>
      <c r="L13" s="1626"/>
      <c r="M13" s="1626"/>
      <c r="N13" s="1626"/>
      <c r="O13" s="1626"/>
      <c r="P13" s="1626"/>
      <c r="Q13" s="1626"/>
      <c r="R13" s="1626"/>
      <c r="S13" s="1626"/>
      <c r="T13" s="1626"/>
      <c r="U13" s="1626"/>
      <c r="V13" s="1626"/>
      <c r="W13" s="1626"/>
      <c r="X13" s="1626"/>
      <c r="Y13" s="1626"/>
      <c r="Z13" s="1626"/>
      <c r="AA13" s="1626"/>
      <c r="AB13" s="1626"/>
      <c r="AC13" s="1626"/>
      <c r="AD13" s="1626"/>
      <c r="AE13" s="1626"/>
      <c r="AF13" s="1626"/>
      <c r="AG13" s="1626"/>
      <c r="AH13" s="1626"/>
      <c r="AI13" s="1626"/>
      <c r="AJ13" s="1626"/>
      <c r="AK13" s="1626"/>
      <c r="AL13" s="1626"/>
      <c r="AM13" s="1626"/>
      <c r="AN13" s="1626"/>
      <c r="AO13" s="1626"/>
      <c r="AP13" s="1626"/>
      <c r="AQ13" s="1626"/>
      <c r="AR13" s="1626"/>
      <c r="AS13" s="1626"/>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E13" s="111"/>
    </row>
    <row r="14" spans="2:83" s="61" customFormat="1" ht="30" customHeight="1">
      <c r="B14" s="73"/>
      <c r="C14" s="238" t="s">
        <v>2291</v>
      </c>
      <c r="D14" s="217"/>
      <c r="E14" s="217"/>
      <c r="F14" s="217"/>
      <c r="G14" s="217"/>
      <c r="H14" s="231"/>
      <c r="I14" s="231"/>
      <c r="J14" s="232"/>
      <c r="K14" s="251"/>
      <c r="L14" s="232"/>
      <c r="M14" s="232"/>
      <c r="N14" s="232"/>
      <c r="O14" s="232"/>
      <c r="P14" s="232"/>
      <c r="Q14" s="232"/>
      <c r="R14" s="232"/>
      <c r="S14" s="232"/>
      <c r="T14" s="232"/>
      <c r="U14" s="232"/>
      <c r="V14" s="232"/>
      <c r="W14" s="232"/>
      <c r="X14" s="232"/>
      <c r="Y14" s="232"/>
      <c r="Z14" s="232"/>
      <c r="AA14" s="232"/>
      <c r="AB14" s="232"/>
      <c r="AC14" s="232"/>
      <c r="AD14" s="232"/>
      <c r="AE14" s="96"/>
      <c r="AF14" s="96"/>
      <c r="AG14" s="96"/>
      <c r="AH14" s="96"/>
      <c r="AI14" s="96"/>
      <c r="AJ14" s="96"/>
      <c r="AK14" s="96"/>
      <c r="AL14" s="96"/>
      <c r="AM14" s="96"/>
      <c r="AN14" s="1626"/>
      <c r="AO14" s="1626"/>
      <c r="AP14" s="1626"/>
      <c r="AQ14" s="1626"/>
      <c r="AR14" s="1626"/>
      <c r="AS14" s="1626"/>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E14" s="111"/>
    </row>
    <row r="15" spans="2:83" s="61" customFormat="1" ht="20.100000000000001" customHeight="1">
      <c r="B15" s="84"/>
      <c r="CE15" s="111"/>
    </row>
    <row r="16" spans="2:83" s="62" customFormat="1" ht="30" customHeight="1">
      <c r="B16" s="86"/>
      <c r="C16" s="480" t="s">
        <v>2292</v>
      </c>
      <c r="D16" s="1626" t="s">
        <v>2293</v>
      </c>
      <c r="E16" s="189"/>
      <c r="F16" s="189"/>
      <c r="G16" s="189"/>
      <c r="H16" s="189"/>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189"/>
      <c r="BE16" s="189"/>
      <c r="BF16" s="189"/>
      <c r="BG16" s="189"/>
      <c r="BH16" s="189"/>
      <c r="BI16" s="189"/>
      <c r="BJ16" s="189"/>
      <c r="BK16" s="189"/>
      <c r="BL16" s="189"/>
      <c r="BM16" s="189"/>
      <c r="BN16" s="189"/>
      <c r="BO16" s="189"/>
      <c r="BP16" s="189"/>
      <c r="BQ16" s="189"/>
      <c r="BR16" s="189"/>
      <c r="BS16" s="189"/>
      <c r="BT16" s="189"/>
      <c r="BU16" s="189"/>
      <c r="BV16" s="189"/>
      <c r="BW16" s="189"/>
      <c r="BX16" s="189"/>
      <c r="BY16" s="189"/>
      <c r="BZ16" s="189"/>
      <c r="CA16" s="189"/>
      <c r="CB16" s="189"/>
      <c r="CC16" s="189"/>
      <c r="CD16" s="189"/>
      <c r="CE16" s="114"/>
    </row>
    <row r="17" spans="2:83" s="62" customFormat="1" ht="30" customHeight="1">
      <c r="B17" s="86"/>
      <c r="C17" s="189"/>
      <c r="D17" s="76" t="s">
        <v>2294</v>
      </c>
      <c r="E17" s="189"/>
      <c r="F17" s="189"/>
      <c r="G17" s="189"/>
      <c r="H17" s="189"/>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189"/>
      <c r="BE17" s="189"/>
      <c r="BF17" s="189"/>
      <c r="BG17" s="189"/>
      <c r="BH17" s="189"/>
      <c r="BI17" s="189"/>
      <c r="BJ17" s="189"/>
      <c r="BK17" s="189"/>
      <c r="BL17" s="189"/>
      <c r="BM17" s="189"/>
      <c r="BN17" s="189"/>
      <c r="BO17" s="189"/>
      <c r="BP17" s="189"/>
      <c r="BQ17" s="189"/>
      <c r="BR17" s="189"/>
      <c r="BS17" s="189"/>
      <c r="BT17" s="189"/>
      <c r="BU17" s="189"/>
      <c r="BV17" s="189"/>
      <c r="BW17" s="189"/>
      <c r="BX17" s="189"/>
      <c r="BY17" s="189"/>
      <c r="BZ17" s="189"/>
      <c r="CA17" s="189"/>
      <c r="CB17" s="189"/>
      <c r="CC17" s="189"/>
      <c r="CD17" s="189"/>
      <c r="CE17" s="114"/>
    </row>
    <row r="18" spans="2:83" s="62" customFormat="1" ht="30" customHeight="1">
      <c r="B18" s="89"/>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15"/>
    </row>
    <row r="19" spans="2:83" s="62" customFormat="1" ht="30" customHeight="1">
      <c r="B19" s="89"/>
      <c r="C19" s="120"/>
      <c r="D19" s="127"/>
      <c r="E19" s="490" t="s">
        <v>2295</v>
      </c>
      <c r="F19" s="127"/>
      <c r="G19" s="128"/>
      <c r="H19" s="128"/>
      <c r="I19" s="97"/>
      <c r="J19" s="97"/>
      <c r="K19" s="97"/>
      <c r="L19" s="97"/>
      <c r="M19" s="97"/>
      <c r="N19" s="97"/>
      <c r="O19" s="97"/>
      <c r="P19" s="97"/>
      <c r="Q19" s="97"/>
      <c r="R19" s="97"/>
      <c r="S19" s="97"/>
      <c r="T19" s="127"/>
      <c r="U19" s="127"/>
      <c r="V19" s="127"/>
      <c r="W19" s="127"/>
      <c r="X19" s="127"/>
      <c r="Y19" s="127"/>
      <c r="Z19" s="127"/>
      <c r="AA19" s="127"/>
      <c r="AB19" s="127"/>
      <c r="AC19" s="127"/>
      <c r="AD19" s="127"/>
      <c r="AE19" s="127"/>
      <c r="AF19" s="97"/>
      <c r="AG19" s="97"/>
      <c r="AH19" s="97"/>
      <c r="AI19" s="97"/>
      <c r="AJ19" s="97"/>
      <c r="AK19" s="97"/>
      <c r="AL19" s="97"/>
      <c r="AM19" s="97"/>
      <c r="AN19" s="97"/>
      <c r="AO19" s="97"/>
      <c r="AP19" s="97"/>
      <c r="AQ19" s="97"/>
      <c r="AR19" s="97"/>
      <c r="AS19" s="97"/>
      <c r="AT19" s="97"/>
      <c r="AU19" s="97"/>
      <c r="AV19" s="97"/>
      <c r="AW19" s="97"/>
      <c r="AX19" s="97"/>
      <c r="AY19" s="97"/>
      <c r="AZ19" s="97"/>
      <c r="BA19" s="186"/>
      <c r="BB19" s="186"/>
      <c r="BC19" s="1593"/>
      <c r="BD19" s="1593"/>
      <c r="BE19" s="1593"/>
      <c r="BF19" s="1593"/>
      <c r="BG19" s="1593"/>
      <c r="BH19" s="1593"/>
      <c r="BI19" s="1593"/>
      <c r="BJ19" s="1593"/>
      <c r="BK19" s="1593"/>
      <c r="BL19" s="1593"/>
      <c r="BM19" s="1593"/>
      <c r="BN19" s="1593"/>
      <c r="BO19" s="1593"/>
      <c r="BP19" s="1593"/>
      <c r="BQ19" s="1593"/>
      <c r="BR19" s="1593"/>
      <c r="BS19" s="1593"/>
      <c r="BT19" s="1593"/>
      <c r="BU19" s="1593"/>
      <c r="BV19" s="1593"/>
      <c r="BW19" s="1593"/>
      <c r="BX19" s="1593"/>
      <c r="BY19" s="1593"/>
      <c r="BZ19" s="1593"/>
      <c r="CA19" s="1593"/>
      <c r="CB19" s="1593"/>
      <c r="CC19" s="120"/>
      <c r="CD19" s="120"/>
      <c r="CE19" s="115"/>
    </row>
    <row r="20" spans="2:83" s="62" customFormat="1" ht="30" customHeight="1">
      <c r="B20" s="89"/>
      <c r="C20" s="120"/>
      <c r="D20" s="2317" t="s">
        <v>1130</v>
      </c>
      <c r="E20" s="2348"/>
      <c r="F20" s="2613" t="s">
        <v>1082</v>
      </c>
      <c r="G20" s="2614"/>
      <c r="H20" s="2615"/>
      <c r="I20" s="98"/>
      <c r="J20" s="2644" t="s">
        <v>2154</v>
      </c>
      <c r="K20" s="2644"/>
      <c r="L20" s="2644"/>
      <c r="M20" s="2644"/>
      <c r="N20" s="2644"/>
      <c r="O20" s="2644"/>
      <c r="P20" s="131"/>
      <c r="Q20" s="131"/>
      <c r="R20" s="131"/>
      <c r="S20" s="131"/>
      <c r="T20" s="127"/>
      <c r="U20" s="127"/>
      <c r="V20" s="127"/>
      <c r="W20" s="127"/>
      <c r="X20" s="127"/>
      <c r="Y20" s="127"/>
      <c r="Z20" s="127"/>
      <c r="AA20" s="127"/>
      <c r="AB20" s="127"/>
      <c r="AC20" s="127"/>
      <c r="AD20" s="127"/>
      <c r="AE20" s="127"/>
      <c r="AF20" s="131"/>
      <c r="AG20" s="131"/>
      <c r="AH20" s="131"/>
      <c r="AI20" s="131"/>
      <c r="AJ20" s="131"/>
      <c r="AK20" s="131"/>
      <c r="AL20" s="131"/>
      <c r="AM20" s="131"/>
      <c r="AN20" s="131"/>
      <c r="AO20" s="131"/>
      <c r="AP20" s="131"/>
      <c r="AQ20" s="131"/>
      <c r="AR20" s="131"/>
      <c r="AS20" s="131"/>
      <c r="AT20" s="131"/>
      <c r="AU20" s="131"/>
      <c r="AV20" s="131"/>
      <c r="AW20" s="131"/>
      <c r="AX20" s="131"/>
      <c r="AY20" s="131"/>
      <c r="AZ20" s="131"/>
      <c r="BA20" s="131"/>
      <c r="BB20" s="131"/>
      <c r="BC20" s="131"/>
      <c r="BD20" s="131"/>
      <c r="BE20" s="131"/>
      <c r="BF20" s="131"/>
      <c r="BG20" s="131"/>
      <c r="BH20" s="131"/>
      <c r="BI20" s="131"/>
      <c r="BJ20" s="131"/>
      <c r="BK20" s="131"/>
      <c r="BL20" s="131"/>
      <c r="BM20" s="131"/>
      <c r="BN20" s="131"/>
      <c r="BO20" s="131"/>
      <c r="BP20" s="131"/>
      <c r="BQ20" s="131"/>
      <c r="BR20" s="131"/>
      <c r="BS20" s="131"/>
      <c r="BT20" s="131"/>
      <c r="BU20" s="131"/>
      <c r="BV20" s="131"/>
      <c r="BW20" s="131"/>
      <c r="BX20" s="131"/>
      <c r="BY20" s="131"/>
      <c r="BZ20" s="131"/>
      <c r="CA20" s="131"/>
      <c r="CB20" s="131"/>
      <c r="CC20" s="120"/>
      <c r="CD20" s="120"/>
      <c r="CE20" s="115"/>
    </row>
    <row r="21" spans="2:83" s="62" customFormat="1" ht="30" customHeight="1">
      <c r="B21" s="89"/>
      <c r="C21" s="120"/>
      <c r="D21" s="2306"/>
      <c r="E21" s="2348"/>
      <c r="F21" s="2616"/>
      <c r="G21" s="2617"/>
      <c r="H21" s="2618"/>
      <c r="I21" s="98"/>
      <c r="J21" s="2644"/>
      <c r="K21" s="2644"/>
      <c r="L21" s="2644"/>
      <c r="M21" s="2644"/>
      <c r="N21" s="2644"/>
      <c r="O21" s="2644"/>
      <c r="P21" s="131"/>
      <c r="Q21" s="131"/>
      <c r="R21" s="131"/>
      <c r="S21" s="131"/>
      <c r="T21" s="127"/>
      <c r="U21" s="127"/>
      <c r="V21" s="127"/>
      <c r="W21" s="127"/>
      <c r="X21" s="127"/>
      <c r="Y21" s="127"/>
      <c r="Z21" s="127"/>
      <c r="AA21" s="127"/>
      <c r="AB21" s="127"/>
      <c r="AC21" s="127"/>
      <c r="AD21" s="127"/>
      <c r="AE21" s="127"/>
      <c r="AF21" s="131"/>
      <c r="AG21" s="131"/>
      <c r="AH21" s="131"/>
      <c r="AI21" s="131"/>
      <c r="AJ21" s="131"/>
      <c r="AK21" s="131"/>
      <c r="AL21" s="131"/>
      <c r="AM21" s="131"/>
      <c r="AN21" s="131"/>
      <c r="AO21" s="131"/>
      <c r="AP21" s="131"/>
      <c r="AQ21" s="131"/>
      <c r="AR21" s="131"/>
      <c r="AS21" s="131"/>
      <c r="AT21" s="131"/>
      <c r="AU21" s="131"/>
      <c r="AV21" s="131"/>
      <c r="AW21" s="131"/>
      <c r="AX21" s="131"/>
      <c r="AY21" s="131"/>
      <c r="AZ21" s="131"/>
      <c r="BA21" s="131"/>
      <c r="BB21" s="131"/>
      <c r="BC21" s="131"/>
      <c r="BD21" s="131"/>
      <c r="BE21" s="131"/>
      <c r="BF21" s="131"/>
      <c r="BG21" s="131"/>
      <c r="BH21" s="131"/>
      <c r="BI21" s="131"/>
      <c r="BJ21" s="131"/>
      <c r="BK21" s="131"/>
      <c r="BL21" s="131"/>
      <c r="BM21" s="131"/>
      <c r="BN21" s="131"/>
      <c r="BO21" s="131"/>
      <c r="BP21" s="131"/>
      <c r="BQ21" s="131"/>
      <c r="BR21" s="131"/>
      <c r="BS21" s="131"/>
      <c r="BT21" s="131"/>
      <c r="BU21" s="131"/>
      <c r="BV21" s="131"/>
      <c r="BW21" s="131"/>
      <c r="BX21" s="131"/>
      <c r="BY21" s="131"/>
      <c r="BZ21" s="131"/>
      <c r="CA21" s="131"/>
      <c r="CB21" s="131"/>
      <c r="CC21" s="120"/>
      <c r="CD21" s="120"/>
      <c r="CE21" s="115"/>
    </row>
    <row r="22" spans="2:83" s="62" customFormat="1" ht="30" customHeight="1">
      <c r="B22" s="89"/>
      <c r="C22" s="120"/>
      <c r="D22" s="127"/>
      <c r="E22" s="127"/>
      <c r="F22" s="97"/>
      <c r="G22" s="97"/>
      <c r="H22" s="97"/>
      <c r="I22" s="97"/>
      <c r="J22" s="98"/>
      <c r="K22" s="98"/>
      <c r="L22" s="98"/>
      <c r="M22" s="98"/>
      <c r="N22" s="97"/>
      <c r="O22" s="131"/>
      <c r="P22" s="131"/>
      <c r="Q22" s="131"/>
      <c r="R22" s="131"/>
      <c r="S22" s="131"/>
      <c r="T22" s="127"/>
      <c r="U22" s="127"/>
      <c r="V22" s="127"/>
      <c r="W22" s="127"/>
      <c r="X22" s="127"/>
      <c r="Y22" s="127"/>
      <c r="Z22" s="127"/>
      <c r="AA22" s="127"/>
      <c r="AB22" s="127"/>
      <c r="AC22" s="127"/>
      <c r="AD22" s="127"/>
      <c r="AE22" s="127"/>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c r="BC22" s="131"/>
      <c r="BD22" s="131"/>
      <c r="BE22" s="131"/>
      <c r="BF22" s="131"/>
      <c r="BG22" s="131"/>
      <c r="BH22" s="131"/>
      <c r="BI22" s="131"/>
      <c r="BJ22" s="131"/>
      <c r="BK22" s="131"/>
      <c r="BL22" s="131"/>
      <c r="BM22" s="131"/>
      <c r="BN22" s="131"/>
      <c r="BO22" s="131"/>
      <c r="BP22" s="131"/>
      <c r="BQ22" s="131"/>
      <c r="BR22" s="131"/>
      <c r="BS22" s="131"/>
      <c r="BT22" s="131"/>
      <c r="BU22" s="131"/>
      <c r="BV22" s="131"/>
      <c r="BW22" s="131"/>
      <c r="BX22" s="131"/>
      <c r="BY22" s="131"/>
      <c r="BZ22" s="131"/>
      <c r="CA22" s="131"/>
      <c r="CB22" s="131"/>
      <c r="CC22" s="120"/>
      <c r="CD22" s="120"/>
      <c r="CE22" s="115"/>
    </row>
    <row r="23" spans="2:83" s="63" customFormat="1" ht="30" customHeight="1">
      <c r="B23" s="89"/>
      <c r="C23" s="120"/>
      <c r="D23" s="2317" t="s">
        <v>1132</v>
      </c>
      <c r="E23" s="2348"/>
      <c r="F23" s="2619"/>
      <c r="G23" s="2620"/>
      <c r="H23" s="2621"/>
      <c r="I23" s="98"/>
      <c r="J23" s="2644" t="s">
        <v>2296</v>
      </c>
      <c r="K23" s="2644"/>
      <c r="L23" s="2644"/>
      <c r="M23" s="2644"/>
      <c r="N23" s="2644"/>
      <c r="O23" s="2644"/>
      <c r="P23" s="131"/>
      <c r="Q23" s="131"/>
      <c r="R23" s="131"/>
      <c r="S23" s="131"/>
      <c r="T23" s="186"/>
      <c r="U23" s="186"/>
      <c r="V23" s="186"/>
      <c r="W23" s="186"/>
      <c r="X23" s="186"/>
      <c r="Y23" s="186"/>
      <c r="Z23" s="186"/>
      <c r="AA23" s="186"/>
      <c r="AB23" s="186"/>
      <c r="AC23" s="186"/>
      <c r="AD23" s="186"/>
      <c r="AE23" s="186"/>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131"/>
      <c r="BJ23" s="131"/>
      <c r="BK23" s="131"/>
      <c r="BL23" s="131"/>
      <c r="BM23" s="131"/>
      <c r="BN23" s="131"/>
      <c r="BO23" s="131"/>
      <c r="BP23" s="131"/>
      <c r="BQ23" s="131"/>
      <c r="BR23" s="131"/>
      <c r="BS23" s="131"/>
      <c r="BT23" s="131"/>
      <c r="BU23" s="131"/>
      <c r="BV23" s="131"/>
      <c r="BW23" s="131"/>
      <c r="BX23" s="131"/>
      <c r="BY23" s="131"/>
      <c r="BZ23" s="131"/>
      <c r="CA23" s="131"/>
      <c r="CB23" s="131"/>
      <c r="CC23" s="120"/>
      <c r="CD23" s="120"/>
      <c r="CE23" s="115"/>
    </row>
    <row r="24" spans="2:83" s="63" customFormat="1" ht="30" customHeight="1">
      <c r="B24" s="89"/>
      <c r="C24" s="120"/>
      <c r="D24" s="2306"/>
      <c r="E24" s="2348"/>
      <c r="F24" s="2622"/>
      <c r="G24" s="2623"/>
      <c r="H24" s="2624"/>
      <c r="I24" s="98"/>
      <c r="J24" s="2644"/>
      <c r="K24" s="2644"/>
      <c r="L24" s="2644"/>
      <c r="M24" s="2644"/>
      <c r="N24" s="2644"/>
      <c r="O24" s="2644"/>
      <c r="P24" s="131"/>
      <c r="Q24" s="131"/>
      <c r="R24" s="131"/>
      <c r="S24" s="131"/>
      <c r="T24" s="186"/>
      <c r="U24" s="186"/>
      <c r="V24" s="186"/>
      <c r="W24" s="186"/>
      <c r="X24" s="186"/>
      <c r="Y24" s="186"/>
      <c r="Z24" s="186"/>
      <c r="AA24" s="186"/>
      <c r="AB24" s="186"/>
      <c r="AC24" s="186"/>
      <c r="AD24" s="186"/>
      <c r="AE24" s="186"/>
      <c r="AF24" s="131"/>
      <c r="AG24" s="131"/>
      <c r="AH24" s="131"/>
      <c r="AI24" s="131"/>
      <c r="AJ24" s="131"/>
      <c r="AK24" s="131"/>
      <c r="AL24" s="131"/>
      <c r="AM24" s="131"/>
      <c r="AN24" s="131"/>
      <c r="AO24" s="131"/>
      <c r="AP24" s="131"/>
      <c r="AQ24" s="131"/>
      <c r="AR24" s="131"/>
      <c r="AS24" s="131"/>
      <c r="AT24" s="131"/>
      <c r="AU24" s="131"/>
      <c r="AV24" s="131"/>
      <c r="AW24" s="131"/>
      <c r="AX24" s="131"/>
      <c r="AY24" s="131"/>
      <c r="AZ24" s="131"/>
      <c r="BA24" s="131"/>
      <c r="BB24" s="131"/>
      <c r="BC24" s="131"/>
      <c r="BD24" s="131"/>
      <c r="BE24" s="131"/>
      <c r="BF24" s="131"/>
      <c r="BG24" s="131"/>
      <c r="BH24" s="131"/>
      <c r="BI24" s="131"/>
      <c r="BJ24" s="131"/>
      <c r="BK24" s="131"/>
      <c r="BL24" s="131"/>
      <c r="BM24" s="131"/>
      <c r="BN24" s="131"/>
      <c r="BO24" s="131"/>
      <c r="BP24" s="131"/>
      <c r="BQ24" s="131"/>
      <c r="BR24" s="131"/>
      <c r="BS24" s="131"/>
      <c r="BT24" s="131"/>
      <c r="BU24" s="131"/>
      <c r="BV24" s="131"/>
      <c r="BW24" s="131"/>
      <c r="BX24" s="131"/>
      <c r="BY24" s="131"/>
      <c r="BZ24" s="131"/>
      <c r="CA24" s="131"/>
      <c r="CB24" s="131"/>
      <c r="CC24" s="120"/>
      <c r="CD24" s="120"/>
      <c r="CE24" s="115"/>
    </row>
    <row r="25" spans="2:83" s="63" customFormat="1" ht="30" customHeight="1">
      <c r="B25" s="89"/>
      <c r="C25" s="120"/>
      <c r="D25" s="1587"/>
      <c r="E25" s="1587"/>
      <c r="F25" s="98"/>
      <c r="G25" s="98"/>
      <c r="H25" s="98"/>
      <c r="I25" s="98"/>
      <c r="J25" s="99"/>
      <c r="K25" s="99"/>
      <c r="L25" s="99"/>
      <c r="M25" s="99"/>
      <c r="N25" s="99"/>
      <c r="O25" s="99"/>
      <c r="P25" s="99"/>
      <c r="Q25" s="99"/>
      <c r="R25" s="131"/>
      <c r="S25" s="131"/>
      <c r="T25" s="186"/>
      <c r="U25" s="186"/>
      <c r="V25" s="186"/>
      <c r="W25" s="186"/>
      <c r="X25" s="186"/>
      <c r="Y25" s="186"/>
      <c r="Z25" s="186"/>
      <c r="AA25" s="186"/>
      <c r="AB25" s="186"/>
      <c r="AC25" s="186"/>
      <c r="AD25" s="186"/>
      <c r="AE25" s="186"/>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c r="BC25" s="131"/>
      <c r="BD25" s="131"/>
      <c r="BE25" s="131"/>
      <c r="BF25" s="131"/>
      <c r="BG25" s="131"/>
      <c r="BH25" s="131"/>
      <c r="BI25" s="131"/>
      <c r="BJ25" s="131"/>
      <c r="BK25" s="131"/>
      <c r="BL25" s="131"/>
      <c r="BM25" s="131"/>
      <c r="BN25" s="131"/>
      <c r="BO25" s="131"/>
      <c r="BP25" s="131"/>
      <c r="BQ25" s="131"/>
      <c r="BR25" s="131"/>
      <c r="BS25" s="131"/>
      <c r="BT25" s="131"/>
      <c r="BU25" s="131"/>
      <c r="BV25" s="131"/>
      <c r="BW25" s="131"/>
      <c r="BX25" s="131"/>
      <c r="BY25" s="131"/>
      <c r="BZ25" s="131"/>
      <c r="CA25" s="131"/>
      <c r="CB25" s="131"/>
      <c r="CC25" s="120"/>
      <c r="CD25" s="120"/>
      <c r="CE25" s="115"/>
    </row>
    <row r="26" spans="2:83" s="63" customFormat="1" ht="30" customHeight="1">
      <c r="B26" s="89"/>
      <c r="C26" s="120"/>
      <c r="D26" s="1587"/>
      <c r="E26" s="1587"/>
      <c r="F26" s="98"/>
      <c r="G26" s="98"/>
      <c r="H26" s="98"/>
      <c r="I26" s="98"/>
      <c r="J26" s="99"/>
      <c r="K26" s="99"/>
      <c r="L26" s="99"/>
      <c r="M26" s="99"/>
      <c r="N26" s="99"/>
      <c r="O26" s="99"/>
      <c r="P26" s="99"/>
      <c r="Q26" s="99"/>
      <c r="R26" s="131"/>
      <c r="S26" s="131"/>
      <c r="T26" s="186"/>
      <c r="U26" s="186"/>
      <c r="V26" s="186"/>
      <c r="W26" s="186"/>
      <c r="X26" s="186"/>
      <c r="Y26" s="186"/>
      <c r="Z26" s="186"/>
      <c r="AA26" s="186"/>
      <c r="AB26" s="186"/>
      <c r="AC26" s="186"/>
      <c r="AD26" s="186"/>
      <c r="AE26" s="186"/>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1"/>
      <c r="BW26" s="131"/>
      <c r="BX26" s="131"/>
      <c r="BY26" s="131"/>
      <c r="BZ26" s="131"/>
      <c r="CA26" s="131"/>
      <c r="CB26" s="131"/>
      <c r="CC26" s="120"/>
      <c r="CD26" s="120"/>
      <c r="CE26" s="115"/>
    </row>
    <row r="27" spans="2:83" s="63" customFormat="1" ht="30" customHeight="1">
      <c r="B27" s="89"/>
      <c r="C27" s="120"/>
      <c r="D27" s="1587"/>
      <c r="E27" s="1587"/>
      <c r="F27" s="98"/>
      <c r="G27" s="98"/>
      <c r="H27" s="98"/>
      <c r="I27" s="98"/>
      <c r="J27" s="99"/>
      <c r="K27" s="99"/>
      <c r="L27" s="99"/>
      <c r="M27" s="99"/>
      <c r="N27" s="99"/>
      <c r="O27" s="99"/>
      <c r="P27" s="99"/>
      <c r="Q27" s="99"/>
      <c r="R27" s="131"/>
      <c r="S27" s="131"/>
      <c r="T27" s="186"/>
      <c r="U27" s="186"/>
      <c r="V27" s="186"/>
      <c r="W27" s="186"/>
      <c r="X27" s="186"/>
      <c r="Y27" s="186"/>
      <c r="Z27" s="186"/>
      <c r="AA27" s="186"/>
      <c r="AB27" s="186"/>
      <c r="AC27" s="186"/>
      <c r="AD27" s="186"/>
      <c r="AE27" s="186"/>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31"/>
      <c r="CC27" s="120"/>
      <c r="CD27" s="120"/>
      <c r="CE27" s="115"/>
    </row>
    <row r="28" spans="2:83" s="63" customFormat="1" ht="30" customHeight="1">
      <c r="B28" s="89"/>
      <c r="C28" s="120"/>
      <c r="D28" s="1587"/>
      <c r="E28" s="1587"/>
      <c r="F28" s="98"/>
      <c r="G28" s="98"/>
      <c r="H28" s="98"/>
      <c r="I28" s="98"/>
      <c r="J28" s="99"/>
      <c r="K28" s="99"/>
      <c r="L28" s="99"/>
      <c r="M28" s="99"/>
      <c r="N28" s="99"/>
      <c r="O28" s="99"/>
      <c r="P28" s="99"/>
      <c r="Q28" s="99"/>
      <c r="R28" s="131"/>
      <c r="S28" s="131"/>
      <c r="T28" s="186"/>
      <c r="U28" s="186"/>
      <c r="V28" s="186"/>
      <c r="W28" s="186"/>
      <c r="X28" s="186"/>
      <c r="Y28" s="186"/>
      <c r="Z28" s="186"/>
      <c r="AA28" s="186"/>
      <c r="AB28" s="186"/>
      <c r="AC28" s="186"/>
      <c r="AD28" s="186"/>
      <c r="AE28" s="186"/>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c r="BC28" s="131"/>
      <c r="BD28" s="131"/>
      <c r="BE28" s="131"/>
      <c r="BF28" s="131"/>
      <c r="BG28" s="131"/>
      <c r="BH28" s="131"/>
      <c r="BI28" s="131"/>
      <c r="BJ28" s="131"/>
      <c r="BK28" s="131"/>
      <c r="BL28" s="131"/>
      <c r="BM28" s="131"/>
      <c r="BN28" s="131"/>
      <c r="BO28" s="131"/>
      <c r="BP28" s="131"/>
      <c r="BQ28" s="131"/>
      <c r="BR28" s="131"/>
      <c r="BS28" s="131"/>
      <c r="BT28" s="131"/>
      <c r="BU28" s="131"/>
      <c r="BV28" s="131"/>
      <c r="BW28" s="131"/>
      <c r="BX28" s="131"/>
      <c r="BY28" s="131"/>
      <c r="BZ28" s="131"/>
      <c r="CA28" s="131"/>
      <c r="CB28" s="131"/>
      <c r="CC28" s="120"/>
      <c r="CD28" s="120"/>
      <c r="CE28" s="115"/>
    </row>
    <row r="29" spans="2:83" s="63" customFormat="1" ht="20.100000000000001" customHeight="1">
      <c r="B29" s="239"/>
      <c r="C29" s="240"/>
      <c r="D29" s="1598"/>
      <c r="E29" s="1598"/>
      <c r="F29" s="1621"/>
      <c r="G29" s="1621"/>
      <c r="H29" s="1621"/>
      <c r="I29" s="1621"/>
      <c r="J29" s="252"/>
      <c r="K29" s="252"/>
      <c r="L29" s="252"/>
      <c r="M29" s="252"/>
      <c r="N29" s="252"/>
      <c r="O29" s="252"/>
      <c r="P29" s="252"/>
      <c r="Q29" s="252"/>
      <c r="R29" s="253"/>
      <c r="S29" s="253"/>
      <c r="T29" s="254"/>
      <c r="U29" s="254"/>
      <c r="V29" s="254"/>
      <c r="W29" s="254"/>
      <c r="X29" s="254"/>
      <c r="Y29" s="254"/>
      <c r="Z29" s="254"/>
      <c r="AA29" s="254"/>
      <c r="AB29" s="254"/>
      <c r="AC29" s="254"/>
      <c r="AD29" s="254"/>
      <c r="AE29" s="254"/>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253"/>
      <c r="BB29" s="253"/>
      <c r="BC29" s="253"/>
      <c r="BD29" s="253"/>
      <c r="BE29" s="253"/>
      <c r="BF29" s="253"/>
      <c r="BG29" s="253"/>
      <c r="BH29" s="253"/>
      <c r="BI29" s="253"/>
      <c r="BJ29" s="253"/>
      <c r="BK29" s="253"/>
      <c r="BL29" s="253"/>
      <c r="BM29" s="253"/>
      <c r="BN29" s="253"/>
      <c r="BO29" s="253"/>
      <c r="BP29" s="253"/>
      <c r="BQ29" s="253"/>
      <c r="BR29" s="253"/>
      <c r="BS29" s="253"/>
      <c r="BT29" s="253"/>
      <c r="BU29" s="253"/>
      <c r="BV29" s="253"/>
      <c r="BW29" s="253"/>
      <c r="BX29" s="253"/>
      <c r="BY29" s="253"/>
      <c r="BZ29" s="253"/>
      <c r="CA29" s="253"/>
      <c r="CB29" s="253"/>
      <c r="CC29" s="240"/>
      <c r="CD29" s="240"/>
      <c r="CE29" s="257"/>
    </row>
    <row r="30" spans="2:83" s="63" customFormat="1" ht="30" customHeight="1">
      <c r="B30" s="89"/>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86"/>
      <c r="BT30" s="186"/>
      <c r="BU30" s="186"/>
      <c r="BV30" s="186"/>
      <c r="BW30" s="186"/>
      <c r="BX30" s="491" t="s">
        <v>2297</v>
      </c>
      <c r="BY30" s="186"/>
      <c r="BZ30" s="186"/>
      <c r="CA30" s="186"/>
      <c r="CB30" s="186"/>
      <c r="CC30" s="186"/>
      <c r="CD30" s="186"/>
      <c r="CE30" s="115"/>
    </row>
    <row r="31" spans="2:83" s="63" customFormat="1" ht="30" customHeight="1">
      <c r="B31" s="89"/>
      <c r="C31" s="480" t="s">
        <v>2298</v>
      </c>
      <c r="D31" s="77" t="s">
        <v>2299</v>
      </c>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525"/>
      <c r="BK31" s="1525"/>
      <c r="BL31" s="1525"/>
      <c r="BM31" s="1525"/>
      <c r="BN31" s="1525"/>
      <c r="BO31" s="1525"/>
      <c r="BP31" s="1525"/>
      <c r="BQ31" s="1525"/>
      <c r="BR31" s="1525"/>
      <c r="BS31" s="2307"/>
      <c r="BT31" s="2308"/>
      <c r="BU31" s="2308"/>
      <c r="BV31" s="2308"/>
      <c r="BW31" s="2308"/>
      <c r="BX31" s="2308"/>
      <c r="BY31" s="2308"/>
      <c r="BZ31" s="2308"/>
      <c r="CA31" s="2309"/>
      <c r="CB31" s="2625" t="s">
        <v>1229</v>
      </c>
      <c r="CC31" s="2626"/>
      <c r="CD31" s="1623"/>
      <c r="CE31" s="115"/>
    </row>
    <row r="32" spans="2:83" s="63" customFormat="1" ht="30" customHeight="1">
      <c r="B32" s="89"/>
      <c r="C32" s="120"/>
      <c r="D32" s="87" t="s">
        <v>2300</v>
      </c>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525"/>
      <c r="BK32" s="1525"/>
      <c r="BL32" s="1525"/>
      <c r="BM32" s="1525"/>
      <c r="BN32" s="1525"/>
      <c r="BO32" s="1525"/>
      <c r="BP32" s="1525"/>
      <c r="BQ32" s="1525"/>
      <c r="BR32" s="1525"/>
      <c r="BS32" s="2310"/>
      <c r="BT32" s="2311"/>
      <c r="BU32" s="2311"/>
      <c r="BV32" s="2311"/>
      <c r="BW32" s="2311"/>
      <c r="BX32" s="2311"/>
      <c r="BY32" s="2311"/>
      <c r="BZ32" s="2311"/>
      <c r="CA32" s="2312"/>
      <c r="CB32" s="2625"/>
      <c r="CC32" s="2626"/>
      <c r="CD32" s="1623"/>
      <c r="CE32" s="115"/>
    </row>
    <row r="33" spans="2:83" s="63" customFormat="1" ht="39.950000000000003" customHeight="1">
      <c r="B33" s="129"/>
      <c r="C33" s="197"/>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197"/>
      <c r="BI33" s="157"/>
      <c r="BJ33" s="92"/>
      <c r="BK33" s="92"/>
      <c r="BL33" s="92"/>
      <c r="BM33" s="92"/>
      <c r="BN33" s="92"/>
      <c r="BO33" s="92"/>
      <c r="BP33" s="92"/>
      <c r="BQ33" s="92"/>
      <c r="BR33" s="92"/>
      <c r="BS33" s="92"/>
      <c r="BT33" s="92"/>
      <c r="BU33" s="92"/>
      <c r="BV33" s="92"/>
      <c r="BW33" s="92"/>
      <c r="BX33" s="92"/>
      <c r="BY33" s="92"/>
      <c r="BZ33" s="92"/>
      <c r="CA33" s="92"/>
      <c r="CB33" s="157"/>
      <c r="CC33" s="157"/>
      <c r="CD33" s="157"/>
      <c r="CE33" s="132"/>
    </row>
    <row r="34" spans="2:83" s="63" customFormat="1" ht="15" customHeight="1">
      <c r="B34" s="89"/>
      <c r="C34" s="120"/>
      <c r="D34" s="1525"/>
      <c r="E34" s="1525"/>
      <c r="F34" s="1525"/>
      <c r="G34" s="1525"/>
      <c r="H34" s="1525"/>
      <c r="I34" s="1525"/>
      <c r="J34" s="1525"/>
      <c r="K34" s="1525"/>
      <c r="L34" s="1525"/>
      <c r="M34" s="1525"/>
      <c r="N34" s="1525"/>
      <c r="O34" s="1525"/>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AP34" s="1525"/>
      <c r="AQ34" s="1525"/>
      <c r="AR34" s="1525"/>
      <c r="AS34" s="1525"/>
      <c r="AT34" s="1525"/>
      <c r="AU34" s="1525"/>
      <c r="AV34" s="1525"/>
      <c r="AW34" s="1525"/>
      <c r="AX34" s="1525"/>
      <c r="AY34" s="1525"/>
      <c r="AZ34" s="1525"/>
      <c r="BA34" s="1525"/>
      <c r="BB34" s="1525"/>
      <c r="BC34" s="1525"/>
      <c r="BD34" s="1525"/>
      <c r="BE34" s="1525"/>
      <c r="BF34" s="1525"/>
      <c r="BG34" s="1525"/>
      <c r="BH34" s="120"/>
      <c r="BI34" s="186"/>
      <c r="BJ34" s="186"/>
      <c r="BK34" s="186"/>
      <c r="BL34" s="186"/>
      <c r="BM34" s="186"/>
      <c r="BN34" s="186"/>
      <c r="BO34" s="186"/>
      <c r="BP34" s="186"/>
      <c r="BQ34" s="186"/>
      <c r="BR34" s="186"/>
      <c r="BS34" s="186"/>
      <c r="BT34" s="186"/>
      <c r="BU34" s="186"/>
      <c r="BV34" s="186"/>
      <c r="BW34" s="186"/>
      <c r="BX34" s="186"/>
      <c r="BY34" s="186"/>
      <c r="BZ34" s="186"/>
      <c r="CA34" s="186"/>
      <c r="CB34" s="186"/>
      <c r="CC34" s="186"/>
      <c r="CD34" s="186"/>
      <c r="CE34" s="115"/>
    </row>
    <row r="35" spans="2:83" s="63" customFormat="1" ht="30" customHeight="1">
      <c r="B35" s="89"/>
      <c r="C35" s="238" t="s">
        <v>2301</v>
      </c>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1525"/>
      <c r="AF35" s="1525"/>
      <c r="AG35" s="1525"/>
      <c r="AH35" s="1525"/>
      <c r="AI35" s="1525"/>
      <c r="AJ35" s="1525"/>
      <c r="AK35" s="1525"/>
      <c r="AL35" s="1525"/>
      <c r="AM35" s="1525"/>
      <c r="AN35" s="1525"/>
      <c r="AO35" s="1525"/>
      <c r="AP35" s="1525"/>
      <c r="AQ35" s="1525"/>
      <c r="AR35" s="1525"/>
      <c r="AS35" s="1525"/>
      <c r="AT35" s="1525"/>
      <c r="AU35" s="1525"/>
      <c r="AV35" s="1525"/>
      <c r="AW35" s="1525"/>
      <c r="AX35" s="1525"/>
      <c r="AY35" s="1525"/>
      <c r="AZ35" s="1525"/>
      <c r="BA35" s="1525"/>
      <c r="BB35" s="1525"/>
      <c r="BC35" s="1525"/>
      <c r="BD35" s="1525"/>
      <c r="BE35" s="1525"/>
      <c r="BF35" s="1525"/>
      <c r="BG35" s="1525"/>
      <c r="BH35" s="186"/>
      <c r="BI35" s="186"/>
      <c r="BJ35" s="186"/>
      <c r="BK35" s="186"/>
      <c r="BL35" s="186"/>
      <c r="BM35" s="186"/>
      <c r="BN35" s="186"/>
      <c r="BO35" s="186"/>
      <c r="BP35" s="186"/>
      <c r="BQ35" s="186"/>
      <c r="BR35" s="186"/>
      <c r="BS35" s="186"/>
      <c r="BT35" s="186"/>
      <c r="BU35" s="186"/>
      <c r="BV35" s="186"/>
      <c r="BW35" s="186"/>
      <c r="BX35" s="186"/>
      <c r="BY35" s="186"/>
      <c r="BZ35" s="186"/>
      <c r="CA35" s="186"/>
      <c r="CB35" s="186"/>
      <c r="CC35" s="186"/>
      <c r="CD35" s="186"/>
      <c r="CE35" s="115"/>
    </row>
    <row r="36" spans="2:83" s="63" customFormat="1" ht="30" customHeight="1">
      <c r="B36" s="89"/>
      <c r="C36" s="120"/>
      <c r="D36" s="1525"/>
      <c r="E36" s="1525"/>
      <c r="F36" s="1525"/>
      <c r="G36" s="1525"/>
      <c r="H36" s="1525"/>
      <c r="I36" s="1525"/>
      <c r="J36" s="1525"/>
      <c r="K36" s="1525"/>
      <c r="L36" s="1525"/>
      <c r="M36" s="1525"/>
      <c r="N36" s="1525"/>
      <c r="O36" s="1525"/>
      <c r="P36" s="1525"/>
      <c r="Q36" s="1525"/>
      <c r="R36" s="1525"/>
      <c r="S36" s="1525"/>
      <c r="T36" s="1525"/>
      <c r="U36" s="1525"/>
      <c r="V36" s="1525"/>
      <c r="W36" s="1525"/>
      <c r="X36" s="1525"/>
      <c r="Y36" s="1525"/>
      <c r="Z36" s="1525"/>
      <c r="AA36" s="1525"/>
      <c r="AB36" s="1525"/>
      <c r="AC36" s="1525"/>
      <c r="AD36" s="1525"/>
      <c r="AE36" s="1525"/>
      <c r="AF36" s="1525"/>
      <c r="AG36" s="1525"/>
      <c r="AH36" s="1525"/>
      <c r="AI36" s="1525"/>
      <c r="AJ36" s="1525"/>
      <c r="AK36" s="1525"/>
      <c r="AL36" s="1525"/>
      <c r="AM36" s="1525"/>
      <c r="AN36" s="1525"/>
      <c r="AO36" s="1525"/>
      <c r="AP36" s="1525"/>
      <c r="AQ36" s="1525"/>
      <c r="AR36" s="1525"/>
      <c r="AS36" s="1525"/>
      <c r="AT36" s="1525"/>
      <c r="AU36" s="1525"/>
      <c r="AV36" s="1525"/>
      <c r="AW36" s="1525"/>
      <c r="AX36" s="1525"/>
      <c r="AY36" s="1525"/>
      <c r="AZ36" s="1525"/>
      <c r="BA36" s="1525"/>
      <c r="BB36" s="1525"/>
      <c r="BC36" s="1525"/>
      <c r="BD36" s="1525"/>
      <c r="BE36" s="1525"/>
      <c r="BF36" s="1525"/>
      <c r="BG36" s="1525"/>
      <c r="BH36" s="120"/>
      <c r="BI36" s="120"/>
      <c r="BJ36" s="120"/>
      <c r="BK36" s="120"/>
      <c r="BL36" s="120"/>
      <c r="BM36" s="120"/>
      <c r="BN36" s="120"/>
      <c r="BO36" s="120"/>
      <c r="BP36" s="120"/>
      <c r="BQ36" s="120"/>
      <c r="BR36" s="120"/>
      <c r="CE36" s="115"/>
    </row>
    <row r="37" spans="2:83" s="63" customFormat="1" ht="30" customHeight="1">
      <c r="B37" s="89"/>
      <c r="C37" s="1626" t="s">
        <v>2302</v>
      </c>
      <c r="D37" s="77" t="s">
        <v>2303</v>
      </c>
      <c r="E37" s="1525"/>
      <c r="F37" s="1525"/>
      <c r="G37" s="1525"/>
      <c r="H37" s="1525"/>
      <c r="I37" s="1525"/>
      <c r="J37" s="1525"/>
      <c r="K37" s="1525"/>
      <c r="L37" s="1525"/>
      <c r="M37" s="1525"/>
      <c r="N37" s="1525"/>
      <c r="O37" s="1525"/>
      <c r="P37" s="1525"/>
      <c r="Q37" s="1525"/>
      <c r="R37" s="1525"/>
      <c r="S37" s="1525"/>
      <c r="T37" s="1525"/>
      <c r="U37" s="1525"/>
      <c r="V37" s="1525"/>
      <c r="W37" s="1525"/>
      <c r="X37" s="1525"/>
      <c r="Y37" s="1525"/>
      <c r="Z37" s="1525"/>
      <c r="AA37" s="1525"/>
      <c r="AB37" s="1525"/>
      <c r="AC37" s="1525"/>
      <c r="AD37" s="1525"/>
      <c r="AE37" s="1525"/>
      <c r="AF37" s="1525"/>
      <c r="AG37" s="1525"/>
      <c r="AH37" s="1525"/>
      <c r="AI37" s="1525"/>
      <c r="AJ37" s="1525"/>
      <c r="AK37" s="1525"/>
      <c r="AL37" s="1525"/>
      <c r="AM37" s="1525"/>
      <c r="AN37" s="1525"/>
      <c r="AO37" s="1525"/>
      <c r="AP37" s="1525"/>
      <c r="AQ37" s="1525"/>
      <c r="AR37" s="1525"/>
      <c r="AS37" s="1525"/>
      <c r="AT37" s="1525"/>
      <c r="AU37" s="1525"/>
      <c r="AV37" s="1525"/>
      <c r="AW37" s="1525"/>
      <c r="AX37" s="1525"/>
      <c r="AY37" s="1525"/>
      <c r="AZ37" s="1525"/>
      <c r="BA37" s="1525"/>
      <c r="BB37" s="1525"/>
      <c r="BC37" s="1525"/>
      <c r="BD37" s="1525"/>
      <c r="BE37" s="1525"/>
      <c r="BF37" s="1525"/>
      <c r="BG37" s="1525"/>
      <c r="BH37" s="120"/>
      <c r="BI37" s="120"/>
      <c r="BJ37" s="120"/>
      <c r="BK37" s="120"/>
      <c r="BL37" s="120"/>
      <c r="BM37" s="120"/>
      <c r="BN37" s="120"/>
      <c r="BO37" s="120"/>
      <c r="BP37" s="120"/>
      <c r="BQ37" s="120"/>
      <c r="BR37" s="120"/>
      <c r="CE37" s="115"/>
    </row>
    <row r="38" spans="2:83" s="63" customFormat="1" ht="30" customHeight="1">
      <c r="B38" s="89"/>
      <c r="C38" s="38"/>
      <c r="D38" s="87" t="s">
        <v>2304</v>
      </c>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CE38" s="115"/>
    </row>
    <row r="39" spans="2:83" s="63" customFormat="1" ht="30" customHeight="1">
      <c r="B39" s="89"/>
      <c r="C39" s="120"/>
      <c r="D39" s="186"/>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255"/>
      <c r="BT39" s="255"/>
      <c r="BU39" s="255"/>
      <c r="BV39" s="255"/>
      <c r="BW39" s="255"/>
      <c r="BX39" s="255"/>
      <c r="BY39" s="255"/>
      <c r="BZ39" s="255"/>
      <c r="CA39" s="255"/>
      <c r="CB39" s="256"/>
      <c r="CC39" s="256"/>
      <c r="CD39" s="256"/>
      <c r="CE39" s="115"/>
    </row>
    <row r="40" spans="2:83" s="63" customFormat="1" ht="30" customHeight="1">
      <c r="B40" s="89"/>
      <c r="C40" s="120"/>
      <c r="D40" s="127"/>
      <c r="E40" s="490" t="s">
        <v>2305</v>
      </c>
      <c r="F40" s="186"/>
      <c r="G40" s="128"/>
      <c r="H40" s="128"/>
      <c r="I40" s="97"/>
      <c r="J40" s="97"/>
      <c r="K40" s="97"/>
      <c r="L40" s="97"/>
      <c r="M40" s="97"/>
      <c r="N40" s="97"/>
      <c r="O40" s="97"/>
      <c r="P40" s="97"/>
      <c r="Q40" s="97"/>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15"/>
    </row>
    <row r="41" spans="2:83" s="63" customFormat="1" ht="30" customHeight="1">
      <c r="B41" s="89"/>
      <c r="C41" s="1525"/>
      <c r="D41" s="2317" t="s">
        <v>1130</v>
      </c>
      <c r="E41" s="2348"/>
      <c r="F41" s="2619"/>
      <c r="G41" s="2620"/>
      <c r="H41" s="2621"/>
      <c r="I41" s="98"/>
      <c r="J41" s="2644" t="s">
        <v>2154</v>
      </c>
      <c r="K41" s="2644"/>
      <c r="L41" s="2644"/>
      <c r="M41" s="2644"/>
      <c r="N41" s="2644"/>
      <c r="O41" s="131"/>
      <c r="P41" s="131"/>
      <c r="Q41" s="131"/>
      <c r="R41" s="1525"/>
      <c r="S41" s="1525"/>
      <c r="T41" s="1525"/>
      <c r="U41" s="1525"/>
      <c r="V41" s="1525"/>
      <c r="W41" s="1525"/>
      <c r="X41" s="1525"/>
      <c r="Y41" s="1525"/>
      <c r="Z41" s="1525"/>
      <c r="AA41" s="1525"/>
      <c r="AB41" s="1525"/>
      <c r="AC41" s="1525"/>
      <c r="AD41" s="1525"/>
      <c r="AE41" s="1525"/>
      <c r="AF41" s="1525"/>
      <c r="AG41" s="1525"/>
      <c r="AH41" s="1525"/>
      <c r="AI41" s="1525"/>
      <c r="AJ41" s="1525"/>
      <c r="AK41" s="1525"/>
      <c r="AL41" s="1525"/>
      <c r="AM41" s="1525"/>
      <c r="AN41" s="1525"/>
      <c r="AO41" s="1525"/>
      <c r="AP41" s="1525"/>
      <c r="AQ41" s="1525"/>
      <c r="AR41" s="1525"/>
      <c r="AS41" s="1525"/>
      <c r="AT41" s="1525"/>
      <c r="AU41" s="1525"/>
      <c r="AV41" s="1525"/>
      <c r="AW41" s="1525"/>
      <c r="AX41" s="1525"/>
      <c r="AY41" s="1525"/>
      <c r="AZ41" s="1525"/>
      <c r="BA41" s="1525"/>
      <c r="BB41" s="1525"/>
      <c r="BC41" s="1525"/>
      <c r="BD41" s="1525"/>
      <c r="BE41" s="1525"/>
      <c r="BF41" s="1525"/>
      <c r="BG41" s="1525"/>
      <c r="BH41" s="1525"/>
      <c r="BI41" s="1525"/>
      <c r="BJ41" s="1525"/>
      <c r="BK41" s="1525"/>
      <c r="BL41" s="1525"/>
      <c r="BM41" s="1525"/>
      <c r="BN41" s="1525"/>
      <c r="BO41" s="1525"/>
      <c r="BP41" s="1525"/>
      <c r="BQ41" s="1525"/>
      <c r="BR41" s="1525"/>
      <c r="BS41" s="1525"/>
      <c r="BT41" s="1525"/>
      <c r="BU41" s="1525"/>
      <c r="BV41" s="1525"/>
      <c r="BW41" s="1525"/>
      <c r="BX41" s="1525"/>
      <c r="BY41" s="1525"/>
      <c r="BZ41" s="1525"/>
      <c r="CA41" s="1525"/>
      <c r="CB41" s="1525"/>
      <c r="CC41" s="1525"/>
      <c r="CD41" s="1525"/>
      <c r="CE41" s="115"/>
    </row>
    <row r="42" spans="2:83" s="63" customFormat="1" ht="30" customHeight="1">
      <c r="B42" s="89"/>
      <c r="D42" s="2306"/>
      <c r="E42" s="2348"/>
      <c r="F42" s="2622"/>
      <c r="G42" s="2623"/>
      <c r="H42" s="2624"/>
      <c r="I42" s="98"/>
      <c r="J42" s="2644"/>
      <c r="K42" s="2644"/>
      <c r="L42" s="2644"/>
      <c r="M42" s="2644"/>
      <c r="N42" s="2644"/>
      <c r="O42" s="131"/>
      <c r="P42" s="131"/>
      <c r="Q42" s="131"/>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15"/>
    </row>
    <row r="43" spans="2:83" s="63" customFormat="1" ht="30" customHeight="1">
      <c r="B43" s="89"/>
      <c r="E43" s="38"/>
      <c r="F43" s="1"/>
      <c r="G43" s="1626"/>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86"/>
      <c r="AW43" s="186"/>
      <c r="AX43" s="186"/>
      <c r="AY43" s="186"/>
      <c r="AZ43" s="186"/>
      <c r="BA43" s="186"/>
      <c r="BB43" s="186"/>
      <c r="BC43" s="186"/>
      <c r="BD43" s="186"/>
      <c r="BE43" s="186"/>
      <c r="BF43" s="186"/>
      <c r="BG43" s="186"/>
      <c r="BH43" s="186"/>
      <c r="BI43" s="186"/>
      <c r="BJ43" s="186"/>
      <c r="BK43" s="186"/>
      <c r="BL43" s="186"/>
      <c r="BM43" s="186"/>
      <c r="BN43" s="186"/>
      <c r="BO43" s="186"/>
      <c r="BP43" s="186"/>
      <c r="BQ43" s="186"/>
      <c r="BR43" s="186"/>
      <c r="BS43" s="186"/>
      <c r="BT43" s="186"/>
      <c r="BU43" s="186"/>
      <c r="BV43" s="186"/>
      <c r="BW43" s="186"/>
      <c r="BX43" s="186"/>
      <c r="BY43" s="186"/>
      <c r="BZ43" s="120"/>
      <c r="CA43" s="120"/>
      <c r="CB43" s="120"/>
      <c r="CC43" s="120"/>
      <c r="CD43" s="120"/>
      <c r="CE43" s="115"/>
    </row>
    <row r="44" spans="2:83" s="63" customFormat="1" ht="30" customHeight="1">
      <c r="B44" s="89"/>
      <c r="C44" s="120"/>
      <c r="D44" s="120" t="s">
        <v>2306</v>
      </c>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86"/>
      <c r="AW44" s="186"/>
      <c r="AX44" s="186"/>
      <c r="AY44" s="186"/>
      <c r="AZ44" s="186"/>
      <c r="BA44" s="186"/>
      <c r="BB44" s="186"/>
      <c r="BC44" s="186"/>
      <c r="BD44" s="186"/>
      <c r="BE44" s="186"/>
      <c r="BF44" s="186"/>
      <c r="BG44" s="186"/>
      <c r="BH44" s="186"/>
      <c r="BI44" s="186"/>
      <c r="BJ44" s="186"/>
      <c r="BK44" s="186"/>
      <c r="BL44" s="186"/>
      <c r="BM44" s="186"/>
      <c r="BN44" s="186"/>
      <c r="BO44" s="186"/>
      <c r="BP44" s="186"/>
      <c r="BQ44" s="186"/>
      <c r="BR44" s="186"/>
      <c r="BS44" s="186"/>
      <c r="BT44" s="186"/>
      <c r="BU44" s="186"/>
      <c r="BV44" s="186"/>
      <c r="BW44" s="186"/>
      <c r="BX44" s="186"/>
      <c r="BY44" s="186"/>
      <c r="BZ44" s="186"/>
      <c r="CA44" s="186"/>
      <c r="CB44" s="186"/>
      <c r="CC44" s="186"/>
      <c r="CD44" s="186"/>
      <c r="CE44" s="134"/>
    </row>
    <row r="45" spans="2:83" s="63" customFormat="1" ht="30" customHeight="1">
      <c r="B45" s="89"/>
      <c r="C45" s="120"/>
      <c r="D45" s="87" t="s">
        <v>2307</v>
      </c>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34"/>
    </row>
    <row r="46" spans="2:83" s="63" customFormat="1" ht="30" customHeight="1">
      <c r="B46" s="89"/>
      <c r="C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2645">
        <v>3100</v>
      </c>
      <c r="BZ46" s="2645"/>
      <c r="CA46" s="2645"/>
      <c r="CB46" s="186"/>
      <c r="CC46" s="186"/>
      <c r="CD46" s="186"/>
      <c r="CE46" s="134"/>
    </row>
    <row r="47" spans="2:83" s="63" customFormat="1" ht="30" customHeight="1">
      <c r="B47" s="89"/>
      <c r="C47" s="120"/>
      <c r="D47" s="120" t="s">
        <v>1171</v>
      </c>
      <c r="F47" s="120" t="s">
        <v>2308</v>
      </c>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2646" t="s">
        <v>2112</v>
      </c>
      <c r="BX47" s="2647"/>
      <c r="BY47" s="2400"/>
      <c r="BZ47" s="2401"/>
      <c r="CA47" s="2402"/>
      <c r="CB47" s="120"/>
      <c r="CC47" s="120"/>
      <c r="CD47" s="120"/>
      <c r="CE47" s="115"/>
    </row>
    <row r="48" spans="2:83" s="235" customFormat="1" ht="30" customHeight="1">
      <c r="B48" s="242"/>
      <c r="F48" s="243" t="s">
        <v>2309</v>
      </c>
      <c r="BW48" s="2647"/>
      <c r="BX48" s="2647"/>
      <c r="BY48" s="2403"/>
      <c r="BZ48" s="2404"/>
      <c r="CA48" s="2405"/>
      <c r="CE48" s="258"/>
    </row>
    <row r="49" spans="2:83" s="63" customFormat="1" ht="30" customHeight="1">
      <c r="B49" s="89"/>
      <c r="D49" s="120"/>
      <c r="F49" s="120"/>
      <c r="BY49" s="2645"/>
      <c r="BZ49" s="2645"/>
      <c r="CA49" s="2645"/>
      <c r="CE49" s="115"/>
    </row>
    <row r="50" spans="2:83" s="63" customFormat="1" ht="30" customHeight="1">
      <c r="B50" s="89"/>
      <c r="D50" s="120" t="s">
        <v>1175</v>
      </c>
      <c r="F50" s="120" t="s">
        <v>2310</v>
      </c>
      <c r="BW50" s="2406" t="s">
        <v>2311</v>
      </c>
      <c r="BX50" s="2599"/>
      <c r="BY50" s="2400"/>
      <c r="BZ50" s="2401"/>
      <c r="CA50" s="2402"/>
      <c r="CE50" s="115"/>
    </row>
    <row r="51" spans="2:83" s="235" customFormat="1" ht="30" customHeight="1">
      <c r="B51" s="242"/>
      <c r="F51" s="243" t="s">
        <v>2312</v>
      </c>
      <c r="BW51" s="2599"/>
      <c r="BX51" s="2599"/>
      <c r="BY51" s="2403"/>
      <c r="BZ51" s="2404"/>
      <c r="CA51" s="2405"/>
      <c r="CE51" s="259"/>
    </row>
    <row r="52" spans="2:83" s="63" customFormat="1" ht="30" customHeight="1">
      <c r="B52" s="89"/>
      <c r="CE52" s="115"/>
    </row>
    <row r="53" spans="2:83" s="63" customFormat="1" ht="30" customHeight="1">
      <c r="B53" s="89"/>
      <c r="D53" s="2317" t="s">
        <v>1132</v>
      </c>
      <c r="E53" s="2348"/>
      <c r="F53" s="2613" t="s">
        <v>1082</v>
      </c>
      <c r="G53" s="2627"/>
      <c r="H53" s="2628"/>
      <c r="I53" s="98"/>
      <c r="J53" s="2644" t="s">
        <v>2296</v>
      </c>
      <c r="K53" s="2644"/>
      <c r="L53" s="2644"/>
      <c r="M53" s="2644"/>
      <c r="N53" s="2644"/>
      <c r="O53" s="2644"/>
      <c r="P53" s="131"/>
      <c r="Q53" s="131"/>
      <c r="CE53" s="115"/>
    </row>
    <row r="54" spans="2:83" s="63" customFormat="1" ht="30" customHeight="1">
      <c r="B54" s="89"/>
      <c r="D54" s="2306"/>
      <c r="E54" s="2348"/>
      <c r="F54" s="2629"/>
      <c r="G54" s="2630"/>
      <c r="H54" s="2631"/>
      <c r="I54" s="98"/>
      <c r="J54" s="2644"/>
      <c r="K54" s="2644"/>
      <c r="L54" s="2644"/>
      <c r="M54" s="2644"/>
      <c r="N54" s="2644"/>
      <c r="O54" s="2644"/>
      <c r="P54" s="131"/>
      <c r="Q54" s="131"/>
      <c r="CE54" s="115"/>
    </row>
    <row r="55" spans="2:83" s="63" customFormat="1" ht="30" customHeight="1">
      <c r="B55" s="89"/>
      <c r="CE55" s="115"/>
    </row>
    <row r="56" spans="2:83" s="63" customFormat="1" ht="39.950000000000003" customHeight="1">
      <c r="B56" s="129"/>
      <c r="C56" s="157"/>
      <c r="D56" s="157"/>
      <c r="E56" s="157"/>
      <c r="F56" s="157"/>
      <c r="G56" s="157"/>
      <c r="H56" s="157"/>
      <c r="I56" s="157"/>
      <c r="J56" s="157"/>
      <c r="K56" s="157"/>
      <c r="L56" s="157"/>
      <c r="M56" s="157"/>
      <c r="N56" s="157"/>
      <c r="O56" s="157"/>
      <c r="P56" s="157"/>
      <c r="Q56" s="157"/>
      <c r="R56" s="157"/>
      <c r="S56" s="157"/>
      <c r="T56" s="157"/>
      <c r="U56" s="157"/>
      <c r="V56" s="157"/>
      <c r="W56" s="157"/>
      <c r="X56" s="157"/>
      <c r="Y56" s="157"/>
      <c r="Z56" s="157"/>
      <c r="AA56" s="157"/>
      <c r="AB56" s="157"/>
      <c r="AC56" s="157"/>
      <c r="AD56" s="157"/>
      <c r="AE56" s="157"/>
      <c r="AF56" s="157"/>
      <c r="AG56" s="157"/>
      <c r="AH56" s="157"/>
      <c r="AI56" s="157"/>
      <c r="AJ56" s="157"/>
      <c r="AK56" s="157"/>
      <c r="AL56" s="157"/>
      <c r="AM56" s="157"/>
      <c r="AN56" s="157"/>
      <c r="AO56" s="157"/>
      <c r="AP56" s="157"/>
      <c r="AQ56" s="157"/>
      <c r="AR56" s="157"/>
      <c r="AS56" s="157"/>
      <c r="AT56" s="157"/>
      <c r="AU56" s="157"/>
      <c r="AV56" s="157"/>
      <c r="AW56" s="157"/>
      <c r="AX56" s="157"/>
      <c r="AY56" s="157"/>
      <c r="AZ56" s="157"/>
      <c r="BA56" s="157"/>
      <c r="BB56" s="157"/>
      <c r="BC56" s="157"/>
      <c r="BD56" s="157"/>
      <c r="BE56" s="157"/>
      <c r="BF56" s="157"/>
      <c r="BG56" s="157"/>
      <c r="BH56" s="157"/>
      <c r="BI56" s="157"/>
      <c r="BJ56" s="157"/>
      <c r="BK56" s="157"/>
      <c r="BL56" s="157"/>
      <c r="BM56" s="157"/>
      <c r="BN56" s="157"/>
      <c r="BO56" s="157"/>
      <c r="BP56" s="157"/>
      <c r="BQ56" s="157"/>
      <c r="BR56" s="157"/>
      <c r="BS56" s="157"/>
      <c r="BT56" s="157"/>
      <c r="BU56" s="157"/>
      <c r="BV56" s="157"/>
      <c r="BW56" s="157"/>
      <c r="BX56" s="157"/>
      <c r="BY56" s="157"/>
      <c r="BZ56" s="157"/>
      <c r="CA56" s="157"/>
      <c r="CB56" s="157"/>
      <c r="CC56" s="157"/>
      <c r="CD56" s="157"/>
      <c r="CE56" s="132"/>
    </row>
    <row r="57" spans="2:83" s="63" customFormat="1" ht="30" customHeight="1">
      <c r="B57" s="89"/>
      <c r="C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15"/>
    </row>
    <row r="58" spans="2:83" s="63" customFormat="1" ht="30" customHeight="1">
      <c r="B58" s="89"/>
      <c r="C58" s="77" t="s">
        <v>2313</v>
      </c>
      <c r="D58" s="77" t="s">
        <v>2314</v>
      </c>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15"/>
    </row>
    <row r="59" spans="2:83" s="63" customFormat="1" ht="30" customHeight="1">
      <c r="B59" s="89"/>
      <c r="D59" s="87" t="s">
        <v>2315</v>
      </c>
      <c r="E59" s="1587"/>
      <c r="F59" s="98"/>
      <c r="G59" s="98"/>
      <c r="H59" s="98"/>
      <c r="I59" s="98"/>
      <c r="J59" s="99"/>
      <c r="K59" s="99"/>
      <c r="L59" s="99"/>
      <c r="M59" s="99"/>
      <c r="N59" s="99"/>
      <c r="O59" s="99"/>
      <c r="P59" s="99"/>
      <c r="Q59" s="99"/>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34"/>
    </row>
    <row r="60" spans="2:83" s="63" customFormat="1" ht="30" customHeight="1">
      <c r="B60" s="89"/>
      <c r="D60" s="1525"/>
      <c r="E60" s="1525"/>
      <c r="F60" s="1525"/>
      <c r="G60" s="1525"/>
      <c r="H60" s="1525"/>
      <c r="I60" s="1525"/>
      <c r="J60" s="1525"/>
      <c r="K60" s="1525"/>
      <c r="L60" s="1525"/>
      <c r="M60" s="1525"/>
      <c r="N60" s="1525"/>
      <c r="O60" s="1525"/>
      <c r="P60" s="1525"/>
      <c r="Q60" s="1525"/>
      <c r="R60" s="1525"/>
      <c r="S60" s="1525"/>
      <c r="T60" s="1525"/>
      <c r="U60" s="1525"/>
      <c r="V60" s="1525"/>
      <c r="W60" s="1525"/>
      <c r="X60" s="1525"/>
      <c r="Y60" s="1525"/>
      <c r="Z60" s="1525"/>
      <c r="AA60" s="1525"/>
      <c r="AB60" s="1525"/>
      <c r="AC60" s="1525"/>
      <c r="AD60" s="1525"/>
      <c r="AE60" s="1525"/>
      <c r="AF60" s="1525"/>
      <c r="AG60" s="1525"/>
      <c r="AH60" s="1525"/>
      <c r="AI60" s="1525"/>
      <c r="AJ60" s="1525"/>
      <c r="AK60" s="1525"/>
      <c r="AL60" s="1525"/>
      <c r="AM60" s="1525"/>
      <c r="AN60" s="1525"/>
      <c r="AO60" s="1525"/>
      <c r="AP60" s="1525"/>
      <c r="AQ60" s="1525"/>
      <c r="AR60" s="1525"/>
      <c r="AS60" s="1525"/>
      <c r="AT60" s="1525"/>
      <c r="AU60" s="1525"/>
      <c r="AV60" s="1525"/>
      <c r="AW60" s="1525"/>
      <c r="AX60" s="1525"/>
      <c r="AY60" s="1525"/>
      <c r="AZ60" s="1525"/>
      <c r="BA60" s="1525"/>
      <c r="BB60" s="1525"/>
      <c r="BC60" s="1525"/>
      <c r="BD60" s="1525"/>
      <c r="BE60" s="1525"/>
      <c r="BF60" s="1525"/>
      <c r="BG60" s="1525"/>
      <c r="BH60" s="1525"/>
      <c r="BI60" s="1525"/>
      <c r="BJ60" s="1525"/>
      <c r="BK60" s="1525"/>
      <c r="BL60" s="1525"/>
      <c r="BM60" s="1525"/>
      <c r="BN60" s="1525"/>
      <c r="BO60" s="1525"/>
      <c r="BP60" s="1525"/>
      <c r="BQ60" s="1525"/>
      <c r="BW60" s="186"/>
      <c r="BX60" s="2"/>
      <c r="BY60" s="2645">
        <v>3100</v>
      </c>
      <c r="BZ60" s="2645"/>
      <c r="CA60" s="2645"/>
      <c r="CB60" s="1525"/>
      <c r="CC60" s="1525"/>
      <c r="CD60" s="1525"/>
      <c r="CE60" s="115"/>
    </row>
    <row r="61" spans="2:83" s="63" customFormat="1" ht="30" customHeight="1">
      <c r="B61" s="89"/>
      <c r="D61" s="244" t="s">
        <v>1171</v>
      </c>
      <c r="E61" s="245"/>
      <c r="F61" s="245"/>
      <c r="G61" s="246" t="s">
        <v>2316</v>
      </c>
      <c r="H61" s="1525"/>
      <c r="I61" s="1525"/>
      <c r="J61" s="1525"/>
      <c r="K61" s="1525"/>
      <c r="L61" s="1525"/>
      <c r="M61" s="1525"/>
      <c r="N61" s="1525"/>
      <c r="O61" s="1525"/>
      <c r="P61" s="1525"/>
      <c r="Q61" s="1525"/>
      <c r="R61" s="1525"/>
      <c r="S61" s="1525"/>
      <c r="T61" s="1525"/>
      <c r="U61" s="1525"/>
      <c r="V61" s="1525"/>
      <c r="W61" s="1525"/>
      <c r="X61" s="1525"/>
      <c r="Y61" s="1525"/>
      <c r="Z61" s="1525"/>
      <c r="AA61" s="1525"/>
      <c r="AB61" s="1525"/>
      <c r="AC61" s="1525"/>
      <c r="AD61" s="1525"/>
      <c r="AE61" s="1525"/>
      <c r="AF61" s="1525"/>
      <c r="AG61" s="1525"/>
      <c r="AH61" s="1525"/>
      <c r="AI61" s="1525"/>
      <c r="AJ61" s="1525"/>
      <c r="AK61" s="1525"/>
      <c r="AL61" s="1525"/>
      <c r="AM61" s="1525"/>
      <c r="AN61" s="1525"/>
      <c r="AO61" s="1525"/>
      <c r="AP61" s="1525"/>
      <c r="AQ61" s="1525"/>
      <c r="AR61" s="1525"/>
      <c r="AS61" s="1525"/>
      <c r="AT61" s="1525"/>
      <c r="AU61" s="1525"/>
      <c r="AV61" s="1525"/>
      <c r="AW61" s="1525"/>
      <c r="AX61" s="1525"/>
      <c r="AY61" s="1525"/>
      <c r="AZ61" s="1525"/>
      <c r="BA61" s="1525"/>
      <c r="BB61" s="1525"/>
      <c r="BC61" s="1525"/>
      <c r="BD61" s="1525"/>
      <c r="BE61" s="1525"/>
      <c r="BF61" s="1525"/>
      <c r="BG61" s="1525"/>
      <c r="BH61" s="1525"/>
      <c r="BI61" s="1525"/>
      <c r="BJ61" s="1525"/>
      <c r="BK61" s="1525"/>
      <c r="BL61" s="1525"/>
      <c r="BM61" s="1525"/>
      <c r="BN61" s="1525"/>
      <c r="BO61" s="1525"/>
      <c r="BP61" s="1525"/>
      <c r="BQ61" s="1525"/>
      <c r="BW61" s="2406" t="s">
        <v>1421</v>
      </c>
      <c r="BX61" s="2599"/>
      <c r="BY61" s="2400"/>
      <c r="BZ61" s="2401"/>
      <c r="CA61" s="2402"/>
      <c r="CB61" s="1525"/>
      <c r="CC61" s="1525"/>
      <c r="CD61" s="1525"/>
      <c r="CE61" s="115"/>
    </row>
    <row r="62" spans="2:83" s="63" customFormat="1" ht="30" customHeight="1">
      <c r="B62" s="89"/>
      <c r="D62" s="247"/>
      <c r="E62" s="2"/>
      <c r="F62" s="246"/>
      <c r="G62" s="248" t="s">
        <v>2317</v>
      </c>
      <c r="H62" s="1525"/>
      <c r="I62" s="1525"/>
      <c r="J62" s="1525"/>
      <c r="K62" s="1525"/>
      <c r="L62" s="1525"/>
      <c r="M62" s="1525"/>
      <c r="N62" s="1525"/>
      <c r="O62" s="1525"/>
      <c r="P62" s="1525"/>
      <c r="Q62" s="1525"/>
      <c r="R62" s="1525"/>
      <c r="S62" s="1525"/>
      <c r="T62" s="1525"/>
      <c r="U62" s="1525"/>
      <c r="V62" s="1525"/>
      <c r="W62" s="1525"/>
      <c r="X62" s="1525"/>
      <c r="Y62" s="1525"/>
      <c r="Z62" s="1525"/>
      <c r="AA62" s="1525"/>
      <c r="AB62" s="1525"/>
      <c r="AC62" s="1525"/>
      <c r="AD62" s="1525"/>
      <c r="AE62" s="1525"/>
      <c r="AF62" s="1525"/>
      <c r="AG62" s="1525"/>
      <c r="AH62" s="1525"/>
      <c r="AI62" s="1525"/>
      <c r="AJ62" s="1525"/>
      <c r="AK62" s="1525"/>
      <c r="AL62" s="1525"/>
      <c r="AM62" s="1525"/>
      <c r="AN62" s="1525"/>
      <c r="AO62" s="1525"/>
      <c r="AP62" s="1525"/>
      <c r="AQ62" s="1525"/>
      <c r="AR62" s="1525"/>
      <c r="AS62" s="1525"/>
      <c r="AT62" s="1525"/>
      <c r="AU62" s="1525"/>
      <c r="AV62" s="1525"/>
      <c r="AW62" s="1525"/>
      <c r="AX62" s="1525"/>
      <c r="AY62" s="1525"/>
      <c r="AZ62" s="1525"/>
      <c r="BA62" s="1525"/>
      <c r="BB62" s="1525"/>
      <c r="BC62" s="1525"/>
      <c r="BD62" s="1525"/>
      <c r="BE62" s="1525"/>
      <c r="BF62" s="1525"/>
      <c r="BG62" s="1525"/>
      <c r="BH62" s="1525"/>
      <c r="BI62" s="1525"/>
      <c r="BJ62" s="1525"/>
      <c r="BK62" s="1525"/>
      <c r="BL62" s="1525"/>
      <c r="BM62" s="1525"/>
      <c r="BN62" s="1525"/>
      <c r="BO62" s="1525"/>
      <c r="BP62" s="1525"/>
      <c r="BQ62" s="1525"/>
      <c r="BW62" s="2599"/>
      <c r="BX62" s="2599"/>
      <c r="BY62" s="2403"/>
      <c r="BZ62" s="2404"/>
      <c r="CA62" s="2405"/>
      <c r="CB62" s="1525"/>
      <c r="CC62" s="1525"/>
      <c r="CD62" s="1525"/>
      <c r="CE62" s="134"/>
    </row>
    <row r="63" spans="2:83" s="63" customFormat="1" ht="30" customHeight="1">
      <c r="B63" s="89"/>
      <c r="C63" s="83"/>
      <c r="D63" s="2"/>
      <c r="E63" s="2"/>
      <c r="F63" s="2"/>
      <c r="G63" s="2"/>
      <c r="H63" s="1525"/>
      <c r="I63" s="1525"/>
      <c r="J63" s="1525"/>
      <c r="K63" s="1525"/>
      <c r="L63" s="1525"/>
      <c r="M63" s="1525"/>
      <c r="N63" s="1525"/>
      <c r="O63" s="1525"/>
      <c r="P63" s="1525"/>
      <c r="Q63" s="1525"/>
      <c r="R63" s="1525"/>
      <c r="S63" s="1525"/>
      <c r="T63" s="1525"/>
      <c r="U63" s="1525"/>
      <c r="V63" s="1525"/>
      <c r="W63" s="1525"/>
      <c r="X63" s="1525"/>
      <c r="Y63" s="1525"/>
      <c r="Z63" s="1525"/>
      <c r="AA63" s="1525"/>
      <c r="AB63" s="1525"/>
      <c r="AC63" s="1525"/>
      <c r="AD63" s="1525"/>
      <c r="AE63" s="1525"/>
      <c r="AF63" s="1525"/>
      <c r="AG63" s="1525"/>
      <c r="AH63" s="1525"/>
      <c r="AI63" s="1525"/>
      <c r="AJ63" s="1525"/>
      <c r="AK63" s="1525"/>
      <c r="AL63" s="1525"/>
      <c r="AM63" s="1525"/>
      <c r="AN63" s="1525"/>
      <c r="AO63" s="1525"/>
      <c r="AP63" s="1525"/>
      <c r="AQ63" s="1525"/>
      <c r="AR63" s="1525"/>
      <c r="AS63" s="1525"/>
      <c r="AT63" s="1525"/>
      <c r="AU63" s="1525"/>
      <c r="AV63" s="1525"/>
      <c r="AW63" s="1525"/>
      <c r="AX63" s="1525"/>
      <c r="AY63" s="1525"/>
      <c r="AZ63" s="1525"/>
      <c r="BA63" s="1525"/>
      <c r="BB63" s="1525"/>
      <c r="BC63" s="1525"/>
      <c r="BD63" s="1525"/>
      <c r="BE63" s="1525"/>
      <c r="BF63" s="1525"/>
      <c r="BG63" s="1525"/>
      <c r="BH63" s="1525"/>
      <c r="BI63" s="1525"/>
      <c r="BJ63" s="1525"/>
      <c r="BK63" s="1525"/>
      <c r="BL63" s="1525"/>
      <c r="BM63" s="1525"/>
      <c r="BN63" s="1525"/>
      <c r="BO63" s="1525"/>
      <c r="BP63" s="1525"/>
      <c r="BQ63" s="1525"/>
      <c r="BW63" s="1525"/>
      <c r="BX63" s="1525"/>
      <c r="BY63" s="1525"/>
      <c r="BZ63" s="1525"/>
      <c r="CA63" s="1525"/>
      <c r="CB63" s="1525"/>
      <c r="CC63" s="1525"/>
      <c r="CD63" s="1525"/>
      <c r="CE63" s="115"/>
    </row>
    <row r="64" spans="2:83" s="63" customFormat="1" ht="30" customHeight="1">
      <c r="B64" s="89"/>
      <c r="C64" s="38"/>
      <c r="D64" s="249" t="s">
        <v>1175</v>
      </c>
      <c r="E64" s="2"/>
      <c r="F64" s="246"/>
      <c r="G64" s="250" t="s">
        <v>2318</v>
      </c>
      <c r="H64" s="1525"/>
      <c r="I64" s="1525"/>
      <c r="J64" s="1525"/>
      <c r="K64" s="1525"/>
      <c r="L64" s="1525"/>
      <c r="M64" s="1525"/>
      <c r="N64" s="1525"/>
      <c r="O64" s="1525"/>
      <c r="P64" s="1525"/>
      <c r="Q64" s="1525"/>
      <c r="R64" s="1525"/>
      <c r="S64" s="1525"/>
      <c r="T64" s="1525"/>
      <c r="U64" s="1525"/>
      <c r="V64" s="1525"/>
      <c r="W64" s="1525"/>
      <c r="X64" s="1525"/>
      <c r="Y64" s="1525"/>
      <c r="Z64" s="1525"/>
      <c r="AA64" s="1525"/>
      <c r="AB64" s="1525"/>
      <c r="AC64" s="1525"/>
      <c r="AD64" s="1525"/>
      <c r="AE64" s="1525"/>
      <c r="AF64" s="1525"/>
      <c r="AG64" s="1525"/>
      <c r="AH64" s="1525"/>
      <c r="AI64" s="1525"/>
      <c r="AJ64" s="1525"/>
      <c r="AK64" s="1525"/>
      <c r="AL64" s="1525"/>
      <c r="AM64" s="1525"/>
      <c r="AN64" s="1525"/>
      <c r="AO64" s="1525"/>
      <c r="AP64" s="1525"/>
      <c r="AQ64" s="1525"/>
      <c r="AR64" s="1525"/>
      <c r="AS64" s="1525"/>
      <c r="AT64" s="1525"/>
      <c r="AU64" s="1525"/>
      <c r="AV64" s="1525"/>
      <c r="AW64" s="1525"/>
      <c r="AX64" s="1525"/>
      <c r="AY64" s="1525"/>
      <c r="AZ64" s="1525"/>
      <c r="BA64" s="1525"/>
      <c r="BB64" s="1525"/>
      <c r="BC64" s="1525"/>
      <c r="BD64" s="1525"/>
      <c r="BE64" s="1525"/>
      <c r="BF64" s="1525"/>
      <c r="BG64" s="1525"/>
      <c r="BH64" s="1525"/>
      <c r="BI64" s="1525"/>
      <c r="BJ64" s="1525"/>
      <c r="BK64" s="1525"/>
      <c r="BL64" s="1525"/>
      <c r="BM64" s="1525"/>
      <c r="BN64" s="1525"/>
      <c r="BO64" s="1525"/>
      <c r="BP64" s="1525"/>
      <c r="BQ64" s="1525"/>
      <c r="BW64" s="2406" t="s">
        <v>1425</v>
      </c>
      <c r="BX64" s="2599"/>
      <c r="BY64" s="2400"/>
      <c r="BZ64" s="2401"/>
      <c r="CA64" s="2402"/>
      <c r="CB64" s="1525"/>
      <c r="CC64" s="1525"/>
      <c r="CD64" s="1525"/>
      <c r="CE64" s="115"/>
    </row>
    <row r="65" spans="2:83" s="63" customFormat="1" ht="30" customHeight="1">
      <c r="B65" s="89"/>
      <c r="C65" s="38"/>
      <c r="D65" s="260"/>
      <c r="E65" s="2"/>
      <c r="F65" s="246"/>
      <c r="G65" s="261" t="s">
        <v>2319</v>
      </c>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c r="AI65" s="1525"/>
      <c r="AJ65" s="1525"/>
      <c r="AK65" s="1525"/>
      <c r="AL65" s="1525"/>
      <c r="AM65" s="1525"/>
      <c r="AN65" s="1525"/>
      <c r="AO65" s="1525"/>
      <c r="AP65" s="1525"/>
      <c r="AQ65" s="1525"/>
      <c r="AR65" s="1525"/>
      <c r="AS65" s="1525"/>
      <c r="AT65" s="1525"/>
      <c r="AU65" s="1525"/>
      <c r="AV65" s="1525"/>
      <c r="AW65" s="1525"/>
      <c r="AX65" s="1525"/>
      <c r="AY65" s="1525"/>
      <c r="AZ65" s="1525"/>
      <c r="BA65" s="1525"/>
      <c r="BB65" s="1525"/>
      <c r="BC65" s="1525"/>
      <c r="BD65" s="1525"/>
      <c r="BE65" s="1525"/>
      <c r="BF65" s="1525"/>
      <c r="BG65" s="1525"/>
      <c r="BH65" s="1525"/>
      <c r="BI65" s="1525"/>
      <c r="BJ65" s="1525"/>
      <c r="BK65" s="1525"/>
      <c r="BL65" s="1525"/>
      <c r="BM65" s="1525"/>
      <c r="BN65" s="1525"/>
      <c r="BO65" s="1525"/>
      <c r="BP65" s="1525"/>
      <c r="BQ65" s="1525"/>
      <c r="BW65" s="2599"/>
      <c r="BX65" s="2599"/>
      <c r="BY65" s="2403"/>
      <c r="BZ65" s="2404"/>
      <c r="CA65" s="2405"/>
      <c r="CB65" s="1525"/>
      <c r="CC65" s="1525"/>
      <c r="CD65" s="1525"/>
      <c r="CE65" s="134"/>
    </row>
    <row r="66" spans="2:83" s="63" customFormat="1" ht="30" customHeight="1">
      <c r="B66" s="89"/>
      <c r="C66" s="38"/>
      <c r="D66" s="262"/>
      <c r="E66" s="2"/>
      <c r="F66" s="263"/>
      <c r="G66" s="245"/>
      <c r="H66" s="1525"/>
      <c r="I66" s="1525"/>
      <c r="J66" s="1525"/>
      <c r="K66" s="1525"/>
      <c r="L66" s="1525"/>
      <c r="M66" s="1525"/>
      <c r="N66" s="1525"/>
      <c r="O66" s="1525"/>
      <c r="P66" s="1525"/>
      <c r="Q66" s="1525"/>
      <c r="R66" s="1525"/>
      <c r="S66" s="1525"/>
      <c r="T66" s="1525"/>
      <c r="U66" s="1525"/>
      <c r="V66" s="1525"/>
      <c r="W66" s="1525"/>
      <c r="X66" s="1525"/>
      <c r="Y66" s="1525"/>
      <c r="Z66" s="1525"/>
      <c r="AA66" s="1525"/>
      <c r="AB66" s="1525"/>
      <c r="AC66" s="1525"/>
      <c r="AD66" s="1525"/>
      <c r="AE66" s="1525"/>
      <c r="AF66" s="1525"/>
      <c r="AG66" s="1525"/>
      <c r="AH66" s="1525"/>
      <c r="AI66" s="1525"/>
      <c r="AJ66" s="1525"/>
      <c r="AK66" s="1525"/>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W66" s="1525"/>
      <c r="BX66" s="1525"/>
      <c r="BY66" s="1525"/>
      <c r="BZ66" s="1525"/>
      <c r="CA66" s="1525"/>
      <c r="CB66" s="1525"/>
      <c r="CC66" s="1525"/>
      <c r="CD66" s="1525"/>
      <c r="CE66" s="115"/>
    </row>
    <row r="67" spans="2:83" s="63" customFormat="1" ht="30" customHeight="1">
      <c r="B67" s="89"/>
      <c r="C67" s="38"/>
      <c r="D67" s="249" t="s">
        <v>1221</v>
      </c>
      <c r="E67" s="264"/>
      <c r="F67" s="265"/>
      <c r="G67" s="250" t="s">
        <v>2320</v>
      </c>
      <c r="H67" s="1525"/>
      <c r="I67" s="1525"/>
      <c r="J67" s="1525"/>
      <c r="K67" s="1525"/>
      <c r="L67" s="1525"/>
      <c r="M67" s="1525"/>
      <c r="N67" s="1525"/>
      <c r="O67" s="1525"/>
      <c r="P67" s="1525"/>
      <c r="Q67" s="1525"/>
      <c r="R67" s="1525"/>
      <c r="S67" s="1525"/>
      <c r="T67" s="1525"/>
      <c r="U67" s="1525"/>
      <c r="V67" s="1525"/>
      <c r="W67" s="1525"/>
      <c r="X67" s="1525"/>
      <c r="Y67" s="1525"/>
      <c r="Z67" s="1525"/>
      <c r="AA67" s="1525"/>
      <c r="AB67" s="1525"/>
      <c r="AC67" s="1525"/>
      <c r="AD67" s="1525"/>
      <c r="AE67" s="1525"/>
      <c r="AF67" s="1525"/>
      <c r="AG67" s="1525"/>
      <c r="AH67" s="1525"/>
      <c r="AI67" s="1525"/>
      <c r="AJ67" s="1525"/>
      <c r="AK67" s="1525"/>
      <c r="AL67" s="1525"/>
      <c r="AM67" s="1525"/>
      <c r="AN67" s="1525"/>
      <c r="AO67" s="1525"/>
      <c r="AP67" s="1525"/>
      <c r="AQ67" s="1525"/>
      <c r="AR67" s="1525"/>
      <c r="AS67" s="1525"/>
      <c r="AT67" s="1525"/>
      <c r="AU67" s="1525"/>
      <c r="AV67" s="1525"/>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1525"/>
      <c r="BW67" s="2406" t="s">
        <v>1431</v>
      </c>
      <c r="BX67" s="2599"/>
      <c r="BY67" s="2400"/>
      <c r="BZ67" s="2401"/>
      <c r="CA67" s="2402"/>
      <c r="CB67" s="1525"/>
      <c r="CC67" s="1525"/>
      <c r="CD67" s="1525"/>
      <c r="CE67" s="115"/>
    </row>
    <row r="68" spans="2:83" s="63" customFormat="1" ht="30" customHeight="1">
      <c r="B68" s="89"/>
      <c r="C68" s="38"/>
      <c r="D68" s="260"/>
      <c r="E68" s="2"/>
      <c r="F68" s="266"/>
      <c r="G68" s="261" t="s">
        <v>2321</v>
      </c>
      <c r="H68" s="1525"/>
      <c r="I68" s="1525"/>
      <c r="J68" s="1525"/>
      <c r="K68" s="1525"/>
      <c r="L68" s="1525"/>
      <c r="M68" s="1525"/>
      <c r="N68" s="1525"/>
      <c r="O68" s="1525"/>
      <c r="P68" s="1525"/>
      <c r="Q68" s="1525"/>
      <c r="R68" s="1525"/>
      <c r="S68" s="1525"/>
      <c r="T68" s="1525"/>
      <c r="U68" s="1525"/>
      <c r="V68" s="1525"/>
      <c r="W68" s="1525"/>
      <c r="X68" s="1525"/>
      <c r="Y68" s="1525"/>
      <c r="Z68" s="1525"/>
      <c r="AA68" s="1525"/>
      <c r="AB68" s="1525"/>
      <c r="AC68" s="1525"/>
      <c r="AD68" s="1525"/>
      <c r="AE68" s="1525"/>
      <c r="AF68" s="1525"/>
      <c r="AG68" s="1525"/>
      <c r="AH68" s="1525"/>
      <c r="AI68" s="1525"/>
      <c r="AJ68" s="1525"/>
      <c r="AK68" s="1525"/>
      <c r="AL68" s="1525"/>
      <c r="AM68" s="1525"/>
      <c r="AN68" s="1525"/>
      <c r="AO68" s="1525"/>
      <c r="AP68" s="1525"/>
      <c r="AQ68" s="1525"/>
      <c r="AR68" s="1525"/>
      <c r="AS68" s="1525"/>
      <c r="AT68" s="1525"/>
      <c r="AU68" s="1525"/>
      <c r="AV68" s="1525"/>
      <c r="AW68" s="1525"/>
      <c r="AX68" s="1525"/>
      <c r="AY68" s="1525"/>
      <c r="AZ68" s="1525"/>
      <c r="BA68" s="1525"/>
      <c r="BB68" s="1525"/>
      <c r="BC68" s="1525"/>
      <c r="BD68" s="1525"/>
      <c r="BE68" s="1525"/>
      <c r="BF68" s="1525"/>
      <c r="BG68" s="1525"/>
      <c r="BH68" s="1525"/>
      <c r="BI68" s="1525"/>
      <c r="BJ68" s="1525"/>
      <c r="BK68" s="1525"/>
      <c r="BL68" s="1525"/>
      <c r="BM68" s="1525"/>
      <c r="BN68" s="1525"/>
      <c r="BO68" s="1525"/>
      <c r="BP68" s="1525"/>
      <c r="BQ68" s="1525"/>
      <c r="BW68" s="2599"/>
      <c r="BX68" s="2599"/>
      <c r="BY68" s="2403"/>
      <c r="BZ68" s="2404"/>
      <c r="CA68" s="2405"/>
      <c r="CB68" s="1525"/>
      <c r="CC68" s="1525"/>
      <c r="CD68" s="1525"/>
      <c r="CE68" s="134"/>
    </row>
    <row r="69" spans="2:83" s="63" customFormat="1" ht="30" customHeight="1">
      <c r="B69" s="89"/>
      <c r="C69" s="38"/>
      <c r="D69" s="249"/>
      <c r="E69" s="2"/>
      <c r="F69" s="248"/>
      <c r="G69" s="250"/>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1525"/>
      <c r="BW69" s="1525"/>
      <c r="BX69" s="1525"/>
      <c r="BY69" s="1525"/>
      <c r="BZ69" s="1525"/>
      <c r="CA69" s="1525"/>
      <c r="CB69" s="1525"/>
      <c r="CC69" s="1525"/>
      <c r="CD69" s="1525"/>
      <c r="CE69" s="115"/>
    </row>
    <row r="70" spans="2:83" s="63" customFormat="1" ht="30" customHeight="1">
      <c r="B70" s="89"/>
      <c r="C70" s="120"/>
      <c r="D70" s="267" t="s">
        <v>1284</v>
      </c>
      <c r="E70" s="2"/>
      <c r="F70" s="261"/>
      <c r="G70" s="249" t="s">
        <v>2322</v>
      </c>
      <c r="H70" s="1525"/>
      <c r="I70" s="1525"/>
      <c r="J70" s="1525"/>
      <c r="K70" s="1525"/>
      <c r="L70" s="1525"/>
      <c r="M70" s="1525"/>
      <c r="N70" s="1525"/>
      <c r="O70" s="1525"/>
      <c r="P70" s="1525"/>
      <c r="Q70" s="1525"/>
      <c r="R70" s="1525"/>
      <c r="S70" s="1525"/>
      <c r="T70" s="1525"/>
      <c r="U70" s="1525"/>
      <c r="V70" s="1525"/>
      <c r="W70" s="1525"/>
      <c r="X70" s="1525"/>
      <c r="Y70" s="1525"/>
      <c r="Z70" s="1525"/>
      <c r="AA70" s="1525"/>
      <c r="AB70" s="1525"/>
      <c r="AC70" s="1525"/>
      <c r="AD70" s="1525"/>
      <c r="AE70" s="1525"/>
      <c r="AF70" s="1525"/>
      <c r="AG70" s="1525"/>
      <c r="AH70" s="1525"/>
      <c r="AI70" s="1525"/>
      <c r="AJ70" s="1525"/>
      <c r="AK70" s="1525"/>
      <c r="AL70" s="1525"/>
      <c r="AM70" s="1525"/>
      <c r="AN70" s="1525"/>
      <c r="AO70" s="1525"/>
      <c r="AP70" s="1525"/>
      <c r="AQ70" s="1525"/>
      <c r="AR70" s="1525"/>
      <c r="AS70" s="1525"/>
      <c r="AT70" s="1525"/>
      <c r="AU70" s="1525"/>
      <c r="AV70" s="1525"/>
      <c r="AW70" s="1525"/>
      <c r="AX70" s="1525"/>
      <c r="AY70" s="1525"/>
      <c r="AZ70" s="1525"/>
      <c r="BA70" s="1525"/>
      <c r="BB70" s="1525"/>
      <c r="BC70" s="1525"/>
      <c r="BD70" s="1525"/>
      <c r="BE70" s="1525"/>
      <c r="BF70" s="1525"/>
      <c r="BG70" s="1525"/>
      <c r="BH70" s="1525"/>
      <c r="BI70" s="1525"/>
      <c r="BJ70" s="1525"/>
      <c r="BK70" s="1525"/>
      <c r="BL70" s="1525"/>
      <c r="BM70" s="1525"/>
      <c r="BN70" s="1525"/>
      <c r="BO70" s="1525"/>
      <c r="BP70" s="1525"/>
      <c r="BQ70" s="1525"/>
      <c r="BW70" s="2406" t="s">
        <v>1370</v>
      </c>
      <c r="BX70" s="2599"/>
      <c r="BY70" s="2400"/>
      <c r="BZ70" s="2401"/>
      <c r="CA70" s="2402"/>
      <c r="CB70" s="1525"/>
      <c r="CC70" s="1525"/>
      <c r="CD70" s="1525"/>
      <c r="CE70" s="115"/>
    </row>
    <row r="71" spans="2:83" s="63" customFormat="1" ht="30" customHeight="1">
      <c r="B71" s="89"/>
      <c r="C71" s="120"/>
      <c r="D71" s="268"/>
      <c r="E71" s="2"/>
      <c r="F71" s="261"/>
      <c r="G71" s="260" t="s">
        <v>2323</v>
      </c>
      <c r="H71" s="1525"/>
      <c r="I71" s="1525"/>
      <c r="J71" s="1525"/>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W71" s="2599"/>
      <c r="BX71" s="2599"/>
      <c r="BY71" s="2403"/>
      <c r="BZ71" s="2404"/>
      <c r="CA71" s="2405"/>
      <c r="CB71" s="1525"/>
      <c r="CC71" s="1525"/>
      <c r="CD71" s="1525"/>
      <c r="CE71" s="134"/>
    </row>
    <row r="72" spans="2:83" s="63" customFormat="1" ht="30" customHeight="1">
      <c r="B72" s="89"/>
      <c r="C72" s="1525"/>
      <c r="D72" s="2"/>
      <c r="E72" s="2"/>
      <c r="F72" s="2"/>
      <c r="G72" s="2"/>
      <c r="H72" s="1525"/>
      <c r="I72" s="1525"/>
      <c r="J72" s="1525"/>
      <c r="K72" s="1525"/>
      <c r="L72" s="1525"/>
      <c r="M72" s="1525"/>
      <c r="N72" s="1525"/>
      <c r="O72" s="1525"/>
      <c r="P72" s="1525"/>
      <c r="Q72" s="1525"/>
      <c r="R72" s="1525"/>
      <c r="S72" s="1525"/>
      <c r="T72" s="1525"/>
      <c r="U72" s="1525"/>
      <c r="V72" s="1525"/>
      <c r="W72" s="1525"/>
      <c r="X72" s="1525"/>
      <c r="Y72" s="1525"/>
      <c r="Z72" s="1525"/>
      <c r="AA72" s="1525"/>
      <c r="AB72" s="1525"/>
      <c r="AC72" s="1525"/>
      <c r="AD72" s="1525"/>
      <c r="AE72" s="1525"/>
      <c r="AF72" s="1525"/>
      <c r="AG72" s="1525"/>
      <c r="AH72" s="1525"/>
      <c r="AI72" s="1525"/>
      <c r="AJ72" s="1525"/>
      <c r="AK72" s="1525"/>
      <c r="AL72" s="1525"/>
      <c r="AM72" s="1525"/>
      <c r="AN72" s="1525"/>
      <c r="AO72" s="1525"/>
      <c r="AP72" s="1525"/>
      <c r="AQ72" s="1525"/>
      <c r="AR72" s="1525"/>
      <c r="AS72" s="1525"/>
      <c r="AT72" s="1525"/>
      <c r="AU72" s="1525"/>
      <c r="AV72" s="1525"/>
      <c r="AW72" s="1525"/>
      <c r="AX72" s="1525"/>
      <c r="AY72" s="1525"/>
      <c r="AZ72" s="1525"/>
      <c r="BA72" s="1525"/>
      <c r="BB72" s="1525"/>
      <c r="BC72" s="1525"/>
      <c r="BD72" s="1525"/>
      <c r="BE72" s="1525"/>
      <c r="BF72" s="1525"/>
      <c r="BG72" s="1525"/>
      <c r="BH72" s="1525"/>
      <c r="BI72" s="1525"/>
      <c r="BJ72" s="1525"/>
      <c r="BK72" s="1525"/>
      <c r="BL72" s="1525"/>
      <c r="BM72" s="1525"/>
      <c r="BN72" s="1525"/>
      <c r="BO72" s="1525"/>
      <c r="BP72" s="1525"/>
      <c r="BQ72" s="1525"/>
      <c r="BW72" s="1525"/>
      <c r="BX72" s="1525"/>
      <c r="BY72" s="1525"/>
      <c r="BZ72" s="1525"/>
      <c r="CA72" s="1525"/>
      <c r="CB72" s="1525"/>
      <c r="CC72" s="1525"/>
      <c r="CD72" s="1525"/>
      <c r="CE72" s="115"/>
    </row>
    <row r="73" spans="2:83" s="63" customFormat="1" ht="30" customHeight="1">
      <c r="B73" s="89"/>
      <c r="C73" s="1525"/>
      <c r="D73" s="267" t="s">
        <v>1287</v>
      </c>
      <c r="E73" s="2"/>
      <c r="F73" s="250"/>
      <c r="G73" s="249" t="s">
        <v>2324</v>
      </c>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1525"/>
      <c r="AK73" s="1525"/>
      <c r="AL73" s="1525"/>
      <c r="AM73" s="1525"/>
      <c r="AN73" s="1525"/>
      <c r="AO73" s="1525"/>
      <c r="AP73" s="1525"/>
      <c r="AQ73" s="1525"/>
      <c r="AR73" s="1525"/>
      <c r="AS73" s="1525"/>
      <c r="AT73" s="1525"/>
      <c r="AU73" s="1525"/>
      <c r="AV73" s="1525"/>
      <c r="AW73" s="1525"/>
      <c r="AX73" s="1525"/>
      <c r="AY73" s="1525"/>
      <c r="AZ73" s="1525"/>
      <c r="BA73" s="1525"/>
      <c r="BB73" s="1525"/>
      <c r="BC73" s="1525"/>
      <c r="BD73" s="1525"/>
      <c r="BE73" s="1525"/>
      <c r="BF73" s="1525"/>
      <c r="BG73" s="1525"/>
      <c r="BH73" s="1525"/>
      <c r="BI73" s="1525"/>
      <c r="BJ73" s="1525"/>
      <c r="BK73" s="1525"/>
      <c r="BL73" s="1525"/>
      <c r="BM73" s="1525"/>
      <c r="BN73" s="1525"/>
      <c r="BO73" s="1525"/>
      <c r="BP73" s="1525"/>
      <c r="BQ73" s="1525"/>
      <c r="BW73" s="2406" t="s">
        <v>1372</v>
      </c>
      <c r="BX73" s="2599"/>
      <c r="BY73" s="2400"/>
      <c r="BZ73" s="2401"/>
      <c r="CA73" s="2402"/>
      <c r="CB73" s="1525"/>
      <c r="CC73" s="1525"/>
      <c r="CD73" s="1525"/>
      <c r="CE73" s="115"/>
    </row>
    <row r="74" spans="2:83" s="63" customFormat="1" ht="30" customHeight="1">
      <c r="B74" s="89"/>
      <c r="C74" s="1525"/>
      <c r="D74" s="268"/>
      <c r="E74" s="2"/>
      <c r="F74" s="250"/>
      <c r="G74" s="261" t="s">
        <v>2325</v>
      </c>
      <c r="H74" s="1525"/>
      <c r="I74" s="1525"/>
      <c r="J74" s="1525"/>
      <c r="K74" s="1525"/>
      <c r="L74" s="1525"/>
      <c r="M74" s="1525"/>
      <c r="N74" s="1525"/>
      <c r="O74" s="1525"/>
      <c r="P74" s="1525"/>
      <c r="Q74" s="1525"/>
      <c r="R74" s="1525"/>
      <c r="S74" s="1525"/>
      <c r="T74" s="1525"/>
      <c r="U74" s="1525"/>
      <c r="V74" s="1525"/>
      <c r="W74" s="1525"/>
      <c r="X74" s="1525"/>
      <c r="Y74" s="1525"/>
      <c r="Z74" s="1525"/>
      <c r="AA74" s="1525"/>
      <c r="AB74" s="1525"/>
      <c r="AC74" s="1525"/>
      <c r="AD74" s="1525"/>
      <c r="AE74" s="1525"/>
      <c r="AF74" s="1525"/>
      <c r="AG74" s="1525"/>
      <c r="AH74" s="1525"/>
      <c r="AI74" s="1525"/>
      <c r="AJ74" s="1525"/>
      <c r="AK74" s="1525"/>
      <c r="AL74" s="1525"/>
      <c r="AM74" s="1525"/>
      <c r="AN74" s="1525"/>
      <c r="AO74" s="1525"/>
      <c r="AP74" s="1525"/>
      <c r="AQ74" s="1525"/>
      <c r="AR74" s="1525"/>
      <c r="AS74" s="1525"/>
      <c r="AT74" s="1525"/>
      <c r="AU74" s="1525"/>
      <c r="AV74" s="1525"/>
      <c r="AW74" s="1525"/>
      <c r="AX74" s="1525"/>
      <c r="AY74" s="1525"/>
      <c r="AZ74" s="1525"/>
      <c r="BA74" s="1525"/>
      <c r="BB74" s="1525"/>
      <c r="BC74" s="1525"/>
      <c r="BD74" s="1525"/>
      <c r="BE74" s="1525"/>
      <c r="BF74" s="1525"/>
      <c r="BG74" s="1525"/>
      <c r="BH74" s="1525"/>
      <c r="BI74" s="1525"/>
      <c r="BJ74" s="1525"/>
      <c r="BK74" s="1525"/>
      <c r="BL74" s="1525"/>
      <c r="BM74" s="1525"/>
      <c r="BN74" s="1525"/>
      <c r="BO74" s="1525"/>
      <c r="BP74" s="1525"/>
      <c r="BQ74" s="1525"/>
      <c r="BW74" s="2599"/>
      <c r="BX74" s="2599"/>
      <c r="BY74" s="2403"/>
      <c r="BZ74" s="2404"/>
      <c r="CA74" s="2405"/>
      <c r="CB74" s="1525"/>
      <c r="CC74" s="1525"/>
      <c r="CD74" s="1525"/>
      <c r="CE74" s="134"/>
    </row>
    <row r="75" spans="2:83" s="63" customFormat="1" ht="30" customHeight="1">
      <c r="B75" s="89"/>
      <c r="D75" s="267"/>
      <c r="E75" s="2"/>
      <c r="F75" s="261"/>
      <c r="G75" s="249"/>
      <c r="BW75" s="1525"/>
      <c r="BX75" s="1525"/>
      <c r="BY75" s="1525"/>
      <c r="BZ75" s="1525"/>
      <c r="CA75" s="1525"/>
      <c r="CB75" s="120"/>
      <c r="CC75" s="120"/>
      <c r="CD75" s="120"/>
      <c r="CE75" s="115"/>
    </row>
    <row r="76" spans="2:83" s="63" customFormat="1" ht="30" customHeight="1">
      <c r="B76" s="89"/>
      <c r="D76" s="267" t="s">
        <v>1291</v>
      </c>
      <c r="E76" s="2"/>
      <c r="F76" s="2"/>
      <c r="G76" s="249" t="s">
        <v>1721</v>
      </c>
      <c r="BW76" s="2408">
        <v>10</v>
      </c>
      <c r="BX76" s="2408"/>
      <c r="BY76" s="2400"/>
      <c r="BZ76" s="2401"/>
      <c r="CA76" s="2402"/>
      <c r="CB76" s="120"/>
      <c r="CC76" s="120"/>
      <c r="CD76" s="120"/>
      <c r="CE76" s="115"/>
    </row>
    <row r="77" spans="2:83" s="63" customFormat="1" ht="30" customHeight="1">
      <c r="B77" s="89"/>
      <c r="D77" s="2"/>
      <c r="E77" s="2"/>
      <c r="F77" s="2"/>
      <c r="G77" s="261" t="s">
        <v>1722</v>
      </c>
      <c r="BW77" s="2408"/>
      <c r="BX77" s="2408"/>
      <c r="BY77" s="2403"/>
      <c r="BZ77" s="2404"/>
      <c r="CA77" s="2405"/>
      <c r="CB77" s="120"/>
      <c r="CC77" s="120"/>
      <c r="CD77" s="120"/>
      <c r="CE77" s="115"/>
    </row>
    <row r="78" spans="2:83" s="63" customFormat="1" ht="30" customHeight="1">
      <c r="B78" s="89"/>
      <c r="CE78" s="115"/>
    </row>
    <row r="79" spans="2:83" s="63" customFormat="1" ht="30" customHeight="1">
      <c r="B79" s="89"/>
      <c r="CE79" s="115"/>
    </row>
    <row r="80" spans="2:83" s="63" customFormat="1" ht="30" customHeight="1">
      <c r="B80" s="89"/>
      <c r="CE80" s="115"/>
    </row>
    <row r="81" spans="2:83" s="63" customFormat="1" ht="30" customHeight="1">
      <c r="B81" s="89"/>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20"/>
      <c r="AI81" s="120"/>
      <c r="AJ81" s="120"/>
      <c r="AK81" s="120"/>
      <c r="AL81" s="120"/>
      <c r="AM81" s="120"/>
      <c r="AN81" s="120"/>
      <c r="AO81" s="120"/>
      <c r="AP81" s="120"/>
      <c r="AQ81" s="120"/>
      <c r="AR81" s="120"/>
      <c r="AS81" s="120"/>
      <c r="AT81" s="120"/>
      <c r="AU81" s="120"/>
      <c r="AV81" s="120"/>
      <c r="AW81" s="120"/>
      <c r="AX81" s="120"/>
      <c r="AY81" s="120"/>
      <c r="AZ81" s="120"/>
      <c r="BA81" s="120"/>
      <c r="BB81" s="120"/>
      <c r="BC81" s="120"/>
      <c r="BD81" s="120"/>
      <c r="BE81" s="120"/>
      <c r="BF81" s="120"/>
      <c r="BG81" s="120"/>
      <c r="BH81" s="120"/>
      <c r="BI81" s="120"/>
      <c r="BJ81" s="120"/>
      <c r="BK81" s="120"/>
      <c r="BL81" s="120"/>
      <c r="BM81" s="120"/>
      <c r="BN81" s="120"/>
      <c r="BO81" s="120"/>
      <c r="BP81" s="120"/>
      <c r="BQ81" s="120"/>
      <c r="BR81" s="120"/>
      <c r="BS81" s="120"/>
      <c r="BT81" s="120"/>
      <c r="BU81" s="120"/>
      <c r="BV81" s="120"/>
      <c r="BW81" s="120"/>
      <c r="BX81" s="120"/>
      <c r="BY81" s="120"/>
      <c r="BZ81" s="120"/>
      <c r="CA81" s="120"/>
      <c r="CB81" s="120"/>
      <c r="CC81" s="120"/>
      <c r="CD81" s="120"/>
      <c r="CE81" s="115"/>
    </row>
    <row r="82" spans="2:83" s="63" customFormat="1" ht="30" customHeight="1">
      <c r="B82" s="89"/>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c r="AA82" s="120"/>
      <c r="AB82" s="120"/>
      <c r="AC82" s="120"/>
      <c r="AD82" s="120"/>
      <c r="AE82" s="120"/>
      <c r="AF82" s="120"/>
      <c r="AG82" s="120"/>
      <c r="AH82" s="120"/>
      <c r="AI82" s="120"/>
      <c r="AJ82" s="120"/>
      <c r="AK82" s="120"/>
      <c r="AL82" s="120"/>
      <c r="AM82" s="120"/>
      <c r="AN82" s="120"/>
      <c r="AO82" s="120"/>
      <c r="AP82" s="120"/>
      <c r="AQ82" s="120"/>
      <c r="AR82" s="120"/>
      <c r="AS82" s="120"/>
      <c r="AT82" s="120"/>
      <c r="AU82" s="120"/>
      <c r="AV82" s="120"/>
      <c r="AW82" s="120"/>
      <c r="AX82" s="120"/>
      <c r="AY82" s="120"/>
      <c r="AZ82" s="120"/>
      <c r="BA82" s="120"/>
      <c r="BB82" s="120"/>
      <c r="BC82" s="120"/>
      <c r="BD82" s="120"/>
      <c r="BE82" s="120"/>
      <c r="BF82" s="120"/>
      <c r="BG82" s="120"/>
      <c r="BH82" s="120"/>
      <c r="BI82" s="120"/>
      <c r="BJ82" s="120"/>
      <c r="BK82" s="120"/>
      <c r="BL82" s="120"/>
      <c r="BM82" s="120"/>
      <c r="BN82" s="120"/>
      <c r="BO82" s="120"/>
      <c r="BP82" s="120"/>
      <c r="BQ82" s="120"/>
      <c r="BR82" s="120"/>
      <c r="BS82" s="120"/>
      <c r="BT82" s="120"/>
      <c r="BU82" s="120"/>
      <c r="BV82" s="120"/>
      <c r="BW82" s="120"/>
      <c r="BX82" s="120"/>
      <c r="BY82" s="120"/>
      <c r="BZ82" s="120"/>
      <c r="CA82" s="120"/>
      <c r="CB82" s="120"/>
      <c r="CC82" s="120"/>
      <c r="CD82" s="120"/>
      <c r="CE82" s="115"/>
    </row>
    <row r="83" spans="2:83" s="63" customFormat="1" ht="30" customHeight="1">
      <c r="B83" s="89"/>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c r="AA83" s="120"/>
      <c r="AB83" s="120"/>
      <c r="AC83" s="120"/>
      <c r="AD83" s="120"/>
      <c r="AE83" s="120"/>
      <c r="AF83" s="120"/>
      <c r="AG83" s="120"/>
      <c r="AH83" s="120"/>
      <c r="AI83" s="120"/>
      <c r="AJ83" s="120"/>
      <c r="AK83" s="120"/>
      <c r="AL83" s="120"/>
      <c r="AM83" s="120"/>
      <c r="AN83" s="120"/>
      <c r="AO83" s="120"/>
      <c r="AP83" s="120"/>
      <c r="AQ83" s="120"/>
      <c r="AR83" s="120"/>
      <c r="AS83" s="120"/>
      <c r="AT83" s="120"/>
      <c r="AU83" s="120"/>
      <c r="AV83" s="120"/>
      <c r="AW83" s="120"/>
      <c r="AX83" s="120"/>
      <c r="AY83" s="120"/>
      <c r="AZ83" s="120"/>
      <c r="BA83" s="120"/>
      <c r="BB83" s="120"/>
      <c r="BC83" s="120"/>
      <c r="BD83" s="120"/>
      <c r="BE83" s="120"/>
      <c r="BF83" s="120"/>
      <c r="BG83" s="120"/>
      <c r="BH83" s="120"/>
      <c r="BI83" s="120"/>
      <c r="BJ83" s="120"/>
      <c r="BK83" s="120"/>
      <c r="BL83" s="120"/>
      <c r="BM83" s="120"/>
      <c r="BN83" s="120"/>
      <c r="BO83" s="120"/>
      <c r="BP83" s="120"/>
      <c r="BQ83" s="120"/>
      <c r="BR83" s="120"/>
      <c r="BS83" s="120"/>
      <c r="BT83" s="120"/>
      <c r="BU83" s="120"/>
      <c r="BV83" s="120"/>
      <c r="BW83" s="120"/>
      <c r="BX83" s="120"/>
      <c r="BY83" s="120"/>
      <c r="BZ83" s="120"/>
      <c r="CA83" s="120"/>
      <c r="CB83" s="120"/>
      <c r="CC83" s="120"/>
      <c r="CD83" s="120"/>
      <c r="CE83" s="115"/>
    </row>
    <row r="84" spans="2:83" s="63" customFormat="1" ht="30" customHeight="1">
      <c r="B84" s="89"/>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c r="AA84" s="120"/>
      <c r="AB84" s="120"/>
      <c r="AC84" s="120"/>
      <c r="AD84" s="120"/>
      <c r="AE84" s="120"/>
      <c r="AF84" s="120"/>
      <c r="AG84" s="120"/>
      <c r="AH84" s="120"/>
      <c r="AI84" s="120"/>
      <c r="AJ84" s="120"/>
      <c r="AK84" s="120"/>
      <c r="AL84" s="120"/>
      <c r="AM84" s="120"/>
      <c r="AN84" s="120"/>
      <c r="AO84" s="120"/>
      <c r="AP84" s="120"/>
      <c r="AQ84" s="120"/>
      <c r="AR84" s="120"/>
      <c r="AS84" s="120"/>
      <c r="AT84" s="120"/>
      <c r="AU84" s="120"/>
      <c r="AV84" s="120"/>
      <c r="AW84" s="120"/>
      <c r="AX84" s="120"/>
      <c r="AY84" s="120"/>
      <c r="AZ84" s="120"/>
      <c r="BA84" s="120"/>
      <c r="BB84" s="120"/>
      <c r="BC84" s="120"/>
      <c r="BD84" s="120"/>
      <c r="BE84" s="120"/>
      <c r="BF84" s="120"/>
      <c r="BG84" s="120"/>
      <c r="BH84" s="120"/>
      <c r="BI84" s="120"/>
      <c r="BJ84" s="120"/>
      <c r="BK84" s="120"/>
      <c r="BL84" s="120"/>
      <c r="BM84" s="120"/>
      <c r="BN84" s="120"/>
      <c r="BO84" s="120"/>
      <c r="BP84" s="120"/>
      <c r="BQ84" s="120"/>
      <c r="BR84" s="120"/>
      <c r="BS84" s="120"/>
      <c r="BT84" s="120"/>
      <c r="BU84" s="120"/>
      <c r="BV84" s="120"/>
      <c r="BW84" s="120"/>
      <c r="BX84" s="120"/>
      <c r="BY84" s="120"/>
      <c r="BZ84" s="120"/>
      <c r="CA84" s="120"/>
      <c r="CB84" s="120"/>
      <c r="CC84" s="120"/>
      <c r="CD84" s="120"/>
      <c r="CE84" s="115"/>
    </row>
    <row r="85" spans="2:83" s="63" customFormat="1" ht="30" customHeight="1">
      <c r="B85" s="89"/>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120"/>
      <c r="AN85" s="120"/>
      <c r="AO85" s="120"/>
      <c r="AP85" s="120"/>
      <c r="AQ85" s="120"/>
      <c r="AR85" s="120"/>
      <c r="AS85" s="120"/>
      <c r="AT85" s="120"/>
      <c r="AU85" s="120"/>
      <c r="AV85" s="120"/>
      <c r="AW85" s="120"/>
      <c r="AX85" s="120"/>
      <c r="AY85" s="120"/>
      <c r="AZ85" s="120"/>
      <c r="BA85" s="120"/>
      <c r="BB85" s="120"/>
      <c r="BC85" s="120"/>
      <c r="BD85" s="120"/>
      <c r="BE85" s="120"/>
      <c r="BF85" s="120"/>
      <c r="BG85" s="120"/>
      <c r="BH85" s="120"/>
      <c r="BI85" s="120"/>
      <c r="BJ85" s="120"/>
      <c r="BK85" s="120"/>
      <c r="BL85" s="120"/>
      <c r="BM85" s="120"/>
      <c r="BN85" s="120"/>
      <c r="BO85" s="120"/>
      <c r="BP85" s="120"/>
      <c r="BQ85" s="120"/>
      <c r="BR85" s="120"/>
      <c r="BS85" s="120"/>
      <c r="BT85" s="120"/>
      <c r="BU85" s="120"/>
      <c r="BV85" s="120"/>
      <c r="BW85" s="120"/>
      <c r="BX85" s="120"/>
      <c r="BY85" s="120"/>
      <c r="BZ85" s="120"/>
      <c r="CA85" s="120"/>
      <c r="CB85" s="120"/>
      <c r="CC85" s="120"/>
      <c r="CD85" s="120"/>
      <c r="CE85" s="115"/>
    </row>
    <row r="86" spans="2:83" s="63" customFormat="1" ht="30" customHeight="1">
      <c r="B86" s="89"/>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c r="AJ86" s="120"/>
      <c r="AK86" s="120"/>
      <c r="AL86" s="120"/>
      <c r="AM86" s="120"/>
      <c r="AN86" s="120"/>
      <c r="AO86" s="120"/>
      <c r="AP86" s="120"/>
      <c r="AQ86" s="120"/>
      <c r="AR86" s="120"/>
      <c r="AS86" s="120"/>
      <c r="AT86" s="120"/>
      <c r="AU86" s="120"/>
      <c r="AV86" s="120"/>
      <c r="AW86" s="120"/>
      <c r="AX86" s="120"/>
      <c r="AY86" s="120"/>
      <c r="AZ86" s="120"/>
      <c r="BA86" s="120"/>
      <c r="BB86" s="120"/>
      <c r="BC86" s="120"/>
      <c r="BD86" s="120"/>
      <c r="BE86" s="120"/>
      <c r="BF86" s="120"/>
      <c r="BG86" s="120"/>
      <c r="BH86" s="120"/>
      <c r="BI86" s="120"/>
      <c r="BJ86" s="120"/>
      <c r="BK86" s="120"/>
      <c r="BL86" s="120"/>
      <c r="BM86" s="120"/>
      <c r="BN86" s="120"/>
      <c r="BO86" s="120"/>
      <c r="BP86" s="120"/>
      <c r="BQ86" s="120"/>
      <c r="BR86" s="120"/>
      <c r="BS86" s="120"/>
      <c r="BT86" s="120"/>
      <c r="BU86" s="120"/>
      <c r="BV86" s="120"/>
      <c r="BW86" s="120"/>
      <c r="BX86" s="120"/>
      <c r="BY86" s="120"/>
      <c r="BZ86" s="120"/>
      <c r="CA86" s="120"/>
      <c r="CB86" s="120"/>
      <c r="CC86" s="120"/>
      <c r="CD86" s="120"/>
      <c r="CE86" s="115"/>
    </row>
    <row r="87" spans="2:83" s="63" customFormat="1" ht="30" customHeight="1">
      <c r="B87" s="89"/>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120"/>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20"/>
      <c r="BR87" s="120"/>
      <c r="BS87" s="120"/>
      <c r="BT87" s="120"/>
      <c r="BU87" s="120"/>
      <c r="BV87" s="120"/>
      <c r="BW87" s="120"/>
      <c r="BX87" s="120"/>
      <c r="BY87" s="120"/>
      <c r="BZ87" s="120"/>
      <c r="CA87" s="120"/>
      <c r="CB87" s="120"/>
      <c r="CC87" s="120"/>
      <c r="CD87" s="120"/>
      <c r="CE87" s="115"/>
    </row>
    <row r="88" spans="2:83" s="63" customFormat="1" ht="30" customHeight="1">
      <c r="B88" s="89"/>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c r="BV88" s="120"/>
      <c r="BW88" s="120"/>
      <c r="BX88" s="120"/>
      <c r="BY88" s="120"/>
      <c r="BZ88" s="120"/>
      <c r="CA88" s="120"/>
      <c r="CB88" s="120"/>
      <c r="CC88" s="120"/>
      <c r="CD88" s="120"/>
      <c r="CE88" s="115"/>
    </row>
    <row r="89" spans="2:83" s="63" customFormat="1" ht="30" customHeight="1">
      <c r="B89" s="89"/>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0"/>
      <c r="AP89" s="120"/>
      <c r="AQ89" s="120"/>
      <c r="AR89" s="120"/>
      <c r="AS89" s="120"/>
      <c r="AT89" s="120"/>
      <c r="AU89" s="120"/>
      <c r="AV89" s="120"/>
      <c r="AW89" s="120"/>
      <c r="AX89" s="120"/>
      <c r="AY89" s="120"/>
      <c r="AZ89" s="120"/>
      <c r="BA89" s="120"/>
      <c r="BB89" s="120"/>
      <c r="BC89" s="120"/>
      <c r="BD89" s="120"/>
      <c r="BE89" s="120"/>
      <c r="BF89" s="120"/>
      <c r="BG89" s="120"/>
      <c r="BH89" s="120"/>
      <c r="BI89" s="120"/>
      <c r="BJ89" s="120"/>
      <c r="BK89" s="120"/>
      <c r="BL89" s="120"/>
      <c r="BM89" s="120"/>
      <c r="BN89" s="120"/>
      <c r="BO89" s="120"/>
      <c r="BP89" s="120"/>
      <c r="BQ89" s="120"/>
      <c r="BR89" s="120"/>
      <c r="BS89" s="120"/>
      <c r="BT89" s="120"/>
      <c r="BU89" s="120"/>
      <c r="BV89" s="120"/>
      <c r="BW89" s="120"/>
      <c r="BX89" s="120"/>
      <c r="BY89" s="120"/>
      <c r="BZ89" s="120"/>
      <c r="CA89" s="120"/>
      <c r="CB89" s="120"/>
      <c r="CC89" s="120"/>
      <c r="CD89" s="120"/>
      <c r="CE89" s="115"/>
    </row>
    <row r="90" spans="2:83" s="63" customFormat="1" ht="30" customHeight="1">
      <c r="B90" s="89"/>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20"/>
      <c r="AQ90" s="120"/>
      <c r="AR90" s="120"/>
      <c r="AS90" s="120"/>
      <c r="AT90" s="120"/>
      <c r="AU90" s="120"/>
      <c r="AV90" s="120"/>
      <c r="AW90" s="120"/>
      <c r="AX90" s="120"/>
      <c r="AY90" s="120"/>
      <c r="AZ90" s="120"/>
      <c r="BA90" s="120"/>
      <c r="BB90" s="120"/>
      <c r="BC90" s="120"/>
      <c r="BD90" s="120"/>
      <c r="BE90" s="120"/>
      <c r="BF90" s="120"/>
      <c r="BG90" s="120"/>
      <c r="BH90" s="120"/>
      <c r="BI90" s="120"/>
      <c r="BJ90" s="120"/>
      <c r="BK90" s="120"/>
      <c r="BL90" s="120"/>
      <c r="BM90" s="120"/>
      <c r="BN90" s="120"/>
      <c r="BO90" s="120"/>
      <c r="BP90" s="120"/>
      <c r="BQ90" s="120"/>
      <c r="BR90" s="120"/>
      <c r="BS90" s="120"/>
      <c r="BT90" s="120"/>
      <c r="BU90" s="120"/>
      <c r="BV90" s="120"/>
      <c r="BW90" s="120"/>
      <c r="BX90" s="120"/>
      <c r="BY90" s="120"/>
      <c r="BZ90" s="120"/>
      <c r="CA90" s="120"/>
      <c r="CB90" s="120"/>
      <c r="CC90" s="120"/>
      <c r="CD90" s="120"/>
      <c r="CE90" s="115"/>
    </row>
    <row r="91" spans="2:83" s="63" customFormat="1" ht="30" customHeight="1">
      <c r="B91" s="89"/>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c r="BV91" s="120"/>
      <c r="BW91" s="120"/>
      <c r="BX91" s="120"/>
      <c r="BY91" s="120"/>
      <c r="BZ91" s="120"/>
      <c r="CA91" s="120"/>
      <c r="CB91" s="120"/>
      <c r="CC91" s="120"/>
      <c r="CD91" s="120"/>
      <c r="CE91" s="115"/>
    </row>
    <row r="92" spans="2:83" s="63" customFormat="1" ht="30" customHeight="1">
      <c r="B92" s="89"/>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0"/>
      <c r="AV92" s="120"/>
      <c r="AW92" s="120"/>
      <c r="AX92" s="120"/>
      <c r="AY92" s="120"/>
      <c r="AZ92" s="120"/>
      <c r="BA92" s="120"/>
      <c r="BB92" s="120"/>
      <c r="BC92" s="120"/>
      <c r="BD92" s="120"/>
      <c r="BE92" s="120"/>
      <c r="BF92" s="120"/>
      <c r="BG92" s="120"/>
      <c r="BH92" s="120"/>
      <c r="BI92" s="120"/>
      <c r="BJ92" s="120"/>
      <c r="BK92" s="120"/>
      <c r="BL92" s="120"/>
      <c r="BM92" s="120"/>
      <c r="BN92" s="120"/>
      <c r="BO92" s="120"/>
      <c r="BP92" s="120"/>
      <c r="BQ92" s="120"/>
      <c r="BR92" s="120"/>
      <c r="BS92" s="120"/>
      <c r="BT92" s="120"/>
      <c r="BU92" s="120"/>
      <c r="BV92" s="120"/>
      <c r="BW92" s="120"/>
      <c r="BX92" s="120"/>
      <c r="BY92" s="120"/>
      <c r="BZ92" s="120"/>
      <c r="CA92" s="120"/>
      <c r="CB92" s="120"/>
      <c r="CC92" s="120"/>
      <c r="CD92" s="120"/>
      <c r="CE92" s="115"/>
    </row>
    <row r="93" spans="2:83" s="63" customFormat="1" ht="30" customHeight="1">
      <c r="B93" s="89"/>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20"/>
      <c r="AQ93" s="120"/>
      <c r="AR93" s="120"/>
      <c r="AS93" s="120"/>
      <c r="AT93" s="120"/>
      <c r="AU93" s="120"/>
      <c r="AV93" s="120"/>
      <c r="AW93" s="120"/>
      <c r="AX93" s="120"/>
      <c r="AY93" s="120"/>
      <c r="AZ93" s="120"/>
      <c r="BA93" s="120"/>
      <c r="BB93" s="120"/>
      <c r="BC93" s="120"/>
      <c r="BD93" s="120"/>
      <c r="BE93" s="120"/>
      <c r="BF93" s="120"/>
      <c r="BG93" s="120"/>
      <c r="BH93" s="120"/>
      <c r="BI93" s="120"/>
      <c r="BJ93" s="120"/>
      <c r="BK93" s="120"/>
      <c r="BL93" s="120"/>
      <c r="BM93" s="120"/>
      <c r="BN93" s="120"/>
      <c r="BO93" s="120"/>
      <c r="BP93" s="120"/>
      <c r="BQ93" s="120"/>
      <c r="BR93" s="120"/>
      <c r="BS93" s="120"/>
      <c r="BT93" s="120"/>
      <c r="BU93" s="120"/>
      <c r="BV93" s="120"/>
      <c r="BW93" s="120"/>
      <c r="BX93" s="120"/>
      <c r="BY93" s="120"/>
      <c r="BZ93" s="120"/>
      <c r="CA93" s="120"/>
      <c r="CB93" s="120"/>
      <c r="CC93" s="120"/>
      <c r="CD93" s="120"/>
      <c r="CE93" s="115"/>
    </row>
    <row r="94" spans="2:83" s="63" customFormat="1" ht="30" customHeight="1">
      <c r="B94" s="116"/>
      <c r="C94" s="117"/>
      <c r="D94" s="117"/>
      <c r="E94" s="117"/>
      <c r="F94" s="117"/>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7"/>
      <c r="BV94" s="117"/>
      <c r="BW94" s="117"/>
      <c r="BX94" s="117"/>
      <c r="BY94" s="117"/>
      <c r="BZ94" s="117"/>
      <c r="CA94" s="117"/>
      <c r="CB94" s="117"/>
      <c r="CC94" s="117"/>
      <c r="CD94" s="117"/>
      <c r="CE94" s="124"/>
    </row>
    <row r="95" spans="2:83" ht="20.100000000000001" customHeight="1">
      <c r="B95" s="118"/>
      <c r="C95" s="119"/>
      <c r="D95" s="118"/>
      <c r="E95" s="120"/>
      <c r="F95" s="119"/>
      <c r="G95" s="105"/>
      <c r="H95" s="105"/>
      <c r="I95" s="105"/>
      <c r="J95" s="121"/>
      <c r="K95" s="121"/>
      <c r="L95" s="121"/>
      <c r="M95" s="121"/>
      <c r="N95" s="121"/>
      <c r="O95" s="121"/>
      <c r="P95" s="121"/>
      <c r="Q95" s="122"/>
      <c r="R95" s="121"/>
      <c r="S95" s="121"/>
      <c r="T95" s="118"/>
      <c r="U95" s="118"/>
      <c r="V95" s="118"/>
      <c r="W95" s="118"/>
      <c r="X95" s="118"/>
      <c r="Y95" s="118"/>
      <c r="Z95" s="118"/>
      <c r="AA95" s="118"/>
      <c r="AB95" s="123"/>
      <c r="AC95" s="120"/>
      <c r="AD95" s="120"/>
      <c r="AE95" s="120"/>
      <c r="AF95" s="120"/>
      <c r="AG95" s="120"/>
      <c r="AH95" s="118"/>
      <c r="AI95" s="118"/>
      <c r="AJ95" s="118"/>
      <c r="AK95" s="118"/>
      <c r="AL95" s="118"/>
      <c r="AM95" s="118"/>
      <c r="AN95" s="118"/>
      <c r="AO95" s="118"/>
      <c r="AP95" s="118"/>
      <c r="AQ95" s="118"/>
      <c r="AR95" s="118"/>
      <c r="AS95" s="118"/>
      <c r="AT95" s="118"/>
      <c r="AU95" s="118"/>
      <c r="AV95" s="118"/>
      <c r="AW95" s="118"/>
      <c r="AX95" s="118"/>
      <c r="AY95" s="118"/>
      <c r="AZ95" s="118"/>
      <c r="BA95" s="118"/>
      <c r="BB95" s="118"/>
      <c r="BC95" s="118"/>
      <c r="BD95" s="118"/>
      <c r="BE95" s="118"/>
      <c r="BF95" s="118"/>
      <c r="BG95" s="118"/>
      <c r="BH95" s="118"/>
      <c r="BI95" s="118"/>
      <c r="BJ95" s="118"/>
      <c r="BK95" s="118"/>
      <c r="BL95" s="118"/>
      <c r="BM95" s="118"/>
      <c r="BN95" s="118"/>
      <c r="BO95" s="118"/>
      <c r="BP95" s="118"/>
      <c r="BQ95" s="118"/>
      <c r="BR95" s="118"/>
      <c r="BS95" s="118"/>
      <c r="BT95" s="118"/>
      <c r="BU95" s="118"/>
      <c r="BV95" s="118"/>
      <c r="BW95" s="118"/>
      <c r="BX95" s="118"/>
      <c r="BY95" s="118"/>
      <c r="BZ95" s="123"/>
      <c r="CA95" s="120"/>
      <c r="CB95" s="120"/>
      <c r="CC95" s="118"/>
      <c r="CD95" s="118"/>
      <c r="CE95" s="118"/>
    </row>
    <row r="96" spans="2:83" ht="20.100000000000001" customHeight="1">
      <c r="B96" s="118"/>
      <c r="C96" s="119"/>
      <c r="D96" s="118"/>
      <c r="E96" s="120"/>
      <c r="F96" s="119"/>
      <c r="G96" s="105"/>
      <c r="H96" s="105"/>
      <c r="I96" s="105"/>
      <c r="J96" s="121"/>
      <c r="K96" s="121"/>
      <c r="L96" s="121"/>
      <c r="M96" s="121"/>
      <c r="N96" s="121"/>
      <c r="O96" s="121"/>
      <c r="P96" s="121"/>
      <c r="Q96" s="122"/>
      <c r="R96" s="121"/>
      <c r="S96" s="121"/>
      <c r="T96" s="118"/>
      <c r="U96" s="118"/>
      <c r="V96" s="118"/>
      <c r="W96" s="118"/>
      <c r="X96" s="118"/>
      <c r="Y96" s="118"/>
      <c r="Z96" s="118"/>
      <c r="AA96" s="118"/>
      <c r="AB96" s="123"/>
      <c r="AC96" s="120"/>
      <c r="AD96" s="120"/>
      <c r="AE96" s="120"/>
      <c r="AF96" s="120"/>
      <c r="AG96" s="120"/>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c r="BV96" s="118"/>
      <c r="BW96" s="118"/>
      <c r="BX96" s="118"/>
      <c r="BY96" s="118"/>
      <c r="BZ96" s="123"/>
      <c r="CA96" s="120"/>
      <c r="CB96" s="120"/>
      <c r="CC96" s="118"/>
      <c r="CD96" s="118"/>
      <c r="CE96" s="118"/>
    </row>
    <row r="97" spans="1:83" s="64" customFormat="1" ht="30" customHeight="1">
      <c r="A97" s="2316">
        <v>31</v>
      </c>
      <c r="B97" s="2316"/>
      <c r="C97" s="2316"/>
      <c r="D97" s="2316"/>
      <c r="E97" s="2316"/>
      <c r="F97" s="2316"/>
      <c r="G97" s="2316"/>
      <c r="H97" s="2316"/>
      <c r="I97" s="2316"/>
      <c r="J97" s="2316"/>
      <c r="K97" s="2316"/>
      <c r="L97" s="2316"/>
      <c r="M97" s="2316"/>
      <c r="N97" s="2316"/>
      <c r="O97" s="2316"/>
      <c r="P97" s="2316"/>
      <c r="Q97" s="2316"/>
      <c r="R97" s="2316"/>
      <c r="S97" s="2316"/>
      <c r="T97" s="2316"/>
      <c r="U97" s="2316"/>
      <c r="V97" s="2316"/>
      <c r="W97" s="2316"/>
      <c r="X97" s="2316"/>
      <c r="Y97" s="2316"/>
      <c r="Z97" s="2316"/>
      <c r="AA97" s="2316"/>
      <c r="AB97" s="2316"/>
      <c r="AC97" s="2316"/>
      <c r="AD97" s="2316"/>
      <c r="AE97" s="2316"/>
      <c r="AF97" s="2316"/>
      <c r="AG97" s="2316"/>
      <c r="AH97" s="2316"/>
      <c r="AI97" s="2316"/>
      <c r="AJ97" s="2316"/>
      <c r="AK97" s="2316"/>
      <c r="AL97" s="2316"/>
      <c r="AM97" s="2316"/>
      <c r="AN97" s="2316"/>
      <c r="AO97" s="2316"/>
      <c r="AP97" s="2316"/>
      <c r="AQ97" s="2316"/>
      <c r="AR97" s="2316"/>
      <c r="AS97" s="2316"/>
      <c r="AT97" s="2316"/>
      <c r="AU97" s="2316"/>
      <c r="AV97" s="2316"/>
      <c r="AW97" s="2316"/>
      <c r="AX97" s="2316"/>
      <c r="AY97" s="2316"/>
      <c r="AZ97" s="2316"/>
      <c r="BA97" s="2316"/>
      <c r="BB97" s="2316"/>
      <c r="BC97" s="2316"/>
      <c r="BD97" s="2316"/>
      <c r="BE97" s="2316"/>
      <c r="BF97" s="2316"/>
      <c r="BG97" s="2316"/>
      <c r="BH97" s="2316"/>
      <c r="BI97" s="2316"/>
      <c r="BJ97" s="2316"/>
      <c r="BK97" s="2316"/>
      <c r="BL97" s="2316"/>
      <c r="BM97" s="2316"/>
      <c r="BN97" s="2316"/>
      <c r="BO97" s="2316"/>
      <c r="BP97" s="2316"/>
      <c r="BQ97" s="2316"/>
      <c r="BR97" s="2316"/>
      <c r="BS97" s="2316"/>
      <c r="BT97" s="2316"/>
      <c r="BU97" s="2316"/>
      <c r="BV97" s="2316"/>
      <c r="BW97" s="2316"/>
      <c r="BX97" s="2316"/>
      <c r="BY97" s="2316"/>
      <c r="BZ97" s="2316"/>
      <c r="CA97" s="2316"/>
      <c r="CB97" s="2316"/>
      <c r="CC97" s="2316"/>
      <c r="CD97" s="2316"/>
      <c r="CE97" s="2316"/>
    </row>
    <row r="98" spans="1:83" s="64" customFormat="1" ht="20.100000000000001" customHeight="1">
      <c r="B98" s="1590"/>
      <c r="C98" s="1590"/>
      <c r="D98" s="1590"/>
      <c r="E98" s="1590"/>
      <c r="F98" s="1590"/>
      <c r="G98" s="1590"/>
      <c r="H98" s="1590"/>
      <c r="I98" s="1590"/>
      <c r="J98" s="1590"/>
      <c r="K98" s="1590"/>
      <c r="L98" s="1590"/>
      <c r="M98" s="1590"/>
      <c r="N98" s="1590"/>
      <c r="O98" s="1590"/>
      <c r="P98" s="1590"/>
      <c r="Q98" s="1590"/>
      <c r="R98" s="1590"/>
      <c r="S98" s="1590"/>
      <c r="T98" s="1590"/>
      <c r="U98" s="1590"/>
      <c r="V98" s="1590"/>
      <c r="W98" s="1590"/>
      <c r="X98" s="1590"/>
      <c r="Y98" s="1590"/>
      <c r="Z98" s="1590"/>
      <c r="AA98" s="1590"/>
      <c r="AB98" s="1590"/>
      <c r="AC98" s="1590"/>
      <c r="AD98" s="1590"/>
      <c r="AE98" s="1590"/>
      <c r="AF98" s="1590"/>
      <c r="AG98" s="1590"/>
      <c r="AH98" s="1590"/>
      <c r="AI98" s="1590"/>
      <c r="AJ98" s="1590"/>
      <c r="AK98" s="1590"/>
      <c r="AL98" s="1590"/>
      <c r="AM98" s="1590"/>
      <c r="AN98" s="1590"/>
      <c r="AO98" s="1590"/>
      <c r="AP98" s="1590"/>
      <c r="AQ98" s="1590"/>
      <c r="AR98" s="1590"/>
      <c r="AS98" s="1590"/>
      <c r="AT98" s="1590"/>
      <c r="AU98" s="1590"/>
      <c r="AV98" s="1590"/>
      <c r="AW98" s="1590"/>
      <c r="AX98" s="1590"/>
      <c r="AY98" s="1590"/>
      <c r="AZ98" s="1590"/>
      <c r="BA98" s="1590"/>
      <c r="BB98" s="1590"/>
      <c r="BC98" s="1590"/>
      <c r="BD98" s="1590"/>
      <c r="BE98" s="1590"/>
      <c r="BF98" s="1590"/>
      <c r="BG98" s="1590"/>
      <c r="BH98" s="1590"/>
      <c r="BI98" s="1590"/>
      <c r="BJ98" s="1590"/>
      <c r="BK98" s="1590"/>
      <c r="BL98" s="1590"/>
      <c r="BM98" s="1590"/>
      <c r="BN98" s="1590"/>
      <c r="BO98" s="1590"/>
      <c r="BP98" s="1590"/>
      <c r="BQ98" s="1590"/>
      <c r="BR98" s="1590"/>
      <c r="BS98" s="1590"/>
      <c r="BT98" s="1590"/>
      <c r="BU98" s="1590"/>
      <c r="BV98" s="1590"/>
      <c r="BW98" s="1590"/>
      <c r="BX98" s="1590"/>
      <c r="BY98" s="1590"/>
      <c r="BZ98" s="1590"/>
      <c r="CA98" s="1590"/>
      <c r="CB98" s="1590"/>
      <c r="CC98" s="1590"/>
      <c r="CD98" s="1590"/>
      <c r="CE98" s="1590"/>
    </row>
    <row r="99" spans="1:83" s="64" customFormat="1" ht="20.100000000000001" customHeight="1">
      <c r="B99" s="1590"/>
      <c r="C99" s="1590"/>
      <c r="D99" s="1590"/>
      <c r="E99" s="1590"/>
      <c r="F99" s="1590"/>
      <c r="G99" s="1590"/>
      <c r="H99" s="1590"/>
      <c r="I99" s="1590"/>
      <c r="J99" s="1590"/>
      <c r="K99" s="1590"/>
      <c r="L99" s="1590"/>
      <c r="M99" s="1590"/>
      <c r="N99" s="1590"/>
      <c r="O99" s="1590"/>
      <c r="P99" s="1590"/>
      <c r="Q99" s="1590"/>
      <c r="R99" s="1590"/>
      <c r="S99" s="1590"/>
      <c r="T99" s="1590"/>
      <c r="U99" s="1590"/>
      <c r="V99" s="1590"/>
      <c r="W99" s="1590"/>
      <c r="X99" s="1590"/>
      <c r="Y99" s="1590"/>
      <c r="Z99" s="1590"/>
      <c r="AA99" s="1590"/>
      <c r="AB99" s="1590"/>
      <c r="AC99" s="1590"/>
      <c r="AD99" s="1590"/>
      <c r="AE99" s="1590"/>
      <c r="AF99" s="1590"/>
      <c r="AG99" s="1590"/>
      <c r="AH99" s="1590"/>
      <c r="AI99" s="1590"/>
      <c r="AJ99" s="1590"/>
      <c r="AK99" s="1590"/>
      <c r="AL99" s="1590"/>
      <c r="AM99" s="1590"/>
      <c r="AN99" s="1590"/>
      <c r="AO99" s="1590"/>
      <c r="AP99" s="1590"/>
      <c r="AQ99" s="1590"/>
      <c r="AR99" s="1590"/>
      <c r="AS99" s="1590"/>
      <c r="AT99" s="1590"/>
      <c r="AU99" s="1590"/>
      <c r="AV99" s="1590"/>
      <c r="AW99" s="1590"/>
      <c r="AX99" s="1590"/>
      <c r="AY99" s="1590"/>
      <c r="AZ99" s="1590"/>
      <c r="BA99" s="1590"/>
      <c r="BB99" s="1590"/>
      <c r="BC99" s="1590"/>
      <c r="BD99" s="1590"/>
      <c r="BE99" s="1590"/>
      <c r="BF99" s="1590"/>
      <c r="BG99" s="1590"/>
      <c r="BH99" s="1590"/>
      <c r="BI99" s="1590"/>
      <c r="BJ99" s="1590"/>
      <c r="BK99" s="1590"/>
      <c r="BL99" s="1590"/>
      <c r="BM99" s="1590"/>
      <c r="BN99" s="1590"/>
      <c r="BO99" s="1590"/>
      <c r="BP99" s="1590"/>
      <c r="BQ99" s="1590"/>
      <c r="BR99" s="1590"/>
      <c r="BS99" s="1590"/>
      <c r="BT99" s="1590"/>
      <c r="BU99" s="1590"/>
      <c r="BV99" s="1590"/>
      <c r="BW99" s="1590"/>
      <c r="BX99" s="1590"/>
      <c r="BY99" s="1590"/>
      <c r="BZ99" s="1590"/>
      <c r="CA99" s="1590"/>
      <c r="CB99" s="1590"/>
      <c r="CC99" s="1590"/>
      <c r="CD99" s="1590"/>
      <c r="CE99" s="1590"/>
    </row>
  </sheetData>
  <mergeCells count="40">
    <mergeCell ref="BY60:CA60"/>
    <mergeCell ref="BY73:CA74"/>
    <mergeCell ref="BW61:BX62"/>
    <mergeCell ref="BY67:CA68"/>
    <mergeCell ref="BY61:CA62"/>
    <mergeCell ref="BW64:BX65"/>
    <mergeCell ref="BY64:CA65"/>
    <mergeCell ref="BW70:BX71"/>
    <mergeCell ref="BY70:CA71"/>
    <mergeCell ref="B4:CE4"/>
    <mergeCell ref="B5:CE5"/>
    <mergeCell ref="B2:CE3"/>
    <mergeCell ref="F41:H42"/>
    <mergeCell ref="J53:O54"/>
    <mergeCell ref="J41:N42"/>
    <mergeCell ref="J20:O21"/>
    <mergeCell ref="J23:O24"/>
    <mergeCell ref="BS31:CA32"/>
    <mergeCell ref="BY47:CA48"/>
    <mergeCell ref="BY50:CA51"/>
    <mergeCell ref="BY46:CA46"/>
    <mergeCell ref="BY49:CA49"/>
    <mergeCell ref="BW47:BX48"/>
    <mergeCell ref="BW50:BX51"/>
    <mergeCell ref="A97:CE97"/>
    <mergeCell ref="BW73:BX74"/>
    <mergeCell ref="H11:I12"/>
    <mergeCell ref="C8:N9"/>
    <mergeCell ref="O8:Q9"/>
    <mergeCell ref="D20:E21"/>
    <mergeCell ref="F20:H21"/>
    <mergeCell ref="D23:E24"/>
    <mergeCell ref="F23:H24"/>
    <mergeCell ref="CB31:CC32"/>
    <mergeCell ref="D41:E42"/>
    <mergeCell ref="D53:E54"/>
    <mergeCell ref="F53:H54"/>
    <mergeCell ref="BW76:BX77"/>
    <mergeCell ref="BY76:CA77"/>
    <mergeCell ref="BW67:BX68"/>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sheetPr>
  <dimension ref="A1:DV96"/>
  <sheetViews>
    <sheetView view="pageBreakPreview" topLeftCell="A47" zoomScale="40" zoomScaleNormal="40" zoomScaleSheetLayoutView="40" zoomScalePageLayoutView="35" workbookViewId="0">
      <selection activeCell="CI68" sqref="CI68"/>
    </sheetView>
  </sheetViews>
  <sheetFormatPr defaultColWidth="2.375" defaultRowHeight="15.6"/>
  <cols>
    <col min="1" max="1" width="2.375" style="2"/>
    <col min="2" max="2" width="3.875" style="2" customWidth="1"/>
    <col min="3" max="3" width="10.5" style="2" customWidth="1"/>
    <col min="4" max="35" width="3.875" style="2" customWidth="1"/>
    <col min="36" max="36" width="5.375" style="2" customWidth="1"/>
    <col min="37" max="46" width="3.875" style="2" customWidth="1"/>
    <col min="47" max="47" width="5.375" style="2" customWidth="1"/>
    <col min="48" max="82" width="3.875" style="2" customWidth="1"/>
    <col min="83" max="83" width="3" style="2" customWidth="1"/>
    <col min="84" max="85" width="2.375" style="2"/>
    <col min="127" max="208" width="2.375" style="2"/>
    <col min="209" max="209" width="3.875" style="2" customWidth="1"/>
    <col min="210" max="210" width="9.125" style="2" customWidth="1"/>
    <col min="211" max="211" width="3.875" style="2" customWidth="1"/>
    <col min="212" max="215" width="1.375" style="2" customWidth="1"/>
    <col min="216" max="297" width="3.875" style="2" customWidth="1"/>
    <col min="298" max="464" width="2.375" style="2"/>
    <col min="465" max="465" width="3.875" style="2" customWidth="1"/>
    <col min="466" max="466" width="9.125" style="2" customWidth="1"/>
    <col min="467" max="467" width="3.875" style="2" customWidth="1"/>
    <col min="468" max="471" width="1.375" style="2" customWidth="1"/>
    <col min="472" max="553" width="3.875" style="2" customWidth="1"/>
    <col min="554" max="720" width="2.375" style="2"/>
    <col min="721" max="721" width="3.875" style="2" customWidth="1"/>
    <col min="722" max="722" width="9.125" style="2" customWidth="1"/>
    <col min="723" max="723" width="3.875" style="2" customWidth="1"/>
    <col min="724" max="727" width="1.375" style="2" customWidth="1"/>
    <col min="728" max="809" width="3.875" style="2" customWidth="1"/>
    <col min="810" max="976" width="2.375" style="2"/>
    <col min="977" max="977" width="3.875" style="2" customWidth="1"/>
    <col min="978" max="978" width="9.125" style="2" customWidth="1"/>
    <col min="979" max="979" width="3.875" style="2" customWidth="1"/>
    <col min="980" max="983" width="1.375" style="2" customWidth="1"/>
    <col min="984" max="1065" width="3.875" style="2" customWidth="1"/>
    <col min="1066" max="1232" width="2.375" style="2"/>
    <col min="1233" max="1233" width="3.875" style="2" customWidth="1"/>
    <col min="1234" max="1234" width="9.125" style="2" customWidth="1"/>
    <col min="1235" max="1235" width="3.875" style="2" customWidth="1"/>
    <col min="1236" max="1239" width="1.375" style="2" customWidth="1"/>
    <col min="1240" max="1321" width="3.875" style="2" customWidth="1"/>
    <col min="1322" max="1488" width="2.375" style="2"/>
    <col min="1489" max="1489" width="3.875" style="2" customWidth="1"/>
    <col min="1490" max="1490" width="9.125" style="2" customWidth="1"/>
    <col min="1491" max="1491" width="3.875" style="2" customWidth="1"/>
    <col min="1492" max="1495" width="1.375" style="2" customWidth="1"/>
    <col min="1496" max="1577" width="3.875" style="2" customWidth="1"/>
    <col min="1578" max="1744" width="2.375" style="2"/>
    <col min="1745" max="1745" width="3.875" style="2" customWidth="1"/>
    <col min="1746" max="1746" width="9.125" style="2" customWidth="1"/>
    <col min="1747" max="1747" width="3.875" style="2" customWidth="1"/>
    <col min="1748" max="1751" width="1.375" style="2" customWidth="1"/>
    <col min="1752" max="1833" width="3.875" style="2" customWidth="1"/>
    <col min="1834" max="2000" width="2.375" style="2"/>
    <col min="2001" max="2001" width="3.875" style="2" customWidth="1"/>
    <col min="2002" max="2002" width="9.125" style="2" customWidth="1"/>
    <col min="2003" max="2003" width="3.875" style="2" customWidth="1"/>
    <col min="2004" max="2007" width="1.375" style="2" customWidth="1"/>
    <col min="2008" max="2089" width="3.875" style="2" customWidth="1"/>
    <col min="2090" max="2256" width="2.375" style="2"/>
    <col min="2257" max="2257" width="3.875" style="2" customWidth="1"/>
    <col min="2258" max="2258" width="9.125" style="2" customWidth="1"/>
    <col min="2259" max="2259" width="3.875" style="2" customWidth="1"/>
    <col min="2260" max="2263" width="1.375" style="2" customWidth="1"/>
    <col min="2264" max="2345" width="3.875" style="2" customWidth="1"/>
    <col min="2346" max="2512" width="2.375" style="2"/>
    <col min="2513" max="2513" width="3.875" style="2" customWidth="1"/>
    <col min="2514" max="2514" width="9.125" style="2" customWidth="1"/>
    <col min="2515" max="2515" width="3.875" style="2" customWidth="1"/>
    <col min="2516" max="2519" width="1.375" style="2" customWidth="1"/>
    <col min="2520" max="2601" width="3.875" style="2" customWidth="1"/>
    <col min="2602" max="2768" width="2.375" style="2"/>
    <col min="2769" max="2769" width="3.875" style="2" customWidth="1"/>
    <col min="2770" max="2770" width="9.125" style="2" customWidth="1"/>
    <col min="2771" max="2771" width="3.875" style="2" customWidth="1"/>
    <col min="2772" max="2775" width="1.375" style="2" customWidth="1"/>
    <col min="2776" max="2857" width="3.875" style="2" customWidth="1"/>
    <col min="2858" max="3024" width="2.375" style="2"/>
    <col min="3025" max="3025" width="3.875" style="2" customWidth="1"/>
    <col min="3026" max="3026" width="9.125" style="2" customWidth="1"/>
    <col min="3027" max="3027" width="3.875" style="2" customWidth="1"/>
    <col min="3028" max="3031" width="1.375" style="2" customWidth="1"/>
    <col min="3032" max="3113" width="3.875" style="2" customWidth="1"/>
    <col min="3114" max="3280" width="2.375" style="2"/>
    <col min="3281" max="3281" width="3.875" style="2" customWidth="1"/>
    <col min="3282" max="3282" width="9.125" style="2" customWidth="1"/>
    <col min="3283" max="3283" width="3.875" style="2" customWidth="1"/>
    <col min="3284" max="3287" width="1.375" style="2" customWidth="1"/>
    <col min="3288" max="3369" width="3.875" style="2" customWidth="1"/>
    <col min="3370" max="3536" width="2.375" style="2"/>
    <col min="3537" max="3537" width="3.875" style="2" customWidth="1"/>
    <col min="3538" max="3538" width="9.125" style="2" customWidth="1"/>
    <col min="3539" max="3539" width="3.875" style="2" customWidth="1"/>
    <col min="3540" max="3543" width="1.375" style="2" customWidth="1"/>
    <col min="3544" max="3625" width="3.875" style="2" customWidth="1"/>
    <col min="3626" max="3792" width="2.375" style="2"/>
    <col min="3793" max="3793" width="3.875" style="2" customWidth="1"/>
    <col min="3794" max="3794" width="9.125" style="2" customWidth="1"/>
    <col min="3795" max="3795" width="3.875" style="2" customWidth="1"/>
    <col min="3796" max="3799" width="1.375" style="2" customWidth="1"/>
    <col min="3800" max="3881" width="3.875" style="2" customWidth="1"/>
    <col min="3882" max="4048" width="2.375" style="2"/>
    <col min="4049" max="4049" width="3.875" style="2" customWidth="1"/>
    <col min="4050" max="4050" width="9.125" style="2" customWidth="1"/>
    <col min="4051" max="4051" width="3.875" style="2" customWidth="1"/>
    <col min="4052" max="4055" width="1.375" style="2" customWidth="1"/>
    <col min="4056" max="4137" width="3.875" style="2" customWidth="1"/>
    <col min="4138" max="4304" width="2.375" style="2"/>
    <col min="4305" max="4305" width="3.875" style="2" customWidth="1"/>
    <col min="4306" max="4306" width="9.125" style="2" customWidth="1"/>
    <col min="4307" max="4307" width="3.875" style="2" customWidth="1"/>
    <col min="4308" max="4311" width="1.375" style="2" customWidth="1"/>
    <col min="4312" max="4393" width="3.875" style="2" customWidth="1"/>
    <col min="4394" max="4560" width="2.375" style="2"/>
    <col min="4561" max="4561" width="3.875" style="2" customWidth="1"/>
    <col min="4562" max="4562" width="9.125" style="2" customWidth="1"/>
    <col min="4563" max="4563" width="3.875" style="2" customWidth="1"/>
    <col min="4564" max="4567" width="1.375" style="2" customWidth="1"/>
    <col min="4568" max="4649" width="3.875" style="2" customWidth="1"/>
    <col min="4650" max="4816" width="2.375" style="2"/>
    <col min="4817" max="4817" width="3.875" style="2" customWidth="1"/>
    <col min="4818" max="4818" width="9.125" style="2" customWidth="1"/>
    <col min="4819" max="4819" width="3.875" style="2" customWidth="1"/>
    <col min="4820" max="4823" width="1.375" style="2" customWidth="1"/>
    <col min="4824" max="4905" width="3.875" style="2" customWidth="1"/>
    <col min="4906" max="5072" width="2.375" style="2"/>
    <col min="5073" max="5073" width="3.875" style="2" customWidth="1"/>
    <col min="5074" max="5074" width="9.125" style="2" customWidth="1"/>
    <col min="5075" max="5075" width="3.875" style="2" customWidth="1"/>
    <col min="5076" max="5079" width="1.375" style="2" customWidth="1"/>
    <col min="5080" max="5161" width="3.875" style="2" customWidth="1"/>
    <col min="5162" max="5328" width="2.375" style="2"/>
    <col min="5329" max="5329" width="3.875" style="2" customWidth="1"/>
    <col min="5330" max="5330" width="9.125" style="2" customWidth="1"/>
    <col min="5331" max="5331" width="3.875" style="2" customWidth="1"/>
    <col min="5332" max="5335" width="1.375" style="2" customWidth="1"/>
    <col min="5336" max="5417" width="3.875" style="2" customWidth="1"/>
    <col min="5418" max="5584" width="2.375" style="2"/>
    <col min="5585" max="5585" width="3.875" style="2" customWidth="1"/>
    <col min="5586" max="5586" width="9.125" style="2" customWidth="1"/>
    <col min="5587" max="5587" width="3.875" style="2" customWidth="1"/>
    <col min="5588" max="5591" width="1.375" style="2" customWidth="1"/>
    <col min="5592" max="5673" width="3.875" style="2" customWidth="1"/>
    <col min="5674" max="5840" width="2.375" style="2"/>
    <col min="5841" max="5841" width="3.875" style="2" customWidth="1"/>
    <col min="5842" max="5842" width="9.125" style="2" customWidth="1"/>
    <col min="5843" max="5843" width="3.875" style="2" customWidth="1"/>
    <col min="5844" max="5847" width="1.375" style="2" customWidth="1"/>
    <col min="5848" max="5929" width="3.875" style="2" customWidth="1"/>
    <col min="5930" max="6096" width="2.375" style="2"/>
    <col min="6097" max="6097" width="3.875" style="2" customWidth="1"/>
    <col min="6098" max="6098" width="9.125" style="2" customWidth="1"/>
    <col min="6099" max="6099" width="3.875" style="2" customWidth="1"/>
    <col min="6100" max="6103" width="1.375" style="2" customWidth="1"/>
    <col min="6104" max="6185" width="3.875" style="2" customWidth="1"/>
    <col min="6186" max="6352" width="2.375" style="2"/>
    <col min="6353" max="6353" width="3.875" style="2" customWidth="1"/>
    <col min="6354" max="6354" width="9.125" style="2" customWidth="1"/>
    <col min="6355" max="6355" width="3.875" style="2" customWidth="1"/>
    <col min="6356" max="6359" width="1.375" style="2" customWidth="1"/>
    <col min="6360" max="6441" width="3.875" style="2" customWidth="1"/>
    <col min="6442" max="6608" width="2.375" style="2"/>
    <col min="6609" max="6609" width="3.875" style="2" customWidth="1"/>
    <col min="6610" max="6610" width="9.125" style="2" customWidth="1"/>
    <col min="6611" max="6611" width="3.875" style="2" customWidth="1"/>
    <col min="6612" max="6615" width="1.375" style="2" customWidth="1"/>
    <col min="6616" max="6697" width="3.875" style="2" customWidth="1"/>
    <col min="6698" max="6864" width="2.375" style="2"/>
    <col min="6865" max="6865" width="3.875" style="2" customWidth="1"/>
    <col min="6866" max="6866" width="9.125" style="2" customWidth="1"/>
    <col min="6867" max="6867" width="3.875" style="2" customWidth="1"/>
    <col min="6868" max="6871" width="1.375" style="2" customWidth="1"/>
    <col min="6872" max="6953" width="3.875" style="2" customWidth="1"/>
    <col min="6954" max="7120" width="2.375" style="2"/>
    <col min="7121" max="7121" width="3.875" style="2" customWidth="1"/>
    <col min="7122" max="7122" width="9.125" style="2" customWidth="1"/>
    <col min="7123" max="7123" width="3.875" style="2" customWidth="1"/>
    <col min="7124" max="7127" width="1.375" style="2" customWidth="1"/>
    <col min="7128" max="7209" width="3.875" style="2" customWidth="1"/>
    <col min="7210" max="7376" width="2.375" style="2"/>
    <col min="7377" max="7377" width="3.875" style="2" customWidth="1"/>
    <col min="7378" max="7378" width="9.125" style="2" customWidth="1"/>
    <col min="7379" max="7379" width="3.875" style="2" customWidth="1"/>
    <col min="7380" max="7383" width="1.375" style="2" customWidth="1"/>
    <col min="7384" max="7465" width="3.875" style="2" customWidth="1"/>
    <col min="7466" max="7632" width="2.375" style="2"/>
    <col min="7633" max="7633" width="3.875" style="2" customWidth="1"/>
    <col min="7634" max="7634" width="9.125" style="2" customWidth="1"/>
    <col min="7635" max="7635" width="3.875" style="2" customWidth="1"/>
    <col min="7636" max="7639" width="1.375" style="2" customWidth="1"/>
    <col min="7640" max="7721" width="3.875" style="2" customWidth="1"/>
    <col min="7722" max="7888" width="2.375" style="2"/>
    <col min="7889" max="7889" width="3.875" style="2" customWidth="1"/>
    <col min="7890" max="7890" width="9.125" style="2" customWidth="1"/>
    <col min="7891" max="7891" width="3.875" style="2" customWidth="1"/>
    <col min="7892" max="7895" width="1.375" style="2" customWidth="1"/>
    <col min="7896" max="7977" width="3.875" style="2" customWidth="1"/>
    <col min="7978" max="8144" width="2.375" style="2"/>
    <col min="8145" max="8145" width="3.875" style="2" customWidth="1"/>
    <col min="8146" max="8146" width="9.125" style="2" customWidth="1"/>
    <col min="8147" max="8147" width="3.875" style="2" customWidth="1"/>
    <col min="8148" max="8151" width="1.375" style="2" customWidth="1"/>
    <col min="8152" max="8233" width="3.875" style="2" customWidth="1"/>
    <col min="8234" max="8400" width="2.375" style="2"/>
    <col min="8401" max="8401" width="3.875" style="2" customWidth="1"/>
    <col min="8402" max="8402" width="9.125" style="2" customWidth="1"/>
    <col min="8403" max="8403" width="3.875" style="2" customWidth="1"/>
    <col min="8404" max="8407" width="1.375" style="2" customWidth="1"/>
    <col min="8408" max="8489" width="3.875" style="2" customWidth="1"/>
    <col min="8490" max="8656" width="2.375" style="2"/>
    <col min="8657" max="8657" width="3.875" style="2" customWidth="1"/>
    <col min="8658" max="8658" width="9.125" style="2" customWidth="1"/>
    <col min="8659" max="8659" width="3.875" style="2" customWidth="1"/>
    <col min="8660" max="8663" width="1.375" style="2" customWidth="1"/>
    <col min="8664" max="8745" width="3.875" style="2" customWidth="1"/>
    <col min="8746" max="8912" width="2.375" style="2"/>
    <col min="8913" max="8913" width="3.875" style="2" customWidth="1"/>
    <col min="8914" max="8914" width="9.125" style="2" customWidth="1"/>
    <col min="8915" max="8915" width="3.875" style="2" customWidth="1"/>
    <col min="8916" max="8919" width="1.375" style="2" customWidth="1"/>
    <col min="8920" max="9001" width="3.875" style="2" customWidth="1"/>
    <col min="9002" max="9168" width="2.375" style="2"/>
    <col min="9169" max="9169" width="3.875" style="2" customWidth="1"/>
    <col min="9170" max="9170" width="9.125" style="2" customWidth="1"/>
    <col min="9171" max="9171" width="3.875" style="2" customWidth="1"/>
    <col min="9172" max="9175" width="1.375" style="2" customWidth="1"/>
    <col min="9176" max="9257" width="3.875" style="2" customWidth="1"/>
    <col min="9258" max="9424" width="2.375" style="2"/>
    <col min="9425" max="9425" width="3.875" style="2" customWidth="1"/>
    <col min="9426" max="9426" width="9.125" style="2" customWidth="1"/>
    <col min="9427" max="9427" width="3.875" style="2" customWidth="1"/>
    <col min="9428" max="9431" width="1.375" style="2" customWidth="1"/>
    <col min="9432" max="9513" width="3.875" style="2" customWidth="1"/>
    <col min="9514" max="9680" width="2.375" style="2"/>
    <col min="9681" max="9681" width="3.875" style="2" customWidth="1"/>
    <col min="9682" max="9682" width="9.125" style="2" customWidth="1"/>
    <col min="9683" max="9683" width="3.875" style="2" customWidth="1"/>
    <col min="9684" max="9687" width="1.375" style="2" customWidth="1"/>
    <col min="9688" max="9769" width="3.875" style="2" customWidth="1"/>
    <col min="9770" max="9936" width="2.375" style="2"/>
    <col min="9937" max="9937" width="3.875" style="2" customWidth="1"/>
    <col min="9938" max="9938" width="9.125" style="2" customWidth="1"/>
    <col min="9939" max="9939" width="3.875" style="2" customWidth="1"/>
    <col min="9940" max="9943" width="1.375" style="2" customWidth="1"/>
    <col min="9944" max="10025" width="3.875" style="2" customWidth="1"/>
    <col min="10026" max="10192" width="2.375" style="2"/>
    <col min="10193" max="10193" width="3.875" style="2" customWidth="1"/>
    <col min="10194" max="10194" width="9.125" style="2" customWidth="1"/>
    <col min="10195" max="10195" width="3.875" style="2" customWidth="1"/>
    <col min="10196" max="10199" width="1.375" style="2" customWidth="1"/>
    <col min="10200" max="10281" width="3.875" style="2" customWidth="1"/>
    <col min="10282" max="10448" width="2.375" style="2"/>
    <col min="10449" max="10449" width="3.875" style="2" customWidth="1"/>
    <col min="10450" max="10450" width="9.125" style="2" customWidth="1"/>
    <col min="10451" max="10451" width="3.875" style="2" customWidth="1"/>
    <col min="10452" max="10455" width="1.375" style="2" customWidth="1"/>
    <col min="10456" max="10537" width="3.875" style="2" customWidth="1"/>
    <col min="10538" max="10704" width="2.375" style="2"/>
    <col min="10705" max="10705" width="3.875" style="2" customWidth="1"/>
    <col min="10706" max="10706" width="9.125" style="2" customWidth="1"/>
    <col min="10707" max="10707" width="3.875" style="2" customWidth="1"/>
    <col min="10708" max="10711" width="1.375" style="2" customWidth="1"/>
    <col min="10712" max="10793" width="3.875" style="2" customWidth="1"/>
    <col min="10794" max="10960" width="2.375" style="2"/>
    <col min="10961" max="10961" width="3.875" style="2" customWidth="1"/>
    <col min="10962" max="10962" width="9.125" style="2" customWidth="1"/>
    <col min="10963" max="10963" width="3.875" style="2" customWidth="1"/>
    <col min="10964" max="10967" width="1.375" style="2" customWidth="1"/>
    <col min="10968" max="11049" width="3.875" style="2" customWidth="1"/>
    <col min="11050" max="11216" width="2.375" style="2"/>
    <col min="11217" max="11217" width="3.875" style="2" customWidth="1"/>
    <col min="11218" max="11218" width="9.125" style="2" customWidth="1"/>
    <col min="11219" max="11219" width="3.875" style="2" customWidth="1"/>
    <col min="11220" max="11223" width="1.375" style="2" customWidth="1"/>
    <col min="11224" max="11305" width="3.875" style="2" customWidth="1"/>
    <col min="11306" max="11472" width="2.375" style="2"/>
    <col min="11473" max="11473" width="3.875" style="2" customWidth="1"/>
    <col min="11474" max="11474" width="9.125" style="2" customWidth="1"/>
    <col min="11475" max="11475" width="3.875" style="2" customWidth="1"/>
    <col min="11476" max="11479" width="1.375" style="2" customWidth="1"/>
    <col min="11480" max="11561" width="3.875" style="2" customWidth="1"/>
    <col min="11562" max="11728" width="2.375" style="2"/>
    <col min="11729" max="11729" width="3.875" style="2" customWidth="1"/>
    <col min="11730" max="11730" width="9.125" style="2" customWidth="1"/>
    <col min="11731" max="11731" width="3.875" style="2" customWidth="1"/>
    <col min="11732" max="11735" width="1.375" style="2" customWidth="1"/>
    <col min="11736" max="11817" width="3.875" style="2" customWidth="1"/>
    <col min="11818" max="11984" width="2.375" style="2"/>
    <col min="11985" max="11985" width="3.875" style="2" customWidth="1"/>
    <col min="11986" max="11986" width="9.125" style="2" customWidth="1"/>
    <col min="11987" max="11987" width="3.875" style="2" customWidth="1"/>
    <col min="11988" max="11991" width="1.375" style="2" customWidth="1"/>
    <col min="11992" max="12073" width="3.875" style="2" customWidth="1"/>
    <col min="12074" max="12240" width="2.375" style="2"/>
    <col min="12241" max="12241" width="3.875" style="2" customWidth="1"/>
    <col min="12242" max="12242" width="9.125" style="2" customWidth="1"/>
    <col min="12243" max="12243" width="3.875" style="2" customWidth="1"/>
    <col min="12244" max="12247" width="1.375" style="2" customWidth="1"/>
    <col min="12248" max="12329" width="3.875" style="2" customWidth="1"/>
    <col min="12330" max="12496" width="2.375" style="2"/>
    <col min="12497" max="12497" width="3.875" style="2" customWidth="1"/>
    <col min="12498" max="12498" width="9.125" style="2" customWidth="1"/>
    <col min="12499" max="12499" width="3.875" style="2" customWidth="1"/>
    <col min="12500" max="12503" width="1.375" style="2" customWidth="1"/>
    <col min="12504" max="12585" width="3.875" style="2" customWidth="1"/>
    <col min="12586" max="12752" width="2.375" style="2"/>
    <col min="12753" max="12753" width="3.875" style="2" customWidth="1"/>
    <col min="12754" max="12754" width="9.125" style="2" customWidth="1"/>
    <col min="12755" max="12755" width="3.875" style="2" customWidth="1"/>
    <col min="12756" max="12759" width="1.375" style="2" customWidth="1"/>
    <col min="12760" max="12841" width="3.875" style="2" customWidth="1"/>
    <col min="12842" max="13008" width="2.375" style="2"/>
    <col min="13009" max="13009" width="3.875" style="2" customWidth="1"/>
    <col min="13010" max="13010" width="9.125" style="2" customWidth="1"/>
    <col min="13011" max="13011" width="3.875" style="2" customWidth="1"/>
    <col min="13012" max="13015" width="1.375" style="2" customWidth="1"/>
    <col min="13016" max="13097" width="3.875" style="2" customWidth="1"/>
    <col min="13098" max="13264" width="2.375" style="2"/>
    <col min="13265" max="13265" width="3.875" style="2" customWidth="1"/>
    <col min="13266" max="13266" width="9.125" style="2" customWidth="1"/>
    <col min="13267" max="13267" width="3.875" style="2" customWidth="1"/>
    <col min="13268" max="13271" width="1.375" style="2" customWidth="1"/>
    <col min="13272" max="13353" width="3.875" style="2" customWidth="1"/>
    <col min="13354" max="13520" width="2.375" style="2"/>
    <col min="13521" max="13521" width="3.875" style="2" customWidth="1"/>
    <col min="13522" max="13522" width="9.125" style="2" customWidth="1"/>
    <col min="13523" max="13523" width="3.875" style="2" customWidth="1"/>
    <col min="13524" max="13527" width="1.375" style="2" customWidth="1"/>
    <col min="13528" max="13609" width="3.875" style="2" customWidth="1"/>
    <col min="13610" max="13776" width="2.375" style="2"/>
    <col min="13777" max="13777" width="3.875" style="2" customWidth="1"/>
    <col min="13778" max="13778" width="9.125" style="2" customWidth="1"/>
    <col min="13779" max="13779" width="3.875" style="2" customWidth="1"/>
    <col min="13780" max="13783" width="1.375" style="2" customWidth="1"/>
    <col min="13784" max="13865" width="3.875" style="2" customWidth="1"/>
    <col min="13866" max="14032" width="2.375" style="2"/>
    <col min="14033" max="14033" width="3.875" style="2" customWidth="1"/>
    <col min="14034" max="14034" width="9.125" style="2" customWidth="1"/>
    <col min="14035" max="14035" width="3.875" style="2" customWidth="1"/>
    <col min="14036" max="14039" width="1.375" style="2" customWidth="1"/>
    <col min="14040" max="14121" width="3.875" style="2" customWidth="1"/>
    <col min="14122" max="14288" width="2.375" style="2"/>
    <col min="14289" max="14289" width="3.875" style="2" customWidth="1"/>
    <col min="14290" max="14290" width="9.125" style="2" customWidth="1"/>
    <col min="14291" max="14291" width="3.875" style="2" customWidth="1"/>
    <col min="14292" max="14295" width="1.375" style="2" customWidth="1"/>
    <col min="14296" max="14377" width="3.875" style="2" customWidth="1"/>
    <col min="14378" max="14544" width="2.375" style="2"/>
    <col min="14545" max="14545" width="3.875" style="2" customWidth="1"/>
    <col min="14546" max="14546" width="9.125" style="2" customWidth="1"/>
    <col min="14547" max="14547" width="3.875" style="2" customWidth="1"/>
    <col min="14548" max="14551" width="1.375" style="2" customWidth="1"/>
    <col min="14552" max="14633" width="3.875" style="2" customWidth="1"/>
    <col min="14634" max="14800" width="2.375" style="2"/>
    <col min="14801" max="14801" width="3.875" style="2" customWidth="1"/>
    <col min="14802" max="14802" width="9.125" style="2" customWidth="1"/>
    <col min="14803" max="14803" width="3.875" style="2" customWidth="1"/>
    <col min="14804" max="14807" width="1.375" style="2" customWidth="1"/>
    <col min="14808" max="14889" width="3.875" style="2" customWidth="1"/>
    <col min="14890" max="15056" width="2.375" style="2"/>
    <col min="15057" max="15057" width="3.875" style="2" customWidth="1"/>
    <col min="15058" max="15058" width="9.125" style="2" customWidth="1"/>
    <col min="15059" max="15059" width="3.875" style="2" customWidth="1"/>
    <col min="15060" max="15063" width="1.375" style="2" customWidth="1"/>
    <col min="15064" max="15145" width="3.875" style="2" customWidth="1"/>
    <col min="15146" max="15312" width="2.375" style="2"/>
    <col min="15313" max="15313" width="3.875" style="2" customWidth="1"/>
    <col min="15314" max="15314" width="9.125" style="2" customWidth="1"/>
    <col min="15315" max="15315" width="3.875" style="2" customWidth="1"/>
    <col min="15316" max="15319" width="1.375" style="2" customWidth="1"/>
    <col min="15320" max="15401" width="3.875" style="2" customWidth="1"/>
    <col min="15402" max="15568" width="2.375" style="2"/>
    <col min="15569" max="15569" width="3.875" style="2" customWidth="1"/>
    <col min="15570" max="15570" width="9.125" style="2" customWidth="1"/>
    <col min="15571" max="15571" width="3.875" style="2" customWidth="1"/>
    <col min="15572" max="15575" width="1.375" style="2" customWidth="1"/>
    <col min="15576" max="15657" width="3.875" style="2" customWidth="1"/>
    <col min="15658" max="15824" width="2.375" style="2"/>
    <col min="15825" max="15825" width="3.875" style="2" customWidth="1"/>
    <col min="15826" max="15826" width="9.125" style="2" customWidth="1"/>
    <col min="15827" max="15827" width="3.875" style="2" customWidth="1"/>
    <col min="15828" max="15831" width="1.375" style="2" customWidth="1"/>
    <col min="15832" max="15913" width="3.875" style="2" customWidth="1"/>
    <col min="15914" max="16080" width="2.375" style="2"/>
    <col min="16081" max="16081" width="3.875" style="2" customWidth="1"/>
    <col min="16082" max="16082" width="9.125" style="2" customWidth="1"/>
    <col min="16083" max="16083" width="3.875" style="2" customWidth="1"/>
    <col min="16084" max="16087" width="1.375" style="2" customWidth="1"/>
    <col min="16088" max="16169" width="3.875" style="2" customWidth="1"/>
    <col min="16170" max="16384" width="2.375" style="2"/>
  </cols>
  <sheetData>
    <row r="1" spans="2:126" ht="81" customHeight="1">
      <c r="CH1" s="1525"/>
      <c r="CI1" s="1525"/>
      <c r="CJ1" s="1525"/>
      <c r="CK1" s="1525"/>
      <c r="CL1" s="1525"/>
      <c r="CM1" s="1525"/>
      <c r="CN1" s="1525"/>
      <c r="CO1" s="1525"/>
      <c r="CP1" s="1525"/>
      <c r="CQ1" s="1525"/>
      <c r="CR1" s="1525"/>
      <c r="CS1" s="1525"/>
      <c r="CT1" s="1525"/>
      <c r="CU1" s="1525"/>
      <c r="CV1" s="1525"/>
      <c r="CW1" s="1525"/>
      <c r="CX1" s="1525"/>
      <c r="CY1" s="1525"/>
      <c r="CZ1" s="1525"/>
      <c r="DA1" s="1525"/>
      <c r="DB1" s="1525"/>
      <c r="DC1" s="1525"/>
      <c r="DD1" s="1525"/>
      <c r="DE1" s="1525"/>
      <c r="DF1" s="1525"/>
      <c r="DG1" s="1525"/>
      <c r="DH1" s="1525"/>
      <c r="DI1" s="1525"/>
      <c r="DJ1" s="1525"/>
      <c r="DK1" s="1525"/>
      <c r="DL1" s="1525"/>
      <c r="DM1" s="1525"/>
      <c r="DN1" s="1525"/>
      <c r="DO1" s="1525"/>
      <c r="DP1" s="1525"/>
      <c r="DQ1" s="1525"/>
      <c r="DR1" s="1525"/>
      <c r="DS1" s="1525"/>
      <c r="DT1" s="1525"/>
      <c r="DU1" s="1525"/>
      <c r="DV1" s="1525"/>
    </row>
    <row r="2" spans="2:126" s="61" customFormat="1" ht="24.95" customHeight="1">
      <c r="B2" s="65"/>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107"/>
      <c r="CH2" s="1525"/>
      <c r="CI2" s="1525"/>
      <c r="CJ2" s="1525"/>
      <c r="CK2" s="1525"/>
      <c r="CL2" s="1525"/>
      <c r="CM2" s="1525"/>
      <c r="CN2" s="1525"/>
      <c r="CO2" s="1525"/>
      <c r="CP2" s="1525"/>
      <c r="CQ2" s="1525"/>
      <c r="CR2" s="1525"/>
      <c r="CS2" s="1525"/>
      <c r="CT2" s="1525"/>
      <c r="CU2" s="1525"/>
      <c r="CV2" s="1525"/>
      <c r="CW2" s="1525"/>
      <c r="CX2" s="1525"/>
      <c r="CY2" s="1525"/>
      <c r="CZ2" s="1525"/>
      <c r="DA2" s="1525"/>
      <c r="DB2" s="1525"/>
      <c r="DC2" s="1525"/>
      <c r="DD2" s="1525"/>
      <c r="DE2" s="1525"/>
      <c r="DF2" s="1525"/>
      <c r="DG2" s="1525"/>
      <c r="DH2" s="1525"/>
      <c r="DI2" s="1525"/>
      <c r="DJ2" s="1525"/>
      <c r="DK2" s="1525"/>
      <c r="DL2" s="1525"/>
      <c r="DM2" s="1525"/>
      <c r="DN2" s="1525"/>
      <c r="DO2" s="1525"/>
      <c r="DP2" s="1525"/>
      <c r="DQ2" s="1525"/>
      <c r="DR2" s="1525"/>
      <c r="DS2" s="1525"/>
      <c r="DT2" s="1525"/>
      <c r="DU2" s="1525"/>
      <c r="DV2" s="1525"/>
    </row>
    <row r="3" spans="2:126" s="61" customFormat="1" ht="30" customHeight="1">
      <c r="B3" s="67"/>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108"/>
      <c r="CH3" s="1525"/>
      <c r="CI3" s="1525"/>
      <c r="CJ3" s="1525"/>
      <c r="CK3" s="1525"/>
      <c r="CL3" s="1525"/>
      <c r="CM3" s="1525"/>
      <c r="CN3" s="1525"/>
      <c r="CO3" s="1525"/>
      <c r="CP3" s="1525"/>
      <c r="CQ3" s="1525"/>
      <c r="CR3" s="1525"/>
      <c r="CS3" s="1525"/>
      <c r="CT3" s="1525"/>
      <c r="CU3" s="1525"/>
      <c r="CV3" s="1525"/>
      <c r="CW3" s="1525"/>
      <c r="CX3" s="1525"/>
      <c r="CY3" s="1525"/>
      <c r="CZ3" s="1525"/>
      <c r="DA3" s="1525"/>
      <c r="DB3" s="1525"/>
      <c r="DC3" s="1525"/>
      <c r="DD3" s="1525"/>
      <c r="DE3" s="1525"/>
      <c r="DF3" s="1525"/>
      <c r="DG3" s="1525"/>
      <c r="DH3" s="1525"/>
      <c r="DI3" s="1525"/>
      <c r="DJ3" s="1525"/>
      <c r="DK3" s="1525"/>
      <c r="DL3" s="1525"/>
      <c r="DM3" s="1525"/>
      <c r="DN3" s="1525"/>
      <c r="DO3" s="1525"/>
      <c r="DP3" s="1525"/>
      <c r="DQ3" s="1525"/>
      <c r="DR3" s="1525"/>
      <c r="DS3" s="1525"/>
      <c r="DT3" s="1525"/>
      <c r="DU3" s="1525"/>
      <c r="DV3" s="1525"/>
    </row>
    <row r="4" spans="2:126" s="61" customFormat="1" ht="30" customHeight="1">
      <c r="B4" s="69"/>
      <c r="C4" s="2601" t="s">
        <v>2284</v>
      </c>
      <c r="D4" s="2602"/>
      <c r="E4" s="2602"/>
      <c r="F4" s="2602"/>
      <c r="G4" s="2602"/>
      <c r="H4" s="2602"/>
      <c r="I4" s="2602"/>
      <c r="J4" s="2602"/>
      <c r="K4" s="2602"/>
      <c r="L4" s="2602"/>
      <c r="M4" s="2602"/>
      <c r="N4" s="2603"/>
      <c r="O4" s="2607" t="s">
        <v>1079</v>
      </c>
      <c r="P4" s="2608"/>
      <c r="Q4" s="2609"/>
      <c r="R4" s="38"/>
      <c r="S4" s="100" t="s">
        <v>2326</v>
      </c>
      <c r="T4" s="77"/>
      <c r="U4" s="77"/>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109"/>
      <c r="CH4" s="1525"/>
      <c r="CI4" s="1525"/>
      <c r="CJ4" s="1525"/>
      <c r="CK4" s="1525"/>
      <c r="CL4" s="1525"/>
      <c r="CM4" s="1525"/>
      <c r="CN4" s="1525"/>
      <c r="CO4" s="1525"/>
      <c r="CP4" s="1525"/>
      <c r="CQ4" s="1525"/>
      <c r="CR4" s="1525"/>
      <c r="CS4" s="1525"/>
      <c r="CT4" s="1525"/>
      <c r="CU4" s="1525"/>
      <c r="CV4" s="1525"/>
      <c r="CW4" s="1525"/>
      <c r="CX4" s="1525"/>
      <c r="CY4" s="1525"/>
      <c r="CZ4" s="1525"/>
      <c r="DA4" s="1525"/>
      <c r="DB4" s="1525"/>
      <c r="DC4" s="1525"/>
      <c r="DD4" s="1525"/>
      <c r="DE4" s="1525"/>
      <c r="DF4" s="1525"/>
      <c r="DG4" s="1525"/>
      <c r="DH4" s="1525"/>
      <c r="DI4" s="1525"/>
      <c r="DJ4" s="1525"/>
      <c r="DK4" s="1525"/>
      <c r="DL4" s="1525"/>
      <c r="DM4" s="1525"/>
      <c r="DN4" s="1525"/>
      <c r="DO4" s="1525"/>
      <c r="DP4" s="1525"/>
      <c r="DQ4" s="1525"/>
      <c r="DR4" s="1525"/>
      <c r="DS4" s="1525"/>
      <c r="DT4" s="1525"/>
      <c r="DU4" s="1525"/>
      <c r="DV4" s="1525"/>
    </row>
    <row r="5" spans="2:126" s="61" customFormat="1" ht="30" customHeight="1">
      <c r="B5" s="70"/>
      <c r="C5" s="2604"/>
      <c r="D5" s="2605"/>
      <c r="E5" s="2605"/>
      <c r="F5" s="2605"/>
      <c r="G5" s="2605"/>
      <c r="H5" s="2605"/>
      <c r="I5" s="2605"/>
      <c r="J5" s="2605"/>
      <c r="K5" s="2605"/>
      <c r="L5" s="2605"/>
      <c r="M5" s="2605"/>
      <c r="N5" s="2606"/>
      <c r="O5" s="2610"/>
      <c r="P5" s="2611"/>
      <c r="Q5" s="2612"/>
      <c r="R5" s="38"/>
      <c r="S5" s="101" t="s">
        <v>2327</v>
      </c>
      <c r="T5" s="77"/>
      <c r="U5" s="77"/>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110"/>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row>
    <row r="6" spans="2:126" s="61" customFormat="1" ht="30" customHeight="1">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110"/>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row>
    <row r="7" spans="2:126" s="61" customFormat="1" ht="24.95" customHeight="1">
      <c r="B7" s="72"/>
      <c r="C7" s="216" t="s">
        <v>2287</v>
      </c>
      <c r="D7" s="216"/>
      <c r="E7" s="216"/>
      <c r="F7" s="216"/>
      <c r="G7" s="216"/>
      <c r="H7" s="2600">
        <v>1</v>
      </c>
      <c r="I7" s="2600"/>
      <c r="J7" s="1626"/>
      <c r="K7" s="219" t="s">
        <v>2328</v>
      </c>
      <c r="L7" s="220"/>
      <c r="M7" s="220"/>
      <c r="N7" s="220"/>
      <c r="O7" s="220"/>
      <c r="P7" s="220"/>
      <c r="Q7" s="220"/>
      <c r="R7" s="1627"/>
      <c r="S7" s="1627"/>
      <c r="T7" s="1627"/>
      <c r="U7" s="1627"/>
      <c r="V7" s="1627"/>
      <c r="W7" s="1627"/>
      <c r="X7" s="1627"/>
      <c r="Y7" s="1627"/>
      <c r="Z7" s="1627"/>
      <c r="AA7" s="1627"/>
      <c r="AB7" s="1627"/>
      <c r="AC7" s="1627"/>
      <c r="AD7" s="1627"/>
      <c r="AE7" s="1627"/>
      <c r="AF7" s="1627"/>
      <c r="AG7" s="1627"/>
      <c r="AH7" s="1627"/>
      <c r="AI7" s="1627"/>
      <c r="AJ7" s="1627"/>
      <c r="AK7" s="1627"/>
      <c r="AL7" s="1627"/>
      <c r="AM7" s="1627"/>
      <c r="AN7" s="1627"/>
      <c r="AO7" s="1627"/>
      <c r="AP7" s="1627"/>
      <c r="AQ7" s="1627"/>
      <c r="AR7" s="1627"/>
      <c r="AS7" s="1627"/>
      <c r="AT7" s="1627"/>
      <c r="AU7" s="1627"/>
      <c r="AV7" s="1627"/>
      <c r="AW7" s="1627"/>
      <c r="AX7" s="1627"/>
      <c r="AY7" s="1627"/>
      <c r="AZ7" s="1627"/>
      <c r="BA7" s="1627"/>
      <c r="BB7" s="1627"/>
      <c r="BC7" s="1627"/>
      <c r="BD7" s="1627"/>
      <c r="BE7" s="1627"/>
      <c r="BF7" s="1627"/>
      <c r="BG7" s="1627"/>
      <c r="BH7" s="1627"/>
      <c r="BI7" s="1627"/>
      <c r="BJ7" s="1627"/>
      <c r="BK7" s="1627"/>
      <c r="BL7" s="1627"/>
      <c r="BM7" s="1627"/>
      <c r="BN7" s="1627"/>
      <c r="BO7" s="1627"/>
      <c r="BP7" s="1627"/>
      <c r="BQ7" s="1627"/>
      <c r="BR7" s="1627"/>
      <c r="BS7" s="1627"/>
      <c r="BT7" s="1627"/>
      <c r="BU7" s="1627"/>
      <c r="BV7" s="1627"/>
      <c r="BW7" s="1627"/>
      <c r="BX7" s="1627"/>
      <c r="BY7" s="1627"/>
      <c r="BZ7" s="1627"/>
      <c r="CA7" s="1627"/>
      <c r="CD7" s="111"/>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row>
    <row r="8" spans="2:126" s="61" customFormat="1" ht="30" customHeight="1">
      <c r="B8" s="73"/>
      <c r="C8" s="217" t="s">
        <v>2289</v>
      </c>
      <c r="D8" s="217"/>
      <c r="E8" s="217"/>
      <c r="F8" s="217"/>
      <c r="G8" s="217"/>
      <c r="H8" s="2600"/>
      <c r="I8" s="2600"/>
      <c r="J8" s="1626"/>
      <c r="K8" s="192" t="s">
        <v>2329</v>
      </c>
      <c r="V8" s="77"/>
      <c r="W8" s="77"/>
      <c r="X8" s="77"/>
      <c r="Y8" s="77"/>
      <c r="Z8" s="77"/>
      <c r="AA8" s="77"/>
      <c r="AB8" s="77"/>
      <c r="AC8" s="77"/>
      <c r="AD8" s="77"/>
      <c r="AE8" s="77"/>
      <c r="AF8" s="77"/>
      <c r="AG8" s="77"/>
      <c r="AH8" s="77"/>
      <c r="AI8" s="77"/>
      <c r="AJ8" s="77"/>
      <c r="AK8" s="38"/>
      <c r="AL8" s="38"/>
      <c r="AM8" s="38"/>
      <c r="AN8" s="38"/>
      <c r="AO8" s="38"/>
      <c r="AP8" s="38"/>
      <c r="AQ8" s="38"/>
      <c r="AR8" s="38"/>
      <c r="AS8" s="38"/>
      <c r="AT8" s="38"/>
      <c r="AU8" s="38"/>
      <c r="AV8" s="38"/>
      <c r="AW8" s="38"/>
      <c r="AX8" s="38"/>
      <c r="AY8" s="38"/>
      <c r="AZ8" s="77"/>
      <c r="BA8" s="125"/>
      <c r="BB8" s="125"/>
      <c r="BC8" s="125"/>
      <c r="BD8" s="125"/>
      <c r="BE8" s="125"/>
      <c r="BF8" s="125"/>
      <c r="BG8" s="125"/>
      <c r="BH8" s="125"/>
      <c r="BI8" s="125"/>
      <c r="BJ8" s="125"/>
      <c r="BK8" s="125"/>
      <c r="BL8" s="125"/>
      <c r="BM8" s="125"/>
      <c r="BN8" s="125"/>
      <c r="BO8" s="125"/>
      <c r="BP8" s="125"/>
      <c r="BQ8" s="125"/>
      <c r="BR8" s="125"/>
      <c r="BS8" s="125"/>
      <c r="BT8" s="125"/>
      <c r="BU8" s="125"/>
      <c r="BV8" s="38"/>
      <c r="BW8" s="38"/>
      <c r="BX8" s="38"/>
      <c r="BY8" s="38"/>
      <c r="BZ8" s="38"/>
      <c r="CA8" s="38"/>
      <c r="CD8" s="111"/>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row>
    <row r="9" spans="2:126" s="61" customFormat="1" ht="30" customHeight="1">
      <c r="B9" s="73"/>
      <c r="V9" s="77"/>
      <c r="W9" s="77"/>
      <c r="X9" s="77"/>
      <c r="Y9" s="77"/>
      <c r="Z9" s="77"/>
      <c r="AA9" s="77"/>
      <c r="AB9" s="77"/>
      <c r="AC9" s="77"/>
      <c r="AD9" s="77"/>
      <c r="AE9" s="77"/>
      <c r="AF9" s="77"/>
      <c r="AG9" s="77"/>
      <c r="AH9" s="77"/>
      <c r="AI9" s="77"/>
      <c r="AJ9" s="77"/>
      <c r="AK9" s="38"/>
      <c r="AL9" s="38"/>
      <c r="AM9" s="38"/>
      <c r="AN9" s="38"/>
      <c r="AO9" s="38"/>
      <c r="AP9" s="38"/>
      <c r="AQ9" s="38"/>
      <c r="AR9" s="38"/>
      <c r="AS9" s="38"/>
      <c r="AT9" s="38"/>
      <c r="AU9" s="38"/>
      <c r="AV9" s="38"/>
      <c r="AW9" s="38"/>
      <c r="AX9" s="38"/>
      <c r="AY9" s="38"/>
      <c r="AZ9" s="77"/>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D9" s="111"/>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row>
    <row r="10" spans="2:126" s="61" customFormat="1" ht="30" customHeight="1">
      <c r="B10" s="73"/>
      <c r="C10" s="167" t="s">
        <v>2330</v>
      </c>
      <c r="D10" s="167" t="s">
        <v>2331</v>
      </c>
      <c r="E10" s="168"/>
      <c r="F10" s="85"/>
      <c r="G10" s="85"/>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D10" s="111"/>
      <c r="CH10" s="1525"/>
      <c r="CI10" s="1525"/>
      <c r="CJ10" s="1525"/>
      <c r="CK10" s="1525"/>
      <c r="CL10" s="1525"/>
      <c r="CM10" s="1525"/>
      <c r="CN10" s="1525"/>
      <c r="CO10" s="1525"/>
      <c r="CP10" s="1525"/>
      <c r="CQ10" s="1525"/>
      <c r="CR10" s="1525"/>
      <c r="CS10" s="1525"/>
      <c r="CT10" s="1525"/>
      <c r="CU10" s="1525"/>
      <c r="CV10" s="1525"/>
      <c r="CW10" s="1525"/>
      <c r="CX10" s="1525"/>
      <c r="CY10" s="1525"/>
      <c r="CZ10" s="1525"/>
      <c r="DA10" s="1525"/>
      <c r="DB10" s="1525"/>
      <c r="DC10" s="1525"/>
      <c r="DD10" s="1525"/>
      <c r="DE10" s="1525"/>
      <c r="DF10" s="1525"/>
      <c r="DG10" s="1525"/>
      <c r="DH10" s="1525"/>
      <c r="DI10" s="1525"/>
      <c r="DJ10" s="1525"/>
      <c r="DK10" s="1525"/>
      <c r="DL10" s="1525"/>
      <c r="DM10" s="1525"/>
      <c r="DN10" s="1525"/>
      <c r="DO10" s="1525"/>
      <c r="DP10" s="1525"/>
      <c r="DQ10" s="1525"/>
      <c r="DR10" s="1525"/>
      <c r="DS10" s="1525"/>
      <c r="DT10" s="1525"/>
      <c r="DU10" s="1525"/>
      <c r="DV10" s="1525"/>
    </row>
    <row r="11" spans="2:126" s="61" customFormat="1" ht="30" customHeight="1">
      <c r="B11" s="73"/>
      <c r="C11" s="168"/>
      <c r="D11" s="198" t="s">
        <v>2332</v>
      </c>
      <c r="E11" s="168"/>
      <c r="F11" s="85"/>
      <c r="G11" s="85"/>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c r="CA11" s="121"/>
      <c r="CB11" s="121"/>
      <c r="CD11" s="111"/>
      <c r="CH11" s="1525"/>
      <c r="CI11" s="1525"/>
      <c r="CJ11" s="1525"/>
      <c r="CK11" s="1525"/>
      <c r="CL11" s="1525"/>
      <c r="CM11" s="1525"/>
      <c r="CN11" s="1525"/>
      <c r="CO11" s="1525"/>
      <c r="CP11" s="1525"/>
      <c r="CQ11" s="1525"/>
      <c r="CR11" s="1525"/>
      <c r="CS11" s="1525"/>
      <c r="CT11" s="1525"/>
      <c r="CU11" s="1525"/>
      <c r="CV11" s="1525"/>
      <c r="CW11" s="1525"/>
      <c r="CX11" s="1525"/>
      <c r="CY11" s="1525"/>
      <c r="CZ11" s="1525"/>
      <c r="DA11" s="1525"/>
      <c r="DB11" s="1525"/>
      <c r="DC11" s="1525"/>
      <c r="DD11" s="1525"/>
      <c r="DE11" s="1525"/>
      <c r="DF11" s="1525"/>
      <c r="DG11" s="1525"/>
      <c r="DH11" s="1525"/>
      <c r="DI11" s="1525"/>
      <c r="DJ11" s="1525"/>
      <c r="DK11" s="1525"/>
      <c r="DL11" s="1525"/>
      <c r="DM11" s="1525"/>
      <c r="DN11" s="1525"/>
      <c r="DO11" s="1525"/>
      <c r="DP11" s="1525"/>
      <c r="DQ11" s="1525"/>
      <c r="DR11" s="1525"/>
      <c r="DS11" s="1525"/>
      <c r="DT11" s="1525"/>
      <c r="DU11" s="1525"/>
      <c r="DV11" s="1525"/>
    </row>
    <row r="12" spans="2:126" s="61" customFormat="1" ht="30" customHeight="1">
      <c r="B12" s="73"/>
      <c r="C12" s="168"/>
      <c r="D12" s="198"/>
      <c r="E12" s="168"/>
      <c r="F12" s="85"/>
      <c r="G12" s="85"/>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Y12" s="2648" t="s">
        <v>2333</v>
      </c>
      <c r="BZ12" s="2649"/>
      <c r="CA12" s="2649"/>
      <c r="CD12" s="111"/>
      <c r="CH12" s="1525"/>
      <c r="CI12" s="1525"/>
      <c r="CJ12" s="1525"/>
      <c r="CK12" s="1525"/>
      <c r="CL12" s="1525"/>
      <c r="CM12" s="1525"/>
      <c r="CN12" s="1525"/>
      <c r="CO12" s="1525"/>
      <c r="CP12" s="1525"/>
      <c r="CQ12" s="1525"/>
      <c r="CR12" s="1525"/>
      <c r="CS12" s="1525"/>
      <c r="CT12" s="1525"/>
      <c r="CU12" s="1525"/>
      <c r="CV12" s="1525"/>
      <c r="CW12" s="1525"/>
      <c r="CX12" s="1525"/>
      <c r="CY12" s="1525"/>
      <c r="CZ12" s="1525"/>
      <c r="DA12" s="1525"/>
      <c r="DB12" s="1525"/>
      <c r="DC12" s="1525"/>
      <c r="DD12" s="1525"/>
      <c r="DE12" s="1525"/>
      <c r="DF12" s="1525"/>
      <c r="DG12" s="1525"/>
      <c r="DH12" s="1525"/>
      <c r="DI12" s="1525"/>
      <c r="DJ12" s="1525"/>
      <c r="DK12" s="1525"/>
      <c r="DL12" s="1525"/>
      <c r="DM12" s="1525"/>
      <c r="DN12" s="1525"/>
      <c r="DO12" s="1525"/>
      <c r="DP12" s="1525"/>
      <c r="DQ12" s="1525"/>
      <c r="DR12" s="1525"/>
      <c r="DS12" s="1525"/>
      <c r="DT12" s="1525"/>
      <c r="DU12" s="1525"/>
      <c r="DV12" s="1525"/>
    </row>
    <row r="13" spans="2:126" s="61" customFormat="1" ht="30" customHeight="1">
      <c r="B13" s="73"/>
      <c r="C13" s="79"/>
      <c r="D13" s="492" t="s">
        <v>1171</v>
      </c>
      <c r="E13" s="79"/>
      <c r="F13" s="130" t="s">
        <v>2334</v>
      </c>
      <c r="G13" s="80"/>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V13" s="2651" t="s">
        <v>2335</v>
      </c>
      <c r="BW13" s="2652"/>
      <c r="BX13" s="2652"/>
      <c r="BY13" s="2653"/>
      <c r="BZ13" s="2654"/>
      <c r="CA13" s="2655"/>
      <c r="CD13" s="111"/>
      <c r="CH13" s="1525"/>
      <c r="CI13" s="1525"/>
      <c r="CJ13" s="1525"/>
      <c r="CK13" s="1525"/>
      <c r="CL13" s="1525"/>
      <c r="CM13" s="1525"/>
      <c r="CN13" s="1525"/>
      <c r="CO13" s="1525"/>
      <c r="CP13" s="1525"/>
      <c r="CQ13" s="1525"/>
      <c r="CR13" s="1525"/>
      <c r="CS13" s="1525"/>
      <c r="CT13" s="1525"/>
      <c r="CU13" s="1525"/>
      <c r="CV13" s="1525"/>
      <c r="CW13" s="1525"/>
      <c r="CX13" s="1525"/>
      <c r="CY13" s="1525"/>
      <c r="CZ13" s="1525"/>
      <c r="DA13" s="1525"/>
      <c r="DB13" s="1525"/>
      <c r="DC13" s="1525"/>
      <c r="DD13" s="1525"/>
      <c r="DE13" s="1525"/>
      <c r="DF13" s="1525"/>
      <c r="DG13" s="1525"/>
      <c r="DH13" s="1525"/>
      <c r="DI13" s="1525"/>
      <c r="DJ13" s="1525"/>
      <c r="DK13" s="1525"/>
      <c r="DL13" s="1525"/>
      <c r="DM13" s="1525"/>
      <c r="DN13" s="1525"/>
      <c r="DO13" s="1525"/>
      <c r="DP13" s="1525"/>
      <c r="DQ13" s="1525"/>
      <c r="DR13" s="1525"/>
      <c r="DS13" s="1525"/>
      <c r="DT13" s="1525"/>
      <c r="DU13" s="1525"/>
      <c r="DV13" s="1525"/>
    </row>
    <row r="14" spans="2:126" s="61" customFormat="1" ht="30" customHeight="1">
      <c r="B14" s="73"/>
      <c r="C14" s="79"/>
      <c r="D14" s="200"/>
      <c r="E14" s="79"/>
      <c r="F14" s="218" t="s">
        <v>2336</v>
      </c>
      <c r="G14" s="80"/>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V14" s="2652"/>
      <c r="BW14" s="2652"/>
      <c r="BX14" s="2652"/>
      <c r="BY14" s="2656"/>
      <c r="BZ14" s="2657"/>
      <c r="CA14" s="2658"/>
      <c r="CD14" s="111"/>
      <c r="CH14" s="1525"/>
      <c r="CI14" s="1525"/>
      <c r="CJ14" s="1525"/>
      <c r="CK14" s="1525"/>
      <c r="CL14" s="1525"/>
      <c r="CM14" s="1525"/>
      <c r="CN14" s="1525"/>
      <c r="CO14" s="1525"/>
      <c r="CP14" s="1525"/>
      <c r="CQ14" s="1525"/>
      <c r="CR14" s="1525"/>
      <c r="CS14" s="1525"/>
      <c r="CT14" s="1525"/>
      <c r="CU14" s="1525"/>
      <c r="CV14" s="1525"/>
      <c r="CW14" s="1525"/>
      <c r="CX14" s="1525"/>
      <c r="CY14" s="1525"/>
      <c r="CZ14" s="1525"/>
      <c r="DA14" s="1525"/>
      <c r="DB14" s="1525"/>
      <c r="DC14" s="1525"/>
      <c r="DD14" s="1525"/>
      <c r="DE14" s="1525"/>
      <c r="DF14" s="1525"/>
      <c r="DG14" s="1525"/>
      <c r="DH14" s="1525"/>
      <c r="DI14" s="1525"/>
      <c r="DJ14" s="1525"/>
      <c r="DK14" s="1525"/>
      <c r="DL14" s="1525"/>
      <c r="DM14" s="1525"/>
      <c r="DN14" s="1525"/>
      <c r="DO14" s="1525"/>
      <c r="DP14" s="1525"/>
      <c r="DQ14" s="1525"/>
      <c r="DR14" s="1525"/>
      <c r="DS14" s="1525"/>
      <c r="DT14" s="1525"/>
      <c r="DU14" s="1525"/>
      <c r="DV14" s="1525"/>
    </row>
    <row r="15" spans="2:126" s="61" customFormat="1" ht="30" customHeight="1">
      <c r="B15" s="84"/>
      <c r="C15" s="38"/>
      <c r="D15" s="38"/>
      <c r="E15" s="168"/>
      <c r="F15" s="168"/>
      <c r="G15" s="85"/>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V15" s="121"/>
      <c r="BW15" s="121"/>
      <c r="BX15" s="121"/>
      <c r="BY15" s="121"/>
      <c r="BZ15" s="121"/>
      <c r="CA15" s="121"/>
      <c r="CD15" s="111"/>
      <c r="CH15" s="1525"/>
      <c r="CI15" s="1525"/>
      <c r="CJ15" s="1525"/>
      <c r="CK15" s="1525"/>
      <c r="CL15" s="1525"/>
      <c r="CM15" s="1525"/>
      <c r="CN15" s="1525"/>
      <c r="CO15" s="1525"/>
      <c r="CP15" s="1525"/>
      <c r="CQ15" s="1525"/>
      <c r="CR15" s="1525"/>
      <c r="CS15" s="1525"/>
      <c r="CT15" s="1525"/>
      <c r="CU15" s="1525"/>
      <c r="CV15" s="1525"/>
      <c r="CW15" s="1525"/>
      <c r="CX15" s="1525"/>
      <c r="CY15" s="1525"/>
      <c r="CZ15" s="1525"/>
      <c r="DA15" s="1525"/>
      <c r="DB15" s="1525"/>
      <c r="DC15" s="1525"/>
      <c r="DD15" s="1525"/>
      <c r="DE15" s="1525"/>
      <c r="DF15" s="1525"/>
      <c r="DG15" s="1525"/>
      <c r="DH15" s="1525"/>
      <c r="DI15" s="1525"/>
      <c r="DJ15" s="1525"/>
      <c r="DK15" s="1525"/>
      <c r="DL15" s="1525"/>
      <c r="DM15" s="1525"/>
      <c r="DN15" s="1525"/>
      <c r="DO15" s="1525"/>
      <c r="DP15" s="1525"/>
      <c r="DQ15" s="1525"/>
      <c r="DR15" s="1525"/>
      <c r="DS15" s="1525"/>
      <c r="DT15" s="1525"/>
      <c r="DU15" s="1525"/>
      <c r="DV15" s="1525"/>
    </row>
    <row r="16" spans="2:126" s="62" customFormat="1" ht="30" customHeight="1">
      <c r="B16" s="86"/>
      <c r="C16" s="38"/>
      <c r="D16" s="493" t="s">
        <v>1175</v>
      </c>
      <c r="E16" s="168"/>
      <c r="F16" s="167" t="s">
        <v>2337</v>
      </c>
      <c r="G16" s="85"/>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V16" s="2651" t="s">
        <v>2338</v>
      </c>
      <c r="BW16" s="2652"/>
      <c r="BX16" s="2652"/>
      <c r="BY16" s="2653"/>
      <c r="BZ16" s="2654"/>
      <c r="CA16" s="2655"/>
      <c r="CC16" s="189"/>
      <c r="CD16" s="114"/>
      <c r="CH16" s="1525"/>
      <c r="CI16" s="1525"/>
      <c r="CJ16" s="1525"/>
      <c r="CK16" s="1525"/>
      <c r="CL16" s="1525"/>
      <c r="CM16" s="1525"/>
      <c r="CN16" s="1525"/>
      <c r="CO16" s="1525"/>
      <c r="CP16" s="1525"/>
      <c r="CQ16" s="1525"/>
      <c r="CR16" s="1525"/>
      <c r="CS16" s="1525"/>
      <c r="CT16" s="1525"/>
      <c r="CU16" s="1525"/>
      <c r="CV16" s="1525"/>
      <c r="CW16" s="1525"/>
      <c r="CX16" s="1525"/>
      <c r="CY16" s="1525"/>
      <c r="CZ16" s="1525"/>
      <c r="DA16" s="1525"/>
      <c r="DB16" s="1525"/>
      <c r="DC16" s="1525"/>
      <c r="DD16" s="1525"/>
      <c r="DE16" s="1525"/>
      <c r="DF16" s="1525"/>
      <c r="DG16" s="1525"/>
      <c r="DH16" s="1525"/>
      <c r="DI16" s="1525"/>
      <c r="DJ16" s="1525"/>
      <c r="DK16" s="1525"/>
      <c r="DL16" s="1525"/>
      <c r="DM16" s="1525"/>
      <c r="DN16" s="1525"/>
      <c r="DO16" s="1525"/>
      <c r="DP16" s="1525"/>
      <c r="DQ16" s="1525"/>
      <c r="DR16" s="1525"/>
      <c r="DS16" s="1525"/>
      <c r="DT16" s="1525"/>
      <c r="DU16" s="1525"/>
      <c r="DV16" s="1525"/>
    </row>
    <row r="17" spans="2:126" s="62" customFormat="1" ht="30" customHeight="1">
      <c r="B17" s="86"/>
      <c r="C17" s="38"/>
      <c r="D17" s="199"/>
      <c r="E17" s="168"/>
      <c r="F17" s="198" t="s">
        <v>2339</v>
      </c>
      <c r="G17" s="85"/>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V17" s="2652"/>
      <c r="BW17" s="2652"/>
      <c r="BX17" s="2652"/>
      <c r="BY17" s="2656"/>
      <c r="BZ17" s="2657"/>
      <c r="CA17" s="2658"/>
      <c r="CC17" s="189"/>
      <c r="CD17" s="114"/>
      <c r="CH17" s="1525"/>
      <c r="CI17" s="1525"/>
      <c r="CJ17" s="1525"/>
      <c r="CK17" s="1525"/>
      <c r="CL17" s="1525"/>
      <c r="CM17" s="1525"/>
      <c r="CN17" s="1525"/>
      <c r="CO17" s="1525"/>
      <c r="CP17" s="1525"/>
      <c r="CQ17" s="1525"/>
      <c r="CR17" s="1525"/>
      <c r="CS17" s="1525"/>
      <c r="CT17" s="1525"/>
      <c r="CU17" s="1525"/>
      <c r="CV17" s="1525"/>
      <c r="CW17" s="1525"/>
      <c r="CX17" s="1525"/>
      <c r="CY17" s="1525"/>
      <c r="CZ17" s="1525"/>
      <c r="DA17" s="1525"/>
      <c r="DB17" s="1525"/>
      <c r="DC17" s="1525"/>
      <c r="DD17" s="1525"/>
      <c r="DE17" s="1525"/>
      <c r="DF17" s="1525"/>
      <c r="DG17" s="1525"/>
      <c r="DH17" s="1525"/>
      <c r="DI17" s="1525"/>
      <c r="DJ17" s="1525"/>
      <c r="DK17" s="1525"/>
      <c r="DL17" s="1525"/>
      <c r="DM17" s="1525"/>
      <c r="DN17" s="1525"/>
      <c r="DO17" s="1525"/>
      <c r="DP17" s="1525"/>
      <c r="DQ17" s="1525"/>
      <c r="DR17" s="1525"/>
      <c r="DS17" s="1525"/>
      <c r="DT17" s="1525"/>
      <c r="DU17" s="1525"/>
      <c r="DV17" s="1525"/>
    </row>
    <row r="18" spans="2:126" s="62" customFormat="1" ht="30" customHeight="1">
      <c r="B18" s="89"/>
      <c r="C18" s="38"/>
      <c r="D18" s="168"/>
      <c r="E18" s="168"/>
      <c r="F18" s="168"/>
      <c r="G18" s="85"/>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V18" s="121"/>
      <c r="BW18" s="121"/>
      <c r="BX18" s="121"/>
      <c r="BY18" s="121"/>
      <c r="BZ18" s="121"/>
      <c r="CA18" s="121"/>
      <c r="CC18" s="120"/>
      <c r="CD18" s="115"/>
      <c r="CH18" s="1525"/>
      <c r="CI18" s="1525"/>
      <c r="CJ18" s="1525"/>
      <c r="CK18" s="1525"/>
      <c r="CL18" s="1525"/>
      <c r="CM18" s="1525"/>
      <c r="CN18" s="1525"/>
      <c r="CO18" s="1525"/>
      <c r="CP18" s="1525"/>
      <c r="CQ18" s="1525"/>
      <c r="CR18" s="1525"/>
      <c r="CS18" s="1525"/>
      <c r="CT18" s="1525"/>
      <c r="CU18" s="1525"/>
      <c r="CV18" s="1525"/>
      <c r="CW18" s="1525"/>
      <c r="CX18" s="1525"/>
      <c r="CY18" s="1525"/>
      <c r="CZ18" s="1525"/>
      <c r="DA18" s="1525"/>
      <c r="DB18" s="1525"/>
      <c r="DC18" s="1525"/>
      <c r="DD18" s="1525"/>
      <c r="DE18" s="1525"/>
      <c r="DF18" s="1525"/>
      <c r="DG18" s="1525"/>
      <c r="DH18" s="1525"/>
      <c r="DI18" s="1525"/>
      <c r="DJ18" s="1525"/>
      <c r="DK18" s="1525"/>
      <c r="DL18" s="1525"/>
      <c r="DM18" s="1525"/>
      <c r="DN18" s="1525"/>
      <c r="DO18" s="1525"/>
      <c r="DP18" s="1525"/>
      <c r="DQ18" s="1525"/>
      <c r="DR18" s="1525"/>
      <c r="DS18" s="1525"/>
      <c r="DT18" s="1525"/>
      <c r="DU18" s="1525"/>
      <c r="DV18" s="1525"/>
    </row>
    <row r="19" spans="2:126" s="62" customFormat="1" ht="30" customHeight="1">
      <c r="B19" s="89"/>
      <c r="C19" s="38"/>
      <c r="D19" s="1626" t="s">
        <v>1221</v>
      </c>
      <c r="E19" s="168"/>
      <c r="F19" s="167" t="s">
        <v>2340</v>
      </c>
      <c r="G19" s="85"/>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V19" s="2651" t="s">
        <v>2341</v>
      </c>
      <c r="BW19" s="2652"/>
      <c r="BX19" s="2652"/>
      <c r="BY19" s="2653"/>
      <c r="BZ19" s="2654"/>
      <c r="CA19" s="2655"/>
      <c r="CC19" s="120"/>
      <c r="CD19" s="115"/>
      <c r="CH19" s="1525"/>
      <c r="CI19" s="1525"/>
      <c r="CJ19" s="1525"/>
      <c r="CK19" s="1525"/>
      <c r="CL19" s="1525"/>
      <c r="CM19" s="1525"/>
      <c r="CN19" s="1525"/>
      <c r="CO19" s="1525"/>
      <c r="CP19" s="1525"/>
      <c r="CQ19" s="1525"/>
      <c r="CR19" s="1525"/>
      <c r="CS19" s="1525"/>
      <c r="CT19" s="1525"/>
      <c r="CU19" s="1525"/>
      <c r="CV19" s="1525"/>
      <c r="CW19" s="1525"/>
      <c r="CX19" s="1525"/>
      <c r="CY19" s="1525"/>
      <c r="CZ19" s="1525"/>
      <c r="DA19" s="1525"/>
      <c r="DB19" s="1525"/>
      <c r="DC19" s="1525"/>
      <c r="DD19" s="1525"/>
      <c r="DE19" s="1525"/>
      <c r="DF19" s="1525"/>
      <c r="DG19" s="1525"/>
      <c r="DH19" s="1525"/>
      <c r="DI19" s="1525"/>
      <c r="DJ19" s="1525"/>
      <c r="DK19" s="1525"/>
      <c r="DL19" s="1525"/>
      <c r="DM19" s="1525"/>
      <c r="DN19" s="1525"/>
      <c r="DO19" s="1525"/>
      <c r="DP19" s="1525"/>
      <c r="DQ19" s="1525"/>
      <c r="DR19" s="1525"/>
      <c r="DS19" s="1525"/>
      <c r="DT19" s="1525"/>
      <c r="DU19" s="1525"/>
      <c r="DV19" s="1525"/>
    </row>
    <row r="20" spans="2:126" s="62" customFormat="1" ht="30" customHeight="1">
      <c r="B20" s="89"/>
      <c r="C20" s="38"/>
      <c r="D20" s="225"/>
      <c r="E20" s="168"/>
      <c r="F20" s="198" t="s">
        <v>2342</v>
      </c>
      <c r="G20" s="85"/>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21"/>
      <c r="BV20" s="2652"/>
      <c r="BW20" s="2652"/>
      <c r="BX20" s="2652"/>
      <c r="BY20" s="2656"/>
      <c r="BZ20" s="2657"/>
      <c r="CA20" s="2658"/>
      <c r="CC20" s="120"/>
      <c r="CD20" s="115"/>
      <c r="CH20" s="1525"/>
      <c r="CI20" s="1525"/>
      <c r="CJ20" s="1525"/>
      <c r="CK20" s="1525"/>
      <c r="CL20" s="1525"/>
      <c r="CM20" s="1525"/>
      <c r="CN20" s="1525"/>
      <c r="CO20" s="1525"/>
      <c r="CP20" s="1525"/>
      <c r="CQ20" s="1525"/>
      <c r="CR20" s="1525"/>
      <c r="CS20" s="1525"/>
      <c r="CT20" s="1525"/>
      <c r="CU20" s="1525"/>
      <c r="CV20" s="1525"/>
      <c r="CW20" s="1525"/>
      <c r="CX20" s="1525"/>
      <c r="CY20" s="1525"/>
      <c r="CZ20" s="1525"/>
      <c r="DA20" s="1525"/>
      <c r="DB20" s="1525"/>
      <c r="DC20" s="1525"/>
      <c r="DD20" s="1525"/>
      <c r="DE20" s="1525"/>
      <c r="DF20" s="1525"/>
      <c r="DG20" s="1525"/>
      <c r="DH20" s="1525"/>
      <c r="DI20" s="1525"/>
      <c r="DJ20" s="1525"/>
      <c r="DK20" s="1525"/>
      <c r="DL20" s="1525"/>
      <c r="DM20" s="1525"/>
      <c r="DN20" s="1525"/>
      <c r="DO20" s="1525"/>
      <c r="DP20" s="1525"/>
      <c r="DQ20" s="1525"/>
      <c r="DR20" s="1525"/>
      <c r="DS20" s="1525"/>
      <c r="DT20" s="1525"/>
      <c r="DU20" s="1525"/>
      <c r="DV20" s="1525"/>
    </row>
    <row r="21" spans="2:126" s="62" customFormat="1" ht="30" customHeight="1">
      <c r="B21" s="89"/>
      <c r="C21" s="38"/>
      <c r="D21" s="199"/>
      <c r="E21" s="168"/>
      <c r="F21" s="168"/>
      <c r="G21" s="85"/>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V21" s="121"/>
      <c r="BW21" s="121"/>
      <c r="BX21" s="121"/>
      <c r="BY21" s="121"/>
      <c r="BZ21" s="121"/>
      <c r="CA21" s="121"/>
      <c r="CC21" s="120"/>
      <c r="CD21" s="115"/>
      <c r="CH21" s="1525"/>
      <c r="CI21" s="1525"/>
      <c r="CJ21" s="1525"/>
      <c r="CK21" s="1525"/>
      <c r="CL21" s="1525"/>
      <c r="CM21" s="1525"/>
      <c r="CN21" s="1525"/>
      <c r="CO21" s="1525"/>
      <c r="CP21" s="1525"/>
      <c r="CQ21" s="1525"/>
      <c r="CR21" s="1525"/>
      <c r="CS21" s="1525"/>
      <c r="CT21" s="1525"/>
      <c r="CU21" s="1525"/>
      <c r="CV21" s="1525"/>
      <c r="CW21" s="1525"/>
      <c r="CX21" s="1525"/>
      <c r="CY21" s="1525"/>
      <c r="CZ21" s="1525"/>
      <c r="DA21" s="1525"/>
      <c r="DB21" s="1525"/>
      <c r="DC21" s="1525"/>
      <c r="DD21" s="1525"/>
      <c r="DE21" s="1525"/>
      <c r="DF21" s="1525"/>
      <c r="DG21" s="1525"/>
      <c r="DH21" s="1525"/>
      <c r="DI21" s="1525"/>
      <c r="DJ21" s="1525"/>
      <c r="DK21" s="1525"/>
      <c r="DL21" s="1525"/>
      <c r="DM21" s="1525"/>
      <c r="DN21" s="1525"/>
      <c r="DO21" s="1525"/>
      <c r="DP21" s="1525"/>
      <c r="DQ21" s="1525"/>
      <c r="DR21" s="1525"/>
      <c r="DS21" s="1525"/>
      <c r="DT21" s="1525"/>
      <c r="DU21" s="1525"/>
      <c r="DV21" s="1525"/>
    </row>
    <row r="22" spans="2:126" s="62" customFormat="1" ht="30" customHeight="1">
      <c r="B22" s="89"/>
      <c r="C22" s="38"/>
      <c r="D22" s="494" t="s">
        <v>1284</v>
      </c>
      <c r="E22" s="168"/>
      <c r="F22" s="167" t="s">
        <v>2343</v>
      </c>
      <c r="G22" s="85"/>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V22" s="2651" t="s">
        <v>2344</v>
      </c>
      <c r="BW22" s="2652"/>
      <c r="BX22" s="2652"/>
      <c r="BY22" s="2653"/>
      <c r="BZ22" s="2654"/>
      <c r="CA22" s="2655"/>
      <c r="CC22" s="120"/>
      <c r="CD22" s="115"/>
      <c r="CH22" s="1525"/>
      <c r="CI22" s="1525"/>
      <c r="CJ22" s="1525"/>
      <c r="CK22" s="1525"/>
      <c r="CL22" s="1525"/>
      <c r="CM22" s="1525"/>
      <c r="CN22" s="1525"/>
      <c r="CO22" s="1525"/>
      <c r="CP22" s="1525"/>
      <c r="CQ22" s="1525"/>
      <c r="CR22" s="1525"/>
      <c r="CS22" s="1525"/>
      <c r="CT22" s="1525"/>
      <c r="CU22" s="1525"/>
      <c r="CV22" s="1525"/>
      <c r="CW22" s="1525"/>
      <c r="CX22" s="1525"/>
      <c r="CY22" s="1525"/>
      <c r="CZ22" s="1525"/>
      <c r="DA22" s="1525"/>
      <c r="DB22" s="1525"/>
      <c r="DC22" s="1525"/>
      <c r="DD22" s="1525"/>
      <c r="DE22" s="1525"/>
      <c r="DF22" s="1525"/>
      <c r="DG22" s="1525"/>
      <c r="DH22" s="1525"/>
      <c r="DI22" s="1525"/>
      <c r="DJ22" s="1525"/>
      <c r="DK22" s="1525"/>
      <c r="DL22" s="1525"/>
      <c r="DM22" s="1525"/>
      <c r="DN22" s="1525"/>
      <c r="DO22" s="1525"/>
      <c r="DP22" s="1525"/>
      <c r="DQ22" s="1525"/>
      <c r="DR22" s="1525"/>
      <c r="DS22" s="1525"/>
      <c r="DT22" s="1525"/>
      <c r="DU22" s="1525"/>
      <c r="DV22" s="1525"/>
    </row>
    <row r="23" spans="2:126" s="63" customFormat="1" ht="30" customHeight="1">
      <c r="B23" s="89"/>
      <c r="C23" s="38"/>
      <c r="D23" s="167"/>
      <c r="E23" s="168"/>
      <c r="F23" s="198" t="s">
        <v>2345</v>
      </c>
      <c r="G23" s="85"/>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V23" s="2652"/>
      <c r="BW23" s="2652"/>
      <c r="BX23" s="2652"/>
      <c r="BY23" s="2656"/>
      <c r="BZ23" s="2657"/>
      <c r="CA23" s="2658"/>
      <c r="CC23" s="120"/>
      <c r="CD23" s="115"/>
      <c r="CH23" s="1525"/>
      <c r="CI23" s="1525"/>
      <c r="CJ23" s="1525"/>
      <c r="CK23" s="1525"/>
      <c r="CL23" s="1525"/>
      <c r="CM23" s="1525"/>
      <c r="CN23" s="1525"/>
      <c r="CO23" s="1525"/>
      <c r="CP23" s="1525"/>
      <c r="CQ23" s="1525"/>
      <c r="CR23" s="1525"/>
      <c r="CS23" s="1525"/>
      <c r="CT23" s="1525"/>
      <c r="CU23" s="1525"/>
      <c r="CV23" s="1525"/>
      <c r="CW23" s="1525"/>
      <c r="CX23" s="1525"/>
      <c r="CY23" s="1525"/>
      <c r="CZ23" s="1525"/>
      <c r="DA23" s="1525"/>
      <c r="DB23" s="1525"/>
      <c r="DC23" s="1525"/>
      <c r="DD23" s="1525"/>
      <c r="DE23" s="1525"/>
      <c r="DF23" s="1525"/>
      <c r="DG23" s="1525"/>
      <c r="DH23" s="1525"/>
      <c r="DI23" s="1525"/>
      <c r="DJ23" s="1525"/>
      <c r="DK23" s="1525"/>
      <c r="DL23" s="1525"/>
      <c r="DM23" s="1525"/>
      <c r="DN23" s="1525"/>
      <c r="DO23" s="1525"/>
      <c r="DP23" s="1525"/>
      <c r="DQ23" s="1525"/>
      <c r="DR23" s="1525"/>
      <c r="DS23" s="1525"/>
      <c r="DT23" s="1525"/>
      <c r="DU23" s="1525"/>
      <c r="DV23" s="1525"/>
    </row>
    <row r="24" spans="2:126" s="63" customFormat="1" ht="30" customHeight="1">
      <c r="B24" s="73"/>
      <c r="C24" s="38"/>
      <c r="D24" s="168"/>
      <c r="E24" s="168"/>
      <c r="F24" s="168"/>
      <c r="G24" s="85"/>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V24" s="121"/>
      <c r="BW24" s="121"/>
      <c r="BX24" s="121"/>
      <c r="BY24" s="121"/>
      <c r="BZ24" s="121"/>
      <c r="CA24" s="121"/>
      <c r="CC24" s="120"/>
      <c r="CD24" s="115"/>
      <c r="CH24" s="1525"/>
      <c r="CI24" s="1525"/>
      <c r="CJ24" s="1525"/>
      <c r="CK24" s="1525"/>
      <c r="CL24" s="1525"/>
      <c r="CM24" s="1525"/>
      <c r="CN24" s="1525"/>
      <c r="CO24" s="1525"/>
      <c r="CP24" s="1525"/>
      <c r="CQ24" s="1525"/>
      <c r="CR24" s="1525"/>
      <c r="CS24" s="1525"/>
      <c r="CT24" s="1525"/>
      <c r="CU24" s="1525"/>
      <c r="CV24" s="1525"/>
      <c r="CW24" s="1525"/>
      <c r="CX24" s="1525"/>
      <c r="CY24" s="1525"/>
      <c r="CZ24" s="1525"/>
      <c r="DA24" s="1525"/>
      <c r="DB24" s="1525"/>
      <c r="DC24" s="1525"/>
      <c r="DD24" s="1525"/>
      <c r="DE24" s="1525"/>
      <c r="DF24" s="1525"/>
      <c r="DG24" s="1525"/>
      <c r="DH24" s="1525"/>
      <c r="DI24" s="1525"/>
      <c r="DJ24" s="1525"/>
      <c r="DK24" s="1525"/>
      <c r="DL24" s="1525"/>
      <c r="DM24" s="1525"/>
      <c r="DN24" s="1525"/>
      <c r="DO24" s="1525"/>
      <c r="DP24" s="1525"/>
      <c r="DQ24" s="1525"/>
      <c r="DR24" s="1525"/>
      <c r="DS24" s="1525"/>
      <c r="DT24" s="1525"/>
      <c r="DU24" s="1525"/>
      <c r="DV24" s="1525"/>
    </row>
    <row r="25" spans="2:126" s="63" customFormat="1" ht="30" customHeight="1">
      <c r="B25" s="73"/>
      <c r="C25" s="38"/>
      <c r="D25" s="494" t="s">
        <v>1287</v>
      </c>
      <c r="E25" s="168"/>
      <c r="F25" s="167" t="s">
        <v>2346</v>
      </c>
      <c r="G25" s="85"/>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V25" s="2651" t="s">
        <v>2347</v>
      </c>
      <c r="BW25" s="2652"/>
      <c r="BX25" s="2652"/>
      <c r="BY25" s="2653"/>
      <c r="BZ25" s="2654"/>
      <c r="CA25" s="2655"/>
      <c r="CC25" s="120"/>
      <c r="CD25" s="115"/>
      <c r="CH25" s="1525"/>
      <c r="CI25" s="1525"/>
      <c r="CJ25" s="1525"/>
      <c r="CK25" s="1525"/>
      <c r="CL25" s="1525"/>
      <c r="CM25" s="1525"/>
      <c r="CN25" s="1525"/>
      <c r="CO25" s="1525"/>
      <c r="CP25" s="1525"/>
      <c r="CQ25" s="1525"/>
      <c r="CR25" s="1525"/>
      <c r="CS25" s="1525"/>
      <c r="CT25" s="1525"/>
      <c r="CU25" s="1525"/>
      <c r="CV25" s="1525"/>
      <c r="CW25" s="1525"/>
      <c r="CX25" s="1525"/>
      <c r="CY25" s="1525"/>
      <c r="CZ25" s="1525"/>
      <c r="DA25" s="1525"/>
      <c r="DB25" s="1525"/>
      <c r="DC25" s="1525"/>
      <c r="DD25" s="1525"/>
      <c r="DE25" s="1525"/>
      <c r="DF25" s="1525"/>
      <c r="DG25" s="1525"/>
      <c r="DH25" s="1525"/>
      <c r="DI25" s="1525"/>
      <c r="DJ25" s="1525"/>
      <c r="DK25" s="1525"/>
      <c r="DL25" s="1525"/>
      <c r="DM25" s="1525"/>
      <c r="DN25" s="1525"/>
      <c r="DO25" s="1525"/>
      <c r="DP25" s="1525"/>
      <c r="DQ25" s="1525"/>
      <c r="DR25" s="1525"/>
      <c r="DS25" s="1525"/>
      <c r="DT25" s="1525"/>
      <c r="DU25" s="1525"/>
      <c r="DV25" s="1525"/>
    </row>
    <row r="26" spans="2:126" s="63" customFormat="1" ht="30" customHeight="1">
      <c r="B26" s="73"/>
      <c r="C26" s="38"/>
      <c r="D26" s="167"/>
      <c r="E26" s="168"/>
      <c r="F26" s="198" t="s">
        <v>2348</v>
      </c>
      <c r="G26" s="85"/>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V26" s="2652"/>
      <c r="BW26" s="2652"/>
      <c r="BX26" s="2652"/>
      <c r="BY26" s="2656"/>
      <c r="BZ26" s="2657"/>
      <c r="CA26" s="2658"/>
      <c r="CC26" s="1525"/>
      <c r="CD26" s="115"/>
      <c r="CH26" s="1525"/>
      <c r="CI26" s="1525"/>
      <c r="CJ26" s="1525"/>
      <c r="CK26" s="1525"/>
      <c r="CL26" s="1525"/>
      <c r="CM26" s="1525"/>
      <c r="CN26" s="1525"/>
      <c r="CO26" s="1525"/>
      <c r="CP26" s="1525"/>
      <c r="CQ26" s="1525"/>
      <c r="CR26" s="1525"/>
      <c r="CS26" s="1525"/>
      <c r="CT26" s="1525"/>
      <c r="CU26" s="1525"/>
      <c r="CV26" s="1525"/>
      <c r="CW26" s="1525"/>
      <c r="CX26" s="1525"/>
      <c r="CY26" s="1525"/>
      <c r="CZ26" s="1525"/>
      <c r="DA26" s="1525"/>
      <c r="DB26" s="1525"/>
      <c r="DC26" s="1525"/>
      <c r="DD26" s="1525"/>
      <c r="DE26" s="1525"/>
      <c r="DF26" s="1525"/>
      <c r="DG26" s="1525"/>
      <c r="DH26" s="1525"/>
      <c r="DI26" s="1525"/>
      <c r="DJ26" s="1525"/>
      <c r="DK26" s="1525"/>
      <c r="DL26" s="1525"/>
      <c r="DM26" s="1525"/>
      <c r="DN26" s="1525"/>
      <c r="DO26" s="1525"/>
      <c r="DP26" s="1525"/>
      <c r="DQ26" s="1525"/>
      <c r="DR26" s="1525"/>
      <c r="DS26" s="1525"/>
      <c r="DT26" s="1525"/>
      <c r="DU26" s="1525"/>
      <c r="DV26" s="1525"/>
    </row>
    <row r="27" spans="2:126" s="63" customFormat="1" ht="30" customHeight="1">
      <c r="B27" s="73"/>
      <c r="C27" s="38"/>
      <c r="D27" s="168"/>
      <c r="E27" s="168"/>
      <c r="F27" s="85"/>
      <c r="G27" s="85"/>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V27" s="121"/>
      <c r="BW27" s="121"/>
      <c r="BX27" s="121"/>
      <c r="BY27" s="121"/>
      <c r="BZ27" s="121"/>
      <c r="CA27" s="121"/>
      <c r="CC27" s="1525"/>
      <c r="CD27" s="115"/>
      <c r="CH27" s="1525"/>
      <c r="CI27" s="1525"/>
      <c r="CJ27" s="1525"/>
      <c r="CK27" s="1525"/>
      <c r="CL27" s="1525"/>
      <c r="CM27" s="1525"/>
      <c r="CN27" s="1525"/>
      <c r="CO27" s="1525"/>
      <c r="CP27" s="1525"/>
      <c r="CQ27" s="1525"/>
      <c r="CR27" s="1525"/>
      <c r="CS27" s="1525"/>
      <c r="CT27" s="1525"/>
      <c r="CU27" s="1525"/>
      <c r="CV27" s="1525"/>
      <c r="CW27" s="1525"/>
      <c r="CX27" s="1525"/>
      <c r="CY27" s="1525"/>
      <c r="CZ27" s="1525"/>
      <c r="DA27" s="1525"/>
      <c r="DB27" s="1525"/>
      <c r="DC27" s="1525"/>
      <c r="DD27" s="1525"/>
      <c r="DE27" s="1525"/>
      <c r="DF27" s="1525"/>
      <c r="DG27" s="1525"/>
      <c r="DH27" s="1525"/>
      <c r="DI27" s="1525"/>
      <c r="DJ27" s="1525"/>
      <c r="DK27" s="1525"/>
      <c r="DL27" s="1525"/>
      <c r="DM27" s="1525"/>
      <c r="DN27" s="1525"/>
      <c r="DO27" s="1525"/>
      <c r="DP27" s="1525"/>
      <c r="DQ27" s="1525"/>
      <c r="DR27" s="1525"/>
      <c r="DS27" s="1525"/>
      <c r="DT27" s="1525"/>
      <c r="DU27" s="1525"/>
      <c r="DV27" s="1525"/>
    </row>
    <row r="28" spans="2:126" s="63" customFormat="1" ht="30" customHeight="1">
      <c r="B28" s="84"/>
      <c r="C28" s="38"/>
      <c r="D28" s="493" t="s">
        <v>1291</v>
      </c>
      <c r="E28" s="168"/>
      <c r="F28" s="85" t="s">
        <v>2349</v>
      </c>
      <c r="G28" s="85"/>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V28" s="2651" t="s">
        <v>2350</v>
      </c>
      <c r="BW28" s="2652"/>
      <c r="BX28" s="2652"/>
      <c r="BY28" s="2653"/>
      <c r="BZ28" s="2654"/>
      <c r="CA28" s="2655"/>
      <c r="CC28" s="1525"/>
      <c r="CD28" s="111"/>
      <c r="CH28" s="1525"/>
      <c r="CI28" s="1525"/>
      <c r="CJ28" s="1525"/>
      <c r="CK28" s="1525"/>
      <c r="CL28" s="1525"/>
      <c r="CM28" s="1525"/>
      <c r="CN28" s="1525"/>
      <c r="CO28" s="1525"/>
      <c r="CP28" s="1525"/>
      <c r="CQ28" s="1525"/>
      <c r="CR28" s="1525"/>
      <c r="CS28" s="1525"/>
      <c r="CT28" s="1525"/>
      <c r="CU28" s="1525"/>
      <c r="CV28" s="1525"/>
      <c r="CW28" s="1525"/>
      <c r="CX28" s="1525"/>
      <c r="CY28" s="1525"/>
      <c r="CZ28" s="1525"/>
      <c r="DA28" s="1525"/>
      <c r="DB28" s="1525"/>
      <c r="DC28" s="1525"/>
      <c r="DD28" s="1525"/>
      <c r="DE28" s="1525"/>
      <c r="DF28" s="1525"/>
      <c r="DG28" s="1525"/>
      <c r="DH28" s="1525"/>
      <c r="DI28" s="1525"/>
      <c r="DJ28" s="1525"/>
      <c r="DK28" s="1525"/>
      <c r="DL28" s="1525"/>
      <c r="DM28" s="1525"/>
      <c r="DN28" s="1525"/>
      <c r="DO28" s="1525"/>
      <c r="DP28" s="1525"/>
      <c r="DQ28" s="1525"/>
      <c r="DR28" s="1525"/>
      <c r="DS28" s="1525"/>
      <c r="DT28" s="1525"/>
      <c r="DU28" s="1525"/>
      <c r="DV28" s="1525"/>
    </row>
    <row r="29" spans="2:126" s="63" customFormat="1" ht="30" customHeight="1">
      <c r="B29" s="86"/>
      <c r="C29" s="38"/>
      <c r="D29" s="199"/>
      <c r="E29" s="168"/>
      <c r="F29" s="192" t="s">
        <v>2351</v>
      </c>
      <c r="G29" s="85"/>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c r="BO29" s="121"/>
      <c r="BP29" s="121"/>
      <c r="BV29" s="2652"/>
      <c r="BW29" s="2652"/>
      <c r="BX29" s="2652"/>
      <c r="BY29" s="2656"/>
      <c r="BZ29" s="2657"/>
      <c r="CA29" s="2658"/>
      <c r="CC29" s="1525"/>
      <c r="CD29" s="111"/>
      <c r="CH29" s="1525"/>
      <c r="CI29" s="1525"/>
      <c r="CJ29" s="1525"/>
      <c r="CK29" s="1525"/>
      <c r="CL29" s="1525"/>
      <c r="CM29" s="1525"/>
      <c r="CN29" s="1525"/>
      <c r="CO29" s="1525"/>
      <c r="CP29" s="1525"/>
      <c r="CQ29" s="1525"/>
      <c r="CR29" s="1525"/>
      <c r="CS29" s="1525"/>
      <c r="CT29" s="1525"/>
      <c r="CU29" s="1525"/>
      <c r="CV29" s="1525"/>
      <c r="CW29" s="1525"/>
      <c r="CX29" s="1525"/>
      <c r="CY29" s="1525"/>
      <c r="CZ29" s="1525"/>
      <c r="DA29" s="1525"/>
      <c r="DB29" s="1525"/>
      <c r="DC29" s="1525"/>
      <c r="DD29" s="1525"/>
      <c r="DE29" s="1525"/>
      <c r="DF29" s="1525"/>
      <c r="DG29" s="1525"/>
      <c r="DH29" s="1525"/>
      <c r="DI29" s="1525"/>
      <c r="DJ29" s="1525"/>
      <c r="DK29" s="1525"/>
      <c r="DL29" s="1525"/>
      <c r="DM29" s="1525"/>
      <c r="DN29" s="1525"/>
      <c r="DO29" s="1525"/>
      <c r="DP29" s="1525"/>
      <c r="DQ29" s="1525"/>
      <c r="DR29" s="1525"/>
      <c r="DS29" s="1525"/>
      <c r="DT29" s="1525"/>
      <c r="DU29" s="1525"/>
      <c r="DV29" s="1525"/>
    </row>
    <row r="30" spans="2:126" s="63" customFormat="1" ht="30" customHeight="1">
      <c r="B30" s="86"/>
      <c r="C30" s="38"/>
      <c r="D30" s="75"/>
      <c r="E30" s="38"/>
      <c r="F30" s="1626"/>
      <c r="G30" s="1626"/>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V30" s="121"/>
      <c r="BW30" s="121"/>
      <c r="BX30" s="121"/>
      <c r="BY30" s="121"/>
      <c r="BZ30" s="121"/>
      <c r="CA30" s="121"/>
      <c r="CC30" s="1525"/>
      <c r="CD30" s="111"/>
      <c r="CH30" s="1525"/>
      <c r="CI30" s="1525"/>
      <c r="CJ30" s="1525"/>
      <c r="CK30" s="1525"/>
      <c r="CL30" s="1525"/>
      <c r="CM30" s="1525"/>
      <c r="CN30" s="1525"/>
      <c r="CO30" s="1525"/>
      <c r="CP30" s="1525"/>
      <c r="CQ30" s="1525"/>
      <c r="CR30" s="1525"/>
      <c r="CS30" s="1525"/>
      <c r="CT30" s="1525"/>
      <c r="CU30" s="1525"/>
      <c r="CV30" s="1525"/>
      <c r="CW30" s="1525"/>
      <c r="CX30" s="1525"/>
      <c r="CY30" s="1525"/>
      <c r="CZ30" s="1525"/>
      <c r="DA30" s="1525"/>
      <c r="DB30" s="1525"/>
      <c r="DC30" s="1525"/>
      <c r="DD30" s="1525"/>
      <c r="DE30" s="1525"/>
      <c r="DF30" s="1525"/>
      <c r="DG30" s="1525"/>
      <c r="DH30" s="1525"/>
      <c r="DI30" s="1525"/>
      <c r="DJ30" s="1525"/>
      <c r="DK30" s="1525"/>
      <c r="DL30" s="1525"/>
      <c r="DM30" s="1525"/>
      <c r="DN30" s="1525"/>
      <c r="DO30" s="1525"/>
      <c r="DP30" s="1525"/>
      <c r="DQ30" s="1525"/>
      <c r="DR30" s="1525"/>
      <c r="DS30" s="1525"/>
      <c r="DT30" s="1525"/>
      <c r="DU30" s="1525"/>
      <c r="DV30" s="1525"/>
    </row>
    <row r="31" spans="2:126" s="63" customFormat="1" ht="30" customHeight="1">
      <c r="B31" s="89"/>
      <c r="C31" s="38"/>
      <c r="D31" s="495" t="s">
        <v>1295</v>
      </c>
      <c r="E31" s="168"/>
      <c r="F31" s="85" t="s">
        <v>2352</v>
      </c>
      <c r="G31" s="85"/>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1"/>
      <c r="BV31" s="2651" t="s">
        <v>2353</v>
      </c>
      <c r="BW31" s="2652"/>
      <c r="BX31" s="2652"/>
      <c r="BY31" s="2653"/>
      <c r="BZ31" s="2654"/>
      <c r="CA31" s="2655"/>
      <c r="CC31" s="1525"/>
      <c r="CD31" s="111"/>
      <c r="CH31" s="1525"/>
      <c r="CI31" s="1525"/>
      <c r="CJ31" s="1525"/>
      <c r="CK31" s="1525"/>
      <c r="CL31" s="1525"/>
      <c r="CM31" s="1525"/>
      <c r="CN31" s="1525"/>
      <c r="CO31" s="1525"/>
      <c r="CP31" s="1525"/>
      <c r="CQ31" s="1525"/>
      <c r="CR31" s="1525"/>
      <c r="CS31" s="1525"/>
      <c r="CT31" s="1525"/>
      <c r="CU31" s="1525"/>
      <c r="CV31" s="1525"/>
      <c r="CW31" s="1525"/>
      <c r="CX31" s="1525"/>
      <c r="CY31" s="1525"/>
      <c r="CZ31" s="1525"/>
      <c r="DA31" s="1525"/>
      <c r="DB31" s="1525"/>
      <c r="DC31" s="1525"/>
      <c r="DD31" s="1525"/>
      <c r="DE31" s="1525"/>
      <c r="DF31" s="1525"/>
      <c r="DG31" s="1525"/>
      <c r="DH31" s="1525"/>
      <c r="DI31" s="1525"/>
      <c r="DJ31" s="1525"/>
      <c r="DK31" s="1525"/>
      <c r="DL31" s="1525"/>
      <c r="DM31" s="1525"/>
      <c r="DN31" s="1525"/>
      <c r="DO31" s="1525"/>
      <c r="DP31" s="1525"/>
      <c r="DQ31" s="1525"/>
      <c r="DR31" s="1525"/>
      <c r="DS31" s="1525"/>
      <c r="DT31" s="1525"/>
      <c r="DU31" s="1525"/>
      <c r="DV31" s="1525"/>
    </row>
    <row r="32" spans="2:126" s="63" customFormat="1" ht="30" customHeight="1">
      <c r="B32" s="73"/>
      <c r="C32" s="38"/>
      <c r="D32" s="85"/>
      <c r="E32" s="168"/>
      <c r="F32" s="192" t="s">
        <v>2354</v>
      </c>
      <c r="G32" s="85"/>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c r="BO32" s="121"/>
      <c r="BP32" s="121"/>
      <c r="BV32" s="2652"/>
      <c r="BW32" s="2652"/>
      <c r="BX32" s="2652"/>
      <c r="BY32" s="2656"/>
      <c r="BZ32" s="2657"/>
      <c r="CA32" s="2658"/>
      <c r="CC32" s="1525"/>
      <c r="CD32" s="111"/>
      <c r="CH32" s="1525"/>
      <c r="CI32" s="1525"/>
      <c r="CJ32" s="1525"/>
      <c r="CK32" s="1525"/>
      <c r="CL32" s="1525"/>
      <c r="CM32" s="1525"/>
      <c r="CN32" s="1525"/>
      <c r="CO32" s="1525"/>
      <c r="CP32" s="1525"/>
      <c r="CQ32" s="1525"/>
      <c r="CR32" s="1525"/>
      <c r="CS32" s="1525"/>
      <c r="CT32" s="1525"/>
      <c r="CU32" s="1525"/>
      <c r="CV32" s="1525"/>
      <c r="CW32" s="1525"/>
      <c r="CX32" s="1525"/>
      <c r="CY32" s="1525"/>
      <c r="CZ32" s="1525"/>
      <c r="DA32" s="1525"/>
      <c r="DB32" s="1525"/>
      <c r="DC32" s="1525"/>
      <c r="DD32" s="1525"/>
      <c r="DE32" s="1525"/>
      <c r="DF32" s="1525"/>
      <c r="DG32" s="1525"/>
      <c r="DH32" s="1525"/>
      <c r="DI32" s="1525"/>
      <c r="DJ32" s="1525"/>
      <c r="DK32" s="1525"/>
      <c r="DL32" s="1525"/>
      <c r="DM32" s="1525"/>
      <c r="DN32" s="1525"/>
      <c r="DO32" s="1525"/>
      <c r="DP32" s="1525"/>
      <c r="DQ32" s="1525"/>
      <c r="DR32" s="1525"/>
      <c r="DS32" s="1525"/>
      <c r="DT32" s="1525"/>
      <c r="DU32" s="1525"/>
      <c r="DV32" s="1525"/>
    </row>
    <row r="33" spans="2:126" s="63" customFormat="1" ht="30" customHeight="1">
      <c r="B33" s="73"/>
      <c r="C33" s="38"/>
      <c r="D33" s="88"/>
      <c r="E33" s="168"/>
      <c r="F33" s="85"/>
      <c r="G33" s="85"/>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V33" s="121"/>
      <c r="BW33" s="121"/>
      <c r="BX33" s="121"/>
      <c r="BY33" s="121"/>
      <c r="BZ33" s="121"/>
      <c r="CA33" s="121"/>
      <c r="CC33" s="1525"/>
      <c r="CD33" s="114"/>
      <c r="CH33" s="1525"/>
      <c r="CI33" s="1525"/>
      <c r="CJ33" s="1525"/>
      <c r="CK33" s="1525"/>
      <c r="CL33" s="1525"/>
      <c r="CM33" s="1525"/>
      <c r="CN33" s="1525"/>
      <c r="CO33" s="1525"/>
      <c r="CP33" s="1525"/>
      <c r="CQ33" s="1525"/>
      <c r="CR33" s="1525"/>
      <c r="CS33" s="1525"/>
      <c r="CT33" s="1525"/>
      <c r="CU33" s="1525"/>
      <c r="CV33" s="1525"/>
      <c r="CW33" s="1525"/>
      <c r="CX33" s="1525"/>
      <c r="CY33" s="1525"/>
      <c r="CZ33" s="1525"/>
      <c r="DA33" s="1525"/>
      <c r="DB33" s="1525"/>
      <c r="DC33" s="1525"/>
      <c r="DD33" s="1525"/>
      <c r="DE33" s="1525"/>
      <c r="DF33" s="1525"/>
      <c r="DG33" s="1525"/>
      <c r="DH33" s="1525"/>
      <c r="DI33" s="1525"/>
      <c r="DJ33" s="1525"/>
      <c r="DK33" s="1525"/>
      <c r="DL33" s="1525"/>
      <c r="DM33" s="1525"/>
      <c r="DN33" s="1525"/>
      <c r="DO33" s="1525"/>
      <c r="DP33" s="1525"/>
      <c r="DQ33" s="1525"/>
      <c r="DR33" s="1525"/>
      <c r="DS33" s="1525"/>
      <c r="DT33" s="1525"/>
      <c r="DU33" s="1525"/>
      <c r="DV33" s="1525"/>
    </row>
    <row r="34" spans="2:126" s="63" customFormat="1" ht="30" customHeight="1">
      <c r="B34" s="73"/>
      <c r="C34" s="38"/>
      <c r="D34" s="495" t="s">
        <v>1299</v>
      </c>
      <c r="E34" s="168"/>
      <c r="F34" s="85" t="s">
        <v>2355</v>
      </c>
      <c r="G34" s="85"/>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V34" s="2651" t="s">
        <v>2356</v>
      </c>
      <c r="BW34" s="2652"/>
      <c r="BX34" s="2652"/>
      <c r="BY34" s="2653"/>
      <c r="BZ34" s="2654"/>
      <c r="CA34" s="2655"/>
      <c r="CC34" s="1525"/>
      <c r="CD34" s="114"/>
      <c r="CH34" s="1525"/>
      <c r="CI34" s="1525"/>
      <c r="CJ34" s="1525"/>
      <c r="CK34" s="1525"/>
      <c r="CL34" s="1525"/>
      <c r="CM34" s="1525"/>
      <c r="CN34" s="1525"/>
      <c r="CO34" s="1525"/>
      <c r="CP34" s="1525"/>
      <c r="CQ34" s="1525"/>
      <c r="CR34" s="1525"/>
      <c r="CS34" s="1525"/>
      <c r="CT34" s="1525"/>
      <c r="CU34" s="1525"/>
      <c r="CV34" s="1525"/>
      <c r="CW34" s="1525"/>
      <c r="CX34" s="1525"/>
      <c r="CY34" s="1525"/>
      <c r="CZ34" s="1525"/>
      <c r="DA34" s="1525"/>
      <c r="DB34" s="1525"/>
      <c r="DC34" s="1525"/>
      <c r="DD34" s="1525"/>
      <c r="DE34" s="1525"/>
      <c r="DF34" s="1525"/>
      <c r="DG34" s="1525"/>
      <c r="DH34" s="1525"/>
      <c r="DI34" s="1525"/>
      <c r="DJ34" s="1525"/>
      <c r="DK34" s="1525"/>
      <c r="DL34" s="1525"/>
      <c r="DM34" s="1525"/>
      <c r="DN34" s="1525"/>
      <c r="DO34" s="1525"/>
      <c r="DP34" s="1525"/>
      <c r="DQ34" s="1525"/>
      <c r="DR34" s="1525"/>
      <c r="DS34" s="1525"/>
      <c r="DT34" s="1525"/>
      <c r="DU34" s="1525"/>
      <c r="DV34" s="1525"/>
    </row>
    <row r="35" spans="2:126" s="63" customFormat="1" ht="30" customHeight="1">
      <c r="B35" s="73"/>
      <c r="C35" s="38"/>
      <c r="D35" s="85"/>
      <c r="E35" s="168"/>
      <c r="F35" s="192" t="s">
        <v>2357</v>
      </c>
      <c r="G35" s="192"/>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V35" s="2652"/>
      <c r="BW35" s="2652"/>
      <c r="BX35" s="2652"/>
      <c r="BY35" s="2656"/>
      <c r="BZ35" s="2657"/>
      <c r="CA35" s="2658"/>
      <c r="CC35" s="1525"/>
      <c r="CD35" s="115"/>
      <c r="CH35" s="1525"/>
      <c r="CI35" s="1525"/>
      <c r="CJ35" s="1525"/>
      <c r="CK35" s="1525"/>
      <c r="CL35" s="1525"/>
      <c r="CM35" s="1525"/>
      <c r="CN35" s="1525"/>
      <c r="CO35" s="1525"/>
      <c r="CP35" s="1525"/>
      <c r="CQ35" s="1525"/>
      <c r="CR35" s="1525"/>
      <c r="CS35" s="1525"/>
      <c r="CT35" s="1525"/>
      <c r="CU35" s="1525"/>
      <c r="CV35" s="1525"/>
      <c r="CW35" s="1525"/>
      <c r="CX35" s="1525"/>
      <c r="CY35" s="1525"/>
      <c r="CZ35" s="1525"/>
      <c r="DA35" s="1525"/>
      <c r="DB35" s="1525"/>
      <c r="DC35" s="1525"/>
      <c r="DD35" s="1525"/>
      <c r="DE35" s="1525"/>
      <c r="DF35" s="1525"/>
      <c r="DG35" s="1525"/>
      <c r="DH35" s="1525"/>
      <c r="DI35" s="1525"/>
      <c r="DJ35" s="1525"/>
      <c r="DK35" s="1525"/>
      <c r="DL35" s="1525"/>
      <c r="DM35" s="1525"/>
      <c r="DN35" s="1525"/>
      <c r="DO35" s="1525"/>
      <c r="DP35" s="1525"/>
      <c r="DQ35" s="1525"/>
      <c r="DR35" s="1525"/>
      <c r="DS35" s="1525"/>
      <c r="DT35" s="1525"/>
      <c r="DU35" s="1525"/>
      <c r="DV35" s="1525"/>
    </row>
    <row r="36" spans="2:126" s="63" customFormat="1" ht="30" customHeight="1">
      <c r="B36" s="84"/>
      <c r="C36" s="38"/>
      <c r="D36" s="88"/>
      <c r="E36" s="168"/>
      <c r="F36" s="85"/>
      <c r="G36" s="85"/>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c r="BG36" s="121"/>
      <c r="BH36" s="121"/>
      <c r="BI36" s="121"/>
      <c r="BJ36" s="121"/>
      <c r="BK36" s="121"/>
      <c r="BL36" s="121"/>
      <c r="BM36" s="121"/>
      <c r="BN36" s="121"/>
      <c r="BO36" s="121"/>
      <c r="BP36" s="121"/>
      <c r="BV36" s="121"/>
      <c r="BW36" s="121"/>
      <c r="BX36" s="121"/>
      <c r="BY36" s="121"/>
      <c r="BZ36" s="121"/>
      <c r="CA36" s="121"/>
      <c r="CC36" s="1525"/>
      <c r="CD36" s="115"/>
      <c r="CH36" s="1525"/>
      <c r="CI36" s="1525"/>
      <c r="CJ36" s="1525"/>
      <c r="CK36" s="1525"/>
      <c r="CL36" s="1525"/>
      <c r="CM36" s="1525"/>
      <c r="CN36" s="1525"/>
      <c r="CO36" s="1525"/>
      <c r="CP36" s="1525"/>
      <c r="CQ36" s="1525"/>
      <c r="CR36" s="1525"/>
      <c r="CS36" s="1525"/>
      <c r="CT36" s="1525"/>
      <c r="CU36" s="1525"/>
      <c r="CV36" s="1525"/>
      <c r="CW36" s="1525"/>
      <c r="CX36" s="1525"/>
      <c r="CY36" s="1525"/>
      <c r="CZ36" s="1525"/>
      <c r="DA36" s="1525"/>
      <c r="DB36" s="1525"/>
      <c r="DC36" s="1525"/>
      <c r="DD36" s="1525"/>
      <c r="DE36" s="1525"/>
      <c r="DF36" s="1525"/>
      <c r="DG36" s="1525"/>
      <c r="DH36" s="1525"/>
      <c r="DI36" s="1525"/>
      <c r="DJ36" s="1525"/>
      <c r="DK36" s="1525"/>
      <c r="DL36" s="1525"/>
      <c r="DM36" s="1525"/>
      <c r="DN36" s="1525"/>
      <c r="DO36" s="1525"/>
      <c r="DP36" s="1525"/>
      <c r="DQ36" s="1525"/>
      <c r="DR36" s="1525"/>
      <c r="DS36" s="1525"/>
      <c r="DT36" s="1525"/>
      <c r="DU36" s="1525"/>
      <c r="DV36" s="1525"/>
    </row>
    <row r="37" spans="2:126" s="63" customFormat="1" ht="30" customHeight="1">
      <c r="B37" s="86"/>
      <c r="C37" s="38"/>
      <c r="D37" s="495" t="s">
        <v>1244</v>
      </c>
      <c r="E37" s="168"/>
      <c r="F37" s="85" t="s">
        <v>2358</v>
      </c>
      <c r="G37" s="85"/>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V37" s="2651" t="s">
        <v>2359</v>
      </c>
      <c r="BW37" s="2652"/>
      <c r="BX37" s="2652"/>
      <c r="BY37" s="2653"/>
      <c r="BZ37" s="2654"/>
      <c r="CA37" s="2655"/>
      <c r="CC37" s="1525"/>
      <c r="CD37" s="115"/>
      <c r="CH37" s="1525"/>
      <c r="CI37" s="1525"/>
      <c r="CJ37" s="1525"/>
      <c r="CK37" s="1525"/>
      <c r="CL37" s="1525"/>
      <c r="CM37" s="1525"/>
      <c r="CN37" s="1525"/>
      <c r="CO37" s="1525"/>
      <c r="CP37" s="1525"/>
      <c r="CQ37" s="1525"/>
      <c r="CR37" s="1525"/>
      <c r="CS37" s="1525"/>
      <c r="CT37" s="1525"/>
      <c r="CU37" s="1525"/>
      <c r="CV37" s="1525"/>
      <c r="CW37" s="1525"/>
      <c r="CX37" s="1525"/>
      <c r="CY37" s="1525"/>
      <c r="CZ37" s="1525"/>
      <c r="DA37" s="1525"/>
      <c r="DB37" s="1525"/>
      <c r="DC37" s="1525"/>
      <c r="DD37" s="1525"/>
      <c r="DE37" s="1525"/>
      <c r="DF37" s="1525"/>
      <c r="DG37" s="1525"/>
      <c r="DH37" s="1525"/>
      <c r="DI37" s="1525"/>
      <c r="DJ37" s="1525"/>
      <c r="DK37" s="1525"/>
      <c r="DL37" s="1525"/>
      <c r="DM37" s="1525"/>
      <c r="DN37" s="1525"/>
      <c r="DO37" s="1525"/>
      <c r="DP37" s="1525"/>
      <c r="DQ37" s="1525"/>
      <c r="DR37" s="1525"/>
      <c r="DS37" s="1525"/>
      <c r="DT37" s="1525"/>
      <c r="DU37" s="1525"/>
      <c r="DV37" s="1525"/>
    </row>
    <row r="38" spans="2:126" s="63" customFormat="1" ht="30" customHeight="1">
      <c r="B38" s="86"/>
      <c r="C38" s="38"/>
      <c r="D38" s="85"/>
      <c r="E38" s="168"/>
      <c r="F38" s="192" t="s">
        <v>2360</v>
      </c>
      <c r="G38" s="85"/>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O38" s="121"/>
      <c r="BP38" s="121"/>
      <c r="BV38" s="2652"/>
      <c r="BW38" s="2652"/>
      <c r="BX38" s="2652"/>
      <c r="BY38" s="2656"/>
      <c r="BZ38" s="2657"/>
      <c r="CA38" s="2658"/>
      <c r="CC38" s="1525"/>
      <c r="CD38" s="115"/>
      <c r="CH38" s="1525"/>
      <c r="CI38" s="1525"/>
      <c r="CJ38" s="1525"/>
      <c r="CK38" s="1525"/>
      <c r="CL38" s="1525"/>
      <c r="CM38" s="1525"/>
      <c r="CN38" s="1525"/>
      <c r="CO38" s="1525"/>
      <c r="CP38" s="1525"/>
      <c r="CQ38" s="1525"/>
      <c r="CR38" s="1525"/>
      <c r="CS38" s="1525"/>
      <c r="CT38" s="1525"/>
      <c r="CU38" s="1525"/>
      <c r="CV38" s="1525"/>
      <c r="CW38" s="1525"/>
      <c r="CX38" s="1525"/>
      <c r="CY38" s="1525"/>
      <c r="CZ38" s="1525"/>
      <c r="DA38" s="1525"/>
      <c r="DB38" s="1525"/>
      <c r="DC38" s="1525"/>
      <c r="DD38" s="1525"/>
      <c r="DE38" s="1525"/>
      <c r="DF38" s="1525"/>
      <c r="DG38" s="1525"/>
      <c r="DH38" s="1525"/>
      <c r="DI38" s="1525"/>
      <c r="DJ38" s="1525"/>
      <c r="DK38" s="1525"/>
      <c r="DL38" s="1525"/>
      <c r="DM38" s="1525"/>
      <c r="DN38" s="1525"/>
      <c r="DO38" s="1525"/>
      <c r="DP38" s="1525"/>
      <c r="DQ38" s="1525"/>
      <c r="DR38" s="1525"/>
      <c r="DS38" s="1525"/>
      <c r="DT38" s="1525"/>
      <c r="DU38" s="1525"/>
      <c r="DV38" s="1525"/>
    </row>
    <row r="39" spans="2:126" s="63" customFormat="1" ht="30" customHeight="1">
      <c r="B39" s="89"/>
      <c r="C39" s="38"/>
      <c r="D39" s="88"/>
      <c r="E39" s="168"/>
      <c r="F39" s="85"/>
      <c r="G39" s="85"/>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V39" s="121"/>
      <c r="BW39" s="121"/>
      <c r="BX39" s="121"/>
      <c r="BY39" s="121"/>
      <c r="BZ39" s="121"/>
      <c r="CA39" s="121"/>
      <c r="CC39" s="1525"/>
      <c r="CD39" s="111"/>
      <c r="CH39" s="1525"/>
      <c r="CI39" s="1525"/>
      <c r="CJ39" s="1525"/>
      <c r="CK39" s="1525"/>
      <c r="CL39" s="1525"/>
      <c r="CM39" s="1525"/>
      <c r="CN39" s="1525"/>
      <c r="CO39" s="1525"/>
      <c r="CP39" s="1525"/>
      <c r="CQ39" s="1525"/>
      <c r="CR39" s="1525"/>
      <c r="CS39" s="1525"/>
      <c r="CT39" s="1525"/>
      <c r="CU39" s="1525"/>
      <c r="CV39" s="1525"/>
      <c r="CW39" s="1525"/>
      <c r="CX39" s="1525"/>
      <c r="CY39" s="1525"/>
      <c r="CZ39" s="1525"/>
      <c r="DA39" s="1525"/>
      <c r="DB39" s="1525"/>
      <c r="DC39" s="1525"/>
      <c r="DD39" s="1525"/>
      <c r="DE39" s="1525"/>
      <c r="DF39" s="1525"/>
      <c r="DG39" s="1525"/>
      <c r="DH39" s="1525"/>
      <c r="DI39" s="1525"/>
      <c r="DJ39" s="1525"/>
      <c r="DK39" s="1525"/>
      <c r="DL39" s="1525"/>
      <c r="DM39" s="1525"/>
      <c r="DN39" s="1525"/>
      <c r="DO39" s="1525"/>
      <c r="DP39" s="1525"/>
      <c r="DQ39" s="1525"/>
      <c r="DR39" s="1525"/>
      <c r="DS39" s="1525"/>
      <c r="DT39" s="1525"/>
      <c r="DU39" s="1525"/>
      <c r="DV39" s="1525"/>
    </row>
    <row r="40" spans="2:126" s="63" customFormat="1" ht="30" customHeight="1">
      <c r="B40" s="73"/>
      <c r="C40" s="38"/>
      <c r="D40" s="495" t="s">
        <v>1748</v>
      </c>
      <c r="E40" s="168"/>
      <c r="F40" s="2650" t="s">
        <v>2361</v>
      </c>
      <c r="G40" s="2650"/>
      <c r="H40" s="2650"/>
      <c r="I40" s="2650"/>
      <c r="J40" s="2650"/>
      <c r="K40" s="2650"/>
      <c r="L40" s="2650"/>
      <c r="M40" s="2650"/>
      <c r="N40" s="2650"/>
      <c r="O40" s="2650"/>
      <c r="P40" s="2650"/>
      <c r="Q40" s="2650"/>
      <c r="R40" s="2650"/>
      <c r="S40" s="2650"/>
      <c r="T40" s="2650"/>
      <c r="U40" s="2650"/>
      <c r="V40" s="2650"/>
      <c r="W40" s="2650"/>
      <c r="X40" s="2650"/>
      <c r="Y40" s="2650"/>
      <c r="Z40" s="2650"/>
      <c r="AA40" s="2650"/>
      <c r="AB40" s="2650"/>
      <c r="AC40" s="2650"/>
      <c r="AD40" s="2650"/>
      <c r="AE40" s="2650"/>
      <c r="AF40" s="2650"/>
      <c r="AG40" s="2650"/>
      <c r="AH40" s="2650"/>
      <c r="AI40" s="2650"/>
      <c r="AJ40" s="2650"/>
      <c r="AK40" s="2650"/>
      <c r="AL40" s="2650"/>
      <c r="AM40" s="2650"/>
      <c r="AN40" s="2650"/>
      <c r="AO40" s="2650"/>
      <c r="AP40" s="2650"/>
      <c r="AQ40" s="2650"/>
      <c r="AR40" s="2650"/>
      <c r="AS40" s="2650"/>
      <c r="AT40" s="2650"/>
      <c r="AU40" s="2650"/>
      <c r="AV40" s="2650"/>
      <c r="AW40" s="2650"/>
      <c r="AX40" s="2650"/>
      <c r="AY40" s="2650"/>
      <c r="AZ40" s="2650"/>
      <c r="BA40" s="2650"/>
      <c r="BB40" s="2650"/>
      <c r="BC40" s="2650"/>
      <c r="BD40" s="2650"/>
      <c r="BE40" s="2650"/>
      <c r="BF40" s="2650"/>
      <c r="BG40" s="2650"/>
      <c r="BH40" s="2650"/>
      <c r="BI40" s="2650"/>
      <c r="BJ40" s="2650"/>
      <c r="BK40" s="2650"/>
      <c r="BL40" s="2650"/>
      <c r="BM40" s="2650"/>
      <c r="BN40" s="234"/>
      <c r="BO40" s="234"/>
      <c r="BP40" s="234"/>
      <c r="BV40" s="121"/>
      <c r="BW40" s="121"/>
      <c r="BX40" s="121"/>
      <c r="BY40" s="121"/>
      <c r="BZ40" s="121"/>
      <c r="CA40" s="121"/>
      <c r="CC40" s="1525"/>
      <c r="CD40" s="111"/>
      <c r="CH40" s="1525"/>
      <c r="CI40" s="1525"/>
      <c r="CJ40" s="1525"/>
      <c r="CK40" s="1525"/>
      <c r="CL40" s="1525"/>
      <c r="CM40" s="1525"/>
      <c r="CN40" s="1525"/>
      <c r="CO40" s="1525"/>
      <c r="CP40" s="1525"/>
      <c r="CQ40" s="1525"/>
      <c r="CR40" s="1525"/>
      <c r="CS40" s="1525"/>
      <c r="CT40" s="1525"/>
      <c r="CU40" s="1525"/>
      <c r="CV40" s="1525"/>
      <c r="CW40" s="1525"/>
      <c r="CX40" s="1525"/>
      <c r="CY40" s="1525"/>
      <c r="CZ40" s="1525"/>
      <c r="DA40" s="1525"/>
      <c r="DB40" s="1525"/>
      <c r="DC40" s="1525"/>
      <c r="DD40" s="1525"/>
      <c r="DE40" s="1525"/>
      <c r="DF40" s="1525"/>
      <c r="DG40" s="1525"/>
      <c r="DH40" s="1525"/>
      <c r="DI40" s="1525"/>
      <c r="DJ40" s="1525"/>
      <c r="DK40" s="1525"/>
      <c r="DL40" s="1525"/>
      <c r="DM40" s="1525"/>
      <c r="DN40" s="1525"/>
      <c r="DO40" s="1525"/>
      <c r="DP40" s="1525"/>
      <c r="DQ40" s="1525"/>
      <c r="DR40" s="1525"/>
      <c r="DS40" s="1525"/>
      <c r="DT40" s="1525"/>
      <c r="DU40" s="1525"/>
      <c r="DV40" s="1525"/>
    </row>
    <row r="41" spans="2:126" s="63" customFormat="1" ht="30" customHeight="1">
      <c r="B41" s="73"/>
      <c r="C41" s="38"/>
      <c r="D41" s="85"/>
      <c r="E41" s="168"/>
      <c r="F41" s="2650"/>
      <c r="G41" s="2650"/>
      <c r="H41" s="2650"/>
      <c r="I41" s="2650"/>
      <c r="J41" s="2650"/>
      <c r="K41" s="2650"/>
      <c r="L41" s="2650"/>
      <c r="M41" s="2650"/>
      <c r="N41" s="2650"/>
      <c r="O41" s="2650"/>
      <c r="P41" s="2650"/>
      <c r="Q41" s="2650"/>
      <c r="R41" s="2650"/>
      <c r="S41" s="2650"/>
      <c r="T41" s="2650"/>
      <c r="U41" s="2650"/>
      <c r="V41" s="2650"/>
      <c r="W41" s="2650"/>
      <c r="X41" s="2650"/>
      <c r="Y41" s="2650"/>
      <c r="Z41" s="2650"/>
      <c r="AA41" s="2650"/>
      <c r="AB41" s="2650"/>
      <c r="AC41" s="2650"/>
      <c r="AD41" s="2650"/>
      <c r="AE41" s="2650"/>
      <c r="AF41" s="2650"/>
      <c r="AG41" s="2650"/>
      <c r="AH41" s="2650"/>
      <c r="AI41" s="2650"/>
      <c r="AJ41" s="2650"/>
      <c r="AK41" s="2650"/>
      <c r="AL41" s="2650"/>
      <c r="AM41" s="2650"/>
      <c r="AN41" s="2650"/>
      <c r="AO41" s="2650"/>
      <c r="AP41" s="2650"/>
      <c r="AQ41" s="2650"/>
      <c r="AR41" s="2650"/>
      <c r="AS41" s="2650"/>
      <c r="AT41" s="2650"/>
      <c r="AU41" s="2650"/>
      <c r="AV41" s="2650"/>
      <c r="AW41" s="2650"/>
      <c r="AX41" s="2650"/>
      <c r="AY41" s="2650"/>
      <c r="AZ41" s="2650"/>
      <c r="BA41" s="2650"/>
      <c r="BB41" s="2650"/>
      <c r="BC41" s="2650"/>
      <c r="BD41" s="2650"/>
      <c r="BE41" s="2650"/>
      <c r="BF41" s="2650"/>
      <c r="BG41" s="2650"/>
      <c r="BH41" s="2650"/>
      <c r="BI41" s="2650"/>
      <c r="BJ41" s="2650"/>
      <c r="BK41" s="2650"/>
      <c r="BL41" s="2650"/>
      <c r="BM41" s="2650"/>
      <c r="BN41" s="234"/>
      <c r="BO41" s="234"/>
      <c r="BP41" s="234"/>
      <c r="BV41" s="121"/>
      <c r="BW41" s="121"/>
      <c r="BX41" s="121"/>
      <c r="BY41" s="121"/>
      <c r="BZ41" s="121"/>
      <c r="CA41" s="121"/>
      <c r="CC41" s="1525"/>
      <c r="CD41" s="111"/>
      <c r="CH41" s="1525"/>
      <c r="CI41" s="1525"/>
      <c r="CJ41" s="1525"/>
      <c r="CK41" s="1525"/>
      <c r="CL41" s="1525"/>
      <c r="CM41" s="1525"/>
      <c r="CN41" s="1525"/>
      <c r="CO41" s="1525"/>
      <c r="CP41" s="1525"/>
      <c r="CQ41" s="1525"/>
      <c r="CR41" s="1525"/>
      <c r="CS41" s="1525"/>
      <c r="CT41" s="1525"/>
      <c r="CU41" s="1525"/>
      <c r="CV41" s="1525"/>
      <c r="CW41" s="1525"/>
      <c r="CX41" s="1525"/>
      <c r="CY41" s="1525"/>
      <c r="CZ41" s="1525"/>
      <c r="DA41" s="1525"/>
      <c r="DB41" s="1525"/>
      <c r="DC41" s="1525"/>
      <c r="DD41" s="1525"/>
      <c r="DE41" s="1525"/>
      <c r="DF41" s="1525"/>
      <c r="DG41" s="1525"/>
      <c r="DH41" s="1525"/>
      <c r="DI41" s="1525"/>
      <c r="DJ41" s="1525"/>
      <c r="DK41" s="1525"/>
      <c r="DL41" s="1525"/>
      <c r="DM41" s="1525"/>
      <c r="DN41" s="1525"/>
      <c r="DO41" s="1525"/>
      <c r="DP41" s="1525"/>
      <c r="DQ41" s="1525"/>
      <c r="DR41" s="1525"/>
      <c r="DS41" s="1525"/>
      <c r="DT41" s="1525"/>
      <c r="DU41" s="1525"/>
      <c r="DV41" s="1525"/>
    </row>
    <row r="42" spans="2:126" s="63" customFormat="1" ht="30" customHeight="1">
      <c r="B42" s="73"/>
      <c r="C42" s="38"/>
      <c r="D42" s="85"/>
      <c r="E42" s="168"/>
      <c r="F42" s="2650"/>
      <c r="G42" s="2650"/>
      <c r="H42" s="2650"/>
      <c r="I42" s="2650"/>
      <c r="J42" s="2650"/>
      <c r="K42" s="2650"/>
      <c r="L42" s="2650"/>
      <c r="M42" s="2650"/>
      <c r="N42" s="2650"/>
      <c r="O42" s="2650"/>
      <c r="P42" s="2650"/>
      <c r="Q42" s="2650"/>
      <c r="R42" s="2650"/>
      <c r="S42" s="2650"/>
      <c r="T42" s="2650"/>
      <c r="U42" s="2650"/>
      <c r="V42" s="2650"/>
      <c r="W42" s="2650"/>
      <c r="X42" s="2650"/>
      <c r="Y42" s="2650"/>
      <c r="Z42" s="2650"/>
      <c r="AA42" s="2650"/>
      <c r="AB42" s="2650"/>
      <c r="AC42" s="2650"/>
      <c r="AD42" s="2650"/>
      <c r="AE42" s="2650"/>
      <c r="AF42" s="2650"/>
      <c r="AG42" s="2650"/>
      <c r="AH42" s="2650"/>
      <c r="AI42" s="2650"/>
      <c r="AJ42" s="2650"/>
      <c r="AK42" s="2650"/>
      <c r="AL42" s="2650"/>
      <c r="AM42" s="2650"/>
      <c r="AN42" s="2650"/>
      <c r="AO42" s="2650"/>
      <c r="AP42" s="2650"/>
      <c r="AQ42" s="2650"/>
      <c r="AR42" s="2650"/>
      <c r="AS42" s="2650"/>
      <c r="AT42" s="2650"/>
      <c r="AU42" s="2650"/>
      <c r="AV42" s="2650"/>
      <c r="AW42" s="2650"/>
      <c r="AX42" s="2650"/>
      <c r="AY42" s="2650"/>
      <c r="AZ42" s="2650"/>
      <c r="BA42" s="2650"/>
      <c r="BB42" s="2650"/>
      <c r="BC42" s="2650"/>
      <c r="BD42" s="2650"/>
      <c r="BE42" s="2650"/>
      <c r="BF42" s="2650"/>
      <c r="BG42" s="2650"/>
      <c r="BH42" s="2650"/>
      <c r="BI42" s="2650"/>
      <c r="BJ42" s="2650"/>
      <c r="BK42" s="2650"/>
      <c r="BL42" s="2650"/>
      <c r="BM42" s="2650"/>
      <c r="BN42" s="234"/>
      <c r="BO42" s="234"/>
      <c r="BP42" s="234"/>
      <c r="BV42" s="2651" t="s">
        <v>2362</v>
      </c>
      <c r="BW42" s="2652"/>
      <c r="BX42" s="2652"/>
      <c r="BY42" s="2653"/>
      <c r="BZ42" s="2654"/>
      <c r="CA42" s="2655"/>
      <c r="CC42" s="1525"/>
      <c r="CD42" s="111"/>
      <c r="CH42" s="1525"/>
      <c r="CI42" s="1525"/>
      <c r="CJ42" s="1525"/>
      <c r="CK42" s="1525"/>
      <c r="CL42" s="1525"/>
      <c r="CM42" s="1525"/>
      <c r="CN42" s="1525"/>
      <c r="CO42" s="1525"/>
      <c r="CP42" s="1525"/>
      <c r="CQ42" s="1525"/>
      <c r="CR42" s="1525"/>
      <c r="CS42" s="1525"/>
      <c r="CT42" s="1525"/>
      <c r="CU42" s="1525"/>
      <c r="CV42" s="1525"/>
      <c r="CW42" s="1525"/>
      <c r="CX42" s="1525"/>
      <c r="CY42" s="1525"/>
      <c r="CZ42" s="1525"/>
      <c r="DA42" s="1525"/>
      <c r="DB42" s="1525"/>
      <c r="DC42" s="1525"/>
      <c r="DD42" s="1525"/>
      <c r="DE42" s="1525"/>
      <c r="DF42" s="1525"/>
      <c r="DG42" s="1525"/>
      <c r="DH42" s="1525"/>
      <c r="DI42" s="1525"/>
      <c r="DJ42" s="1525"/>
      <c r="DK42" s="1525"/>
      <c r="DL42" s="1525"/>
      <c r="DM42" s="1525"/>
      <c r="DN42" s="1525"/>
      <c r="DO42" s="1525"/>
      <c r="DP42" s="1525"/>
      <c r="DQ42" s="1525"/>
      <c r="DR42" s="1525"/>
      <c r="DS42" s="1525"/>
      <c r="DT42" s="1525"/>
      <c r="DU42" s="1525"/>
      <c r="DV42" s="1525"/>
    </row>
    <row r="43" spans="2:126" s="63" customFormat="1" ht="30" customHeight="1">
      <c r="B43" s="73"/>
      <c r="C43" s="38"/>
      <c r="D43" s="85"/>
      <c r="E43" s="168"/>
      <c r="F43" s="192" t="s">
        <v>2363</v>
      </c>
      <c r="G43" s="192"/>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V43" s="2652"/>
      <c r="BW43" s="2652"/>
      <c r="BX43" s="2652"/>
      <c r="BY43" s="2656"/>
      <c r="BZ43" s="2657"/>
      <c r="CA43" s="2658"/>
      <c r="CC43" s="1525"/>
      <c r="CD43" s="111"/>
      <c r="CH43" s="1525"/>
      <c r="CI43" s="1525"/>
      <c r="CJ43" s="1525"/>
      <c r="CK43" s="1525"/>
      <c r="CL43" s="1525"/>
      <c r="CM43" s="1525"/>
      <c r="CN43" s="1525"/>
      <c r="CO43" s="1525"/>
      <c r="CP43" s="1525"/>
      <c r="CQ43" s="1525"/>
      <c r="CR43" s="1525"/>
      <c r="CS43" s="1525"/>
      <c r="CT43" s="1525"/>
      <c r="CU43" s="1525"/>
      <c r="CV43" s="1525"/>
      <c r="CW43" s="1525"/>
      <c r="CX43" s="1525"/>
      <c r="CY43" s="1525"/>
      <c r="CZ43" s="1525"/>
      <c r="DA43" s="1525"/>
      <c r="DB43" s="1525"/>
      <c r="DC43" s="1525"/>
      <c r="DD43" s="1525"/>
      <c r="DE43" s="1525"/>
      <c r="DF43" s="1525"/>
      <c r="DG43" s="1525"/>
      <c r="DH43" s="1525"/>
      <c r="DI43" s="1525"/>
      <c r="DJ43" s="1525"/>
      <c r="DK43" s="1525"/>
      <c r="DL43" s="1525"/>
      <c r="DM43" s="1525"/>
      <c r="DN43" s="1525"/>
      <c r="DO43" s="1525"/>
      <c r="DP43" s="1525"/>
      <c r="DQ43" s="1525"/>
      <c r="DR43" s="1525"/>
      <c r="DS43" s="1525"/>
      <c r="DT43" s="1525"/>
      <c r="DU43" s="1525"/>
      <c r="DV43" s="1525"/>
    </row>
    <row r="44" spans="2:126" s="63" customFormat="1" ht="30" customHeight="1">
      <c r="B44" s="84"/>
      <c r="C44" s="38"/>
      <c r="D44" s="85"/>
      <c r="E44" s="168"/>
      <c r="F44" s="192" t="s">
        <v>2364</v>
      </c>
      <c r="G44" s="192"/>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V44" s="121"/>
      <c r="BW44" s="121"/>
      <c r="BX44" s="121"/>
      <c r="BY44" s="121"/>
      <c r="BZ44" s="121"/>
      <c r="CA44" s="121"/>
      <c r="CC44" s="1525"/>
      <c r="CD44" s="114"/>
      <c r="CH44" s="1525"/>
      <c r="CI44" s="1525"/>
      <c r="CJ44" s="1525"/>
      <c r="CK44" s="1525"/>
      <c r="CL44" s="1525"/>
      <c r="CM44" s="1525"/>
      <c r="CN44" s="1525"/>
      <c r="CO44" s="1525"/>
      <c r="CP44" s="1525"/>
      <c r="CQ44" s="1525"/>
      <c r="CR44" s="1525"/>
      <c r="CS44" s="1525"/>
      <c r="CT44" s="1525"/>
      <c r="CU44" s="1525"/>
      <c r="CV44" s="1525"/>
      <c r="CW44" s="1525"/>
      <c r="CX44" s="1525"/>
      <c r="CY44" s="1525"/>
      <c r="CZ44" s="1525"/>
      <c r="DA44" s="1525"/>
      <c r="DB44" s="1525"/>
      <c r="DC44" s="1525"/>
      <c r="DD44" s="1525"/>
      <c r="DE44" s="1525"/>
      <c r="DF44" s="1525"/>
      <c r="DG44" s="1525"/>
      <c r="DH44" s="1525"/>
      <c r="DI44" s="1525"/>
      <c r="DJ44" s="1525"/>
      <c r="DK44" s="1525"/>
      <c r="DL44" s="1525"/>
      <c r="DM44" s="1525"/>
      <c r="DN44" s="1525"/>
      <c r="DO44" s="1525"/>
      <c r="DP44" s="1525"/>
      <c r="DQ44" s="1525"/>
      <c r="DR44" s="1525"/>
      <c r="DS44" s="1525"/>
      <c r="DT44" s="1525"/>
      <c r="DU44" s="1525"/>
      <c r="DV44" s="1525"/>
    </row>
    <row r="45" spans="2:126" s="63" customFormat="1" ht="30" customHeight="1">
      <c r="B45" s="86"/>
      <c r="C45" s="38"/>
      <c r="D45" s="88"/>
      <c r="E45" s="168"/>
      <c r="F45" s="85"/>
      <c r="G45" s="85"/>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V45" s="121"/>
      <c r="BW45" s="121"/>
      <c r="BX45" s="121"/>
      <c r="BY45" s="121"/>
      <c r="BZ45" s="121"/>
      <c r="CA45" s="121"/>
      <c r="CC45" s="1525"/>
      <c r="CD45" s="114"/>
      <c r="CH45" s="1525"/>
      <c r="CI45" s="1525"/>
      <c r="CJ45" s="1525"/>
      <c r="CK45" s="1525"/>
      <c r="CL45" s="1525"/>
      <c r="CM45" s="1525"/>
      <c r="CN45" s="1525"/>
      <c r="CO45" s="1525"/>
      <c r="CP45" s="1525"/>
      <c r="CQ45" s="1525"/>
      <c r="CR45" s="1525"/>
      <c r="CS45" s="1525"/>
      <c r="CT45" s="1525"/>
      <c r="CU45" s="1525"/>
      <c r="CV45" s="1525"/>
      <c r="CW45" s="1525"/>
      <c r="CX45" s="1525"/>
      <c r="CY45" s="1525"/>
      <c r="CZ45" s="1525"/>
      <c r="DA45" s="1525"/>
      <c r="DB45" s="1525"/>
      <c r="DC45" s="1525"/>
      <c r="DD45" s="1525"/>
      <c r="DE45" s="1525"/>
      <c r="DF45" s="1525"/>
      <c r="DG45" s="1525"/>
      <c r="DH45" s="1525"/>
      <c r="DI45" s="1525"/>
      <c r="DJ45" s="1525"/>
      <c r="DK45" s="1525"/>
      <c r="DL45" s="1525"/>
      <c r="DM45" s="1525"/>
      <c r="DN45" s="1525"/>
      <c r="DO45" s="1525"/>
      <c r="DP45" s="1525"/>
      <c r="DQ45" s="1525"/>
      <c r="DR45" s="1525"/>
      <c r="DS45" s="1525"/>
      <c r="DT45" s="1525"/>
      <c r="DU45" s="1525"/>
      <c r="DV45" s="1525"/>
    </row>
    <row r="46" spans="2:126" s="63" customFormat="1" ht="30" customHeight="1">
      <c r="B46" s="86"/>
      <c r="C46" s="38"/>
      <c r="D46" s="495" t="s">
        <v>1752</v>
      </c>
      <c r="E46" s="168"/>
      <c r="F46" s="85" t="s">
        <v>2365</v>
      </c>
      <c r="G46" s="85"/>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V46" s="2651" t="s">
        <v>2366</v>
      </c>
      <c r="BW46" s="2652"/>
      <c r="BX46" s="2652"/>
      <c r="BY46" s="2653"/>
      <c r="BZ46" s="2654"/>
      <c r="CA46" s="2655"/>
      <c r="CC46" s="1525"/>
      <c r="CD46" s="115"/>
      <c r="CH46" s="1525"/>
      <c r="CI46" s="1525"/>
      <c r="CJ46" s="1525"/>
      <c r="CK46" s="1525"/>
      <c r="CL46" s="1525"/>
      <c r="CM46" s="1525"/>
      <c r="CN46" s="1525"/>
      <c r="CO46" s="1525"/>
      <c r="CP46" s="1525"/>
      <c r="CQ46" s="1525"/>
      <c r="CR46" s="1525"/>
      <c r="CS46" s="1525"/>
      <c r="CT46" s="1525"/>
      <c r="CU46" s="1525"/>
      <c r="CV46" s="1525"/>
      <c r="CW46" s="1525"/>
      <c r="CX46" s="1525"/>
      <c r="CY46" s="1525"/>
      <c r="CZ46" s="1525"/>
      <c r="DA46" s="1525"/>
      <c r="DB46" s="1525"/>
      <c r="DC46" s="1525"/>
      <c r="DD46" s="1525"/>
      <c r="DE46" s="1525"/>
      <c r="DF46" s="1525"/>
      <c r="DG46" s="1525"/>
      <c r="DH46" s="1525"/>
      <c r="DI46" s="1525"/>
      <c r="DJ46" s="1525"/>
      <c r="DK46" s="1525"/>
      <c r="DL46" s="1525"/>
      <c r="DM46" s="1525"/>
      <c r="DN46" s="1525"/>
      <c r="DO46" s="1525"/>
      <c r="DP46" s="1525"/>
      <c r="DQ46" s="1525"/>
      <c r="DR46" s="1525"/>
      <c r="DS46" s="1525"/>
      <c r="DT46" s="1525"/>
      <c r="DU46" s="1525"/>
      <c r="DV46" s="1525"/>
    </row>
    <row r="47" spans="2:126" s="63" customFormat="1" ht="30" customHeight="1">
      <c r="B47" s="89"/>
      <c r="C47" s="38"/>
      <c r="D47" s="85"/>
      <c r="E47" s="168"/>
      <c r="F47" s="192" t="s">
        <v>2367</v>
      </c>
      <c r="G47" s="85"/>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V47" s="2652"/>
      <c r="BW47" s="2652"/>
      <c r="BX47" s="2652"/>
      <c r="BY47" s="2656"/>
      <c r="BZ47" s="2657"/>
      <c r="CA47" s="2658"/>
      <c r="CC47" s="1525"/>
      <c r="CD47" s="115"/>
      <c r="CH47" s="1525"/>
      <c r="CI47" s="1525"/>
      <c r="CJ47" s="1525"/>
      <c r="CK47" s="1525"/>
      <c r="CL47" s="1525"/>
      <c r="CM47" s="1525"/>
      <c r="CN47" s="1525"/>
      <c r="CO47" s="1525"/>
      <c r="CP47" s="1525"/>
      <c r="CQ47" s="1525"/>
      <c r="CR47" s="1525"/>
      <c r="CS47" s="1525"/>
      <c r="CT47" s="1525"/>
      <c r="CU47" s="1525"/>
      <c r="CV47" s="1525"/>
      <c r="CW47" s="1525"/>
      <c r="CX47" s="1525"/>
      <c r="CY47" s="1525"/>
      <c r="CZ47" s="1525"/>
      <c r="DA47" s="1525"/>
      <c r="DB47" s="1525"/>
      <c r="DC47" s="1525"/>
      <c r="DD47" s="1525"/>
      <c r="DE47" s="1525"/>
      <c r="DF47" s="1525"/>
      <c r="DG47" s="1525"/>
      <c r="DH47" s="1525"/>
      <c r="DI47" s="1525"/>
      <c r="DJ47" s="1525"/>
      <c r="DK47" s="1525"/>
      <c r="DL47" s="1525"/>
      <c r="DM47" s="1525"/>
      <c r="DN47" s="1525"/>
      <c r="DO47" s="1525"/>
      <c r="DP47" s="1525"/>
      <c r="DQ47" s="1525"/>
      <c r="DR47" s="1525"/>
      <c r="DS47" s="1525"/>
      <c r="DT47" s="1525"/>
      <c r="DU47" s="1525"/>
      <c r="DV47" s="1525"/>
    </row>
    <row r="48" spans="2:126" s="63" customFormat="1" ht="30" customHeight="1">
      <c r="B48" s="73"/>
      <c r="C48" s="38"/>
      <c r="D48" s="88"/>
      <c r="E48" s="168"/>
      <c r="F48" s="85"/>
      <c r="G48" s="85"/>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V48" s="121"/>
      <c r="BW48" s="121"/>
      <c r="BX48" s="121"/>
      <c r="BY48" s="121"/>
      <c r="BZ48" s="121"/>
      <c r="CA48" s="121"/>
      <c r="CC48" s="1525"/>
      <c r="CD48" s="115"/>
      <c r="CH48" s="1525"/>
      <c r="CI48" s="1525"/>
      <c r="CJ48" s="1525"/>
      <c r="CK48" s="1525"/>
      <c r="CL48" s="1525"/>
      <c r="CM48" s="1525"/>
      <c r="CN48" s="1525"/>
      <c r="CO48" s="1525"/>
      <c r="CP48" s="1525"/>
      <c r="CQ48" s="1525"/>
      <c r="CR48" s="1525"/>
      <c r="CS48" s="1525"/>
      <c r="CT48" s="1525"/>
      <c r="CU48" s="1525"/>
      <c r="CV48" s="1525"/>
      <c r="CW48" s="1525"/>
      <c r="CX48" s="1525"/>
      <c r="CY48" s="1525"/>
      <c r="CZ48" s="1525"/>
      <c r="DA48" s="1525"/>
      <c r="DB48" s="1525"/>
      <c r="DC48" s="1525"/>
      <c r="DD48" s="1525"/>
      <c r="DE48" s="1525"/>
      <c r="DF48" s="1525"/>
      <c r="DG48" s="1525"/>
      <c r="DH48" s="1525"/>
      <c r="DI48" s="1525"/>
      <c r="DJ48" s="1525"/>
      <c r="DK48" s="1525"/>
      <c r="DL48" s="1525"/>
      <c r="DM48" s="1525"/>
      <c r="DN48" s="1525"/>
      <c r="DO48" s="1525"/>
      <c r="DP48" s="1525"/>
      <c r="DQ48" s="1525"/>
      <c r="DR48" s="1525"/>
      <c r="DS48" s="1525"/>
      <c r="DT48" s="1525"/>
      <c r="DU48" s="1525"/>
      <c r="DV48" s="1525"/>
    </row>
    <row r="49" spans="2:126" s="63" customFormat="1" ht="30" customHeight="1">
      <c r="B49" s="73"/>
      <c r="C49" s="38"/>
      <c r="D49" s="495" t="s">
        <v>1755</v>
      </c>
      <c r="E49" s="168"/>
      <c r="F49" s="85" t="s">
        <v>2368</v>
      </c>
      <c r="G49" s="85"/>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V49" s="2651" t="s">
        <v>2369</v>
      </c>
      <c r="BW49" s="2652"/>
      <c r="BX49" s="2652"/>
      <c r="BY49" s="2653"/>
      <c r="BZ49" s="2654"/>
      <c r="CA49" s="2655"/>
      <c r="CC49" s="1525"/>
      <c r="CD49" s="115"/>
      <c r="CH49" s="1525"/>
      <c r="CI49" s="1525"/>
      <c r="CJ49" s="1525"/>
      <c r="CK49" s="1525"/>
      <c r="CL49" s="1525"/>
      <c r="CM49" s="1525"/>
      <c r="CN49" s="1525"/>
      <c r="CO49" s="1525"/>
      <c r="CP49" s="1525"/>
      <c r="CQ49" s="1525"/>
      <c r="CR49" s="1525"/>
      <c r="CS49" s="1525"/>
      <c r="CT49" s="1525"/>
      <c r="CU49" s="1525"/>
      <c r="CV49" s="1525"/>
      <c r="CW49" s="1525"/>
      <c r="CX49" s="1525"/>
      <c r="CY49" s="1525"/>
      <c r="CZ49" s="1525"/>
      <c r="DA49" s="1525"/>
      <c r="DB49" s="1525"/>
      <c r="DC49" s="1525"/>
      <c r="DD49" s="1525"/>
      <c r="DE49" s="1525"/>
      <c r="DF49" s="1525"/>
      <c r="DG49" s="1525"/>
      <c r="DH49" s="1525"/>
      <c r="DI49" s="1525"/>
      <c r="DJ49" s="1525"/>
      <c r="DK49" s="1525"/>
      <c r="DL49" s="1525"/>
      <c r="DM49" s="1525"/>
      <c r="DN49" s="1525"/>
      <c r="DO49" s="1525"/>
      <c r="DP49" s="1525"/>
      <c r="DQ49" s="1525"/>
      <c r="DR49" s="1525"/>
      <c r="DS49" s="1525"/>
      <c r="DT49" s="1525"/>
      <c r="DU49" s="1525"/>
      <c r="DV49" s="1525"/>
    </row>
    <row r="50" spans="2:126" s="63" customFormat="1" ht="30" customHeight="1">
      <c r="B50" s="73"/>
      <c r="C50" s="38"/>
      <c r="D50" s="85"/>
      <c r="E50" s="168"/>
      <c r="F50" s="192" t="s">
        <v>2370</v>
      </c>
      <c r="G50" s="192"/>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V50" s="2652"/>
      <c r="BW50" s="2652"/>
      <c r="BX50" s="2652"/>
      <c r="BY50" s="2656"/>
      <c r="BZ50" s="2657"/>
      <c r="CA50" s="2658"/>
      <c r="CC50" s="1525"/>
      <c r="CD50" s="111"/>
      <c r="CH50" s="1525"/>
      <c r="CI50" s="1525"/>
      <c r="CJ50" s="1525"/>
      <c r="CK50" s="1525"/>
      <c r="CL50" s="1525"/>
      <c r="CM50" s="1525"/>
      <c r="CN50" s="1525"/>
      <c r="CO50" s="1525"/>
      <c r="CP50" s="1525"/>
      <c r="CQ50" s="1525"/>
      <c r="CR50" s="1525"/>
      <c r="CS50" s="1525"/>
      <c r="CT50" s="1525"/>
      <c r="CU50" s="1525"/>
      <c r="CV50" s="1525"/>
      <c r="CW50" s="1525"/>
      <c r="CX50" s="1525"/>
      <c r="CY50" s="1525"/>
      <c r="CZ50" s="1525"/>
      <c r="DA50" s="1525"/>
      <c r="DB50" s="1525"/>
      <c r="DC50" s="1525"/>
      <c r="DD50" s="1525"/>
      <c r="DE50" s="1525"/>
      <c r="DF50" s="1525"/>
      <c r="DG50" s="1525"/>
      <c r="DH50" s="1525"/>
      <c r="DI50" s="1525"/>
      <c r="DJ50" s="1525"/>
      <c r="DK50" s="1525"/>
      <c r="DL50" s="1525"/>
      <c r="DM50" s="1525"/>
      <c r="DN50" s="1525"/>
      <c r="DO50" s="1525"/>
      <c r="DP50" s="1525"/>
      <c r="DQ50" s="1525"/>
      <c r="DR50" s="1525"/>
      <c r="DS50" s="1525"/>
      <c r="DT50" s="1525"/>
      <c r="DU50" s="1525"/>
      <c r="DV50" s="1525"/>
    </row>
    <row r="51" spans="2:126" s="63" customFormat="1" ht="30" customHeight="1">
      <c r="B51" s="73"/>
      <c r="C51" s="38"/>
      <c r="D51" s="75"/>
      <c r="E51" s="38"/>
      <c r="F51" s="1626"/>
      <c r="G51" s="1626"/>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V51" s="121"/>
      <c r="BW51" s="121"/>
      <c r="BX51" s="121"/>
      <c r="BY51" s="121"/>
      <c r="BZ51" s="121"/>
      <c r="CA51" s="121"/>
      <c r="CC51" s="1525"/>
      <c r="CD51" s="111"/>
      <c r="CH51" s="1525"/>
      <c r="CI51" s="1525"/>
      <c r="CJ51" s="1525"/>
      <c r="CK51" s="1525"/>
      <c r="CL51" s="1525"/>
      <c r="CM51" s="1525"/>
      <c r="CN51" s="1525"/>
      <c r="CO51" s="1525"/>
      <c r="CP51" s="1525"/>
      <c r="CQ51" s="1525"/>
      <c r="CR51" s="1525"/>
      <c r="CS51" s="1525"/>
      <c r="CT51" s="1525"/>
      <c r="CU51" s="1525"/>
      <c r="CV51" s="1525"/>
      <c r="CW51" s="1525"/>
      <c r="CX51" s="1525"/>
      <c r="CY51" s="1525"/>
      <c r="CZ51" s="1525"/>
      <c r="DA51" s="1525"/>
      <c r="DB51" s="1525"/>
      <c r="DC51" s="1525"/>
      <c r="DD51" s="1525"/>
      <c r="DE51" s="1525"/>
      <c r="DF51" s="1525"/>
      <c r="DG51" s="1525"/>
      <c r="DH51" s="1525"/>
      <c r="DI51" s="1525"/>
      <c r="DJ51" s="1525"/>
      <c r="DK51" s="1525"/>
      <c r="DL51" s="1525"/>
      <c r="DM51" s="1525"/>
      <c r="DN51" s="1525"/>
      <c r="DO51" s="1525"/>
      <c r="DP51" s="1525"/>
      <c r="DQ51" s="1525"/>
      <c r="DR51" s="1525"/>
      <c r="DS51" s="1525"/>
      <c r="DT51" s="1525"/>
      <c r="DU51" s="1525"/>
      <c r="DV51" s="1525"/>
    </row>
    <row r="52" spans="2:126" s="63" customFormat="1" ht="30" customHeight="1">
      <c r="B52" s="84"/>
      <c r="C52" s="38"/>
      <c r="D52" s="495" t="s">
        <v>1764</v>
      </c>
      <c r="E52" s="168"/>
      <c r="F52" s="85" t="s">
        <v>2371</v>
      </c>
      <c r="G52" s="85"/>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V52" s="2652">
        <v>78</v>
      </c>
      <c r="BW52" s="2652"/>
      <c r="BX52" s="2652"/>
      <c r="BY52" s="2653"/>
      <c r="BZ52" s="2654"/>
      <c r="CA52" s="2655"/>
      <c r="CC52" s="1525"/>
      <c r="CD52" s="111"/>
      <c r="CH52" s="1525"/>
      <c r="CI52" s="1525"/>
      <c r="CJ52" s="1525"/>
      <c r="CK52" s="1525"/>
      <c r="CL52" s="1525"/>
      <c r="CM52" s="1525"/>
      <c r="CN52" s="1525"/>
      <c r="CO52" s="1525"/>
      <c r="CP52" s="1525"/>
      <c r="CQ52" s="1525"/>
      <c r="CR52" s="1525"/>
      <c r="CS52" s="1525"/>
      <c r="CT52" s="1525"/>
      <c r="CU52" s="1525"/>
      <c r="CV52" s="1525"/>
      <c r="CW52" s="1525"/>
      <c r="CX52" s="1525"/>
      <c r="CY52" s="1525"/>
      <c r="CZ52" s="1525"/>
      <c r="DA52" s="1525"/>
      <c r="DB52" s="1525"/>
      <c r="DC52" s="1525"/>
      <c r="DD52" s="1525"/>
      <c r="DE52" s="1525"/>
      <c r="DF52" s="1525"/>
      <c r="DG52" s="1525"/>
      <c r="DH52" s="1525"/>
      <c r="DI52" s="1525"/>
      <c r="DJ52" s="1525"/>
      <c r="DK52" s="1525"/>
      <c r="DL52" s="1525"/>
      <c r="DM52" s="1525"/>
      <c r="DN52" s="1525"/>
      <c r="DO52" s="1525"/>
      <c r="DP52" s="1525"/>
      <c r="DQ52" s="1525"/>
      <c r="DR52" s="1525"/>
      <c r="DS52" s="1525"/>
      <c r="DT52" s="1525"/>
      <c r="DU52" s="1525"/>
      <c r="DV52" s="1525"/>
    </row>
    <row r="53" spans="2:126" s="63" customFormat="1" ht="30" customHeight="1">
      <c r="B53" s="84"/>
      <c r="C53" s="38"/>
      <c r="D53" s="85"/>
      <c r="E53" s="168"/>
      <c r="F53" s="192" t="s">
        <v>2372</v>
      </c>
      <c r="G53" s="85"/>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V53" s="2652"/>
      <c r="BW53" s="2652"/>
      <c r="BX53" s="2652"/>
      <c r="BY53" s="2656"/>
      <c r="BZ53" s="2657"/>
      <c r="CA53" s="2658"/>
      <c r="CC53" s="1525"/>
      <c r="CD53" s="111"/>
      <c r="CH53" s="1525"/>
      <c r="CI53" s="1525"/>
      <c r="CJ53" s="1525"/>
      <c r="CK53" s="1525"/>
      <c r="CL53" s="1525"/>
      <c r="CM53" s="1525"/>
      <c r="CN53" s="1525"/>
      <c r="CO53" s="1525"/>
      <c r="CP53" s="1525"/>
      <c r="CQ53" s="1525"/>
      <c r="CR53" s="1525"/>
      <c r="CS53" s="1525"/>
      <c r="CT53" s="1525"/>
      <c r="CU53" s="1525"/>
      <c r="CV53" s="1525"/>
      <c r="CW53" s="1525"/>
      <c r="CX53" s="1525"/>
      <c r="CY53" s="1525"/>
      <c r="CZ53" s="1525"/>
      <c r="DA53" s="1525"/>
      <c r="DB53" s="1525"/>
      <c r="DC53" s="1525"/>
      <c r="DD53" s="1525"/>
      <c r="DE53" s="1525"/>
      <c r="DF53" s="1525"/>
      <c r="DG53" s="1525"/>
      <c r="DH53" s="1525"/>
      <c r="DI53" s="1525"/>
      <c r="DJ53" s="1525"/>
      <c r="DK53" s="1525"/>
      <c r="DL53" s="1525"/>
      <c r="DM53" s="1525"/>
      <c r="DN53" s="1525"/>
      <c r="DO53" s="1525"/>
      <c r="DP53" s="1525"/>
      <c r="DQ53" s="1525"/>
      <c r="DR53" s="1525"/>
      <c r="DS53" s="1525"/>
      <c r="DT53" s="1525"/>
      <c r="DU53" s="1525"/>
      <c r="DV53" s="1525"/>
    </row>
    <row r="54" spans="2:126" s="63" customFormat="1" ht="30" customHeight="1">
      <c r="B54" s="84"/>
      <c r="C54" s="38"/>
      <c r="D54" s="85"/>
      <c r="E54" s="168"/>
      <c r="F54" s="85"/>
      <c r="G54" s="85"/>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V54" s="1624"/>
      <c r="BW54" s="1624"/>
      <c r="BX54" s="1624"/>
      <c r="BY54" s="106"/>
      <c r="BZ54" s="106"/>
      <c r="CA54" s="106"/>
      <c r="CC54" s="1525"/>
      <c r="CD54" s="111"/>
      <c r="CH54" s="1525"/>
      <c r="CI54" s="1525"/>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row>
    <row r="55" spans="2:126" s="63" customFormat="1" ht="30" customHeight="1">
      <c r="B55" s="84"/>
      <c r="C55" s="38"/>
      <c r="D55" s="495" t="s">
        <v>2063</v>
      </c>
      <c r="E55" s="168"/>
      <c r="F55" s="85" t="s">
        <v>1721</v>
      </c>
      <c r="G55" s="85"/>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V55" s="2651" t="s">
        <v>2373</v>
      </c>
      <c r="BW55" s="2652"/>
      <c r="BX55" s="2652"/>
      <c r="BY55" s="2653"/>
      <c r="BZ55" s="2654"/>
      <c r="CA55" s="2655"/>
      <c r="CC55" s="1525"/>
      <c r="CD55" s="111"/>
      <c r="CH55" s="1525"/>
      <c r="CI55" s="1525"/>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row>
    <row r="56" spans="2:126" s="63" customFormat="1" ht="30" customHeight="1">
      <c r="B56" s="86"/>
      <c r="C56" s="38"/>
      <c r="D56" s="85"/>
      <c r="E56" s="168"/>
      <c r="F56" s="192" t="s">
        <v>2374</v>
      </c>
      <c r="G56" s="192"/>
      <c r="H56" s="120"/>
      <c r="I56" s="120"/>
      <c r="J56" s="120"/>
      <c r="K56" s="186"/>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V56" s="2652"/>
      <c r="BW56" s="2652"/>
      <c r="BX56" s="2652"/>
      <c r="BY56" s="2656"/>
      <c r="BZ56" s="2657"/>
      <c r="CA56" s="2658"/>
      <c r="CC56" s="1525"/>
      <c r="CD56" s="111"/>
      <c r="CH56" s="1525"/>
      <c r="CI56" s="1525"/>
      <c r="CJ56" s="1525"/>
      <c r="CK56" s="1525"/>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row>
    <row r="57" spans="2:126" s="63" customFormat="1" ht="39.950000000000003" customHeight="1">
      <c r="B57" s="139"/>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c r="BD57" s="92"/>
      <c r="BE57" s="92"/>
      <c r="BF57" s="92"/>
      <c r="BG57" s="92"/>
      <c r="BH57" s="92"/>
      <c r="BI57" s="92"/>
      <c r="BJ57" s="92"/>
      <c r="BK57" s="92"/>
      <c r="BL57" s="92"/>
      <c r="BM57" s="92"/>
      <c r="BN57" s="92"/>
      <c r="BO57" s="92"/>
      <c r="BP57" s="92"/>
      <c r="BQ57" s="92"/>
      <c r="BR57" s="92"/>
      <c r="BS57" s="92"/>
      <c r="BT57" s="92"/>
      <c r="BU57" s="92"/>
      <c r="BV57" s="92"/>
      <c r="BW57" s="92"/>
      <c r="BX57" s="92"/>
      <c r="BY57" s="92"/>
      <c r="BZ57" s="92"/>
      <c r="CA57" s="92"/>
      <c r="CB57" s="92"/>
      <c r="CC57" s="92"/>
      <c r="CD57" s="163"/>
      <c r="CH57" s="1525"/>
      <c r="CI57" s="1525"/>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row>
    <row r="58" spans="2:126" s="63" customFormat="1" ht="15" customHeight="1">
      <c r="B58" s="89"/>
      <c r="C58" s="1525"/>
      <c r="D58" s="1525"/>
      <c r="E58" s="1525"/>
      <c r="F58" s="1525"/>
      <c r="G58" s="1525"/>
      <c r="H58" s="1525"/>
      <c r="I58" s="1525"/>
      <c r="J58" s="1525"/>
      <c r="K58" s="1525"/>
      <c r="L58" s="1525"/>
      <c r="M58" s="1525"/>
      <c r="N58" s="1525"/>
      <c r="O58" s="1525"/>
      <c r="P58" s="1525"/>
      <c r="Q58" s="1525"/>
      <c r="R58" s="1525"/>
      <c r="S58" s="1525"/>
      <c r="T58" s="1525"/>
      <c r="U58" s="1525"/>
      <c r="V58" s="1525"/>
      <c r="W58" s="1525"/>
      <c r="X58" s="1525"/>
      <c r="Y58" s="1525"/>
      <c r="Z58" s="1525"/>
      <c r="AA58" s="1525"/>
      <c r="AB58" s="1525"/>
      <c r="AC58" s="1525"/>
      <c r="AD58" s="1525"/>
      <c r="AE58" s="1525"/>
      <c r="AF58" s="1525"/>
      <c r="AG58" s="1525"/>
      <c r="AH58" s="1525"/>
      <c r="AI58" s="1525"/>
      <c r="AJ58" s="1525"/>
      <c r="AK58" s="1525"/>
      <c r="AL58" s="1525"/>
      <c r="AM58" s="1525"/>
      <c r="AN58" s="1525"/>
      <c r="AO58" s="1525"/>
      <c r="AP58" s="1525"/>
      <c r="AQ58" s="1525"/>
      <c r="AR58" s="1525"/>
      <c r="AS58" s="1525"/>
      <c r="AT58" s="1525"/>
      <c r="AU58" s="1525"/>
      <c r="AV58" s="1525"/>
      <c r="AW58" s="1525"/>
      <c r="AX58" s="1525"/>
      <c r="AY58" s="1525"/>
      <c r="AZ58" s="1525"/>
      <c r="BA58" s="1525"/>
      <c r="BB58" s="1525"/>
      <c r="BC58" s="1525"/>
      <c r="BD58" s="1525"/>
      <c r="BE58" s="1525"/>
      <c r="BF58" s="1525"/>
      <c r="BG58" s="1525"/>
      <c r="BH58" s="1525"/>
      <c r="BI58" s="1525"/>
      <c r="BJ58" s="1525"/>
      <c r="BK58" s="1525"/>
      <c r="BL58" s="1525"/>
      <c r="BM58" s="1525"/>
      <c r="BN58" s="1525"/>
      <c r="BO58" s="1525"/>
      <c r="BP58" s="1525"/>
      <c r="BQ58" s="1525"/>
      <c r="BR58" s="1525"/>
      <c r="BS58" s="1525"/>
      <c r="BT58" s="1525"/>
      <c r="BU58" s="1525"/>
      <c r="BV58" s="1525"/>
      <c r="BW58" s="1525"/>
      <c r="BX58" s="1525"/>
      <c r="BY58" s="1525"/>
      <c r="BZ58" s="1525"/>
      <c r="CA58" s="1525"/>
      <c r="CB58" s="1525"/>
      <c r="CC58" s="1525"/>
      <c r="CD58" s="114"/>
      <c r="CH58" s="1525"/>
      <c r="CI58" s="1525"/>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row>
    <row r="59" spans="2:126" s="63" customFormat="1" ht="30" customHeight="1">
      <c r="B59" s="73"/>
      <c r="C59" s="229" t="s">
        <v>2291</v>
      </c>
      <c r="D59" s="230"/>
      <c r="E59" s="230"/>
      <c r="F59" s="230"/>
      <c r="G59" s="230"/>
      <c r="H59" s="231"/>
      <c r="I59" s="231"/>
      <c r="J59" s="232"/>
      <c r="K59" s="233"/>
      <c r="L59" s="232"/>
      <c r="M59" s="232"/>
      <c r="N59" s="232"/>
      <c r="O59" s="232"/>
      <c r="P59" s="232"/>
      <c r="Q59" s="232"/>
      <c r="R59" s="232"/>
      <c r="S59" s="232"/>
      <c r="T59" s="232"/>
      <c r="U59" s="232"/>
      <c r="V59" s="232"/>
      <c r="W59" s="232"/>
      <c r="X59" s="232"/>
      <c r="Y59" s="232"/>
      <c r="Z59" s="232"/>
      <c r="AA59" s="232"/>
      <c r="AB59" s="232"/>
      <c r="AC59" s="232"/>
      <c r="AD59" s="232"/>
      <c r="AE59" s="1525"/>
      <c r="AF59" s="1525"/>
      <c r="AG59" s="1525"/>
      <c r="AH59" s="1525"/>
      <c r="AI59" s="1525"/>
      <c r="AJ59" s="1525"/>
      <c r="AK59" s="1525"/>
      <c r="AL59" s="1525"/>
      <c r="AM59" s="1525"/>
      <c r="AN59" s="1525"/>
      <c r="AO59" s="1525"/>
      <c r="AP59" s="1525"/>
      <c r="AQ59" s="1525"/>
      <c r="AR59" s="1525"/>
      <c r="AS59" s="1525"/>
      <c r="AT59" s="1525"/>
      <c r="AU59" s="1525"/>
      <c r="AV59" s="1525"/>
      <c r="AW59" s="1525"/>
      <c r="AX59" s="1525"/>
      <c r="AY59" s="1525"/>
      <c r="AZ59" s="1525"/>
      <c r="BA59" s="1525"/>
      <c r="BB59" s="1525"/>
      <c r="BC59" s="1525"/>
      <c r="BD59" s="1525"/>
      <c r="BE59" s="1525"/>
      <c r="BF59" s="1525"/>
      <c r="BG59" s="1525"/>
      <c r="BH59" s="1525"/>
      <c r="BI59" s="1525"/>
      <c r="BJ59" s="1525"/>
      <c r="BK59" s="1525"/>
      <c r="BL59" s="1525"/>
      <c r="BM59" s="1525"/>
      <c r="BN59" s="1525"/>
      <c r="BO59" s="1525"/>
      <c r="BP59" s="1525"/>
      <c r="BQ59" s="1525"/>
      <c r="BR59" s="1525"/>
      <c r="BS59" s="1525"/>
      <c r="BT59" s="1525"/>
      <c r="BU59" s="1525"/>
      <c r="BV59" s="1525"/>
      <c r="BW59" s="1525"/>
      <c r="BX59" s="1525"/>
      <c r="BY59" s="1525"/>
      <c r="BZ59" s="1525"/>
      <c r="CA59" s="1525"/>
      <c r="CB59" s="1525"/>
      <c r="CC59" s="1525"/>
      <c r="CD59" s="114"/>
      <c r="CH59" s="1525"/>
      <c r="CI59" s="1525"/>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row>
    <row r="60" spans="2:126" s="63" customFormat="1" ht="30" customHeight="1">
      <c r="B60" s="73"/>
      <c r="C60" s="1525"/>
      <c r="D60" s="1525"/>
      <c r="E60" s="1525"/>
      <c r="F60" s="1525"/>
      <c r="G60" s="1525"/>
      <c r="H60" s="1525"/>
      <c r="I60" s="1525"/>
      <c r="J60" s="1525"/>
      <c r="K60" s="1525"/>
      <c r="L60" s="1525"/>
      <c r="M60" s="1525"/>
      <c r="N60" s="1525"/>
      <c r="O60" s="1525"/>
      <c r="P60" s="1525"/>
      <c r="Q60" s="1525"/>
      <c r="R60" s="1525"/>
      <c r="S60" s="1525"/>
      <c r="T60" s="1525"/>
      <c r="U60" s="1525"/>
      <c r="V60" s="1525"/>
      <c r="W60" s="1525"/>
      <c r="X60" s="1525"/>
      <c r="Y60" s="1525"/>
      <c r="Z60" s="1525"/>
      <c r="AA60" s="1525"/>
      <c r="AB60" s="1525"/>
      <c r="AC60" s="1525"/>
      <c r="AD60" s="1525"/>
      <c r="AE60" s="1525"/>
      <c r="AF60" s="1525"/>
      <c r="AG60" s="1525"/>
      <c r="AH60" s="1525"/>
      <c r="AI60" s="1525"/>
      <c r="AJ60" s="1525"/>
      <c r="AK60" s="1525"/>
      <c r="AL60" s="1525"/>
      <c r="AM60" s="1525"/>
      <c r="AN60" s="1525"/>
      <c r="AO60" s="1525"/>
      <c r="AP60" s="1525"/>
      <c r="AQ60" s="1525"/>
      <c r="AR60" s="1525"/>
      <c r="AS60" s="1525"/>
      <c r="AT60" s="1525"/>
      <c r="AU60" s="1525"/>
      <c r="AV60" s="1525"/>
      <c r="AW60" s="1525"/>
      <c r="AX60" s="1525"/>
      <c r="AY60" s="1525"/>
      <c r="AZ60" s="1525"/>
      <c r="BA60" s="1525"/>
      <c r="BB60" s="1525"/>
      <c r="BC60" s="1525"/>
      <c r="BD60" s="1525"/>
      <c r="BE60" s="1525"/>
      <c r="BF60" s="1525"/>
      <c r="BG60" s="1525"/>
      <c r="BH60" s="1525"/>
      <c r="BI60" s="1525"/>
      <c r="BJ60" s="1525"/>
      <c r="BK60" s="1525"/>
      <c r="BL60" s="1525"/>
      <c r="BM60" s="1525"/>
      <c r="BN60" s="1525"/>
      <c r="BO60" s="1525"/>
      <c r="BP60" s="1525"/>
      <c r="BQ60" s="1525"/>
      <c r="BR60" s="1525"/>
      <c r="BS60" s="1525"/>
      <c r="BT60" s="1525"/>
      <c r="BU60" s="1525"/>
      <c r="BV60" s="1525"/>
      <c r="BW60" s="1525"/>
      <c r="BX60" s="1525"/>
      <c r="BY60" s="1525"/>
      <c r="BZ60" s="1525"/>
      <c r="CA60" s="1525"/>
      <c r="CB60" s="1525"/>
      <c r="CC60" s="1525"/>
      <c r="CD60" s="115"/>
      <c r="CH60" s="1525"/>
      <c r="CI60" s="1525"/>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row>
    <row r="61" spans="2:126" s="63" customFormat="1" ht="30" customHeight="1">
      <c r="B61" s="73"/>
      <c r="C61" s="167" t="s">
        <v>2375</v>
      </c>
      <c r="D61" s="167" t="s">
        <v>2376</v>
      </c>
      <c r="E61" s="127"/>
      <c r="F61" s="168"/>
      <c r="G61" s="85"/>
      <c r="H61" s="77"/>
      <c r="I61" s="12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189"/>
      <c r="BE61" s="189"/>
      <c r="BF61" s="189"/>
      <c r="BG61" s="189"/>
      <c r="BH61" s="189"/>
      <c r="BI61" s="189"/>
      <c r="BJ61" s="189"/>
      <c r="BK61" s="189"/>
      <c r="BL61" s="189"/>
      <c r="BM61" s="189"/>
      <c r="BN61" s="189"/>
      <c r="BO61" s="189"/>
      <c r="BP61" s="189"/>
      <c r="BQ61" s="189"/>
      <c r="BR61" s="189"/>
      <c r="BS61" s="189"/>
      <c r="BT61" s="189"/>
      <c r="BU61" s="189"/>
      <c r="BV61" s="189"/>
      <c r="BW61" s="189"/>
      <c r="BX61" s="189"/>
      <c r="BY61" s="189"/>
      <c r="BZ61" s="189"/>
      <c r="CA61" s="189"/>
      <c r="CB61" s="189"/>
      <c r="CC61" s="1525"/>
      <c r="CD61" s="115"/>
      <c r="CH61" s="1525"/>
      <c r="CI61" s="1525"/>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row>
    <row r="62" spans="2:126" s="63" customFormat="1" ht="30" customHeight="1">
      <c r="B62" s="73"/>
      <c r="C62" s="168"/>
      <c r="D62" s="198" t="s">
        <v>2377</v>
      </c>
      <c r="E62" s="127"/>
      <c r="F62" s="168"/>
      <c r="G62" s="85"/>
      <c r="H62" s="77"/>
      <c r="I62" s="12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189"/>
      <c r="BE62" s="189"/>
      <c r="BF62" s="189"/>
      <c r="BG62" s="189"/>
      <c r="BH62" s="189"/>
      <c r="BI62" s="189"/>
      <c r="BJ62" s="189"/>
      <c r="BK62" s="189"/>
      <c r="BL62" s="189"/>
      <c r="BM62" s="189"/>
      <c r="BN62" s="189"/>
      <c r="BO62" s="189"/>
      <c r="BP62" s="189"/>
      <c r="BQ62" s="189"/>
      <c r="BR62" s="189"/>
      <c r="BS62" s="189"/>
      <c r="BT62" s="189"/>
      <c r="BU62" s="189"/>
      <c r="BV62" s="189"/>
      <c r="BW62" s="189"/>
      <c r="BX62" s="189"/>
      <c r="BY62" s="189"/>
      <c r="BZ62" s="189"/>
      <c r="CA62" s="189"/>
      <c r="CB62" s="189"/>
      <c r="CC62" s="120"/>
      <c r="CD62" s="115"/>
      <c r="CH62" s="1525"/>
      <c r="CI62" s="1525"/>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row>
    <row r="63" spans="2:126" s="63" customFormat="1" ht="30" customHeight="1">
      <c r="B63" s="84"/>
      <c r="C63" s="168"/>
      <c r="D63" s="199"/>
      <c r="E63" s="168"/>
      <c r="F63" s="198"/>
      <c r="G63" s="189"/>
      <c r="H63" s="77"/>
      <c r="I63" s="12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189"/>
      <c r="BE63" s="189"/>
      <c r="BF63" s="189"/>
      <c r="BG63" s="189"/>
      <c r="BH63" s="189"/>
      <c r="BI63" s="189"/>
      <c r="BJ63" s="189"/>
      <c r="BK63" s="189"/>
      <c r="BL63" s="189"/>
      <c r="BM63" s="189"/>
      <c r="BN63" s="189"/>
      <c r="BO63" s="189"/>
      <c r="BP63" s="189"/>
      <c r="BQ63" s="189"/>
      <c r="BR63" s="189"/>
      <c r="BS63" s="189"/>
      <c r="BT63" s="189"/>
      <c r="BU63" s="189"/>
      <c r="BV63" s="189"/>
      <c r="BW63" s="189"/>
      <c r="BX63" s="189"/>
      <c r="BY63" s="189"/>
      <c r="BZ63" s="189"/>
      <c r="CA63" s="189"/>
      <c r="CB63" s="189"/>
      <c r="CC63" s="1525"/>
      <c r="CD63" s="115"/>
      <c r="CH63" s="1525"/>
      <c r="CI63" s="1525"/>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row>
    <row r="64" spans="2:126" s="63" customFormat="1" ht="30" customHeight="1">
      <c r="B64" s="86"/>
      <c r="C64" s="168"/>
      <c r="D64" s="127"/>
      <c r="E64" s="490" t="s">
        <v>2378</v>
      </c>
      <c r="F64" s="62"/>
      <c r="G64" s="128"/>
      <c r="H64" s="128"/>
      <c r="I64" s="97"/>
      <c r="J64" s="97"/>
      <c r="K64" s="97"/>
      <c r="L64" s="97"/>
      <c r="M64" s="97"/>
      <c r="N64" s="97"/>
      <c r="O64" s="97"/>
      <c r="P64" s="97"/>
      <c r="Q64" s="9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189"/>
      <c r="BE64" s="189"/>
      <c r="BF64" s="189"/>
      <c r="BG64" s="189"/>
      <c r="BH64" s="189"/>
      <c r="BI64" s="189"/>
      <c r="BJ64" s="189"/>
      <c r="BK64" s="189"/>
      <c r="BL64" s="189"/>
      <c r="BM64" s="189"/>
      <c r="BN64" s="189"/>
      <c r="BO64" s="189"/>
      <c r="BP64" s="189"/>
      <c r="BQ64" s="189"/>
      <c r="BR64" s="189"/>
      <c r="BS64" s="189"/>
      <c r="BT64" s="189"/>
      <c r="BU64" s="189"/>
      <c r="BV64" s="189"/>
      <c r="BW64" s="189"/>
      <c r="BX64" s="189"/>
      <c r="BY64" s="189"/>
      <c r="BZ64" s="189"/>
      <c r="CA64" s="189"/>
      <c r="CB64" s="189"/>
      <c r="CC64" s="1525"/>
      <c r="CD64" s="111"/>
      <c r="CH64" s="1525"/>
      <c r="CI64" s="1525"/>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row>
    <row r="65" spans="2:126" s="63" customFormat="1" ht="30" customHeight="1">
      <c r="B65" s="86"/>
      <c r="C65" s="168"/>
      <c r="D65" s="2317" t="s">
        <v>1130</v>
      </c>
      <c r="E65" s="2348"/>
      <c r="F65" s="2613" t="s">
        <v>1082</v>
      </c>
      <c r="G65" s="2627"/>
      <c r="H65" s="2628"/>
      <c r="I65" s="98"/>
      <c r="J65" s="2644" t="s">
        <v>2154</v>
      </c>
      <c r="K65" s="2644"/>
      <c r="L65" s="2644"/>
      <c r="M65" s="2644"/>
      <c r="N65" s="2644"/>
      <c r="O65" s="131"/>
      <c r="P65" s="131"/>
      <c r="Q65" s="131"/>
      <c r="R65" s="77"/>
      <c r="S65" s="2317" t="s">
        <v>1132</v>
      </c>
      <c r="T65" s="2348"/>
      <c r="U65" s="2619"/>
      <c r="V65" s="2620"/>
      <c r="W65" s="2621"/>
      <c r="X65" s="98"/>
      <c r="Y65" s="2644" t="s">
        <v>2296</v>
      </c>
      <c r="Z65" s="2644"/>
      <c r="AA65" s="2644"/>
      <c r="AB65" s="2644"/>
      <c r="AC65" s="2644"/>
      <c r="AD65" s="2644"/>
      <c r="AE65" s="2644"/>
      <c r="AF65" s="131"/>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189"/>
      <c r="BE65" s="189"/>
      <c r="BF65" s="189"/>
      <c r="BG65" s="189"/>
      <c r="BH65" s="189"/>
      <c r="BI65" s="189"/>
      <c r="BJ65" s="189"/>
      <c r="BK65" s="189"/>
      <c r="BL65" s="189"/>
      <c r="BM65" s="189"/>
      <c r="BN65" s="189"/>
      <c r="BO65" s="189"/>
      <c r="BP65" s="189"/>
      <c r="BQ65" s="189"/>
      <c r="BR65" s="189"/>
      <c r="BS65" s="189"/>
      <c r="BT65" s="189"/>
      <c r="BU65" s="189"/>
      <c r="BV65" s="189"/>
      <c r="BW65" s="189"/>
      <c r="BX65" s="189"/>
      <c r="BY65" s="189"/>
      <c r="BZ65" s="189"/>
      <c r="CA65" s="189"/>
      <c r="CB65" s="189"/>
      <c r="CC65" s="1525"/>
      <c r="CD65" s="111"/>
      <c r="CH65" s="1525"/>
      <c r="CI65" s="1525"/>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row>
    <row r="66" spans="2:126" s="63" customFormat="1" ht="30" customHeight="1">
      <c r="B66" s="89"/>
      <c r="C66" s="168"/>
      <c r="D66" s="2306"/>
      <c r="E66" s="2348"/>
      <c r="F66" s="2629"/>
      <c r="G66" s="2630"/>
      <c r="H66" s="2631"/>
      <c r="I66" s="98"/>
      <c r="J66" s="2644"/>
      <c r="K66" s="2644"/>
      <c r="L66" s="2644"/>
      <c r="M66" s="2644"/>
      <c r="N66" s="2644"/>
      <c r="O66" s="131"/>
      <c r="P66" s="131"/>
      <c r="Q66" s="131"/>
      <c r="R66" s="77"/>
      <c r="S66" s="2306"/>
      <c r="T66" s="2348"/>
      <c r="U66" s="2622"/>
      <c r="V66" s="2623"/>
      <c r="W66" s="2624"/>
      <c r="X66" s="98"/>
      <c r="Y66" s="2644"/>
      <c r="Z66" s="2644"/>
      <c r="AA66" s="2644"/>
      <c r="AB66" s="2644"/>
      <c r="AC66" s="2644"/>
      <c r="AD66" s="2644"/>
      <c r="AE66" s="2644"/>
      <c r="AF66" s="131"/>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189"/>
      <c r="BE66" s="189"/>
      <c r="BF66" s="189"/>
      <c r="BG66" s="189"/>
      <c r="BH66" s="189"/>
      <c r="BI66" s="189"/>
      <c r="BJ66" s="189"/>
      <c r="BK66" s="189"/>
      <c r="BL66" s="189"/>
      <c r="BM66" s="189"/>
      <c r="BN66" s="189"/>
      <c r="BO66" s="189"/>
      <c r="BP66" s="189"/>
      <c r="BQ66" s="189"/>
      <c r="BR66" s="189"/>
      <c r="BS66" s="189"/>
      <c r="BT66" s="189"/>
      <c r="BU66" s="189"/>
      <c r="BV66" s="189"/>
      <c r="BW66" s="189"/>
      <c r="BX66" s="189"/>
      <c r="BY66" s="189"/>
      <c r="BZ66" s="189"/>
      <c r="CA66" s="189"/>
      <c r="CB66" s="189"/>
      <c r="CC66" s="1525"/>
      <c r="CD66" s="111"/>
      <c r="CH66" s="1525"/>
      <c r="CI66" s="1525"/>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row>
    <row r="67" spans="2:126" s="63" customFormat="1" ht="30" customHeight="1">
      <c r="B67" s="73"/>
      <c r="C67" s="168"/>
      <c r="D67" s="199"/>
      <c r="E67" s="168"/>
      <c r="F67" s="198"/>
      <c r="G67" s="189"/>
      <c r="H67" s="77"/>
      <c r="I67" s="12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189"/>
      <c r="BE67" s="189"/>
      <c r="BF67" s="189"/>
      <c r="BG67" s="189"/>
      <c r="BH67" s="189"/>
      <c r="BI67" s="189"/>
      <c r="BJ67" s="189"/>
      <c r="BK67" s="189"/>
      <c r="BL67" s="189"/>
      <c r="BM67" s="189"/>
      <c r="BN67" s="189"/>
      <c r="BO67" s="189"/>
      <c r="BP67" s="189"/>
      <c r="BQ67" s="189"/>
      <c r="BR67" s="189"/>
      <c r="BS67" s="189"/>
      <c r="BT67" s="189"/>
      <c r="BU67" s="189"/>
      <c r="BV67" s="189"/>
      <c r="BW67" s="189"/>
      <c r="BX67" s="189"/>
      <c r="BY67" s="189"/>
      <c r="BZ67" s="189"/>
      <c r="CA67" s="189"/>
      <c r="CB67" s="189"/>
      <c r="CC67" s="1525"/>
      <c r="CD67" s="111"/>
      <c r="CH67" s="1525"/>
      <c r="CI67" s="1525"/>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row>
    <row r="68" spans="2:126" s="63" customFormat="1" ht="30" customHeight="1">
      <c r="B68" s="73"/>
      <c r="C68" s="168"/>
      <c r="D68" s="167" t="s">
        <v>2379</v>
      </c>
      <c r="E68" s="167"/>
      <c r="F68" s="85"/>
      <c r="G68" s="189"/>
      <c r="H68" s="77"/>
      <c r="I68" s="12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189"/>
      <c r="BE68" s="189"/>
      <c r="BF68" s="189"/>
      <c r="BG68" s="189"/>
      <c r="BH68" s="189"/>
      <c r="BI68" s="189"/>
      <c r="BJ68" s="189"/>
      <c r="BK68" s="189"/>
      <c r="BL68" s="189"/>
      <c r="BM68" s="189"/>
      <c r="BN68" s="189"/>
      <c r="BO68" s="189"/>
      <c r="BP68" s="189"/>
      <c r="BQ68" s="189"/>
      <c r="BR68" s="189"/>
      <c r="BS68" s="189"/>
      <c r="BT68" s="189"/>
      <c r="BU68" s="189"/>
      <c r="BV68" s="189"/>
      <c r="BW68" s="189"/>
      <c r="BX68" s="189"/>
      <c r="BY68" s="189"/>
      <c r="BZ68" s="189"/>
      <c r="CA68" s="189"/>
      <c r="CB68" s="189"/>
      <c r="CC68" s="1525"/>
      <c r="CD68" s="111"/>
      <c r="CH68" s="1525"/>
      <c r="CI68" s="1525"/>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row>
    <row r="69" spans="2:126" s="63" customFormat="1" ht="30" customHeight="1">
      <c r="B69" s="73"/>
      <c r="C69" s="168"/>
      <c r="D69" s="198" t="s">
        <v>2380</v>
      </c>
      <c r="E69" s="168"/>
      <c r="F69" s="85"/>
      <c r="G69" s="189"/>
      <c r="H69" s="77"/>
      <c r="I69" s="12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189"/>
      <c r="BE69" s="189"/>
      <c r="BF69" s="189"/>
      <c r="BG69" s="189"/>
      <c r="BH69" s="189"/>
      <c r="BI69" s="189"/>
      <c r="BJ69" s="189"/>
      <c r="BK69" s="189"/>
      <c r="BL69" s="189"/>
      <c r="BM69" s="189"/>
      <c r="BN69" s="189"/>
      <c r="BO69" s="189"/>
      <c r="BP69" s="189"/>
      <c r="BQ69" s="189"/>
      <c r="BR69" s="189"/>
      <c r="BS69" s="189"/>
      <c r="BT69" s="189"/>
      <c r="BU69" s="189"/>
      <c r="BV69" s="189"/>
      <c r="BW69" s="189"/>
      <c r="BX69" s="189"/>
      <c r="BY69" s="189"/>
      <c r="BZ69" s="189"/>
      <c r="CA69" s="189"/>
      <c r="CB69" s="189"/>
      <c r="CC69" s="1525"/>
      <c r="CD69" s="114"/>
      <c r="CH69" s="1525"/>
      <c r="CI69" s="1525"/>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row>
    <row r="70" spans="2:126" s="63" customFormat="1" ht="30" customHeight="1">
      <c r="B70" s="73"/>
      <c r="C70" s="168"/>
      <c r="D70" s="38"/>
      <c r="E70" s="38"/>
      <c r="F70" s="1626"/>
      <c r="G70" s="189"/>
      <c r="H70" s="77"/>
      <c r="I70" s="12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189"/>
      <c r="BE70" s="189"/>
      <c r="BF70" s="189"/>
      <c r="BG70" s="189"/>
      <c r="BN70" s="189"/>
      <c r="BO70" s="189"/>
      <c r="BP70" s="189"/>
      <c r="BQ70" s="189"/>
      <c r="BR70" s="189"/>
      <c r="BS70" s="189"/>
      <c r="BT70" s="189"/>
      <c r="BU70" s="189"/>
      <c r="BV70" s="61"/>
      <c r="BW70" s="61"/>
      <c r="BX70" s="61"/>
      <c r="BY70" s="479" t="s">
        <v>2333</v>
      </c>
      <c r="BZ70" s="61"/>
      <c r="CA70" s="61"/>
      <c r="CC70" s="1525"/>
      <c r="CD70" s="114"/>
      <c r="CH70" s="1525"/>
      <c r="CI70" s="1525"/>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row>
    <row r="71" spans="2:126" s="63" customFormat="1" ht="30" customHeight="1">
      <c r="B71" s="84"/>
      <c r="C71" s="168"/>
      <c r="D71" s="496" t="s">
        <v>1171</v>
      </c>
      <c r="E71" s="79"/>
      <c r="F71" s="130" t="s">
        <v>2381</v>
      </c>
      <c r="G71" s="189"/>
      <c r="H71" s="77"/>
      <c r="I71" s="12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77"/>
      <c r="AZ71" s="77"/>
      <c r="BA71" s="77"/>
      <c r="BB71" s="77"/>
      <c r="BC71" s="77"/>
      <c r="BD71" s="189"/>
      <c r="BE71" s="189"/>
      <c r="BF71" s="189"/>
      <c r="BG71" s="189"/>
      <c r="BN71" s="189"/>
      <c r="BO71" s="189"/>
      <c r="BP71" s="189"/>
      <c r="BQ71" s="189"/>
      <c r="BR71" s="189"/>
      <c r="BS71" s="189"/>
      <c r="BT71" s="189"/>
      <c r="BU71" s="189"/>
      <c r="BV71" s="2651" t="s">
        <v>2382</v>
      </c>
      <c r="BW71" s="2652"/>
      <c r="BX71" s="2652"/>
      <c r="BY71" s="2653"/>
      <c r="BZ71" s="2654"/>
      <c r="CA71" s="2655"/>
      <c r="CC71" s="1525"/>
      <c r="CD71" s="115"/>
      <c r="CH71" s="1525"/>
      <c r="CI71" s="1525"/>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row>
    <row r="72" spans="2:126" s="63" customFormat="1" ht="30" customHeight="1">
      <c r="B72" s="86"/>
      <c r="C72" s="120"/>
      <c r="D72" s="130"/>
      <c r="E72" s="79"/>
      <c r="F72" s="218" t="s">
        <v>2383</v>
      </c>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N72" s="120"/>
      <c r="BO72" s="120"/>
      <c r="BP72" s="120"/>
      <c r="BQ72" s="120"/>
      <c r="BR72" s="120"/>
      <c r="BS72" s="120"/>
      <c r="BT72" s="120"/>
      <c r="BU72" s="120"/>
      <c r="BV72" s="2652"/>
      <c r="BW72" s="2652"/>
      <c r="BX72" s="2652"/>
      <c r="BY72" s="2656"/>
      <c r="BZ72" s="2657"/>
      <c r="CA72" s="2658"/>
      <c r="CC72" s="1525"/>
      <c r="CD72" s="115"/>
      <c r="CH72" s="1525"/>
      <c r="CI72" s="1525"/>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row>
    <row r="73" spans="2:126" s="63" customFormat="1" ht="30" customHeight="1">
      <c r="B73" s="86"/>
      <c r="C73" s="120"/>
      <c r="D73" s="38"/>
      <c r="E73" s="38"/>
      <c r="F73" s="38"/>
      <c r="G73" s="127"/>
      <c r="H73" s="127"/>
      <c r="I73" s="127"/>
      <c r="J73" s="127"/>
      <c r="K73" s="127"/>
      <c r="L73" s="127"/>
      <c r="M73" s="127"/>
      <c r="N73" s="127"/>
      <c r="O73" s="127"/>
      <c r="P73" s="127"/>
      <c r="Q73" s="127"/>
      <c r="R73" s="97"/>
      <c r="S73" s="97"/>
      <c r="T73" s="127"/>
      <c r="U73" s="127"/>
      <c r="V73" s="127"/>
      <c r="W73" s="127"/>
      <c r="X73" s="127"/>
      <c r="Y73" s="127"/>
      <c r="Z73" s="127"/>
      <c r="AA73" s="127"/>
      <c r="AB73" s="127"/>
      <c r="AC73" s="127"/>
      <c r="AD73" s="127"/>
      <c r="AE73" s="127"/>
      <c r="AF73" s="97"/>
      <c r="AG73" s="97"/>
      <c r="AH73" s="97"/>
      <c r="AI73" s="97"/>
      <c r="AJ73" s="97"/>
      <c r="AK73" s="97"/>
      <c r="AL73" s="97"/>
      <c r="AM73" s="97"/>
      <c r="AN73" s="97"/>
      <c r="AO73" s="97"/>
      <c r="AP73" s="97"/>
      <c r="AQ73" s="97"/>
      <c r="AR73" s="97"/>
      <c r="AS73" s="97"/>
      <c r="AT73" s="97"/>
      <c r="AU73" s="97"/>
      <c r="AV73" s="97"/>
      <c r="AW73" s="97"/>
      <c r="AX73" s="97"/>
      <c r="AY73" s="97"/>
      <c r="AZ73" s="97"/>
      <c r="BA73" s="186"/>
      <c r="BB73" s="186"/>
      <c r="BC73" s="1593"/>
      <c r="BD73" s="1593"/>
      <c r="BE73" s="1593"/>
      <c r="BF73" s="1593"/>
      <c r="BG73" s="1593"/>
      <c r="BN73" s="1593"/>
      <c r="BO73" s="1593"/>
      <c r="BP73" s="1593"/>
      <c r="BQ73" s="1593"/>
      <c r="BR73" s="1593"/>
      <c r="BS73" s="1593"/>
      <c r="BT73" s="1593"/>
      <c r="BU73" s="1593"/>
      <c r="BV73" s="61"/>
      <c r="BW73" s="61"/>
      <c r="BX73" s="61"/>
      <c r="BY73" s="61"/>
      <c r="BZ73" s="61"/>
      <c r="CA73" s="61"/>
      <c r="CC73" s="1525"/>
      <c r="CD73" s="115"/>
      <c r="CH73" s="1525"/>
      <c r="CI73" s="1525"/>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row>
    <row r="74" spans="2:126" s="63" customFormat="1" ht="30" customHeight="1">
      <c r="B74" s="89"/>
      <c r="C74" s="120"/>
      <c r="D74" s="494" t="s">
        <v>1175</v>
      </c>
      <c r="E74" s="168"/>
      <c r="F74" s="167" t="s">
        <v>2384</v>
      </c>
      <c r="G74" s="127"/>
      <c r="H74" s="127"/>
      <c r="I74" s="127"/>
      <c r="J74" s="127"/>
      <c r="K74" s="127"/>
      <c r="L74" s="127"/>
      <c r="M74" s="127"/>
      <c r="N74" s="127"/>
      <c r="O74" s="127"/>
      <c r="P74" s="127"/>
      <c r="Q74" s="127"/>
      <c r="R74" s="131"/>
      <c r="S74" s="131"/>
      <c r="T74" s="127"/>
      <c r="U74" s="127"/>
      <c r="V74" s="127"/>
      <c r="W74" s="127"/>
      <c r="X74" s="127"/>
      <c r="Y74" s="127"/>
      <c r="Z74" s="127"/>
      <c r="AA74" s="127"/>
      <c r="AB74" s="127"/>
      <c r="AC74" s="127"/>
      <c r="AD74" s="127"/>
      <c r="AE74" s="127"/>
      <c r="AF74" s="131"/>
      <c r="AG74" s="131"/>
      <c r="AH74" s="131"/>
      <c r="AI74" s="131"/>
      <c r="AJ74" s="131"/>
      <c r="AK74" s="131"/>
      <c r="AL74" s="131"/>
      <c r="AM74" s="131"/>
      <c r="AN74" s="131"/>
      <c r="AO74" s="131"/>
      <c r="AP74" s="131"/>
      <c r="AQ74" s="131"/>
      <c r="AR74" s="131"/>
      <c r="AS74" s="131"/>
      <c r="AT74" s="131"/>
      <c r="AU74" s="131"/>
      <c r="AV74" s="131"/>
      <c r="AW74" s="131"/>
      <c r="AX74" s="131"/>
      <c r="AY74" s="131"/>
      <c r="AZ74" s="131"/>
      <c r="BA74" s="131"/>
      <c r="BB74" s="131"/>
      <c r="BC74" s="131"/>
      <c r="BD74" s="131"/>
      <c r="BE74" s="131"/>
      <c r="BF74" s="131"/>
      <c r="BG74" s="131"/>
      <c r="BN74" s="131"/>
      <c r="BO74" s="131"/>
      <c r="BP74" s="131"/>
      <c r="BQ74" s="131"/>
      <c r="BR74" s="131"/>
      <c r="BS74" s="131"/>
      <c r="BT74" s="131"/>
      <c r="BU74" s="131"/>
      <c r="BV74" s="2651" t="s">
        <v>2385</v>
      </c>
      <c r="BW74" s="2652"/>
      <c r="BX74" s="2652"/>
      <c r="BY74" s="2653"/>
      <c r="BZ74" s="2654"/>
      <c r="CA74" s="2655"/>
      <c r="CC74" s="1525"/>
      <c r="CD74" s="115"/>
      <c r="CH74" s="1525"/>
      <c r="CI74" s="1525"/>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row>
    <row r="75" spans="2:126" s="63" customFormat="1" ht="30" customHeight="1">
      <c r="B75" s="73"/>
      <c r="C75" s="120"/>
      <c r="D75" s="167"/>
      <c r="E75" s="168"/>
      <c r="F75" s="198" t="s">
        <v>2386</v>
      </c>
      <c r="G75" s="127"/>
      <c r="H75" s="127"/>
      <c r="I75" s="127"/>
      <c r="J75" s="127"/>
      <c r="K75" s="127"/>
      <c r="L75" s="127"/>
      <c r="M75" s="127"/>
      <c r="N75" s="127"/>
      <c r="O75" s="127"/>
      <c r="P75" s="127"/>
      <c r="Q75" s="127"/>
      <c r="R75" s="131"/>
      <c r="S75" s="131"/>
      <c r="T75" s="127"/>
      <c r="U75" s="127"/>
      <c r="V75" s="127"/>
      <c r="W75" s="127"/>
      <c r="X75" s="127"/>
      <c r="Y75" s="127"/>
      <c r="Z75" s="127"/>
      <c r="AA75" s="127"/>
      <c r="AB75" s="127"/>
      <c r="AC75" s="127"/>
      <c r="AD75" s="127"/>
      <c r="AE75" s="127"/>
      <c r="AF75" s="131"/>
      <c r="AG75" s="131"/>
      <c r="AH75" s="131"/>
      <c r="AI75" s="131"/>
      <c r="AJ75" s="131"/>
      <c r="AK75" s="131"/>
      <c r="AL75" s="131"/>
      <c r="AM75" s="131"/>
      <c r="AN75" s="131"/>
      <c r="AO75" s="131"/>
      <c r="AP75" s="131"/>
      <c r="AQ75" s="131"/>
      <c r="AR75" s="131"/>
      <c r="AS75" s="131"/>
      <c r="AT75" s="131"/>
      <c r="AU75" s="131"/>
      <c r="AV75" s="131"/>
      <c r="AW75" s="131"/>
      <c r="AX75" s="131"/>
      <c r="AY75" s="131"/>
      <c r="AZ75" s="131"/>
      <c r="BA75" s="131"/>
      <c r="BB75" s="131"/>
      <c r="BC75" s="131"/>
      <c r="BD75" s="131"/>
      <c r="BE75" s="131"/>
      <c r="BF75" s="131"/>
      <c r="BG75" s="131"/>
      <c r="BN75" s="131"/>
      <c r="BO75" s="131"/>
      <c r="BP75" s="131"/>
      <c r="BQ75" s="131"/>
      <c r="BR75" s="131"/>
      <c r="BS75" s="131"/>
      <c r="BT75" s="131"/>
      <c r="BU75" s="131"/>
      <c r="BV75" s="2652"/>
      <c r="BW75" s="2652"/>
      <c r="BX75" s="2652"/>
      <c r="BY75" s="2656"/>
      <c r="BZ75" s="2657"/>
      <c r="CA75" s="2658"/>
      <c r="CC75" s="1525"/>
      <c r="CD75" s="111"/>
      <c r="CH75" s="1525"/>
      <c r="CI75" s="1525"/>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row>
    <row r="76" spans="2:126" s="63" customFormat="1" ht="30" customHeight="1">
      <c r="B76" s="73"/>
      <c r="C76" s="120"/>
      <c r="D76" s="168"/>
      <c r="E76" s="168"/>
      <c r="F76" s="168"/>
      <c r="G76" s="97"/>
      <c r="H76" s="97"/>
      <c r="I76" s="97"/>
      <c r="J76" s="98"/>
      <c r="K76" s="98"/>
      <c r="L76" s="98"/>
      <c r="M76" s="98"/>
      <c r="N76" s="97"/>
      <c r="O76" s="131"/>
      <c r="P76" s="131"/>
      <c r="Q76" s="131"/>
      <c r="R76" s="131"/>
      <c r="S76" s="131"/>
      <c r="T76" s="127"/>
      <c r="U76" s="127"/>
      <c r="V76" s="127"/>
      <c r="W76" s="127"/>
      <c r="X76" s="127"/>
      <c r="Y76" s="127"/>
      <c r="Z76" s="127"/>
      <c r="AA76" s="127"/>
      <c r="AB76" s="127"/>
      <c r="AC76" s="127"/>
      <c r="AD76" s="127"/>
      <c r="AE76" s="127"/>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131"/>
      <c r="BC76" s="131"/>
      <c r="BD76" s="131"/>
      <c r="BE76" s="131"/>
      <c r="BF76" s="131"/>
      <c r="BG76" s="131"/>
      <c r="BN76" s="131"/>
      <c r="BO76" s="131"/>
      <c r="BP76" s="131"/>
      <c r="BQ76" s="131"/>
      <c r="BR76" s="131"/>
      <c r="BS76" s="131"/>
      <c r="BT76" s="131"/>
      <c r="BU76" s="131"/>
      <c r="BV76" s="61"/>
      <c r="BW76" s="61"/>
      <c r="BX76" s="61"/>
      <c r="BY76" s="61"/>
      <c r="BZ76" s="61"/>
      <c r="CA76" s="61"/>
      <c r="CC76" s="1525"/>
      <c r="CD76" s="111"/>
      <c r="CH76" s="1525"/>
      <c r="CI76" s="1525"/>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row>
    <row r="77" spans="2:126" s="63" customFormat="1" ht="30" customHeight="1">
      <c r="B77" s="73"/>
      <c r="C77" s="120"/>
      <c r="D77" s="1626" t="s">
        <v>1221</v>
      </c>
      <c r="E77" s="168"/>
      <c r="F77" s="167" t="s">
        <v>2387</v>
      </c>
      <c r="G77" s="186"/>
      <c r="H77" s="186"/>
      <c r="I77" s="186"/>
      <c r="J77" s="186"/>
      <c r="K77" s="186"/>
      <c r="L77" s="186"/>
      <c r="M77" s="186"/>
      <c r="N77" s="186"/>
      <c r="O77" s="186"/>
      <c r="P77" s="186"/>
      <c r="Q77" s="186"/>
      <c r="R77" s="131"/>
      <c r="S77" s="131"/>
      <c r="T77" s="186"/>
      <c r="U77" s="186"/>
      <c r="V77" s="186"/>
      <c r="W77" s="186"/>
      <c r="X77" s="186"/>
      <c r="Y77" s="186"/>
      <c r="Z77" s="186"/>
      <c r="AA77" s="186"/>
      <c r="AB77" s="186"/>
      <c r="AC77" s="186"/>
      <c r="AD77" s="186"/>
      <c r="AE77" s="186"/>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N77" s="131"/>
      <c r="BO77" s="131"/>
      <c r="BP77" s="131"/>
      <c r="BQ77" s="131"/>
      <c r="BR77" s="131"/>
      <c r="BS77" s="131"/>
      <c r="BT77" s="131"/>
      <c r="BU77" s="131"/>
      <c r="BV77" s="2651" t="s">
        <v>2095</v>
      </c>
      <c r="BW77" s="2652"/>
      <c r="BX77" s="2652"/>
      <c r="BY77" s="2653"/>
      <c r="BZ77" s="2654"/>
      <c r="CA77" s="2655"/>
      <c r="CC77" s="1525"/>
      <c r="CD77" s="111"/>
      <c r="CH77" s="1525"/>
      <c r="CI77" s="1525"/>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row>
    <row r="78" spans="2:126" s="63" customFormat="1" ht="30" customHeight="1">
      <c r="B78" s="73"/>
      <c r="C78" s="120"/>
      <c r="D78" s="225"/>
      <c r="E78" s="168"/>
      <c r="F78" s="198" t="s">
        <v>2388</v>
      </c>
      <c r="G78" s="186"/>
      <c r="H78" s="186"/>
      <c r="I78" s="186"/>
      <c r="J78" s="186"/>
      <c r="K78" s="186"/>
      <c r="L78" s="186"/>
      <c r="M78" s="186"/>
      <c r="N78" s="186"/>
      <c r="O78" s="186"/>
      <c r="P78" s="186"/>
      <c r="Q78" s="186"/>
      <c r="R78" s="131"/>
      <c r="S78" s="131"/>
      <c r="T78" s="186"/>
      <c r="U78" s="186"/>
      <c r="V78" s="186"/>
      <c r="W78" s="186"/>
      <c r="X78" s="186"/>
      <c r="Y78" s="186"/>
      <c r="Z78" s="186"/>
      <c r="AA78" s="186"/>
      <c r="AB78" s="186"/>
      <c r="AC78" s="186"/>
      <c r="AD78" s="186"/>
      <c r="AE78" s="186"/>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131"/>
      <c r="BC78" s="131"/>
      <c r="BD78" s="131"/>
      <c r="BE78" s="131"/>
      <c r="BF78" s="131"/>
      <c r="BG78" s="131"/>
      <c r="BN78" s="131"/>
      <c r="BO78" s="131"/>
      <c r="BP78" s="131"/>
      <c r="BQ78" s="131"/>
      <c r="BR78" s="131"/>
      <c r="BS78" s="131"/>
      <c r="BT78" s="131"/>
      <c r="BU78" s="131"/>
      <c r="BV78" s="2652"/>
      <c r="BW78" s="2652"/>
      <c r="BX78" s="2652"/>
      <c r="BY78" s="2656"/>
      <c r="BZ78" s="2657"/>
      <c r="CA78" s="2658"/>
      <c r="CC78" s="120"/>
      <c r="CD78" s="111"/>
      <c r="CH78" s="1525"/>
      <c r="CI78" s="1525"/>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row>
    <row r="79" spans="2:126" s="63" customFormat="1" ht="30" customHeight="1">
      <c r="B79" s="84"/>
      <c r="C79" s="120"/>
      <c r="D79" s="199"/>
      <c r="E79" s="168"/>
      <c r="F79" s="198"/>
      <c r="G79" s="98"/>
      <c r="H79" s="98"/>
      <c r="I79" s="98"/>
      <c r="J79" s="99"/>
      <c r="K79" s="99"/>
      <c r="L79" s="99"/>
      <c r="M79" s="99"/>
      <c r="N79" s="99"/>
      <c r="O79" s="99"/>
      <c r="P79" s="99"/>
      <c r="Q79" s="99"/>
      <c r="R79" s="131"/>
      <c r="S79" s="131"/>
      <c r="T79" s="186"/>
      <c r="U79" s="186"/>
      <c r="V79" s="186"/>
      <c r="W79" s="186"/>
      <c r="X79" s="186"/>
      <c r="Y79" s="186"/>
      <c r="Z79" s="186"/>
      <c r="AA79" s="186"/>
      <c r="AB79" s="186"/>
      <c r="AC79" s="186"/>
      <c r="AD79" s="186"/>
      <c r="AE79" s="186"/>
      <c r="AF79" s="131"/>
      <c r="AG79" s="131"/>
      <c r="AH79" s="131"/>
      <c r="AI79" s="131"/>
      <c r="AJ79" s="131"/>
      <c r="AK79" s="131"/>
      <c r="AL79" s="131"/>
      <c r="AM79" s="131"/>
      <c r="AN79" s="131"/>
      <c r="AO79" s="131"/>
      <c r="AP79" s="131"/>
      <c r="AQ79" s="131"/>
      <c r="AR79" s="131"/>
      <c r="AS79" s="131"/>
      <c r="AT79" s="131"/>
      <c r="AU79" s="131"/>
      <c r="AV79" s="131"/>
      <c r="AW79" s="131"/>
      <c r="AX79" s="131"/>
      <c r="AY79" s="131"/>
      <c r="AZ79" s="131"/>
      <c r="BA79" s="131"/>
      <c r="BB79" s="131"/>
      <c r="BC79" s="131"/>
      <c r="BD79" s="131"/>
      <c r="BE79" s="131"/>
      <c r="BF79" s="131"/>
      <c r="BG79" s="131"/>
      <c r="BN79" s="131"/>
      <c r="BO79" s="131"/>
      <c r="BP79" s="131"/>
      <c r="BQ79" s="131"/>
      <c r="BR79" s="131"/>
      <c r="BS79" s="131"/>
      <c r="BT79" s="131"/>
      <c r="BU79" s="131"/>
      <c r="BV79" s="61"/>
      <c r="BW79" s="61"/>
      <c r="BX79" s="61"/>
      <c r="BY79" s="61"/>
      <c r="BZ79" s="61"/>
      <c r="CA79" s="61"/>
      <c r="CC79" s="120"/>
      <c r="CD79" s="111"/>
      <c r="CH79" s="1525"/>
      <c r="CI79" s="1525"/>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row>
    <row r="80" spans="2:126" s="63" customFormat="1" ht="30" customHeight="1">
      <c r="B80" s="86"/>
      <c r="C80" s="120"/>
      <c r="D80" s="494" t="s">
        <v>1284</v>
      </c>
      <c r="E80" s="168"/>
      <c r="F80" s="167" t="s">
        <v>2389</v>
      </c>
      <c r="G80" s="98"/>
      <c r="H80" s="98"/>
      <c r="I80" s="98"/>
      <c r="J80" s="99"/>
      <c r="K80" s="99"/>
      <c r="L80" s="99"/>
      <c r="M80" s="99"/>
      <c r="N80" s="99"/>
      <c r="O80" s="99"/>
      <c r="P80" s="99"/>
      <c r="Q80" s="99"/>
      <c r="R80" s="131"/>
      <c r="S80" s="131"/>
      <c r="T80" s="186"/>
      <c r="U80" s="186"/>
      <c r="V80" s="186"/>
      <c r="W80" s="186"/>
      <c r="X80" s="186"/>
      <c r="Y80" s="186"/>
      <c r="Z80" s="186"/>
      <c r="AA80" s="186"/>
      <c r="AB80" s="186"/>
      <c r="AC80" s="186"/>
      <c r="AD80" s="186"/>
      <c r="AE80" s="186"/>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131"/>
      <c r="BC80" s="131"/>
      <c r="BD80" s="131"/>
      <c r="BE80" s="131"/>
      <c r="BF80" s="131"/>
      <c r="BG80" s="131"/>
      <c r="BN80" s="131"/>
      <c r="BO80" s="131"/>
      <c r="BP80" s="131"/>
      <c r="BQ80" s="131"/>
      <c r="BR80" s="131"/>
      <c r="BS80" s="131"/>
      <c r="BT80" s="131"/>
      <c r="BU80" s="131"/>
      <c r="BV80" s="2651" t="s">
        <v>2390</v>
      </c>
      <c r="BW80" s="2652"/>
      <c r="BX80" s="2652"/>
      <c r="BY80" s="2653"/>
      <c r="BZ80" s="2654"/>
      <c r="CA80" s="2655"/>
      <c r="CC80" s="120"/>
      <c r="CD80" s="114"/>
      <c r="CH80" s="1525"/>
      <c r="CI80" s="1525"/>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row>
    <row r="81" spans="1:126" s="63" customFormat="1" ht="30" customHeight="1">
      <c r="B81" s="86"/>
      <c r="C81" s="120"/>
      <c r="D81" s="167"/>
      <c r="E81" s="168"/>
      <c r="F81" s="198" t="s">
        <v>2391</v>
      </c>
      <c r="G81" s="98"/>
      <c r="H81" s="98"/>
      <c r="I81" s="98"/>
      <c r="J81" s="99"/>
      <c r="K81" s="99"/>
      <c r="L81" s="99"/>
      <c r="M81" s="99"/>
      <c r="N81" s="99"/>
      <c r="O81" s="99"/>
      <c r="P81" s="99"/>
      <c r="Q81" s="99"/>
      <c r="R81" s="131"/>
      <c r="S81" s="131"/>
      <c r="T81" s="186"/>
      <c r="U81" s="186"/>
      <c r="V81" s="186"/>
      <c r="W81" s="186"/>
      <c r="X81" s="186"/>
      <c r="Y81" s="186"/>
      <c r="Z81" s="186"/>
      <c r="AA81" s="186"/>
      <c r="AB81" s="186"/>
      <c r="AC81" s="186"/>
      <c r="AD81" s="186"/>
      <c r="AE81" s="186"/>
      <c r="AF81" s="131"/>
      <c r="AG81" s="131"/>
      <c r="AH81" s="131"/>
      <c r="AI81" s="131"/>
      <c r="AJ81" s="131"/>
      <c r="AK81" s="131"/>
      <c r="AL81" s="131"/>
      <c r="AM81" s="131"/>
      <c r="AN81" s="131"/>
      <c r="AO81" s="131"/>
      <c r="AP81" s="131"/>
      <c r="AQ81" s="131"/>
      <c r="AR81" s="131"/>
      <c r="AS81" s="131"/>
      <c r="AT81" s="131"/>
      <c r="AU81" s="131"/>
      <c r="AV81" s="131"/>
      <c r="AW81" s="131"/>
      <c r="AX81" s="131"/>
      <c r="AY81" s="131"/>
      <c r="AZ81" s="131"/>
      <c r="BA81" s="131"/>
      <c r="BB81" s="131"/>
      <c r="BC81" s="131"/>
      <c r="BD81" s="131"/>
      <c r="BE81" s="131"/>
      <c r="BF81" s="131"/>
      <c r="BG81" s="131"/>
      <c r="BN81" s="131"/>
      <c r="BO81" s="131"/>
      <c r="BP81" s="131"/>
      <c r="BQ81" s="131"/>
      <c r="BR81" s="131"/>
      <c r="BS81" s="131"/>
      <c r="BT81" s="131"/>
      <c r="BU81" s="131"/>
      <c r="BV81" s="2652"/>
      <c r="BW81" s="2652"/>
      <c r="BX81" s="2652"/>
      <c r="BY81" s="2656"/>
      <c r="BZ81" s="2657"/>
      <c r="CA81" s="2658"/>
      <c r="CD81" s="114"/>
      <c r="CH81" s="1525"/>
      <c r="CI81" s="1525"/>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row>
    <row r="82" spans="1:126" s="63" customFormat="1" ht="30" customHeight="1">
      <c r="B82" s="89"/>
      <c r="C82" s="1525"/>
      <c r="D82" s="1525"/>
      <c r="E82" s="1525"/>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525"/>
      <c r="AN82" s="1525"/>
      <c r="AO82" s="1525"/>
      <c r="AP82" s="1525"/>
      <c r="AQ82" s="1525"/>
      <c r="AR82" s="1525"/>
      <c r="AS82" s="1525"/>
      <c r="AT82" s="1525"/>
      <c r="AU82" s="1525"/>
      <c r="AV82" s="1525"/>
      <c r="AW82" s="1525"/>
      <c r="AX82" s="1525"/>
      <c r="AY82" s="1525"/>
      <c r="AZ82" s="1525"/>
      <c r="BA82" s="1525"/>
      <c r="BB82" s="1525"/>
      <c r="BC82" s="1525"/>
      <c r="BD82" s="1525"/>
      <c r="BE82" s="1525"/>
      <c r="BF82" s="1525"/>
      <c r="BG82" s="1525"/>
      <c r="BH82" s="1525"/>
      <c r="BI82" s="1525"/>
      <c r="BJ82" s="1525"/>
      <c r="BK82" s="1525"/>
      <c r="BL82" s="1525"/>
      <c r="BM82" s="1525"/>
      <c r="BN82" s="1525"/>
      <c r="BO82" s="1525"/>
      <c r="BP82" s="1525"/>
      <c r="BQ82" s="1525"/>
      <c r="BR82" s="1525"/>
      <c r="BS82" s="1525"/>
      <c r="BT82" s="1525"/>
      <c r="BU82" s="1525"/>
      <c r="BV82" s="1525"/>
      <c r="BW82" s="1525"/>
      <c r="BX82" s="1525"/>
      <c r="BY82" s="1525"/>
      <c r="BZ82" s="1525"/>
      <c r="CA82" s="1525"/>
      <c r="CD82" s="115"/>
      <c r="CH82" s="1525"/>
      <c r="CI82" s="1525"/>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row>
    <row r="83" spans="1:126" s="63" customFormat="1" ht="30" customHeight="1">
      <c r="B83" s="73"/>
      <c r="C83" s="1525"/>
      <c r="D83" s="1525"/>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AP83" s="1525"/>
      <c r="AQ83" s="1525"/>
      <c r="AR83" s="1525"/>
      <c r="AS83" s="1525"/>
      <c r="AT83" s="1525"/>
      <c r="AU83" s="1525"/>
      <c r="AV83" s="1525"/>
      <c r="AW83" s="1525"/>
      <c r="AX83" s="1525"/>
      <c r="AY83" s="1525"/>
      <c r="AZ83" s="1525"/>
      <c r="BA83" s="1525"/>
      <c r="BB83" s="1525"/>
      <c r="BC83" s="1525"/>
      <c r="BD83" s="1525"/>
      <c r="BE83" s="1525"/>
      <c r="BF83" s="1525"/>
      <c r="BG83" s="1525"/>
      <c r="BH83" s="1525"/>
      <c r="BI83" s="1525"/>
      <c r="BJ83" s="1525"/>
      <c r="BK83" s="1525"/>
      <c r="BL83" s="1525"/>
      <c r="BM83" s="1525"/>
      <c r="BN83" s="1525"/>
      <c r="BO83" s="1525"/>
      <c r="BP83" s="1525"/>
      <c r="BQ83" s="1525"/>
      <c r="BR83" s="1525"/>
      <c r="BS83" s="1525"/>
      <c r="BT83" s="1525"/>
      <c r="BU83" s="1525"/>
      <c r="BV83" s="1525"/>
      <c r="BW83" s="1525"/>
      <c r="BX83" s="1525"/>
      <c r="BY83" s="1525"/>
      <c r="BZ83" s="1525"/>
      <c r="CA83" s="1525"/>
      <c r="CD83" s="115"/>
      <c r="CH83" s="1525"/>
      <c r="CI83" s="1525"/>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row>
    <row r="84" spans="1:126" s="63" customFormat="1" ht="30" customHeight="1">
      <c r="B84" s="73"/>
      <c r="C84" s="1525"/>
      <c r="D84" s="1525"/>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P84" s="1525"/>
      <c r="AQ84" s="1525"/>
      <c r="AR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1525"/>
      <c r="CA84" s="1525"/>
      <c r="CB84" s="120"/>
      <c r="CC84" s="120"/>
      <c r="CD84" s="115"/>
      <c r="CH84" s="1525"/>
      <c r="CI84" s="1525"/>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row>
    <row r="85" spans="1:126" s="63" customFormat="1" ht="30" customHeight="1">
      <c r="B85" s="73"/>
      <c r="C85" s="1525"/>
      <c r="D85" s="1525"/>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AP85" s="1525"/>
      <c r="AQ85" s="1525"/>
      <c r="AR85" s="1525"/>
      <c r="AS85" s="1525"/>
      <c r="AT85" s="1525"/>
      <c r="AU85" s="1525"/>
      <c r="AV85" s="1525"/>
      <c r="AW85" s="1525"/>
      <c r="AX85" s="1525"/>
      <c r="AY85" s="1525"/>
      <c r="AZ85" s="1525"/>
      <c r="BA85" s="1525"/>
      <c r="BB85" s="1525"/>
      <c r="BC85" s="1525"/>
      <c r="BD85" s="1525"/>
      <c r="BE85" s="1525"/>
      <c r="BF85" s="1525"/>
      <c r="BG85" s="1525"/>
      <c r="BH85" s="1525"/>
      <c r="BI85" s="1525"/>
      <c r="BJ85" s="1525"/>
      <c r="BK85" s="1525"/>
      <c r="BL85" s="1525"/>
      <c r="BM85" s="1525"/>
      <c r="BN85" s="1525"/>
      <c r="BO85" s="1525"/>
      <c r="BP85" s="1525"/>
      <c r="BQ85" s="1525"/>
      <c r="BR85" s="1525"/>
      <c r="BS85" s="1525"/>
      <c r="BT85" s="1525"/>
      <c r="BU85" s="1525"/>
      <c r="BV85" s="1525"/>
      <c r="BW85" s="1525"/>
      <c r="BX85" s="1525"/>
      <c r="BY85" s="1525"/>
      <c r="BZ85" s="1525"/>
      <c r="CA85" s="1525"/>
      <c r="CB85" s="120"/>
      <c r="CC85" s="120"/>
      <c r="CD85" s="115"/>
      <c r="CH85" s="1525"/>
      <c r="CI85" s="1525"/>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row>
    <row r="86" spans="1:126" s="63" customFormat="1" ht="30" customHeight="1">
      <c r="B86" s="73"/>
      <c r="C86" s="1525"/>
      <c r="D86" s="1525"/>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AP86" s="1525"/>
      <c r="AQ86" s="1525"/>
      <c r="AR86" s="1525"/>
      <c r="AS86" s="1525"/>
      <c r="AT86" s="1525"/>
      <c r="AU86" s="1525"/>
      <c r="AV86" s="1525"/>
      <c r="AW86" s="1525"/>
      <c r="AX86" s="1525"/>
      <c r="AY86" s="1525"/>
      <c r="AZ86" s="1525"/>
      <c r="BA86" s="1525"/>
      <c r="BB86" s="1525"/>
      <c r="BC86" s="1525"/>
      <c r="BD86" s="1525"/>
      <c r="BE86" s="1525"/>
      <c r="BF86" s="1525"/>
      <c r="BG86" s="1525"/>
      <c r="BH86" s="1525"/>
      <c r="BI86" s="1525"/>
      <c r="BJ86" s="1525"/>
      <c r="BK86" s="1525"/>
      <c r="BL86" s="1525"/>
      <c r="BM86" s="1525"/>
      <c r="BN86" s="1525"/>
      <c r="BO86" s="1525"/>
      <c r="BP86" s="1525"/>
      <c r="BQ86" s="1525"/>
      <c r="BR86" s="1525"/>
      <c r="BS86" s="1525"/>
      <c r="BT86" s="1525"/>
      <c r="BU86" s="1525"/>
      <c r="BV86" s="1525"/>
      <c r="BW86" s="1525"/>
      <c r="BX86" s="1525"/>
      <c r="BY86" s="1525"/>
      <c r="BZ86" s="1525"/>
      <c r="CA86" s="1525"/>
      <c r="CB86" s="120"/>
      <c r="CC86" s="120"/>
      <c r="CD86" s="111"/>
      <c r="CH86" s="1525"/>
      <c r="CI86" s="1525"/>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row>
    <row r="87" spans="1:126" s="63" customFormat="1" ht="30" customHeight="1">
      <c r="B87" s="84"/>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120"/>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20"/>
      <c r="BR87" s="120"/>
      <c r="BS87" s="120"/>
      <c r="BT87" s="120"/>
      <c r="BU87" s="120"/>
      <c r="BV87" s="120"/>
      <c r="BW87" s="120"/>
      <c r="BX87" s="120"/>
      <c r="BY87" s="120"/>
      <c r="BZ87" s="120"/>
      <c r="CA87" s="120"/>
      <c r="CB87" s="120"/>
      <c r="CC87" s="120"/>
      <c r="CD87" s="111"/>
      <c r="CH87" s="1525"/>
      <c r="CI87" s="1525"/>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row>
    <row r="88" spans="1:126" s="63" customFormat="1" ht="30" customHeight="1">
      <c r="B88" s="86"/>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c r="BV88" s="120"/>
      <c r="BW88" s="120"/>
      <c r="BX88" s="120"/>
      <c r="BY88" s="120"/>
      <c r="BZ88" s="120"/>
      <c r="CA88" s="120"/>
      <c r="CB88" s="120"/>
      <c r="CC88" s="120"/>
      <c r="CD88" s="111"/>
      <c r="CH88" s="1525"/>
      <c r="CI88" s="1525"/>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row>
    <row r="89" spans="1:126" s="63" customFormat="1" ht="30" customHeight="1">
      <c r="B89" s="86"/>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0"/>
      <c r="AP89" s="120"/>
      <c r="AQ89" s="120"/>
      <c r="AR89" s="120"/>
      <c r="AS89" s="120"/>
      <c r="AT89" s="120"/>
      <c r="AU89" s="120"/>
      <c r="AV89" s="120"/>
      <c r="AW89" s="120"/>
      <c r="AX89" s="120"/>
      <c r="AY89" s="120"/>
      <c r="AZ89" s="120"/>
      <c r="BA89" s="120"/>
      <c r="BB89" s="120"/>
      <c r="BC89" s="120"/>
      <c r="BD89" s="120"/>
      <c r="BE89" s="120"/>
      <c r="BF89" s="120"/>
      <c r="BG89" s="120"/>
      <c r="BH89" s="120"/>
      <c r="BI89" s="120"/>
      <c r="BJ89" s="120"/>
      <c r="BK89" s="120"/>
      <c r="BL89" s="120"/>
      <c r="BM89" s="120"/>
      <c r="BN89" s="120"/>
      <c r="BO89" s="120"/>
      <c r="BP89" s="120"/>
      <c r="BQ89" s="120"/>
      <c r="BR89" s="120"/>
      <c r="BS89" s="120"/>
      <c r="BT89" s="120"/>
      <c r="BU89" s="120"/>
      <c r="BV89" s="120"/>
      <c r="BW89" s="120"/>
      <c r="BX89" s="120"/>
      <c r="BY89" s="120"/>
      <c r="BZ89" s="120"/>
      <c r="CA89" s="120"/>
      <c r="CB89" s="120"/>
      <c r="CC89" s="120"/>
      <c r="CD89" s="111"/>
      <c r="CH89" s="1525"/>
      <c r="CI89" s="1525"/>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row>
    <row r="90" spans="1:126" s="63" customFormat="1" ht="30" customHeight="1">
      <c r="B90" s="73"/>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20"/>
      <c r="AQ90" s="120"/>
      <c r="AR90" s="120"/>
      <c r="AS90" s="120"/>
      <c r="AT90" s="120"/>
      <c r="AU90" s="120"/>
      <c r="AV90" s="120"/>
      <c r="AW90" s="120"/>
      <c r="AX90" s="120"/>
      <c r="AY90" s="120"/>
      <c r="AZ90" s="120"/>
      <c r="BA90" s="120"/>
      <c r="BB90" s="120"/>
      <c r="BC90" s="120"/>
      <c r="BD90" s="120"/>
      <c r="BE90" s="120"/>
      <c r="BF90" s="120"/>
      <c r="BG90" s="120"/>
      <c r="BH90" s="120"/>
      <c r="BI90" s="120"/>
      <c r="BJ90" s="120"/>
      <c r="BK90" s="120"/>
      <c r="BL90" s="120"/>
      <c r="BM90" s="120"/>
      <c r="BN90" s="120"/>
      <c r="BO90" s="120"/>
      <c r="BP90" s="120"/>
      <c r="BQ90" s="120"/>
      <c r="BR90" s="120"/>
      <c r="BS90" s="120"/>
      <c r="BT90" s="120"/>
      <c r="BU90" s="120"/>
      <c r="BV90" s="120"/>
      <c r="BW90" s="120"/>
      <c r="BX90" s="120"/>
      <c r="BY90" s="120"/>
      <c r="BZ90" s="120"/>
      <c r="CA90" s="120"/>
      <c r="CB90" s="120"/>
      <c r="CC90" s="120"/>
      <c r="CD90" s="115"/>
      <c r="CH90" s="1525"/>
      <c r="CI90" s="1525"/>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row>
    <row r="91" spans="1:126" s="63" customFormat="1" ht="30" customHeight="1">
      <c r="B91" s="116"/>
      <c r="C91" s="117"/>
      <c r="D91" s="117"/>
      <c r="E91" s="117"/>
      <c r="F91" s="117"/>
      <c r="G91" s="117"/>
      <c r="H91" s="117"/>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7"/>
      <c r="BX91" s="117"/>
      <c r="BY91" s="117"/>
      <c r="BZ91" s="117"/>
      <c r="CA91" s="117"/>
      <c r="CB91" s="117"/>
      <c r="CC91" s="117"/>
      <c r="CD91" s="124"/>
      <c r="CH91" s="1525"/>
      <c r="CI91" s="1525"/>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row>
    <row r="92" spans="1:126" ht="20.100000000000001" customHeight="1">
      <c r="B92" s="118"/>
      <c r="C92" s="119"/>
      <c r="D92" s="118"/>
      <c r="E92" s="120"/>
      <c r="F92" s="119"/>
      <c r="G92" s="105"/>
      <c r="H92" s="105"/>
      <c r="I92" s="105"/>
      <c r="J92" s="121"/>
      <c r="K92" s="121"/>
      <c r="L92" s="121"/>
      <c r="M92" s="121"/>
      <c r="N92" s="121"/>
      <c r="O92" s="121"/>
      <c r="P92" s="121"/>
      <c r="Q92" s="122"/>
      <c r="R92" s="121"/>
      <c r="S92" s="121"/>
      <c r="T92" s="118"/>
      <c r="U92" s="118"/>
      <c r="V92" s="118"/>
      <c r="W92" s="118"/>
      <c r="X92" s="118"/>
      <c r="Y92" s="118"/>
      <c r="Z92" s="118"/>
      <c r="AA92" s="118"/>
      <c r="AB92" s="123"/>
      <c r="AC92" s="120"/>
      <c r="AD92" s="120"/>
      <c r="AE92" s="120"/>
      <c r="AF92" s="120"/>
      <c r="AG92" s="120"/>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R92" s="118"/>
      <c r="BS92" s="118"/>
      <c r="BT92" s="118"/>
      <c r="BU92" s="118"/>
      <c r="BV92" s="118"/>
      <c r="BW92" s="118"/>
      <c r="BX92" s="118"/>
      <c r="BY92" s="118"/>
      <c r="BZ92" s="123"/>
      <c r="CA92" s="120"/>
      <c r="CB92" s="120"/>
      <c r="CC92" s="118"/>
      <c r="CD92" s="118"/>
      <c r="CH92" s="1525"/>
      <c r="CI92" s="1525"/>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row>
    <row r="93" spans="1:126" ht="20.100000000000001" customHeight="1">
      <c r="B93" s="118"/>
      <c r="C93" s="119"/>
      <c r="D93" s="118"/>
      <c r="E93" s="120"/>
      <c r="F93" s="119"/>
      <c r="G93" s="105"/>
      <c r="H93" s="105"/>
      <c r="I93" s="105"/>
      <c r="J93" s="121"/>
      <c r="K93" s="121"/>
      <c r="L93" s="121"/>
      <c r="M93" s="121"/>
      <c r="N93" s="121"/>
      <c r="O93" s="121"/>
      <c r="P93" s="121"/>
      <c r="Q93" s="122"/>
      <c r="R93" s="121"/>
      <c r="S93" s="121"/>
      <c r="T93" s="118"/>
      <c r="U93" s="118"/>
      <c r="V93" s="118"/>
      <c r="W93" s="118"/>
      <c r="X93" s="118"/>
      <c r="Y93" s="118"/>
      <c r="Z93" s="118"/>
      <c r="AA93" s="118"/>
      <c r="AB93" s="123"/>
      <c r="AC93" s="120"/>
      <c r="AD93" s="120"/>
      <c r="AE93" s="120"/>
      <c r="AF93" s="120"/>
      <c r="AG93" s="120"/>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R93" s="118"/>
      <c r="BS93" s="118"/>
      <c r="BT93" s="118"/>
      <c r="BU93" s="118"/>
      <c r="BV93" s="118"/>
      <c r="BW93" s="118"/>
      <c r="BX93" s="118"/>
      <c r="BY93" s="118"/>
      <c r="BZ93" s="123"/>
      <c r="CA93" s="120"/>
      <c r="CB93" s="120"/>
      <c r="CC93" s="118"/>
      <c r="CD93" s="118"/>
      <c r="CH93" s="1525"/>
      <c r="CI93" s="1525"/>
      <c r="CJ93" s="1525"/>
      <c r="CK93" s="1525"/>
      <c r="CL93" s="1525"/>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row>
    <row r="94" spans="1:126" s="64" customFormat="1" ht="30" customHeight="1">
      <c r="A94" s="2316">
        <v>32</v>
      </c>
      <c r="B94" s="2316"/>
      <c r="C94" s="2316"/>
      <c r="D94" s="2316"/>
      <c r="E94" s="2316"/>
      <c r="F94" s="2316"/>
      <c r="G94" s="2316"/>
      <c r="H94" s="2316"/>
      <c r="I94" s="2316"/>
      <c r="J94" s="2316"/>
      <c r="K94" s="2316"/>
      <c r="L94" s="2316"/>
      <c r="M94" s="2316"/>
      <c r="N94" s="2316"/>
      <c r="O94" s="2316"/>
      <c r="P94" s="2316"/>
      <c r="Q94" s="2316"/>
      <c r="R94" s="2316"/>
      <c r="S94" s="2316"/>
      <c r="T94" s="2316"/>
      <c r="U94" s="2316"/>
      <c r="V94" s="2316"/>
      <c r="W94" s="2316"/>
      <c r="X94" s="2316"/>
      <c r="Y94" s="2316"/>
      <c r="Z94" s="2316"/>
      <c r="AA94" s="2316"/>
      <c r="AB94" s="2316"/>
      <c r="AC94" s="2316"/>
      <c r="AD94" s="2316"/>
      <c r="AE94" s="2316"/>
      <c r="AF94" s="2316"/>
      <c r="AG94" s="2316"/>
      <c r="AH94" s="2316"/>
      <c r="AI94" s="2316"/>
      <c r="AJ94" s="2316"/>
      <c r="AK94" s="2316"/>
      <c r="AL94" s="2316"/>
      <c r="AM94" s="2316"/>
      <c r="AN94" s="2316"/>
      <c r="AO94" s="2316"/>
      <c r="AP94" s="2316"/>
      <c r="AQ94" s="2316"/>
      <c r="AR94" s="2316"/>
      <c r="AS94" s="2316"/>
      <c r="AT94" s="2316"/>
      <c r="AU94" s="2316"/>
      <c r="AV94" s="2316"/>
      <c r="AW94" s="2316"/>
      <c r="AX94" s="2316"/>
      <c r="AY94" s="2316"/>
      <c r="AZ94" s="2316"/>
      <c r="BA94" s="2316"/>
      <c r="BB94" s="2316"/>
      <c r="BC94" s="2316"/>
      <c r="BD94" s="2316"/>
      <c r="BE94" s="2316"/>
      <c r="BF94" s="2316"/>
      <c r="BG94" s="2316"/>
      <c r="BH94" s="2316"/>
      <c r="BI94" s="2316"/>
      <c r="BJ94" s="2316"/>
      <c r="BK94" s="2316"/>
      <c r="BL94" s="2316"/>
      <c r="BM94" s="2316"/>
      <c r="BN94" s="2316"/>
      <c r="BO94" s="2316"/>
      <c r="BP94" s="2316"/>
      <c r="BQ94" s="2316"/>
      <c r="BR94" s="2316"/>
      <c r="BS94" s="2316"/>
      <c r="BT94" s="2316"/>
      <c r="BU94" s="2316"/>
      <c r="BV94" s="2316"/>
      <c r="BW94" s="2316"/>
      <c r="BX94" s="2316"/>
      <c r="BY94" s="2316"/>
      <c r="BZ94" s="2316"/>
      <c r="CA94" s="2316"/>
      <c r="CB94" s="2316"/>
      <c r="CC94" s="2316"/>
      <c r="CD94" s="2316"/>
      <c r="CH94" s="1525"/>
      <c r="CI94" s="1525"/>
      <c r="CJ94" s="1525"/>
      <c r="CK94" s="1525"/>
      <c r="CL94" s="1525"/>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c r="DL94" s="1525"/>
      <c r="DM94" s="1525"/>
      <c r="DN94" s="1525"/>
      <c r="DO94" s="1525"/>
      <c r="DP94" s="1525"/>
      <c r="DQ94" s="1525"/>
      <c r="DR94" s="1525"/>
      <c r="DS94" s="1525"/>
      <c r="DT94" s="1525"/>
      <c r="DU94" s="1525"/>
      <c r="DV94" s="1525"/>
    </row>
    <row r="95" spans="1:126" s="64" customFormat="1" ht="20.100000000000001" customHeight="1">
      <c r="B95" s="1590"/>
      <c r="C95" s="1590"/>
      <c r="D95" s="1590"/>
      <c r="E95" s="1590"/>
      <c r="F95" s="1590"/>
      <c r="G95" s="1590"/>
      <c r="H95" s="1590"/>
      <c r="I95" s="1590"/>
      <c r="J95" s="1590"/>
      <c r="K95" s="1590"/>
      <c r="L95" s="1590"/>
      <c r="M95" s="1590"/>
      <c r="N95" s="1590"/>
      <c r="O95" s="1590"/>
      <c r="P95" s="1590"/>
      <c r="Q95" s="1590"/>
      <c r="R95" s="1590"/>
      <c r="S95" s="1590"/>
      <c r="T95" s="1590"/>
      <c r="U95" s="1590"/>
      <c r="V95" s="1590"/>
      <c r="W95" s="1590"/>
      <c r="X95" s="1590"/>
      <c r="Y95" s="1590"/>
      <c r="Z95" s="1590"/>
      <c r="AA95" s="1590"/>
      <c r="AB95" s="1590"/>
      <c r="AC95" s="1590"/>
      <c r="AD95" s="1590"/>
      <c r="AE95" s="1590"/>
      <c r="AF95" s="1590"/>
      <c r="AG95" s="1590"/>
      <c r="AH95" s="1590"/>
      <c r="AI95" s="1590"/>
      <c r="AJ95" s="1590"/>
      <c r="AK95" s="1590"/>
      <c r="AL95" s="1590"/>
      <c r="AM95" s="1590"/>
      <c r="AN95" s="1590"/>
      <c r="AO95" s="1590"/>
      <c r="AP95" s="1590"/>
      <c r="AQ95" s="1590"/>
      <c r="AR95" s="1590"/>
      <c r="AS95" s="1590"/>
      <c r="AT95" s="1590"/>
      <c r="AU95" s="1590"/>
      <c r="AV95" s="1590"/>
      <c r="AW95" s="1590"/>
      <c r="AX95" s="1590"/>
      <c r="AY95" s="1590"/>
      <c r="AZ95" s="1590"/>
      <c r="BA95" s="1590"/>
      <c r="BB95" s="1590"/>
      <c r="BC95" s="1590"/>
      <c r="BD95" s="1590"/>
      <c r="BE95" s="1590"/>
      <c r="BF95" s="1590"/>
      <c r="BG95" s="1590"/>
      <c r="BH95" s="1590"/>
      <c r="BI95" s="1590"/>
      <c r="BJ95" s="1590"/>
      <c r="BK95" s="1590"/>
      <c r="BL95" s="1590"/>
      <c r="BM95" s="1590"/>
      <c r="BN95" s="1590"/>
      <c r="BO95" s="1590"/>
      <c r="BP95" s="1590"/>
      <c r="BQ95" s="1590"/>
      <c r="BR95" s="1590"/>
      <c r="BS95" s="1590"/>
      <c r="BT95" s="1590"/>
      <c r="BU95" s="1590"/>
      <c r="BV95" s="1590"/>
      <c r="BW95" s="1590"/>
      <c r="BX95" s="1590"/>
      <c r="BY95" s="1590"/>
      <c r="BZ95" s="1590"/>
      <c r="CA95" s="1590"/>
      <c r="CB95" s="1590"/>
      <c r="CC95" s="1590"/>
      <c r="CD95" s="1590"/>
      <c r="CH95" s="1525"/>
      <c r="CI95" s="1525"/>
      <c r="CJ95" s="1525"/>
      <c r="CK95" s="1525"/>
      <c r="CL95" s="1525"/>
      <c r="CM95" s="1525"/>
      <c r="CN95" s="1525"/>
      <c r="CO95" s="1525"/>
      <c r="CP95" s="1525"/>
      <c r="CQ95" s="1525"/>
      <c r="CR95" s="1525"/>
      <c r="CS95" s="1525"/>
      <c r="CT95" s="1525"/>
      <c r="CU95" s="1525"/>
      <c r="CV95" s="1525"/>
      <c r="CW95" s="1525"/>
      <c r="CX95" s="1525"/>
      <c r="CY95" s="1525"/>
      <c r="CZ95" s="1525"/>
      <c r="DA95" s="1525"/>
      <c r="DB95" s="1525"/>
      <c r="DC95" s="1525"/>
      <c r="DD95" s="1525"/>
      <c r="DE95" s="1525"/>
      <c r="DF95" s="1525"/>
      <c r="DG95" s="1525"/>
      <c r="DH95" s="1525"/>
      <c r="DI95" s="1525"/>
      <c r="DJ95" s="1525"/>
      <c r="DK95" s="1525"/>
      <c r="DL95" s="1525"/>
      <c r="DM95" s="1525"/>
      <c r="DN95" s="1525"/>
      <c r="DO95" s="1525"/>
      <c r="DP95" s="1525"/>
      <c r="DQ95" s="1525"/>
      <c r="DR95" s="1525"/>
      <c r="DS95" s="1525"/>
      <c r="DT95" s="1525"/>
      <c r="DU95" s="1525"/>
      <c r="DV95" s="1525"/>
    </row>
    <row r="96" spans="1:126" s="64" customFormat="1" ht="20.100000000000001" customHeight="1">
      <c r="B96" s="1590"/>
      <c r="C96" s="1590"/>
      <c r="D96" s="1590"/>
      <c r="E96" s="1590"/>
      <c r="F96" s="1590"/>
      <c r="G96" s="1590"/>
      <c r="H96" s="1590"/>
      <c r="I96" s="1590"/>
      <c r="J96" s="1590"/>
      <c r="K96" s="1590"/>
      <c r="L96" s="1590"/>
      <c r="M96" s="1590"/>
      <c r="N96" s="1590"/>
      <c r="O96" s="1590"/>
      <c r="P96" s="1590"/>
      <c r="Q96" s="1590"/>
      <c r="R96" s="1590"/>
      <c r="S96" s="1590"/>
      <c r="T96" s="1590"/>
      <c r="U96" s="1590"/>
      <c r="V96" s="1590"/>
      <c r="W96" s="1590"/>
      <c r="X96" s="1590"/>
      <c r="Y96" s="1590"/>
      <c r="Z96" s="1590"/>
      <c r="AA96" s="1590"/>
      <c r="AB96" s="1590"/>
      <c r="AC96" s="1590"/>
      <c r="AD96" s="1590"/>
      <c r="AE96" s="1590"/>
      <c r="AF96" s="1590"/>
      <c r="AG96" s="1590"/>
      <c r="AH96" s="1590"/>
      <c r="AI96" s="1590"/>
      <c r="AJ96" s="1590"/>
      <c r="AK96" s="1590"/>
      <c r="AL96" s="1590"/>
      <c r="AM96" s="1590"/>
      <c r="AN96" s="1590"/>
      <c r="AO96" s="1590"/>
      <c r="AP96" s="1590"/>
      <c r="AQ96" s="1590"/>
      <c r="AR96" s="1590"/>
      <c r="AS96" s="1590"/>
      <c r="AT96" s="1590"/>
      <c r="AU96" s="1590"/>
      <c r="AV96" s="1590"/>
      <c r="AW96" s="1590"/>
      <c r="AX96" s="1590"/>
      <c r="AY96" s="1590"/>
      <c r="AZ96" s="1590"/>
      <c r="BA96" s="1590"/>
      <c r="BB96" s="1590"/>
      <c r="BC96" s="1590"/>
      <c r="BD96" s="1590"/>
      <c r="BE96" s="1590"/>
      <c r="BF96" s="1590"/>
      <c r="BG96" s="1590"/>
      <c r="BH96" s="1590"/>
      <c r="BI96" s="1590"/>
      <c r="BJ96" s="1590"/>
      <c r="BK96" s="1590"/>
      <c r="BL96" s="1590"/>
      <c r="BM96" s="1590"/>
      <c r="BN96" s="1590"/>
      <c r="BO96" s="1590"/>
      <c r="BP96" s="1590"/>
      <c r="BQ96" s="1590"/>
      <c r="BR96" s="1590"/>
      <c r="BS96" s="1590"/>
      <c r="BT96" s="1590"/>
      <c r="BU96" s="1590"/>
      <c r="BV96" s="1590"/>
      <c r="BW96" s="1590"/>
      <c r="BX96" s="1590"/>
      <c r="BY96" s="1590"/>
      <c r="BZ96" s="1590"/>
      <c r="CA96" s="1590"/>
      <c r="CB96" s="1590"/>
      <c r="CC96" s="1590"/>
      <c r="CD96" s="1590"/>
      <c r="CH96" s="1525"/>
      <c r="CI96" s="1525"/>
      <c r="CJ96" s="1525"/>
      <c r="CK96" s="1525"/>
      <c r="CL96" s="1525"/>
      <c r="CM96" s="1525"/>
      <c r="CN96" s="1525"/>
      <c r="CO96" s="1525"/>
      <c r="CP96" s="1525"/>
      <c r="CQ96" s="1525"/>
      <c r="CR96" s="1525"/>
      <c r="CS96" s="1525"/>
      <c r="CT96" s="1525"/>
      <c r="CU96" s="1525"/>
      <c r="CV96" s="1525"/>
      <c r="CW96" s="1525"/>
      <c r="CX96" s="1525"/>
      <c r="CY96" s="1525"/>
      <c r="CZ96" s="1525"/>
      <c r="DA96" s="1525"/>
      <c r="DB96" s="1525"/>
      <c r="DC96" s="1525"/>
      <c r="DD96" s="1525"/>
      <c r="DE96" s="1525"/>
      <c r="DF96" s="1525"/>
      <c r="DG96" s="1525"/>
      <c r="DH96" s="1525"/>
      <c r="DI96" s="1525"/>
      <c r="DJ96" s="1525"/>
      <c r="DK96" s="1525"/>
      <c r="DL96" s="1525"/>
      <c r="DM96" s="1525"/>
      <c r="DN96" s="1525"/>
      <c r="DO96" s="1525"/>
      <c r="DP96" s="1525"/>
      <c r="DQ96" s="1525"/>
      <c r="DR96" s="1525"/>
      <c r="DS96" s="1525"/>
      <c r="DT96" s="1525"/>
      <c r="DU96" s="1525"/>
      <c r="DV96" s="1525"/>
    </row>
  </sheetData>
  <mergeCells count="48">
    <mergeCell ref="BV80:BX81"/>
    <mergeCell ref="BY80:CA81"/>
    <mergeCell ref="D65:E66"/>
    <mergeCell ref="F65:H66"/>
    <mergeCell ref="U65:W66"/>
    <mergeCell ref="S65:T66"/>
    <mergeCell ref="BV74:BX75"/>
    <mergeCell ref="BY74:CA75"/>
    <mergeCell ref="BV77:BX78"/>
    <mergeCell ref="BY77:CA78"/>
    <mergeCell ref="BV71:BX72"/>
    <mergeCell ref="BY71:CA72"/>
    <mergeCell ref="J65:N66"/>
    <mergeCell ref="Y65:AE66"/>
    <mergeCell ref="BV55:BX56"/>
    <mergeCell ref="BY55:CA56"/>
    <mergeCell ref="BV49:BX50"/>
    <mergeCell ref="BY49:CA50"/>
    <mergeCell ref="BV52:BX53"/>
    <mergeCell ref="BY52:CA53"/>
    <mergeCell ref="BV37:BX38"/>
    <mergeCell ref="BY37:CA38"/>
    <mergeCell ref="BV42:BX43"/>
    <mergeCell ref="BY42:CA43"/>
    <mergeCell ref="BV46:BX47"/>
    <mergeCell ref="BY46:CA47"/>
    <mergeCell ref="BV28:BX29"/>
    <mergeCell ref="BY28:CA29"/>
    <mergeCell ref="BV31:BX32"/>
    <mergeCell ref="BY31:CA32"/>
    <mergeCell ref="BV34:BX35"/>
    <mergeCell ref="BY34:CA35"/>
    <mergeCell ref="BY12:CA12"/>
    <mergeCell ref="A94:CD94"/>
    <mergeCell ref="C4:N5"/>
    <mergeCell ref="O4:Q5"/>
    <mergeCell ref="H7:I8"/>
    <mergeCell ref="F40:BM42"/>
    <mergeCell ref="BV13:BX14"/>
    <mergeCell ref="BY13:CA14"/>
    <mergeCell ref="BV16:BX17"/>
    <mergeCell ref="BY16:CA17"/>
    <mergeCell ref="BV19:BX20"/>
    <mergeCell ref="BY19:CA20"/>
    <mergeCell ref="BV22:BX23"/>
    <mergeCell ref="BY22:CA23"/>
    <mergeCell ref="BV25:BX26"/>
    <mergeCell ref="BY25:CA2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249977111117893"/>
  </sheetPr>
  <dimension ref="A1:DV94"/>
  <sheetViews>
    <sheetView view="pageBreakPreview" topLeftCell="A31" zoomScale="40" zoomScaleNormal="40" zoomScaleSheetLayoutView="40" zoomScalePageLayoutView="35" workbookViewId="0">
      <selection activeCell="CI68" sqref="CI68"/>
    </sheetView>
  </sheetViews>
  <sheetFormatPr defaultColWidth="2.375" defaultRowHeight="15.6"/>
  <cols>
    <col min="1" max="1" width="2.375" style="2"/>
    <col min="2" max="2" width="3.875" style="2" customWidth="1"/>
    <col min="3" max="3" width="10.5" style="2" customWidth="1"/>
    <col min="4" max="35" width="3.875" style="2" customWidth="1"/>
    <col min="36" max="36" width="5.375" style="2" customWidth="1"/>
    <col min="37" max="46" width="3.875" style="2" customWidth="1"/>
    <col min="47" max="47" width="5.375" style="2" customWidth="1"/>
    <col min="48" max="82" width="3.875" style="2" customWidth="1"/>
    <col min="83" max="83" width="3" style="2" customWidth="1"/>
    <col min="84" max="85" width="2.375" style="2"/>
    <col min="127" max="208" width="2.375" style="2"/>
    <col min="209" max="209" width="3.875" style="2" customWidth="1"/>
    <col min="210" max="210" width="9.125" style="2" customWidth="1"/>
    <col min="211" max="211" width="3.875" style="2" customWidth="1"/>
    <col min="212" max="215" width="1.375" style="2" customWidth="1"/>
    <col min="216" max="297" width="3.875" style="2" customWidth="1"/>
    <col min="298" max="464" width="2.375" style="2"/>
    <col min="465" max="465" width="3.875" style="2" customWidth="1"/>
    <col min="466" max="466" width="9.125" style="2" customWidth="1"/>
    <col min="467" max="467" width="3.875" style="2" customWidth="1"/>
    <col min="468" max="471" width="1.375" style="2" customWidth="1"/>
    <col min="472" max="553" width="3.875" style="2" customWidth="1"/>
    <col min="554" max="720" width="2.375" style="2"/>
    <col min="721" max="721" width="3.875" style="2" customWidth="1"/>
    <col min="722" max="722" width="9.125" style="2" customWidth="1"/>
    <col min="723" max="723" width="3.875" style="2" customWidth="1"/>
    <col min="724" max="727" width="1.375" style="2" customWidth="1"/>
    <col min="728" max="809" width="3.875" style="2" customWidth="1"/>
    <col min="810" max="976" width="2.375" style="2"/>
    <col min="977" max="977" width="3.875" style="2" customWidth="1"/>
    <col min="978" max="978" width="9.125" style="2" customWidth="1"/>
    <col min="979" max="979" width="3.875" style="2" customWidth="1"/>
    <col min="980" max="983" width="1.375" style="2" customWidth="1"/>
    <col min="984" max="1065" width="3.875" style="2" customWidth="1"/>
    <col min="1066" max="1232" width="2.375" style="2"/>
    <col min="1233" max="1233" width="3.875" style="2" customWidth="1"/>
    <col min="1234" max="1234" width="9.125" style="2" customWidth="1"/>
    <col min="1235" max="1235" width="3.875" style="2" customWidth="1"/>
    <col min="1236" max="1239" width="1.375" style="2" customWidth="1"/>
    <col min="1240" max="1321" width="3.875" style="2" customWidth="1"/>
    <col min="1322" max="1488" width="2.375" style="2"/>
    <col min="1489" max="1489" width="3.875" style="2" customWidth="1"/>
    <col min="1490" max="1490" width="9.125" style="2" customWidth="1"/>
    <col min="1491" max="1491" width="3.875" style="2" customWidth="1"/>
    <col min="1492" max="1495" width="1.375" style="2" customWidth="1"/>
    <col min="1496" max="1577" width="3.875" style="2" customWidth="1"/>
    <col min="1578" max="1744" width="2.375" style="2"/>
    <col min="1745" max="1745" width="3.875" style="2" customWidth="1"/>
    <col min="1746" max="1746" width="9.125" style="2" customWidth="1"/>
    <col min="1747" max="1747" width="3.875" style="2" customWidth="1"/>
    <col min="1748" max="1751" width="1.375" style="2" customWidth="1"/>
    <col min="1752" max="1833" width="3.875" style="2" customWidth="1"/>
    <col min="1834" max="2000" width="2.375" style="2"/>
    <col min="2001" max="2001" width="3.875" style="2" customWidth="1"/>
    <col min="2002" max="2002" width="9.125" style="2" customWidth="1"/>
    <col min="2003" max="2003" width="3.875" style="2" customWidth="1"/>
    <col min="2004" max="2007" width="1.375" style="2" customWidth="1"/>
    <col min="2008" max="2089" width="3.875" style="2" customWidth="1"/>
    <col min="2090" max="2256" width="2.375" style="2"/>
    <col min="2257" max="2257" width="3.875" style="2" customWidth="1"/>
    <col min="2258" max="2258" width="9.125" style="2" customWidth="1"/>
    <col min="2259" max="2259" width="3.875" style="2" customWidth="1"/>
    <col min="2260" max="2263" width="1.375" style="2" customWidth="1"/>
    <col min="2264" max="2345" width="3.875" style="2" customWidth="1"/>
    <col min="2346" max="2512" width="2.375" style="2"/>
    <col min="2513" max="2513" width="3.875" style="2" customWidth="1"/>
    <col min="2514" max="2514" width="9.125" style="2" customWidth="1"/>
    <col min="2515" max="2515" width="3.875" style="2" customWidth="1"/>
    <col min="2516" max="2519" width="1.375" style="2" customWidth="1"/>
    <col min="2520" max="2601" width="3.875" style="2" customWidth="1"/>
    <col min="2602" max="2768" width="2.375" style="2"/>
    <col min="2769" max="2769" width="3.875" style="2" customWidth="1"/>
    <col min="2770" max="2770" width="9.125" style="2" customWidth="1"/>
    <col min="2771" max="2771" width="3.875" style="2" customWidth="1"/>
    <col min="2772" max="2775" width="1.375" style="2" customWidth="1"/>
    <col min="2776" max="2857" width="3.875" style="2" customWidth="1"/>
    <col min="2858" max="3024" width="2.375" style="2"/>
    <col min="3025" max="3025" width="3.875" style="2" customWidth="1"/>
    <col min="3026" max="3026" width="9.125" style="2" customWidth="1"/>
    <col min="3027" max="3027" width="3.875" style="2" customWidth="1"/>
    <col min="3028" max="3031" width="1.375" style="2" customWidth="1"/>
    <col min="3032" max="3113" width="3.875" style="2" customWidth="1"/>
    <col min="3114" max="3280" width="2.375" style="2"/>
    <col min="3281" max="3281" width="3.875" style="2" customWidth="1"/>
    <col min="3282" max="3282" width="9.125" style="2" customWidth="1"/>
    <col min="3283" max="3283" width="3.875" style="2" customWidth="1"/>
    <col min="3284" max="3287" width="1.375" style="2" customWidth="1"/>
    <col min="3288" max="3369" width="3.875" style="2" customWidth="1"/>
    <col min="3370" max="3536" width="2.375" style="2"/>
    <col min="3537" max="3537" width="3.875" style="2" customWidth="1"/>
    <col min="3538" max="3538" width="9.125" style="2" customWidth="1"/>
    <col min="3539" max="3539" width="3.875" style="2" customWidth="1"/>
    <col min="3540" max="3543" width="1.375" style="2" customWidth="1"/>
    <col min="3544" max="3625" width="3.875" style="2" customWidth="1"/>
    <col min="3626" max="3792" width="2.375" style="2"/>
    <col min="3793" max="3793" width="3.875" style="2" customWidth="1"/>
    <col min="3794" max="3794" width="9.125" style="2" customWidth="1"/>
    <col min="3795" max="3795" width="3.875" style="2" customWidth="1"/>
    <col min="3796" max="3799" width="1.375" style="2" customWidth="1"/>
    <col min="3800" max="3881" width="3.875" style="2" customWidth="1"/>
    <col min="3882" max="4048" width="2.375" style="2"/>
    <col min="4049" max="4049" width="3.875" style="2" customWidth="1"/>
    <col min="4050" max="4050" width="9.125" style="2" customWidth="1"/>
    <col min="4051" max="4051" width="3.875" style="2" customWidth="1"/>
    <col min="4052" max="4055" width="1.375" style="2" customWidth="1"/>
    <col min="4056" max="4137" width="3.875" style="2" customWidth="1"/>
    <col min="4138" max="4304" width="2.375" style="2"/>
    <col min="4305" max="4305" width="3.875" style="2" customWidth="1"/>
    <col min="4306" max="4306" width="9.125" style="2" customWidth="1"/>
    <col min="4307" max="4307" width="3.875" style="2" customWidth="1"/>
    <col min="4308" max="4311" width="1.375" style="2" customWidth="1"/>
    <col min="4312" max="4393" width="3.875" style="2" customWidth="1"/>
    <col min="4394" max="4560" width="2.375" style="2"/>
    <col min="4561" max="4561" width="3.875" style="2" customWidth="1"/>
    <col min="4562" max="4562" width="9.125" style="2" customWidth="1"/>
    <col min="4563" max="4563" width="3.875" style="2" customWidth="1"/>
    <col min="4564" max="4567" width="1.375" style="2" customWidth="1"/>
    <col min="4568" max="4649" width="3.875" style="2" customWidth="1"/>
    <col min="4650" max="4816" width="2.375" style="2"/>
    <col min="4817" max="4817" width="3.875" style="2" customWidth="1"/>
    <col min="4818" max="4818" width="9.125" style="2" customWidth="1"/>
    <col min="4819" max="4819" width="3.875" style="2" customWidth="1"/>
    <col min="4820" max="4823" width="1.375" style="2" customWidth="1"/>
    <col min="4824" max="4905" width="3.875" style="2" customWidth="1"/>
    <col min="4906" max="5072" width="2.375" style="2"/>
    <col min="5073" max="5073" width="3.875" style="2" customWidth="1"/>
    <col min="5074" max="5074" width="9.125" style="2" customWidth="1"/>
    <col min="5075" max="5075" width="3.875" style="2" customWidth="1"/>
    <col min="5076" max="5079" width="1.375" style="2" customWidth="1"/>
    <col min="5080" max="5161" width="3.875" style="2" customWidth="1"/>
    <col min="5162" max="5328" width="2.375" style="2"/>
    <col min="5329" max="5329" width="3.875" style="2" customWidth="1"/>
    <col min="5330" max="5330" width="9.125" style="2" customWidth="1"/>
    <col min="5331" max="5331" width="3.875" style="2" customWidth="1"/>
    <col min="5332" max="5335" width="1.375" style="2" customWidth="1"/>
    <col min="5336" max="5417" width="3.875" style="2" customWidth="1"/>
    <col min="5418" max="5584" width="2.375" style="2"/>
    <col min="5585" max="5585" width="3.875" style="2" customWidth="1"/>
    <col min="5586" max="5586" width="9.125" style="2" customWidth="1"/>
    <col min="5587" max="5587" width="3.875" style="2" customWidth="1"/>
    <col min="5588" max="5591" width="1.375" style="2" customWidth="1"/>
    <col min="5592" max="5673" width="3.875" style="2" customWidth="1"/>
    <col min="5674" max="5840" width="2.375" style="2"/>
    <col min="5841" max="5841" width="3.875" style="2" customWidth="1"/>
    <col min="5842" max="5842" width="9.125" style="2" customWidth="1"/>
    <col min="5843" max="5843" width="3.875" style="2" customWidth="1"/>
    <col min="5844" max="5847" width="1.375" style="2" customWidth="1"/>
    <col min="5848" max="5929" width="3.875" style="2" customWidth="1"/>
    <col min="5930" max="6096" width="2.375" style="2"/>
    <col min="6097" max="6097" width="3.875" style="2" customWidth="1"/>
    <col min="6098" max="6098" width="9.125" style="2" customWidth="1"/>
    <col min="6099" max="6099" width="3.875" style="2" customWidth="1"/>
    <col min="6100" max="6103" width="1.375" style="2" customWidth="1"/>
    <col min="6104" max="6185" width="3.875" style="2" customWidth="1"/>
    <col min="6186" max="6352" width="2.375" style="2"/>
    <col min="6353" max="6353" width="3.875" style="2" customWidth="1"/>
    <col min="6354" max="6354" width="9.125" style="2" customWidth="1"/>
    <col min="6355" max="6355" width="3.875" style="2" customWidth="1"/>
    <col min="6356" max="6359" width="1.375" style="2" customWidth="1"/>
    <col min="6360" max="6441" width="3.875" style="2" customWidth="1"/>
    <col min="6442" max="6608" width="2.375" style="2"/>
    <col min="6609" max="6609" width="3.875" style="2" customWidth="1"/>
    <col min="6610" max="6610" width="9.125" style="2" customWidth="1"/>
    <col min="6611" max="6611" width="3.875" style="2" customWidth="1"/>
    <col min="6612" max="6615" width="1.375" style="2" customWidth="1"/>
    <col min="6616" max="6697" width="3.875" style="2" customWidth="1"/>
    <col min="6698" max="6864" width="2.375" style="2"/>
    <col min="6865" max="6865" width="3.875" style="2" customWidth="1"/>
    <col min="6866" max="6866" width="9.125" style="2" customWidth="1"/>
    <col min="6867" max="6867" width="3.875" style="2" customWidth="1"/>
    <col min="6868" max="6871" width="1.375" style="2" customWidth="1"/>
    <col min="6872" max="6953" width="3.875" style="2" customWidth="1"/>
    <col min="6954" max="7120" width="2.375" style="2"/>
    <col min="7121" max="7121" width="3.875" style="2" customWidth="1"/>
    <col min="7122" max="7122" width="9.125" style="2" customWidth="1"/>
    <col min="7123" max="7123" width="3.875" style="2" customWidth="1"/>
    <col min="7124" max="7127" width="1.375" style="2" customWidth="1"/>
    <col min="7128" max="7209" width="3.875" style="2" customWidth="1"/>
    <col min="7210" max="7376" width="2.375" style="2"/>
    <col min="7377" max="7377" width="3.875" style="2" customWidth="1"/>
    <col min="7378" max="7378" width="9.125" style="2" customWidth="1"/>
    <col min="7379" max="7379" width="3.875" style="2" customWidth="1"/>
    <col min="7380" max="7383" width="1.375" style="2" customWidth="1"/>
    <col min="7384" max="7465" width="3.875" style="2" customWidth="1"/>
    <col min="7466" max="7632" width="2.375" style="2"/>
    <col min="7633" max="7633" width="3.875" style="2" customWidth="1"/>
    <col min="7634" max="7634" width="9.125" style="2" customWidth="1"/>
    <col min="7635" max="7635" width="3.875" style="2" customWidth="1"/>
    <col min="7636" max="7639" width="1.375" style="2" customWidth="1"/>
    <col min="7640" max="7721" width="3.875" style="2" customWidth="1"/>
    <col min="7722" max="7888" width="2.375" style="2"/>
    <col min="7889" max="7889" width="3.875" style="2" customWidth="1"/>
    <col min="7890" max="7890" width="9.125" style="2" customWidth="1"/>
    <col min="7891" max="7891" width="3.875" style="2" customWidth="1"/>
    <col min="7892" max="7895" width="1.375" style="2" customWidth="1"/>
    <col min="7896" max="7977" width="3.875" style="2" customWidth="1"/>
    <col min="7978" max="8144" width="2.375" style="2"/>
    <col min="8145" max="8145" width="3.875" style="2" customWidth="1"/>
    <col min="8146" max="8146" width="9.125" style="2" customWidth="1"/>
    <col min="8147" max="8147" width="3.875" style="2" customWidth="1"/>
    <col min="8148" max="8151" width="1.375" style="2" customWidth="1"/>
    <col min="8152" max="8233" width="3.875" style="2" customWidth="1"/>
    <col min="8234" max="8400" width="2.375" style="2"/>
    <col min="8401" max="8401" width="3.875" style="2" customWidth="1"/>
    <col min="8402" max="8402" width="9.125" style="2" customWidth="1"/>
    <col min="8403" max="8403" width="3.875" style="2" customWidth="1"/>
    <col min="8404" max="8407" width="1.375" style="2" customWidth="1"/>
    <col min="8408" max="8489" width="3.875" style="2" customWidth="1"/>
    <col min="8490" max="8656" width="2.375" style="2"/>
    <col min="8657" max="8657" width="3.875" style="2" customWidth="1"/>
    <col min="8658" max="8658" width="9.125" style="2" customWidth="1"/>
    <col min="8659" max="8659" width="3.875" style="2" customWidth="1"/>
    <col min="8660" max="8663" width="1.375" style="2" customWidth="1"/>
    <col min="8664" max="8745" width="3.875" style="2" customWidth="1"/>
    <col min="8746" max="8912" width="2.375" style="2"/>
    <col min="8913" max="8913" width="3.875" style="2" customWidth="1"/>
    <col min="8914" max="8914" width="9.125" style="2" customWidth="1"/>
    <col min="8915" max="8915" width="3.875" style="2" customWidth="1"/>
    <col min="8916" max="8919" width="1.375" style="2" customWidth="1"/>
    <col min="8920" max="9001" width="3.875" style="2" customWidth="1"/>
    <col min="9002" max="9168" width="2.375" style="2"/>
    <col min="9169" max="9169" width="3.875" style="2" customWidth="1"/>
    <col min="9170" max="9170" width="9.125" style="2" customWidth="1"/>
    <col min="9171" max="9171" width="3.875" style="2" customWidth="1"/>
    <col min="9172" max="9175" width="1.375" style="2" customWidth="1"/>
    <col min="9176" max="9257" width="3.875" style="2" customWidth="1"/>
    <col min="9258" max="9424" width="2.375" style="2"/>
    <col min="9425" max="9425" width="3.875" style="2" customWidth="1"/>
    <col min="9426" max="9426" width="9.125" style="2" customWidth="1"/>
    <col min="9427" max="9427" width="3.875" style="2" customWidth="1"/>
    <col min="9428" max="9431" width="1.375" style="2" customWidth="1"/>
    <col min="9432" max="9513" width="3.875" style="2" customWidth="1"/>
    <col min="9514" max="9680" width="2.375" style="2"/>
    <col min="9681" max="9681" width="3.875" style="2" customWidth="1"/>
    <col min="9682" max="9682" width="9.125" style="2" customWidth="1"/>
    <col min="9683" max="9683" width="3.875" style="2" customWidth="1"/>
    <col min="9684" max="9687" width="1.375" style="2" customWidth="1"/>
    <col min="9688" max="9769" width="3.875" style="2" customWidth="1"/>
    <col min="9770" max="9936" width="2.375" style="2"/>
    <col min="9937" max="9937" width="3.875" style="2" customWidth="1"/>
    <col min="9938" max="9938" width="9.125" style="2" customWidth="1"/>
    <col min="9939" max="9939" width="3.875" style="2" customWidth="1"/>
    <col min="9940" max="9943" width="1.375" style="2" customWidth="1"/>
    <col min="9944" max="10025" width="3.875" style="2" customWidth="1"/>
    <col min="10026" max="10192" width="2.375" style="2"/>
    <col min="10193" max="10193" width="3.875" style="2" customWidth="1"/>
    <col min="10194" max="10194" width="9.125" style="2" customWidth="1"/>
    <col min="10195" max="10195" width="3.875" style="2" customWidth="1"/>
    <col min="10196" max="10199" width="1.375" style="2" customWidth="1"/>
    <col min="10200" max="10281" width="3.875" style="2" customWidth="1"/>
    <col min="10282" max="10448" width="2.375" style="2"/>
    <col min="10449" max="10449" width="3.875" style="2" customWidth="1"/>
    <col min="10450" max="10450" width="9.125" style="2" customWidth="1"/>
    <col min="10451" max="10451" width="3.875" style="2" customWidth="1"/>
    <col min="10452" max="10455" width="1.375" style="2" customWidth="1"/>
    <col min="10456" max="10537" width="3.875" style="2" customWidth="1"/>
    <col min="10538" max="10704" width="2.375" style="2"/>
    <col min="10705" max="10705" width="3.875" style="2" customWidth="1"/>
    <col min="10706" max="10706" width="9.125" style="2" customWidth="1"/>
    <col min="10707" max="10707" width="3.875" style="2" customWidth="1"/>
    <col min="10708" max="10711" width="1.375" style="2" customWidth="1"/>
    <col min="10712" max="10793" width="3.875" style="2" customWidth="1"/>
    <col min="10794" max="10960" width="2.375" style="2"/>
    <col min="10961" max="10961" width="3.875" style="2" customWidth="1"/>
    <col min="10962" max="10962" width="9.125" style="2" customWidth="1"/>
    <col min="10963" max="10963" width="3.875" style="2" customWidth="1"/>
    <col min="10964" max="10967" width="1.375" style="2" customWidth="1"/>
    <col min="10968" max="11049" width="3.875" style="2" customWidth="1"/>
    <col min="11050" max="11216" width="2.375" style="2"/>
    <col min="11217" max="11217" width="3.875" style="2" customWidth="1"/>
    <col min="11218" max="11218" width="9.125" style="2" customWidth="1"/>
    <col min="11219" max="11219" width="3.875" style="2" customWidth="1"/>
    <col min="11220" max="11223" width="1.375" style="2" customWidth="1"/>
    <col min="11224" max="11305" width="3.875" style="2" customWidth="1"/>
    <col min="11306" max="11472" width="2.375" style="2"/>
    <col min="11473" max="11473" width="3.875" style="2" customWidth="1"/>
    <col min="11474" max="11474" width="9.125" style="2" customWidth="1"/>
    <col min="11475" max="11475" width="3.875" style="2" customWidth="1"/>
    <col min="11476" max="11479" width="1.375" style="2" customWidth="1"/>
    <col min="11480" max="11561" width="3.875" style="2" customWidth="1"/>
    <col min="11562" max="11728" width="2.375" style="2"/>
    <col min="11729" max="11729" width="3.875" style="2" customWidth="1"/>
    <col min="11730" max="11730" width="9.125" style="2" customWidth="1"/>
    <col min="11731" max="11731" width="3.875" style="2" customWidth="1"/>
    <col min="11732" max="11735" width="1.375" style="2" customWidth="1"/>
    <col min="11736" max="11817" width="3.875" style="2" customWidth="1"/>
    <col min="11818" max="11984" width="2.375" style="2"/>
    <col min="11985" max="11985" width="3.875" style="2" customWidth="1"/>
    <col min="11986" max="11986" width="9.125" style="2" customWidth="1"/>
    <col min="11987" max="11987" width="3.875" style="2" customWidth="1"/>
    <col min="11988" max="11991" width="1.375" style="2" customWidth="1"/>
    <col min="11992" max="12073" width="3.875" style="2" customWidth="1"/>
    <col min="12074" max="12240" width="2.375" style="2"/>
    <col min="12241" max="12241" width="3.875" style="2" customWidth="1"/>
    <col min="12242" max="12242" width="9.125" style="2" customWidth="1"/>
    <col min="12243" max="12243" width="3.875" style="2" customWidth="1"/>
    <col min="12244" max="12247" width="1.375" style="2" customWidth="1"/>
    <col min="12248" max="12329" width="3.875" style="2" customWidth="1"/>
    <col min="12330" max="12496" width="2.375" style="2"/>
    <col min="12497" max="12497" width="3.875" style="2" customWidth="1"/>
    <col min="12498" max="12498" width="9.125" style="2" customWidth="1"/>
    <col min="12499" max="12499" width="3.875" style="2" customWidth="1"/>
    <col min="12500" max="12503" width="1.375" style="2" customWidth="1"/>
    <col min="12504" max="12585" width="3.875" style="2" customWidth="1"/>
    <col min="12586" max="12752" width="2.375" style="2"/>
    <col min="12753" max="12753" width="3.875" style="2" customWidth="1"/>
    <col min="12754" max="12754" width="9.125" style="2" customWidth="1"/>
    <col min="12755" max="12755" width="3.875" style="2" customWidth="1"/>
    <col min="12756" max="12759" width="1.375" style="2" customWidth="1"/>
    <col min="12760" max="12841" width="3.875" style="2" customWidth="1"/>
    <col min="12842" max="13008" width="2.375" style="2"/>
    <col min="13009" max="13009" width="3.875" style="2" customWidth="1"/>
    <col min="13010" max="13010" width="9.125" style="2" customWidth="1"/>
    <col min="13011" max="13011" width="3.875" style="2" customWidth="1"/>
    <col min="13012" max="13015" width="1.375" style="2" customWidth="1"/>
    <col min="13016" max="13097" width="3.875" style="2" customWidth="1"/>
    <col min="13098" max="13264" width="2.375" style="2"/>
    <col min="13265" max="13265" width="3.875" style="2" customWidth="1"/>
    <col min="13266" max="13266" width="9.125" style="2" customWidth="1"/>
    <col min="13267" max="13267" width="3.875" style="2" customWidth="1"/>
    <col min="13268" max="13271" width="1.375" style="2" customWidth="1"/>
    <col min="13272" max="13353" width="3.875" style="2" customWidth="1"/>
    <col min="13354" max="13520" width="2.375" style="2"/>
    <col min="13521" max="13521" width="3.875" style="2" customWidth="1"/>
    <col min="13522" max="13522" width="9.125" style="2" customWidth="1"/>
    <col min="13523" max="13523" width="3.875" style="2" customWidth="1"/>
    <col min="13524" max="13527" width="1.375" style="2" customWidth="1"/>
    <col min="13528" max="13609" width="3.875" style="2" customWidth="1"/>
    <col min="13610" max="13776" width="2.375" style="2"/>
    <col min="13777" max="13777" width="3.875" style="2" customWidth="1"/>
    <col min="13778" max="13778" width="9.125" style="2" customWidth="1"/>
    <col min="13779" max="13779" width="3.875" style="2" customWidth="1"/>
    <col min="13780" max="13783" width="1.375" style="2" customWidth="1"/>
    <col min="13784" max="13865" width="3.875" style="2" customWidth="1"/>
    <col min="13866" max="14032" width="2.375" style="2"/>
    <col min="14033" max="14033" width="3.875" style="2" customWidth="1"/>
    <col min="14034" max="14034" width="9.125" style="2" customWidth="1"/>
    <col min="14035" max="14035" width="3.875" style="2" customWidth="1"/>
    <col min="14036" max="14039" width="1.375" style="2" customWidth="1"/>
    <col min="14040" max="14121" width="3.875" style="2" customWidth="1"/>
    <col min="14122" max="14288" width="2.375" style="2"/>
    <col min="14289" max="14289" width="3.875" style="2" customWidth="1"/>
    <col min="14290" max="14290" width="9.125" style="2" customWidth="1"/>
    <col min="14291" max="14291" width="3.875" style="2" customWidth="1"/>
    <col min="14292" max="14295" width="1.375" style="2" customWidth="1"/>
    <col min="14296" max="14377" width="3.875" style="2" customWidth="1"/>
    <col min="14378" max="14544" width="2.375" style="2"/>
    <col min="14545" max="14545" width="3.875" style="2" customWidth="1"/>
    <col min="14546" max="14546" width="9.125" style="2" customWidth="1"/>
    <col min="14547" max="14547" width="3.875" style="2" customWidth="1"/>
    <col min="14548" max="14551" width="1.375" style="2" customWidth="1"/>
    <col min="14552" max="14633" width="3.875" style="2" customWidth="1"/>
    <col min="14634" max="14800" width="2.375" style="2"/>
    <col min="14801" max="14801" width="3.875" style="2" customWidth="1"/>
    <col min="14802" max="14802" width="9.125" style="2" customWidth="1"/>
    <col min="14803" max="14803" width="3.875" style="2" customWidth="1"/>
    <col min="14804" max="14807" width="1.375" style="2" customWidth="1"/>
    <col min="14808" max="14889" width="3.875" style="2" customWidth="1"/>
    <col min="14890" max="15056" width="2.375" style="2"/>
    <col min="15057" max="15057" width="3.875" style="2" customWidth="1"/>
    <col min="15058" max="15058" width="9.125" style="2" customWidth="1"/>
    <col min="15059" max="15059" width="3.875" style="2" customWidth="1"/>
    <col min="15060" max="15063" width="1.375" style="2" customWidth="1"/>
    <col min="15064" max="15145" width="3.875" style="2" customWidth="1"/>
    <col min="15146" max="15312" width="2.375" style="2"/>
    <col min="15313" max="15313" width="3.875" style="2" customWidth="1"/>
    <col min="15314" max="15314" width="9.125" style="2" customWidth="1"/>
    <col min="15315" max="15315" width="3.875" style="2" customWidth="1"/>
    <col min="15316" max="15319" width="1.375" style="2" customWidth="1"/>
    <col min="15320" max="15401" width="3.875" style="2" customWidth="1"/>
    <col min="15402" max="15568" width="2.375" style="2"/>
    <col min="15569" max="15569" width="3.875" style="2" customWidth="1"/>
    <col min="15570" max="15570" width="9.125" style="2" customWidth="1"/>
    <col min="15571" max="15571" width="3.875" style="2" customWidth="1"/>
    <col min="15572" max="15575" width="1.375" style="2" customWidth="1"/>
    <col min="15576" max="15657" width="3.875" style="2" customWidth="1"/>
    <col min="15658" max="15824" width="2.375" style="2"/>
    <col min="15825" max="15825" width="3.875" style="2" customWidth="1"/>
    <col min="15826" max="15826" width="9.125" style="2" customWidth="1"/>
    <col min="15827" max="15827" width="3.875" style="2" customWidth="1"/>
    <col min="15828" max="15831" width="1.375" style="2" customWidth="1"/>
    <col min="15832" max="15913" width="3.875" style="2" customWidth="1"/>
    <col min="15914" max="16080" width="2.375" style="2"/>
    <col min="16081" max="16081" width="3.875" style="2" customWidth="1"/>
    <col min="16082" max="16082" width="9.125" style="2" customWidth="1"/>
    <col min="16083" max="16083" width="3.875" style="2" customWidth="1"/>
    <col min="16084" max="16087" width="1.375" style="2" customWidth="1"/>
    <col min="16088" max="16169" width="3.875" style="2" customWidth="1"/>
    <col min="16170" max="16384" width="2.375" style="2"/>
  </cols>
  <sheetData>
    <row r="1" spans="2:126" ht="81" customHeight="1">
      <c r="CH1" s="1525"/>
      <c r="CI1" s="1525"/>
      <c r="CJ1" s="1525"/>
      <c r="CK1" s="1525"/>
      <c r="CL1" s="1525"/>
      <c r="CM1" s="1525"/>
      <c r="CN1" s="1525"/>
      <c r="CO1" s="1525"/>
      <c r="CP1" s="1525"/>
      <c r="CQ1" s="1525"/>
      <c r="CR1" s="1525"/>
      <c r="CS1" s="1525"/>
      <c r="CT1" s="1525"/>
      <c r="CU1" s="1525"/>
      <c r="CV1" s="1525"/>
      <c r="CW1" s="1525"/>
      <c r="CX1" s="1525"/>
      <c r="CY1" s="1525"/>
      <c r="CZ1" s="1525"/>
      <c r="DA1" s="1525"/>
      <c r="DB1" s="1525"/>
      <c r="DC1" s="1525"/>
      <c r="DD1" s="1525"/>
      <c r="DE1" s="1525"/>
      <c r="DF1" s="1525"/>
      <c r="DG1" s="1525"/>
      <c r="DH1" s="1525"/>
      <c r="DI1" s="1525"/>
      <c r="DJ1" s="1525"/>
      <c r="DK1" s="1525"/>
      <c r="DL1" s="1525"/>
      <c r="DM1" s="1525"/>
      <c r="DN1" s="1525"/>
      <c r="DO1" s="1525"/>
      <c r="DP1" s="1525"/>
      <c r="DQ1" s="1525"/>
      <c r="DR1" s="1525"/>
      <c r="DS1" s="1525"/>
      <c r="DT1" s="1525"/>
      <c r="DU1" s="1525"/>
      <c r="DV1" s="1525"/>
    </row>
    <row r="2" spans="2:126" s="61" customFormat="1" ht="24.95" customHeight="1">
      <c r="B2" s="65"/>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107"/>
      <c r="CH2" s="1525"/>
      <c r="CI2" s="1525"/>
      <c r="CJ2" s="1525"/>
      <c r="CK2" s="1525"/>
      <c r="CL2" s="1525"/>
      <c r="CM2" s="1525"/>
      <c r="CN2" s="1525"/>
      <c r="CO2" s="1525"/>
      <c r="CP2" s="1525"/>
      <c r="CQ2" s="1525"/>
      <c r="CR2" s="1525"/>
      <c r="CS2" s="1525"/>
      <c r="CT2" s="1525"/>
      <c r="CU2" s="1525"/>
      <c r="CV2" s="1525"/>
      <c r="CW2" s="1525"/>
      <c r="CX2" s="1525"/>
      <c r="CY2" s="1525"/>
      <c r="CZ2" s="1525"/>
      <c r="DA2" s="1525"/>
      <c r="DB2" s="1525"/>
      <c r="DC2" s="1525"/>
      <c r="DD2" s="1525"/>
      <c r="DE2" s="1525"/>
      <c r="DF2" s="1525"/>
      <c r="DG2" s="1525"/>
      <c r="DH2" s="1525"/>
      <c r="DI2" s="1525"/>
      <c r="DJ2" s="1525"/>
      <c r="DK2" s="1525"/>
      <c r="DL2" s="1525"/>
      <c r="DM2" s="1525"/>
      <c r="DN2" s="1525"/>
      <c r="DO2" s="1525"/>
      <c r="DP2" s="1525"/>
      <c r="DQ2" s="1525"/>
      <c r="DR2" s="1525"/>
      <c r="DS2" s="1525"/>
      <c r="DT2" s="1525"/>
      <c r="DU2" s="1525"/>
      <c r="DV2" s="1525"/>
    </row>
    <row r="3" spans="2:126" s="61" customFormat="1" ht="30" customHeight="1">
      <c r="B3" s="67"/>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108"/>
      <c r="CH3" s="1525"/>
      <c r="CI3" s="1525"/>
      <c r="CJ3" s="1525"/>
      <c r="CK3" s="1525"/>
      <c r="CL3" s="1525"/>
      <c r="CM3" s="1525"/>
      <c r="CN3" s="1525"/>
      <c r="CO3" s="1525"/>
      <c r="CP3" s="1525"/>
      <c r="CQ3" s="1525"/>
      <c r="CR3" s="1525"/>
      <c r="CS3" s="1525"/>
      <c r="CT3" s="1525"/>
      <c r="CU3" s="1525"/>
      <c r="CV3" s="1525"/>
      <c r="CW3" s="1525"/>
      <c r="CX3" s="1525"/>
      <c r="CY3" s="1525"/>
      <c r="CZ3" s="1525"/>
      <c r="DA3" s="1525"/>
      <c r="DB3" s="1525"/>
      <c r="DC3" s="1525"/>
      <c r="DD3" s="1525"/>
      <c r="DE3" s="1525"/>
      <c r="DF3" s="1525"/>
      <c r="DG3" s="1525"/>
      <c r="DH3" s="1525"/>
      <c r="DI3" s="1525"/>
      <c r="DJ3" s="1525"/>
      <c r="DK3" s="1525"/>
      <c r="DL3" s="1525"/>
      <c r="DM3" s="1525"/>
      <c r="DN3" s="1525"/>
      <c r="DO3" s="1525"/>
      <c r="DP3" s="1525"/>
      <c r="DQ3" s="1525"/>
      <c r="DR3" s="1525"/>
      <c r="DS3" s="1525"/>
      <c r="DT3" s="1525"/>
      <c r="DU3" s="1525"/>
      <c r="DV3" s="1525"/>
    </row>
    <row r="4" spans="2:126" s="61" customFormat="1" ht="30" customHeight="1">
      <c r="B4" s="69"/>
      <c r="C4" s="2601" t="s">
        <v>2284</v>
      </c>
      <c r="D4" s="2602"/>
      <c r="E4" s="2602"/>
      <c r="F4" s="2602"/>
      <c r="G4" s="2602"/>
      <c r="H4" s="2602"/>
      <c r="I4" s="2602"/>
      <c r="J4" s="2602"/>
      <c r="K4" s="2602"/>
      <c r="L4" s="2602"/>
      <c r="M4" s="2602"/>
      <c r="N4" s="2603"/>
      <c r="O4" s="2607" t="s">
        <v>1079</v>
      </c>
      <c r="P4" s="2608"/>
      <c r="Q4" s="2609"/>
      <c r="R4" s="38"/>
      <c r="S4" s="100" t="s">
        <v>2326</v>
      </c>
      <c r="T4" s="77"/>
      <c r="U4" s="77"/>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109"/>
      <c r="CH4" s="1525"/>
      <c r="CI4" s="1525"/>
      <c r="CJ4" s="1525"/>
      <c r="CK4" s="1525"/>
      <c r="CL4" s="1525"/>
      <c r="CM4" s="1525"/>
      <c r="CN4" s="1525"/>
      <c r="CO4" s="1525"/>
      <c r="CP4" s="1525"/>
      <c r="CQ4" s="1525"/>
      <c r="CR4" s="1525"/>
      <c r="CS4" s="1525"/>
      <c r="CT4" s="1525"/>
      <c r="CU4" s="1525"/>
      <c r="CV4" s="1525"/>
      <c r="CW4" s="1525"/>
      <c r="CX4" s="1525"/>
      <c r="CY4" s="1525"/>
      <c r="CZ4" s="1525"/>
      <c r="DA4" s="1525"/>
      <c r="DB4" s="1525"/>
      <c r="DC4" s="1525"/>
      <c r="DD4" s="1525"/>
      <c r="DE4" s="1525"/>
      <c r="DF4" s="1525"/>
      <c r="DG4" s="1525"/>
      <c r="DH4" s="1525"/>
      <c r="DI4" s="1525"/>
      <c r="DJ4" s="1525"/>
      <c r="DK4" s="1525"/>
      <c r="DL4" s="1525"/>
      <c r="DM4" s="1525"/>
      <c r="DN4" s="1525"/>
      <c r="DO4" s="1525"/>
      <c r="DP4" s="1525"/>
      <c r="DQ4" s="1525"/>
      <c r="DR4" s="1525"/>
      <c r="DS4" s="1525"/>
      <c r="DT4" s="1525"/>
      <c r="DU4" s="1525"/>
      <c r="DV4" s="1525"/>
    </row>
    <row r="5" spans="2:126" s="61" customFormat="1" ht="30" customHeight="1">
      <c r="B5" s="70"/>
      <c r="C5" s="2604"/>
      <c r="D5" s="2605"/>
      <c r="E5" s="2605"/>
      <c r="F5" s="2605"/>
      <c r="G5" s="2605"/>
      <c r="H5" s="2605"/>
      <c r="I5" s="2605"/>
      <c r="J5" s="2605"/>
      <c r="K5" s="2605"/>
      <c r="L5" s="2605"/>
      <c r="M5" s="2605"/>
      <c r="N5" s="2606"/>
      <c r="O5" s="2610"/>
      <c r="P5" s="2611"/>
      <c r="Q5" s="2612"/>
      <c r="R5" s="38"/>
      <c r="S5" s="101" t="s">
        <v>2327</v>
      </c>
      <c r="T5" s="77"/>
      <c r="U5" s="77"/>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110"/>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row>
    <row r="6" spans="2:126" s="61" customFormat="1" ht="30" customHeight="1">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110"/>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row>
    <row r="7" spans="2:126" s="61" customFormat="1" ht="24.95" customHeight="1">
      <c r="B7" s="72"/>
      <c r="C7" s="216" t="s">
        <v>2287</v>
      </c>
      <c r="D7" s="216"/>
      <c r="E7" s="216"/>
      <c r="F7" s="216"/>
      <c r="G7" s="216"/>
      <c r="H7" s="2600">
        <v>1</v>
      </c>
      <c r="I7" s="2600"/>
      <c r="J7" s="1626"/>
      <c r="K7" s="219" t="s">
        <v>2328</v>
      </c>
      <c r="L7" s="220"/>
      <c r="M7" s="220"/>
      <c r="N7" s="220"/>
      <c r="O7" s="220"/>
      <c r="P7" s="220"/>
      <c r="Q7" s="220"/>
      <c r="R7" s="1627"/>
      <c r="S7" s="1627"/>
      <c r="T7" s="1627"/>
      <c r="U7" s="1627"/>
      <c r="V7" s="1627"/>
      <c r="W7" s="1627"/>
      <c r="X7" s="1627"/>
      <c r="Y7" s="1627"/>
      <c r="Z7" s="1627"/>
      <c r="AA7" s="1627"/>
      <c r="AB7" s="1627"/>
      <c r="AC7" s="1627"/>
      <c r="AD7" s="1627"/>
      <c r="AE7" s="1627"/>
      <c r="AF7" s="1627"/>
      <c r="AG7" s="1627"/>
      <c r="AH7" s="1627"/>
      <c r="AI7" s="1627"/>
      <c r="AJ7" s="1627"/>
      <c r="AK7" s="1627"/>
      <c r="AL7" s="1627"/>
      <c r="AM7" s="1627"/>
      <c r="AN7" s="1627"/>
      <c r="AO7" s="1627"/>
      <c r="AP7" s="1627"/>
      <c r="AQ7" s="1627"/>
      <c r="AR7" s="1627"/>
      <c r="AS7" s="1627"/>
      <c r="AT7" s="1627"/>
      <c r="AU7" s="1627"/>
      <c r="AV7" s="1627"/>
      <c r="AW7" s="1627"/>
      <c r="AX7" s="1627"/>
      <c r="AY7" s="1627"/>
      <c r="AZ7" s="1627"/>
      <c r="BA7" s="1627"/>
      <c r="BB7" s="1627"/>
      <c r="BC7" s="1627"/>
      <c r="BD7" s="1627"/>
      <c r="BE7" s="1627"/>
      <c r="BF7" s="1627"/>
      <c r="BG7" s="1627"/>
      <c r="BH7" s="1627"/>
      <c r="BI7" s="1627"/>
      <c r="BJ7" s="1627"/>
      <c r="BK7" s="1627"/>
      <c r="BL7" s="1627"/>
      <c r="BM7" s="1627"/>
      <c r="BN7" s="1627"/>
      <c r="BO7" s="1627"/>
      <c r="BP7" s="1627"/>
      <c r="BQ7" s="1627"/>
      <c r="BR7" s="1627"/>
      <c r="BS7" s="1627"/>
      <c r="BT7" s="1627"/>
      <c r="BU7" s="1627"/>
      <c r="BV7" s="1627"/>
      <c r="BW7" s="1627"/>
      <c r="BX7" s="1627"/>
      <c r="BY7" s="1627"/>
      <c r="BZ7" s="1627"/>
      <c r="CA7" s="1627"/>
      <c r="CD7" s="111"/>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row>
    <row r="8" spans="2:126" s="61" customFormat="1" ht="30" customHeight="1">
      <c r="B8" s="73"/>
      <c r="C8" s="217" t="s">
        <v>2289</v>
      </c>
      <c r="D8" s="217"/>
      <c r="E8" s="217"/>
      <c r="F8" s="217"/>
      <c r="G8" s="217"/>
      <c r="H8" s="2600"/>
      <c r="I8" s="2600"/>
      <c r="J8" s="1626"/>
      <c r="K8" s="192" t="s">
        <v>2329</v>
      </c>
      <c r="V8" s="77"/>
      <c r="W8" s="77"/>
      <c r="X8" s="77"/>
      <c r="Y8" s="77"/>
      <c r="Z8" s="77"/>
      <c r="AA8" s="77"/>
      <c r="AB8" s="77"/>
      <c r="AC8" s="77"/>
      <c r="AD8" s="77"/>
      <c r="AE8" s="77"/>
      <c r="AF8" s="77"/>
      <c r="AG8" s="77"/>
      <c r="AH8" s="77"/>
      <c r="AI8" s="77"/>
      <c r="AJ8" s="77"/>
      <c r="AK8" s="38"/>
      <c r="AL8" s="38"/>
      <c r="AM8" s="38"/>
      <c r="AN8" s="38"/>
      <c r="AO8" s="38"/>
      <c r="AP8" s="38"/>
      <c r="AQ8" s="38"/>
      <c r="AR8" s="38"/>
      <c r="AS8" s="38"/>
      <c r="AT8" s="38"/>
      <c r="AU8" s="38"/>
      <c r="AV8" s="38"/>
      <c r="AW8" s="38"/>
      <c r="AX8" s="38"/>
      <c r="AY8" s="38"/>
      <c r="AZ8" s="77"/>
      <c r="BA8" s="125"/>
      <c r="BB8" s="125"/>
      <c r="BC8" s="125"/>
      <c r="BD8" s="125"/>
      <c r="BE8" s="125"/>
      <c r="BF8" s="125"/>
      <c r="BG8" s="125"/>
      <c r="BH8" s="125"/>
      <c r="BI8" s="125"/>
      <c r="BJ8" s="125"/>
      <c r="BK8" s="125"/>
      <c r="BL8" s="125"/>
      <c r="BM8" s="125"/>
      <c r="BN8" s="125"/>
      <c r="BO8" s="125"/>
      <c r="BP8" s="125"/>
      <c r="BQ8" s="125"/>
      <c r="BR8" s="125"/>
      <c r="BS8" s="125"/>
      <c r="BT8" s="125"/>
      <c r="BU8" s="125"/>
      <c r="BV8" s="38"/>
      <c r="BW8" s="38"/>
      <c r="BX8" s="38"/>
      <c r="BY8" s="38"/>
      <c r="BZ8" s="38"/>
      <c r="CA8" s="38"/>
      <c r="CD8" s="111"/>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row>
    <row r="9" spans="2:126" s="61" customFormat="1" ht="30" customHeight="1">
      <c r="B9" s="73"/>
      <c r="V9" s="77"/>
      <c r="W9" s="77"/>
      <c r="X9" s="77"/>
      <c r="Y9" s="77"/>
      <c r="Z9" s="77"/>
      <c r="AA9" s="77"/>
      <c r="AB9" s="77"/>
      <c r="AC9" s="77"/>
      <c r="AD9" s="77"/>
      <c r="AE9" s="77"/>
      <c r="AF9" s="77"/>
      <c r="AG9" s="77"/>
      <c r="AH9" s="77"/>
      <c r="AI9" s="77"/>
      <c r="AJ9" s="77"/>
      <c r="AK9" s="38"/>
      <c r="AL9" s="38"/>
      <c r="AM9" s="38"/>
      <c r="AN9" s="38"/>
      <c r="AO9" s="38"/>
      <c r="AP9" s="38"/>
      <c r="AQ9" s="38"/>
      <c r="AR9" s="38"/>
      <c r="AS9" s="38"/>
      <c r="AT9" s="38"/>
      <c r="AU9" s="38"/>
      <c r="AV9" s="38"/>
      <c r="AW9" s="38"/>
      <c r="AX9" s="38"/>
      <c r="AY9" s="38"/>
      <c r="AZ9" s="77"/>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D9" s="111"/>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row>
    <row r="10" spans="2:126" s="61" customFormat="1" ht="30" customHeight="1">
      <c r="B10" s="73"/>
      <c r="C10" s="229" t="s">
        <v>2392</v>
      </c>
      <c r="D10" s="230"/>
      <c r="E10" s="230"/>
      <c r="F10" s="230"/>
      <c r="G10" s="230"/>
      <c r="H10" s="231"/>
      <c r="I10" s="231"/>
      <c r="J10" s="232"/>
      <c r="K10" s="233"/>
      <c r="L10" s="232"/>
      <c r="M10" s="232"/>
      <c r="N10" s="232"/>
      <c r="O10" s="232"/>
      <c r="P10" s="232"/>
      <c r="Q10" s="232"/>
      <c r="R10" s="232"/>
      <c r="S10" s="232"/>
      <c r="T10" s="232"/>
      <c r="U10" s="232"/>
      <c r="V10" s="232"/>
      <c r="W10" s="232"/>
      <c r="X10" s="232"/>
      <c r="Y10" s="232"/>
      <c r="Z10" s="232"/>
      <c r="AA10" s="232"/>
      <c r="AB10" s="232"/>
      <c r="AC10" s="232"/>
      <c r="AD10" s="232"/>
      <c r="CB10" s="121"/>
      <c r="CD10" s="111"/>
      <c r="CH10" s="1525"/>
      <c r="CI10" s="1525"/>
      <c r="CJ10" s="1525"/>
      <c r="CK10" s="1525"/>
      <c r="CL10" s="1525"/>
      <c r="CM10" s="1525"/>
      <c r="CN10" s="1525"/>
      <c r="CO10" s="1525"/>
      <c r="CP10" s="1525"/>
      <c r="CQ10" s="1525"/>
      <c r="CR10" s="1525"/>
      <c r="CS10" s="1525"/>
      <c r="CT10" s="1525"/>
      <c r="CU10" s="1525"/>
      <c r="CV10" s="1525"/>
      <c r="CW10" s="1525"/>
      <c r="CX10" s="1525"/>
      <c r="CY10" s="1525"/>
      <c r="CZ10" s="1525"/>
      <c r="DA10" s="1525"/>
      <c r="DB10" s="1525"/>
      <c r="DC10" s="1525"/>
      <c r="DD10" s="1525"/>
      <c r="DE10" s="1525"/>
      <c r="DF10" s="1525"/>
      <c r="DG10" s="1525"/>
      <c r="DH10" s="1525"/>
      <c r="DI10" s="1525"/>
      <c r="DJ10" s="1525"/>
      <c r="DK10" s="1525"/>
      <c r="DL10" s="1525"/>
      <c r="DM10" s="1525"/>
      <c r="DN10" s="1525"/>
      <c r="DO10" s="1525"/>
      <c r="DP10" s="1525"/>
      <c r="DQ10" s="1525"/>
      <c r="DR10" s="1525"/>
      <c r="DS10" s="1525"/>
      <c r="DT10" s="1525"/>
      <c r="DU10" s="1525"/>
      <c r="DV10" s="1525"/>
    </row>
    <row r="11" spans="2:126" s="61" customFormat="1" ht="30" customHeight="1">
      <c r="B11" s="73"/>
      <c r="CB11" s="121"/>
      <c r="CD11" s="111"/>
      <c r="CH11" s="1525"/>
      <c r="CI11" s="1525"/>
      <c r="CJ11" s="1525"/>
      <c r="CK11" s="1525"/>
      <c r="CL11" s="1525"/>
      <c r="CM11" s="1525"/>
      <c r="CN11" s="1525"/>
      <c r="CO11" s="1525"/>
      <c r="CP11" s="1525"/>
      <c r="CQ11" s="1525"/>
      <c r="CR11" s="1525"/>
      <c r="CS11" s="1525"/>
      <c r="CT11" s="1525"/>
      <c r="CU11" s="1525"/>
      <c r="CV11" s="1525"/>
      <c r="CW11" s="1525"/>
      <c r="CX11" s="1525"/>
      <c r="CY11" s="1525"/>
      <c r="CZ11" s="1525"/>
      <c r="DA11" s="1525"/>
      <c r="DB11" s="1525"/>
      <c r="DC11" s="1525"/>
      <c r="DD11" s="1525"/>
      <c r="DE11" s="1525"/>
      <c r="DF11" s="1525"/>
      <c r="DG11" s="1525"/>
      <c r="DH11" s="1525"/>
      <c r="DI11" s="1525"/>
      <c r="DJ11" s="1525"/>
      <c r="DK11" s="1525"/>
      <c r="DL11" s="1525"/>
      <c r="DM11" s="1525"/>
      <c r="DN11" s="1525"/>
      <c r="DO11" s="1525"/>
      <c r="DP11" s="1525"/>
      <c r="DQ11" s="1525"/>
      <c r="DR11" s="1525"/>
      <c r="DS11" s="1525"/>
      <c r="DT11" s="1525"/>
      <c r="DU11" s="1525"/>
      <c r="DV11" s="1525"/>
    </row>
    <row r="12" spans="2:126" s="61" customFormat="1" ht="30" customHeight="1">
      <c r="B12" s="73"/>
      <c r="C12" s="167" t="s">
        <v>2393</v>
      </c>
      <c r="D12" s="167" t="s">
        <v>2394</v>
      </c>
      <c r="E12" s="168"/>
      <c r="F12" s="85"/>
      <c r="G12" s="85"/>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D12" s="111"/>
      <c r="CH12" s="1525"/>
      <c r="CI12" s="1525"/>
      <c r="CJ12" s="1525"/>
      <c r="CK12" s="1525"/>
    </row>
    <row r="13" spans="2:126" s="61" customFormat="1" ht="30" customHeight="1">
      <c r="B13" s="73"/>
      <c r="C13" s="168"/>
      <c r="D13" s="198" t="s">
        <v>2395</v>
      </c>
      <c r="E13" s="168"/>
      <c r="F13" s="85"/>
      <c r="G13" s="85"/>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c r="BX13" s="121"/>
      <c r="BY13" s="121"/>
      <c r="BZ13" s="121"/>
      <c r="CA13" s="121"/>
      <c r="CD13" s="111"/>
      <c r="CH13" s="1525"/>
      <c r="CI13" s="1525"/>
      <c r="CJ13" s="1525"/>
      <c r="CK13" s="1525"/>
    </row>
    <row r="14" spans="2:126" s="61" customFormat="1" ht="30" customHeight="1">
      <c r="B14" s="73"/>
      <c r="C14" s="168"/>
      <c r="D14" s="198"/>
      <c r="E14" s="168"/>
      <c r="F14" s="85"/>
      <c r="G14" s="85"/>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Y14" s="2649">
        <v>3101</v>
      </c>
      <c r="BZ14" s="2649"/>
      <c r="CA14" s="2649"/>
      <c r="CD14" s="111"/>
      <c r="CH14" s="1525"/>
      <c r="CI14" s="1525"/>
      <c r="CJ14" s="1525"/>
      <c r="CK14" s="1525"/>
    </row>
    <row r="15" spans="2:126" s="61" customFormat="1" ht="30" customHeight="1">
      <c r="B15" s="84"/>
      <c r="C15" s="79"/>
      <c r="D15" s="492" t="s">
        <v>1171</v>
      </c>
      <c r="E15" s="79"/>
      <c r="F15" s="130" t="s">
        <v>2396</v>
      </c>
      <c r="G15" s="80"/>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V15" s="2651" t="s">
        <v>1347</v>
      </c>
      <c r="BW15" s="2652"/>
      <c r="BX15" s="2652"/>
      <c r="BY15" s="2653"/>
      <c r="BZ15" s="2654"/>
      <c r="CA15" s="2655"/>
      <c r="CD15" s="111"/>
      <c r="CH15" s="1525"/>
      <c r="CI15" s="1525"/>
      <c r="CJ15" s="1525"/>
      <c r="CK15" s="1525"/>
    </row>
    <row r="16" spans="2:126" s="62" customFormat="1" ht="30" customHeight="1">
      <c r="B16" s="86"/>
      <c r="C16" s="79"/>
      <c r="D16" s="200"/>
      <c r="E16" s="79"/>
      <c r="F16" s="218" t="s">
        <v>2397</v>
      </c>
      <c r="G16" s="80"/>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61"/>
      <c r="BR16" s="61"/>
      <c r="BS16" s="61"/>
      <c r="BT16" s="61"/>
      <c r="BU16" s="61"/>
      <c r="BV16" s="2652"/>
      <c r="BW16" s="2652"/>
      <c r="BX16" s="2652"/>
      <c r="BY16" s="2656"/>
      <c r="BZ16" s="2657"/>
      <c r="CA16" s="2658"/>
      <c r="CC16" s="189"/>
      <c r="CD16" s="114"/>
      <c r="CH16" s="1525"/>
      <c r="CI16" s="1525"/>
      <c r="CJ16" s="1525"/>
      <c r="CK16" s="1525"/>
    </row>
    <row r="17" spans="2:89" s="62" customFormat="1" ht="30" customHeight="1">
      <c r="B17" s="86"/>
      <c r="C17" s="38"/>
      <c r="D17" s="38"/>
      <c r="E17" s="168"/>
      <c r="F17" s="168"/>
      <c r="G17" s="85"/>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61"/>
      <c r="BR17" s="61"/>
      <c r="BS17" s="61"/>
      <c r="BT17" s="61"/>
      <c r="BU17" s="61"/>
      <c r="BV17" s="121"/>
      <c r="BW17" s="121"/>
      <c r="BX17" s="121"/>
      <c r="BY17" s="121"/>
      <c r="BZ17" s="121"/>
      <c r="CA17" s="121"/>
      <c r="CC17" s="189"/>
      <c r="CD17" s="114"/>
      <c r="CH17" s="1525"/>
      <c r="CI17" s="1525"/>
      <c r="CJ17" s="1525"/>
      <c r="CK17" s="1525"/>
    </row>
    <row r="18" spans="2:89" s="62" customFormat="1" ht="30" customHeight="1">
      <c r="B18" s="89"/>
      <c r="C18" s="38"/>
      <c r="D18" s="493" t="s">
        <v>1175</v>
      </c>
      <c r="E18" s="168"/>
      <c r="F18" s="167" t="s">
        <v>2387</v>
      </c>
      <c r="G18" s="85"/>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V18" s="2651" t="s">
        <v>1349</v>
      </c>
      <c r="BW18" s="2652"/>
      <c r="BX18" s="2652"/>
      <c r="BY18" s="2653"/>
      <c r="BZ18" s="2654"/>
      <c r="CA18" s="2655"/>
      <c r="CC18" s="120"/>
      <c r="CD18" s="115"/>
      <c r="CH18" s="1525"/>
      <c r="CI18" s="1525"/>
      <c r="CJ18" s="1525"/>
      <c r="CK18" s="1525"/>
    </row>
    <row r="19" spans="2:89" s="62" customFormat="1" ht="30" customHeight="1">
      <c r="B19" s="89"/>
      <c r="C19" s="38"/>
      <c r="D19" s="199"/>
      <c r="E19" s="168"/>
      <c r="F19" s="198" t="s">
        <v>2388</v>
      </c>
      <c r="G19" s="85"/>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V19" s="2652"/>
      <c r="BW19" s="2652"/>
      <c r="BX19" s="2652"/>
      <c r="BY19" s="2656"/>
      <c r="BZ19" s="2657"/>
      <c r="CA19" s="2658"/>
      <c r="CC19" s="120"/>
      <c r="CD19" s="115"/>
      <c r="CH19" s="1525"/>
      <c r="CI19" s="1525"/>
      <c r="CJ19" s="1525"/>
      <c r="CK19" s="1525"/>
    </row>
    <row r="20" spans="2:89" s="62" customFormat="1" ht="30" customHeight="1">
      <c r="B20" s="89"/>
      <c r="C20" s="38"/>
      <c r="D20" s="168"/>
      <c r="E20" s="168"/>
      <c r="F20" s="168"/>
      <c r="G20" s="85"/>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21"/>
      <c r="BV20" s="121"/>
      <c r="BW20" s="121"/>
      <c r="BX20" s="121"/>
      <c r="BY20" s="121"/>
      <c r="BZ20" s="121"/>
      <c r="CA20" s="121"/>
      <c r="CC20" s="120"/>
      <c r="CD20" s="115"/>
      <c r="CH20" s="1525"/>
      <c r="CI20" s="1525"/>
      <c r="CJ20" s="1525"/>
      <c r="CK20" s="1525"/>
    </row>
    <row r="21" spans="2:89" s="62" customFormat="1" ht="30" customHeight="1">
      <c r="B21" s="89"/>
      <c r="C21" s="38"/>
      <c r="D21" s="1626" t="s">
        <v>1221</v>
      </c>
      <c r="E21" s="168"/>
      <c r="F21" s="167" t="s">
        <v>2398</v>
      </c>
      <c r="G21" s="85"/>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V21" s="2651" t="s">
        <v>1415</v>
      </c>
      <c r="BW21" s="2652"/>
      <c r="BX21" s="2652"/>
      <c r="BY21" s="2653"/>
      <c r="BZ21" s="2654"/>
      <c r="CA21" s="2655"/>
      <c r="CC21" s="120"/>
      <c r="CD21" s="115"/>
      <c r="CH21" s="1525"/>
      <c r="CI21" s="1525"/>
      <c r="CJ21" s="1525"/>
      <c r="CK21" s="1525"/>
    </row>
    <row r="22" spans="2:89" s="62" customFormat="1" ht="30" customHeight="1">
      <c r="B22" s="89"/>
      <c r="C22" s="38"/>
      <c r="D22" s="225"/>
      <c r="E22" s="168"/>
      <c r="F22" s="198" t="s">
        <v>2399</v>
      </c>
      <c r="G22" s="85"/>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V22" s="2652"/>
      <c r="BW22" s="2652"/>
      <c r="BX22" s="2652"/>
      <c r="BY22" s="2656"/>
      <c r="BZ22" s="2657"/>
      <c r="CA22" s="2658"/>
      <c r="CC22" s="120"/>
      <c r="CD22" s="115"/>
      <c r="CH22" s="1525"/>
      <c r="CI22" s="1525"/>
      <c r="CJ22" s="1525"/>
      <c r="CK22" s="1525"/>
    </row>
    <row r="23" spans="2:89" s="63" customFormat="1" ht="30" customHeight="1">
      <c r="B23" s="89"/>
      <c r="C23" s="38"/>
      <c r="D23" s="199"/>
      <c r="E23" s="168"/>
      <c r="F23" s="168"/>
      <c r="G23" s="85"/>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62"/>
      <c r="BR23" s="62"/>
      <c r="BS23" s="62"/>
      <c r="BT23" s="62"/>
      <c r="BU23" s="62"/>
      <c r="BV23" s="121"/>
      <c r="BW23" s="121"/>
      <c r="BX23" s="121"/>
      <c r="BY23" s="121"/>
      <c r="BZ23" s="121"/>
      <c r="CA23" s="121"/>
      <c r="CC23" s="120"/>
      <c r="CD23" s="115"/>
      <c r="CH23" s="1525"/>
      <c r="CI23" s="1525"/>
      <c r="CJ23" s="1525"/>
      <c r="CK23" s="1525"/>
    </row>
    <row r="24" spans="2:89" s="63" customFormat="1" ht="30" customHeight="1">
      <c r="B24" s="73"/>
      <c r="C24" s="38"/>
      <c r="D24" s="494" t="s">
        <v>1284</v>
      </c>
      <c r="E24" s="168"/>
      <c r="F24" s="167" t="s">
        <v>2400</v>
      </c>
      <c r="G24" s="85"/>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Q24" s="62"/>
      <c r="BR24" s="62"/>
      <c r="BS24" s="62"/>
      <c r="BT24" s="62"/>
      <c r="BU24" s="62"/>
      <c r="BV24" s="2651" t="s">
        <v>1418</v>
      </c>
      <c r="BW24" s="2652"/>
      <c r="BX24" s="2652"/>
      <c r="BY24" s="2653"/>
      <c r="BZ24" s="2654"/>
      <c r="CA24" s="2655"/>
      <c r="CC24" s="120"/>
      <c r="CD24" s="115"/>
      <c r="CH24" s="1525"/>
      <c r="CI24" s="1525"/>
      <c r="CJ24" s="1525"/>
      <c r="CK24" s="1525"/>
    </row>
    <row r="25" spans="2:89" s="63" customFormat="1" ht="30" customHeight="1">
      <c r="B25" s="73"/>
      <c r="C25" s="38"/>
      <c r="D25" s="167"/>
      <c r="E25" s="168"/>
      <c r="F25" s="198" t="s">
        <v>2401</v>
      </c>
      <c r="G25" s="85"/>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V25" s="2652"/>
      <c r="BW25" s="2652"/>
      <c r="BX25" s="2652"/>
      <c r="BY25" s="2656"/>
      <c r="BZ25" s="2657"/>
      <c r="CA25" s="2658"/>
      <c r="CC25" s="120"/>
      <c r="CD25" s="115"/>
      <c r="CH25" s="1525"/>
      <c r="CI25" s="1525"/>
      <c r="CJ25" s="1525"/>
      <c r="CK25" s="1525"/>
    </row>
    <row r="26" spans="2:89" s="63" customFormat="1" ht="30" customHeight="1">
      <c r="B26" s="73"/>
      <c r="C26" s="38"/>
      <c r="D26" s="168"/>
      <c r="E26" s="168"/>
      <c r="F26" s="168"/>
      <c r="G26" s="85"/>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V26" s="121"/>
      <c r="BW26" s="121"/>
      <c r="BX26" s="121"/>
      <c r="BY26" s="121"/>
      <c r="BZ26" s="121"/>
      <c r="CA26" s="121"/>
      <c r="CC26" s="1525"/>
      <c r="CD26" s="115"/>
      <c r="CH26" s="1525"/>
      <c r="CI26" s="1525"/>
      <c r="CJ26" s="1525"/>
      <c r="CK26" s="1525"/>
    </row>
    <row r="27" spans="2:89" s="63" customFormat="1" ht="30" customHeight="1">
      <c r="B27" s="73"/>
      <c r="C27" s="38"/>
      <c r="D27" s="494" t="s">
        <v>1287</v>
      </c>
      <c r="E27" s="168"/>
      <c r="F27" s="167" t="s">
        <v>2402</v>
      </c>
      <c r="G27" s="85"/>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V27" s="2651" t="s">
        <v>1421</v>
      </c>
      <c r="BW27" s="2652"/>
      <c r="BX27" s="2652"/>
      <c r="BY27" s="2653"/>
      <c r="BZ27" s="2654"/>
      <c r="CA27" s="2655"/>
      <c r="CC27" s="1525"/>
      <c r="CD27" s="115"/>
      <c r="CH27" s="1525"/>
      <c r="CI27" s="1525"/>
      <c r="CJ27" s="1525"/>
      <c r="CK27" s="1525"/>
    </row>
    <row r="28" spans="2:89" s="63" customFormat="1" ht="30" customHeight="1">
      <c r="B28" s="84"/>
      <c r="C28" s="38"/>
      <c r="D28" s="167"/>
      <c r="E28" s="168"/>
      <c r="F28" s="198" t="s">
        <v>2403</v>
      </c>
      <c r="G28" s="85"/>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V28" s="2652"/>
      <c r="BW28" s="2652"/>
      <c r="BX28" s="2652"/>
      <c r="BY28" s="2656"/>
      <c r="BZ28" s="2657"/>
      <c r="CA28" s="2658"/>
      <c r="CC28" s="1525"/>
      <c r="CD28" s="111"/>
      <c r="CH28" s="1525"/>
      <c r="CI28" s="1525"/>
      <c r="CJ28" s="1525"/>
      <c r="CK28" s="1525"/>
    </row>
    <row r="29" spans="2:89" s="63" customFormat="1" ht="30" customHeight="1">
      <c r="B29" s="86"/>
      <c r="C29" s="38"/>
      <c r="D29" s="168"/>
      <c r="E29" s="168"/>
      <c r="F29" s="85"/>
      <c r="G29" s="85"/>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c r="BO29" s="121"/>
      <c r="BP29" s="121"/>
      <c r="BV29" s="121"/>
      <c r="BW29" s="121"/>
      <c r="BX29" s="121"/>
      <c r="BY29" s="121"/>
      <c r="BZ29" s="121"/>
      <c r="CA29" s="121"/>
      <c r="CC29" s="1525"/>
      <c r="CD29" s="111"/>
      <c r="CH29" s="1525"/>
      <c r="CI29" s="1525"/>
      <c r="CJ29" s="1525"/>
      <c r="CK29" s="1525"/>
    </row>
    <row r="30" spans="2:89" s="63" customFormat="1" ht="30" customHeight="1">
      <c r="B30" s="86"/>
      <c r="C30" s="38"/>
      <c r="D30" s="493" t="s">
        <v>1291</v>
      </c>
      <c r="E30" s="168"/>
      <c r="F30" s="85" t="s">
        <v>2404</v>
      </c>
      <c r="G30" s="85"/>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V30" s="2651" t="s">
        <v>1425</v>
      </c>
      <c r="BW30" s="2652"/>
      <c r="BX30" s="2652"/>
      <c r="BY30" s="2653"/>
      <c r="BZ30" s="2654"/>
      <c r="CA30" s="2655"/>
      <c r="CC30" s="1525"/>
      <c r="CD30" s="111"/>
      <c r="CH30" s="1525"/>
      <c r="CI30" s="1525"/>
      <c r="CJ30" s="1525"/>
      <c r="CK30" s="1525"/>
    </row>
    <row r="31" spans="2:89" s="63" customFormat="1" ht="30" customHeight="1">
      <c r="B31" s="89"/>
      <c r="C31" s="38"/>
      <c r="D31" s="199"/>
      <c r="E31" s="168"/>
      <c r="F31" s="192" t="s">
        <v>2405</v>
      </c>
      <c r="G31" s="85"/>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1"/>
      <c r="BV31" s="2652"/>
      <c r="BW31" s="2652"/>
      <c r="BX31" s="2652"/>
      <c r="BY31" s="2656"/>
      <c r="BZ31" s="2657"/>
      <c r="CA31" s="2658"/>
      <c r="CC31" s="1525"/>
      <c r="CD31" s="111"/>
      <c r="CH31" s="1525"/>
      <c r="CI31" s="1525"/>
      <c r="CJ31" s="1525"/>
      <c r="CK31" s="1525"/>
    </row>
    <row r="32" spans="2:89" s="63" customFormat="1" ht="30" customHeight="1">
      <c r="B32" s="73"/>
      <c r="C32" s="38"/>
      <c r="D32" s="75"/>
      <c r="E32" s="38"/>
      <c r="F32" s="1626"/>
      <c r="G32" s="1626"/>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c r="BO32" s="121"/>
      <c r="BP32" s="121"/>
      <c r="BV32" s="121"/>
      <c r="BW32" s="121"/>
      <c r="BX32" s="121"/>
      <c r="BY32" s="121"/>
      <c r="BZ32" s="121"/>
      <c r="CA32" s="121"/>
      <c r="CC32" s="1525"/>
      <c r="CD32" s="111"/>
      <c r="CH32" s="1525"/>
      <c r="CI32" s="1525"/>
      <c r="CJ32" s="1525"/>
      <c r="CK32" s="1525"/>
    </row>
    <row r="33" spans="2:89" s="63" customFormat="1" ht="30" customHeight="1">
      <c r="B33" s="73"/>
      <c r="C33" s="38"/>
      <c r="D33" s="495" t="s">
        <v>1295</v>
      </c>
      <c r="E33" s="168"/>
      <c r="F33" s="85" t="s">
        <v>2406</v>
      </c>
      <c r="G33" s="85"/>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V33" s="2651" t="s">
        <v>1431</v>
      </c>
      <c r="BW33" s="2652"/>
      <c r="BX33" s="2652"/>
      <c r="BY33" s="2653"/>
      <c r="BZ33" s="2654"/>
      <c r="CA33" s="2655"/>
      <c r="CC33" s="1525"/>
      <c r="CD33" s="114"/>
      <c r="CH33" s="1525"/>
      <c r="CI33" s="1525"/>
      <c r="CJ33" s="1525"/>
      <c r="CK33" s="1525"/>
    </row>
    <row r="34" spans="2:89" s="63" customFormat="1" ht="30" customHeight="1">
      <c r="B34" s="73"/>
      <c r="C34" s="38"/>
      <c r="D34" s="85"/>
      <c r="E34" s="168"/>
      <c r="F34" s="192" t="s">
        <v>2407</v>
      </c>
      <c r="G34" s="85"/>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V34" s="2652"/>
      <c r="BW34" s="2652"/>
      <c r="BX34" s="2652"/>
      <c r="BY34" s="2656"/>
      <c r="BZ34" s="2657"/>
      <c r="CA34" s="2658"/>
      <c r="CC34" s="1525"/>
      <c r="CD34" s="114"/>
      <c r="CH34" s="1525"/>
      <c r="CI34" s="1525"/>
      <c r="CJ34" s="1525"/>
      <c r="CK34" s="1525"/>
    </row>
    <row r="35" spans="2:89" s="63" customFormat="1" ht="30" customHeight="1">
      <c r="B35" s="73"/>
      <c r="C35" s="38"/>
      <c r="D35" s="88"/>
      <c r="E35" s="168"/>
      <c r="F35" s="85"/>
      <c r="G35" s="85"/>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V35" s="121"/>
      <c r="BW35" s="121"/>
      <c r="BX35" s="121"/>
      <c r="BY35" s="121"/>
      <c r="BZ35" s="121"/>
      <c r="CA35" s="121"/>
      <c r="CC35" s="1525"/>
      <c r="CD35" s="115"/>
      <c r="CH35" s="1525"/>
      <c r="CI35" s="1525"/>
      <c r="CJ35" s="1525"/>
      <c r="CK35" s="1525"/>
    </row>
    <row r="36" spans="2:89" s="63" customFormat="1" ht="30" customHeight="1">
      <c r="B36" s="84"/>
      <c r="C36" s="38"/>
      <c r="D36" s="495" t="s">
        <v>1299</v>
      </c>
      <c r="E36" s="168"/>
      <c r="F36" s="85" t="s">
        <v>2408</v>
      </c>
      <c r="G36" s="85"/>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c r="BG36" s="121"/>
      <c r="BH36" s="121"/>
      <c r="BI36" s="121"/>
      <c r="BJ36" s="121"/>
      <c r="BK36" s="121"/>
      <c r="BL36" s="121"/>
      <c r="BM36" s="121"/>
      <c r="BN36" s="121"/>
      <c r="BO36" s="121"/>
      <c r="BP36" s="121"/>
      <c r="BV36" s="2651" t="s">
        <v>1370</v>
      </c>
      <c r="BW36" s="2652"/>
      <c r="BX36" s="2652"/>
      <c r="BY36" s="2653"/>
      <c r="BZ36" s="2654"/>
      <c r="CA36" s="2655"/>
      <c r="CC36" s="1525"/>
      <c r="CD36" s="115"/>
      <c r="CH36" s="1525"/>
      <c r="CI36" s="1525"/>
      <c r="CJ36" s="1525"/>
      <c r="CK36" s="1525"/>
    </row>
    <row r="37" spans="2:89" s="63" customFormat="1" ht="30" customHeight="1">
      <c r="B37" s="86"/>
      <c r="C37" s="38"/>
      <c r="D37" s="85"/>
      <c r="E37" s="168"/>
      <c r="F37" s="192" t="s">
        <v>2409</v>
      </c>
      <c r="G37" s="192"/>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V37" s="2652"/>
      <c r="BW37" s="2652"/>
      <c r="BX37" s="2652"/>
      <c r="BY37" s="2656"/>
      <c r="BZ37" s="2657"/>
      <c r="CA37" s="2658"/>
      <c r="CC37" s="1525"/>
      <c r="CD37" s="115"/>
      <c r="CH37" s="1525"/>
      <c r="CI37" s="1525"/>
      <c r="CJ37" s="1525"/>
      <c r="CK37" s="1525"/>
    </row>
    <row r="38" spans="2:89" s="63" customFormat="1" ht="30" customHeight="1">
      <c r="B38" s="86"/>
      <c r="C38" s="38"/>
      <c r="D38" s="88"/>
      <c r="E38" s="168"/>
      <c r="F38" s="85"/>
      <c r="G38" s="85"/>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O38" s="121"/>
      <c r="BP38" s="121"/>
      <c r="BV38" s="121"/>
      <c r="BW38" s="121"/>
      <c r="BX38" s="121"/>
      <c r="BY38" s="121"/>
      <c r="BZ38" s="121"/>
      <c r="CA38" s="121"/>
      <c r="CC38" s="1525"/>
      <c r="CD38" s="115"/>
      <c r="CH38" s="1525"/>
      <c r="CI38" s="1525"/>
      <c r="CJ38" s="1525"/>
      <c r="CK38" s="1525"/>
    </row>
    <row r="39" spans="2:89" s="63" customFormat="1" ht="30" customHeight="1">
      <c r="B39" s="89"/>
      <c r="C39" s="38"/>
      <c r="D39" s="495" t="s">
        <v>1244</v>
      </c>
      <c r="E39" s="168"/>
      <c r="F39" s="85" t="s">
        <v>2410</v>
      </c>
      <c r="G39" s="85"/>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V39" s="2651" t="s">
        <v>1372</v>
      </c>
      <c r="BW39" s="2652"/>
      <c r="BX39" s="2652"/>
      <c r="BY39" s="2653"/>
      <c r="BZ39" s="2654"/>
      <c r="CA39" s="2655"/>
      <c r="CC39" s="1525"/>
      <c r="CD39" s="111"/>
      <c r="CH39" s="1525"/>
      <c r="CI39" s="1525"/>
      <c r="CJ39" s="1525"/>
      <c r="CK39" s="1525"/>
    </row>
    <row r="40" spans="2:89" s="63" customFormat="1" ht="30" customHeight="1">
      <c r="B40" s="73"/>
      <c r="C40" s="38"/>
      <c r="D40" s="85"/>
      <c r="E40" s="168"/>
      <c r="F40" s="192" t="s">
        <v>2411</v>
      </c>
      <c r="G40" s="85"/>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V40" s="2652"/>
      <c r="BW40" s="2652"/>
      <c r="BX40" s="2652"/>
      <c r="BY40" s="2656"/>
      <c r="BZ40" s="2657"/>
      <c r="CA40" s="2658"/>
      <c r="CC40" s="1525"/>
      <c r="CD40" s="111"/>
      <c r="CH40" s="1525"/>
      <c r="CI40" s="1525"/>
      <c r="CJ40" s="1525"/>
      <c r="CK40" s="1525"/>
    </row>
    <row r="41" spans="2:89" s="63" customFormat="1" ht="30" customHeight="1">
      <c r="B41" s="73"/>
      <c r="C41" s="38"/>
      <c r="D41" s="88"/>
      <c r="E41" s="168"/>
      <c r="F41" s="85"/>
      <c r="G41" s="85"/>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V41" s="121"/>
      <c r="BW41" s="121"/>
      <c r="BX41" s="121"/>
      <c r="BY41" s="121"/>
      <c r="BZ41" s="121"/>
      <c r="CA41" s="121"/>
      <c r="CC41" s="1525"/>
      <c r="CD41" s="111"/>
      <c r="CH41" s="1525"/>
      <c r="CI41" s="1525"/>
      <c r="CJ41" s="1525"/>
      <c r="CK41" s="1525"/>
    </row>
    <row r="42" spans="2:89" s="63" customFormat="1" ht="30" customHeight="1">
      <c r="B42" s="73"/>
      <c r="C42" s="38"/>
      <c r="D42" s="1525"/>
      <c r="E42" s="1525"/>
      <c r="F42" s="1525"/>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1525"/>
      <c r="AJ42" s="1525"/>
      <c r="AK42" s="1525"/>
      <c r="AL42" s="1525"/>
      <c r="AM42" s="1525"/>
      <c r="AN42" s="1525"/>
      <c r="AO42" s="1525"/>
      <c r="AP42" s="1525"/>
      <c r="AQ42" s="1525"/>
      <c r="AR42" s="1525"/>
      <c r="AS42" s="1525"/>
      <c r="AT42" s="1525"/>
      <c r="AU42" s="1525"/>
      <c r="AV42" s="1525"/>
      <c r="AW42" s="1525"/>
      <c r="AX42" s="1525"/>
      <c r="AY42" s="1525"/>
      <c r="AZ42" s="1525"/>
      <c r="BA42" s="1525"/>
      <c r="BB42" s="1525"/>
      <c r="BC42" s="1525"/>
      <c r="BD42" s="1525"/>
      <c r="BE42" s="1525"/>
      <c r="BF42" s="1525"/>
      <c r="BG42" s="1525"/>
      <c r="BH42" s="1525"/>
      <c r="BI42" s="1525"/>
      <c r="BJ42" s="1525"/>
      <c r="BK42" s="1525"/>
      <c r="BL42" s="1525"/>
      <c r="BM42" s="1525"/>
      <c r="BN42" s="1525"/>
      <c r="BO42" s="1525"/>
      <c r="BP42" s="1525"/>
      <c r="BQ42" s="1525"/>
      <c r="BR42" s="1525"/>
      <c r="BS42" s="1525"/>
      <c r="BT42" s="1525"/>
      <c r="BU42" s="1525"/>
      <c r="BV42" s="1525"/>
      <c r="BW42" s="2392">
        <v>310110</v>
      </c>
      <c r="BX42" s="2392"/>
      <c r="BY42" s="2392"/>
      <c r="BZ42" s="2392"/>
      <c r="CA42" s="2392"/>
      <c r="CC42" s="1525"/>
      <c r="CD42" s="111"/>
      <c r="CH42" s="1525"/>
      <c r="CI42" s="1525"/>
      <c r="CJ42" s="1525"/>
      <c r="CK42" s="1525"/>
    </row>
    <row r="43" spans="2:89" s="63" customFormat="1" ht="30" customHeight="1">
      <c r="B43" s="73"/>
      <c r="C43" s="38"/>
      <c r="D43" s="1525"/>
      <c r="E43" s="2410"/>
      <c r="F43" s="2411"/>
      <c r="G43" s="2411"/>
      <c r="H43" s="2411"/>
      <c r="I43" s="2411"/>
      <c r="J43" s="2411"/>
      <c r="K43" s="2411"/>
      <c r="L43" s="2411"/>
      <c r="M43" s="2411"/>
      <c r="N43" s="2411"/>
      <c r="O43" s="2411"/>
      <c r="P43" s="2411"/>
      <c r="Q43" s="2411"/>
      <c r="R43" s="2411"/>
      <c r="S43" s="2411"/>
      <c r="T43" s="2411"/>
      <c r="U43" s="2411"/>
      <c r="V43" s="2411"/>
      <c r="W43" s="2411"/>
      <c r="X43" s="2411"/>
      <c r="Y43" s="2411"/>
      <c r="Z43" s="2411"/>
      <c r="AA43" s="2411"/>
      <c r="AB43" s="2411"/>
      <c r="AC43" s="2411"/>
      <c r="AD43" s="2411"/>
      <c r="AE43" s="2411"/>
      <c r="AF43" s="2411"/>
      <c r="AG43" s="2411"/>
      <c r="AH43" s="2411"/>
      <c r="AI43" s="2411"/>
      <c r="AJ43" s="2411"/>
      <c r="AK43" s="2411"/>
      <c r="AL43" s="2411"/>
      <c r="AM43" s="2411"/>
      <c r="AN43" s="2411"/>
      <c r="AO43" s="2411"/>
      <c r="AP43" s="2411"/>
      <c r="AQ43" s="2411"/>
      <c r="AR43" s="2411"/>
      <c r="AS43" s="2411"/>
      <c r="AT43" s="2411"/>
      <c r="AU43" s="2411"/>
      <c r="AV43" s="2411"/>
      <c r="AW43" s="2411"/>
      <c r="AX43" s="2411"/>
      <c r="AY43" s="2411"/>
      <c r="AZ43" s="2411"/>
      <c r="BA43" s="2411"/>
      <c r="BB43" s="2411"/>
      <c r="BC43" s="2411"/>
      <c r="BD43" s="2411"/>
      <c r="BE43" s="2411"/>
      <c r="BF43" s="2411"/>
      <c r="BG43" s="2411"/>
      <c r="BH43" s="2411"/>
      <c r="BI43" s="2411"/>
      <c r="BJ43" s="2411"/>
      <c r="BK43" s="2411"/>
      <c r="BL43" s="2411"/>
      <c r="BM43" s="2411"/>
      <c r="BN43" s="2411"/>
      <c r="BO43" s="2411"/>
      <c r="BP43" s="2411"/>
      <c r="BQ43" s="2411"/>
      <c r="BR43" s="2411"/>
      <c r="BS43" s="2411"/>
      <c r="BT43" s="2411"/>
      <c r="BU43" s="2411"/>
      <c r="BV43" s="2411"/>
      <c r="BW43" s="2411"/>
      <c r="BX43" s="2411"/>
      <c r="BY43" s="2411"/>
      <c r="BZ43" s="2411"/>
      <c r="CA43" s="2412"/>
      <c r="CC43" s="1525"/>
      <c r="CD43" s="111"/>
      <c r="CH43" s="1525"/>
      <c r="CI43" s="1525"/>
      <c r="CJ43" s="1525"/>
      <c r="CK43" s="1525"/>
    </row>
    <row r="44" spans="2:89" s="63" customFormat="1" ht="30" customHeight="1">
      <c r="B44" s="84"/>
      <c r="C44" s="38"/>
      <c r="D44" s="1525"/>
      <c r="E44" s="2413"/>
      <c r="F44" s="2306"/>
      <c r="G44" s="2306"/>
      <c r="H44" s="2306"/>
      <c r="I44" s="2306"/>
      <c r="J44" s="2306"/>
      <c r="K44" s="2306"/>
      <c r="L44" s="2306"/>
      <c r="M44" s="2306"/>
      <c r="N44" s="2306"/>
      <c r="O44" s="2306"/>
      <c r="P44" s="2306"/>
      <c r="Q44" s="2306"/>
      <c r="R44" s="2306"/>
      <c r="S44" s="2306"/>
      <c r="T44" s="2306"/>
      <c r="U44" s="2306"/>
      <c r="V44" s="2306"/>
      <c r="W44" s="2306"/>
      <c r="X44" s="2306"/>
      <c r="Y44" s="2306"/>
      <c r="Z44" s="2306"/>
      <c r="AA44" s="2306"/>
      <c r="AB44" s="2306"/>
      <c r="AC44" s="2306"/>
      <c r="AD44" s="2306"/>
      <c r="AE44" s="2306"/>
      <c r="AF44" s="2306"/>
      <c r="AG44" s="2306"/>
      <c r="AH44" s="2306"/>
      <c r="AI44" s="2306"/>
      <c r="AJ44" s="2306"/>
      <c r="AK44" s="2306"/>
      <c r="AL44" s="2306"/>
      <c r="AM44" s="2306"/>
      <c r="AN44" s="2306"/>
      <c r="AO44" s="2306"/>
      <c r="AP44" s="2306"/>
      <c r="AQ44" s="2306"/>
      <c r="AR44" s="2306"/>
      <c r="AS44" s="2306"/>
      <c r="AT44" s="2306"/>
      <c r="AU44" s="2306"/>
      <c r="AV44" s="2306"/>
      <c r="AW44" s="2306"/>
      <c r="AX44" s="2306"/>
      <c r="AY44" s="2306"/>
      <c r="AZ44" s="2306"/>
      <c r="BA44" s="2306"/>
      <c r="BB44" s="2306"/>
      <c r="BC44" s="2306"/>
      <c r="BD44" s="2306"/>
      <c r="BE44" s="2306"/>
      <c r="BF44" s="2306"/>
      <c r="BG44" s="2306"/>
      <c r="BH44" s="2306"/>
      <c r="BI44" s="2306"/>
      <c r="BJ44" s="2306"/>
      <c r="BK44" s="2306"/>
      <c r="BL44" s="2306"/>
      <c r="BM44" s="2306"/>
      <c r="BN44" s="2306"/>
      <c r="BO44" s="2306"/>
      <c r="BP44" s="2306"/>
      <c r="BQ44" s="2306"/>
      <c r="BR44" s="2306"/>
      <c r="BS44" s="2306"/>
      <c r="BT44" s="2306"/>
      <c r="BU44" s="2306"/>
      <c r="BV44" s="2306"/>
      <c r="BW44" s="2306"/>
      <c r="BX44" s="2306"/>
      <c r="BY44" s="2306"/>
      <c r="BZ44" s="2306"/>
      <c r="CA44" s="2348"/>
      <c r="CC44" s="1525"/>
      <c r="CD44" s="114"/>
      <c r="CH44" s="1525"/>
      <c r="CI44" s="1525"/>
      <c r="CJ44" s="1525"/>
      <c r="CK44" s="1525"/>
    </row>
    <row r="45" spans="2:89" s="63" customFormat="1" ht="30" customHeight="1">
      <c r="B45" s="86"/>
      <c r="C45" s="38"/>
      <c r="D45" s="1525"/>
      <c r="E45" s="2413"/>
      <c r="F45" s="2306"/>
      <c r="G45" s="2306"/>
      <c r="H45" s="2306"/>
      <c r="I45" s="2306"/>
      <c r="J45" s="2306"/>
      <c r="K45" s="2306"/>
      <c r="L45" s="2306"/>
      <c r="M45" s="2306"/>
      <c r="N45" s="2306"/>
      <c r="O45" s="2306"/>
      <c r="P45" s="2306"/>
      <c r="Q45" s="2306"/>
      <c r="R45" s="2306"/>
      <c r="S45" s="2306"/>
      <c r="T45" s="2306"/>
      <c r="U45" s="2306"/>
      <c r="V45" s="2306"/>
      <c r="W45" s="2306"/>
      <c r="X45" s="2306"/>
      <c r="Y45" s="2306"/>
      <c r="Z45" s="2306"/>
      <c r="AA45" s="2306"/>
      <c r="AB45" s="2306"/>
      <c r="AC45" s="2306"/>
      <c r="AD45" s="2306"/>
      <c r="AE45" s="2306"/>
      <c r="AF45" s="2306"/>
      <c r="AG45" s="2306"/>
      <c r="AH45" s="2306"/>
      <c r="AI45" s="2306"/>
      <c r="AJ45" s="2306"/>
      <c r="AK45" s="2306"/>
      <c r="AL45" s="2306"/>
      <c r="AM45" s="2306"/>
      <c r="AN45" s="2306"/>
      <c r="AO45" s="2306"/>
      <c r="AP45" s="2306"/>
      <c r="AQ45" s="2306"/>
      <c r="AR45" s="2306"/>
      <c r="AS45" s="2306"/>
      <c r="AT45" s="2306"/>
      <c r="AU45" s="2306"/>
      <c r="AV45" s="2306"/>
      <c r="AW45" s="2306"/>
      <c r="AX45" s="2306"/>
      <c r="AY45" s="2306"/>
      <c r="AZ45" s="2306"/>
      <c r="BA45" s="2306"/>
      <c r="BB45" s="2306"/>
      <c r="BC45" s="2306"/>
      <c r="BD45" s="2306"/>
      <c r="BE45" s="2306"/>
      <c r="BF45" s="2306"/>
      <c r="BG45" s="2306"/>
      <c r="BH45" s="2306"/>
      <c r="BI45" s="2306"/>
      <c r="BJ45" s="2306"/>
      <c r="BK45" s="2306"/>
      <c r="BL45" s="2306"/>
      <c r="BM45" s="2306"/>
      <c r="BN45" s="2306"/>
      <c r="BO45" s="2306"/>
      <c r="BP45" s="2306"/>
      <c r="BQ45" s="2306"/>
      <c r="BR45" s="2306"/>
      <c r="BS45" s="2306"/>
      <c r="BT45" s="2306"/>
      <c r="BU45" s="2306"/>
      <c r="BV45" s="2306"/>
      <c r="BW45" s="2306"/>
      <c r="BX45" s="2306"/>
      <c r="BY45" s="2306"/>
      <c r="BZ45" s="2306"/>
      <c r="CA45" s="2348"/>
      <c r="CC45" s="1525"/>
      <c r="CD45" s="114"/>
      <c r="CH45" s="1525"/>
      <c r="CI45" s="1525"/>
      <c r="CJ45" s="1525"/>
      <c r="CK45" s="1525"/>
    </row>
    <row r="46" spans="2:89" s="63" customFormat="1" ht="30" customHeight="1">
      <c r="B46" s="86"/>
      <c r="C46" s="38"/>
      <c r="D46" s="1525"/>
      <c r="E46" s="2413"/>
      <c r="F46" s="2306"/>
      <c r="G46" s="2306"/>
      <c r="H46" s="2306"/>
      <c r="I46" s="2306"/>
      <c r="J46" s="2306"/>
      <c r="K46" s="2306"/>
      <c r="L46" s="2306"/>
      <c r="M46" s="2306"/>
      <c r="N46" s="2306"/>
      <c r="O46" s="2306"/>
      <c r="P46" s="2306"/>
      <c r="Q46" s="2306"/>
      <c r="R46" s="2306"/>
      <c r="S46" s="2306"/>
      <c r="T46" s="2306"/>
      <c r="U46" s="2306"/>
      <c r="V46" s="2306"/>
      <c r="W46" s="2306"/>
      <c r="X46" s="2306"/>
      <c r="Y46" s="2306"/>
      <c r="Z46" s="2306"/>
      <c r="AA46" s="2306"/>
      <c r="AB46" s="2306"/>
      <c r="AC46" s="2306"/>
      <c r="AD46" s="2306"/>
      <c r="AE46" s="2306"/>
      <c r="AF46" s="2306"/>
      <c r="AG46" s="2306"/>
      <c r="AH46" s="2306"/>
      <c r="AI46" s="2306"/>
      <c r="AJ46" s="2306"/>
      <c r="AK46" s="2306"/>
      <c r="AL46" s="2306"/>
      <c r="AM46" s="2306"/>
      <c r="AN46" s="2306"/>
      <c r="AO46" s="2306"/>
      <c r="AP46" s="2306"/>
      <c r="AQ46" s="2306"/>
      <c r="AR46" s="2306"/>
      <c r="AS46" s="2306"/>
      <c r="AT46" s="2306"/>
      <c r="AU46" s="2306"/>
      <c r="AV46" s="2306"/>
      <c r="AW46" s="2306"/>
      <c r="AX46" s="2306"/>
      <c r="AY46" s="2306"/>
      <c r="AZ46" s="2306"/>
      <c r="BA46" s="2306"/>
      <c r="BB46" s="2306"/>
      <c r="BC46" s="2306"/>
      <c r="BD46" s="2306"/>
      <c r="BE46" s="2306"/>
      <c r="BF46" s="2306"/>
      <c r="BG46" s="2306"/>
      <c r="BH46" s="2306"/>
      <c r="BI46" s="2306"/>
      <c r="BJ46" s="2306"/>
      <c r="BK46" s="2306"/>
      <c r="BL46" s="2306"/>
      <c r="BM46" s="2306"/>
      <c r="BN46" s="2306"/>
      <c r="BO46" s="2306"/>
      <c r="BP46" s="2306"/>
      <c r="BQ46" s="2306"/>
      <c r="BR46" s="2306"/>
      <c r="BS46" s="2306"/>
      <c r="BT46" s="2306"/>
      <c r="BU46" s="2306"/>
      <c r="BV46" s="2306"/>
      <c r="BW46" s="2306"/>
      <c r="BX46" s="2306"/>
      <c r="BY46" s="2306"/>
      <c r="BZ46" s="2306"/>
      <c r="CA46" s="2348"/>
      <c r="CC46" s="1525"/>
      <c r="CD46" s="115"/>
      <c r="CH46" s="1525"/>
      <c r="CI46" s="1525"/>
      <c r="CJ46" s="1525"/>
      <c r="CK46" s="1525"/>
    </row>
    <row r="47" spans="2:89" s="63" customFormat="1" ht="30" customHeight="1">
      <c r="B47" s="89"/>
      <c r="C47" s="38"/>
      <c r="D47" s="1525"/>
      <c r="E47" s="2413"/>
      <c r="F47" s="2306"/>
      <c r="G47" s="2306"/>
      <c r="H47" s="2306"/>
      <c r="I47" s="2306"/>
      <c r="J47" s="2306"/>
      <c r="K47" s="2306"/>
      <c r="L47" s="2306"/>
      <c r="M47" s="2306"/>
      <c r="N47" s="2306"/>
      <c r="O47" s="2306"/>
      <c r="P47" s="2306"/>
      <c r="Q47" s="2306"/>
      <c r="R47" s="2306"/>
      <c r="S47" s="2306"/>
      <c r="T47" s="2306"/>
      <c r="U47" s="2306"/>
      <c r="V47" s="2306"/>
      <c r="W47" s="2306"/>
      <c r="X47" s="2306"/>
      <c r="Y47" s="2306"/>
      <c r="Z47" s="2306"/>
      <c r="AA47" s="2306"/>
      <c r="AB47" s="2306"/>
      <c r="AC47" s="2306"/>
      <c r="AD47" s="2306"/>
      <c r="AE47" s="2306"/>
      <c r="AF47" s="2306"/>
      <c r="AG47" s="2306"/>
      <c r="AH47" s="2306"/>
      <c r="AI47" s="2306"/>
      <c r="AJ47" s="2306"/>
      <c r="AK47" s="2306"/>
      <c r="AL47" s="2306"/>
      <c r="AM47" s="2306"/>
      <c r="AN47" s="2306"/>
      <c r="AO47" s="2306"/>
      <c r="AP47" s="2306"/>
      <c r="AQ47" s="2306"/>
      <c r="AR47" s="2306"/>
      <c r="AS47" s="2306"/>
      <c r="AT47" s="2306"/>
      <c r="AU47" s="2306"/>
      <c r="AV47" s="2306"/>
      <c r="AW47" s="2306"/>
      <c r="AX47" s="2306"/>
      <c r="AY47" s="2306"/>
      <c r="AZ47" s="2306"/>
      <c r="BA47" s="2306"/>
      <c r="BB47" s="2306"/>
      <c r="BC47" s="2306"/>
      <c r="BD47" s="2306"/>
      <c r="BE47" s="2306"/>
      <c r="BF47" s="2306"/>
      <c r="BG47" s="2306"/>
      <c r="BH47" s="2306"/>
      <c r="BI47" s="2306"/>
      <c r="BJ47" s="2306"/>
      <c r="BK47" s="2306"/>
      <c r="BL47" s="2306"/>
      <c r="BM47" s="2306"/>
      <c r="BN47" s="2306"/>
      <c r="BO47" s="2306"/>
      <c r="BP47" s="2306"/>
      <c r="BQ47" s="2306"/>
      <c r="BR47" s="2306"/>
      <c r="BS47" s="2306"/>
      <c r="BT47" s="2306"/>
      <c r="BU47" s="2306"/>
      <c r="BV47" s="2306"/>
      <c r="BW47" s="2306"/>
      <c r="BX47" s="2306"/>
      <c r="BY47" s="2306"/>
      <c r="BZ47" s="2306"/>
      <c r="CA47" s="2348"/>
      <c r="CC47" s="1525"/>
      <c r="CD47" s="115"/>
      <c r="CH47" s="1525"/>
      <c r="CI47" s="1525"/>
      <c r="CJ47" s="1525"/>
      <c r="CK47" s="1525"/>
    </row>
    <row r="48" spans="2:89" s="63" customFormat="1" ht="30" customHeight="1">
      <c r="B48" s="73"/>
      <c r="C48" s="38"/>
      <c r="D48" s="1525"/>
      <c r="E48" s="2413"/>
      <c r="F48" s="2306"/>
      <c r="G48" s="2306"/>
      <c r="H48" s="2306"/>
      <c r="I48" s="2306"/>
      <c r="J48" s="2306"/>
      <c r="K48" s="2306"/>
      <c r="L48" s="2306"/>
      <c r="M48" s="2306"/>
      <c r="N48" s="2306"/>
      <c r="O48" s="2306"/>
      <c r="P48" s="2306"/>
      <c r="Q48" s="2306"/>
      <c r="R48" s="2306"/>
      <c r="S48" s="2306"/>
      <c r="T48" s="2306"/>
      <c r="U48" s="2306"/>
      <c r="V48" s="2306"/>
      <c r="W48" s="2306"/>
      <c r="X48" s="2306"/>
      <c r="Y48" s="2306"/>
      <c r="Z48" s="2306"/>
      <c r="AA48" s="2306"/>
      <c r="AB48" s="2306"/>
      <c r="AC48" s="2306"/>
      <c r="AD48" s="2306"/>
      <c r="AE48" s="2306"/>
      <c r="AF48" s="2306"/>
      <c r="AG48" s="2306"/>
      <c r="AH48" s="2306"/>
      <c r="AI48" s="2306"/>
      <c r="AJ48" s="2306"/>
      <c r="AK48" s="2306"/>
      <c r="AL48" s="2306"/>
      <c r="AM48" s="2306"/>
      <c r="AN48" s="2306"/>
      <c r="AO48" s="2306"/>
      <c r="AP48" s="2306"/>
      <c r="AQ48" s="2306"/>
      <c r="AR48" s="2306"/>
      <c r="AS48" s="2306"/>
      <c r="AT48" s="2306"/>
      <c r="AU48" s="2306"/>
      <c r="AV48" s="2306"/>
      <c r="AW48" s="2306"/>
      <c r="AX48" s="2306"/>
      <c r="AY48" s="2306"/>
      <c r="AZ48" s="2306"/>
      <c r="BA48" s="2306"/>
      <c r="BB48" s="2306"/>
      <c r="BC48" s="2306"/>
      <c r="BD48" s="2306"/>
      <c r="BE48" s="2306"/>
      <c r="BF48" s="2306"/>
      <c r="BG48" s="2306"/>
      <c r="BH48" s="2306"/>
      <c r="BI48" s="2306"/>
      <c r="BJ48" s="2306"/>
      <c r="BK48" s="2306"/>
      <c r="BL48" s="2306"/>
      <c r="BM48" s="2306"/>
      <c r="BN48" s="2306"/>
      <c r="BO48" s="2306"/>
      <c r="BP48" s="2306"/>
      <c r="BQ48" s="2306"/>
      <c r="BR48" s="2306"/>
      <c r="BS48" s="2306"/>
      <c r="BT48" s="2306"/>
      <c r="BU48" s="2306"/>
      <c r="BV48" s="2306"/>
      <c r="BW48" s="2306"/>
      <c r="BX48" s="2306"/>
      <c r="BY48" s="2306"/>
      <c r="BZ48" s="2306"/>
      <c r="CA48" s="2348"/>
      <c r="CC48" s="1525"/>
      <c r="CD48" s="115"/>
      <c r="CH48" s="1525"/>
      <c r="CI48" s="1525"/>
      <c r="CJ48" s="1525"/>
      <c r="CK48" s="1525"/>
    </row>
    <row r="49" spans="2:126" s="63" customFormat="1" ht="30" customHeight="1">
      <c r="B49" s="73"/>
      <c r="C49" s="38"/>
      <c r="D49" s="1525"/>
      <c r="E49" s="2413"/>
      <c r="F49" s="2306"/>
      <c r="G49" s="2306"/>
      <c r="H49" s="2306"/>
      <c r="I49" s="2306"/>
      <c r="J49" s="2306"/>
      <c r="K49" s="2306"/>
      <c r="L49" s="2306"/>
      <c r="M49" s="2306"/>
      <c r="N49" s="2306"/>
      <c r="O49" s="2306"/>
      <c r="P49" s="2306"/>
      <c r="Q49" s="2306"/>
      <c r="R49" s="2306"/>
      <c r="S49" s="2306"/>
      <c r="T49" s="2306"/>
      <c r="U49" s="2306"/>
      <c r="V49" s="2306"/>
      <c r="W49" s="2306"/>
      <c r="X49" s="2306"/>
      <c r="Y49" s="2306"/>
      <c r="Z49" s="2306"/>
      <c r="AA49" s="2306"/>
      <c r="AB49" s="2306"/>
      <c r="AC49" s="2306"/>
      <c r="AD49" s="2306"/>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6"/>
      <c r="BC49" s="2306"/>
      <c r="BD49" s="2306"/>
      <c r="BE49" s="2306"/>
      <c r="BF49" s="2306"/>
      <c r="BG49" s="2306"/>
      <c r="BH49" s="2306"/>
      <c r="BI49" s="2306"/>
      <c r="BJ49" s="2306"/>
      <c r="BK49" s="2306"/>
      <c r="BL49" s="2306"/>
      <c r="BM49" s="2306"/>
      <c r="BN49" s="2306"/>
      <c r="BO49" s="2306"/>
      <c r="BP49" s="2306"/>
      <c r="BQ49" s="2306"/>
      <c r="BR49" s="2306"/>
      <c r="BS49" s="2306"/>
      <c r="BT49" s="2306"/>
      <c r="BU49" s="2306"/>
      <c r="BV49" s="2306"/>
      <c r="BW49" s="2306"/>
      <c r="BX49" s="2306"/>
      <c r="BY49" s="2306"/>
      <c r="BZ49" s="2306"/>
      <c r="CA49" s="2348"/>
      <c r="CC49" s="1525"/>
      <c r="CD49" s="115"/>
      <c r="CH49" s="1525"/>
      <c r="CI49" s="1525"/>
      <c r="CJ49" s="1525"/>
      <c r="CK49" s="1525"/>
    </row>
    <row r="50" spans="2:126" s="63" customFormat="1" ht="30" customHeight="1">
      <c r="B50" s="73"/>
      <c r="C50" s="38"/>
      <c r="D50" s="1525"/>
      <c r="E50" s="2414"/>
      <c r="F50" s="2415"/>
      <c r="G50" s="2415"/>
      <c r="H50" s="2415"/>
      <c r="I50" s="2415"/>
      <c r="J50" s="2415"/>
      <c r="K50" s="2415"/>
      <c r="L50" s="2415"/>
      <c r="M50" s="2415"/>
      <c r="N50" s="2415"/>
      <c r="O50" s="2415"/>
      <c r="P50" s="2415"/>
      <c r="Q50" s="2415"/>
      <c r="R50" s="2415"/>
      <c r="S50" s="2415"/>
      <c r="T50" s="2415"/>
      <c r="U50" s="2415"/>
      <c r="V50" s="2415"/>
      <c r="W50" s="2415"/>
      <c r="X50" s="2415"/>
      <c r="Y50" s="2415"/>
      <c r="Z50" s="2415"/>
      <c r="AA50" s="2415"/>
      <c r="AB50" s="2415"/>
      <c r="AC50" s="2415"/>
      <c r="AD50" s="2415"/>
      <c r="AE50" s="2415"/>
      <c r="AF50" s="2415"/>
      <c r="AG50" s="2415"/>
      <c r="AH50" s="2415"/>
      <c r="AI50" s="2415"/>
      <c r="AJ50" s="2415"/>
      <c r="AK50" s="2415"/>
      <c r="AL50" s="2415"/>
      <c r="AM50" s="2415"/>
      <c r="AN50" s="2415"/>
      <c r="AO50" s="2415"/>
      <c r="AP50" s="2415"/>
      <c r="AQ50" s="2415"/>
      <c r="AR50" s="2415"/>
      <c r="AS50" s="2415"/>
      <c r="AT50" s="2415"/>
      <c r="AU50" s="2415"/>
      <c r="AV50" s="2415"/>
      <c r="AW50" s="2415"/>
      <c r="AX50" s="2415"/>
      <c r="AY50" s="2415"/>
      <c r="AZ50" s="2415"/>
      <c r="BA50" s="2415"/>
      <c r="BB50" s="2415"/>
      <c r="BC50" s="2415"/>
      <c r="BD50" s="2415"/>
      <c r="BE50" s="2415"/>
      <c r="BF50" s="2415"/>
      <c r="BG50" s="2415"/>
      <c r="BH50" s="2415"/>
      <c r="BI50" s="2415"/>
      <c r="BJ50" s="2415"/>
      <c r="BK50" s="2415"/>
      <c r="BL50" s="2415"/>
      <c r="BM50" s="2415"/>
      <c r="BN50" s="2415"/>
      <c r="BO50" s="2415"/>
      <c r="BP50" s="2415"/>
      <c r="BQ50" s="2415"/>
      <c r="BR50" s="2415"/>
      <c r="BS50" s="2415"/>
      <c r="BT50" s="2415"/>
      <c r="BU50" s="2415"/>
      <c r="BV50" s="2415"/>
      <c r="BW50" s="2415"/>
      <c r="BX50" s="2415"/>
      <c r="BY50" s="2415"/>
      <c r="BZ50" s="2415"/>
      <c r="CA50" s="2416"/>
      <c r="CC50" s="1525"/>
      <c r="CD50" s="111"/>
      <c r="CH50" s="1525"/>
      <c r="CI50" s="1525"/>
      <c r="CJ50" s="1525"/>
      <c r="CK50" s="1525"/>
    </row>
    <row r="51" spans="2:126" s="63" customFormat="1" ht="30" customHeight="1">
      <c r="B51" s="73"/>
      <c r="C51" s="38"/>
      <c r="D51" s="1525"/>
      <c r="E51" s="1525"/>
      <c r="F51" s="1525"/>
      <c r="G51" s="1525"/>
      <c r="H51" s="1525"/>
      <c r="I51" s="1525"/>
      <c r="J51" s="1525"/>
      <c r="K51" s="1525"/>
      <c r="L51" s="1525"/>
      <c r="M51" s="1525"/>
      <c r="N51" s="1525"/>
      <c r="O51" s="1525"/>
      <c r="P51" s="1525"/>
      <c r="Q51" s="1525"/>
      <c r="R51" s="1525"/>
      <c r="S51" s="1525"/>
      <c r="T51" s="1525"/>
      <c r="U51" s="1525"/>
      <c r="V51" s="1525"/>
      <c r="W51" s="1525"/>
      <c r="X51" s="1525"/>
      <c r="Y51" s="1525"/>
      <c r="Z51" s="1525"/>
      <c r="AA51" s="1525"/>
      <c r="AB51" s="1525"/>
      <c r="AC51" s="1525"/>
      <c r="AD51" s="1525"/>
      <c r="AE51" s="1525"/>
      <c r="AF51" s="1525"/>
      <c r="AG51" s="1525"/>
      <c r="AH51" s="1525"/>
      <c r="AI51" s="1525"/>
      <c r="AJ51" s="1525"/>
      <c r="AK51" s="1525"/>
      <c r="AL51" s="1525"/>
      <c r="AM51" s="1525"/>
      <c r="AN51" s="1525"/>
      <c r="AO51" s="1525"/>
      <c r="AP51" s="1525"/>
      <c r="AQ51" s="1525"/>
      <c r="AR51" s="1525"/>
      <c r="AS51" s="1525"/>
      <c r="AT51" s="1525"/>
      <c r="AU51" s="1525"/>
      <c r="AV51" s="1525"/>
      <c r="AW51" s="1525"/>
      <c r="AX51" s="1525"/>
      <c r="AY51" s="1525"/>
      <c r="AZ51" s="1525"/>
      <c r="BA51" s="1525"/>
      <c r="BB51" s="1525"/>
      <c r="BC51" s="1525"/>
      <c r="BD51" s="1525"/>
      <c r="BE51" s="1525"/>
      <c r="BF51" s="1525"/>
      <c r="BG51" s="1525"/>
      <c r="BH51" s="1525"/>
      <c r="BI51" s="1525"/>
      <c r="BJ51" s="1525"/>
      <c r="BK51" s="1525"/>
      <c r="BL51" s="1525"/>
      <c r="BM51" s="1525"/>
      <c r="BN51" s="1525"/>
      <c r="BO51" s="1525"/>
      <c r="BP51" s="1525"/>
      <c r="BQ51" s="1525"/>
      <c r="BR51" s="1525"/>
      <c r="BS51" s="1525"/>
      <c r="BT51" s="1525"/>
      <c r="BU51" s="1525"/>
      <c r="BV51" s="1525"/>
      <c r="BW51" s="1525"/>
      <c r="BX51" s="1525"/>
      <c r="BY51" s="1525"/>
      <c r="BZ51" s="1525"/>
      <c r="CA51" s="1525"/>
      <c r="CC51" s="1525"/>
      <c r="CD51" s="111"/>
      <c r="CH51" s="1525"/>
      <c r="CI51" s="1525"/>
      <c r="CJ51" s="1525"/>
      <c r="CK51" s="1525"/>
    </row>
    <row r="52" spans="2:126" s="63" customFormat="1" ht="30" customHeight="1">
      <c r="B52" s="84"/>
      <c r="C52" s="38"/>
      <c r="D52" s="495" t="s">
        <v>1748</v>
      </c>
      <c r="E52" s="168"/>
      <c r="F52" s="85" t="s">
        <v>2412</v>
      </c>
      <c r="G52" s="85"/>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V52" s="2652">
        <v>11</v>
      </c>
      <c r="BW52" s="2652"/>
      <c r="BX52" s="2652"/>
      <c r="BY52" s="2653"/>
      <c r="BZ52" s="2654"/>
      <c r="CA52" s="2655"/>
      <c r="CC52" s="1525"/>
      <c r="CD52" s="111"/>
      <c r="CH52" s="1525"/>
      <c r="CI52" s="1525"/>
      <c r="CJ52" s="1525"/>
      <c r="CK52" s="1525"/>
    </row>
    <row r="53" spans="2:126" s="63" customFormat="1" ht="30" customHeight="1">
      <c r="B53" s="86"/>
      <c r="C53" s="38"/>
      <c r="D53" s="85"/>
      <c r="E53" s="168"/>
      <c r="F53" s="192" t="s">
        <v>2413</v>
      </c>
      <c r="G53" s="192"/>
      <c r="H53" s="120"/>
      <c r="I53" s="120"/>
      <c r="J53" s="120"/>
      <c r="K53" s="186"/>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V53" s="2652"/>
      <c r="BW53" s="2652"/>
      <c r="BX53" s="2652"/>
      <c r="BY53" s="2656"/>
      <c r="BZ53" s="2657"/>
      <c r="CA53" s="2658"/>
      <c r="CC53" s="1525"/>
      <c r="CD53" s="111"/>
      <c r="CH53" s="1525"/>
      <c r="CI53" s="1525"/>
      <c r="CJ53" s="1525"/>
      <c r="CK53" s="1525"/>
    </row>
    <row r="54" spans="2:126" s="63" customFormat="1" ht="39.950000000000003" customHeight="1">
      <c r="B54" s="139"/>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c r="CA54" s="92"/>
      <c r="CB54" s="92"/>
      <c r="CC54" s="92"/>
      <c r="CD54" s="163"/>
      <c r="CH54" s="1525"/>
      <c r="CI54" s="1525"/>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row>
    <row r="55" spans="2:126" s="63" customFormat="1" ht="39.950000000000003" customHeight="1">
      <c r="B55" s="89"/>
      <c r="C55" s="1525"/>
      <c r="D55" s="1525"/>
      <c r="E55" s="1525"/>
      <c r="F55" s="1525"/>
      <c r="G55" s="1525"/>
      <c r="H55" s="1525"/>
      <c r="I55" s="1525"/>
      <c r="J55" s="1525"/>
      <c r="K55" s="1525"/>
      <c r="L55" s="1525"/>
      <c r="M55" s="1525"/>
      <c r="N55" s="1525"/>
      <c r="O55" s="1525"/>
      <c r="P55" s="1525"/>
      <c r="Q55" s="1525"/>
      <c r="R55" s="1525"/>
      <c r="S55" s="1525"/>
      <c r="T55" s="1525"/>
      <c r="U55" s="1525"/>
      <c r="V55" s="1525"/>
      <c r="W55" s="1525"/>
      <c r="X55" s="1525"/>
      <c r="Y55" s="1525"/>
      <c r="Z55" s="1525"/>
      <c r="AA55" s="1525"/>
      <c r="AB55" s="1525"/>
      <c r="AC55" s="1525"/>
      <c r="AD55" s="1525"/>
      <c r="AE55" s="1525"/>
      <c r="AF55" s="1525"/>
      <c r="AG55" s="1525"/>
      <c r="AH55" s="1525"/>
      <c r="AI55" s="1525"/>
      <c r="AJ55" s="1525"/>
      <c r="AK55" s="1525"/>
      <c r="AL55" s="1525"/>
      <c r="AM55" s="1525"/>
      <c r="AN55" s="1525"/>
      <c r="AO55" s="1525"/>
      <c r="AP55" s="1525"/>
      <c r="AQ55" s="1525"/>
      <c r="AR55" s="1525"/>
      <c r="AS55" s="1525"/>
      <c r="AT55" s="1525"/>
      <c r="AU55" s="1525"/>
      <c r="AV55" s="1525"/>
      <c r="AW55" s="1525"/>
      <c r="AX55" s="1525"/>
      <c r="AY55" s="1525"/>
      <c r="AZ55" s="1525"/>
      <c r="BA55" s="1525"/>
      <c r="BB55" s="1525"/>
      <c r="BC55" s="1525"/>
      <c r="BD55" s="1525"/>
      <c r="BE55" s="1525"/>
      <c r="BF55" s="1525"/>
      <c r="BG55" s="1525"/>
      <c r="BH55" s="1525"/>
      <c r="BI55" s="1525"/>
      <c r="BJ55" s="1525"/>
      <c r="BK55" s="1525"/>
      <c r="BL55" s="1525"/>
      <c r="BM55" s="1525"/>
      <c r="BN55" s="1525"/>
      <c r="BO55" s="1525"/>
      <c r="BP55" s="1525"/>
      <c r="BQ55" s="1525"/>
      <c r="BR55" s="1525"/>
      <c r="BS55" s="1525"/>
      <c r="BT55" s="1525"/>
      <c r="BU55" s="1525"/>
      <c r="BV55" s="1525"/>
      <c r="BW55" s="1525"/>
      <c r="BX55" s="1525"/>
      <c r="BY55" s="1525"/>
      <c r="BZ55" s="1525"/>
      <c r="CA55" s="1525"/>
      <c r="CB55" s="1525"/>
      <c r="CC55" s="1525"/>
      <c r="CD55" s="114"/>
      <c r="CH55" s="1525"/>
      <c r="CI55" s="1525"/>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row>
    <row r="56" spans="2:126" s="63" customFormat="1" ht="30" customHeight="1">
      <c r="B56" s="94"/>
      <c r="C56" s="167" t="s">
        <v>2414</v>
      </c>
      <c r="D56" s="167" t="s">
        <v>2415</v>
      </c>
      <c r="E56" s="127"/>
      <c r="F56" s="168"/>
      <c r="G56" s="85"/>
      <c r="H56" s="77"/>
      <c r="I56" s="12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189"/>
      <c r="BE56" s="189"/>
      <c r="BF56" s="189"/>
      <c r="BG56" s="189"/>
      <c r="BH56" s="189"/>
      <c r="BI56" s="189"/>
      <c r="BJ56" s="1525"/>
      <c r="BK56" s="1525"/>
      <c r="BL56" s="1525"/>
      <c r="BM56" s="1525"/>
      <c r="BN56" s="1525"/>
      <c r="BO56" s="1525"/>
      <c r="BP56" s="1525"/>
      <c r="BQ56" s="1525"/>
      <c r="BR56" s="1525"/>
      <c r="BS56" s="1525"/>
      <c r="BT56" s="1525"/>
      <c r="BU56" s="1525"/>
      <c r="BV56" s="1525"/>
      <c r="BW56" s="1525"/>
      <c r="BX56" s="1525"/>
      <c r="BY56" s="1525"/>
      <c r="BZ56" s="1525"/>
      <c r="CA56" s="1525"/>
      <c r="CB56" s="1525"/>
      <c r="CC56" s="1525"/>
      <c r="CD56" s="114"/>
      <c r="CH56" s="1525"/>
      <c r="CI56" s="1525"/>
      <c r="CJ56" s="1525"/>
      <c r="CK56" s="1525"/>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row>
    <row r="57" spans="2:126" s="63" customFormat="1" ht="30" customHeight="1">
      <c r="B57" s="73"/>
      <c r="C57" s="168"/>
      <c r="D57" s="198" t="s">
        <v>2416</v>
      </c>
      <c r="E57" s="127"/>
      <c r="F57" s="168"/>
      <c r="G57" s="85"/>
      <c r="H57" s="77"/>
      <c r="I57" s="12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189"/>
      <c r="BE57" s="189"/>
      <c r="BF57" s="189"/>
      <c r="BG57" s="189"/>
      <c r="BH57" s="189"/>
      <c r="BI57" s="189"/>
      <c r="BJ57" s="1525"/>
      <c r="BK57" s="1525"/>
      <c r="BL57" s="1525"/>
      <c r="BM57" s="1525"/>
      <c r="BN57" s="1525"/>
      <c r="BO57" s="1525"/>
      <c r="BP57" s="1525"/>
      <c r="BQ57" s="1525"/>
      <c r="BR57" s="1525"/>
      <c r="BS57" s="1525"/>
      <c r="BT57" s="1525"/>
      <c r="BU57" s="1525"/>
      <c r="BV57" s="1525"/>
      <c r="BW57" s="1525"/>
      <c r="BX57" s="1525"/>
      <c r="BY57" s="1525"/>
      <c r="BZ57" s="1525"/>
      <c r="CA57" s="1525"/>
      <c r="CB57" s="1525"/>
      <c r="CC57" s="1525"/>
      <c r="CD57" s="115"/>
      <c r="CH57" s="1525"/>
      <c r="CI57" s="1525"/>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row>
    <row r="58" spans="2:126" s="63" customFormat="1" ht="30" customHeight="1">
      <c r="B58" s="73"/>
      <c r="C58" s="168"/>
      <c r="E58" s="127"/>
      <c r="F58" s="168"/>
      <c r="G58" s="85"/>
      <c r="H58" s="77"/>
      <c r="I58" s="12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189"/>
      <c r="BE58" s="189"/>
      <c r="BF58" s="189"/>
      <c r="BG58" s="189"/>
      <c r="BH58" s="189"/>
      <c r="BI58" s="189"/>
      <c r="BJ58" s="1525"/>
      <c r="BK58" s="1525"/>
      <c r="BL58" s="1525"/>
      <c r="BM58" s="1525"/>
      <c r="BN58" s="1525"/>
      <c r="BO58" s="1525"/>
      <c r="BP58" s="1525"/>
      <c r="BQ58" s="1525"/>
      <c r="BR58" s="1525"/>
      <c r="BS58" s="1525"/>
      <c r="BT58" s="1525"/>
      <c r="BU58" s="1525"/>
      <c r="BV58" s="1525"/>
      <c r="BW58" s="1525"/>
      <c r="BX58" s="1525"/>
      <c r="BY58" s="1525"/>
      <c r="BZ58" s="1525"/>
      <c r="CA58" s="1525"/>
      <c r="CB58" s="1525"/>
      <c r="CC58" s="1525"/>
      <c r="CD58" s="115"/>
      <c r="CH58" s="1525"/>
      <c r="CI58" s="1525"/>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row>
    <row r="59" spans="2:126" s="63" customFormat="1" ht="30" customHeight="1">
      <c r="B59" s="73"/>
      <c r="C59" s="168"/>
      <c r="D59" s="127"/>
      <c r="E59" s="490" t="s">
        <v>2417</v>
      </c>
      <c r="F59" s="127"/>
      <c r="G59" s="128"/>
      <c r="H59" s="128"/>
      <c r="I59" s="97"/>
      <c r="J59" s="97"/>
      <c r="K59" s="97"/>
      <c r="L59" s="97"/>
      <c r="M59" s="97"/>
      <c r="N59" s="97"/>
      <c r="O59" s="97"/>
      <c r="P59" s="97"/>
      <c r="Q59" s="9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189"/>
      <c r="BE59" s="189"/>
      <c r="BF59" s="189"/>
      <c r="BG59" s="189"/>
      <c r="BH59" s="189"/>
      <c r="BI59" s="189"/>
      <c r="BJ59" s="1525"/>
      <c r="BK59" s="1525"/>
      <c r="BL59" s="1525"/>
      <c r="BM59" s="1525"/>
      <c r="BN59" s="1525"/>
      <c r="BO59" s="1525"/>
      <c r="BP59" s="1525"/>
      <c r="BQ59" s="1525"/>
      <c r="BR59" s="1525"/>
      <c r="BS59" s="1525"/>
      <c r="BT59" s="1525"/>
      <c r="BU59" s="1525"/>
      <c r="BV59" s="1525"/>
      <c r="BW59" s="1525"/>
      <c r="BX59" s="1525"/>
      <c r="BY59" s="1525"/>
      <c r="BZ59" s="1525"/>
      <c r="CA59" s="1525"/>
      <c r="CB59" s="1525"/>
      <c r="CC59" s="120"/>
      <c r="CD59" s="115"/>
      <c r="CH59" s="1525"/>
      <c r="CI59" s="1525"/>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row>
    <row r="60" spans="2:126" s="63" customFormat="1" ht="30" customHeight="1">
      <c r="B60" s="84"/>
      <c r="C60" s="168"/>
      <c r="D60" s="2317" t="s">
        <v>1130</v>
      </c>
      <c r="E60" s="2348"/>
      <c r="F60" s="2619"/>
      <c r="G60" s="2620"/>
      <c r="H60" s="2621"/>
      <c r="I60" s="98"/>
      <c r="J60" s="2644" t="s">
        <v>2154</v>
      </c>
      <c r="K60" s="2644"/>
      <c r="L60" s="2644"/>
      <c r="M60" s="2644"/>
      <c r="N60" s="2644"/>
      <c r="O60" s="131"/>
      <c r="P60" s="131"/>
      <c r="Q60" s="131"/>
      <c r="R60" s="77"/>
      <c r="S60" s="2317" t="s">
        <v>1132</v>
      </c>
      <c r="T60" s="2348"/>
      <c r="U60" s="2613" t="s">
        <v>1082</v>
      </c>
      <c r="V60" s="2614"/>
      <c r="W60" s="2615"/>
      <c r="X60" s="98"/>
      <c r="Y60" s="2644" t="s">
        <v>2296</v>
      </c>
      <c r="Z60" s="2644"/>
      <c r="AA60" s="2644"/>
      <c r="AB60" s="2644"/>
      <c r="AC60" s="2644"/>
      <c r="AD60" s="2644"/>
      <c r="AE60" s="131"/>
      <c r="AF60" s="131"/>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189"/>
      <c r="BE60" s="189"/>
      <c r="BF60" s="189"/>
      <c r="BG60" s="189"/>
      <c r="BH60" s="189"/>
      <c r="BI60" s="189"/>
      <c r="BJ60" s="1525"/>
      <c r="BK60" s="1525"/>
      <c r="BL60" s="1525"/>
      <c r="BM60" s="1525"/>
      <c r="BN60" s="1525"/>
      <c r="BO60" s="1525"/>
      <c r="BP60" s="1525"/>
      <c r="BQ60" s="1525"/>
      <c r="BR60" s="1525"/>
      <c r="BS60" s="1525"/>
      <c r="BT60" s="1525"/>
      <c r="BU60" s="1525"/>
      <c r="BV60" s="1525"/>
      <c r="BW60" s="1525"/>
      <c r="BX60" s="1525"/>
      <c r="BY60" s="1525"/>
      <c r="BZ60" s="1525"/>
      <c r="CA60" s="1525"/>
      <c r="CB60" s="1525"/>
      <c r="CC60" s="1525"/>
      <c r="CD60" s="115"/>
      <c r="CH60" s="1525"/>
      <c r="CI60" s="1525"/>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row>
    <row r="61" spans="2:126" s="63" customFormat="1" ht="30" customHeight="1">
      <c r="B61" s="86"/>
      <c r="C61" s="168"/>
      <c r="D61" s="2306"/>
      <c r="E61" s="2348"/>
      <c r="F61" s="2622"/>
      <c r="G61" s="2623"/>
      <c r="H61" s="2624"/>
      <c r="I61" s="98"/>
      <c r="J61" s="2644"/>
      <c r="K61" s="2644"/>
      <c r="L61" s="2644"/>
      <c r="M61" s="2644"/>
      <c r="N61" s="2644"/>
      <c r="O61" s="131"/>
      <c r="P61" s="131"/>
      <c r="Q61" s="131"/>
      <c r="R61" s="77"/>
      <c r="S61" s="2306"/>
      <c r="T61" s="2348"/>
      <c r="U61" s="2616"/>
      <c r="V61" s="2617"/>
      <c r="W61" s="2618"/>
      <c r="X61" s="98"/>
      <c r="Y61" s="2644"/>
      <c r="Z61" s="2644"/>
      <c r="AA61" s="2644"/>
      <c r="AB61" s="2644"/>
      <c r="AC61" s="2644"/>
      <c r="AD61" s="2644"/>
      <c r="AE61" s="131"/>
      <c r="AF61" s="131"/>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189"/>
      <c r="BE61" s="189"/>
      <c r="BF61" s="189"/>
      <c r="BG61" s="189"/>
      <c r="BH61" s="189"/>
      <c r="BI61" s="189"/>
      <c r="BJ61" s="1525"/>
      <c r="BK61" s="1525"/>
      <c r="BL61" s="1525"/>
      <c r="BM61" s="1525"/>
      <c r="BN61" s="1525"/>
      <c r="BO61" s="1525"/>
      <c r="BP61" s="1525"/>
      <c r="BQ61" s="1525"/>
      <c r="BR61" s="1525"/>
      <c r="BS61" s="1525"/>
      <c r="BT61" s="1525"/>
      <c r="BU61" s="1525"/>
      <c r="BV61" s="1525"/>
      <c r="BW61" s="1525"/>
      <c r="BX61" s="1525"/>
      <c r="BY61" s="1525"/>
      <c r="BZ61" s="1525"/>
      <c r="CA61" s="1525"/>
      <c r="CB61" s="1525"/>
      <c r="CC61" s="1525"/>
      <c r="CD61" s="111"/>
      <c r="CH61" s="1525"/>
      <c r="CI61" s="1525"/>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row>
    <row r="62" spans="2:126" s="63" customFormat="1" ht="30" customHeight="1">
      <c r="B62" s="86"/>
      <c r="C62" s="168"/>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189"/>
      <c r="BE62" s="189"/>
      <c r="BF62" s="189"/>
      <c r="BG62" s="189"/>
      <c r="BH62" s="189"/>
      <c r="BI62" s="189"/>
      <c r="BJ62" s="1525"/>
      <c r="BK62" s="1525"/>
      <c r="BL62" s="1525"/>
      <c r="BM62" s="1525"/>
      <c r="BN62" s="1525"/>
      <c r="BO62" s="1525"/>
      <c r="BP62" s="1525"/>
      <c r="BQ62" s="1525"/>
      <c r="BR62" s="1525"/>
      <c r="BS62" s="1525"/>
      <c r="BT62" s="1525"/>
      <c r="BU62" s="1525"/>
      <c r="BV62" s="1525"/>
      <c r="BW62" s="1525"/>
      <c r="BX62" s="1525"/>
      <c r="BY62" s="1525"/>
      <c r="BZ62" s="1525"/>
      <c r="CA62" s="1525"/>
      <c r="CB62" s="1525"/>
      <c r="CC62" s="1525"/>
      <c r="CD62" s="111"/>
      <c r="CH62" s="1525"/>
      <c r="CI62" s="1525"/>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row>
    <row r="63" spans="2:126" s="63" customFormat="1" ht="30" customHeight="1">
      <c r="B63" s="89"/>
      <c r="C63" s="168"/>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189"/>
      <c r="BE63" s="189"/>
      <c r="BF63" s="189"/>
      <c r="BG63" s="189"/>
      <c r="BH63" s="189"/>
      <c r="BI63" s="189"/>
      <c r="BJ63" s="1525"/>
      <c r="BK63" s="1525"/>
      <c r="BL63" s="1525"/>
      <c r="BM63" s="1525"/>
      <c r="BN63" s="1525"/>
      <c r="BO63" s="1525"/>
      <c r="BP63" s="1525"/>
      <c r="BQ63" s="1525"/>
      <c r="BR63" s="1525"/>
      <c r="BS63" s="1525"/>
      <c r="BT63" s="1525"/>
      <c r="BU63" s="1525"/>
      <c r="BV63" s="1525"/>
      <c r="BW63" s="1525"/>
      <c r="BX63" s="1525"/>
      <c r="BY63" s="1525"/>
      <c r="BZ63" s="1525"/>
      <c r="CA63" s="1525"/>
      <c r="CB63" s="1525"/>
      <c r="CC63" s="1525"/>
      <c r="CD63" s="111"/>
      <c r="CH63" s="1525"/>
      <c r="CI63" s="1525"/>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row>
    <row r="64" spans="2:126" s="63" customFormat="1" ht="30" customHeight="1">
      <c r="B64" s="73"/>
      <c r="C64" s="1525"/>
      <c r="D64" s="1525"/>
      <c r="E64" s="1525"/>
      <c r="F64" s="1525"/>
      <c r="G64" s="1525"/>
      <c r="H64" s="1525"/>
      <c r="I64" s="1525"/>
      <c r="J64" s="1525"/>
      <c r="K64" s="1525"/>
      <c r="L64" s="1525"/>
      <c r="M64" s="1525"/>
      <c r="N64" s="1525"/>
      <c r="O64" s="1525"/>
      <c r="P64" s="1525"/>
      <c r="Q64" s="1525"/>
      <c r="R64" s="1525"/>
      <c r="S64" s="1525"/>
      <c r="T64" s="1525"/>
      <c r="U64" s="1525"/>
      <c r="V64" s="1525"/>
      <c r="W64" s="1525"/>
      <c r="X64" s="1525"/>
      <c r="Y64" s="1525"/>
      <c r="Z64" s="1525"/>
      <c r="AA64" s="1525"/>
      <c r="AB64" s="1525"/>
      <c r="AC64" s="1525"/>
      <c r="AD64" s="1525"/>
      <c r="AE64" s="1525"/>
      <c r="AF64" s="1525"/>
      <c r="AG64" s="1525"/>
      <c r="AH64" s="1525"/>
      <c r="AI64" s="1525"/>
      <c r="AJ64" s="1525"/>
      <c r="AK64" s="1525"/>
      <c r="AL64" s="1525"/>
      <c r="AM64" s="1525"/>
      <c r="AN64" s="1525"/>
      <c r="AO64" s="1525"/>
      <c r="AP64" s="1525"/>
      <c r="AQ64" s="1525"/>
      <c r="AR64" s="1525"/>
      <c r="AS64" s="1525"/>
      <c r="AT64" s="1525"/>
      <c r="AU64" s="1525"/>
      <c r="AV64" s="1525"/>
      <c r="AW64" s="1525"/>
      <c r="AX64" s="1525"/>
      <c r="AY64" s="1525"/>
      <c r="AZ64" s="1525"/>
      <c r="BA64" s="1525"/>
      <c r="BB64" s="1525"/>
      <c r="BC64" s="1525"/>
      <c r="BD64" s="1525"/>
      <c r="BE64" s="1525"/>
      <c r="BF64" s="1525"/>
      <c r="BG64" s="1525"/>
      <c r="BH64" s="1525"/>
      <c r="BI64" s="1525"/>
      <c r="BJ64" s="1525"/>
      <c r="BK64" s="1525"/>
      <c r="BL64" s="1525"/>
      <c r="BM64" s="1525"/>
      <c r="BN64" s="1525"/>
      <c r="BO64" s="1525"/>
      <c r="BP64" s="1525"/>
      <c r="BQ64" s="1525"/>
      <c r="BR64" s="1525"/>
      <c r="BS64" s="1525"/>
      <c r="BT64" s="1525"/>
      <c r="BU64" s="1525"/>
      <c r="BV64" s="1525"/>
      <c r="BW64" s="1525"/>
      <c r="BX64" s="1525"/>
      <c r="BY64" s="1525"/>
      <c r="BZ64" s="1525"/>
      <c r="CA64" s="1525"/>
      <c r="CB64" s="1525"/>
      <c r="CC64" s="1525"/>
      <c r="CD64" s="111"/>
      <c r="CH64" s="1525"/>
      <c r="CI64" s="1525"/>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row>
    <row r="65" spans="2:126" s="63" customFormat="1" ht="30" customHeight="1">
      <c r="B65" s="73"/>
      <c r="C65" s="1525"/>
      <c r="D65" s="1525"/>
      <c r="E65" s="1525"/>
      <c r="F65" s="1525"/>
      <c r="G65" s="1525"/>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c r="AI65" s="1525"/>
      <c r="AJ65" s="1525"/>
      <c r="AK65" s="1525"/>
      <c r="AL65" s="1525"/>
      <c r="AM65" s="1525"/>
      <c r="AN65" s="1525"/>
      <c r="AO65" s="1525"/>
      <c r="AP65" s="1525"/>
      <c r="AQ65" s="1525"/>
      <c r="AR65" s="1525"/>
      <c r="AS65" s="1525"/>
      <c r="AT65" s="1525"/>
      <c r="AU65" s="1525"/>
      <c r="AV65" s="1525"/>
      <c r="AW65" s="1525"/>
      <c r="AX65" s="1525"/>
      <c r="AY65" s="1525"/>
      <c r="AZ65" s="1525"/>
      <c r="BA65" s="1525"/>
      <c r="BB65" s="1525"/>
      <c r="BC65" s="1525"/>
      <c r="BD65" s="1525"/>
      <c r="BE65" s="1525"/>
      <c r="BF65" s="1525"/>
      <c r="BG65" s="1525"/>
      <c r="BH65" s="1525"/>
      <c r="BI65" s="1525"/>
      <c r="BJ65" s="1525"/>
      <c r="BK65" s="1525"/>
      <c r="BL65" s="1525"/>
      <c r="BM65" s="1525"/>
      <c r="BN65" s="1525"/>
      <c r="BO65" s="1525"/>
      <c r="BP65" s="1525"/>
      <c r="BQ65" s="1525"/>
      <c r="BR65" s="1525"/>
      <c r="BS65" s="1525"/>
      <c r="BT65" s="1525"/>
      <c r="BU65" s="1525"/>
      <c r="BV65" s="1525"/>
      <c r="BW65" s="1525"/>
      <c r="BX65" s="1525"/>
      <c r="BY65" s="1525"/>
      <c r="BZ65" s="1525"/>
      <c r="CA65" s="1525"/>
      <c r="CB65" s="1525"/>
      <c r="CC65" s="1525"/>
      <c r="CD65" s="111"/>
      <c r="CH65" s="1525"/>
      <c r="CI65" s="1525"/>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row>
    <row r="66" spans="2:126" s="63" customFormat="1" ht="30" customHeight="1">
      <c r="B66" s="73"/>
      <c r="C66" s="1525"/>
      <c r="D66" s="1525"/>
      <c r="E66" s="1525"/>
      <c r="F66" s="1525"/>
      <c r="G66" s="1525"/>
      <c r="H66" s="1525"/>
      <c r="I66" s="1525"/>
      <c r="J66" s="1525"/>
      <c r="K66" s="1525"/>
      <c r="L66" s="1525"/>
      <c r="M66" s="1525"/>
      <c r="N66" s="1525"/>
      <c r="O66" s="1525"/>
      <c r="P66" s="1525"/>
      <c r="Q66" s="1525"/>
      <c r="R66" s="1525"/>
      <c r="S66" s="1525"/>
      <c r="T66" s="1525"/>
      <c r="U66" s="1525"/>
      <c r="V66" s="1525"/>
      <c r="W66" s="1525"/>
      <c r="X66" s="1525"/>
      <c r="Y66" s="1525"/>
      <c r="Z66" s="1525"/>
      <c r="AA66" s="1525"/>
      <c r="AB66" s="1525"/>
      <c r="AC66" s="1525"/>
      <c r="AD66" s="1525"/>
      <c r="AE66" s="1525"/>
      <c r="AF66" s="1525"/>
      <c r="AG66" s="1525"/>
      <c r="AH66" s="1525"/>
      <c r="AI66" s="1525"/>
      <c r="AJ66" s="1525"/>
      <c r="AK66" s="1525"/>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R66" s="1525"/>
      <c r="BS66" s="1525"/>
      <c r="BT66" s="1525"/>
      <c r="BU66" s="1525"/>
      <c r="BV66" s="1525"/>
      <c r="BW66" s="1525"/>
      <c r="BX66" s="1525"/>
      <c r="BY66" s="1525"/>
      <c r="BZ66" s="1525"/>
      <c r="CA66" s="1525"/>
      <c r="CB66" s="1525"/>
      <c r="CC66" s="1525"/>
      <c r="CD66" s="114"/>
      <c r="CH66" s="1525"/>
      <c r="CI66" s="1525"/>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row>
    <row r="67" spans="2:126" s="63" customFormat="1" ht="30" customHeight="1">
      <c r="B67" s="73"/>
      <c r="C67" s="1525"/>
      <c r="D67" s="1525"/>
      <c r="E67" s="1525"/>
      <c r="F67" s="1525"/>
      <c r="G67" s="1525"/>
      <c r="H67" s="1525"/>
      <c r="I67" s="1525"/>
      <c r="J67" s="1525"/>
      <c r="K67" s="1525"/>
      <c r="L67" s="1525"/>
      <c r="M67" s="1525"/>
      <c r="N67" s="1525"/>
      <c r="O67" s="1525"/>
      <c r="P67" s="1525"/>
      <c r="Q67" s="1525"/>
      <c r="R67" s="1525"/>
      <c r="S67" s="1525"/>
      <c r="T67" s="1525"/>
      <c r="U67" s="1525"/>
      <c r="V67" s="1525"/>
      <c r="W67" s="1525"/>
      <c r="X67" s="1525"/>
      <c r="Y67" s="1525"/>
      <c r="Z67" s="1525"/>
      <c r="AA67" s="1525"/>
      <c r="AB67" s="1525"/>
      <c r="AC67" s="1525"/>
      <c r="AD67" s="1525"/>
      <c r="AE67" s="1525"/>
      <c r="AF67" s="1525"/>
      <c r="AG67" s="1525"/>
      <c r="AH67" s="1525"/>
      <c r="AI67" s="1525"/>
      <c r="AJ67" s="1525"/>
      <c r="AK67" s="1525"/>
      <c r="AL67" s="1525"/>
      <c r="AM67" s="1525"/>
      <c r="AN67" s="1525"/>
      <c r="AO67" s="1525"/>
      <c r="AP67" s="1525"/>
      <c r="AQ67" s="1525"/>
      <c r="AR67" s="1525"/>
      <c r="AS67" s="1525"/>
      <c r="AT67" s="1525"/>
      <c r="AU67" s="1525"/>
      <c r="AV67" s="1525"/>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1525"/>
      <c r="BR67" s="1525"/>
      <c r="BS67" s="1525"/>
      <c r="BT67" s="1525"/>
      <c r="BU67" s="1525"/>
      <c r="BV67" s="1525"/>
      <c r="BW67" s="1525"/>
      <c r="BX67" s="1525"/>
      <c r="BY67" s="1525"/>
      <c r="BZ67" s="1525"/>
      <c r="CA67" s="1525"/>
      <c r="CB67" s="1525"/>
      <c r="CC67" s="1525"/>
      <c r="CD67" s="114"/>
      <c r="CH67" s="1525"/>
      <c r="CI67" s="1525"/>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row>
    <row r="68" spans="2:126" s="63" customFormat="1" ht="30" customHeight="1">
      <c r="B68" s="84"/>
      <c r="C68" s="1525"/>
      <c r="D68" s="1525"/>
      <c r="E68" s="1525"/>
      <c r="F68" s="1525"/>
      <c r="G68" s="1525"/>
      <c r="H68" s="1525"/>
      <c r="I68" s="1525"/>
      <c r="J68" s="1525"/>
      <c r="K68" s="1525"/>
      <c r="L68" s="1525"/>
      <c r="M68" s="1525"/>
      <c r="N68" s="1525"/>
      <c r="O68" s="1525"/>
      <c r="P68" s="1525"/>
      <c r="Q68" s="1525"/>
      <c r="R68" s="1525"/>
      <c r="S68" s="1525"/>
      <c r="T68" s="1525"/>
      <c r="U68" s="1525"/>
      <c r="V68" s="1525"/>
      <c r="W68" s="1525"/>
      <c r="X68" s="1525"/>
      <c r="Y68" s="1525"/>
      <c r="Z68" s="1525"/>
      <c r="AA68" s="1525"/>
      <c r="AB68" s="1525"/>
      <c r="AC68" s="1525"/>
      <c r="AD68" s="1525"/>
      <c r="AE68" s="1525"/>
      <c r="AF68" s="1525"/>
      <c r="AG68" s="1525"/>
      <c r="AH68" s="1525"/>
      <c r="AI68" s="1525"/>
      <c r="AJ68" s="1525"/>
      <c r="AK68" s="1525"/>
      <c r="AL68" s="1525"/>
      <c r="AM68" s="1525"/>
      <c r="AN68" s="1525"/>
      <c r="AO68" s="1525"/>
      <c r="AP68" s="1525"/>
      <c r="AQ68" s="1525"/>
      <c r="AR68" s="1525"/>
      <c r="AS68" s="1525"/>
      <c r="AT68" s="1525"/>
      <c r="AU68" s="1525"/>
      <c r="AV68" s="1525"/>
      <c r="AW68" s="1525"/>
      <c r="AX68" s="1525"/>
      <c r="AY68" s="1525"/>
      <c r="AZ68" s="1525"/>
      <c r="BA68" s="1525"/>
      <c r="BB68" s="1525"/>
      <c r="BC68" s="1525"/>
      <c r="BD68" s="1525"/>
      <c r="BE68" s="1525"/>
      <c r="BF68" s="1525"/>
      <c r="BG68" s="1525"/>
      <c r="BH68" s="1525"/>
      <c r="BI68" s="1525"/>
      <c r="BJ68" s="1525"/>
      <c r="BK68" s="1525"/>
      <c r="BL68" s="1525"/>
      <c r="BM68" s="1525"/>
      <c r="BN68" s="1525"/>
      <c r="BO68" s="1525"/>
      <c r="BP68" s="1525"/>
      <c r="BQ68" s="1525"/>
      <c r="BR68" s="1525"/>
      <c r="BS68" s="1525"/>
      <c r="BT68" s="1525"/>
      <c r="BU68" s="1525"/>
      <c r="BV68" s="1525"/>
      <c r="BW68" s="1525"/>
      <c r="BX68" s="1525"/>
      <c r="BY68" s="1525"/>
      <c r="BZ68" s="1525"/>
      <c r="CA68" s="1525"/>
      <c r="CB68" s="1525"/>
      <c r="CC68" s="1525"/>
      <c r="CD68" s="115"/>
      <c r="CH68" s="1525"/>
      <c r="CI68" s="1525"/>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row>
    <row r="69" spans="2:126" s="63" customFormat="1" ht="30" customHeight="1">
      <c r="B69" s="86"/>
      <c r="C69" s="1525"/>
      <c r="D69" s="1525"/>
      <c r="E69" s="1525"/>
      <c r="F69" s="1525"/>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1525"/>
      <c r="BR69" s="1525"/>
      <c r="BS69" s="1525"/>
      <c r="BT69" s="1525"/>
      <c r="BU69" s="1525"/>
      <c r="BV69" s="1525"/>
      <c r="BW69" s="1525"/>
      <c r="BX69" s="1525"/>
      <c r="BY69" s="1525"/>
      <c r="BZ69" s="1525"/>
      <c r="CA69" s="1525"/>
      <c r="CB69" s="1525"/>
      <c r="CC69" s="1525"/>
      <c r="CD69" s="115"/>
      <c r="CH69" s="1525"/>
      <c r="CI69" s="1525"/>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row>
    <row r="70" spans="2:126" s="63" customFormat="1" ht="30" customHeight="1">
      <c r="B70" s="86"/>
      <c r="C70" s="1525"/>
      <c r="D70" s="1525"/>
      <c r="E70" s="1525"/>
      <c r="F70" s="1525"/>
      <c r="G70" s="1525"/>
      <c r="H70" s="1525"/>
      <c r="I70" s="1525"/>
      <c r="J70" s="1525"/>
      <c r="K70" s="1525"/>
      <c r="L70" s="1525"/>
      <c r="M70" s="1525"/>
      <c r="N70" s="1525"/>
      <c r="O70" s="1525"/>
      <c r="P70" s="1525"/>
      <c r="Q70" s="1525"/>
      <c r="R70" s="1525"/>
      <c r="S70" s="1525"/>
      <c r="T70" s="1525"/>
      <c r="U70" s="1525"/>
      <c r="V70" s="1525"/>
      <c r="W70" s="1525"/>
      <c r="X70" s="1525"/>
      <c r="Y70" s="1525"/>
      <c r="Z70" s="1525"/>
      <c r="AA70" s="1525"/>
      <c r="AB70" s="1525"/>
      <c r="AC70" s="1525"/>
      <c r="AD70" s="1525"/>
      <c r="AE70" s="1525"/>
      <c r="AF70" s="1525"/>
      <c r="AG70" s="1525"/>
      <c r="AH70" s="1525"/>
      <c r="AI70" s="1525"/>
      <c r="AJ70" s="1525"/>
      <c r="AK70" s="1525"/>
      <c r="AL70" s="1525"/>
      <c r="AM70" s="1525"/>
      <c r="AN70" s="1525"/>
      <c r="AO70" s="1525"/>
      <c r="AP70" s="1525"/>
      <c r="AQ70" s="1525"/>
      <c r="AR70" s="1525"/>
      <c r="AS70" s="1525"/>
      <c r="AT70" s="1525"/>
      <c r="AU70" s="1525"/>
      <c r="AV70" s="1525"/>
      <c r="AW70" s="1525"/>
      <c r="AX70" s="1525"/>
      <c r="AY70" s="1525"/>
      <c r="AZ70" s="1525"/>
      <c r="BA70" s="1525"/>
      <c r="BB70" s="1525"/>
      <c r="BC70" s="1525"/>
      <c r="BD70" s="1525"/>
      <c r="BE70" s="1525"/>
      <c r="BF70" s="1525"/>
      <c r="BG70" s="1525"/>
      <c r="BH70" s="1525"/>
      <c r="BI70" s="1525"/>
      <c r="BJ70" s="1525"/>
      <c r="BK70" s="1525"/>
      <c r="BL70" s="1525"/>
      <c r="BM70" s="1525"/>
      <c r="BN70" s="1525"/>
      <c r="BO70" s="1525"/>
      <c r="BP70" s="1525"/>
      <c r="BQ70" s="1525"/>
      <c r="BR70" s="1525"/>
      <c r="BS70" s="1525"/>
      <c r="BT70" s="1525"/>
      <c r="BU70" s="1525"/>
      <c r="BV70" s="1525"/>
      <c r="BW70" s="1525"/>
      <c r="BX70" s="1525"/>
      <c r="BY70" s="1525"/>
      <c r="BZ70" s="1525"/>
      <c r="CA70" s="1525"/>
      <c r="CB70" s="1525"/>
      <c r="CC70" s="1525"/>
      <c r="CD70" s="115"/>
      <c r="CH70" s="1525"/>
      <c r="CI70" s="1525"/>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row>
    <row r="71" spans="2:126" s="63" customFormat="1" ht="30" customHeight="1">
      <c r="B71" s="89"/>
      <c r="C71" s="1525"/>
      <c r="D71" s="1525"/>
      <c r="E71" s="1525"/>
      <c r="F71" s="1525"/>
      <c r="G71" s="1525"/>
      <c r="H71" s="1525"/>
      <c r="I71" s="1525"/>
      <c r="J71" s="1525"/>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1525"/>
      <c r="BX71" s="1525"/>
      <c r="BY71" s="1525"/>
      <c r="BZ71" s="1525"/>
      <c r="CA71" s="1525"/>
      <c r="CB71" s="1525"/>
      <c r="CC71" s="1525"/>
      <c r="CD71" s="115"/>
      <c r="CH71" s="1525"/>
      <c r="CI71" s="1525"/>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row>
    <row r="72" spans="2:126" s="63" customFormat="1" ht="30" customHeight="1">
      <c r="B72" s="73"/>
      <c r="C72" s="1525"/>
      <c r="D72" s="1525"/>
      <c r="E72" s="1525"/>
      <c r="F72" s="1525"/>
      <c r="G72" s="1525"/>
      <c r="H72" s="1525"/>
      <c r="I72" s="1525"/>
      <c r="J72" s="1525"/>
      <c r="K72" s="1525"/>
      <c r="L72" s="1525"/>
      <c r="M72" s="1525"/>
      <c r="N72" s="1525"/>
      <c r="O72" s="1525"/>
      <c r="P72" s="1525"/>
      <c r="Q72" s="1525"/>
      <c r="R72" s="1525"/>
      <c r="S72" s="1525"/>
      <c r="T72" s="1525"/>
      <c r="U72" s="1525"/>
      <c r="V72" s="1525"/>
      <c r="W72" s="1525"/>
      <c r="X72" s="1525"/>
      <c r="Y72" s="1525"/>
      <c r="Z72" s="1525"/>
      <c r="AA72" s="1525"/>
      <c r="AB72" s="1525"/>
      <c r="AC72" s="1525"/>
      <c r="AD72" s="1525"/>
      <c r="AE72" s="1525"/>
      <c r="AF72" s="1525"/>
      <c r="AG72" s="1525"/>
      <c r="AH72" s="1525"/>
      <c r="AI72" s="1525"/>
      <c r="AJ72" s="1525"/>
      <c r="AK72" s="1525"/>
      <c r="AL72" s="1525"/>
      <c r="AM72" s="1525"/>
      <c r="AN72" s="1525"/>
      <c r="AO72" s="1525"/>
      <c r="AP72" s="1525"/>
      <c r="AQ72" s="1525"/>
      <c r="AR72" s="1525"/>
      <c r="AS72" s="1525"/>
      <c r="AT72" s="1525"/>
      <c r="AU72" s="1525"/>
      <c r="AV72" s="1525"/>
      <c r="AW72" s="1525"/>
      <c r="AX72" s="1525"/>
      <c r="AY72" s="1525"/>
      <c r="AZ72" s="1525"/>
      <c r="BA72" s="1525"/>
      <c r="BB72" s="1525"/>
      <c r="BC72" s="1525"/>
      <c r="BD72" s="1525"/>
      <c r="BE72" s="1525"/>
      <c r="BF72" s="1525"/>
      <c r="BG72" s="1525"/>
      <c r="BH72" s="1525"/>
      <c r="BI72" s="1525"/>
      <c r="BJ72" s="1525"/>
      <c r="BK72" s="1525"/>
      <c r="BL72" s="1525"/>
      <c r="BM72" s="1525"/>
      <c r="BN72" s="1525"/>
      <c r="BO72" s="1525"/>
      <c r="BP72" s="1525"/>
      <c r="BQ72" s="1525"/>
      <c r="BR72" s="1525"/>
      <c r="BS72" s="1525"/>
      <c r="BT72" s="1525"/>
      <c r="BU72" s="1525"/>
      <c r="BV72" s="1525"/>
      <c r="BW72" s="1525"/>
      <c r="BX72" s="1525"/>
      <c r="BY72" s="1525"/>
      <c r="BZ72" s="1525"/>
      <c r="CA72" s="1525"/>
      <c r="CB72" s="1525"/>
      <c r="CC72" s="1525"/>
      <c r="CD72" s="111"/>
      <c r="CH72" s="1525"/>
      <c r="CI72" s="1525"/>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row>
    <row r="73" spans="2:126" s="63" customFormat="1" ht="30" customHeight="1">
      <c r="B73" s="73"/>
      <c r="C73" s="1525"/>
      <c r="D73" s="1525"/>
      <c r="E73" s="1525"/>
      <c r="F73" s="1525"/>
      <c r="G73" s="1525"/>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1525"/>
      <c r="AK73" s="1525"/>
      <c r="AL73" s="1525"/>
      <c r="AM73" s="1525"/>
      <c r="AN73" s="1525"/>
      <c r="AO73" s="1525"/>
      <c r="AP73" s="1525"/>
      <c r="AQ73" s="1525"/>
      <c r="AR73" s="1525"/>
      <c r="AS73" s="1525"/>
      <c r="AT73" s="1525"/>
      <c r="AU73" s="1525"/>
      <c r="AV73" s="1525"/>
      <c r="AW73" s="1525"/>
      <c r="AX73" s="1525"/>
      <c r="AY73" s="1525"/>
      <c r="AZ73" s="1525"/>
      <c r="BA73" s="1525"/>
      <c r="BB73" s="1525"/>
      <c r="BC73" s="1525"/>
      <c r="BD73" s="1525"/>
      <c r="BE73" s="1525"/>
      <c r="BF73" s="1525"/>
      <c r="BG73" s="1525"/>
      <c r="BH73" s="1525"/>
      <c r="BI73" s="1525"/>
      <c r="BJ73" s="1525"/>
      <c r="BK73" s="1525"/>
      <c r="BL73" s="1525"/>
      <c r="BM73" s="1525"/>
      <c r="BN73" s="1525"/>
      <c r="BO73" s="1525"/>
      <c r="BP73" s="1525"/>
      <c r="BQ73" s="1525"/>
      <c r="BR73" s="1525"/>
      <c r="BS73" s="1525"/>
      <c r="BT73" s="1525"/>
      <c r="BU73" s="1525"/>
      <c r="BV73" s="1525"/>
      <c r="BW73" s="1525"/>
      <c r="BX73" s="1525"/>
      <c r="BY73" s="1525"/>
      <c r="BZ73" s="1525"/>
      <c r="CA73" s="1525"/>
      <c r="CB73" s="1525"/>
      <c r="CC73" s="1525"/>
      <c r="CD73" s="111"/>
      <c r="CH73" s="1525"/>
      <c r="CI73" s="1525"/>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row>
    <row r="74" spans="2:126" s="63" customFormat="1" ht="30" customHeight="1">
      <c r="B74" s="73"/>
      <c r="C74" s="1525"/>
      <c r="D74" s="1525"/>
      <c r="E74" s="1525"/>
      <c r="F74" s="1525"/>
      <c r="G74" s="1525"/>
      <c r="H74" s="1525"/>
      <c r="I74" s="1525"/>
      <c r="J74" s="1525"/>
      <c r="K74" s="1525"/>
      <c r="L74" s="1525"/>
      <c r="M74" s="1525"/>
      <c r="N74" s="1525"/>
      <c r="O74" s="1525"/>
      <c r="P74" s="1525"/>
      <c r="Q74" s="1525"/>
      <c r="R74" s="1525"/>
      <c r="S74" s="1525"/>
      <c r="T74" s="1525"/>
      <c r="U74" s="1525"/>
      <c r="V74" s="1525"/>
      <c r="W74" s="1525"/>
      <c r="X74" s="1525"/>
      <c r="Y74" s="1525"/>
      <c r="Z74" s="1525"/>
      <c r="AA74" s="1525"/>
      <c r="AB74" s="1525"/>
      <c r="AC74" s="1525"/>
      <c r="AD74" s="1525"/>
      <c r="AE74" s="1525"/>
      <c r="AF74" s="1525"/>
      <c r="AG74" s="1525"/>
      <c r="AH74" s="1525"/>
      <c r="AI74" s="1525"/>
      <c r="AJ74" s="1525"/>
      <c r="AK74" s="1525"/>
      <c r="AL74" s="1525"/>
      <c r="AM74" s="1525"/>
      <c r="AN74" s="1525"/>
      <c r="AO74" s="1525"/>
      <c r="AP74" s="1525"/>
      <c r="AQ74" s="1525"/>
      <c r="AR74" s="1525"/>
      <c r="AS74" s="1525"/>
      <c r="AT74" s="1525"/>
      <c r="AU74" s="1525"/>
      <c r="AV74" s="1525"/>
      <c r="AW74" s="1525"/>
      <c r="AX74" s="1525"/>
      <c r="AY74" s="1525"/>
      <c r="AZ74" s="1525"/>
      <c r="BA74" s="1525"/>
      <c r="BB74" s="1525"/>
      <c r="BC74" s="1525"/>
      <c r="BD74" s="1525"/>
      <c r="BE74" s="1525"/>
      <c r="BF74" s="1525"/>
      <c r="BG74" s="1525"/>
      <c r="BH74" s="1525"/>
      <c r="BI74" s="1525"/>
      <c r="BJ74" s="1525"/>
      <c r="BK74" s="1525"/>
      <c r="BL74" s="1525"/>
      <c r="BM74" s="1525"/>
      <c r="BN74" s="1525"/>
      <c r="BO74" s="1525"/>
      <c r="BP74" s="1525"/>
      <c r="BQ74" s="1525"/>
      <c r="BR74" s="1525"/>
      <c r="BS74" s="1525"/>
      <c r="BT74" s="1525"/>
      <c r="BU74" s="1525"/>
      <c r="BV74" s="1525"/>
      <c r="BW74" s="1525"/>
      <c r="BX74" s="1525"/>
      <c r="BY74" s="1525"/>
      <c r="BZ74" s="1525"/>
      <c r="CA74" s="1525"/>
      <c r="CB74" s="1525"/>
      <c r="CC74" s="1525"/>
      <c r="CD74" s="111"/>
      <c r="CH74" s="1525"/>
      <c r="CI74" s="1525"/>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row>
    <row r="75" spans="2:126" s="63" customFormat="1" ht="30" customHeight="1">
      <c r="B75" s="73"/>
      <c r="C75" s="1525"/>
      <c r="D75" s="1525"/>
      <c r="E75" s="1525"/>
      <c r="F75" s="1525"/>
      <c r="G75" s="1525"/>
      <c r="H75" s="1525"/>
      <c r="I75" s="1525"/>
      <c r="J75" s="1525"/>
      <c r="K75" s="1525"/>
      <c r="L75" s="1525"/>
      <c r="M75" s="1525"/>
      <c r="N75" s="1525"/>
      <c r="O75" s="1525"/>
      <c r="P75" s="1525"/>
      <c r="Q75" s="1525"/>
      <c r="R75" s="1525"/>
      <c r="S75" s="1525"/>
      <c r="T75" s="1525"/>
      <c r="U75" s="1525"/>
      <c r="V75" s="1525"/>
      <c r="W75" s="1525"/>
      <c r="X75" s="1525"/>
      <c r="Y75" s="1525"/>
      <c r="Z75" s="1525"/>
      <c r="AA75" s="1525"/>
      <c r="AB75" s="1525"/>
      <c r="AC75" s="1525"/>
      <c r="AD75" s="1525"/>
      <c r="AE75" s="1525"/>
      <c r="AF75" s="1525"/>
      <c r="AG75" s="1525"/>
      <c r="AH75" s="1525"/>
      <c r="AI75" s="1525"/>
      <c r="AJ75" s="1525"/>
      <c r="AK75" s="1525"/>
      <c r="AL75" s="1525"/>
      <c r="AM75" s="1525"/>
      <c r="AN75" s="1525"/>
      <c r="AO75" s="1525"/>
      <c r="AP75" s="1525"/>
      <c r="AQ75" s="1525"/>
      <c r="AR75" s="1525"/>
      <c r="AS75" s="1525"/>
      <c r="AT75" s="1525"/>
      <c r="AU75" s="1525"/>
      <c r="AV75" s="1525"/>
      <c r="AW75" s="1525"/>
      <c r="AX75" s="1525"/>
      <c r="AY75" s="1525"/>
      <c r="AZ75" s="1525"/>
      <c r="BA75" s="1525"/>
      <c r="BB75" s="1525"/>
      <c r="BC75" s="1525"/>
      <c r="BD75" s="1525"/>
      <c r="BE75" s="1525"/>
      <c r="BF75" s="1525"/>
      <c r="BG75" s="1525"/>
      <c r="BH75" s="1525"/>
      <c r="BI75" s="1525"/>
      <c r="BJ75" s="1525"/>
      <c r="BK75" s="1525"/>
      <c r="BL75" s="1525"/>
      <c r="BM75" s="1525"/>
      <c r="BN75" s="1525"/>
      <c r="BO75" s="1525"/>
      <c r="BP75" s="1525"/>
      <c r="BQ75" s="1525"/>
      <c r="BR75" s="1525"/>
      <c r="BS75" s="1525"/>
      <c r="BT75" s="1525"/>
      <c r="BU75" s="1525"/>
      <c r="BV75" s="1525"/>
      <c r="BW75" s="1525"/>
      <c r="BX75" s="1525"/>
      <c r="BY75" s="1525"/>
      <c r="BZ75" s="1525"/>
      <c r="CA75" s="1525"/>
      <c r="CB75" s="1525"/>
      <c r="CC75" s="120"/>
      <c r="CD75" s="111"/>
      <c r="CH75" s="1525"/>
      <c r="CI75" s="1525"/>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row>
    <row r="76" spans="2:126" s="63" customFormat="1" ht="30" customHeight="1">
      <c r="B76" s="84"/>
      <c r="C76" s="1525"/>
      <c r="D76" s="1525"/>
      <c r="E76" s="1525"/>
      <c r="F76" s="1525"/>
      <c r="G76" s="1525"/>
      <c r="H76" s="1525"/>
      <c r="I76" s="1525"/>
      <c r="J76" s="1525"/>
      <c r="K76" s="1525"/>
      <c r="L76" s="1525"/>
      <c r="M76" s="1525"/>
      <c r="N76" s="1525"/>
      <c r="O76" s="1525"/>
      <c r="P76" s="1525"/>
      <c r="Q76" s="1525"/>
      <c r="R76" s="1525"/>
      <c r="S76" s="1525"/>
      <c r="T76" s="1525"/>
      <c r="U76" s="1525"/>
      <c r="V76" s="1525"/>
      <c r="W76" s="1525"/>
      <c r="X76" s="1525"/>
      <c r="Y76" s="1525"/>
      <c r="Z76" s="1525"/>
      <c r="AA76" s="1525"/>
      <c r="AB76" s="1525"/>
      <c r="AC76" s="1525"/>
      <c r="AD76" s="1525"/>
      <c r="AE76" s="1525"/>
      <c r="AF76" s="1525"/>
      <c r="AG76" s="1525"/>
      <c r="AH76" s="1525"/>
      <c r="AI76" s="1525"/>
      <c r="AJ76" s="1525"/>
      <c r="AK76" s="1525"/>
      <c r="AL76" s="1525"/>
      <c r="AM76" s="1525"/>
      <c r="AN76" s="1525"/>
      <c r="AO76" s="1525"/>
      <c r="AP76" s="1525"/>
      <c r="AQ76" s="1525"/>
      <c r="AR76" s="1525"/>
      <c r="AS76" s="1525"/>
      <c r="AT76" s="1525"/>
      <c r="AU76" s="1525"/>
      <c r="AV76" s="1525"/>
      <c r="AW76" s="1525"/>
      <c r="AX76" s="1525"/>
      <c r="AY76" s="1525"/>
      <c r="AZ76" s="1525"/>
      <c r="BA76" s="1525"/>
      <c r="BB76" s="1525"/>
      <c r="BC76" s="1525"/>
      <c r="BD76" s="1525"/>
      <c r="BE76" s="1525"/>
      <c r="BF76" s="1525"/>
      <c r="BG76" s="1525"/>
      <c r="BH76" s="1525"/>
      <c r="BI76" s="1525"/>
      <c r="BJ76" s="1525"/>
      <c r="BK76" s="1525"/>
      <c r="BL76" s="1525"/>
      <c r="BM76" s="1525"/>
      <c r="BN76" s="1525"/>
      <c r="BO76" s="1525"/>
      <c r="BP76" s="1525"/>
      <c r="BQ76" s="1525"/>
      <c r="BR76" s="1525"/>
      <c r="BS76" s="1525"/>
      <c r="BT76" s="1525"/>
      <c r="BU76" s="1525"/>
      <c r="BV76" s="1525"/>
      <c r="BW76" s="1525"/>
      <c r="BX76" s="1525"/>
      <c r="BY76" s="1525"/>
      <c r="BZ76" s="1525"/>
      <c r="CA76" s="1525"/>
      <c r="CB76" s="1525"/>
      <c r="CC76" s="120"/>
      <c r="CD76" s="111"/>
      <c r="CH76" s="1525"/>
      <c r="CI76" s="1525"/>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row>
    <row r="77" spans="2:126" s="63" customFormat="1" ht="30" customHeight="1">
      <c r="B77" s="86"/>
      <c r="C77" s="1525"/>
      <c r="D77" s="1525"/>
      <c r="E77" s="1525"/>
      <c r="F77" s="1525"/>
      <c r="G77" s="1525"/>
      <c r="H77" s="1525"/>
      <c r="I77" s="1525"/>
      <c r="J77" s="1525"/>
      <c r="K77" s="1525"/>
      <c r="L77" s="1525"/>
      <c r="M77" s="1525"/>
      <c r="N77" s="1525"/>
      <c r="O77" s="1525"/>
      <c r="P77" s="1525"/>
      <c r="Q77" s="1525"/>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1525"/>
      <c r="AQ77" s="1525"/>
      <c r="AR77" s="1525"/>
      <c r="AS77" s="1525"/>
      <c r="AT77" s="1525"/>
      <c r="AU77" s="1525"/>
      <c r="AV77" s="1525"/>
      <c r="AW77" s="1525"/>
      <c r="AX77" s="1525"/>
      <c r="AY77" s="1525"/>
      <c r="AZ77" s="1525"/>
      <c r="BA77" s="1525"/>
      <c r="BB77" s="1525"/>
      <c r="BC77" s="1525"/>
      <c r="BD77" s="1525"/>
      <c r="BE77" s="1525"/>
      <c r="BF77" s="1525"/>
      <c r="BG77" s="1525"/>
      <c r="BH77" s="1525"/>
      <c r="BI77" s="1525"/>
      <c r="BJ77" s="1525"/>
      <c r="BK77" s="1525"/>
      <c r="BL77" s="1525"/>
      <c r="BM77" s="1525"/>
      <c r="BN77" s="1525"/>
      <c r="BO77" s="1525"/>
      <c r="BP77" s="1525"/>
      <c r="BQ77" s="1525"/>
      <c r="BR77" s="1525"/>
      <c r="BS77" s="1525"/>
      <c r="BT77" s="1525"/>
      <c r="BU77" s="1525"/>
      <c r="BV77" s="1525"/>
      <c r="BW77" s="1525"/>
      <c r="BX77" s="1525"/>
      <c r="BY77" s="1525"/>
      <c r="BZ77" s="1525"/>
      <c r="CA77" s="1525"/>
      <c r="CB77" s="1525"/>
      <c r="CC77" s="120"/>
      <c r="CD77" s="114"/>
      <c r="CH77" s="1525"/>
      <c r="CI77" s="1525"/>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row>
    <row r="78" spans="2:126" s="63" customFormat="1" ht="30" customHeight="1">
      <c r="B78" s="86"/>
      <c r="C78" s="1525"/>
      <c r="D78" s="1525"/>
      <c r="E78" s="1525"/>
      <c r="F78" s="1525"/>
      <c r="G78" s="1525"/>
      <c r="H78" s="1525"/>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1525"/>
      <c r="AJ78" s="1525"/>
      <c r="AK78" s="1525"/>
      <c r="AL78" s="1525"/>
      <c r="AM78" s="1525"/>
      <c r="AN78" s="1525"/>
      <c r="AO78" s="1525"/>
      <c r="AP78" s="1525"/>
      <c r="AQ78" s="1525"/>
      <c r="AR78" s="1525"/>
      <c r="AS78" s="1525"/>
      <c r="AT78" s="1525"/>
      <c r="AU78" s="1525"/>
      <c r="AV78" s="1525"/>
      <c r="AW78" s="1525"/>
      <c r="AX78" s="1525"/>
      <c r="AY78" s="1525"/>
      <c r="AZ78" s="1525"/>
      <c r="BA78" s="1525"/>
      <c r="BB78" s="1525"/>
      <c r="BC78" s="1525"/>
      <c r="BD78" s="1525"/>
      <c r="BE78" s="1525"/>
      <c r="BF78" s="1525"/>
      <c r="BG78" s="1525"/>
      <c r="BH78" s="1525"/>
      <c r="BI78" s="1525"/>
      <c r="BJ78" s="1525"/>
      <c r="BK78" s="1525"/>
      <c r="BL78" s="1525"/>
      <c r="BM78" s="1525"/>
      <c r="BN78" s="1525"/>
      <c r="BO78" s="1525"/>
      <c r="BP78" s="1525"/>
      <c r="BQ78" s="1525"/>
      <c r="BR78" s="1525"/>
      <c r="BS78" s="1525"/>
      <c r="BT78" s="1525"/>
      <c r="BU78" s="1525"/>
      <c r="BV78" s="1525"/>
      <c r="BW78" s="1525"/>
      <c r="BX78" s="1525"/>
      <c r="BY78" s="1525"/>
      <c r="BZ78" s="1525"/>
      <c r="CA78" s="1525"/>
      <c r="CB78" s="1525"/>
      <c r="CD78" s="114"/>
      <c r="CH78" s="1525"/>
      <c r="CI78" s="1525"/>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row>
    <row r="79" spans="2:126" s="63" customFormat="1" ht="30" customHeight="1">
      <c r="B79" s="89"/>
      <c r="C79" s="1525"/>
      <c r="D79" s="1525"/>
      <c r="E79" s="1525"/>
      <c r="F79" s="1525"/>
      <c r="G79" s="1525"/>
      <c r="H79" s="1525"/>
      <c r="I79" s="1525"/>
      <c r="J79" s="1525"/>
      <c r="K79" s="1525"/>
      <c r="L79" s="1525"/>
      <c r="M79" s="1525"/>
      <c r="N79" s="1525"/>
      <c r="O79" s="1525"/>
      <c r="P79" s="1525"/>
      <c r="Q79" s="1525"/>
      <c r="R79" s="1525"/>
      <c r="S79" s="1525"/>
      <c r="T79" s="1525"/>
      <c r="U79" s="1525"/>
      <c r="V79" s="1525"/>
      <c r="W79" s="1525"/>
      <c r="X79" s="1525"/>
      <c r="Y79" s="1525"/>
      <c r="Z79" s="1525"/>
      <c r="AA79" s="1525"/>
      <c r="AB79" s="1525"/>
      <c r="AC79" s="1525"/>
      <c r="AD79" s="1525"/>
      <c r="AE79" s="1525"/>
      <c r="AF79" s="1525"/>
      <c r="AG79" s="1525"/>
      <c r="AH79" s="1525"/>
      <c r="AI79" s="1525"/>
      <c r="AJ79" s="1525"/>
      <c r="AK79" s="1525"/>
      <c r="AL79" s="1525"/>
      <c r="AM79" s="1525"/>
      <c r="AN79" s="1525"/>
      <c r="AO79" s="1525"/>
      <c r="AP79" s="1525"/>
      <c r="AQ79" s="1525"/>
      <c r="AR79" s="1525"/>
      <c r="AS79" s="1525"/>
      <c r="AT79" s="1525"/>
      <c r="AU79" s="1525"/>
      <c r="AV79" s="1525"/>
      <c r="AW79" s="1525"/>
      <c r="AX79" s="1525"/>
      <c r="AY79" s="1525"/>
      <c r="AZ79" s="1525"/>
      <c r="BA79" s="1525"/>
      <c r="BB79" s="1525"/>
      <c r="BC79" s="1525"/>
      <c r="BD79" s="1525"/>
      <c r="BE79" s="1525"/>
      <c r="BF79" s="1525"/>
      <c r="BG79" s="1525"/>
      <c r="BH79" s="1525"/>
      <c r="BI79" s="1525"/>
      <c r="BJ79" s="1525"/>
      <c r="BK79" s="1525"/>
      <c r="BL79" s="1525"/>
      <c r="BM79" s="1525"/>
      <c r="BN79" s="1525"/>
      <c r="BO79" s="1525"/>
      <c r="BP79" s="1525"/>
      <c r="BQ79" s="1525"/>
      <c r="BR79" s="1525"/>
      <c r="BS79" s="1525"/>
      <c r="BT79" s="1525"/>
      <c r="BU79" s="1525"/>
      <c r="BV79" s="1525"/>
      <c r="BW79" s="1525"/>
      <c r="BX79" s="1525"/>
      <c r="BY79" s="1525"/>
      <c r="BZ79" s="1525"/>
      <c r="CA79" s="1525"/>
      <c r="CB79" s="1525"/>
      <c r="CD79" s="115"/>
      <c r="CH79" s="1525"/>
      <c r="CI79" s="1525"/>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row>
    <row r="80" spans="2:126" s="63" customFormat="1" ht="30" customHeight="1">
      <c r="B80" s="73"/>
      <c r="C80" s="1525"/>
      <c r="D80" s="1525"/>
      <c r="E80" s="1525"/>
      <c r="F80" s="1525"/>
      <c r="G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1525"/>
      <c r="AJ80" s="1525"/>
      <c r="AK80" s="1525"/>
      <c r="AL80" s="1525"/>
      <c r="AM80" s="1525"/>
      <c r="AN80" s="1525"/>
      <c r="AO80" s="1525"/>
      <c r="AP80" s="1525"/>
      <c r="AQ80" s="1525"/>
      <c r="AR80" s="1525"/>
      <c r="AS80" s="1525"/>
      <c r="AT80" s="1525"/>
      <c r="AU80" s="1525"/>
      <c r="AV80" s="1525"/>
      <c r="AW80" s="1525"/>
      <c r="AX80" s="1525"/>
      <c r="AY80" s="1525"/>
      <c r="AZ80" s="1525"/>
      <c r="BA80" s="1525"/>
      <c r="BB80" s="1525"/>
      <c r="BC80" s="1525"/>
      <c r="BD80" s="1525"/>
      <c r="BE80" s="1525"/>
      <c r="BF80" s="1525"/>
      <c r="BG80" s="1525"/>
      <c r="BH80" s="1525"/>
      <c r="BI80" s="1525"/>
      <c r="BJ80" s="1525"/>
      <c r="BK80" s="1525"/>
      <c r="BL80" s="1525"/>
      <c r="BM80" s="1525"/>
      <c r="BN80" s="1525"/>
      <c r="BO80" s="1525"/>
      <c r="BP80" s="1525"/>
      <c r="BQ80" s="1525"/>
      <c r="BR80" s="1525"/>
      <c r="BS80" s="1525"/>
      <c r="BT80" s="1525"/>
      <c r="BU80" s="1525"/>
      <c r="BV80" s="1525"/>
      <c r="BW80" s="1525"/>
      <c r="BX80" s="1525"/>
      <c r="BY80" s="1525"/>
      <c r="BZ80" s="1525"/>
      <c r="CA80" s="1525"/>
      <c r="CB80" s="1525"/>
      <c r="CD80" s="115"/>
      <c r="CH80" s="1525"/>
      <c r="CI80" s="1525"/>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row>
    <row r="81" spans="1:126" s="63" customFormat="1" ht="30" customHeight="1">
      <c r="B81" s="73"/>
      <c r="C81" s="1525"/>
      <c r="D81" s="1525"/>
      <c r="E81" s="1525"/>
      <c r="F81" s="1525"/>
      <c r="G81" s="1525"/>
      <c r="H81" s="1525"/>
      <c r="I81" s="1525"/>
      <c r="J81" s="1525"/>
      <c r="K81" s="1525"/>
      <c r="L81" s="1525"/>
      <c r="M81" s="1525"/>
      <c r="N81" s="1525"/>
      <c r="O81" s="1525"/>
      <c r="P81" s="1525"/>
      <c r="Q81" s="1525"/>
      <c r="R81" s="1525"/>
      <c r="S81" s="1525"/>
      <c r="T81" s="1525"/>
      <c r="U81" s="1525"/>
      <c r="V81" s="1525"/>
      <c r="W81" s="1525"/>
      <c r="X81" s="1525"/>
      <c r="Y81" s="1525"/>
      <c r="Z81" s="1525"/>
      <c r="AA81" s="1525"/>
      <c r="AB81" s="1525"/>
      <c r="AC81" s="1525"/>
      <c r="AD81" s="1525"/>
      <c r="AE81" s="1525"/>
      <c r="AF81" s="1525"/>
      <c r="AG81" s="1525"/>
      <c r="AH81" s="1525"/>
      <c r="AI81" s="1525"/>
      <c r="AJ81" s="1525"/>
      <c r="AK81" s="1525"/>
      <c r="AL81" s="1525"/>
      <c r="AM81" s="1525"/>
      <c r="AN81" s="1525"/>
      <c r="AO81" s="1525"/>
      <c r="AP81" s="1525"/>
      <c r="AQ81" s="1525"/>
      <c r="AR81" s="1525"/>
      <c r="AS81" s="1525"/>
      <c r="AT81" s="1525"/>
      <c r="AU81" s="1525"/>
      <c r="AV81" s="1525"/>
      <c r="AW81" s="1525"/>
      <c r="AX81" s="1525"/>
      <c r="AY81" s="1525"/>
      <c r="AZ81" s="1525"/>
      <c r="BA81" s="1525"/>
      <c r="BB81" s="1525"/>
      <c r="BC81" s="1525"/>
      <c r="BD81" s="1525"/>
      <c r="BE81" s="1525"/>
      <c r="BF81" s="1525"/>
      <c r="BG81" s="1525"/>
      <c r="BH81" s="1525"/>
      <c r="BI81" s="1525"/>
      <c r="BJ81" s="1525"/>
      <c r="BK81" s="1525"/>
      <c r="BL81" s="1525"/>
      <c r="BM81" s="1525"/>
      <c r="BN81" s="1525"/>
      <c r="BO81" s="1525"/>
      <c r="BP81" s="1525"/>
      <c r="BQ81" s="1525"/>
      <c r="BR81" s="1525"/>
      <c r="BS81" s="1525"/>
      <c r="BT81" s="1525"/>
      <c r="BU81" s="1525"/>
      <c r="BV81" s="1525"/>
      <c r="BW81" s="1525"/>
      <c r="BX81" s="1525"/>
      <c r="BY81" s="1525"/>
      <c r="BZ81" s="1525"/>
      <c r="CA81" s="1525"/>
      <c r="CB81" s="1525"/>
      <c r="CC81" s="120"/>
      <c r="CD81" s="115"/>
      <c r="CH81" s="1525"/>
      <c r="CI81" s="1525"/>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row>
    <row r="82" spans="1:126" s="63" customFormat="1" ht="30" customHeight="1">
      <c r="B82" s="73"/>
      <c r="C82" s="1525"/>
      <c r="D82" s="1525"/>
      <c r="E82" s="1525"/>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525"/>
      <c r="AN82" s="1525"/>
      <c r="AO82" s="1525"/>
      <c r="AP82" s="1525"/>
      <c r="AQ82" s="1525"/>
      <c r="AR82" s="1525"/>
      <c r="AS82" s="1525"/>
      <c r="AT82" s="1525"/>
      <c r="AU82" s="1525"/>
      <c r="AV82" s="1525"/>
      <c r="AW82" s="1525"/>
      <c r="AX82" s="1525"/>
      <c r="AY82" s="1525"/>
      <c r="AZ82" s="1525"/>
      <c r="BA82" s="1525"/>
      <c r="BB82" s="1525"/>
      <c r="BC82" s="1525"/>
      <c r="BD82" s="1525"/>
      <c r="BE82" s="1525"/>
      <c r="BF82" s="1525"/>
      <c r="BG82" s="1525"/>
      <c r="BH82" s="1525"/>
      <c r="BI82" s="1525"/>
      <c r="BJ82" s="1525"/>
      <c r="BK82" s="1525"/>
      <c r="BL82" s="1525"/>
      <c r="BM82" s="1525"/>
      <c r="BN82" s="1525"/>
      <c r="BO82" s="1525"/>
      <c r="BP82" s="1525"/>
      <c r="BQ82" s="1525"/>
      <c r="BR82" s="1525"/>
      <c r="BS82" s="1525"/>
      <c r="BT82" s="1525"/>
      <c r="BU82" s="1525"/>
      <c r="BV82" s="1525"/>
      <c r="BW82" s="1525"/>
      <c r="BX82" s="1525"/>
      <c r="BY82" s="1525"/>
      <c r="BZ82" s="1525"/>
      <c r="CA82" s="1525"/>
      <c r="CB82" s="1525"/>
      <c r="CC82" s="120"/>
      <c r="CD82" s="115"/>
      <c r="CH82" s="1525"/>
      <c r="CI82" s="1525"/>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row>
    <row r="83" spans="1:126" s="63" customFormat="1" ht="30" customHeight="1">
      <c r="B83" s="73"/>
      <c r="C83" s="1525"/>
      <c r="D83" s="1525"/>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AP83" s="1525"/>
      <c r="AQ83" s="1525"/>
      <c r="AR83" s="1525"/>
      <c r="AS83" s="1525"/>
      <c r="AT83" s="1525"/>
      <c r="AU83" s="1525"/>
      <c r="AV83" s="1525"/>
      <c r="AW83" s="1525"/>
      <c r="AX83" s="1525"/>
      <c r="AY83" s="1525"/>
      <c r="AZ83" s="1525"/>
      <c r="BA83" s="1525"/>
      <c r="BB83" s="1525"/>
      <c r="BC83" s="1525"/>
      <c r="BD83" s="1525"/>
      <c r="BE83" s="1525"/>
      <c r="BF83" s="1525"/>
      <c r="BG83" s="1525"/>
      <c r="BH83" s="1525"/>
      <c r="BI83" s="1525"/>
      <c r="BJ83" s="1525"/>
      <c r="BK83" s="1525"/>
      <c r="BL83" s="1525"/>
      <c r="BM83" s="1525"/>
      <c r="BN83" s="1525"/>
      <c r="BO83" s="1525"/>
      <c r="BP83" s="1525"/>
      <c r="BQ83" s="1525"/>
      <c r="BR83" s="1525"/>
      <c r="BS83" s="1525"/>
      <c r="BT83" s="1525"/>
      <c r="BU83" s="1525"/>
      <c r="BV83" s="1525"/>
      <c r="BW83" s="1525"/>
      <c r="BX83" s="1525"/>
      <c r="BY83" s="1525"/>
      <c r="BZ83" s="1525"/>
      <c r="CA83" s="1525"/>
      <c r="CB83" s="1525"/>
      <c r="CC83" s="120"/>
      <c r="CD83" s="111"/>
      <c r="CH83" s="1525"/>
      <c r="CI83" s="1525"/>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row>
    <row r="84" spans="1:126" s="63" customFormat="1" ht="30" customHeight="1">
      <c r="B84" s="84"/>
      <c r="C84" s="1525"/>
      <c r="D84" s="1525"/>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P84" s="1525"/>
      <c r="AQ84" s="1525"/>
      <c r="AR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1525"/>
      <c r="CA84" s="1525"/>
      <c r="CB84" s="1525"/>
      <c r="CC84" s="120"/>
      <c r="CD84" s="111"/>
      <c r="CH84" s="1525"/>
      <c r="CI84" s="1525"/>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row>
    <row r="85" spans="1:126" s="63" customFormat="1" ht="30" customHeight="1">
      <c r="B85" s="86"/>
      <c r="C85" s="1525"/>
      <c r="D85" s="1525"/>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AP85" s="1525"/>
      <c r="AQ85" s="1525"/>
      <c r="AR85" s="1525"/>
      <c r="AS85" s="1525"/>
      <c r="AT85" s="1525"/>
      <c r="AU85" s="1525"/>
      <c r="AV85" s="1525"/>
      <c r="AW85" s="1525"/>
      <c r="AX85" s="1525"/>
      <c r="AY85" s="1525"/>
      <c r="AZ85" s="1525"/>
      <c r="BA85" s="1525"/>
      <c r="BB85" s="1525"/>
      <c r="BC85" s="1525"/>
      <c r="BD85" s="1525"/>
      <c r="BE85" s="1525"/>
      <c r="BF85" s="1525"/>
      <c r="BG85" s="1525"/>
      <c r="BH85" s="1525"/>
      <c r="BI85" s="1525"/>
      <c r="BJ85" s="1525"/>
      <c r="BK85" s="1525"/>
      <c r="BL85" s="1525"/>
      <c r="BM85" s="1525"/>
      <c r="BN85" s="1525"/>
      <c r="BO85" s="1525"/>
      <c r="BP85" s="1525"/>
      <c r="BQ85" s="1525"/>
      <c r="BR85" s="1525"/>
      <c r="BS85" s="1525"/>
      <c r="BT85" s="1525"/>
      <c r="BU85" s="1525"/>
      <c r="BV85" s="1525"/>
      <c r="BW85" s="1525"/>
      <c r="BX85" s="1525"/>
      <c r="BY85" s="1525"/>
      <c r="BZ85" s="1525"/>
      <c r="CA85" s="1525"/>
      <c r="CB85" s="1525"/>
      <c r="CC85" s="120"/>
      <c r="CD85" s="111"/>
      <c r="CH85" s="1525"/>
      <c r="CI85" s="1525"/>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row>
    <row r="86" spans="1:126" s="63" customFormat="1" ht="30" customHeight="1">
      <c r="B86" s="86"/>
      <c r="C86" s="1525"/>
      <c r="D86" s="1525"/>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AP86" s="1525"/>
      <c r="AQ86" s="1525"/>
      <c r="AR86" s="1525"/>
      <c r="AS86" s="1525"/>
      <c r="AT86" s="1525"/>
      <c r="AU86" s="1525"/>
      <c r="AV86" s="1525"/>
      <c r="AW86" s="1525"/>
      <c r="AX86" s="1525"/>
      <c r="AY86" s="1525"/>
      <c r="AZ86" s="1525"/>
      <c r="BA86" s="1525"/>
      <c r="BB86" s="1525"/>
      <c r="BC86" s="1525"/>
      <c r="BD86" s="1525"/>
      <c r="BE86" s="1525"/>
      <c r="BF86" s="1525"/>
      <c r="BG86" s="1525"/>
      <c r="BH86" s="1525"/>
      <c r="BI86" s="1525"/>
      <c r="BJ86" s="1525"/>
      <c r="BK86" s="1525"/>
      <c r="BL86" s="1525"/>
      <c r="BM86" s="1525"/>
      <c r="BN86" s="1525"/>
      <c r="BO86" s="1525"/>
      <c r="BP86" s="1525"/>
      <c r="BQ86" s="1525"/>
      <c r="BR86" s="1525"/>
      <c r="BS86" s="1525"/>
      <c r="BT86" s="1525"/>
      <c r="BU86" s="1525"/>
      <c r="BV86" s="1525"/>
      <c r="BW86" s="1525"/>
      <c r="BX86" s="1525"/>
      <c r="BY86" s="1525"/>
      <c r="BZ86" s="1525"/>
      <c r="CA86" s="1525"/>
      <c r="CB86" s="1525"/>
      <c r="CC86" s="120"/>
      <c r="CD86" s="111"/>
      <c r="CH86" s="1525"/>
      <c r="CI86" s="1525"/>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row>
    <row r="87" spans="1:126" s="63" customFormat="1" ht="30" customHeight="1">
      <c r="B87" s="89"/>
      <c r="C87" s="1525"/>
      <c r="D87" s="1525"/>
      <c r="E87" s="1525"/>
      <c r="F87" s="1525"/>
      <c r="G87" s="1525"/>
      <c r="H87" s="1525"/>
      <c r="I87" s="1525"/>
      <c r="J87" s="1525"/>
      <c r="K87" s="1525"/>
      <c r="L87" s="1525"/>
      <c r="M87" s="1525"/>
      <c r="N87" s="1525"/>
      <c r="O87" s="1525"/>
      <c r="P87" s="1525"/>
      <c r="Q87" s="1525"/>
      <c r="R87" s="1525"/>
      <c r="S87" s="1525"/>
      <c r="T87" s="1525"/>
      <c r="U87" s="1525"/>
      <c r="V87" s="1525"/>
      <c r="W87" s="1525"/>
      <c r="X87" s="1525"/>
      <c r="Y87" s="1525"/>
      <c r="Z87" s="1525"/>
      <c r="AA87" s="1525"/>
      <c r="AB87" s="1525"/>
      <c r="AC87" s="1525"/>
      <c r="AD87" s="1525"/>
      <c r="AE87" s="1525"/>
      <c r="AF87" s="1525"/>
      <c r="AG87" s="1525"/>
      <c r="AH87" s="1525"/>
      <c r="AI87" s="1525"/>
      <c r="AJ87" s="1525"/>
      <c r="AK87" s="1525"/>
      <c r="AL87" s="1525"/>
      <c r="AM87" s="1525"/>
      <c r="AN87" s="1525"/>
      <c r="AO87" s="1525"/>
      <c r="AP87" s="1525"/>
      <c r="AQ87" s="1525"/>
      <c r="AR87" s="1525"/>
      <c r="AS87" s="1525"/>
      <c r="AT87" s="1525"/>
      <c r="AU87" s="1525"/>
      <c r="AV87" s="1525"/>
      <c r="AW87" s="1525"/>
      <c r="AX87" s="1525"/>
      <c r="AY87" s="1525"/>
      <c r="AZ87" s="1525"/>
      <c r="BA87" s="1525"/>
      <c r="BB87" s="1525"/>
      <c r="BC87" s="1525"/>
      <c r="BD87" s="1525"/>
      <c r="BE87" s="1525"/>
      <c r="BF87" s="1525"/>
      <c r="BG87" s="1525"/>
      <c r="BH87" s="1525"/>
      <c r="BI87" s="1525"/>
      <c r="BJ87" s="1525"/>
      <c r="BK87" s="1525"/>
      <c r="BL87" s="1525"/>
      <c r="BM87" s="1525"/>
      <c r="BN87" s="1525"/>
      <c r="BO87" s="1525"/>
      <c r="BP87" s="1525"/>
      <c r="BQ87" s="1525"/>
      <c r="BR87" s="1525"/>
      <c r="BS87" s="1525"/>
      <c r="BT87" s="1525"/>
      <c r="BU87" s="1525"/>
      <c r="BV87" s="1525"/>
      <c r="BW87" s="1525"/>
      <c r="BX87" s="1525"/>
      <c r="BY87" s="1525"/>
      <c r="BZ87" s="1525"/>
      <c r="CA87" s="1525"/>
      <c r="CB87" s="1525"/>
      <c r="CC87" s="120"/>
      <c r="CD87" s="111"/>
      <c r="CH87" s="1525"/>
      <c r="CI87" s="1525"/>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row>
    <row r="88" spans="1:126" s="63" customFormat="1" ht="30" customHeight="1">
      <c r="B88" s="73"/>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c r="BV88" s="120"/>
      <c r="BW88" s="120"/>
      <c r="BX88" s="120"/>
      <c r="BY88" s="120"/>
      <c r="BZ88" s="120"/>
      <c r="CA88" s="120"/>
      <c r="CB88" s="120"/>
      <c r="CC88" s="120"/>
      <c r="CD88" s="115"/>
      <c r="CH88" s="1525"/>
      <c r="CI88" s="1525"/>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row>
    <row r="89" spans="1:126" s="63" customFormat="1" ht="30" customHeight="1">
      <c r="B89" s="116"/>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24"/>
      <c r="CH89" s="1525"/>
      <c r="CI89" s="1525"/>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row>
    <row r="90" spans="1:126" ht="20.100000000000001" customHeight="1">
      <c r="B90" s="118"/>
      <c r="C90" s="119"/>
      <c r="D90" s="118"/>
      <c r="E90" s="120"/>
      <c r="F90" s="119"/>
      <c r="G90" s="105"/>
      <c r="H90" s="105"/>
      <c r="I90" s="105"/>
      <c r="J90" s="121"/>
      <c r="K90" s="121"/>
      <c r="L90" s="121"/>
      <c r="M90" s="121"/>
      <c r="N90" s="121"/>
      <c r="O90" s="121"/>
      <c r="P90" s="121"/>
      <c r="Q90" s="122"/>
      <c r="R90" s="121"/>
      <c r="S90" s="121"/>
      <c r="T90" s="118"/>
      <c r="U90" s="118"/>
      <c r="V90" s="118"/>
      <c r="W90" s="118"/>
      <c r="X90" s="118"/>
      <c r="Y90" s="118"/>
      <c r="Z90" s="118"/>
      <c r="AA90" s="118"/>
      <c r="AB90" s="123"/>
      <c r="AC90" s="120"/>
      <c r="AD90" s="120"/>
      <c r="AE90" s="120"/>
      <c r="AF90" s="120"/>
      <c r="AG90" s="120"/>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23"/>
      <c r="CA90" s="120"/>
      <c r="CB90" s="120"/>
      <c r="CC90" s="118"/>
      <c r="CD90" s="118"/>
      <c r="CH90" s="1525"/>
      <c r="CI90" s="1525"/>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row>
    <row r="91" spans="1:126" ht="20.100000000000001" customHeight="1">
      <c r="B91" s="118"/>
      <c r="C91" s="119"/>
      <c r="D91" s="118"/>
      <c r="E91" s="120"/>
      <c r="F91" s="119"/>
      <c r="G91" s="105"/>
      <c r="H91" s="105"/>
      <c r="I91" s="105"/>
      <c r="J91" s="121"/>
      <c r="K91" s="121"/>
      <c r="L91" s="121"/>
      <c r="M91" s="121"/>
      <c r="N91" s="121"/>
      <c r="O91" s="121"/>
      <c r="P91" s="121"/>
      <c r="Q91" s="122"/>
      <c r="R91" s="121"/>
      <c r="S91" s="121"/>
      <c r="T91" s="118"/>
      <c r="U91" s="118"/>
      <c r="V91" s="118"/>
      <c r="W91" s="118"/>
      <c r="X91" s="118"/>
      <c r="Y91" s="118"/>
      <c r="Z91" s="118"/>
      <c r="AA91" s="118"/>
      <c r="AB91" s="123"/>
      <c r="AC91" s="120"/>
      <c r="AD91" s="120"/>
      <c r="AE91" s="120"/>
      <c r="AF91" s="120"/>
      <c r="AG91" s="120"/>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c r="BV91" s="118"/>
      <c r="BW91" s="118"/>
      <c r="BX91" s="118"/>
      <c r="BY91" s="118"/>
      <c r="BZ91" s="123"/>
      <c r="CA91" s="120"/>
      <c r="CB91" s="120"/>
      <c r="CC91" s="118"/>
      <c r="CD91" s="118"/>
      <c r="CH91" s="1525"/>
      <c r="CI91" s="1525"/>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row>
    <row r="92" spans="1:126" s="64" customFormat="1" ht="30" customHeight="1">
      <c r="A92" s="2316">
        <v>33</v>
      </c>
      <c r="B92" s="2316"/>
      <c r="C92" s="2316"/>
      <c r="D92" s="2316"/>
      <c r="E92" s="2316"/>
      <c r="F92" s="2316"/>
      <c r="G92" s="2316"/>
      <c r="H92" s="2316"/>
      <c r="I92" s="2316"/>
      <c r="J92" s="2316"/>
      <c r="K92" s="2316"/>
      <c r="L92" s="2316"/>
      <c r="M92" s="2316"/>
      <c r="N92" s="2316"/>
      <c r="O92" s="2316"/>
      <c r="P92" s="2316"/>
      <c r="Q92" s="2316"/>
      <c r="R92" s="2316"/>
      <c r="S92" s="2316"/>
      <c r="T92" s="2316"/>
      <c r="U92" s="2316"/>
      <c r="V92" s="2316"/>
      <c r="W92" s="2316"/>
      <c r="X92" s="2316"/>
      <c r="Y92" s="2316"/>
      <c r="Z92" s="2316"/>
      <c r="AA92" s="2316"/>
      <c r="AB92" s="2316"/>
      <c r="AC92" s="2316"/>
      <c r="AD92" s="2316"/>
      <c r="AE92" s="2316"/>
      <c r="AF92" s="2316"/>
      <c r="AG92" s="2316"/>
      <c r="AH92" s="2316"/>
      <c r="AI92" s="2316"/>
      <c r="AJ92" s="2316"/>
      <c r="AK92" s="2316"/>
      <c r="AL92" s="2316"/>
      <c r="AM92" s="2316"/>
      <c r="AN92" s="2316"/>
      <c r="AO92" s="2316"/>
      <c r="AP92" s="2316"/>
      <c r="AQ92" s="2316"/>
      <c r="AR92" s="2316"/>
      <c r="AS92" s="2316"/>
      <c r="AT92" s="2316"/>
      <c r="AU92" s="2316"/>
      <c r="AV92" s="2316"/>
      <c r="AW92" s="2316"/>
      <c r="AX92" s="2316"/>
      <c r="AY92" s="2316"/>
      <c r="AZ92" s="2316"/>
      <c r="BA92" s="2316"/>
      <c r="BB92" s="2316"/>
      <c r="BC92" s="2316"/>
      <c r="BD92" s="2316"/>
      <c r="BE92" s="2316"/>
      <c r="BF92" s="2316"/>
      <c r="BG92" s="2316"/>
      <c r="BH92" s="2316"/>
      <c r="BI92" s="2316"/>
      <c r="BJ92" s="2316"/>
      <c r="BK92" s="2316"/>
      <c r="BL92" s="2316"/>
      <c r="BM92" s="2316"/>
      <c r="BN92" s="2316"/>
      <c r="BO92" s="2316"/>
      <c r="BP92" s="2316"/>
      <c r="BQ92" s="2316"/>
      <c r="BR92" s="2316"/>
      <c r="BS92" s="2316"/>
      <c r="BT92" s="2316"/>
      <c r="BU92" s="2316"/>
      <c r="BV92" s="2316"/>
      <c r="BW92" s="2316"/>
      <c r="BX92" s="2316"/>
      <c r="BY92" s="2316"/>
      <c r="BZ92" s="2316"/>
      <c r="CA92" s="2316"/>
      <c r="CB92" s="2316"/>
      <c r="CC92" s="2316"/>
      <c r="CD92" s="2316"/>
      <c r="CH92" s="1525"/>
      <c r="CI92" s="1525"/>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row>
    <row r="93" spans="1:126" s="64" customFormat="1" ht="20.100000000000001" customHeight="1">
      <c r="B93" s="1590"/>
      <c r="C93" s="1590"/>
      <c r="D93" s="1590"/>
      <c r="E93" s="1590"/>
      <c r="F93" s="1590"/>
      <c r="G93" s="1590"/>
      <c r="H93" s="1590"/>
      <c r="I93" s="1590"/>
      <c r="J93" s="1590"/>
      <c r="K93" s="1590"/>
      <c r="L93" s="1590"/>
      <c r="M93" s="1590"/>
      <c r="N93" s="1590"/>
      <c r="O93" s="1590"/>
      <c r="P93" s="1590"/>
      <c r="Q93" s="1590"/>
      <c r="R93" s="1590"/>
      <c r="S93" s="1590"/>
      <c r="T93" s="1590"/>
      <c r="U93" s="1590"/>
      <c r="V93" s="1590"/>
      <c r="W93" s="1590"/>
      <c r="X93" s="1590"/>
      <c r="Y93" s="1590"/>
      <c r="Z93" s="1590"/>
      <c r="AA93" s="1590"/>
      <c r="AB93" s="1590"/>
      <c r="AC93" s="1590"/>
      <c r="AD93" s="1590"/>
      <c r="AE93" s="1590"/>
      <c r="AF93" s="1590"/>
      <c r="AG93" s="1590"/>
      <c r="AH93" s="1590"/>
      <c r="AI93" s="1590"/>
      <c r="AJ93" s="1590"/>
      <c r="AK93" s="1590"/>
      <c r="AL93" s="1590"/>
      <c r="AM93" s="1590"/>
      <c r="AN93" s="1590"/>
      <c r="AO93" s="1590"/>
      <c r="AP93" s="1590"/>
      <c r="AQ93" s="1590"/>
      <c r="AR93" s="1590"/>
      <c r="AS93" s="1590"/>
      <c r="AT93" s="1590"/>
      <c r="AU93" s="1590"/>
      <c r="AV93" s="1590"/>
      <c r="AW93" s="1590"/>
      <c r="AX93" s="1590"/>
      <c r="AY93" s="1590"/>
      <c r="AZ93" s="1590"/>
      <c r="BA93" s="1590"/>
      <c r="BB93" s="1590"/>
      <c r="BC93" s="1590"/>
      <c r="BD93" s="1590"/>
      <c r="BE93" s="1590"/>
      <c r="BF93" s="1590"/>
      <c r="BG93" s="1590"/>
      <c r="BH93" s="1590"/>
      <c r="BI93" s="1590"/>
      <c r="BJ93" s="1590"/>
      <c r="BK93" s="1590"/>
      <c r="BL93" s="1590"/>
      <c r="BM93" s="1590"/>
      <c r="BN93" s="1590"/>
      <c r="BO93" s="1590"/>
      <c r="BP93" s="1590"/>
      <c r="BQ93" s="1590"/>
      <c r="BR93" s="1590"/>
      <c r="BS93" s="1590"/>
      <c r="BT93" s="1590"/>
      <c r="BU93" s="1590"/>
      <c r="BV93" s="1590"/>
      <c r="BW93" s="1590"/>
      <c r="BX93" s="1590"/>
      <c r="BY93" s="1590"/>
      <c r="BZ93" s="1590"/>
      <c r="CA93" s="1590"/>
      <c r="CB93" s="1590"/>
      <c r="CC93" s="1590"/>
      <c r="CD93" s="1590"/>
      <c r="CH93" s="1525"/>
      <c r="CI93" s="1525"/>
      <c r="CJ93" s="1525"/>
      <c r="CK93" s="1525"/>
      <c r="CL93" s="1525"/>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row>
    <row r="94" spans="1:126" s="64" customFormat="1" ht="20.100000000000001" customHeight="1">
      <c r="B94" s="1590"/>
      <c r="C94" s="1590"/>
      <c r="D94" s="1590"/>
      <c r="E94" s="1590"/>
      <c r="F94" s="1590"/>
      <c r="G94" s="1590"/>
      <c r="H94" s="1590"/>
      <c r="I94" s="1590"/>
      <c r="J94" s="1590"/>
      <c r="K94" s="1590"/>
      <c r="L94" s="1590"/>
      <c r="M94" s="1590"/>
      <c r="N94" s="1590"/>
      <c r="O94" s="1590"/>
      <c r="P94" s="1590"/>
      <c r="Q94" s="1590"/>
      <c r="R94" s="1590"/>
      <c r="S94" s="1590"/>
      <c r="T94" s="1590"/>
      <c r="U94" s="1590"/>
      <c r="V94" s="1590"/>
      <c r="W94" s="1590"/>
      <c r="X94" s="1590"/>
      <c r="Y94" s="1590"/>
      <c r="Z94" s="1590"/>
      <c r="AA94" s="1590"/>
      <c r="AB94" s="1590"/>
      <c r="AC94" s="1590"/>
      <c r="AD94" s="1590"/>
      <c r="AE94" s="1590"/>
      <c r="AF94" s="1590"/>
      <c r="AG94" s="1590"/>
      <c r="AH94" s="1590"/>
      <c r="AI94" s="1590"/>
      <c r="AJ94" s="1590"/>
      <c r="AK94" s="1590"/>
      <c r="AL94" s="1590"/>
      <c r="AM94" s="1590"/>
      <c r="AN94" s="1590"/>
      <c r="AO94" s="1590"/>
      <c r="AP94" s="1590"/>
      <c r="AQ94" s="1590"/>
      <c r="AR94" s="1590"/>
      <c r="AS94" s="1590"/>
      <c r="AT94" s="1590"/>
      <c r="AU94" s="1590"/>
      <c r="AV94" s="1590"/>
      <c r="AW94" s="1590"/>
      <c r="AX94" s="1590"/>
      <c r="AY94" s="1590"/>
      <c r="AZ94" s="1590"/>
      <c r="BA94" s="1590"/>
      <c r="BB94" s="1590"/>
      <c r="BC94" s="1590"/>
      <c r="BD94" s="1590"/>
      <c r="BE94" s="1590"/>
      <c r="BF94" s="1590"/>
      <c r="BG94" s="1590"/>
      <c r="BH94" s="1590"/>
      <c r="BI94" s="1590"/>
      <c r="BJ94" s="1590"/>
      <c r="BK94" s="1590"/>
      <c r="BL94" s="1590"/>
      <c r="BM94" s="1590"/>
      <c r="BN94" s="1590"/>
      <c r="BO94" s="1590"/>
      <c r="BP94" s="1590"/>
      <c r="BQ94" s="1590"/>
      <c r="BR94" s="1590"/>
      <c r="BS94" s="1590"/>
      <c r="BT94" s="1590"/>
      <c r="BU94" s="1590"/>
      <c r="BV94" s="1590"/>
      <c r="BW94" s="1590"/>
      <c r="BX94" s="1590"/>
      <c r="BY94" s="1590"/>
      <c r="BZ94" s="1590"/>
      <c r="CA94" s="1590"/>
      <c r="CB94" s="1590"/>
      <c r="CC94" s="1590"/>
      <c r="CD94" s="1590"/>
      <c r="CH94" s="1525"/>
      <c r="CI94" s="1525"/>
      <c r="CJ94" s="1525"/>
      <c r="CK94" s="1525"/>
      <c r="CL94" s="1525"/>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c r="DL94" s="1525"/>
      <c r="DM94" s="1525"/>
      <c r="DN94" s="1525"/>
      <c r="DO94" s="1525"/>
      <c r="DP94" s="1525"/>
      <c r="DQ94" s="1525"/>
      <c r="DR94" s="1525"/>
      <c r="DS94" s="1525"/>
      <c r="DT94" s="1525"/>
      <c r="DU94" s="1525"/>
      <c r="DV94" s="1525"/>
    </row>
  </sheetData>
  <mergeCells count="33">
    <mergeCell ref="A92:CD92"/>
    <mergeCell ref="BY30:CA31"/>
    <mergeCell ref="BV33:BX34"/>
    <mergeCell ref="BY33:CA34"/>
    <mergeCell ref="BV36:BX37"/>
    <mergeCell ref="BY36:CA37"/>
    <mergeCell ref="D60:E61"/>
    <mergeCell ref="F60:H61"/>
    <mergeCell ref="U60:W61"/>
    <mergeCell ref="S60:T61"/>
    <mergeCell ref="J60:N61"/>
    <mergeCell ref="Y60:AD61"/>
    <mergeCell ref="C4:N5"/>
    <mergeCell ref="O4:Q5"/>
    <mergeCell ref="H7:I8"/>
    <mergeCell ref="BV52:BX53"/>
    <mergeCell ref="BY39:CA40"/>
    <mergeCell ref="BY14:CA14"/>
    <mergeCell ref="BW42:CA42"/>
    <mergeCell ref="E43:CA50"/>
    <mergeCell ref="BY52:CA53"/>
    <mergeCell ref="BV15:BX16"/>
    <mergeCell ref="BY15:CA16"/>
    <mergeCell ref="BV18:BX19"/>
    <mergeCell ref="BY18:CA19"/>
    <mergeCell ref="BV21:BX22"/>
    <mergeCell ref="BY21:CA22"/>
    <mergeCell ref="BV24:BX25"/>
    <mergeCell ref="BY24:CA25"/>
    <mergeCell ref="BV27:BX28"/>
    <mergeCell ref="BY27:CA28"/>
    <mergeCell ref="BV30:BX31"/>
    <mergeCell ref="BV39:BX40"/>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249977111117893"/>
  </sheetPr>
  <dimension ref="A1:DV92"/>
  <sheetViews>
    <sheetView view="pageBreakPreview" topLeftCell="A43" zoomScale="40" zoomScaleNormal="40" zoomScaleSheetLayoutView="40" zoomScalePageLayoutView="35" workbookViewId="0">
      <selection activeCell="CI68" sqref="CI68"/>
    </sheetView>
  </sheetViews>
  <sheetFormatPr defaultColWidth="2.375" defaultRowHeight="15.6"/>
  <cols>
    <col min="1" max="1" width="2.375" style="2"/>
    <col min="2" max="2" width="3.875" style="2" customWidth="1"/>
    <col min="3" max="3" width="10.5" style="2" customWidth="1"/>
    <col min="4" max="35" width="3.875" style="2" customWidth="1"/>
    <col min="36" max="36" width="5.375" style="2" customWidth="1"/>
    <col min="37" max="46" width="3.875" style="2" customWidth="1"/>
    <col min="47" max="47" width="5.375" style="2" customWidth="1"/>
    <col min="48" max="82" width="3.875" style="2" customWidth="1"/>
    <col min="83" max="83" width="3" style="2" customWidth="1"/>
    <col min="84" max="85" width="2.375" style="2"/>
    <col min="127" max="208" width="2.375" style="2"/>
    <col min="209" max="209" width="3.875" style="2" customWidth="1"/>
    <col min="210" max="210" width="9.125" style="2" customWidth="1"/>
    <col min="211" max="211" width="3.875" style="2" customWidth="1"/>
    <col min="212" max="215" width="1.375" style="2" customWidth="1"/>
    <col min="216" max="297" width="3.875" style="2" customWidth="1"/>
    <col min="298" max="464" width="2.375" style="2"/>
    <col min="465" max="465" width="3.875" style="2" customWidth="1"/>
    <col min="466" max="466" width="9.125" style="2" customWidth="1"/>
    <col min="467" max="467" width="3.875" style="2" customWidth="1"/>
    <col min="468" max="471" width="1.375" style="2" customWidth="1"/>
    <col min="472" max="553" width="3.875" style="2" customWidth="1"/>
    <col min="554" max="720" width="2.375" style="2"/>
    <col min="721" max="721" width="3.875" style="2" customWidth="1"/>
    <col min="722" max="722" width="9.125" style="2" customWidth="1"/>
    <col min="723" max="723" width="3.875" style="2" customWidth="1"/>
    <col min="724" max="727" width="1.375" style="2" customWidth="1"/>
    <col min="728" max="809" width="3.875" style="2" customWidth="1"/>
    <col min="810" max="976" width="2.375" style="2"/>
    <col min="977" max="977" width="3.875" style="2" customWidth="1"/>
    <col min="978" max="978" width="9.125" style="2" customWidth="1"/>
    <col min="979" max="979" width="3.875" style="2" customWidth="1"/>
    <col min="980" max="983" width="1.375" style="2" customWidth="1"/>
    <col min="984" max="1065" width="3.875" style="2" customWidth="1"/>
    <col min="1066" max="1232" width="2.375" style="2"/>
    <col min="1233" max="1233" width="3.875" style="2" customWidth="1"/>
    <col min="1234" max="1234" width="9.125" style="2" customWidth="1"/>
    <col min="1235" max="1235" width="3.875" style="2" customWidth="1"/>
    <col min="1236" max="1239" width="1.375" style="2" customWidth="1"/>
    <col min="1240" max="1321" width="3.875" style="2" customWidth="1"/>
    <col min="1322" max="1488" width="2.375" style="2"/>
    <col min="1489" max="1489" width="3.875" style="2" customWidth="1"/>
    <col min="1490" max="1490" width="9.125" style="2" customWidth="1"/>
    <col min="1491" max="1491" width="3.875" style="2" customWidth="1"/>
    <col min="1492" max="1495" width="1.375" style="2" customWidth="1"/>
    <col min="1496" max="1577" width="3.875" style="2" customWidth="1"/>
    <col min="1578" max="1744" width="2.375" style="2"/>
    <col min="1745" max="1745" width="3.875" style="2" customWidth="1"/>
    <col min="1746" max="1746" width="9.125" style="2" customWidth="1"/>
    <col min="1747" max="1747" width="3.875" style="2" customWidth="1"/>
    <col min="1748" max="1751" width="1.375" style="2" customWidth="1"/>
    <col min="1752" max="1833" width="3.875" style="2" customWidth="1"/>
    <col min="1834" max="2000" width="2.375" style="2"/>
    <col min="2001" max="2001" width="3.875" style="2" customWidth="1"/>
    <col min="2002" max="2002" width="9.125" style="2" customWidth="1"/>
    <col min="2003" max="2003" width="3.875" style="2" customWidth="1"/>
    <col min="2004" max="2007" width="1.375" style="2" customWidth="1"/>
    <col min="2008" max="2089" width="3.875" style="2" customWidth="1"/>
    <col min="2090" max="2256" width="2.375" style="2"/>
    <col min="2257" max="2257" width="3.875" style="2" customWidth="1"/>
    <col min="2258" max="2258" width="9.125" style="2" customWidth="1"/>
    <col min="2259" max="2259" width="3.875" style="2" customWidth="1"/>
    <col min="2260" max="2263" width="1.375" style="2" customWidth="1"/>
    <col min="2264" max="2345" width="3.875" style="2" customWidth="1"/>
    <col min="2346" max="2512" width="2.375" style="2"/>
    <col min="2513" max="2513" width="3.875" style="2" customWidth="1"/>
    <col min="2514" max="2514" width="9.125" style="2" customWidth="1"/>
    <col min="2515" max="2515" width="3.875" style="2" customWidth="1"/>
    <col min="2516" max="2519" width="1.375" style="2" customWidth="1"/>
    <col min="2520" max="2601" width="3.875" style="2" customWidth="1"/>
    <col min="2602" max="2768" width="2.375" style="2"/>
    <col min="2769" max="2769" width="3.875" style="2" customWidth="1"/>
    <col min="2770" max="2770" width="9.125" style="2" customWidth="1"/>
    <col min="2771" max="2771" width="3.875" style="2" customWidth="1"/>
    <col min="2772" max="2775" width="1.375" style="2" customWidth="1"/>
    <col min="2776" max="2857" width="3.875" style="2" customWidth="1"/>
    <col min="2858" max="3024" width="2.375" style="2"/>
    <col min="3025" max="3025" width="3.875" style="2" customWidth="1"/>
    <col min="3026" max="3026" width="9.125" style="2" customWidth="1"/>
    <col min="3027" max="3027" width="3.875" style="2" customWidth="1"/>
    <col min="3028" max="3031" width="1.375" style="2" customWidth="1"/>
    <col min="3032" max="3113" width="3.875" style="2" customWidth="1"/>
    <col min="3114" max="3280" width="2.375" style="2"/>
    <col min="3281" max="3281" width="3.875" style="2" customWidth="1"/>
    <col min="3282" max="3282" width="9.125" style="2" customWidth="1"/>
    <col min="3283" max="3283" width="3.875" style="2" customWidth="1"/>
    <col min="3284" max="3287" width="1.375" style="2" customWidth="1"/>
    <col min="3288" max="3369" width="3.875" style="2" customWidth="1"/>
    <col min="3370" max="3536" width="2.375" style="2"/>
    <col min="3537" max="3537" width="3.875" style="2" customWidth="1"/>
    <col min="3538" max="3538" width="9.125" style="2" customWidth="1"/>
    <col min="3539" max="3539" width="3.875" style="2" customWidth="1"/>
    <col min="3540" max="3543" width="1.375" style="2" customWidth="1"/>
    <col min="3544" max="3625" width="3.875" style="2" customWidth="1"/>
    <col min="3626" max="3792" width="2.375" style="2"/>
    <col min="3793" max="3793" width="3.875" style="2" customWidth="1"/>
    <col min="3794" max="3794" width="9.125" style="2" customWidth="1"/>
    <col min="3795" max="3795" width="3.875" style="2" customWidth="1"/>
    <col min="3796" max="3799" width="1.375" style="2" customWidth="1"/>
    <col min="3800" max="3881" width="3.875" style="2" customWidth="1"/>
    <col min="3882" max="4048" width="2.375" style="2"/>
    <col min="4049" max="4049" width="3.875" style="2" customWidth="1"/>
    <col min="4050" max="4050" width="9.125" style="2" customWidth="1"/>
    <col min="4051" max="4051" width="3.875" style="2" customWidth="1"/>
    <col min="4052" max="4055" width="1.375" style="2" customWidth="1"/>
    <col min="4056" max="4137" width="3.875" style="2" customWidth="1"/>
    <col min="4138" max="4304" width="2.375" style="2"/>
    <col min="4305" max="4305" width="3.875" style="2" customWidth="1"/>
    <col min="4306" max="4306" width="9.125" style="2" customWidth="1"/>
    <col min="4307" max="4307" width="3.875" style="2" customWidth="1"/>
    <col min="4308" max="4311" width="1.375" style="2" customWidth="1"/>
    <col min="4312" max="4393" width="3.875" style="2" customWidth="1"/>
    <col min="4394" max="4560" width="2.375" style="2"/>
    <col min="4561" max="4561" width="3.875" style="2" customWidth="1"/>
    <col min="4562" max="4562" width="9.125" style="2" customWidth="1"/>
    <col min="4563" max="4563" width="3.875" style="2" customWidth="1"/>
    <col min="4564" max="4567" width="1.375" style="2" customWidth="1"/>
    <col min="4568" max="4649" width="3.875" style="2" customWidth="1"/>
    <col min="4650" max="4816" width="2.375" style="2"/>
    <col min="4817" max="4817" width="3.875" style="2" customWidth="1"/>
    <col min="4818" max="4818" width="9.125" style="2" customWidth="1"/>
    <col min="4819" max="4819" width="3.875" style="2" customWidth="1"/>
    <col min="4820" max="4823" width="1.375" style="2" customWidth="1"/>
    <col min="4824" max="4905" width="3.875" style="2" customWidth="1"/>
    <col min="4906" max="5072" width="2.375" style="2"/>
    <col min="5073" max="5073" width="3.875" style="2" customWidth="1"/>
    <col min="5074" max="5074" width="9.125" style="2" customWidth="1"/>
    <col min="5075" max="5075" width="3.875" style="2" customWidth="1"/>
    <col min="5076" max="5079" width="1.375" style="2" customWidth="1"/>
    <col min="5080" max="5161" width="3.875" style="2" customWidth="1"/>
    <col min="5162" max="5328" width="2.375" style="2"/>
    <col min="5329" max="5329" width="3.875" style="2" customWidth="1"/>
    <col min="5330" max="5330" width="9.125" style="2" customWidth="1"/>
    <col min="5331" max="5331" width="3.875" style="2" customWidth="1"/>
    <col min="5332" max="5335" width="1.375" style="2" customWidth="1"/>
    <col min="5336" max="5417" width="3.875" style="2" customWidth="1"/>
    <col min="5418" max="5584" width="2.375" style="2"/>
    <col min="5585" max="5585" width="3.875" style="2" customWidth="1"/>
    <col min="5586" max="5586" width="9.125" style="2" customWidth="1"/>
    <col min="5587" max="5587" width="3.875" style="2" customWidth="1"/>
    <col min="5588" max="5591" width="1.375" style="2" customWidth="1"/>
    <col min="5592" max="5673" width="3.875" style="2" customWidth="1"/>
    <col min="5674" max="5840" width="2.375" style="2"/>
    <col min="5841" max="5841" width="3.875" style="2" customWidth="1"/>
    <col min="5842" max="5842" width="9.125" style="2" customWidth="1"/>
    <col min="5843" max="5843" width="3.875" style="2" customWidth="1"/>
    <col min="5844" max="5847" width="1.375" style="2" customWidth="1"/>
    <col min="5848" max="5929" width="3.875" style="2" customWidth="1"/>
    <col min="5930" max="6096" width="2.375" style="2"/>
    <col min="6097" max="6097" width="3.875" style="2" customWidth="1"/>
    <col min="6098" max="6098" width="9.125" style="2" customWidth="1"/>
    <col min="6099" max="6099" width="3.875" style="2" customWidth="1"/>
    <col min="6100" max="6103" width="1.375" style="2" customWidth="1"/>
    <col min="6104" max="6185" width="3.875" style="2" customWidth="1"/>
    <col min="6186" max="6352" width="2.375" style="2"/>
    <col min="6353" max="6353" width="3.875" style="2" customWidth="1"/>
    <col min="6354" max="6354" width="9.125" style="2" customWidth="1"/>
    <col min="6355" max="6355" width="3.875" style="2" customWidth="1"/>
    <col min="6356" max="6359" width="1.375" style="2" customWidth="1"/>
    <col min="6360" max="6441" width="3.875" style="2" customWidth="1"/>
    <col min="6442" max="6608" width="2.375" style="2"/>
    <col min="6609" max="6609" width="3.875" style="2" customWidth="1"/>
    <col min="6610" max="6610" width="9.125" style="2" customWidth="1"/>
    <col min="6611" max="6611" width="3.875" style="2" customWidth="1"/>
    <col min="6612" max="6615" width="1.375" style="2" customWidth="1"/>
    <col min="6616" max="6697" width="3.875" style="2" customWidth="1"/>
    <col min="6698" max="6864" width="2.375" style="2"/>
    <col min="6865" max="6865" width="3.875" style="2" customWidth="1"/>
    <col min="6866" max="6866" width="9.125" style="2" customWidth="1"/>
    <col min="6867" max="6867" width="3.875" style="2" customWidth="1"/>
    <col min="6868" max="6871" width="1.375" style="2" customWidth="1"/>
    <col min="6872" max="6953" width="3.875" style="2" customWidth="1"/>
    <col min="6954" max="7120" width="2.375" style="2"/>
    <col min="7121" max="7121" width="3.875" style="2" customWidth="1"/>
    <col min="7122" max="7122" width="9.125" style="2" customWidth="1"/>
    <col min="7123" max="7123" width="3.875" style="2" customWidth="1"/>
    <col min="7124" max="7127" width="1.375" style="2" customWidth="1"/>
    <col min="7128" max="7209" width="3.875" style="2" customWidth="1"/>
    <col min="7210" max="7376" width="2.375" style="2"/>
    <col min="7377" max="7377" width="3.875" style="2" customWidth="1"/>
    <col min="7378" max="7378" width="9.125" style="2" customWidth="1"/>
    <col min="7379" max="7379" width="3.875" style="2" customWidth="1"/>
    <col min="7380" max="7383" width="1.375" style="2" customWidth="1"/>
    <col min="7384" max="7465" width="3.875" style="2" customWidth="1"/>
    <col min="7466" max="7632" width="2.375" style="2"/>
    <col min="7633" max="7633" width="3.875" style="2" customWidth="1"/>
    <col min="7634" max="7634" width="9.125" style="2" customWidth="1"/>
    <col min="7635" max="7635" width="3.875" style="2" customWidth="1"/>
    <col min="7636" max="7639" width="1.375" style="2" customWidth="1"/>
    <col min="7640" max="7721" width="3.875" style="2" customWidth="1"/>
    <col min="7722" max="7888" width="2.375" style="2"/>
    <col min="7889" max="7889" width="3.875" style="2" customWidth="1"/>
    <col min="7890" max="7890" width="9.125" style="2" customWidth="1"/>
    <col min="7891" max="7891" width="3.875" style="2" customWidth="1"/>
    <col min="7892" max="7895" width="1.375" style="2" customWidth="1"/>
    <col min="7896" max="7977" width="3.875" style="2" customWidth="1"/>
    <col min="7978" max="8144" width="2.375" style="2"/>
    <col min="8145" max="8145" width="3.875" style="2" customWidth="1"/>
    <col min="8146" max="8146" width="9.125" style="2" customWidth="1"/>
    <col min="8147" max="8147" width="3.875" style="2" customWidth="1"/>
    <col min="8148" max="8151" width="1.375" style="2" customWidth="1"/>
    <col min="8152" max="8233" width="3.875" style="2" customWidth="1"/>
    <col min="8234" max="8400" width="2.375" style="2"/>
    <col min="8401" max="8401" width="3.875" style="2" customWidth="1"/>
    <col min="8402" max="8402" width="9.125" style="2" customWidth="1"/>
    <col min="8403" max="8403" width="3.875" style="2" customWidth="1"/>
    <col min="8404" max="8407" width="1.375" style="2" customWidth="1"/>
    <col min="8408" max="8489" width="3.875" style="2" customWidth="1"/>
    <col min="8490" max="8656" width="2.375" style="2"/>
    <col min="8657" max="8657" width="3.875" style="2" customWidth="1"/>
    <col min="8658" max="8658" width="9.125" style="2" customWidth="1"/>
    <col min="8659" max="8659" width="3.875" style="2" customWidth="1"/>
    <col min="8660" max="8663" width="1.375" style="2" customWidth="1"/>
    <col min="8664" max="8745" width="3.875" style="2" customWidth="1"/>
    <col min="8746" max="8912" width="2.375" style="2"/>
    <col min="8913" max="8913" width="3.875" style="2" customWidth="1"/>
    <col min="8914" max="8914" width="9.125" style="2" customWidth="1"/>
    <col min="8915" max="8915" width="3.875" style="2" customWidth="1"/>
    <col min="8916" max="8919" width="1.375" style="2" customWidth="1"/>
    <col min="8920" max="9001" width="3.875" style="2" customWidth="1"/>
    <col min="9002" max="9168" width="2.375" style="2"/>
    <col min="9169" max="9169" width="3.875" style="2" customWidth="1"/>
    <col min="9170" max="9170" width="9.125" style="2" customWidth="1"/>
    <col min="9171" max="9171" width="3.875" style="2" customWidth="1"/>
    <col min="9172" max="9175" width="1.375" style="2" customWidth="1"/>
    <col min="9176" max="9257" width="3.875" style="2" customWidth="1"/>
    <col min="9258" max="9424" width="2.375" style="2"/>
    <col min="9425" max="9425" width="3.875" style="2" customWidth="1"/>
    <col min="9426" max="9426" width="9.125" style="2" customWidth="1"/>
    <col min="9427" max="9427" width="3.875" style="2" customWidth="1"/>
    <col min="9428" max="9431" width="1.375" style="2" customWidth="1"/>
    <col min="9432" max="9513" width="3.875" style="2" customWidth="1"/>
    <col min="9514" max="9680" width="2.375" style="2"/>
    <col min="9681" max="9681" width="3.875" style="2" customWidth="1"/>
    <col min="9682" max="9682" width="9.125" style="2" customWidth="1"/>
    <col min="9683" max="9683" width="3.875" style="2" customWidth="1"/>
    <col min="9684" max="9687" width="1.375" style="2" customWidth="1"/>
    <col min="9688" max="9769" width="3.875" style="2" customWidth="1"/>
    <col min="9770" max="9936" width="2.375" style="2"/>
    <col min="9937" max="9937" width="3.875" style="2" customWidth="1"/>
    <col min="9938" max="9938" width="9.125" style="2" customWidth="1"/>
    <col min="9939" max="9939" width="3.875" style="2" customWidth="1"/>
    <col min="9940" max="9943" width="1.375" style="2" customWidth="1"/>
    <col min="9944" max="10025" width="3.875" style="2" customWidth="1"/>
    <col min="10026" max="10192" width="2.375" style="2"/>
    <col min="10193" max="10193" width="3.875" style="2" customWidth="1"/>
    <col min="10194" max="10194" width="9.125" style="2" customWidth="1"/>
    <col min="10195" max="10195" width="3.875" style="2" customWidth="1"/>
    <col min="10196" max="10199" width="1.375" style="2" customWidth="1"/>
    <col min="10200" max="10281" width="3.875" style="2" customWidth="1"/>
    <col min="10282" max="10448" width="2.375" style="2"/>
    <col min="10449" max="10449" width="3.875" style="2" customWidth="1"/>
    <col min="10450" max="10450" width="9.125" style="2" customWidth="1"/>
    <col min="10451" max="10451" width="3.875" style="2" customWidth="1"/>
    <col min="10452" max="10455" width="1.375" style="2" customWidth="1"/>
    <col min="10456" max="10537" width="3.875" style="2" customWidth="1"/>
    <col min="10538" max="10704" width="2.375" style="2"/>
    <col min="10705" max="10705" width="3.875" style="2" customWidth="1"/>
    <col min="10706" max="10706" width="9.125" style="2" customWidth="1"/>
    <col min="10707" max="10707" width="3.875" style="2" customWidth="1"/>
    <col min="10708" max="10711" width="1.375" style="2" customWidth="1"/>
    <col min="10712" max="10793" width="3.875" style="2" customWidth="1"/>
    <col min="10794" max="10960" width="2.375" style="2"/>
    <col min="10961" max="10961" width="3.875" style="2" customWidth="1"/>
    <col min="10962" max="10962" width="9.125" style="2" customWidth="1"/>
    <col min="10963" max="10963" width="3.875" style="2" customWidth="1"/>
    <col min="10964" max="10967" width="1.375" style="2" customWidth="1"/>
    <col min="10968" max="11049" width="3.875" style="2" customWidth="1"/>
    <col min="11050" max="11216" width="2.375" style="2"/>
    <col min="11217" max="11217" width="3.875" style="2" customWidth="1"/>
    <col min="11218" max="11218" width="9.125" style="2" customWidth="1"/>
    <col min="11219" max="11219" width="3.875" style="2" customWidth="1"/>
    <col min="11220" max="11223" width="1.375" style="2" customWidth="1"/>
    <col min="11224" max="11305" width="3.875" style="2" customWidth="1"/>
    <col min="11306" max="11472" width="2.375" style="2"/>
    <col min="11473" max="11473" width="3.875" style="2" customWidth="1"/>
    <col min="11474" max="11474" width="9.125" style="2" customWidth="1"/>
    <col min="11475" max="11475" width="3.875" style="2" customWidth="1"/>
    <col min="11476" max="11479" width="1.375" style="2" customWidth="1"/>
    <col min="11480" max="11561" width="3.875" style="2" customWidth="1"/>
    <col min="11562" max="11728" width="2.375" style="2"/>
    <col min="11729" max="11729" width="3.875" style="2" customWidth="1"/>
    <col min="11730" max="11730" width="9.125" style="2" customWidth="1"/>
    <col min="11731" max="11731" width="3.875" style="2" customWidth="1"/>
    <col min="11732" max="11735" width="1.375" style="2" customWidth="1"/>
    <col min="11736" max="11817" width="3.875" style="2" customWidth="1"/>
    <col min="11818" max="11984" width="2.375" style="2"/>
    <col min="11985" max="11985" width="3.875" style="2" customWidth="1"/>
    <col min="11986" max="11986" width="9.125" style="2" customWidth="1"/>
    <col min="11987" max="11987" width="3.875" style="2" customWidth="1"/>
    <col min="11988" max="11991" width="1.375" style="2" customWidth="1"/>
    <col min="11992" max="12073" width="3.875" style="2" customWidth="1"/>
    <col min="12074" max="12240" width="2.375" style="2"/>
    <col min="12241" max="12241" width="3.875" style="2" customWidth="1"/>
    <col min="12242" max="12242" width="9.125" style="2" customWidth="1"/>
    <col min="12243" max="12243" width="3.875" style="2" customWidth="1"/>
    <col min="12244" max="12247" width="1.375" style="2" customWidth="1"/>
    <col min="12248" max="12329" width="3.875" style="2" customWidth="1"/>
    <col min="12330" max="12496" width="2.375" style="2"/>
    <col min="12497" max="12497" width="3.875" style="2" customWidth="1"/>
    <col min="12498" max="12498" width="9.125" style="2" customWidth="1"/>
    <col min="12499" max="12499" width="3.875" style="2" customWidth="1"/>
    <col min="12500" max="12503" width="1.375" style="2" customWidth="1"/>
    <col min="12504" max="12585" width="3.875" style="2" customWidth="1"/>
    <col min="12586" max="12752" width="2.375" style="2"/>
    <col min="12753" max="12753" width="3.875" style="2" customWidth="1"/>
    <col min="12754" max="12754" width="9.125" style="2" customWidth="1"/>
    <col min="12755" max="12755" width="3.875" style="2" customWidth="1"/>
    <col min="12756" max="12759" width="1.375" style="2" customWidth="1"/>
    <col min="12760" max="12841" width="3.875" style="2" customWidth="1"/>
    <col min="12842" max="13008" width="2.375" style="2"/>
    <col min="13009" max="13009" width="3.875" style="2" customWidth="1"/>
    <col min="13010" max="13010" width="9.125" style="2" customWidth="1"/>
    <col min="13011" max="13011" width="3.875" style="2" customWidth="1"/>
    <col min="13012" max="13015" width="1.375" style="2" customWidth="1"/>
    <col min="13016" max="13097" width="3.875" style="2" customWidth="1"/>
    <col min="13098" max="13264" width="2.375" style="2"/>
    <col min="13265" max="13265" width="3.875" style="2" customWidth="1"/>
    <col min="13266" max="13266" width="9.125" style="2" customWidth="1"/>
    <col min="13267" max="13267" width="3.875" style="2" customWidth="1"/>
    <col min="13268" max="13271" width="1.375" style="2" customWidth="1"/>
    <col min="13272" max="13353" width="3.875" style="2" customWidth="1"/>
    <col min="13354" max="13520" width="2.375" style="2"/>
    <col min="13521" max="13521" width="3.875" style="2" customWidth="1"/>
    <col min="13522" max="13522" width="9.125" style="2" customWidth="1"/>
    <col min="13523" max="13523" width="3.875" style="2" customWidth="1"/>
    <col min="13524" max="13527" width="1.375" style="2" customWidth="1"/>
    <col min="13528" max="13609" width="3.875" style="2" customWidth="1"/>
    <col min="13610" max="13776" width="2.375" style="2"/>
    <col min="13777" max="13777" width="3.875" style="2" customWidth="1"/>
    <col min="13778" max="13778" width="9.125" style="2" customWidth="1"/>
    <col min="13779" max="13779" width="3.875" style="2" customWidth="1"/>
    <col min="13780" max="13783" width="1.375" style="2" customWidth="1"/>
    <col min="13784" max="13865" width="3.875" style="2" customWidth="1"/>
    <col min="13866" max="14032" width="2.375" style="2"/>
    <col min="14033" max="14033" width="3.875" style="2" customWidth="1"/>
    <col min="14034" max="14034" width="9.125" style="2" customWidth="1"/>
    <col min="14035" max="14035" width="3.875" style="2" customWidth="1"/>
    <col min="14036" max="14039" width="1.375" style="2" customWidth="1"/>
    <col min="14040" max="14121" width="3.875" style="2" customWidth="1"/>
    <col min="14122" max="14288" width="2.375" style="2"/>
    <col min="14289" max="14289" width="3.875" style="2" customWidth="1"/>
    <col min="14290" max="14290" width="9.125" style="2" customWidth="1"/>
    <col min="14291" max="14291" width="3.875" style="2" customWidth="1"/>
    <col min="14292" max="14295" width="1.375" style="2" customWidth="1"/>
    <col min="14296" max="14377" width="3.875" style="2" customWidth="1"/>
    <col min="14378" max="14544" width="2.375" style="2"/>
    <col min="14545" max="14545" width="3.875" style="2" customWidth="1"/>
    <col min="14546" max="14546" width="9.125" style="2" customWidth="1"/>
    <col min="14547" max="14547" width="3.875" style="2" customWidth="1"/>
    <col min="14548" max="14551" width="1.375" style="2" customWidth="1"/>
    <col min="14552" max="14633" width="3.875" style="2" customWidth="1"/>
    <col min="14634" max="14800" width="2.375" style="2"/>
    <col min="14801" max="14801" width="3.875" style="2" customWidth="1"/>
    <col min="14802" max="14802" width="9.125" style="2" customWidth="1"/>
    <col min="14803" max="14803" width="3.875" style="2" customWidth="1"/>
    <col min="14804" max="14807" width="1.375" style="2" customWidth="1"/>
    <col min="14808" max="14889" width="3.875" style="2" customWidth="1"/>
    <col min="14890" max="15056" width="2.375" style="2"/>
    <col min="15057" max="15057" width="3.875" style="2" customWidth="1"/>
    <col min="15058" max="15058" width="9.125" style="2" customWidth="1"/>
    <col min="15059" max="15059" width="3.875" style="2" customWidth="1"/>
    <col min="15060" max="15063" width="1.375" style="2" customWidth="1"/>
    <col min="15064" max="15145" width="3.875" style="2" customWidth="1"/>
    <col min="15146" max="15312" width="2.375" style="2"/>
    <col min="15313" max="15313" width="3.875" style="2" customWidth="1"/>
    <col min="15314" max="15314" width="9.125" style="2" customWidth="1"/>
    <col min="15315" max="15315" width="3.875" style="2" customWidth="1"/>
    <col min="15316" max="15319" width="1.375" style="2" customWidth="1"/>
    <col min="15320" max="15401" width="3.875" style="2" customWidth="1"/>
    <col min="15402" max="15568" width="2.375" style="2"/>
    <col min="15569" max="15569" width="3.875" style="2" customWidth="1"/>
    <col min="15570" max="15570" width="9.125" style="2" customWidth="1"/>
    <col min="15571" max="15571" width="3.875" style="2" customWidth="1"/>
    <col min="15572" max="15575" width="1.375" style="2" customWidth="1"/>
    <col min="15576" max="15657" width="3.875" style="2" customWidth="1"/>
    <col min="15658" max="15824" width="2.375" style="2"/>
    <col min="15825" max="15825" width="3.875" style="2" customWidth="1"/>
    <col min="15826" max="15826" width="9.125" style="2" customWidth="1"/>
    <col min="15827" max="15827" width="3.875" style="2" customWidth="1"/>
    <col min="15828" max="15831" width="1.375" style="2" customWidth="1"/>
    <col min="15832" max="15913" width="3.875" style="2" customWidth="1"/>
    <col min="15914" max="16080" width="2.375" style="2"/>
    <col min="16081" max="16081" width="3.875" style="2" customWidth="1"/>
    <col min="16082" max="16082" width="9.125" style="2" customWidth="1"/>
    <col min="16083" max="16083" width="3.875" style="2" customWidth="1"/>
    <col min="16084" max="16087" width="1.375" style="2" customWidth="1"/>
    <col min="16088" max="16169" width="3.875" style="2" customWidth="1"/>
    <col min="16170" max="16384" width="2.375" style="2"/>
  </cols>
  <sheetData>
    <row r="1" spans="2:126" ht="81" customHeight="1">
      <c r="CH1" s="1525"/>
      <c r="CI1" s="1525"/>
      <c r="CJ1" s="1525"/>
      <c r="CK1" s="1525"/>
      <c r="CL1" s="1525"/>
      <c r="CM1" s="1525"/>
      <c r="CN1" s="1525"/>
      <c r="CO1" s="1525"/>
      <c r="CP1" s="1525"/>
      <c r="CQ1" s="1525"/>
      <c r="CR1" s="1525"/>
      <c r="CS1" s="1525"/>
      <c r="CT1" s="1525"/>
      <c r="CU1" s="1525"/>
      <c r="CV1" s="1525"/>
      <c r="CW1" s="1525"/>
      <c r="CX1" s="1525"/>
      <c r="CY1" s="1525"/>
      <c r="CZ1" s="1525"/>
      <c r="DA1" s="1525"/>
      <c r="DB1" s="1525"/>
      <c r="DC1" s="1525"/>
      <c r="DD1" s="1525"/>
      <c r="DE1" s="1525"/>
      <c r="DF1" s="1525"/>
      <c r="DG1" s="1525"/>
      <c r="DH1" s="1525"/>
      <c r="DI1" s="1525"/>
      <c r="DJ1" s="1525"/>
      <c r="DK1" s="1525"/>
      <c r="DL1" s="1525"/>
      <c r="DM1" s="1525"/>
      <c r="DN1" s="1525"/>
      <c r="DO1" s="1525"/>
      <c r="DP1" s="1525"/>
      <c r="DQ1" s="1525"/>
      <c r="DR1" s="1525"/>
      <c r="DS1" s="1525"/>
      <c r="DT1" s="1525"/>
      <c r="DU1" s="1525"/>
      <c r="DV1" s="1525"/>
    </row>
    <row r="2" spans="2:126" s="61" customFormat="1" ht="24.95" customHeight="1">
      <c r="B2" s="65"/>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107"/>
      <c r="CH2" s="1525"/>
      <c r="CI2" s="1525"/>
      <c r="CJ2" s="1525"/>
      <c r="CK2" s="1525"/>
      <c r="CL2" s="1525"/>
      <c r="CM2" s="1525"/>
      <c r="CN2" s="1525"/>
      <c r="CO2" s="1525"/>
      <c r="CP2" s="1525"/>
      <c r="CQ2" s="1525"/>
      <c r="CR2" s="1525"/>
      <c r="CS2" s="1525"/>
      <c r="CT2" s="1525"/>
      <c r="CU2" s="1525"/>
      <c r="CV2" s="1525"/>
      <c r="CW2" s="1525"/>
      <c r="CX2" s="1525"/>
      <c r="CY2" s="1525"/>
      <c r="CZ2" s="1525"/>
      <c r="DA2" s="1525"/>
      <c r="DB2" s="1525"/>
      <c r="DC2" s="1525"/>
      <c r="DD2" s="1525"/>
      <c r="DE2" s="1525"/>
      <c r="DF2" s="1525"/>
      <c r="DG2" s="1525"/>
      <c r="DH2" s="1525"/>
      <c r="DI2" s="1525"/>
      <c r="DJ2" s="1525"/>
      <c r="DK2" s="1525"/>
      <c r="DL2" s="1525"/>
      <c r="DM2" s="1525"/>
      <c r="DN2" s="1525"/>
      <c r="DO2" s="1525"/>
      <c r="DP2" s="1525"/>
      <c r="DQ2" s="1525"/>
      <c r="DR2" s="1525"/>
      <c r="DS2" s="1525"/>
      <c r="DT2" s="1525"/>
      <c r="DU2" s="1525"/>
      <c r="DV2" s="1525"/>
    </row>
    <row r="3" spans="2:126" s="61" customFormat="1" ht="30" customHeight="1">
      <c r="B3" s="67"/>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108"/>
      <c r="CH3" s="1525"/>
      <c r="CI3" s="1525"/>
      <c r="CJ3" s="1525"/>
      <c r="CK3" s="1525"/>
      <c r="CL3" s="1525"/>
      <c r="CM3" s="1525"/>
      <c r="CN3" s="1525"/>
      <c r="CO3" s="1525"/>
      <c r="CP3" s="1525"/>
      <c r="CQ3" s="1525"/>
      <c r="CR3" s="1525"/>
      <c r="CS3" s="1525"/>
      <c r="CT3" s="1525"/>
      <c r="CU3" s="1525"/>
      <c r="CV3" s="1525"/>
      <c r="CW3" s="1525"/>
      <c r="CX3" s="1525"/>
      <c r="CY3" s="1525"/>
      <c r="CZ3" s="1525"/>
      <c r="DA3" s="1525"/>
      <c r="DB3" s="1525"/>
      <c r="DC3" s="1525"/>
      <c r="DD3" s="1525"/>
      <c r="DE3" s="1525"/>
      <c r="DF3" s="1525"/>
      <c r="DG3" s="1525"/>
      <c r="DH3" s="1525"/>
      <c r="DI3" s="1525"/>
      <c r="DJ3" s="1525"/>
      <c r="DK3" s="1525"/>
      <c r="DL3" s="1525"/>
      <c r="DM3" s="1525"/>
      <c r="DN3" s="1525"/>
      <c r="DO3" s="1525"/>
      <c r="DP3" s="1525"/>
      <c r="DQ3" s="1525"/>
      <c r="DR3" s="1525"/>
      <c r="DS3" s="1525"/>
      <c r="DT3" s="1525"/>
      <c r="DU3" s="1525"/>
      <c r="DV3" s="1525"/>
    </row>
    <row r="4" spans="2:126" s="61" customFormat="1" ht="30" customHeight="1">
      <c r="B4" s="69"/>
      <c r="C4" s="2601" t="s">
        <v>2284</v>
      </c>
      <c r="D4" s="2602"/>
      <c r="E4" s="2602"/>
      <c r="F4" s="2602"/>
      <c r="G4" s="2602"/>
      <c r="H4" s="2602"/>
      <c r="I4" s="2602"/>
      <c r="J4" s="2602"/>
      <c r="K4" s="2602"/>
      <c r="L4" s="2602"/>
      <c r="M4" s="2602"/>
      <c r="N4" s="2603"/>
      <c r="O4" s="2607" t="s">
        <v>1079</v>
      </c>
      <c r="P4" s="2608"/>
      <c r="Q4" s="2609"/>
      <c r="R4" s="38"/>
      <c r="S4" s="100" t="s">
        <v>2326</v>
      </c>
      <c r="T4" s="77"/>
      <c r="U4" s="77"/>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109"/>
      <c r="CH4" s="1525"/>
      <c r="CI4" s="1525"/>
      <c r="CJ4" s="1525"/>
      <c r="CK4" s="1525"/>
      <c r="CL4" s="1525"/>
      <c r="CM4" s="1525"/>
      <c r="CN4" s="1525"/>
      <c r="CO4" s="1525"/>
      <c r="CP4" s="1525"/>
      <c r="CQ4" s="1525"/>
      <c r="CR4" s="1525"/>
      <c r="CS4" s="1525"/>
      <c r="CT4" s="1525"/>
      <c r="CU4" s="1525"/>
      <c r="CV4" s="1525"/>
      <c r="CW4" s="1525"/>
      <c r="CX4" s="1525"/>
      <c r="CY4" s="1525"/>
      <c r="CZ4" s="1525"/>
      <c r="DA4" s="1525"/>
      <c r="DB4" s="1525"/>
      <c r="DC4" s="1525"/>
      <c r="DD4" s="1525"/>
      <c r="DE4" s="1525"/>
      <c r="DF4" s="1525"/>
      <c r="DG4" s="1525"/>
      <c r="DH4" s="1525"/>
      <c r="DI4" s="1525"/>
      <c r="DJ4" s="1525"/>
      <c r="DK4" s="1525"/>
      <c r="DL4" s="1525"/>
      <c r="DM4" s="1525"/>
      <c r="DN4" s="1525"/>
      <c r="DO4" s="1525"/>
      <c r="DP4" s="1525"/>
      <c r="DQ4" s="1525"/>
      <c r="DR4" s="1525"/>
      <c r="DS4" s="1525"/>
      <c r="DT4" s="1525"/>
      <c r="DU4" s="1525"/>
      <c r="DV4" s="1525"/>
    </row>
    <row r="5" spans="2:126" s="61" customFormat="1" ht="30" customHeight="1">
      <c r="B5" s="70"/>
      <c r="C5" s="2604"/>
      <c r="D5" s="2605"/>
      <c r="E5" s="2605"/>
      <c r="F5" s="2605"/>
      <c r="G5" s="2605"/>
      <c r="H5" s="2605"/>
      <c r="I5" s="2605"/>
      <c r="J5" s="2605"/>
      <c r="K5" s="2605"/>
      <c r="L5" s="2605"/>
      <c r="M5" s="2605"/>
      <c r="N5" s="2606"/>
      <c r="O5" s="2610"/>
      <c r="P5" s="2611"/>
      <c r="Q5" s="2612"/>
      <c r="R5" s="38"/>
      <c r="S5" s="101" t="s">
        <v>2327</v>
      </c>
      <c r="T5" s="77"/>
      <c r="U5" s="77"/>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110"/>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row>
    <row r="6" spans="2:126" s="61" customFormat="1" ht="30" customHeight="1">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110"/>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row>
    <row r="7" spans="2:126" s="61" customFormat="1" ht="24.95" customHeight="1">
      <c r="B7" s="72"/>
      <c r="C7" s="216" t="s">
        <v>2287</v>
      </c>
      <c r="D7" s="216"/>
      <c r="E7" s="216"/>
      <c r="F7" s="216"/>
      <c r="G7" s="216"/>
      <c r="H7" s="2600">
        <v>2</v>
      </c>
      <c r="I7" s="2600"/>
      <c r="J7" s="1626"/>
      <c r="K7" s="219" t="s">
        <v>2418</v>
      </c>
      <c r="L7" s="220"/>
      <c r="M7" s="220"/>
      <c r="N7" s="220"/>
      <c r="O7" s="220"/>
      <c r="P7" s="220"/>
      <c r="Q7" s="220"/>
      <c r="R7" s="1627"/>
      <c r="S7" s="1627"/>
      <c r="T7" s="1627"/>
      <c r="U7" s="1627"/>
      <c r="V7" s="1627"/>
      <c r="W7" s="1627"/>
      <c r="X7" s="1627"/>
      <c r="Y7" s="1627"/>
      <c r="Z7" s="1627"/>
      <c r="AA7" s="1627"/>
      <c r="AB7" s="1627"/>
      <c r="AC7" s="1627"/>
      <c r="AD7" s="1627"/>
      <c r="AE7" s="1627"/>
      <c r="AF7" s="1627"/>
      <c r="AG7" s="1627"/>
      <c r="AH7" s="1627"/>
      <c r="AI7" s="1627"/>
      <c r="AJ7" s="1627"/>
      <c r="AK7" s="1627"/>
      <c r="AL7" s="1627"/>
      <c r="AM7" s="1627"/>
      <c r="AN7" s="1627"/>
      <c r="AO7" s="1627"/>
      <c r="AP7" s="1627"/>
      <c r="AQ7" s="1627"/>
      <c r="AR7" s="1627"/>
      <c r="AS7" s="1627"/>
      <c r="AT7" s="1627"/>
      <c r="AU7" s="1627"/>
      <c r="AV7" s="1627"/>
      <c r="AW7" s="1627"/>
      <c r="AX7" s="1627"/>
      <c r="AY7" s="1627"/>
      <c r="AZ7" s="1627"/>
      <c r="BA7" s="1627"/>
      <c r="BB7" s="1627"/>
      <c r="BC7" s="1627"/>
      <c r="BD7" s="1627"/>
      <c r="BE7" s="1627"/>
      <c r="BF7" s="1627"/>
      <c r="BG7" s="1627"/>
      <c r="BH7" s="1627"/>
      <c r="BI7" s="1627"/>
      <c r="BJ7" s="1627"/>
      <c r="BK7" s="1627"/>
      <c r="BL7" s="1627"/>
      <c r="BM7" s="1627"/>
      <c r="BN7" s="1627"/>
      <c r="BO7" s="1627"/>
      <c r="BP7" s="1627"/>
      <c r="BQ7" s="1627"/>
      <c r="BR7" s="1627"/>
      <c r="BS7" s="1627"/>
      <c r="BT7" s="1627"/>
      <c r="BU7" s="1627"/>
      <c r="BV7" s="1627"/>
      <c r="BW7" s="1627"/>
      <c r="BX7" s="1627"/>
      <c r="BY7" s="1627"/>
      <c r="BZ7" s="1627"/>
      <c r="CA7" s="1627"/>
      <c r="CD7" s="111"/>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row>
    <row r="8" spans="2:126" s="61" customFormat="1" ht="30" customHeight="1">
      <c r="B8" s="73"/>
      <c r="C8" s="217" t="s">
        <v>2289</v>
      </c>
      <c r="D8" s="217"/>
      <c r="E8" s="217"/>
      <c r="F8" s="217"/>
      <c r="G8" s="217"/>
      <c r="H8" s="2600"/>
      <c r="I8" s="2600"/>
      <c r="J8" s="1626"/>
      <c r="K8" s="192" t="s">
        <v>2419</v>
      </c>
      <c r="V8" s="77"/>
      <c r="W8" s="77"/>
      <c r="X8" s="77"/>
      <c r="Y8" s="77"/>
      <c r="Z8" s="77"/>
      <c r="AA8" s="77"/>
      <c r="AB8" s="77"/>
      <c r="AC8" s="77"/>
      <c r="AD8" s="77"/>
      <c r="AE8" s="77"/>
      <c r="AF8" s="77"/>
      <c r="AG8" s="77"/>
      <c r="AH8" s="77"/>
      <c r="AI8" s="77"/>
      <c r="AJ8" s="77"/>
      <c r="AK8" s="38"/>
      <c r="AL8" s="38"/>
      <c r="AM8" s="38"/>
      <c r="AN8" s="38"/>
      <c r="AO8" s="38"/>
      <c r="AP8" s="38"/>
      <c r="AQ8" s="38"/>
      <c r="AR8" s="38"/>
      <c r="AS8" s="38"/>
      <c r="AT8" s="38"/>
      <c r="AU8" s="38"/>
      <c r="AV8" s="38"/>
      <c r="AW8" s="38"/>
      <c r="AX8" s="38"/>
      <c r="AY8" s="38"/>
      <c r="AZ8" s="77"/>
      <c r="BA8" s="125"/>
      <c r="BB8" s="125"/>
      <c r="BC8" s="125"/>
      <c r="BD8" s="125"/>
      <c r="BE8" s="125"/>
      <c r="BF8" s="125"/>
      <c r="BG8" s="125"/>
      <c r="BH8" s="125"/>
      <c r="BI8" s="125"/>
      <c r="BJ8" s="125"/>
      <c r="BK8" s="125"/>
      <c r="BL8" s="125"/>
      <c r="BM8" s="125"/>
      <c r="BN8" s="125"/>
      <c r="BO8" s="125"/>
      <c r="BP8" s="125"/>
      <c r="BQ8" s="125"/>
      <c r="BR8" s="125"/>
      <c r="BS8" s="125"/>
      <c r="BT8" s="125"/>
      <c r="BU8" s="125"/>
      <c r="BV8" s="38"/>
      <c r="BW8" s="38"/>
      <c r="BX8" s="38"/>
      <c r="BY8" s="38"/>
      <c r="BZ8" s="38"/>
      <c r="CA8" s="38"/>
      <c r="CD8" s="111"/>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row>
    <row r="9" spans="2:126" s="61" customFormat="1" ht="30" customHeight="1">
      <c r="B9" s="73"/>
      <c r="V9" s="77"/>
      <c r="W9" s="77"/>
      <c r="X9" s="77"/>
      <c r="Y9" s="77"/>
      <c r="Z9" s="77"/>
      <c r="AA9" s="77"/>
      <c r="AB9" s="77"/>
      <c r="AC9" s="77"/>
      <c r="AD9" s="77"/>
      <c r="AE9" s="77"/>
      <c r="AF9" s="77"/>
      <c r="AG9" s="77"/>
      <c r="AH9" s="77"/>
      <c r="AI9" s="77"/>
      <c r="AJ9" s="77"/>
      <c r="AK9" s="38"/>
      <c r="AL9" s="38"/>
      <c r="AM9" s="38"/>
      <c r="AN9" s="38"/>
      <c r="AO9" s="38"/>
      <c r="AP9" s="38"/>
      <c r="AQ9" s="38"/>
      <c r="AR9" s="38"/>
      <c r="AS9" s="38"/>
      <c r="AT9" s="38"/>
      <c r="AU9" s="38"/>
      <c r="AV9" s="38"/>
      <c r="AW9" s="38"/>
      <c r="AX9" s="38"/>
      <c r="AY9" s="38"/>
      <c r="AZ9" s="77"/>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D9" s="111"/>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row>
    <row r="10" spans="2:126" s="61" customFormat="1" ht="30" customHeight="1">
      <c r="B10" s="73"/>
      <c r="C10" s="167" t="s">
        <v>2420</v>
      </c>
      <c r="D10" s="167" t="s">
        <v>2421</v>
      </c>
      <c r="E10" s="127"/>
      <c r="F10" s="168"/>
      <c r="G10" s="85"/>
      <c r="H10" s="77"/>
      <c r="I10" s="127"/>
      <c r="J10" s="77"/>
      <c r="K10" s="77"/>
      <c r="L10" s="77"/>
      <c r="M10" s="77"/>
      <c r="N10" s="77"/>
      <c r="O10" s="77"/>
      <c r="P10" s="77"/>
      <c r="Q10" s="77"/>
      <c r="R10" s="77"/>
      <c r="S10" s="77"/>
      <c r="T10" s="77"/>
      <c r="U10" s="77"/>
      <c r="V10" s="77"/>
      <c r="W10" s="77"/>
      <c r="X10" s="77"/>
      <c r="Y10" s="77"/>
      <c r="Z10" s="77"/>
      <c r="AA10" s="77"/>
      <c r="AB10" s="77"/>
      <c r="AC10" s="77"/>
      <c r="AD10" s="77"/>
      <c r="AE10" s="77"/>
      <c r="AF10" s="77"/>
      <c r="AG10" s="1525"/>
      <c r="AH10" s="1525"/>
      <c r="AI10" s="1525"/>
      <c r="AJ10" s="1525"/>
      <c r="AK10" s="1525"/>
      <c r="AL10" s="1525"/>
      <c r="AM10" s="1525"/>
      <c r="AN10" s="1525"/>
      <c r="AO10" s="1525"/>
      <c r="AP10" s="1525"/>
      <c r="AQ10" s="1525"/>
      <c r="AR10" s="1525"/>
      <c r="AS10" s="1525"/>
      <c r="AT10" s="1525"/>
      <c r="AU10" s="1525"/>
      <c r="AV10" s="1525"/>
      <c r="AW10" s="1525"/>
      <c r="AX10" s="1525"/>
      <c r="AY10" s="1525"/>
      <c r="AZ10" s="1525"/>
      <c r="BA10" s="1525"/>
      <c r="BB10" s="1525"/>
      <c r="BC10" s="1525"/>
      <c r="BD10" s="1525"/>
      <c r="BE10" s="1525"/>
      <c r="BF10" s="1525"/>
      <c r="BG10" s="1525"/>
      <c r="BH10" s="1525"/>
      <c r="BI10" s="1525"/>
      <c r="BJ10" s="1525"/>
      <c r="BK10" s="1525"/>
      <c r="BL10" s="1525"/>
      <c r="BM10" s="1525"/>
      <c r="BN10" s="1525"/>
      <c r="BO10" s="1525"/>
      <c r="BP10" s="1525"/>
      <c r="BQ10" s="1525"/>
      <c r="BR10" s="1525"/>
      <c r="BS10" s="1525"/>
      <c r="BT10" s="1525"/>
      <c r="BU10" s="1525"/>
      <c r="BV10" s="1525"/>
      <c r="BW10" s="1525"/>
      <c r="BX10" s="1525"/>
      <c r="BY10" s="1525"/>
      <c r="BZ10" s="1525"/>
      <c r="CA10" s="1525"/>
      <c r="CB10" s="121"/>
      <c r="CD10" s="111"/>
      <c r="CH10" s="1525"/>
      <c r="CI10" s="1525"/>
      <c r="CJ10" s="1525"/>
      <c r="CK10" s="1525"/>
      <c r="CL10" s="1525"/>
      <c r="CM10" s="1525"/>
      <c r="CN10" s="1525"/>
      <c r="CO10" s="1525"/>
      <c r="CP10" s="1525"/>
      <c r="CQ10" s="1525"/>
      <c r="CR10" s="1525"/>
      <c r="CS10" s="1525"/>
      <c r="CT10" s="1525"/>
      <c r="CU10" s="1525"/>
      <c r="CV10" s="1525"/>
      <c r="CW10" s="1525"/>
      <c r="CX10" s="1525"/>
      <c r="CY10" s="1525"/>
      <c r="CZ10" s="1525"/>
      <c r="DA10" s="1525"/>
      <c r="DB10" s="1525"/>
      <c r="DC10" s="1525"/>
      <c r="DD10" s="1525"/>
      <c r="DE10" s="1525"/>
      <c r="DF10" s="1525"/>
      <c r="DG10" s="1525"/>
      <c r="DH10" s="1525"/>
      <c r="DI10" s="1525"/>
      <c r="DJ10" s="1525"/>
      <c r="DK10" s="1525"/>
      <c r="DL10" s="1525"/>
      <c r="DM10" s="1525"/>
      <c r="DN10" s="1525"/>
      <c r="DO10" s="1525"/>
      <c r="DP10" s="1525"/>
      <c r="DQ10" s="1525"/>
      <c r="DR10" s="1525"/>
      <c r="DS10" s="1525"/>
      <c r="DT10" s="1525"/>
      <c r="DU10" s="1525"/>
      <c r="DV10" s="1525"/>
    </row>
    <row r="11" spans="2:126" s="61" customFormat="1" ht="30" customHeight="1">
      <c r="B11" s="73"/>
      <c r="C11" s="168"/>
      <c r="D11" s="198" t="s">
        <v>2422</v>
      </c>
      <c r="E11" s="127"/>
      <c r="F11" s="168"/>
      <c r="G11" s="85"/>
      <c r="H11" s="77"/>
      <c r="I11" s="127"/>
      <c r="J11" s="77"/>
      <c r="K11" s="77"/>
      <c r="L11" s="77"/>
      <c r="M11" s="77"/>
      <c r="N11" s="77"/>
      <c r="O11" s="77"/>
      <c r="P11" s="77"/>
      <c r="Q11" s="77"/>
      <c r="R11" s="77"/>
      <c r="S11" s="77"/>
      <c r="T11" s="77"/>
      <c r="U11" s="77"/>
      <c r="V11" s="77"/>
      <c r="W11" s="77"/>
      <c r="X11" s="77"/>
      <c r="Y11" s="77"/>
      <c r="Z11" s="77"/>
      <c r="AA11" s="77"/>
      <c r="AB11" s="77"/>
      <c r="AC11" s="77"/>
      <c r="AD11" s="77"/>
      <c r="AE11" s="77"/>
      <c r="AF11" s="77"/>
      <c r="AG11" s="1525"/>
      <c r="AH11" s="1525"/>
      <c r="AI11" s="1525"/>
      <c r="AJ11" s="1525"/>
      <c r="AK11" s="1525"/>
      <c r="AL11" s="1525"/>
      <c r="AM11" s="1525"/>
      <c r="AN11" s="1525"/>
      <c r="AO11" s="1525"/>
      <c r="AP11" s="1525"/>
      <c r="AQ11" s="1525"/>
      <c r="AR11" s="1525"/>
      <c r="AS11" s="1525"/>
      <c r="AT11" s="1525"/>
      <c r="AU11" s="1525"/>
      <c r="AV11" s="1525"/>
      <c r="AW11" s="1525"/>
      <c r="AX11" s="1525"/>
      <c r="AY11" s="1525"/>
      <c r="AZ11" s="1525"/>
      <c r="BA11" s="1525"/>
      <c r="BB11" s="1525"/>
      <c r="BC11" s="1525"/>
      <c r="BD11" s="1525"/>
      <c r="BE11" s="1525"/>
      <c r="BF11" s="1525"/>
      <c r="BG11" s="1525"/>
      <c r="BH11" s="1525"/>
      <c r="BI11" s="1525"/>
      <c r="BJ11" s="1525"/>
      <c r="BK11" s="1525"/>
      <c r="BL11" s="1525"/>
      <c r="BM11" s="1525"/>
      <c r="BN11" s="1525"/>
      <c r="BO11" s="1525"/>
      <c r="BP11" s="1525"/>
      <c r="BQ11" s="1525"/>
      <c r="BR11" s="1525"/>
      <c r="BS11" s="1525"/>
      <c r="BT11" s="1525"/>
      <c r="BU11" s="1525"/>
      <c r="BV11" s="1525"/>
      <c r="BW11" s="1525"/>
      <c r="BX11" s="1525"/>
      <c r="BY11" s="1525"/>
      <c r="BZ11" s="1525"/>
      <c r="CA11" s="1525"/>
      <c r="CB11" s="121"/>
      <c r="CD11" s="111"/>
      <c r="CH11" s="1525"/>
      <c r="CI11" s="1525"/>
      <c r="CJ11" s="1525"/>
      <c r="CK11" s="1525"/>
      <c r="CL11" s="1525"/>
      <c r="CM11" s="1525"/>
      <c r="CN11" s="1525"/>
      <c r="CO11" s="1525"/>
      <c r="CP11" s="1525"/>
      <c r="CQ11" s="1525"/>
      <c r="CR11" s="1525"/>
      <c r="CS11" s="1525"/>
      <c r="CT11" s="1525"/>
      <c r="CU11" s="1525"/>
      <c r="CV11" s="1525"/>
      <c r="CW11" s="1525"/>
      <c r="CX11" s="1525"/>
      <c r="CY11" s="1525"/>
      <c r="CZ11" s="1525"/>
      <c r="DA11" s="1525"/>
      <c r="DB11" s="1525"/>
      <c r="DC11" s="1525"/>
      <c r="DD11" s="1525"/>
      <c r="DE11" s="1525"/>
      <c r="DF11" s="1525"/>
      <c r="DG11" s="1525"/>
      <c r="DH11" s="1525"/>
      <c r="DI11" s="1525"/>
      <c r="DJ11" s="1525"/>
      <c r="DK11" s="1525"/>
      <c r="DL11" s="1525"/>
      <c r="DM11" s="1525"/>
      <c r="DN11" s="1525"/>
      <c r="DO11" s="1525"/>
      <c r="DP11" s="1525"/>
      <c r="DQ11" s="1525"/>
      <c r="DR11" s="1525"/>
      <c r="DS11" s="1525"/>
      <c r="DT11" s="1525"/>
      <c r="DU11" s="1525"/>
      <c r="DV11" s="1525"/>
    </row>
    <row r="12" spans="2:126" s="61" customFormat="1" ht="30" customHeight="1">
      <c r="B12" s="73"/>
      <c r="C12" s="168"/>
      <c r="D12" s="199"/>
      <c r="E12" s="168"/>
      <c r="F12" s="198"/>
      <c r="G12" s="189"/>
      <c r="H12" s="77"/>
      <c r="I12" s="127"/>
      <c r="J12" s="77"/>
      <c r="K12" s="77"/>
      <c r="L12" s="77"/>
      <c r="M12" s="77"/>
      <c r="N12" s="77"/>
      <c r="O12" s="77"/>
      <c r="P12" s="77"/>
      <c r="Q12" s="77"/>
      <c r="R12" s="77"/>
      <c r="S12" s="77"/>
      <c r="T12" s="77"/>
      <c r="U12" s="77"/>
      <c r="V12" s="77"/>
      <c r="W12" s="77"/>
      <c r="X12" s="77"/>
      <c r="Y12" s="77"/>
      <c r="Z12" s="77"/>
      <c r="AA12" s="77"/>
      <c r="AB12" s="77"/>
      <c r="AC12" s="77"/>
      <c r="AD12" s="77"/>
      <c r="AE12" s="77"/>
      <c r="AF12" s="77"/>
      <c r="AG12" s="1525"/>
      <c r="AH12" s="1525"/>
      <c r="AI12" s="1525"/>
      <c r="AJ12" s="1525"/>
      <c r="AK12" s="1525"/>
      <c r="AL12" s="1525"/>
      <c r="AM12" s="1525"/>
      <c r="AN12" s="1525"/>
      <c r="AO12" s="1525"/>
      <c r="AP12" s="1525"/>
      <c r="AQ12" s="1525"/>
      <c r="AR12" s="1525"/>
      <c r="AS12" s="1525"/>
      <c r="AT12" s="1525"/>
      <c r="AU12" s="1525"/>
      <c r="AV12" s="1525"/>
      <c r="AW12" s="1525"/>
      <c r="AX12" s="1525"/>
      <c r="AY12" s="1525"/>
      <c r="AZ12" s="1525"/>
      <c r="BA12" s="1525"/>
      <c r="BB12" s="1525"/>
      <c r="BC12" s="1525"/>
      <c r="BD12" s="1525"/>
      <c r="BE12" s="1525"/>
      <c r="BF12" s="1525"/>
      <c r="BG12" s="1525"/>
      <c r="BH12" s="1525"/>
      <c r="BI12" s="1525"/>
      <c r="BJ12" s="1525"/>
      <c r="BK12" s="1525"/>
      <c r="BL12" s="1525"/>
      <c r="BM12" s="1525"/>
      <c r="BN12" s="1525"/>
      <c r="BO12" s="1525"/>
      <c r="BP12" s="1525"/>
      <c r="BQ12" s="1525"/>
      <c r="BR12" s="1525"/>
      <c r="BS12" s="1525"/>
      <c r="BT12" s="1525"/>
      <c r="BU12" s="1525"/>
      <c r="BV12" s="1525"/>
      <c r="BW12" s="1525"/>
      <c r="BX12" s="1525"/>
      <c r="BY12" s="1525"/>
      <c r="BZ12" s="1525"/>
      <c r="CA12" s="1525"/>
      <c r="CD12" s="111"/>
      <c r="CH12" s="1525"/>
      <c r="CI12" s="1525"/>
      <c r="CJ12" s="1525"/>
      <c r="CK12" s="1525"/>
      <c r="CL12" s="1525"/>
      <c r="CM12" s="1525"/>
      <c r="CN12" s="1525"/>
      <c r="CO12" s="1525"/>
      <c r="CP12" s="1525"/>
      <c r="CQ12" s="1525"/>
      <c r="CR12" s="1525"/>
      <c r="CS12" s="1525"/>
      <c r="CT12" s="1525"/>
      <c r="CU12" s="1525"/>
      <c r="CV12" s="1525"/>
      <c r="CW12" s="1525"/>
      <c r="CX12" s="1525"/>
      <c r="CY12" s="1525"/>
      <c r="CZ12" s="1525"/>
      <c r="DA12" s="1525"/>
      <c r="DB12" s="1525"/>
      <c r="DC12" s="1525"/>
      <c r="DD12" s="1525"/>
      <c r="DE12" s="1525"/>
      <c r="DF12" s="1525"/>
      <c r="DG12" s="1525"/>
      <c r="DH12" s="1525"/>
      <c r="DI12" s="1525"/>
      <c r="DJ12" s="1525"/>
      <c r="DK12" s="1525"/>
      <c r="DL12" s="1525"/>
      <c r="DM12" s="1525"/>
      <c r="DN12" s="1525"/>
      <c r="DO12" s="1525"/>
      <c r="DP12" s="1525"/>
      <c r="DQ12" s="1525"/>
      <c r="DR12" s="1525"/>
      <c r="DS12" s="1525"/>
      <c r="DT12" s="1525"/>
      <c r="DU12" s="1525"/>
      <c r="DV12" s="1525"/>
    </row>
    <row r="13" spans="2:126" s="61" customFormat="1" ht="30" customHeight="1">
      <c r="B13" s="73"/>
      <c r="C13" s="168"/>
      <c r="E13" s="490" t="s">
        <v>2423</v>
      </c>
      <c r="G13" s="128"/>
      <c r="H13" s="128"/>
      <c r="I13" s="97"/>
      <c r="J13" s="97"/>
      <c r="K13" s="97"/>
      <c r="L13" s="97"/>
      <c r="M13" s="97"/>
      <c r="N13" s="97"/>
      <c r="O13" s="97"/>
      <c r="P13" s="97"/>
      <c r="Q13" s="97"/>
      <c r="R13" s="77"/>
      <c r="S13" s="77"/>
      <c r="T13" s="77"/>
      <c r="U13" s="77"/>
      <c r="V13" s="77"/>
      <c r="W13" s="77"/>
      <c r="X13" s="77"/>
      <c r="Y13" s="77"/>
      <c r="Z13" s="77"/>
      <c r="AA13" s="77"/>
      <c r="AB13" s="77"/>
      <c r="AC13" s="77"/>
      <c r="AD13" s="77"/>
      <c r="AE13" s="77"/>
      <c r="AF13" s="77"/>
      <c r="AG13" s="1525"/>
      <c r="AH13" s="1525"/>
      <c r="AI13" s="1525"/>
      <c r="AJ13" s="1525"/>
      <c r="AK13" s="1525"/>
      <c r="AL13" s="1525"/>
      <c r="AM13" s="1525"/>
      <c r="AN13" s="1525"/>
      <c r="AO13" s="1525"/>
      <c r="AP13" s="1525"/>
      <c r="AQ13" s="1525"/>
      <c r="AR13" s="1525"/>
      <c r="AS13" s="1525"/>
      <c r="AT13" s="1525"/>
      <c r="AU13" s="1525"/>
      <c r="AV13" s="1525"/>
      <c r="AW13" s="1525"/>
      <c r="AX13" s="1525"/>
      <c r="AY13" s="1525"/>
      <c r="AZ13" s="1525"/>
      <c r="BA13" s="1525"/>
      <c r="BB13" s="1525"/>
      <c r="BC13" s="1525"/>
      <c r="BD13" s="1525"/>
      <c r="BE13" s="1525"/>
      <c r="BF13" s="1525"/>
      <c r="BG13" s="1525"/>
      <c r="BH13" s="1525"/>
      <c r="BI13" s="1525"/>
      <c r="BJ13" s="1525"/>
      <c r="BK13" s="1525"/>
      <c r="BL13" s="1525"/>
      <c r="BM13" s="1525"/>
      <c r="BN13" s="1525"/>
      <c r="BO13" s="1525"/>
      <c r="BP13" s="1525"/>
      <c r="BQ13" s="1525"/>
      <c r="BR13" s="1525"/>
      <c r="BS13" s="1525"/>
      <c r="BT13" s="1525"/>
      <c r="BU13" s="1525"/>
      <c r="BV13" s="1525"/>
      <c r="BW13" s="1525"/>
      <c r="BX13" s="1525"/>
      <c r="BY13" s="1525"/>
      <c r="BZ13" s="1525"/>
      <c r="CA13" s="1525"/>
      <c r="CD13" s="111"/>
      <c r="CH13" s="1525"/>
      <c r="CI13" s="1525"/>
      <c r="CJ13" s="1525"/>
      <c r="CK13" s="1525"/>
      <c r="CL13" s="1525"/>
      <c r="CM13" s="1525"/>
      <c r="CN13" s="1525"/>
      <c r="CO13" s="1525"/>
      <c r="CP13" s="1525"/>
      <c r="CQ13" s="1525"/>
      <c r="CR13" s="1525"/>
      <c r="CS13" s="1525"/>
      <c r="CT13" s="1525"/>
      <c r="CU13" s="1525"/>
      <c r="CV13" s="1525"/>
      <c r="CW13" s="1525"/>
      <c r="CX13" s="1525"/>
      <c r="CY13" s="1525"/>
      <c r="CZ13" s="1525"/>
      <c r="DA13" s="1525"/>
      <c r="DB13" s="1525"/>
      <c r="DC13" s="1525"/>
      <c r="DD13" s="1525"/>
      <c r="DE13" s="1525"/>
      <c r="DF13" s="1525"/>
      <c r="DG13" s="1525"/>
      <c r="DH13" s="1525"/>
      <c r="DI13" s="1525"/>
      <c r="DJ13" s="1525"/>
      <c r="DK13" s="1525"/>
      <c r="DL13" s="1525"/>
      <c r="DM13" s="1525"/>
      <c r="DN13" s="1525"/>
      <c r="DO13" s="1525"/>
      <c r="DP13" s="1525"/>
      <c r="DQ13" s="1525"/>
      <c r="DR13" s="1525"/>
      <c r="DS13" s="1525"/>
      <c r="DT13" s="1525"/>
      <c r="DU13" s="1525"/>
      <c r="DV13" s="1525"/>
    </row>
    <row r="14" spans="2:126" s="61" customFormat="1" ht="30" customHeight="1">
      <c r="B14" s="73"/>
      <c r="C14" s="168"/>
      <c r="D14" s="2317" t="s">
        <v>1130</v>
      </c>
      <c r="E14" s="2348"/>
      <c r="F14" s="2613" t="s">
        <v>1082</v>
      </c>
      <c r="G14" s="2614"/>
      <c r="H14" s="2615"/>
      <c r="I14" s="98"/>
      <c r="J14" s="2644" t="s">
        <v>2154</v>
      </c>
      <c r="K14" s="2644"/>
      <c r="L14" s="2644"/>
      <c r="M14" s="2644"/>
      <c r="N14" s="2644"/>
      <c r="O14" s="131"/>
      <c r="P14" s="131"/>
      <c r="Q14" s="131"/>
      <c r="R14" s="77"/>
      <c r="S14" s="2317" t="s">
        <v>1132</v>
      </c>
      <c r="T14" s="2348"/>
      <c r="U14" s="2619"/>
      <c r="V14" s="2620"/>
      <c r="W14" s="2621"/>
      <c r="X14" s="98"/>
      <c r="Y14" s="2644" t="s">
        <v>2296</v>
      </c>
      <c r="Z14" s="2644"/>
      <c r="AA14" s="2644"/>
      <c r="AB14" s="2644"/>
      <c r="AC14" s="2644"/>
      <c r="AD14" s="2644"/>
      <c r="AE14" s="131"/>
      <c r="AF14" s="131"/>
      <c r="AG14" s="1525"/>
      <c r="AH14" s="1525"/>
      <c r="AI14" s="1525"/>
      <c r="AJ14" s="1525"/>
      <c r="AK14" s="1525"/>
      <c r="AL14" s="1525"/>
      <c r="AM14" s="1525"/>
      <c r="AN14" s="1525"/>
      <c r="AO14" s="1525"/>
      <c r="AP14" s="1525"/>
      <c r="AQ14" s="1525"/>
      <c r="AR14" s="1525"/>
      <c r="AS14" s="1525"/>
      <c r="AT14" s="1525"/>
      <c r="AU14" s="1525"/>
      <c r="AV14" s="1525"/>
      <c r="AW14" s="1525"/>
      <c r="AX14" s="1525"/>
      <c r="AY14" s="1525"/>
      <c r="AZ14" s="1525"/>
      <c r="BA14" s="1525"/>
      <c r="BB14" s="1525"/>
      <c r="BC14" s="1525"/>
      <c r="BD14" s="1525"/>
      <c r="BE14" s="1525"/>
      <c r="BF14" s="1525"/>
      <c r="BG14" s="1525"/>
      <c r="BH14" s="1525"/>
      <c r="BI14" s="1525"/>
      <c r="BJ14" s="1525"/>
      <c r="BK14" s="1525"/>
      <c r="BL14" s="1525"/>
      <c r="BM14" s="1525"/>
      <c r="BN14" s="1525"/>
      <c r="BO14" s="1525"/>
      <c r="BP14" s="1525"/>
      <c r="BQ14" s="1525"/>
      <c r="BR14" s="1525"/>
      <c r="BS14" s="1525"/>
      <c r="BT14" s="1525"/>
      <c r="BU14" s="1525"/>
      <c r="BV14" s="1525"/>
      <c r="BW14" s="1525"/>
      <c r="BX14" s="1525"/>
      <c r="BY14" s="1525"/>
      <c r="BZ14" s="1525"/>
      <c r="CA14" s="1525"/>
      <c r="CD14" s="111"/>
      <c r="CH14" s="1525"/>
      <c r="CI14" s="1525"/>
      <c r="CJ14" s="1525"/>
      <c r="CK14" s="1525"/>
      <c r="CL14" s="1525"/>
      <c r="CM14" s="1525"/>
      <c r="CN14" s="1525"/>
      <c r="CO14" s="1525"/>
      <c r="CP14" s="1525"/>
      <c r="CQ14" s="1525"/>
      <c r="CR14" s="1525"/>
      <c r="CS14" s="1525"/>
      <c r="CT14" s="1525"/>
      <c r="CU14" s="1525"/>
      <c r="CV14" s="1525"/>
      <c r="CW14" s="1525"/>
      <c r="CX14" s="1525"/>
      <c r="CY14" s="1525"/>
      <c r="CZ14" s="1525"/>
      <c r="DA14" s="1525"/>
      <c r="DB14" s="1525"/>
      <c r="DC14" s="1525"/>
      <c r="DD14" s="1525"/>
      <c r="DE14" s="1525"/>
      <c r="DF14" s="1525"/>
      <c r="DG14" s="1525"/>
      <c r="DH14" s="1525"/>
      <c r="DI14" s="1525"/>
      <c r="DJ14" s="1525"/>
      <c r="DK14" s="1525"/>
      <c r="DL14" s="1525"/>
      <c r="DM14" s="1525"/>
      <c r="DN14" s="1525"/>
      <c r="DO14" s="1525"/>
      <c r="DP14" s="1525"/>
      <c r="DQ14" s="1525"/>
      <c r="DR14" s="1525"/>
      <c r="DS14" s="1525"/>
      <c r="DT14" s="1525"/>
      <c r="DU14" s="1525"/>
      <c r="DV14" s="1525"/>
    </row>
    <row r="15" spans="2:126" s="61" customFormat="1" ht="30" customHeight="1">
      <c r="B15" s="84"/>
      <c r="C15" s="168"/>
      <c r="D15" s="2306"/>
      <c r="E15" s="2348"/>
      <c r="F15" s="2616"/>
      <c r="G15" s="2617"/>
      <c r="H15" s="2618"/>
      <c r="I15" s="98"/>
      <c r="J15" s="2644"/>
      <c r="K15" s="2644"/>
      <c r="L15" s="2644"/>
      <c r="M15" s="2644"/>
      <c r="N15" s="2644"/>
      <c r="O15" s="131"/>
      <c r="P15" s="131"/>
      <c r="Q15" s="131"/>
      <c r="R15" s="77"/>
      <c r="S15" s="2306"/>
      <c r="T15" s="2348"/>
      <c r="U15" s="2622"/>
      <c r="V15" s="2623"/>
      <c r="W15" s="2624"/>
      <c r="X15" s="98"/>
      <c r="Y15" s="2644"/>
      <c r="Z15" s="2644"/>
      <c r="AA15" s="2644"/>
      <c r="AB15" s="2644"/>
      <c r="AC15" s="2644"/>
      <c r="AD15" s="2644"/>
      <c r="AE15" s="131"/>
      <c r="AF15" s="131"/>
      <c r="AG15" s="1525"/>
      <c r="AH15" s="1525"/>
      <c r="AI15" s="1525"/>
      <c r="AJ15" s="1525"/>
      <c r="AK15" s="1525"/>
      <c r="AL15" s="1525"/>
      <c r="AM15" s="1525"/>
      <c r="AN15" s="1525"/>
      <c r="AO15" s="1525"/>
      <c r="AP15" s="1525"/>
      <c r="AQ15" s="1525"/>
      <c r="AR15" s="1525"/>
      <c r="AS15" s="1525"/>
      <c r="AT15" s="1525"/>
      <c r="AU15" s="1525"/>
      <c r="AV15" s="1525"/>
      <c r="AW15" s="1525"/>
      <c r="AX15" s="1525"/>
      <c r="AY15" s="1525"/>
      <c r="AZ15" s="1525"/>
      <c r="BA15" s="1525"/>
      <c r="BB15" s="1525"/>
      <c r="BC15" s="1525"/>
      <c r="BD15" s="1525"/>
      <c r="BE15" s="1525"/>
      <c r="BF15" s="1525"/>
      <c r="BG15" s="1525"/>
      <c r="BH15" s="1525"/>
      <c r="BI15" s="1525"/>
      <c r="BJ15" s="1525"/>
      <c r="BK15" s="1525"/>
      <c r="BL15" s="1525"/>
      <c r="BM15" s="1525"/>
      <c r="BN15" s="1525"/>
      <c r="BO15" s="1525"/>
      <c r="BP15" s="1525"/>
      <c r="BQ15" s="1525"/>
      <c r="BR15" s="1525"/>
      <c r="BS15" s="1525"/>
      <c r="BT15" s="1525"/>
      <c r="BU15" s="1525"/>
      <c r="BV15" s="1525"/>
      <c r="BW15" s="1525"/>
      <c r="BX15" s="1525"/>
      <c r="BY15" s="1525"/>
      <c r="BZ15" s="1525"/>
      <c r="CA15" s="1525"/>
      <c r="CD15" s="111"/>
      <c r="CH15" s="1525"/>
      <c r="CI15" s="1525"/>
      <c r="CJ15" s="1525"/>
      <c r="CK15" s="1525"/>
      <c r="CL15" s="1525"/>
      <c r="CM15" s="1525"/>
      <c r="CN15" s="1525"/>
      <c r="CO15" s="1525"/>
      <c r="CP15" s="1525"/>
      <c r="CQ15" s="1525"/>
      <c r="CR15" s="1525"/>
      <c r="CS15" s="1525"/>
      <c r="CT15" s="1525"/>
      <c r="CU15" s="1525"/>
      <c r="CV15" s="1525"/>
      <c r="CW15" s="1525"/>
      <c r="CX15" s="1525"/>
      <c r="CY15" s="1525"/>
      <c r="CZ15" s="1525"/>
      <c r="DA15" s="1525"/>
      <c r="DB15" s="1525"/>
      <c r="DC15" s="1525"/>
      <c r="DD15" s="1525"/>
      <c r="DE15" s="1525"/>
      <c r="DF15" s="1525"/>
      <c r="DG15" s="1525"/>
      <c r="DH15" s="1525"/>
      <c r="DI15" s="1525"/>
      <c r="DJ15" s="1525"/>
      <c r="DK15" s="1525"/>
      <c r="DL15" s="1525"/>
      <c r="DM15" s="1525"/>
      <c r="DN15" s="1525"/>
      <c r="DO15" s="1525"/>
      <c r="DP15" s="1525"/>
      <c r="DQ15" s="1525"/>
      <c r="DR15" s="1525"/>
      <c r="DS15" s="1525"/>
      <c r="DT15" s="1525"/>
      <c r="DU15" s="1525"/>
      <c r="DV15" s="1525"/>
    </row>
    <row r="16" spans="2:126" s="62" customFormat="1" ht="39.950000000000003" customHeight="1">
      <c r="B16" s="139"/>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196"/>
      <c r="CC16" s="226"/>
      <c r="CD16" s="223"/>
      <c r="CH16" s="1525"/>
      <c r="CI16" s="1525"/>
      <c r="CJ16" s="1525"/>
      <c r="CK16" s="1525"/>
      <c r="CL16" s="1525"/>
      <c r="CM16" s="1525"/>
      <c r="CN16" s="1525"/>
      <c r="CO16" s="1525"/>
      <c r="CP16" s="1525"/>
      <c r="CQ16" s="1525"/>
      <c r="CR16" s="1525"/>
      <c r="CS16" s="1525"/>
      <c r="CT16" s="1525"/>
      <c r="CU16" s="1525"/>
      <c r="CV16" s="1525"/>
      <c r="CW16" s="1525"/>
      <c r="CX16" s="1525"/>
      <c r="CY16" s="1525"/>
      <c r="CZ16" s="1525"/>
      <c r="DA16" s="1525"/>
      <c r="DB16" s="1525"/>
      <c r="DC16" s="1525"/>
      <c r="DD16" s="1525"/>
      <c r="DE16" s="1525"/>
      <c r="DF16" s="1525"/>
      <c r="DG16" s="1525"/>
      <c r="DH16" s="1525"/>
      <c r="DI16" s="1525"/>
      <c r="DJ16" s="1525"/>
      <c r="DK16" s="1525"/>
      <c r="DL16" s="1525"/>
      <c r="DM16" s="1525"/>
      <c r="DN16" s="1525"/>
      <c r="DO16" s="1525"/>
      <c r="DP16" s="1525"/>
      <c r="DQ16" s="1525"/>
      <c r="DR16" s="1525"/>
      <c r="DS16" s="1525"/>
      <c r="DT16" s="1525"/>
      <c r="DU16" s="1525"/>
      <c r="DV16" s="1525"/>
    </row>
    <row r="17" spans="2:126" s="62" customFormat="1" ht="39.950000000000003" customHeight="1">
      <c r="B17" s="86"/>
      <c r="C17" s="1525"/>
      <c r="D17" s="1525"/>
      <c r="E17" s="1525"/>
      <c r="F17" s="1525"/>
      <c r="G17" s="1525"/>
      <c r="H17" s="1525"/>
      <c r="I17" s="1525"/>
      <c r="J17" s="1525"/>
      <c r="K17" s="1525"/>
      <c r="L17" s="1525"/>
      <c r="M17" s="1525"/>
      <c r="N17" s="1525"/>
      <c r="O17" s="1525"/>
      <c r="P17" s="1525"/>
      <c r="Q17" s="1525"/>
      <c r="R17" s="1525"/>
      <c r="S17" s="1525"/>
      <c r="T17" s="1525"/>
      <c r="U17" s="1525"/>
      <c r="V17" s="1525"/>
      <c r="W17" s="1525"/>
      <c r="X17" s="1525"/>
      <c r="Y17" s="1525"/>
      <c r="Z17" s="1525"/>
      <c r="AA17" s="1525"/>
      <c r="AB17" s="1525"/>
      <c r="AC17" s="1525"/>
      <c r="AD17" s="1525"/>
      <c r="AE17" s="1525"/>
      <c r="AF17" s="1525"/>
      <c r="AG17" s="1525"/>
      <c r="AH17" s="1525"/>
      <c r="AI17" s="1525"/>
      <c r="AJ17" s="1525"/>
      <c r="AK17" s="1525"/>
      <c r="AL17" s="1525"/>
      <c r="AM17" s="1525"/>
      <c r="AN17" s="1525"/>
      <c r="AO17" s="1525"/>
      <c r="AP17" s="1525"/>
      <c r="AQ17" s="1525"/>
      <c r="AR17" s="1525"/>
      <c r="AS17" s="1525"/>
      <c r="AT17" s="1525"/>
      <c r="AU17" s="1525"/>
      <c r="AV17" s="1525"/>
      <c r="AW17" s="1525"/>
      <c r="AX17" s="1525"/>
      <c r="AY17" s="1525"/>
      <c r="AZ17" s="1525"/>
      <c r="BA17" s="1525"/>
      <c r="BB17" s="1525"/>
      <c r="BC17" s="1525"/>
      <c r="BD17" s="1525"/>
      <c r="BE17" s="1525"/>
      <c r="BF17" s="1525"/>
      <c r="BG17" s="1525"/>
      <c r="BH17" s="1525"/>
      <c r="BI17" s="1525"/>
      <c r="BJ17" s="1525"/>
      <c r="BK17" s="1525"/>
      <c r="BL17" s="1525"/>
      <c r="BM17" s="1525"/>
      <c r="BN17" s="1525"/>
      <c r="BO17" s="1525"/>
      <c r="BP17" s="1525"/>
      <c r="BQ17" s="1525"/>
      <c r="BR17" s="1525"/>
      <c r="BS17" s="1525"/>
      <c r="BT17" s="1525"/>
      <c r="BU17" s="1525"/>
      <c r="BV17" s="1525"/>
      <c r="BW17" s="1525"/>
      <c r="BX17" s="1525"/>
      <c r="BY17" s="1525"/>
      <c r="BZ17" s="1525"/>
      <c r="CA17" s="1525"/>
      <c r="CC17" s="189"/>
      <c r="CD17" s="114"/>
      <c r="CH17" s="1525"/>
      <c r="CI17" s="1525"/>
      <c r="CJ17" s="1525"/>
      <c r="CK17" s="1525"/>
      <c r="CL17" s="1525"/>
      <c r="CM17" s="1525"/>
      <c r="CN17" s="1525"/>
      <c r="CO17" s="1525"/>
      <c r="CP17" s="1525"/>
      <c r="CQ17" s="1525"/>
      <c r="CR17" s="1525"/>
      <c r="CS17" s="1525"/>
      <c r="CT17" s="1525"/>
      <c r="CU17" s="1525"/>
      <c r="CV17" s="1525"/>
      <c r="CW17" s="1525"/>
      <c r="CX17" s="1525"/>
      <c r="CY17" s="1525"/>
      <c r="CZ17" s="1525"/>
      <c r="DA17" s="1525"/>
      <c r="DB17" s="1525"/>
      <c r="DC17" s="1525"/>
      <c r="DD17" s="1525"/>
      <c r="DE17" s="1525"/>
      <c r="DF17" s="1525"/>
      <c r="DG17" s="1525"/>
      <c r="DH17" s="1525"/>
      <c r="DI17" s="1525"/>
      <c r="DJ17" s="1525"/>
      <c r="DK17" s="1525"/>
      <c r="DL17" s="1525"/>
      <c r="DM17" s="1525"/>
      <c r="DN17" s="1525"/>
      <c r="DO17" s="1525"/>
      <c r="DP17" s="1525"/>
      <c r="DQ17" s="1525"/>
      <c r="DR17" s="1525"/>
      <c r="DS17" s="1525"/>
      <c r="DT17" s="1525"/>
      <c r="DU17" s="1525"/>
      <c r="DV17" s="1525"/>
    </row>
    <row r="18" spans="2:126" s="62" customFormat="1" ht="30" customHeight="1">
      <c r="B18" s="89"/>
      <c r="C18" s="167" t="s">
        <v>2424</v>
      </c>
      <c r="D18" s="167" t="s">
        <v>2425</v>
      </c>
      <c r="E18" s="168"/>
      <c r="F18" s="85"/>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120"/>
      <c r="CD18" s="115"/>
      <c r="CH18" s="1525"/>
      <c r="CI18" s="1525"/>
      <c r="CJ18" s="1525"/>
      <c r="CK18" s="1525"/>
      <c r="CL18" s="1525"/>
      <c r="CM18" s="1525"/>
      <c r="CN18" s="1525"/>
      <c r="CO18" s="1525"/>
      <c r="CP18" s="1525"/>
      <c r="CQ18" s="1525"/>
      <c r="CR18" s="1525"/>
      <c r="CS18" s="1525"/>
      <c r="CT18" s="1525"/>
      <c r="CU18" s="1525"/>
      <c r="CV18" s="1525"/>
      <c r="CW18" s="1525"/>
      <c r="CX18" s="1525"/>
      <c r="CY18" s="1525"/>
      <c r="CZ18" s="1525"/>
      <c r="DA18" s="1525"/>
      <c r="DB18" s="1525"/>
      <c r="DC18" s="1525"/>
      <c r="DD18" s="1525"/>
      <c r="DE18" s="1525"/>
      <c r="DF18" s="1525"/>
      <c r="DG18" s="1525"/>
      <c r="DH18" s="1525"/>
      <c r="DI18" s="1525"/>
      <c r="DJ18" s="1525"/>
      <c r="DK18" s="1525"/>
      <c r="DL18" s="1525"/>
      <c r="DM18" s="1525"/>
      <c r="DN18" s="1525"/>
      <c r="DO18" s="1525"/>
      <c r="DP18" s="1525"/>
      <c r="DQ18" s="1525"/>
      <c r="DR18" s="1525"/>
      <c r="DS18" s="1525"/>
      <c r="DT18" s="1525"/>
      <c r="DU18" s="1525"/>
      <c r="DV18" s="1525"/>
    </row>
    <row r="19" spans="2:126" s="62" customFormat="1" ht="30" customHeight="1">
      <c r="B19" s="89"/>
      <c r="C19" s="167"/>
      <c r="D19" s="167" t="s">
        <v>2426</v>
      </c>
      <c r="E19" s="168"/>
      <c r="F19" s="85"/>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120"/>
      <c r="CD19" s="115"/>
      <c r="CH19" s="1525"/>
      <c r="CI19" s="1525"/>
      <c r="CJ19" s="1525"/>
      <c r="CK19" s="1525"/>
      <c r="CL19" s="1525"/>
      <c r="CM19" s="1525"/>
      <c r="CN19" s="1525"/>
      <c r="CO19" s="1525"/>
      <c r="CP19" s="1525"/>
      <c r="CQ19" s="1525"/>
      <c r="CR19" s="1525"/>
      <c r="CS19" s="1525"/>
      <c r="CT19" s="1525"/>
      <c r="CU19" s="1525"/>
      <c r="CV19" s="1525"/>
      <c r="CW19" s="1525"/>
      <c r="CX19" s="1525"/>
      <c r="CY19" s="1525"/>
      <c r="CZ19" s="1525"/>
      <c r="DA19" s="1525"/>
      <c r="DB19" s="1525"/>
      <c r="DC19" s="1525"/>
      <c r="DD19" s="1525"/>
      <c r="DE19" s="1525"/>
      <c r="DF19" s="1525"/>
      <c r="DG19" s="1525"/>
      <c r="DH19" s="1525"/>
      <c r="DI19" s="1525"/>
      <c r="DJ19" s="1525"/>
      <c r="DK19" s="1525"/>
      <c r="DL19" s="1525"/>
      <c r="DM19" s="1525"/>
      <c r="DN19" s="1525"/>
      <c r="DO19" s="1525"/>
      <c r="DP19" s="1525"/>
      <c r="DQ19" s="1525"/>
      <c r="DR19" s="1525"/>
      <c r="DS19" s="1525"/>
      <c r="DT19" s="1525"/>
      <c r="DU19" s="1525"/>
      <c r="DV19" s="1525"/>
    </row>
    <row r="20" spans="2:126" s="62" customFormat="1" ht="30" customHeight="1">
      <c r="B20" s="89"/>
      <c r="C20" s="168"/>
      <c r="D20" s="198" t="s">
        <v>2427</v>
      </c>
      <c r="E20" s="168"/>
      <c r="F20" s="85"/>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120"/>
      <c r="CD20" s="115"/>
      <c r="CH20" s="1525"/>
      <c r="CI20" s="1525"/>
      <c r="CJ20" s="1525"/>
      <c r="CK20" s="1525"/>
      <c r="CL20" s="1525"/>
      <c r="CM20" s="1525"/>
      <c r="CN20" s="1525"/>
      <c r="CO20" s="1525"/>
      <c r="CP20" s="1525"/>
      <c r="CQ20" s="1525"/>
      <c r="CR20" s="1525"/>
      <c r="CS20" s="1525"/>
      <c r="CT20" s="1525"/>
      <c r="CU20" s="1525"/>
      <c r="CV20" s="1525"/>
      <c r="CW20" s="1525"/>
      <c r="CX20" s="1525"/>
      <c r="CY20" s="1525"/>
      <c r="CZ20" s="1525"/>
      <c r="DA20" s="1525"/>
      <c r="DB20" s="1525"/>
      <c r="DC20" s="1525"/>
      <c r="DD20" s="1525"/>
      <c r="DE20" s="1525"/>
      <c r="DF20" s="1525"/>
      <c r="DG20" s="1525"/>
      <c r="DH20" s="1525"/>
      <c r="DI20" s="1525"/>
      <c r="DJ20" s="1525"/>
      <c r="DK20" s="1525"/>
      <c r="DL20" s="1525"/>
      <c r="DM20" s="1525"/>
      <c r="DN20" s="1525"/>
      <c r="DO20" s="1525"/>
      <c r="DP20" s="1525"/>
      <c r="DQ20" s="1525"/>
      <c r="DR20" s="1525"/>
      <c r="DS20" s="1525"/>
      <c r="DT20" s="1525"/>
      <c r="DU20" s="1525"/>
      <c r="DV20" s="1525"/>
    </row>
    <row r="21" spans="2:126" s="62" customFormat="1" ht="30" customHeight="1">
      <c r="B21" s="89"/>
      <c r="C21" s="168"/>
      <c r="D21" s="198" t="s">
        <v>2428</v>
      </c>
      <c r="E21" s="168"/>
      <c r="F21" s="85"/>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120"/>
      <c r="CD21" s="115"/>
      <c r="CH21" s="1525"/>
      <c r="CI21" s="1525"/>
      <c r="CJ21" s="1525"/>
      <c r="CK21" s="1525"/>
      <c r="CL21" s="1525"/>
      <c r="CM21" s="1525"/>
      <c r="CN21" s="1525"/>
      <c r="CO21" s="1525"/>
      <c r="CP21" s="1525"/>
      <c r="CQ21" s="1525"/>
      <c r="CR21" s="1525"/>
      <c r="CS21" s="1525"/>
      <c r="CT21" s="1525"/>
      <c r="CU21" s="1525"/>
      <c r="CV21" s="1525"/>
      <c r="CW21" s="1525"/>
      <c r="CX21" s="1525"/>
      <c r="CY21" s="1525"/>
      <c r="CZ21" s="1525"/>
      <c r="DA21" s="1525"/>
      <c r="DB21" s="1525"/>
      <c r="DC21" s="1525"/>
      <c r="DD21" s="1525"/>
      <c r="DE21" s="1525"/>
      <c r="DF21" s="1525"/>
      <c r="DG21" s="1525"/>
      <c r="DH21" s="1525"/>
      <c r="DI21" s="1525"/>
      <c r="DJ21" s="1525"/>
      <c r="DK21" s="1525"/>
      <c r="DL21" s="1525"/>
      <c r="DM21" s="1525"/>
      <c r="DN21" s="1525"/>
      <c r="DO21" s="1525"/>
      <c r="DP21" s="1525"/>
      <c r="DQ21" s="1525"/>
      <c r="DR21" s="1525"/>
      <c r="DS21" s="1525"/>
      <c r="DT21" s="1525"/>
      <c r="DU21" s="1525"/>
      <c r="DV21" s="1525"/>
    </row>
    <row r="22" spans="2:126" s="62" customFormat="1" ht="30" customHeight="1">
      <c r="B22" s="89"/>
      <c r="C22" s="168"/>
      <c r="D22" s="38"/>
      <c r="E22" s="38"/>
      <c r="F22" s="1626"/>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Q22" s="61"/>
      <c r="BR22" s="61"/>
      <c r="BS22" s="61"/>
      <c r="BT22" s="61"/>
      <c r="BU22" s="61"/>
      <c r="BV22" s="61"/>
      <c r="BW22" s="61"/>
      <c r="BX22" s="61"/>
      <c r="BY22" s="1625" t="s">
        <v>2333</v>
      </c>
      <c r="BZ22" s="61"/>
      <c r="CA22" s="61"/>
      <c r="CC22" s="120"/>
      <c r="CD22" s="115"/>
      <c r="CH22" s="1525"/>
      <c r="CI22" s="1525"/>
      <c r="CJ22" s="1525"/>
      <c r="CK22" s="1525"/>
      <c r="CL22" s="1525"/>
      <c r="CM22" s="1525"/>
      <c r="CN22" s="1525"/>
      <c r="CO22" s="1525"/>
      <c r="CP22" s="1525"/>
      <c r="CQ22" s="1525"/>
      <c r="CR22" s="1525"/>
      <c r="CS22" s="1525"/>
      <c r="CT22" s="1525"/>
      <c r="CU22" s="1525"/>
      <c r="CV22" s="1525"/>
      <c r="CW22" s="1525"/>
      <c r="CX22" s="1525"/>
      <c r="CY22" s="1525"/>
      <c r="CZ22" s="1525"/>
      <c r="DA22" s="1525"/>
      <c r="DB22" s="1525"/>
      <c r="DC22" s="1525"/>
      <c r="DD22" s="1525"/>
      <c r="DE22" s="1525"/>
      <c r="DF22" s="1525"/>
      <c r="DG22" s="1525"/>
      <c r="DH22" s="1525"/>
      <c r="DI22" s="1525"/>
      <c r="DJ22" s="1525"/>
      <c r="DK22" s="1525"/>
      <c r="DL22" s="1525"/>
      <c r="DM22" s="1525"/>
      <c r="DN22" s="1525"/>
      <c r="DO22" s="1525"/>
      <c r="DP22" s="1525"/>
      <c r="DQ22" s="1525"/>
      <c r="DR22" s="1525"/>
      <c r="DS22" s="1525"/>
      <c r="DT22" s="1525"/>
      <c r="DU22" s="1525"/>
      <c r="DV22" s="1525"/>
    </row>
    <row r="23" spans="2:126" s="63" customFormat="1" ht="30" customHeight="1">
      <c r="B23" s="89"/>
      <c r="C23" s="168"/>
      <c r="D23" s="492" t="s">
        <v>1171</v>
      </c>
      <c r="E23" s="79"/>
      <c r="F23" s="130" t="s">
        <v>2429</v>
      </c>
      <c r="G23" s="80"/>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Q23" s="61"/>
      <c r="BR23" s="61"/>
      <c r="BS23" s="61"/>
      <c r="BT23" s="61"/>
      <c r="BU23" s="61"/>
      <c r="BV23" s="2651" t="s">
        <v>2430</v>
      </c>
      <c r="BW23" s="2652"/>
      <c r="BX23" s="2652"/>
      <c r="BY23" s="2653"/>
      <c r="BZ23" s="2654"/>
      <c r="CA23" s="2655"/>
      <c r="CC23" s="120"/>
      <c r="CD23" s="115"/>
      <c r="CH23" s="1525"/>
      <c r="CI23" s="1525"/>
      <c r="CJ23" s="1525"/>
      <c r="CK23" s="1525"/>
      <c r="CL23" s="1525"/>
      <c r="CM23" s="1525"/>
      <c r="CN23" s="1525"/>
      <c r="CO23" s="1525"/>
      <c r="CP23" s="1525"/>
      <c r="CQ23" s="1525"/>
      <c r="CR23" s="1525"/>
      <c r="CS23" s="1525"/>
      <c r="CT23" s="1525"/>
      <c r="CU23" s="1525"/>
      <c r="CV23" s="1525"/>
      <c r="CW23" s="1525"/>
      <c r="CX23" s="1525"/>
      <c r="CY23" s="1525"/>
      <c r="CZ23" s="1525"/>
      <c r="DA23" s="1525"/>
      <c r="DB23" s="1525"/>
      <c r="DC23" s="1525"/>
      <c r="DD23" s="1525"/>
      <c r="DE23" s="1525"/>
      <c r="DF23" s="1525"/>
      <c r="DG23" s="1525"/>
      <c r="DH23" s="1525"/>
      <c r="DI23" s="1525"/>
      <c r="DJ23" s="1525"/>
      <c r="DK23" s="1525"/>
      <c r="DL23" s="1525"/>
      <c r="DM23" s="1525"/>
      <c r="DN23" s="1525"/>
      <c r="DO23" s="1525"/>
      <c r="DP23" s="1525"/>
      <c r="DQ23" s="1525"/>
      <c r="DR23" s="1525"/>
      <c r="DS23" s="1525"/>
      <c r="DT23" s="1525"/>
      <c r="DU23" s="1525"/>
      <c r="DV23" s="1525"/>
    </row>
    <row r="24" spans="2:126" s="63" customFormat="1" ht="30" customHeight="1">
      <c r="B24" s="73"/>
      <c r="C24" s="168"/>
      <c r="D24" s="200"/>
      <c r="E24" s="79"/>
      <c r="F24" s="218" t="s">
        <v>2431</v>
      </c>
      <c r="G24" s="80"/>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Q24" s="61"/>
      <c r="BR24" s="61"/>
      <c r="BS24" s="61"/>
      <c r="BT24" s="61"/>
      <c r="BU24" s="61"/>
      <c r="BV24" s="2652"/>
      <c r="BW24" s="2652"/>
      <c r="BX24" s="2652"/>
      <c r="BY24" s="2656"/>
      <c r="BZ24" s="2657"/>
      <c r="CA24" s="2658"/>
      <c r="CC24" s="120"/>
      <c r="CD24" s="115"/>
      <c r="CH24" s="1525"/>
      <c r="CI24" s="1525"/>
      <c r="CJ24" s="1525"/>
      <c r="CK24" s="1525"/>
      <c r="CL24" s="1525"/>
      <c r="CM24" s="1525"/>
      <c r="CN24" s="1525"/>
      <c r="CO24" s="1525"/>
      <c r="CP24" s="1525"/>
      <c r="CQ24" s="1525"/>
      <c r="CR24" s="1525"/>
      <c r="CS24" s="1525"/>
      <c r="CT24" s="1525"/>
      <c r="CU24" s="1525"/>
      <c r="CV24" s="1525"/>
      <c r="CW24" s="1525"/>
      <c r="CX24" s="1525"/>
      <c r="CY24" s="1525"/>
      <c r="CZ24" s="1525"/>
      <c r="DA24" s="1525"/>
      <c r="DB24" s="1525"/>
      <c r="DC24" s="1525"/>
      <c r="DD24" s="1525"/>
      <c r="DE24" s="1525"/>
      <c r="DF24" s="1525"/>
      <c r="DG24" s="1525"/>
      <c r="DH24" s="1525"/>
      <c r="DI24" s="1525"/>
      <c r="DJ24" s="1525"/>
      <c r="DK24" s="1525"/>
      <c r="DL24" s="1525"/>
      <c r="DM24" s="1525"/>
      <c r="DN24" s="1525"/>
      <c r="DO24" s="1525"/>
      <c r="DP24" s="1525"/>
      <c r="DQ24" s="1525"/>
      <c r="DR24" s="1525"/>
      <c r="DS24" s="1525"/>
      <c r="DT24" s="1525"/>
      <c r="DU24" s="1525"/>
      <c r="DV24" s="1525"/>
    </row>
    <row r="25" spans="2:126" s="63" customFormat="1" ht="30" customHeight="1">
      <c r="B25" s="73"/>
      <c r="C25" s="168"/>
      <c r="D25" s="38"/>
      <c r="E25" s="38"/>
      <c r="F25" s="168"/>
      <c r="G25" s="85"/>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Q25" s="61"/>
      <c r="BR25" s="61"/>
      <c r="BS25" s="61"/>
      <c r="BT25" s="61"/>
      <c r="BU25" s="61"/>
      <c r="BV25" s="61"/>
      <c r="BW25" s="61"/>
      <c r="BX25" s="61"/>
      <c r="BY25" s="61"/>
      <c r="BZ25" s="61"/>
      <c r="CA25" s="61"/>
      <c r="CC25" s="120"/>
      <c r="CD25" s="115"/>
      <c r="CH25" s="1525"/>
      <c r="CI25" s="1525"/>
      <c r="CJ25" s="1525"/>
      <c r="CK25" s="1525"/>
      <c r="CL25" s="1525"/>
      <c r="CM25" s="1525"/>
      <c r="CN25" s="1525"/>
      <c r="CO25" s="1525"/>
      <c r="CP25" s="1525"/>
      <c r="CQ25" s="1525"/>
      <c r="CR25" s="1525"/>
      <c r="CS25" s="1525"/>
      <c r="CT25" s="1525"/>
      <c r="CU25" s="1525"/>
      <c r="CV25" s="1525"/>
      <c r="CW25" s="1525"/>
      <c r="CX25" s="1525"/>
      <c r="CY25" s="1525"/>
      <c r="CZ25" s="1525"/>
      <c r="DA25" s="1525"/>
      <c r="DB25" s="1525"/>
      <c r="DC25" s="1525"/>
      <c r="DD25" s="1525"/>
      <c r="DE25" s="1525"/>
      <c r="DF25" s="1525"/>
      <c r="DG25" s="1525"/>
      <c r="DH25" s="1525"/>
      <c r="DI25" s="1525"/>
      <c r="DJ25" s="1525"/>
      <c r="DK25" s="1525"/>
      <c r="DL25" s="1525"/>
      <c r="DM25" s="1525"/>
      <c r="DN25" s="1525"/>
      <c r="DO25" s="1525"/>
      <c r="DP25" s="1525"/>
      <c r="DQ25" s="1525"/>
      <c r="DR25" s="1525"/>
      <c r="DS25" s="1525"/>
      <c r="DT25" s="1525"/>
      <c r="DU25" s="1525"/>
      <c r="DV25" s="1525"/>
    </row>
    <row r="26" spans="2:126" s="63" customFormat="1" ht="30" customHeight="1">
      <c r="B26" s="73"/>
      <c r="C26" s="168"/>
      <c r="D26" s="493" t="s">
        <v>1175</v>
      </c>
      <c r="E26" s="168"/>
      <c r="F26" s="167" t="s">
        <v>2432</v>
      </c>
      <c r="G26" s="85"/>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Q26" s="61"/>
      <c r="BR26" s="61"/>
      <c r="BS26" s="61"/>
      <c r="BT26" s="61"/>
      <c r="BU26" s="61"/>
      <c r="BV26" s="2651" t="s">
        <v>2433</v>
      </c>
      <c r="BW26" s="2652"/>
      <c r="BX26" s="2652"/>
      <c r="BY26" s="2653"/>
      <c r="BZ26" s="2654"/>
      <c r="CA26" s="2655"/>
      <c r="CC26" s="1525"/>
      <c r="CD26" s="115"/>
      <c r="CH26" s="1525"/>
      <c r="CI26" s="1525"/>
      <c r="CJ26" s="1525"/>
      <c r="CK26" s="1525"/>
      <c r="CL26" s="1525"/>
      <c r="CM26" s="1525"/>
      <c r="CN26" s="1525"/>
      <c r="CO26" s="1525"/>
      <c r="CP26" s="1525"/>
      <c r="CQ26" s="1525"/>
      <c r="CR26" s="1525"/>
      <c r="CS26" s="1525"/>
      <c r="CT26" s="1525"/>
      <c r="CU26" s="1525"/>
      <c r="CV26" s="1525"/>
      <c r="CW26" s="1525"/>
      <c r="CX26" s="1525"/>
      <c r="CY26" s="1525"/>
      <c r="CZ26" s="1525"/>
      <c r="DA26" s="1525"/>
      <c r="DB26" s="1525"/>
      <c r="DC26" s="1525"/>
      <c r="DD26" s="1525"/>
      <c r="DE26" s="1525"/>
      <c r="DF26" s="1525"/>
      <c r="DG26" s="1525"/>
      <c r="DH26" s="1525"/>
      <c r="DI26" s="1525"/>
      <c r="DJ26" s="1525"/>
      <c r="DK26" s="1525"/>
      <c r="DL26" s="1525"/>
      <c r="DM26" s="1525"/>
      <c r="DN26" s="1525"/>
      <c r="DO26" s="1525"/>
      <c r="DP26" s="1525"/>
      <c r="DQ26" s="1525"/>
      <c r="DR26" s="1525"/>
      <c r="DS26" s="1525"/>
      <c r="DT26" s="1525"/>
      <c r="DU26" s="1525"/>
      <c r="DV26" s="1525"/>
    </row>
    <row r="27" spans="2:126" s="63" customFormat="1" ht="30" customHeight="1">
      <c r="B27" s="73"/>
      <c r="C27" s="168"/>
      <c r="D27" s="199"/>
      <c r="E27" s="168"/>
      <c r="F27" s="198" t="s">
        <v>2434</v>
      </c>
      <c r="G27" s="85"/>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Q27" s="61"/>
      <c r="BR27" s="61"/>
      <c r="BS27" s="61"/>
      <c r="BT27" s="61"/>
      <c r="BU27" s="61"/>
      <c r="BV27" s="2652"/>
      <c r="BW27" s="2652"/>
      <c r="BX27" s="2652"/>
      <c r="BY27" s="2656"/>
      <c r="BZ27" s="2657"/>
      <c r="CA27" s="2658"/>
      <c r="CC27" s="1525"/>
      <c r="CD27" s="115"/>
      <c r="CH27" s="1525"/>
      <c r="CI27" s="1525"/>
      <c r="CJ27" s="1525"/>
      <c r="CK27" s="1525"/>
      <c r="CL27" s="1525"/>
      <c r="CM27" s="1525"/>
      <c r="CN27" s="1525"/>
      <c r="CO27" s="1525"/>
      <c r="CP27" s="1525"/>
      <c r="CQ27" s="1525"/>
      <c r="CR27" s="1525"/>
      <c r="CS27" s="1525"/>
      <c r="CT27" s="1525"/>
      <c r="CU27" s="1525"/>
      <c r="CV27" s="1525"/>
      <c r="CW27" s="1525"/>
      <c r="CX27" s="1525"/>
      <c r="CY27" s="1525"/>
      <c r="CZ27" s="1525"/>
      <c r="DA27" s="1525"/>
      <c r="DB27" s="1525"/>
      <c r="DC27" s="1525"/>
      <c r="DD27" s="1525"/>
      <c r="DE27" s="1525"/>
      <c r="DF27" s="1525"/>
      <c r="DG27" s="1525"/>
      <c r="DH27" s="1525"/>
      <c r="DI27" s="1525"/>
      <c r="DJ27" s="1525"/>
      <c r="DK27" s="1525"/>
      <c r="DL27" s="1525"/>
      <c r="DM27" s="1525"/>
      <c r="DN27" s="1525"/>
      <c r="DO27" s="1525"/>
      <c r="DP27" s="1525"/>
      <c r="DQ27" s="1525"/>
      <c r="DR27" s="1525"/>
      <c r="DS27" s="1525"/>
      <c r="DT27" s="1525"/>
      <c r="DU27" s="1525"/>
      <c r="DV27" s="1525"/>
    </row>
    <row r="28" spans="2:126" s="63" customFormat="1" ht="30" customHeight="1">
      <c r="B28" s="84"/>
      <c r="C28" s="168"/>
      <c r="D28" s="168"/>
      <c r="E28" s="168"/>
      <c r="F28" s="168"/>
      <c r="G28" s="85"/>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Q28" s="61"/>
      <c r="BR28" s="61"/>
      <c r="BS28" s="61"/>
      <c r="BT28" s="61"/>
      <c r="BU28" s="61"/>
      <c r="BV28" s="61"/>
      <c r="BW28" s="61"/>
      <c r="BX28" s="61"/>
      <c r="BY28" s="61"/>
      <c r="BZ28" s="61"/>
      <c r="CA28" s="61"/>
      <c r="CC28" s="1525"/>
      <c r="CD28" s="111"/>
      <c r="CH28" s="1525"/>
      <c r="CI28" s="1525"/>
      <c r="CJ28" s="1525"/>
      <c r="CK28" s="1525"/>
      <c r="CL28" s="1525"/>
      <c r="CM28" s="1525"/>
      <c r="CN28" s="1525"/>
      <c r="CO28" s="1525"/>
      <c r="CP28" s="1525"/>
      <c r="CQ28" s="1525"/>
      <c r="CR28" s="1525"/>
      <c r="CS28" s="1525"/>
      <c r="CT28" s="1525"/>
      <c r="CU28" s="1525"/>
      <c r="CV28" s="1525"/>
      <c r="CW28" s="1525"/>
      <c r="CX28" s="1525"/>
      <c r="CY28" s="1525"/>
      <c r="CZ28" s="1525"/>
      <c r="DA28" s="1525"/>
      <c r="DB28" s="1525"/>
      <c r="DC28" s="1525"/>
      <c r="DD28" s="1525"/>
      <c r="DE28" s="1525"/>
      <c r="DF28" s="1525"/>
      <c r="DG28" s="1525"/>
      <c r="DH28" s="1525"/>
      <c r="DI28" s="1525"/>
      <c r="DJ28" s="1525"/>
      <c r="DK28" s="1525"/>
      <c r="DL28" s="1525"/>
      <c r="DM28" s="1525"/>
      <c r="DN28" s="1525"/>
      <c r="DO28" s="1525"/>
      <c r="DP28" s="1525"/>
      <c r="DQ28" s="1525"/>
      <c r="DR28" s="1525"/>
      <c r="DS28" s="1525"/>
      <c r="DT28" s="1525"/>
      <c r="DU28" s="1525"/>
      <c r="DV28" s="1525"/>
    </row>
    <row r="29" spans="2:126" s="63" customFormat="1" ht="30" customHeight="1">
      <c r="B29" s="86"/>
      <c r="C29" s="168"/>
      <c r="D29" s="1626" t="s">
        <v>1221</v>
      </c>
      <c r="E29" s="168"/>
      <c r="F29" s="167" t="s">
        <v>2435</v>
      </c>
      <c r="G29" s="85"/>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Q29" s="61"/>
      <c r="BR29" s="61"/>
      <c r="BS29" s="61"/>
      <c r="BT29" s="61"/>
      <c r="BU29" s="61"/>
      <c r="BV29" s="2651" t="s">
        <v>2436</v>
      </c>
      <c r="BW29" s="2652"/>
      <c r="BX29" s="2652"/>
      <c r="BY29" s="2653"/>
      <c r="BZ29" s="2654"/>
      <c r="CA29" s="2655"/>
      <c r="CC29" s="1525"/>
      <c r="CD29" s="111"/>
      <c r="CH29" s="1525"/>
      <c r="CI29" s="1525"/>
      <c r="CJ29" s="1525"/>
      <c r="CK29" s="1525"/>
      <c r="CL29" s="1525"/>
      <c r="CM29" s="1525"/>
      <c r="CN29" s="1525"/>
      <c r="CO29" s="1525"/>
      <c r="CP29" s="1525"/>
      <c r="CQ29" s="1525"/>
      <c r="CR29" s="1525"/>
      <c r="CS29" s="1525"/>
      <c r="CT29" s="1525"/>
      <c r="CU29" s="1525"/>
      <c r="CV29" s="1525"/>
      <c r="CW29" s="1525"/>
      <c r="CX29" s="1525"/>
      <c r="CY29" s="1525"/>
      <c r="CZ29" s="1525"/>
      <c r="DA29" s="1525"/>
      <c r="DB29" s="1525"/>
      <c r="DC29" s="1525"/>
      <c r="DD29" s="1525"/>
      <c r="DE29" s="1525"/>
      <c r="DF29" s="1525"/>
      <c r="DG29" s="1525"/>
      <c r="DH29" s="1525"/>
      <c r="DI29" s="1525"/>
      <c r="DJ29" s="1525"/>
      <c r="DK29" s="1525"/>
      <c r="DL29" s="1525"/>
      <c r="DM29" s="1525"/>
      <c r="DN29" s="1525"/>
      <c r="DO29" s="1525"/>
      <c r="DP29" s="1525"/>
      <c r="DQ29" s="1525"/>
      <c r="DR29" s="1525"/>
      <c r="DS29" s="1525"/>
      <c r="DT29" s="1525"/>
      <c r="DU29" s="1525"/>
      <c r="DV29" s="1525"/>
    </row>
    <row r="30" spans="2:126" s="63" customFormat="1" ht="30" customHeight="1">
      <c r="B30" s="86"/>
      <c r="C30" s="168"/>
      <c r="D30" s="225"/>
      <c r="E30" s="168"/>
      <c r="F30" s="198" t="s">
        <v>2437</v>
      </c>
      <c r="G30" s="85"/>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Q30" s="61"/>
      <c r="BR30" s="61"/>
      <c r="BS30" s="61"/>
      <c r="BT30" s="61"/>
      <c r="BU30" s="61"/>
      <c r="BV30" s="2652"/>
      <c r="BW30" s="2652"/>
      <c r="BX30" s="2652"/>
      <c r="BY30" s="2656"/>
      <c r="BZ30" s="2657"/>
      <c r="CA30" s="2658"/>
      <c r="CC30" s="1525"/>
      <c r="CD30" s="111"/>
      <c r="CH30" s="1525"/>
      <c r="CI30" s="1525"/>
      <c r="CJ30" s="1525"/>
      <c r="CK30" s="1525"/>
      <c r="CL30" s="1525"/>
      <c r="CM30" s="1525"/>
      <c r="CN30" s="1525"/>
      <c r="CO30" s="1525"/>
      <c r="CP30" s="1525"/>
      <c r="CQ30" s="1525"/>
      <c r="CR30" s="1525"/>
      <c r="CS30" s="1525"/>
      <c r="CT30" s="1525"/>
      <c r="CU30" s="1525"/>
      <c r="CV30" s="1525"/>
      <c r="CW30" s="1525"/>
      <c r="CX30" s="1525"/>
      <c r="CY30" s="1525"/>
      <c r="CZ30" s="1525"/>
      <c r="DA30" s="1525"/>
      <c r="DB30" s="1525"/>
      <c r="DC30" s="1525"/>
      <c r="DD30" s="1525"/>
      <c r="DE30" s="1525"/>
      <c r="DF30" s="1525"/>
      <c r="DG30" s="1525"/>
      <c r="DH30" s="1525"/>
      <c r="DI30" s="1525"/>
      <c r="DJ30" s="1525"/>
      <c r="DK30" s="1525"/>
      <c r="DL30" s="1525"/>
      <c r="DM30" s="1525"/>
      <c r="DN30" s="1525"/>
      <c r="DO30" s="1525"/>
      <c r="DP30" s="1525"/>
      <c r="DQ30" s="1525"/>
      <c r="DR30" s="1525"/>
      <c r="DS30" s="1525"/>
      <c r="DT30" s="1525"/>
      <c r="DU30" s="1525"/>
      <c r="DV30" s="1525"/>
    </row>
    <row r="31" spans="2:126" s="63" customFormat="1" ht="30" customHeight="1">
      <c r="B31" s="89"/>
      <c r="C31" s="168"/>
      <c r="D31" s="199"/>
      <c r="E31" s="168"/>
      <c r="F31" s="168"/>
      <c r="G31" s="85"/>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Q31" s="61"/>
      <c r="BR31" s="61"/>
      <c r="BS31" s="61"/>
      <c r="BT31" s="61"/>
      <c r="BU31" s="61"/>
      <c r="BV31" s="61"/>
      <c r="BW31" s="61"/>
      <c r="BX31" s="61"/>
      <c r="BY31" s="61"/>
      <c r="BZ31" s="61"/>
      <c r="CA31" s="61"/>
      <c r="CC31" s="1525"/>
      <c r="CD31" s="111"/>
      <c r="CH31" s="1525"/>
      <c r="CI31" s="1525"/>
      <c r="CJ31" s="1525"/>
      <c r="CK31" s="1525"/>
      <c r="CL31" s="1525"/>
      <c r="CM31" s="1525"/>
      <c r="CN31" s="1525"/>
      <c r="CO31" s="1525"/>
      <c r="CP31" s="1525"/>
      <c r="CQ31" s="1525"/>
      <c r="CR31" s="1525"/>
      <c r="CS31" s="1525"/>
      <c r="CT31" s="1525"/>
      <c r="CU31" s="1525"/>
      <c r="CV31" s="1525"/>
      <c r="CW31" s="1525"/>
      <c r="CX31" s="1525"/>
      <c r="CY31" s="1525"/>
      <c r="CZ31" s="1525"/>
      <c r="DA31" s="1525"/>
      <c r="DB31" s="1525"/>
      <c r="DC31" s="1525"/>
      <c r="DD31" s="1525"/>
      <c r="DE31" s="1525"/>
      <c r="DF31" s="1525"/>
      <c r="DG31" s="1525"/>
      <c r="DH31" s="1525"/>
      <c r="DI31" s="1525"/>
      <c r="DJ31" s="1525"/>
      <c r="DK31" s="1525"/>
      <c r="DL31" s="1525"/>
      <c r="DM31" s="1525"/>
      <c r="DN31" s="1525"/>
      <c r="DO31" s="1525"/>
      <c r="DP31" s="1525"/>
      <c r="DQ31" s="1525"/>
      <c r="DR31" s="1525"/>
      <c r="DS31" s="1525"/>
      <c r="DT31" s="1525"/>
      <c r="DU31" s="1525"/>
      <c r="DV31" s="1525"/>
    </row>
    <row r="32" spans="2:126" s="63" customFormat="1" ht="30" customHeight="1">
      <c r="B32" s="73"/>
      <c r="C32" s="168"/>
      <c r="D32" s="494" t="s">
        <v>1284</v>
      </c>
      <c r="E32" s="168"/>
      <c r="F32" s="167" t="s">
        <v>2438</v>
      </c>
      <c r="G32" s="85"/>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Q32" s="61"/>
      <c r="BR32" s="61"/>
      <c r="BS32" s="61"/>
      <c r="BT32" s="61"/>
      <c r="BU32" s="61"/>
      <c r="BV32" s="2651" t="s">
        <v>2439</v>
      </c>
      <c r="BW32" s="2652"/>
      <c r="BX32" s="2652"/>
      <c r="BY32" s="2653"/>
      <c r="BZ32" s="2654"/>
      <c r="CA32" s="2655"/>
      <c r="CC32" s="1525"/>
      <c r="CD32" s="111"/>
      <c r="CH32" s="1525"/>
      <c r="CI32" s="1525"/>
      <c r="CJ32" s="1525"/>
      <c r="CK32" s="1525"/>
      <c r="CL32" s="1525"/>
      <c r="CM32" s="1525"/>
      <c r="CN32" s="1525"/>
      <c r="CO32" s="1525"/>
      <c r="CP32" s="1525"/>
      <c r="CQ32" s="1525"/>
      <c r="CR32" s="1525"/>
      <c r="CS32" s="1525"/>
      <c r="CT32" s="1525"/>
      <c r="CU32" s="1525"/>
      <c r="CV32" s="1525"/>
      <c r="CW32" s="1525"/>
      <c r="CX32" s="1525"/>
      <c r="CY32" s="1525"/>
      <c r="CZ32" s="1525"/>
      <c r="DA32" s="1525"/>
      <c r="DB32" s="1525"/>
      <c r="DC32" s="1525"/>
      <c r="DD32" s="1525"/>
      <c r="DE32" s="1525"/>
      <c r="DF32" s="1525"/>
      <c r="DG32" s="1525"/>
      <c r="DH32" s="1525"/>
      <c r="DI32" s="1525"/>
      <c r="DJ32" s="1525"/>
      <c r="DK32" s="1525"/>
      <c r="DL32" s="1525"/>
      <c r="DM32" s="1525"/>
      <c r="DN32" s="1525"/>
      <c r="DO32" s="1525"/>
      <c r="DP32" s="1525"/>
      <c r="DQ32" s="1525"/>
      <c r="DR32" s="1525"/>
      <c r="DS32" s="1525"/>
      <c r="DT32" s="1525"/>
      <c r="DU32" s="1525"/>
      <c r="DV32" s="1525"/>
    </row>
    <row r="33" spans="2:126" s="63" customFormat="1" ht="30" customHeight="1">
      <c r="B33" s="73"/>
      <c r="C33" s="168"/>
      <c r="D33" s="167"/>
      <c r="E33" s="168"/>
      <c r="F33" s="198" t="s">
        <v>2440</v>
      </c>
      <c r="G33" s="85"/>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Q33" s="61"/>
      <c r="BR33" s="61"/>
      <c r="BS33" s="61"/>
      <c r="BT33" s="61"/>
      <c r="BU33" s="61"/>
      <c r="BV33" s="2652"/>
      <c r="BW33" s="2652"/>
      <c r="BX33" s="2652"/>
      <c r="BY33" s="2656"/>
      <c r="BZ33" s="2657"/>
      <c r="CA33" s="2658"/>
      <c r="CC33" s="1525"/>
      <c r="CD33" s="114"/>
      <c r="CH33" s="1525"/>
      <c r="CI33" s="1525"/>
      <c r="CJ33" s="1525"/>
      <c r="CK33" s="1525"/>
      <c r="CL33" s="1525"/>
      <c r="CM33" s="1525"/>
      <c r="CN33" s="1525"/>
      <c r="CO33" s="1525"/>
      <c r="CP33" s="1525"/>
      <c r="CQ33" s="1525"/>
      <c r="CR33" s="1525"/>
      <c r="CS33" s="1525"/>
      <c r="CT33" s="1525"/>
      <c r="CU33" s="1525"/>
      <c r="CV33" s="1525"/>
      <c r="CW33" s="1525"/>
      <c r="CX33" s="1525"/>
      <c r="CY33" s="1525"/>
      <c r="CZ33" s="1525"/>
      <c r="DA33" s="1525"/>
      <c r="DB33" s="1525"/>
      <c r="DC33" s="1525"/>
      <c r="DD33" s="1525"/>
      <c r="DE33" s="1525"/>
      <c r="DF33" s="1525"/>
      <c r="DG33" s="1525"/>
      <c r="DH33" s="1525"/>
      <c r="DI33" s="1525"/>
      <c r="DJ33" s="1525"/>
      <c r="DK33" s="1525"/>
      <c r="DL33" s="1525"/>
      <c r="DM33" s="1525"/>
      <c r="DN33" s="1525"/>
      <c r="DO33" s="1525"/>
      <c r="DP33" s="1525"/>
      <c r="DQ33" s="1525"/>
      <c r="DR33" s="1525"/>
      <c r="DS33" s="1525"/>
      <c r="DT33" s="1525"/>
      <c r="DU33" s="1525"/>
      <c r="DV33" s="1525"/>
    </row>
    <row r="34" spans="2:126" s="63" customFormat="1" ht="30" customHeight="1">
      <c r="B34" s="73"/>
      <c r="C34" s="168"/>
      <c r="D34" s="168"/>
      <c r="E34" s="168"/>
      <c r="F34" s="168"/>
      <c r="G34" s="85"/>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Q34" s="61"/>
      <c r="BR34" s="61"/>
      <c r="BS34" s="61"/>
      <c r="BT34" s="61"/>
      <c r="BU34" s="61"/>
      <c r="BV34" s="61"/>
      <c r="BW34" s="61"/>
      <c r="BX34" s="61"/>
      <c r="BY34" s="61"/>
      <c r="BZ34" s="61"/>
      <c r="CA34" s="61"/>
      <c r="CC34" s="1525"/>
      <c r="CD34" s="114"/>
      <c r="CH34" s="1525"/>
      <c r="CI34" s="1525"/>
      <c r="CJ34" s="1525"/>
      <c r="CK34" s="1525"/>
      <c r="CL34" s="1525"/>
      <c r="CM34" s="1525"/>
      <c r="CN34" s="1525"/>
      <c r="CO34" s="1525"/>
      <c r="CP34" s="1525"/>
      <c r="CQ34" s="1525"/>
      <c r="CR34" s="1525"/>
      <c r="CS34" s="1525"/>
      <c r="CT34" s="1525"/>
      <c r="CU34" s="1525"/>
      <c r="CV34" s="1525"/>
      <c r="CW34" s="1525"/>
      <c r="CX34" s="1525"/>
      <c r="CY34" s="1525"/>
      <c r="CZ34" s="1525"/>
      <c r="DA34" s="1525"/>
      <c r="DB34" s="1525"/>
      <c r="DC34" s="1525"/>
      <c r="DD34" s="1525"/>
      <c r="DE34" s="1525"/>
      <c r="DF34" s="1525"/>
      <c r="DG34" s="1525"/>
      <c r="DH34" s="1525"/>
      <c r="DI34" s="1525"/>
      <c r="DJ34" s="1525"/>
      <c r="DK34" s="1525"/>
      <c r="DL34" s="1525"/>
      <c r="DM34" s="1525"/>
      <c r="DN34" s="1525"/>
      <c r="DO34" s="1525"/>
      <c r="DP34" s="1525"/>
      <c r="DQ34" s="1525"/>
      <c r="DR34" s="1525"/>
      <c r="DS34" s="1525"/>
      <c r="DT34" s="1525"/>
      <c r="DU34" s="1525"/>
      <c r="DV34" s="1525"/>
    </row>
    <row r="35" spans="2:126" s="63" customFormat="1" ht="30" customHeight="1">
      <c r="B35" s="73"/>
      <c r="C35" s="168"/>
      <c r="D35" s="494" t="s">
        <v>1287</v>
      </c>
      <c r="E35" s="168"/>
      <c r="F35" s="167" t="s">
        <v>2441</v>
      </c>
      <c r="G35" s="85"/>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Q35" s="61"/>
      <c r="BR35" s="61"/>
      <c r="BS35" s="61"/>
      <c r="BT35" s="61"/>
      <c r="BU35" s="61"/>
      <c r="BV35" s="2651" t="s">
        <v>2442</v>
      </c>
      <c r="BW35" s="2652"/>
      <c r="BX35" s="2652"/>
      <c r="BY35" s="2653"/>
      <c r="BZ35" s="2654"/>
      <c r="CA35" s="2655"/>
      <c r="CC35" s="1525"/>
      <c r="CD35" s="115"/>
      <c r="CH35" s="1525"/>
      <c r="CI35" s="1525"/>
      <c r="CJ35" s="1525"/>
      <c r="CK35" s="1525"/>
      <c r="CL35" s="1525"/>
      <c r="CM35" s="1525"/>
      <c r="CN35" s="1525"/>
      <c r="CO35" s="1525"/>
      <c r="CP35" s="1525"/>
      <c r="CQ35" s="1525"/>
      <c r="CR35" s="1525"/>
      <c r="CS35" s="1525"/>
      <c r="CT35" s="1525"/>
      <c r="CU35" s="1525"/>
      <c r="CV35" s="1525"/>
      <c r="CW35" s="1525"/>
      <c r="CX35" s="1525"/>
      <c r="CY35" s="1525"/>
      <c r="CZ35" s="1525"/>
      <c r="DA35" s="1525"/>
      <c r="DB35" s="1525"/>
      <c r="DC35" s="1525"/>
      <c r="DD35" s="1525"/>
      <c r="DE35" s="1525"/>
      <c r="DF35" s="1525"/>
      <c r="DG35" s="1525"/>
      <c r="DH35" s="1525"/>
      <c r="DI35" s="1525"/>
      <c r="DJ35" s="1525"/>
      <c r="DK35" s="1525"/>
      <c r="DL35" s="1525"/>
      <c r="DM35" s="1525"/>
      <c r="DN35" s="1525"/>
      <c r="DO35" s="1525"/>
      <c r="DP35" s="1525"/>
      <c r="DQ35" s="1525"/>
      <c r="DR35" s="1525"/>
      <c r="DS35" s="1525"/>
      <c r="DT35" s="1525"/>
      <c r="DU35" s="1525"/>
      <c r="DV35" s="1525"/>
    </row>
    <row r="36" spans="2:126" s="63" customFormat="1" ht="30" customHeight="1">
      <c r="B36" s="84"/>
      <c r="C36" s="168"/>
      <c r="D36" s="167"/>
      <c r="E36" s="168"/>
      <c r="F36" s="198" t="s">
        <v>2443</v>
      </c>
      <c r="G36" s="85"/>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Q36" s="61"/>
      <c r="BR36" s="61"/>
      <c r="BS36" s="61"/>
      <c r="BT36" s="61"/>
      <c r="BU36" s="61"/>
      <c r="BV36" s="2652"/>
      <c r="BW36" s="2652"/>
      <c r="BX36" s="2652"/>
      <c r="BY36" s="2656"/>
      <c r="BZ36" s="2657"/>
      <c r="CA36" s="2658"/>
      <c r="CC36" s="1525"/>
      <c r="CD36" s="115"/>
      <c r="CH36" s="1525"/>
      <c r="CI36" s="1525"/>
      <c r="CJ36" s="1525"/>
      <c r="CK36" s="1525"/>
      <c r="CL36" s="1525"/>
      <c r="CM36" s="1525"/>
      <c r="CN36" s="1525"/>
      <c r="CO36" s="1525"/>
      <c r="CP36" s="1525"/>
      <c r="CQ36" s="1525"/>
      <c r="CR36" s="1525"/>
      <c r="CS36" s="1525"/>
      <c r="CT36" s="1525"/>
      <c r="CU36" s="1525"/>
      <c r="CV36" s="1525"/>
      <c r="CW36" s="1525"/>
      <c r="CX36" s="1525"/>
      <c r="CY36" s="1525"/>
      <c r="CZ36" s="1525"/>
      <c r="DA36" s="1525"/>
      <c r="DB36" s="1525"/>
      <c r="DC36" s="1525"/>
      <c r="DD36" s="1525"/>
      <c r="DE36" s="1525"/>
      <c r="DF36" s="1525"/>
      <c r="DG36" s="1525"/>
      <c r="DH36" s="1525"/>
      <c r="DI36" s="1525"/>
      <c r="DJ36" s="1525"/>
      <c r="DK36" s="1525"/>
      <c r="DL36" s="1525"/>
      <c r="DM36" s="1525"/>
      <c r="DN36" s="1525"/>
      <c r="DO36" s="1525"/>
      <c r="DP36" s="1525"/>
      <c r="DQ36" s="1525"/>
      <c r="DR36" s="1525"/>
      <c r="DS36" s="1525"/>
      <c r="DT36" s="1525"/>
      <c r="DU36" s="1525"/>
      <c r="DV36" s="1525"/>
    </row>
    <row r="37" spans="2:126" s="63" customFormat="1" ht="39.950000000000003" customHeight="1">
      <c r="B37" s="139"/>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2"/>
      <c r="BT37" s="92"/>
      <c r="BU37" s="92"/>
      <c r="BV37" s="92"/>
      <c r="BW37" s="92"/>
      <c r="BX37" s="92"/>
      <c r="BY37" s="92"/>
      <c r="BZ37" s="92"/>
      <c r="CA37" s="92"/>
      <c r="CB37" s="157"/>
      <c r="CC37" s="92"/>
      <c r="CD37" s="132"/>
      <c r="CH37" s="1525"/>
      <c r="CI37" s="1525"/>
      <c r="CJ37" s="1525"/>
      <c r="CK37" s="1525"/>
      <c r="CL37" s="1525"/>
      <c r="CM37" s="1525"/>
      <c r="CN37" s="1525"/>
      <c r="CO37" s="1525"/>
      <c r="CP37" s="1525"/>
      <c r="CQ37" s="1525"/>
      <c r="CR37" s="1525"/>
      <c r="CS37" s="1525"/>
      <c r="CT37" s="1525"/>
      <c r="CU37" s="1525"/>
      <c r="CV37" s="1525"/>
      <c r="CW37" s="1525"/>
      <c r="CX37" s="1525"/>
      <c r="CY37" s="1525"/>
      <c r="CZ37" s="1525"/>
      <c r="DA37" s="1525"/>
      <c r="DB37" s="1525"/>
      <c r="DC37" s="1525"/>
      <c r="DD37" s="1525"/>
      <c r="DE37" s="1525"/>
      <c r="DF37" s="1525"/>
      <c r="DG37" s="1525"/>
      <c r="DH37" s="1525"/>
      <c r="DI37" s="1525"/>
      <c r="DJ37" s="1525"/>
      <c r="DK37" s="1525"/>
      <c r="DL37" s="1525"/>
      <c r="DM37" s="1525"/>
      <c r="DN37" s="1525"/>
      <c r="DO37" s="1525"/>
      <c r="DP37" s="1525"/>
      <c r="DQ37" s="1525"/>
      <c r="DR37" s="1525"/>
      <c r="DS37" s="1525"/>
      <c r="DT37" s="1525"/>
      <c r="DU37" s="1525"/>
      <c r="DV37" s="1525"/>
    </row>
    <row r="38" spans="2:126" s="63" customFormat="1" ht="39.950000000000003" customHeight="1">
      <c r="B38" s="86"/>
      <c r="C38" s="1525"/>
      <c r="D38" s="1525"/>
      <c r="E38" s="1525"/>
      <c r="F38" s="1525"/>
      <c r="G38" s="1525"/>
      <c r="H38" s="1525"/>
      <c r="I38" s="1525"/>
      <c r="J38" s="1525"/>
      <c r="K38" s="1525"/>
      <c r="L38" s="1525"/>
      <c r="M38" s="1525"/>
      <c r="N38" s="1525"/>
      <c r="O38" s="1525"/>
      <c r="P38" s="1525"/>
      <c r="Q38" s="1525"/>
      <c r="R38" s="1525"/>
      <c r="S38" s="1525"/>
      <c r="T38" s="1525"/>
      <c r="U38" s="1525"/>
      <c r="V38" s="1525"/>
      <c r="W38" s="1525"/>
      <c r="X38" s="1525"/>
      <c r="Y38" s="1525"/>
      <c r="Z38" s="1525"/>
      <c r="AA38" s="1525"/>
      <c r="AB38" s="1525"/>
      <c r="AC38" s="1525"/>
      <c r="AD38" s="1525"/>
      <c r="AE38" s="1525"/>
      <c r="AF38" s="1525"/>
      <c r="AG38" s="1525"/>
      <c r="AH38" s="1525"/>
      <c r="AI38" s="1525"/>
      <c r="AJ38" s="1525"/>
      <c r="AK38" s="1525"/>
      <c r="AL38" s="1525"/>
      <c r="AM38" s="1525"/>
      <c r="AN38" s="1525"/>
      <c r="AO38" s="1525"/>
      <c r="AP38" s="1525"/>
      <c r="AQ38" s="1525"/>
      <c r="AR38" s="1525"/>
      <c r="AS38" s="1525"/>
      <c r="AT38" s="1525"/>
      <c r="AU38" s="1525"/>
      <c r="AV38" s="1525"/>
      <c r="AW38" s="1525"/>
      <c r="AX38" s="1525"/>
      <c r="AY38" s="1525"/>
      <c r="AZ38" s="1525"/>
      <c r="BA38" s="1525"/>
      <c r="BB38" s="1525"/>
      <c r="BC38" s="1525"/>
      <c r="BD38" s="1525"/>
      <c r="BE38" s="1525"/>
      <c r="BF38" s="1525"/>
      <c r="BG38" s="1525"/>
      <c r="BH38" s="1525"/>
      <c r="BI38" s="1525"/>
      <c r="BJ38" s="1525"/>
      <c r="BK38" s="1525"/>
      <c r="BL38" s="1525"/>
      <c r="BM38" s="1525"/>
      <c r="BN38" s="1525"/>
      <c r="BO38" s="1525"/>
      <c r="BP38" s="1525"/>
      <c r="BQ38" s="1525"/>
      <c r="BR38" s="1525"/>
      <c r="BS38" s="1525"/>
      <c r="BT38" s="1525"/>
      <c r="BU38" s="1525"/>
      <c r="BV38" s="1525"/>
      <c r="BW38" s="1525"/>
      <c r="BX38" s="1525"/>
      <c r="BY38" s="1525"/>
      <c r="BZ38" s="1525"/>
      <c r="CA38" s="1525"/>
      <c r="CC38" s="1525"/>
      <c r="CD38" s="115"/>
      <c r="CH38" s="1525"/>
      <c r="CI38" s="1525"/>
      <c r="CJ38" s="1525"/>
      <c r="CK38" s="1525"/>
      <c r="CL38" s="1525"/>
      <c r="CM38" s="1525"/>
      <c r="CN38" s="1525"/>
      <c r="CO38" s="1525"/>
      <c r="CP38" s="1525"/>
      <c r="CQ38" s="1525"/>
      <c r="CR38" s="1525"/>
      <c r="CS38" s="1525"/>
      <c r="CT38" s="1525"/>
      <c r="CU38" s="1525"/>
      <c r="CV38" s="1525"/>
      <c r="CW38" s="1525"/>
      <c r="CX38" s="1525"/>
      <c r="CY38" s="1525"/>
      <c r="CZ38" s="1525"/>
      <c r="DA38" s="1525"/>
      <c r="DB38" s="1525"/>
      <c r="DC38" s="1525"/>
      <c r="DD38" s="1525"/>
      <c r="DE38" s="1525"/>
      <c r="DF38" s="1525"/>
      <c r="DG38" s="1525"/>
      <c r="DH38" s="1525"/>
      <c r="DI38" s="1525"/>
      <c r="DJ38" s="1525"/>
      <c r="DK38" s="1525"/>
      <c r="DL38" s="1525"/>
      <c r="DM38" s="1525"/>
      <c r="DN38" s="1525"/>
      <c r="DO38" s="1525"/>
      <c r="DP38" s="1525"/>
      <c r="DQ38" s="1525"/>
      <c r="DR38" s="1525"/>
      <c r="DS38" s="1525"/>
      <c r="DT38" s="1525"/>
      <c r="DU38" s="1525"/>
      <c r="DV38" s="1525"/>
    </row>
    <row r="39" spans="2:126" s="63" customFormat="1" ht="30" customHeight="1">
      <c r="B39" s="89"/>
      <c r="C39" s="167" t="s">
        <v>2444</v>
      </c>
      <c r="D39" s="167" t="s">
        <v>2445</v>
      </c>
      <c r="E39" s="168"/>
      <c r="F39" s="198"/>
      <c r="G39" s="85"/>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1624"/>
      <c r="BX39" s="1624"/>
      <c r="BY39" s="1624"/>
      <c r="BZ39" s="106"/>
      <c r="CA39" s="106"/>
      <c r="CB39" s="106"/>
      <c r="CC39" s="1525"/>
      <c r="CD39" s="111"/>
      <c r="CH39" s="1525"/>
      <c r="CI39" s="1525"/>
      <c r="CJ39" s="1525"/>
      <c r="CK39" s="1525"/>
      <c r="CL39" s="1525"/>
      <c r="CM39" s="1525"/>
      <c r="CN39" s="1525"/>
      <c r="CO39" s="1525"/>
      <c r="CP39" s="1525"/>
      <c r="CQ39" s="1525"/>
      <c r="CR39" s="1525"/>
      <c r="CS39" s="1525"/>
      <c r="CT39" s="1525"/>
      <c r="CU39" s="1525"/>
      <c r="CV39" s="1525"/>
      <c r="CW39" s="1525"/>
      <c r="CX39" s="1525"/>
      <c r="CY39" s="1525"/>
      <c r="CZ39" s="1525"/>
      <c r="DA39" s="1525"/>
      <c r="DB39" s="1525"/>
      <c r="DC39" s="1525"/>
      <c r="DD39" s="1525"/>
      <c r="DE39" s="1525"/>
      <c r="DF39" s="1525"/>
      <c r="DG39" s="1525"/>
      <c r="DH39" s="1525"/>
      <c r="DI39" s="1525"/>
      <c r="DJ39" s="1525"/>
      <c r="DK39" s="1525"/>
      <c r="DL39" s="1525"/>
      <c r="DM39" s="1525"/>
      <c r="DN39" s="1525"/>
      <c r="DO39" s="1525"/>
      <c r="DP39" s="1525"/>
      <c r="DQ39" s="1525"/>
      <c r="DR39" s="1525"/>
      <c r="DS39" s="1525"/>
      <c r="DT39" s="1525"/>
      <c r="DU39" s="1525"/>
      <c r="DV39" s="1525"/>
    </row>
    <row r="40" spans="2:126" s="63" customFormat="1" ht="30" customHeight="1">
      <c r="B40" s="73"/>
      <c r="C40" s="167"/>
      <c r="D40" s="167" t="s">
        <v>2426</v>
      </c>
      <c r="E40" s="168"/>
      <c r="F40" s="198"/>
      <c r="G40" s="85"/>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1624"/>
      <c r="BX40" s="1624"/>
      <c r="BY40" s="1624"/>
      <c r="BZ40" s="106"/>
      <c r="CA40" s="106"/>
      <c r="CB40" s="106"/>
      <c r="CC40" s="1525"/>
      <c r="CD40" s="111"/>
      <c r="CH40" s="1525"/>
      <c r="CI40" s="1525"/>
      <c r="CJ40" s="1525"/>
      <c r="CK40" s="1525"/>
      <c r="CL40" s="1525"/>
      <c r="CM40" s="1525"/>
      <c r="CN40" s="1525"/>
      <c r="CO40" s="1525"/>
      <c r="CP40" s="1525"/>
      <c r="CQ40" s="1525"/>
      <c r="CR40" s="1525"/>
      <c r="CS40" s="1525"/>
      <c r="CT40" s="1525"/>
      <c r="CU40" s="1525"/>
      <c r="CV40" s="1525"/>
      <c r="CW40" s="1525"/>
      <c r="CX40" s="1525"/>
      <c r="CY40" s="1525"/>
      <c r="CZ40" s="1525"/>
      <c r="DA40" s="1525"/>
      <c r="DB40" s="1525"/>
      <c r="DC40" s="1525"/>
      <c r="DD40" s="1525"/>
      <c r="DE40" s="1525"/>
      <c r="DF40" s="1525"/>
      <c r="DG40" s="1525"/>
      <c r="DH40" s="1525"/>
      <c r="DI40" s="1525"/>
      <c r="DJ40" s="1525"/>
      <c r="DK40" s="1525"/>
      <c r="DL40" s="1525"/>
      <c r="DM40" s="1525"/>
      <c r="DN40" s="1525"/>
      <c r="DO40" s="1525"/>
      <c r="DP40" s="1525"/>
      <c r="DQ40" s="1525"/>
      <c r="DR40" s="1525"/>
      <c r="DS40" s="1525"/>
      <c r="DT40" s="1525"/>
      <c r="DU40" s="1525"/>
      <c r="DV40" s="1525"/>
    </row>
    <row r="41" spans="2:126" s="63" customFormat="1" ht="30" customHeight="1">
      <c r="B41" s="73"/>
      <c r="C41" s="167"/>
      <c r="D41" s="198" t="s">
        <v>2446</v>
      </c>
      <c r="E41" s="168"/>
      <c r="F41" s="198"/>
      <c r="G41" s="85"/>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1624"/>
      <c r="BX41" s="1624"/>
      <c r="BY41" s="1624"/>
      <c r="BZ41" s="106"/>
      <c r="CA41" s="106"/>
      <c r="CB41" s="106"/>
      <c r="CC41" s="1525"/>
      <c r="CD41" s="111"/>
      <c r="CH41" s="1525"/>
      <c r="CI41" s="1525"/>
      <c r="CJ41" s="1525"/>
      <c r="CK41" s="1525"/>
      <c r="CL41" s="1525"/>
      <c r="CM41" s="1525"/>
      <c r="CN41" s="1525"/>
      <c r="CO41" s="1525"/>
      <c r="CP41" s="1525"/>
      <c r="CQ41" s="1525"/>
      <c r="CR41" s="1525"/>
      <c r="CS41" s="1525"/>
      <c r="CT41" s="1525"/>
      <c r="CU41" s="1525"/>
      <c r="CV41" s="1525"/>
      <c r="CW41" s="1525"/>
      <c r="CX41" s="1525"/>
      <c r="CY41" s="1525"/>
      <c r="CZ41" s="1525"/>
      <c r="DA41" s="1525"/>
      <c r="DB41" s="1525"/>
      <c r="DC41" s="1525"/>
      <c r="DD41" s="1525"/>
      <c r="DE41" s="1525"/>
      <c r="DF41" s="1525"/>
      <c r="DG41" s="1525"/>
      <c r="DH41" s="1525"/>
      <c r="DI41" s="1525"/>
      <c r="DJ41" s="1525"/>
      <c r="DK41" s="1525"/>
      <c r="DL41" s="1525"/>
      <c r="DM41" s="1525"/>
      <c r="DN41" s="1525"/>
      <c r="DO41" s="1525"/>
      <c r="DP41" s="1525"/>
      <c r="DQ41" s="1525"/>
      <c r="DR41" s="1525"/>
      <c r="DS41" s="1525"/>
      <c r="DT41" s="1525"/>
      <c r="DU41" s="1525"/>
      <c r="DV41" s="1525"/>
    </row>
    <row r="42" spans="2:126" s="63" customFormat="1" ht="30" customHeight="1">
      <c r="B42" s="73"/>
      <c r="C42" s="168"/>
      <c r="D42" s="198" t="s">
        <v>2428</v>
      </c>
      <c r="E42" s="168"/>
      <c r="F42" s="198"/>
      <c r="G42" s="85"/>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1624"/>
      <c r="BX42" s="1624"/>
      <c r="BY42" s="1624"/>
      <c r="BZ42" s="106"/>
      <c r="CA42" s="106"/>
      <c r="CB42" s="106"/>
      <c r="CC42" s="1525"/>
      <c r="CD42" s="111"/>
      <c r="CH42" s="1525"/>
      <c r="CI42" s="1525"/>
      <c r="CJ42" s="1525"/>
      <c r="CK42" s="1525"/>
      <c r="CL42" s="1525"/>
      <c r="CM42" s="1525"/>
      <c r="CN42" s="1525"/>
      <c r="CO42" s="1525"/>
      <c r="CP42" s="1525"/>
      <c r="CQ42" s="1525"/>
      <c r="CR42" s="1525"/>
      <c r="CS42" s="1525"/>
      <c r="CT42" s="1525"/>
      <c r="CU42" s="1525"/>
      <c r="CV42" s="1525"/>
      <c r="CW42" s="1525"/>
      <c r="CX42" s="1525"/>
      <c r="CY42" s="1525"/>
      <c r="CZ42" s="1525"/>
      <c r="DA42" s="1525"/>
      <c r="DB42" s="1525"/>
      <c r="DC42" s="1525"/>
      <c r="DD42" s="1525"/>
      <c r="DE42" s="1525"/>
      <c r="DF42" s="1525"/>
      <c r="DG42" s="1525"/>
      <c r="DH42" s="1525"/>
      <c r="DI42" s="1525"/>
      <c r="DJ42" s="1525"/>
      <c r="DK42" s="1525"/>
      <c r="DL42" s="1525"/>
      <c r="DM42" s="1525"/>
      <c r="DN42" s="1525"/>
      <c r="DO42" s="1525"/>
      <c r="DP42" s="1525"/>
      <c r="DQ42" s="1525"/>
      <c r="DR42" s="1525"/>
      <c r="DS42" s="1525"/>
      <c r="DT42" s="1525"/>
      <c r="DU42" s="1525"/>
      <c r="DV42" s="1525"/>
    </row>
    <row r="43" spans="2:126" s="63" customFormat="1" ht="30" customHeight="1">
      <c r="B43" s="73"/>
      <c r="C43" s="168"/>
      <c r="D43" s="168"/>
      <c r="E43" s="168"/>
      <c r="F43" s="85"/>
      <c r="G43" s="85"/>
      <c r="H43" s="77"/>
      <c r="I43" s="12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189"/>
      <c r="BE43" s="189"/>
      <c r="BF43" s="189"/>
      <c r="BG43" s="189"/>
      <c r="BH43" s="189"/>
      <c r="BI43" s="189"/>
      <c r="BJ43" s="189"/>
      <c r="BK43" s="189"/>
      <c r="BL43" s="189"/>
      <c r="BS43" s="189"/>
      <c r="BT43" s="189"/>
      <c r="BU43" s="189"/>
      <c r="BV43" s="61"/>
      <c r="BW43" s="61"/>
      <c r="BX43" s="61"/>
      <c r="BY43" s="479" t="s">
        <v>2447</v>
      </c>
      <c r="BZ43" s="61"/>
      <c r="CA43" s="61"/>
      <c r="CC43" s="1525"/>
      <c r="CD43" s="111"/>
      <c r="CH43" s="1525"/>
      <c r="CI43" s="1525"/>
      <c r="CJ43" s="1525"/>
      <c r="CK43" s="1525"/>
      <c r="CL43" s="1525"/>
      <c r="CM43" s="1525"/>
      <c r="CN43" s="1525"/>
      <c r="CO43" s="1525"/>
      <c r="CP43" s="1525"/>
      <c r="CQ43" s="1525"/>
      <c r="CR43" s="1525"/>
      <c r="CS43" s="1525"/>
      <c r="CT43" s="1525"/>
      <c r="CU43" s="1525"/>
      <c r="CV43" s="1525"/>
      <c r="CW43" s="1525"/>
      <c r="CX43" s="1525"/>
      <c r="CY43" s="1525"/>
      <c r="CZ43" s="1525"/>
      <c r="DA43" s="1525"/>
      <c r="DB43" s="1525"/>
      <c r="DC43" s="1525"/>
      <c r="DD43" s="1525"/>
      <c r="DE43" s="1525"/>
      <c r="DF43" s="1525"/>
      <c r="DG43" s="1525"/>
      <c r="DH43" s="1525"/>
      <c r="DI43" s="1525"/>
      <c r="DJ43" s="1525"/>
      <c r="DK43" s="1525"/>
      <c r="DL43" s="1525"/>
      <c r="DM43" s="1525"/>
      <c r="DN43" s="1525"/>
      <c r="DO43" s="1525"/>
      <c r="DP43" s="1525"/>
      <c r="DQ43" s="1525"/>
      <c r="DR43" s="1525"/>
      <c r="DS43" s="1525"/>
      <c r="DT43" s="1525"/>
      <c r="DU43" s="1525"/>
      <c r="DV43" s="1525"/>
    </row>
    <row r="44" spans="2:126" s="63" customFormat="1" ht="30" customHeight="1">
      <c r="B44" s="84"/>
      <c r="C44" s="168"/>
      <c r="D44" s="493" t="s">
        <v>1171</v>
      </c>
      <c r="E44" s="168"/>
      <c r="F44" s="85" t="s">
        <v>2448</v>
      </c>
      <c r="G44" s="85"/>
      <c r="H44" s="77"/>
      <c r="I44" s="12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189"/>
      <c r="BE44" s="189"/>
      <c r="BF44" s="189"/>
      <c r="BG44" s="189"/>
      <c r="BH44" s="189"/>
      <c r="BI44" s="189"/>
      <c r="BJ44" s="189"/>
      <c r="BK44" s="189"/>
      <c r="BL44" s="189"/>
      <c r="BS44" s="189"/>
      <c r="BT44" s="189"/>
      <c r="BU44" s="189"/>
      <c r="BV44" s="2651" t="s">
        <v>2115</v>
      </c>
      <c r="BW44" s="2652"/>
      <c r="BX44" s="2652"/>
      <c r="BY44" s="2653"/>
      <c r="BZ44" s="2654"/>
      <c r="CA44" s="2655"/>
      <c r="CC44" s="1525"/>
      <c r="CD44" s="114"/>
      <c r="CH44" s="1525"/>
      <c r="CI44" s="1525"/>
      <c r="CJ44" s="1525"/>
      <c r="CK44" s="1525"/>
      <c r="CL44" s="1525"/>
      <c r="CM44" s="1525"/>
      <c r="CN44" s="1525"/>
      <c r="CO44" s="1525"/>
      <c r="CP44" s="1525"/>
      <c r="CQ44" s="1525"/>
      <c r="CR44" s="1525"/>
      <c r="CS44" s="1525"/>
      <c r="CT44" s="1525"/>
      <c r="CU44" s="1525"/>
      <c r="CV44" s="1525"/>
      <c r="CW44" s="1525"/>
      <c r="CX44" s="1525"/>
      <c r="CY44" s="1525"/>
      <c r="CZ44" s="1525"/>
      <c r="DA44" s="1525"/>
      <c r="DB44" s="1525"/>
      <c r="DC44" s="1525"/>
      <c r="DD44" s="1525"/>
      <c r="DE44" s="1525"/>
      <c r="DF44" s="1525"/>
      <c r="DG44" s="1525"/>
      <c r="DH44" s="1525"/>
      <c r="DI44" s="1525"/>
      <c r="DJ44" s="1525"/>
      <c r="DK44" s="1525"/>
      <c r="DL44" s="1525"/>
      <c r="DM44" s="1525"/>
      <c r="DN44" s="1525"/>
      <c r="DO44" s="1525"/>
      <c r="DP44" s="1525"/>
      <c r="DQ44" s="1525"/>
      <c r="DR44" s="1525"/>
      <c r="DS44" s="1525"/>
      <c r="DT44" s="1525"/>
      <c r="DU44" s="1525"/>
      <c r="DV44" s="1525"/>
    </row>
    <row r="45" spans="2:126" s="63" customFormat="1" ht="30" customHeight="1">
      <c r="B45" s="86"/>
      <c r="C45" s="168"/>
      <c r="F45" s="85" t="s">
        <v>2449</v>
      </c>
      <c r="BD45" s="189"/>
      <c r="BE45" s="189"/>
      <c r="BF45" s="189"/>
      <c r="BG45" s="189"/>
      <c r="BH45" s="189"/>
      <c r="BI45" s="189"/>
      <c r="BJ45" s="189"/>
      <c r="BK45" s="189"/>
      <c r="BL45" s="189"/>
      <c r="BS45" s="189"/>
      <c r="BT45" s="189"/>
      <c r="BU45" s="189"/>
      <c r="BV45" s="2652"/>
      <c r="BW45" s="2652"/>
      <c r="BX45" s="2652"/>
      <c r="BY45" s="2656"/>
      <c r="BZ45" s="2657"/>
      <c r="CA45" s="2658"/>
      <c r="CC45" s="1525"/>
      <c r="CD45" s="114"/>
      <c r="CH45" s="1525"/>
      <c r="CI45" s="1525"/>
      <c r="CJ45" s="1525"/>
      <c r="CK45" s="1525"/>
      <c r="CL45" s="1525"/>
      <c r="CM45" s="1525"/>
      <c r="CN45" s="1525"/>
      <c r="CO45" s="1525"/>
      <c r="CP45" s="1525"/>
      <c r="CQ45" s="1525"/>
      <c r="CR45" s="1525"/>
      <c r="CS45" s="1525"/>
      <c r="CT45" s="1525"/>
      <c r="CU45" s="1525"/>
      <c r="CV45" s="1525"/>
      <c r="CW45" s="1525"/>
      <c r="CX45" s="1525"/>
      <c r="CY45" s="1525"/>
      <c r="CZ45" s="1525"/>
      <c r="DA45" s="1525"/>
      <c r="DB45" s="1525"/>
      <c r="DC45" s="1525"/>
      <c r="DD45" s="1525"/>
      <c r="DE45" s="1525"/>
      <c r="DF45" s="1525"/>
      <c r="DG45" s="1525"/>
      <c r="DH45" s="1525"/>
      <c r="DI45" s="1525"/>
      <c r="DJ45" s="1525"/>
      <c r="DK45" s="1525"/>
      <c r="DL45" s="1525"/>
      <c r="DM45" s="1525"/>
      <c r="DN45" s="1525"/>
      <c r="DO45" s="1525"/>
      <c r="DP45" s="1525"/>
      <c r="DQ45" s="1525"/>
      <c r="DR45" s="1525"/>
      <c r="DS45" s="1525"/>
      <c r="DT45" s="1525"/>
      <c r="DU45" s="1525"/>
      <c r="DV45" s="1525"/>
    </row>
    <row r="46" spans="2:126" s="63" customFormat="1" ht="30" customHeight="1">
      <c r="B46" s="86"/>
      <c r="C46" s="168"/>
      <c r="D46" s="199"/>
      <c r="E46" s="168"/>
      <c r="F46" s="192" t="s">
        <v>2450</v>
      </c>
      <c r="G46" s="85"/>
      <c r="H46" s="77"/>
      <c r="I46" s="12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189"/>
      <c r="BE46" s="189"/>
      <c r="BF46" s="189"/>
      <c r="BG46" s="189"/>
      <c r="BH46" s="189"/>
      <c r="BI46" s="189"/>
      <c r="BJ46" s="189"/>
      <c r="BK46" s="189"/>
      <c r="BL46" s="189"/>
      <c r="BS46" s="189"/>
      <c r="BT46" s="189"/>
      <c r="BU46" s="189"/>
      <c r="BV46" s="61"/>
      <c r="BW46" s="61"/>
      <c r="BX46" s="61"/>
      <c r="BY46" s="61"/>
      <c r="BZ46" s="61"/>
      <c r="CA46" s="61"/>
      <c r="CC46" s="1525"/>
      <c r="CD46" s="115"/>
      <c r="CH46" s="1525"/>
      <c r="CI46" s="1525"/>
      <c r="CJ46" s="1525"/>
      <c r="CK46" s="1525"/>
      <c r="CL46" s="1525"/>
      <c r="CM46" s="1525"/>
      <c r="CN46" s="1525"/>
      <c r="CO46" s="1525"/>
      <c r="CP46" s="1525"/>
      <c r="CQ46" s="1525"/>
      <c r="CR46" s="1525"/>
      <c r="CS46" s="1525"/>
      <c r="CT46" s="1525"/>
      <c r="CU46" s="1525"/>
      <c r="CV46" s="1525"/>
      <c r="CW46" s="1525"/>
      <c r="CX46" s="1525"/>
      <c r="CY46" s="1525"/>
      <c r="CZ46" s="1525"/>
      <c r="DA46" s="1525"/>
      <c r="DB46" s="1525"/>
      <c r="DC46" s="1525"/>
      <c r="DD46" s="1525"/>
      <c r="DE46" s="1525"/>
      <c r="DF46" s="1525"/>
      <c r="DG46" s="1525"/>
      <c r="DH46" s="1525"/>
      <c r="DI46" s="1525"/>
      <c r="DJ46" s="1525"/>
      <c r="DK46" s="1525"/>
      <c r="DL46" s="1525"/>
      <c r="DM46" s="1525"/>
      <c r="DN46" s="1525"/>
      <c r="DO46" s="1525"/>
      <c r="DP46" s="1525"/>
      <c r="DQ46" s="1525"/>
      <c r="DR46" s="1525"/>
      <c r="DS46" s="1525"/>
      <c r="DT46" s="1525"/>
      <c r="DU46" s="1525"/>
      <c r="DV46" s="1525"/>
    </row>
    <row r="47" spans="2:126" s="63" customFormat="1" ht="30" customHeight="1">
      <c r="B47" s="89"/>
      <c r="C47" s="168"/>
      <c r="D47" s="199"/>
      <c r="E47" s="168"/>
      <c r="F47" s="1626"/>
      <c r="G47" s="1626"/>
      <c r="H47" s="77"/>
      <c r="I47" s="12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189"/>
      <c r="BE47" s="189"/>
      <c r="BF47" s="189"/>
      <c r="BG47" s="189"/>
      <c r="BH47" s="189"/>
      <c r="BI47" s="189"/>
      <c r="BJ47" s="189"/>
      <c r="BK47" s="189"/>
      <c r="BL47" s="189"/>
      <c r="BS47" s="189"/>
      <c r="BT47" s="189"/>
      <c r="BU47" s="189"/>
      <c r="BV47" s="2651" t="s">
        <v>1784</v>
      </c>
      <c r="BW47" s="2652"/>
      <c r="BX47" s="2652"/>
      <c r="BY47" s="2653"/>
      <c r="BZ47" s="2654"/>
      <c r="CA47" s="2655"/>
      <c r="CC47" s="1525"/>
      <c r="CD47" s="115"/>
      <c r="CH47" s="1525"/>
      <c r="CI47" s="1525"/>
      <c r="CJ47" s="1525"/>
      <c r="CK47" s="1525"/>
      <c r="CL47" s="1525"/>
      <c r="CM47" s="1525"/>
      <c r="CN47" s="1525"/>
      <c r="CO47" s="1525"/>
      <c r="CP47" s="1525"/>
      <c r="CQ47" s="1525"/>
      <c r="CR47" s="1525"/>
      <c r="CS47" s="1525"/>
      <c r="CT47" s="1525"/>
      <c r="CU47" s="1525"/>
      <c r="CV47" s="1525"/>
      <c r="CW47" s="1525"/>
      <c r="CX47" s="1525"/>
      <c r="CY47" s="1525"/>
      <c r="CZ47" s="1525"/>
      <c r="DA47" s="1525"/>
      <c r="DB47" s="1525"/>
      <c r="DC47" s="1525"/>
      <c r="DD47" s="1525"/>
      <c r="DE47" s="1525"/>
      <c r="DF47" s="1525"/>
      <c r="DG47" s="1525"/>
      <c r="DH47" s="1525"/>
      <c r="DI47" s="1525"/>
      <c r="DJ47" s="1525"/>
      <c r="DK47" s="1525"/>
      <c r="DL47" s="1525"/>
      <c r="DM47" s="1525"/>
      <c r="DN47" s="1525"/>
      <c r="DO47" s="1525"/>
      <c r="DP47" s="1525"/>
      <c r="DQ47" s="1525"/>
      <c r="DR47" s="1525"/>
      <c r="DS47" s="1525"/>
      <c r="DT47" s="1525"/>
      <c r="DU47" s="1525"/>
      <c r="DV47" s="1525"/>
    </row>
    <row r="48" spans="2:126" s="63" customFormat="1" ht="30" customHeight="1">
      <c r="B48" s="73"/>
      <c r="C48" s="168"/>
      <c r="D48" s="199" t="s">
        <v>1175</v>
      </c>
      <c r="E48" s="168"/>
      <c r="F48" s="85" t="s">
        <v>2451</v>
      </c>
      <c r="G48" s="85"/>
      <c r="H48" s="77"/>
      <c r="I48" s="12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189"/>
      <c r="BE48" s="189"/>
      <c r="BF48" s="189"/>
      <c r="BG48" s="189"/>
      <c r="BH48" s="189"/>
      <c r="BI48" s="189"/>
      <c r="BJ48" s="189"/>
      <c r="BK48" s="189"/>
      <c r="BL48" s="189"/>
      <c r="BS48" s="189"/>
      <c r="BT48" s="189"/>
      <c r="BU48" s="189"/>
      <c r="BV48" s="2652"/>
      <c r="BW48" s="2652"/>
      <c r="BX48" s="2652"/>
      <c r="BY48" s="2656"/>
      <c r="BZ48" s="2657"/>
      <c r="CA48" s="2658"/>
      <c r="CC48" s="1525"/>
      <c r="CD48" s="115"/>
      <c r="CH48" s="1525"/>
      <c r="CI48" s="1525"/>
      <c r="CJ48" s="1525"/>
      <c r="CK48" s="1525"/>
      <c r="CL48" s="1525"/>
      <c r="CM48" s="1525"/>
      <c r="CN48" s="1525"/>
      <c r="CO48" s="1525"/>
      <c r="CP48" s="1525"/>
      <c r="CQ48" s="1525"/>
      <c r="CR48" s="1525"/>
      <c r="CS48" s="1525"/>
      <c r="CT48" s="1525"/>
      <c r="CU48" s="1525"/>
      <c r="CV48" s="1525"/>
      <c r="CW48" s="1525"/>
      <c r="CX48" s="1525"/>
      <c r="CY48" s="1525"/>
      <c r="CZ48" s="1525"/>
      <c r="DA48" s="1525"/>
      <c r="DB48" s="1525"/>
      <c r="DC48" s="1525"/>
      <c r="DD48" s="1525"/>
      <c r="DE48" s="1525"/>
      <c r="DF48" s="1525"/>
      <c r="DG48" s="1525"/>
      <c r="DH48" s="1525"/>
      <c r="DI48" s="1525"/>
      <c r="DJ48" s="1525"/>
      <c r="DK48" s="1525"/>
      <c r="DL48" s="1525"/>
      <c r="DM48" s="1525"/>
      <c r="DN48" s="1525"/>
      <c r="DO48" s="1525"/>
      <c r="DP48" s="1525"/>
      <c r="DQ48" s="1525"/>
      <c r="DR48" s="1525"/>
      <c r="DS48" s="1525"/>
      <c r="DT48" s="1525"/>
      <c r="DU48" s="1525"/>
      <c r="DV48" s="1525"/>
    </row>
    <row r="49" spans="2:126" s="63" customFormat="1" ht="30" customHeight="1">
      <c r="B49" s="73"/>
      <c r="C49" s="1525"/>
      <c r="D49" s="199"/>
      <c r="E49" s="168"/>
      <c r="F49" s="192" t="s">
        <v>2452</v>
      </c>
      <c r="G49" s="85"/>
      <c r="H49" s="77"/>
      <c r="I49" s="12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1525"/>
      <c r="BE49" s="1525"/>
      <c r="BF49" s="1525"/>
      <c r="BG49" s="1525"/>
      <c r="BH49" s="1525"/>
      <c r="BI49" s="1525"/>
      <c r="BJ49" s="1525"/>
      <c r="BK49" s="1525"/>
      <c r="BL49" s="1525"/>
      <c r="BM49" s="1525"/>
      <c r="BN49" s="1525"/>
      <c r="BO49" s="1525"/>
      <c r="BP49" s="1525"/>
      <c r="BQ49" s="1525"/>
      <c r="BR49" s="1525"/>
      <c r="BS49" s="1525"/>
      <c r="BT49" s="1525"/>
      <c r="BU49" s="1525"/>
      <c r="BV49" s="1525"/>
      <c r="BW49" s="1525"/>
      <c r="BX49" s="1525"/>
      <c r="BY49" s="1525"/>
      <c r="BZ49" s="1525"/>
      <c r="CA49" s="1525"/>
      <c r="CC49" s="1525"/>
      <c r="CD49" s="115"/>
      <c r="CH49" s="1525"/>
      <c r="CI49" s="1525"/>
      <c r="CJ49" s="1525"/>
      <c r="CK49" s="1525"/>
      <c r="CL49" s="1525"/>
      <c r="CM49" s="1525"/>
      <c r="CN49" s="1525"/>
      <c r="CO49" s="1525"/>
      <c r="CP49" s="1525"/>
      <c r="CQ49" s="1525"/>
      <c r="CR49" s="1525"/>
      <c r="CS49" s="1525"/>
      <c r="CT49" s="1525"/>
      <c r="CU49" s="1525"/>
      <c r="CV49" s="1525"/>
      <c r="CW49" s="1525"/>
      <c r="CX49" s="1525"/>
      <c r="CY49" s="1525"/>
      <c r="CZ49" s="1525"/>
      <c r="DA49" s="1525"/>
      <c r="DB49" s="1525"/>
      <c r="DC49" s="1525"/>
      <c r="DD49" s="1525"/>
      <c r="DE49" s="1525"/>
      <c r="DF49" s="1525"/>
      <c r="DG49" s="1525"/>
      <c r="DH49" s="1525"/>
      <c r="DI49" s="1525"/>
      <c r="DJ49" s="1525"/>
      <c r="DK49" s="1525"/>
      <c r="DL49" s="1525"/>
      <c r="DM49" s="1525"/>
      <c r="DN49" s="1525"/>
      <c r="DO49" s="1525"/>
      <c r="DP49" s="1525"/>
      <c r="DQ49" s="1525"/>
      <c r="DR49" s="1525"/>
      <c r="DS49" s="1525"/>
      <c r="DT49" s="1525"/>
      <c r="DU49" s="1525"/>
      <c r="DV49" s="1525"/>
    </row>
    <row r="50" spans="2:126" s="63" customFormat="1" ht="39.950000000000003" customHeight="1">
      <c r="B50" s="91"/>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2"/>
      <c r="BR50" s="92"/>
      <c r="BS50" s="92"/>
      <c r="BT50" s="92"/>
      <c r="BU50" s="92"/>
      <c r="BV50" s="92"/>
      <c r="BW50" s="92"/>
      <c r="BX50" s="92"/>
      <c r="BY50" s="92"/>
      <c r="BZ50" s="92"/>
      <c r="CA50" s="92"/>
      <c r="CB50" s="157"/>
      <c r="CC50" s="92"/>
      <c r="CD50" s="163"/>
      <c r="CH50" s="1525"/>
      <c r="CI50" s="1525"/>
      <c r="CJ50" s="1525"/>
      <c r="CK50" s="1525"/>
      <c r="CL50" s="1525"/>
      <c r="CM50" s="1525"/>
      <c r="CN50" s="1525"/>
      <c r="CO50" s="1525"/>
      <c r="CP50" s="1525"/>
      <c r="CQ50" s="1525"/>
      <c r="CR50" s="1525"/>
      <c r="CS50" s="1525"/>
      <c r="CT50" s="1525"/>
      <c r="CU50" s="1525"/>
      <c r="CV50" s="1525"/>
      <c r="CW50" s="1525"/>
      <c r="CX50" s="1525"/>
      <c r="CY50" s="1525"/>
      <c r="CZ50" s="1525"/>
      <c r="DA50" s="1525"/>
      <c r="DB50" s="1525"/>
      <c r="DC50" s="1525"/>
      <c r="DD50" s="1525"/>
      <c r="DE50" s="1525"/>
      <c r="DF50" s="1525"/>
      <c r="DG50" s="1525"/>
      <c r="DH50" s="1525"/>
      <c r="DI50" s="1525"/>
      <c r="DJ50" s="1525"/>
      <c r="DK50" s="1525"/>
      <c r="DL50" s="1525"/>
      <c r="DM50" s="1525"/>
      <c r="DN50" s="1525"/>
      <c r="DO50" s="1525"/>
      <c r="DP50" s="1525"/>
      <c r="DQ50" s="1525"/>
      <c r="DR50" s="1525"/>
      <c r="DS50" s="1525"/>
      <c r="DT50" s="1525"/>
      <c r="DU50" s="1525"/>
      <c r="DV50" s="1525"/>
    </row>
    <row r="51" spans="2:126" s="63" customFormat="1" ht="39.950000000000003" customHeight="1">
      <c r="B51" s="73"/>
      <c r="C51" s="1525"/>
      <c r="D51" s="1525"/>
      <c r="E51" s="1525"/>
      <c r="F51" s="1525"/>
      <c r="G51" s="1525"/>
      <c r="H51" s="1525"/>
      <c r="I51" s="1525"/>
      <c r="J51" s="1525"/>
      <c r="K51" s="1525"/>
      <c r="L51" s="1525"/>
      <c r="M51" s="1525"/>
      <c r="N51" s="1525"/>
      <c r="O51" s="1525"/>
      <c r="P51" s="1525"/>
      <c r="Q51" s="1525"/>
      <c r="R51" s="1525"/>
      <c r="S51" s="1525"/>
      <c r="T51" s="1525"/>
      <c r="U51" s="1525"/>
      <c r="V51" s="1525"/>
      <c r="W51" s="1525"/>
      <c r="X51" s="1525"/>
      <c r="Y51" s="1525"/>
      <c r="Z51" s="1525"/>
      <c r="AA51" s="1525"/>
      <c r="AB51" s="1525"/>
      <c r="AC51" s="1525"/>
      <c r="AD51" s="1525"/>
      <c r="AE51" s="1525"/>
      <c r="AF51" s="1525"/>
      <c r="AG51" s="1525"/>
      <c r="AH51" s="1525"/>
      <c r="AI51" s="1525"/>
      <c r="AJ51" s="1525"/>
      <c r="AK51" s="1525"/>
      <c r="AL51" s="1525"/>
      <c r="AM51" s="1525"/>
      <c r="AN51" s="1525"/>
      <c r="AO51" s="1525"/>
      <c r="AP51" s="1525"/>
      <c r="AQ51" s="1525"/>
      <c r="AR51" s="1525"/>
      <c r="AS51" s="1525"/>
      <c r="AT51" s="1525"/>
      <c r="AU51" s="1525"/>
      <c r="AV51" s="1525"/>
      <c r="AW51" s="1525"/>
      <c r="AX51" s="1525"/>
      <c r="AY51" s="1525"/>
      <c r="AZ51" s="1525"/>
      <c r="BA51" s="1525"/>
      <c r="BB51" s="1525"/>
      <c r="BC51" s="1525"/>
      <c r="BD51" s="1525"/>
      <c r="BE51" s="1525"/>
      <c r="BF51" s="1525"/>
      <c r="BG51" s="1525"/>
      <c r="BH51" s="1525"/>
      <c r="BI51" s="1525"/>
      <c r="BJ51" s="1525"/>
      <c r="BK51" s="1525"/>
      <c r="BL51" s="1525"/>
      <c r="BM51" s="1525"/>
      <c r="BN51" s="1525"/>
      <c r="BO51" s="1525"/>
      <c r="BP51" s="1525"/>
      <c r="BQ51" s="1525"/>
      <c r="BR51" s="1525"/>
      <c r="BS51" s="1525"/>
      <c r="BT51" s="1525"/>
      <c r="BU51" s="1525"/>
      <c r="BV51" s="1525"/>
      <c r="BW51" s="1525"/>
      <c r="BX51" s="1525"/>
      <c r="BY51" s="1525"/>
      <c r="BZ51" s="1525"/>
      <c r="CA51" s="1525"/>
      <c r="CC51" s="1525"/>
      <c r="CD51" s="111"/>
      <c r="CH51" s="1525"/>
      <c r="CI51" s="1525"/>
      <c r="CJ51" s="1525"/>
      <c r="CK51" s="1525"/>
      <c r="CL51" s="1525"/>
      <c r="CM51" s="1525"/>
      <c r="CN51" s="1525"/>
      <c r="CO51" s="1525"/>
      <c r="CP51" s="1525"/>
      <c r="CQ51" s="1525"/>
      <c r="CR51" s="1525"/>
      <c r="CS51" s="1525"/>
      <c r="CT51" s="1525"/>
      <c r="CU51" s="1525"/>
      <c r="CV51" s="1525"/>
      <c r="CW51" s="1525"/>
      <c r="CX51" s="1525"/>
      <c r="CY51" s="1525"/>
      <c r="CZ51" s="1525"/>
      <c r="DA51" s="1525"/>
      <c r="DB51" s="1525"/>
      <c r="DC51" s="1525"/>
      <c r="DD51" s="1525"/>
      <c r="DE51" s="1525"/>
      <c r="DF51" s="1525"/>
      <c r="DG51" s="1525"/>
      <c r="DH51" s="1525"/>
      <c r="DI51" s="1525"/>
      <c r="DJ51" s="1525"/>
      <c r="DK51" s="1525"/>
      <c r="DL51" s="1525"/>
      <c r="DM51" s="1525"/>
      <c r="DN51" s="1525"/>
      <c r="DO51" s="1525"/>
      <c r="DP51" s="1525"/>
      <c r="DQ51" s="1525"/>
      <c r="DR51" s="1525"/>
      <c r="DS51" s="1525"/>
      <c r="DT51" s="1525"/>
      <c r="DU51" s="1525"/>
      <c r="DV51" s="1525"/>
    </row>
    <row r="52" spans="2:126" s="63" customFormat="1" ht="30" customHeight="1">
      <c r="B52" s="84"/>
      <c r="C52" s="167" t="s">
        <v>2453</v>
      </c>
      <c r="D52" s="167" t="s">
        <v>2454</v>
      </c>
      <c r="E52" s="127"/>
      <c r="F52" s="168"/>
      <c r="G52" s="85"/>
      <c r="H52" s="77"/>
      <c r="I52" s="127"/>
      <c r="J52" s="77"/>
      <c r="K52" s="77"/>
      <c r="L52" s="77"/>
      <c r="M52" s="77"/>
      <c r="N52" s="77"/>
      <c r="O52" s="77"/>
      <c r="P52" s="77"/>
      <c r="Q52" s="77"/>
      <c r="R52" s="77"/>
      <c r="S52" s="77"/>
      <c r="T52" s="77"/>
      <c r="U52" s="77"/>
      <c r="V52" s="77"/>
      <c r="W52" s="77"/>
      <c r="X52" s="77"/>
      <c r="Y52" s="77"/>
      <c r="Z52" s="77"/>
      <c r="AA52" s="77"/>
      <c r="AB52" s="77"/>
      <c r="AC52" s="77"/>
      <c r="AD52" s="77"/>
      <c r="AE52" s="77"/>
      <c r="AF52" s="77"/>
      <c r="AG52" s="1525"/>
      <c r="AH52" s="1525"/>
      <c r="AI52" s="1525"/>
      <c r="AJ52" s="1525"/>
      <c r="AK52" s="1525"/>
      <c r="AL52" s="1525"/>
      <c r="AM52" s="1525"/>
      <c r="AN52" s="1525"/>
      <c r="AO52" s="1525"/>
      <c r="AP52" s="1525"/>
      <c r="AQ52" s="1525"/>
      <c r="AR52" s="1525"/>
      <c r="AS52" s="1525"/>
      <c r="AT52" s="1525"/>
      <c r="AU52" s="1525"/>
      <c r="AV52" s="1525"/>
      <c r="AW52" s="1525"/>
      <c r="AX52" s="1525"/>
      <c r="AY52" s="1525"/>
      <c r="AZ52" s="1525"/>
      <c r="BA52" s="1525"/>
      <c r="BB52" s="1525"/>
      <c r="BC52" s="1525"/>
      <c r="BD52" s="1525"/>
      <c r="BE52" s="1525"/>
      <c r="BF52" s="1525"/>
      <c r="BG52" s="1525"/>
      <c r="BH52" s="1525"/>
      <c r="BI52" s="1525"/>
      <c r="BJ52" s="1525"/>
      <c r="BK52" s="1525"/>
      <c r="BL52" s="1525"/>
      <c r="BM52" s="1525"/>
      <c r="BN52" s="1525"/>
      <c r="BO52" s="1525"/>
      <c r="BP52" s="1525"/>
      <c r="BQ52" s="1525"/>
      <c r="BR52" s="1525"/>
      <c r="BS52" s="1525"/>
      <c r="BT52" s="1525"/>
      <c r="BU52" s="1525"/>
      <c r="BV52" s="1525"/>
      <c r="BW52" s="1525"/>
      <c r="BX52" s="1525"/>
      <c r="BY52" s="1525"/>
      <c r="BZ52" s="1525"/>
      <c r="CA52" s="1525"/>
      <c r="CC52" s="1525"/>
      <c r="CD52" s="114"/>
      <c r="CH52" s="1525"/>
      <c r="CI52" s="1525"/>
      <c r="CJ52" s="1525"/>
      <c r="CK52" s="1525"/>
      <c r="CL52" s="1525"/>
      <c r="CM52" s="1525"/>
      <c r="CN52" s="1525"/>
      <c r="CO52" s="1525"/>
      <c r="CP52" s="1525"/>
      <c r="CQ52" s="1525"/>
      <c r="CR52" s="1525"/>
      <c r="CS52" s="1525"/>
      <c r="CT52" s="1525"/>
      <c r="CU52" s="1525"/>
      <c r="CV52" s="1525"/>
      <c r="CW52" s="1525"/>
      <c r="CX52" s="1525"/>
      <c r="CY52" s="1525"/>
      <c r="CZ52" s="1525"/>
      <c r="DA52" s="1525"/>
      <c r="DB52" s="1525"/>
      <c r="DC52" s="1525"/>
      <c r="DD52" s="1525"/>
      <c r="DE52" s="1525"/>
      <c r="DF52" s="1525"/>
      <c r="DG52" s="1525"/>
      <c r="DH52" s="1525"/>
      <c r="DI52" s="1525"/>
      <c r="DJ52" s="1525"/>
      <c r="DK52" s="1525"/>
      <c r="DL52" s="1525"/>
      <c r="DM52" s="1525"/>
      <c r="DN52" s="1525"/>
      <c r="DO52" s="1525"/>
      <c r="DP52" s="1525"/>
      <c r="DQ52" s="1525"/>
      <c r="DR52" s="1525"/>
      <c r="DS52" s="1525"/>
      <c r="DT52" s="1525"/>
      <c r="DU52" s="1525"/>
      <c r="DV52" s="1525"/>
    </row>
    <row r="53" spans="2:126" s="63" customFormat="1" ht="30" customHeight="1">
      <c r="B53" s="86"/>
      <c r="C53" s="168"/>
      <c r="D53" s="167" t="s">
        <v>1184</v>
      </c>
      <c r="E53" s="127"/>
      <c r="F53" s="168"/>
      <c r="G53" s="85"/>
      <c r="H53" s="77"/>
      <c r="I53" s="127"/>
      <c r="J53" s="77"/>
      <c r="K53" s="77"/>
      <c r="L53" s="77"/>
      <c r="M53" s="77"/>
      <c r="N53" s="77"/>
      <c r="O53" s="77"/>
      <c r="P53" s="77"/>
      <c r="Q53" s="77"/>
      <c r="R53" s="77"/>
      <c r="S53" s="77"/>
      <c r="T53" s="77"/>
      <c r="U53" s="77"/>
      <c r="V53" s="77"/>
      <c r="W53" s="77"/>
      <c r="X53" s="77"/>
      <c r="Y53" s="77"/>
      <c r="Z53" s="77"/>
      <c r="AA53" s="77"/>
      <c r="AB53" s="77"/>
      <c r="AC53" s="77"/>
      <c r="AD53" s="77"/>
      <c r="AE53" s="77"/>
      <c r="AF53" s="77"/>
      <c r="AG53" s="1525"/>
      <c r="AH53" s="1525"/>
      <c r="AI53" s="1525"/>
      <c r="AJ53" s="1525"/>
      <c r="AK53" s="1525"/>
      <c r="AL53" s="1525"/>
      <c r="AM53" s="1525"/>
      <c r="AN53" s="1525"/>
      <c r="AO53" s="1525"/>
      <c r="AP53" s="1525"/>
      <c r="AQ53" s="1525"/>
      <c r="AR53" s="1525"/>
      <c r="AS53" s="1525"/>
      <c r="AT53" s="1525"/>
      <c r="AU53" s="1525"/>
      <c r="AV53" s="1525"/>
      <c r="AW53" s="1525"/>
      <c r="AX53" s="1525"/>
      <c r="AY53" s="1525"/>
      <c r="AZ53" s="1525"/>
      <c r="BA53" s="1525"/>
      <c r="BB53" s="1525"/>
      <c r="BC53" s="1525"/>
      <c r="BD53" s="1525"/>
      <c r="BE53" s="1525"/>
      <c r="BF53" s="1525"/>
      <c r="BG53" s="1525"/>
      <c r="BH53" s="1525"/>
      <c r="BI53" s="1525"/>
      <c r="BJ53" s="1525"/>
      <c r="BK53" s="1525"/>
      <c r="BL53" s="1525"/>
      <c r="BM53" s="1525"/>
      <c r="BN53" s="1525"/>
      <c r="BO53" s="1525"/>
      <c r="BP53" s="1525"/>
      <c r="BQ53" s="1525"/>
      <c r="BR53" s="1525"/>
      <c r="BS53" s="1525"/>
      <c r="BT53" s="1525"/>
      <c r="BU53" s="1525"/>
      <c r="BV53" s="1525"/>
      <c r="BW53" s="1525"/>
      <c r="BX53" s="1525"/>
      <c r="BY53" s="1525"/>
      <c r="BZ53" s="1525"/>
      <c r="CA53" s="1525"/>
      <c r="CC53" s="1525"/>
      <c r="CD53" s="114"/>
      <c r="CH53" s="1525"/>
      <c r="CI53" s="1525"/>
      <c r="CJ53" s="1525"/>
      <c r="CK53" s="1525"/>
      <c r="CL53" s="1525"/>
      <c r="CM53" s="1525"/>
      <c r="CN53" s="1525"/>
      <c r="CO53" s="1525"/>
      <c r="CP53" s="1525"/>
      <c r="CQ53" s="1525"/>
      <c r="CR53" s="1525"/>
      <c r="CS53" s="1525"/>
      <c r="CT53" s="1525"/>
      <c r="CU53" s="1525"/>
      <c r="CV53" s="1525"/>
      <c r="CW53" s="1525"/>
      <c r="CX53" s="1525"/>
      <c r="CY53" s="1525"/>
      <c r="CZ53" s="1525"/>
      <c r="DA53" s="1525"/>
      <c r="DB53" s="1525"/>
      <c r="DC53" s="1525"/>
      <c r="DD53" s="1525"/>
      <c r="DE53" s="1525"/>
      <c r="DF53" s="1525"/>
      <c r="DG53" s="1525"/>
      <c r="DH53" s="1525"/>
      <c r="DI53" s="1525"/>
      <c r="DJ53" s="1525"/>
      <c r="DK53" s="1525"/>
      <c r="DL53" s="1525"/>
      <c r="DM53" s="1525"/>
      <c r="DN53" s="1525"/>
      <c r="DO53" s="1525"/>
      <c r="DP53" s="1525"/>
      <c r="DQ53" s="1525"/>
      <c r="DR53" s="1525"/>
      <c r="DS53" s="1525"/>
      <c r="DT53" s="1525"/>
      <c r="DU53" s="1525"/>
      <c r="DV53" s="1525"/>
    </row>
    <row r="54" spans="2:126" s="63" customFormat="1" ht="30" customHeight="1">
      <c r="B54" s="73"/>
      <c r="C54" s="168"/>
      <c r="D54" s="198" t="s">
        <v>2455</v>
      </c>
      <c r="E54" s="168"/>
      <c r="F54" s="198"/>
      <c r="G54" s="189"/>
      <c r="H54" s="77"/>
      <c r="I54" s="127"/>
      <c r="J54" s="77"/>
      <c r="K54" s="77"/>
      <c r="L54" s="77"/>
      <c r="M54" s="77"/>
      <c r="N54" s="77"/>
      <c r="O54" s="77"/>
      <c r="P54" s="77"/>
      <c r="Q54" s="77"/>
      <c r="R54" s="77"/>
      <c r="S54" s="77"/>
      <c r="T54" s="77"/>
      <c r="U54" s="77"/>
      <c r="V54" s="77"/>
      <c r="W54" s="77"/>
      <c r="X54" s="77"/>
      <c r="Y54" s="77"/>
      <c r="Z54" s="77"/>
      <c r="AA54" s="77"/>
      <c r="AB54" s="77"/>
      <c r="AC54" s="77"/>
      <c r="AD54" s="77"/>
      <c r="AE54" s="77"/>
      <c r="AF54" s="77"/>
      <c r="AG54" s="1525"/>
      <c r="AH54" s="1525"/>
      <c r="AI54" s="1525"/>
      <c r="AJ54" s="1525"/>
      <c r="AK54" s="1525"/>
      <c r="AL54" s="1525"/>
      <c r="AM54" s="1525"/>
      <c r="AN54" s="1525"/>
      <c r="AO54" s="1525"/>
      <c r="AP54" s="1525"/>
      <c r="AQ54" s="1525"/>
      <c r="AR54" s="1525"/>
      <c r="AS54" s="1525"/>
      <c r="AT54" s="1525"/>
      <c r="AU54" s="1525"/>
      <c r="AV54" s="1525"/>
      <c r="AW54" s="1525"/>
      <c r="AX54" s="1525"/>
      <c r="AY54" s="1525"/>
      <c r="AZ54" s="1525"/>
      <c r="BA54" s="1525"/>
      <c r="BB54" s="1525"/>
      <c r="BC54" s="1525"/>
      <c r="BD54" s="1525"/>
      <c r="BE54" s="1525"/>
      <c r="BF54" s="1525"/>
      <c r="BG54" s="1525"/>
      <c r="BH54" s="1525"/>
      <c r="BI54" s="1525"/>
      <c r="BJ54" s="1525"/>
      <c r="BK54" s="1525"/>
      <c r="BL54" s="1525"/>
      <c r="BM54" s="1525"/>
      <c r="BN54" s="1525"/>
      <c r="BO54" s="1525"/>
      <c r="BP54" s="1525"/>
      <c r="BQ54" s="1525"/>
      <c r="BR54" s="1525"/>
      <c r="BS54" s="1525"/>
      <c r="BT54" s="1525"/>
      <c r="BU54" s="1525"/>
      <c r="BV54" s="1525"/>
      <c r="BW54" s="1525"/>
      <c r="BX54" s="1525"/>
      <c r="BY54" s="1525"/>
      <c r="BZ54" s="1525"/>
      <c r="CA54" s="1525"/>
      <c r="CC54" s="1525"/>
      <c r="CD54" s="115"/>
      <c r="CH54" s="1525"/>
      <c r="CI54" s="1525"/>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row>
    <row r="55" spans="2:126" s="63" customFormat="1" ht="30" customHeight="1">
      <c r="B55" s="73"/>
      <c r="C55" s="168"/>
      <c r="D55" s="198"/>
      <c r="AG55" s="1525"/>
      <c r="AH55" s="1525"/>
      <c r="AI55" s="1525"/>
      <c r="AJ55" s="1525"/>
      <c r="AK55" s="1525"/>
      <c r="AL55" s="1525"/>
      <c r="AM55" s="1525"/>
      <c r="AN55" s="1525"/>
      <c r="AO55" s="1525"/>
      <c r="AP55" s="1525"/>
      <c r="AQ55" s="1525"/>
      <c r="AR55" s="1525"/>
      <c r="AS55" s="1525"/>
      <c r="AT55" s="1525"/>
      <c r="AU55" s="1525"/>
      <c r="AV55" s="1525"/>
      <c r="AW55" s="1525"/>
      <c r="AX55" s="1525"/>
      <c r="AY55" s="1525"/>
      <c r="AZ55" s="1525"/>
      <c r="BA55" s="1525"/>
      <c r="BB55" s="1525"/>
      <c r="BC55" s="1525"/>
      <c r="BD55" s="1525"/>
      <c r="BE55" s="1525"/>
      <c r="BF55" s="1525"/>
      <c r="BG55" s="1525"/>
      <c r="BH55" s="1525"/>
      <c r="BI55" s="1525"/>
      <c r="BJ55" s="1525"/>
      <c r="BK55" s="1525"/>
      <c r="BL55" s="1525"/>
      <c r="BM55" s="1525"/>
      <c r="BN55" s="1525"/>
      <c r="BO55" s="1525"/>
      <c r="BP55" s="1525"/>
      <c r="BQ55" s="1525"/>
      <c r="BR55" s="1525"/>
      <c r="BS55" s="1525"/>
      <c r="BT55" s="1525"/>
      <c r="BU55" s="1525"/>
      <c r="BV55" s="1525"/>
      <c r="BW55" s="1525"/>
      <c r="BX55" s="1525"/>
      <c r="BY55" s="1525"/>
      <c r="BZ55" s="1525"/>
      <c r="CA55" s="1525"/>
      <c r="CC55" s="1525"/>
      <c r="CD55" s="115"/>
      <c r="CH55" s="1525"/>
      <c r="CI55" s="1525"/>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row>
    <row r="56" spans="2:126" s="63" customFormat="1" ht="30" customHeight="1">
      <c r="B56" s="73"/>
      <c r="C56" s="168"/>
      <c r="D56" s="127"/>
      <c r="E56" s="490" t="s">
        <v>2456</v>
      </c>
      <c r="F56" s="127"/>
      <c r="G56" s="128"/>
      <c r="H56" s="128"/>
      <c r="I56" s="97"/>
      <c r="J56" s="97"/>
      <c r="K56" s="97"/>
      <c r="L56" s="97"/>
      <c r="M56" s="97"/>
      <c r="N56" s="97"/>
      <c r="O56" s="97"/>
      <c r="P56" s="97"/>
      <c r="Q56" s="97"/>
      <c r="R56" s="77"/>
      <c r="S56" s="77"/>
      <c r="T56" s="77"/>
      <c r="U56" s="77"/>
      <c r="V56" s="77"/>
      <c r="W56" s="77"/>
      <c r="X56" s="77"/>
      <c r="Y56" s="77"/>
      <c r="Z56" s="77"/>
      <c r="AA56" s="77"/>
      <c r="AB56" s="77"/>
      <c r="AC56" s="77"/>
      <c r="AD56" s="77"/>
      <c r="AE56" s="77"/>
      <c r="AF56" s="77"/>
      <c r="AG56" s="1525"/>
      <c r="AH56" s="1525"/>
      <c r="AI56" s="1525"/>
      <c r="AJ56" s="1525"/>
      <c r="AK56" s="1525"/>
      <c r="AL56" s="1525"/>
      <c r="AM56" s="1525"/>
      <c r="AN56" s="1525"/>
      <c r="AO56" s="1525"/>
      <c r="AP56" s="1525"/>
      <c r="AQ56" s="1525"/>
      <c r="AR56" s="1525"/>
      <c r="AS56" s="1525"/>
      <c r="AT56" s="1525"/>
      <c r="AU56" s="1525"/>
      <c r="AV56" s="1525"/>
      <c r="AW56" s="1525"/>
      <c r="AX56" s="1525"/>
      <c r="AY56" s="1525"/>
      <c r="AZ56" s="1525"/>
      <c r="BA56" s="1525"/>
      <c r="BB56" s="1525"/>
      <c r="BC56" s="1525"/>
      <c r="BD56" s="1525"/>
      <c r="BE56" s="1525"/>
      <c r="BF56" s="1525"/>
      <c r="BG56" s="1525"/>
      <c r="BH56" s="1525"/>
      <c r="BI56" s="1525"/>
      <c r="BJ56" s="1525"/>
      <c r="BK56" s="1525"/>
      <c r="BL56" s="1525"/>
      <c r="BM56" s="1525"/>
      <c r="BN56" s="1525"/>
      <c r="BO56" s="1525"/>
      <c r="BP56" s="1525"/>
      <c r="BQ56" s="1525"/>
      <c r="BR56" s="1525"/>
      <c r="BS56" s="1525"/>
      <c r="BT56" s="1525"/>
      <c r="BU56" s="1525"/>
      <c r="BV56" s="1525"/>
      <c r="BW56" s="1525"/>
      <c r="BX56" s="1525"/>
      <c r="BY56" s="1525"/>
      <c r="BZ56" s="1525"/>
      <c r="CA56" s="1525"/>
      <c r="CC56" s="1525"/>
      <c r="CD56" s="114"/>
      <c r="CH56" s="1525"/>
      <c r="CI56" s="1525"/>
      <c r="CJ56" s="1525"/>
      <c r="CK56" s="1525"/>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row>
    <row r="57" spans="2:126" s="63" customFormat="1" ht="30" customHeight="1">
      <c r="B57" s="73"/>
      <c r="C57" s="168"/>
      <c r="D57" s="2317" t="s">
        <v>1130</v>
      </c>
      <c r="E57" s="2348"/>
      <c r="F57" s="2619"/>
      <c r="G57" s="2620"/>
      <c r="H57" s="2621"/>
      <c r="I57" s="98"/>
      <c r="J57" s="2644" t="s">
        <v>2154</v>
      </c>
      <c r="K57" s="2644"/>
      <c r="L57" s="2644"/>
      <c r="M57" s="2644"/>
      <c r="N57" s="2644"/>
      <c r="O57" s="131"/>
      <c r="P57" s="131"/>
      <c r="Q57" s="131"/>
      <c r="R57" s="77"/>
      <c r="S57" s="2317" t="s">
        <v>1132</v>
      </c>
      <c r="T57" s="2348"/>
      <c r="U57" s="2613" t="s">
        <v>1082</v>
      </c>
      <c r="V57" s="2614"/>
      <c r="W57" s="2615"/>
      <c r="X57" s="98"/>
      <c r="Y57" s="2644" t="s">
        <v>2296</v>
      </c>
      <c r="Z57" s="2644"/>
      <c r="AA57" s="2644"/>
      <c r="AB57" s="2644"/>
      <c r="AC57" s="2644"/>
      <c r="AD57" s="2644"/>
      <c r="AE57" s="131"/>
      <c r="AF57" s="131"/>
      <c r="AG57" s="1525"/>
      <c r="AH57" s="1525"/>
      <c r="AI57" s="1525"/>
      <c r="AJ57" s="1525"/>
      <c r="AK57" s="1525"/>
      <c r="AL57" s="1525"/>
      <c r="AM57" s="1525"/>
      <c r="AN57" s="1525"/>
      <c r="AO57" s="1525"/>
      <c r="AP57" s="1525"/>
      <c r="AQ57" s="1525"/>
      <c r="AR57" s="1525"/>
      <c r="AS57" s="1525"/>
      <c r="AT57" s="1525"/>
      <c r="AU57" s="1525"/>
      <c r="AV57" s="1525"/>
      <c r="AW57" s="1525"/>
      <c r="AX57" s="1525"/>
      <c r="AY57" s="1525"/>
      <c r="AZ57" s="1525"/>
      <c r="BA57" s="1525"/>
      <c r="BB57" s="1525"/>
      <c r="BC57" s="1525"/>
      <c r="BD57" s="1525"/>
      <c r="BE57" s="1525"/>
      <c r="BF57" s="1525"/>
      <c r="BG57" s="1525"/>
      <c r="BH57" s="1525"/>
      <c r="BI57" s="1525"/>
      <c r="BJ57" s="1525"/>
      <c r="BK57" s="1525"/>
      <c r="BL57" s="1525"/>
      <c r="BM57" s="1525"/>
      <c r="BN57" s="1525"/>
      <c r="BO57" s="1525"/>
      <c r="BP57" s="1525"/>
      <c r="BQ57" s="1525"/>
      <c r="BR57" s="1525"/>
      <c r="BS57" s="1525"/>
      <c r="BT57" s="1525"/>
      <c r="BU57" s="1525"/>
      <c r="BV57" s="1525"/>
      <c r="BW57" s="1525"/>
      <c r="BX57" s="1525"/>
      <c r="BY57" s="1525"/>
      <c r="BZ57" s="1525"/>
      <c r="CA57" s="1525"/>
      <c r="CC57" s="1525"/>
      <c r="CD57" s="114"/>
      <c r="CH57" s="1525"/>
      <c r="CI57" s="1525"/>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row>
    <row r="58" spans="2:126" s="63" customFormat="1" ht="30" customHeight="1">
      <c r="B58" s="73"/>
      <c r="C58" s="1525"/>
      <c r="D58" s="2306"/>
      <c r="E58" s="2348"/>
      <c r="F58" s="2622"/>
      <c r="G58" s="2623"/>
      <c r="H58" s="2624"/>
      <c r="I58" s="98"/>
      <c r="J58" s="2644"/>
      <c r="K58" s="2644"/>
      <c r="L58" s="2644"/>
      <c r="M58" s="2644"/>
      <c r="N58" s="2644"/>
      <c r="O58" s="131"/>
      <c r="P58" s="131"/>
      <c r="Q58" s="131"/>
      <c r="R58" s="77"/>
      <c r="S58" s="2306"/>
      <c r="T58" s="2348"/>
      <c r="U58" s="2616"/>
      <c r="V58" s="2617"/>
      <c r="W58" s="2618"/>
      <c r="X58" s="98"/>
      <c r="Y58" s="2644"/>
      <c r="Z58" s="2644"/>
      <c r="AA58" s="2644"/>
      <c r="AB58" s="2644"/>
      <c r="AC58" s="2644"/>
      <c r="AD58" s="2644"/>
      <c r="AE58" s="131"/>
      <c r="AF58" s="131"/>
      <c r="AG58" s="1525"/>
      <c r="AH58" s="1525"/>
      <c r="AI58" s="1525"/>
      <c r="AJ58" s="1525"/>
      <c r="AK58" s="1525"/>
      <c r="AL58" s="1525"/>
      <c r="AM58" s="1525"/>
      <c r="AN58" s="1525"/>
      <c r="AO58" s="1525"/>
      <c r="AP58" s="1525"/>
      <c r="AQ58" s="1525"/>
      <c r="AR58" s="1525"/>
      <c r="AS58" s="1525"/>
      <c r="AT58" s="1525"/>
      <c r="AU58" s="1525"/>
      <c r="AV58" s="1525"/>
      <c r="AW58" s="1525"/>
      <c r="AX58" s="1525"/>
      <c r="AY58" s="1525"/>
      <c r="AZ58" s="1525"/>
      <c r="BA58" s="1525"/>
      <c r="BB58" s="1525"/>
      <c r="BC58" s="1525"/>
      <c r="BD58" s="1525"/>
      <c r="BE58" s="1525"/>
      <c r="BF58" s="1525"/>
      <c r="BG58" s="1525"/>
      <c r="BH58" s="1525"/>
      <c r="BI58" s="1525"/>
      <c r="BJ58" s="1525"/>
      <c r="BK58" s="1525"/>
      <c r="BL58" s="1525"/>
      <c r="BM58" s="1525"/>
      <c r="BN58" s="1525"/>
      <c r="BO58" s="1525"/>
      <c r="BP58" s="1525"/>
      <c r="BQ58" s="1525"/>
      <c r="BR58" s="1525"/>
      <c r="BS58" s="1525"/>
      <c r="BT58" s="1525"/>
      <c r="BU58" s="1525"/>
      <c r="BV58" s="1525"/>
      <c r="BW58" s="1525"/>
      <c r="BX58" s="1525"/>
      <c r="BY58" s="1525"/>
      <c r="BZ58" s="1525"/>
      <c r="CA58" s="1525"/>
      <c r="CB58" s="189"/>
      <c r="CC58" s="1525"/>
      <c r="CD58" s="115"/>
      <c r="CH58" s="1525"/>
      <c r="CI58" s="1525"/>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row>
    <row r="59" spans="2:126" s="63" customFormat="1" ht="30" customHeight="1">
      <c r="B59" s="84"/>
      <c r="C59" s="1525"/>
      <c r="D59" s="1525"/>
      <c r="E59" s="1525"/>
      <c r="F59" s="1525"/>
      <c r="G59" s="1525"/>
      <c r="H59" s="1525"/>
      <c r="I59" s="1525"/>
      <c r="J59" s="1525"/>
      <c r="K59" s="1525"/>
      <c r="L59" s="1525"/>
      <c r="M59" s="1525"/>
      <c r="N59" s="1525"/>
      <c r="O59" s="1525"/>
      <c r="P59" s="1525"/>
      <c r="Q59" s="1525"/>
      <c r="R59" s="1525"/>
      <c r="S59" s="1525"/>
      <c r="T59" s="1525"/>
      <c r="U59" s="1525"/>
      <c r="V59" s="1525"/>
      <c r="W59" s="1525"/>
      <c r="X59" s="1525"/>
      <c r="Y59" s="1525"/>
      <c r="Z59" s="1525"/>
      <c r="AA59" s="1525"/>
      <c r="AB59" s="1525"/>
      <c r="AC59" s="1525"/>
      <c r="AD59" s="1525"/>
      <c r="AE59" s="1525"/>
      <c r="AF59" s="1525"/>
      <c r="AG59" s="1525"/>
      <c r="AH59" s="1525"/>
      <c r="AI59" s="1525"/>
      <c r="AJ59" s="1525"/>
      <c r="AK59" s="1525"/>
      <c r="AL59" s="1525"/>
      <c r="AM59" s="1525"/>
      <c r="AN59" s="1525"/>
      <c r="AO59" s="1525"/>
      <c r="AP59" s="1525"/>
      <c r="AQ59" s="1525"/>
      <c r="AR59" s="1525"/>
      <c r="AS59" s="1525"/>
      <c r="AT59" s="1525"/>
      <c r="AU59" s="1525"/>
      <c r="AV59" s="1525"/>
      <c r="AW59" s="1525"/>
      <c r="AX59" s="1525"/>
      <c r="AY59" s="1525"/>
      <c r="AZ59" s="1525"/>
      <c r="BA59" s="1525"/>
      <c r="BB59" s="1525"/>
      <c r="BC59" s="1525"/>
      <c r="BD59" s="1525"/>
      <c r="BE59" s="1525"/>
      <c r="BF59" s="1525"/>
      <c r="BG59" s="1525"/>
      <c r="BH59" s="1525"/>
      <c r="BI59" s="1525"/>
      <c r="BJ59" s="1525"/>
      <c r="BK59" s="1525"/>
      <c r="BL59" s="1525"/>
      <c r="BM59" s="1525"/>
      <c r="BN59" s="1525"/>
      <c r="BO59" s="1525"/>
      <c r="BP59" s="1525"/>
      <c r="BQ59" s="1525"/>
      <c r="BR59" s="1525"/>
      <c r="BS59" s="1525"/>
      <c r="BT59" s="1525"/>
      <c r="BU59" s="1525"/>
      <c r="BV59" s="1525"/>
      <c r="BW59" s="1525"/>
      <c r="BX59" s="1525"/>
      <c r="BY59" s="1525"/>
      <c r="BZ59" s="1525"/>
      <c r="CA59" s="1525"/>
      <c r="CB59" s="189"/>
      <c r="CC59" s="120"/>
      <c r="CD59" s="115"/>
      <c r="CH59" s="1525"/>
      <c r="CI59" s="1525"/>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row>
    <row r="60" spans="2:126" s="63" customFormat="1" ht="30" customHeight="1">
      <c r="B60" s="86"/>
      <c r="C60" s="1525"/>
      <c r="D60" s="1525"/>
      <c r="E60" s="1525"/>
      <c r="F60" s="1525"/>
      <c r="G60" s="1525"/>
      <c r="H60" s="1525"/>
      <c r="I60" s="1525"/>
      <c r="J60" s="1525"/>
      <c r="K60" s="1525"/>
      <c r="L60" s="1525"/>
      <c r="M60" s="1525"/>
      <c r="N60" s="1525"/>
      <c r="O60" s="1525"/>
      <c r="P60" s="1525"/>
      <c r="Q60" s="1525"/>
      <c r="R60" s="1525"/>
      <c r="S60" s="1525"/>
      <c r="T60" s="1525"/>
      <c r="U60" s="1525"/>
      <c r="V60" s="1525"/>
      <c r="W60" s="1525"/>
      <c r="X60" s="1525"/>
      <c r="Y60" s="1525"/>
      <c r="Z60" s="1525"/>
      <c r="AA60" s="1525"/>
      <c r="AB60" s="1525"/>
      <c r="AC60" s="1525"/>
      <c r="AD60" s="1525"/>
      <c r="AE60" s="1525"/>
      <c r="AF60" s="1525"/>
      <c r="AG60" s="1525"/>
      <c r="AH60" s="1525"/>
      <c r="AI60" s="1525"/>
      <c r="AJ60" s="1525"/>
      <c r="AK60" s="1525"/>
      <c r="AL60" s="1525"/>
      <c r="AM60" s="1525"/>
      <c r="AN60" s="1525"/>
      <c r="AO60" s="1525"/>
      <c r="AP60" s="1525"/>
      <c r="AQ60" s="1525"/>
      <c r="AR60" s="1525"/>
      <c r="AS60" s="1525"/>
      <c r="AT60" s="1525"/>
      <c r="AU60" s="1525"/>
      <c r="AV60" s="1525"/>
      <c r="AW60" s="1525"/>
      <c r="AX60" s="1525"/>
      <c r="AY60" s="1525"/>
      <c r="AZ60" s="1525"/>
      <c r="BA60" s="1525"/>
      <c r="BB60" s="1525"/>
      <c r="BC60" s="1525"/>
      <c r="BD60" s="1525"/>
      <c r="BE60" s="1525"/>
      <c r="BF60" s="1525"/>
      <c r="BG60" s="1525"/>
      <c r="BH60" s="1525"/>
      <c r="BI60" s="1525"/>
      <c r="BJ60" s="1525"/>
      <c r="BK60" s="1525"/>
      <c r="BL60" s="1525"/>
      <c r="BM60" s="1525"/>
      <c r="BN60" s="1525"/>
      <c r="BO60" s="1525"/>
      <c r="BP60" s="1525"/>
      <c r="BQ60" s="1525"/>
      <c r="BR60" s="1525"/>
      <c r="BS60" s="1525"/>
      <c r="BT60" s="1525"/>
      <c r="BU60" s="1525"/>
      <c r="BV60" s="1525"/>
      <c r="BW60" s="1525"/>
      <c r="BX60" s="1525"/>
      <c r="BY60" s="1525"/>
      <c r="BZ60" s="1525"/>
      <c r="CA60" s="1525"/>
      <c r="CB60" s="189"/>
      <c r="CC60" s="1525"/>
      <c r="CD60" s="115"/>
      <c r="CH60" s="1525"/>
      <c r="CI60" s="1525"/>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row>
    <row r="61" spans="2:126" s="63" customFormat="1" ht="30" customHeight="1">
      <c r="B61" s="86"/>
      <c r="C61" s="1525"/>
      <c r="AG61" s="1525"/>
      <c r="AH61" s="1525"/>
      <c r="AI61" s="1525"/>
      <c r="AJ61" s="1525"/>
      <c r="AK61" s="1525"/>
      <c r="AL61" s="1525"/>
      <c r="AM61" s="1525"/>
      <c r="AN61" s="1525"/>
      <c r="AO61" s="1525"/>
      <c r="AP61" s="1525"/>
      <c r="AQ61" s="1525"/>
      <c r="AR61" s="1525"/>
      <c r="AS61" s="1525"/>
      <c r="AT61" s="1525"/>
      <c r="AU61" s="1525"/>
      <c r="AV61" s="1525"/>
      <c r="AW61" s="1525"/>
      <c r="AX61" s="1525"/>
      <c r="AY61" s="1525"/>
      <c r="AZ61" s="1525"/>
      <c r="BA61" s="1525"/>
      <c r="BB61" s="1525"/>
      <c r="BC61" s="1525"/>
      <c r="BD61" s="1525"/>
      <c r="BE61" s="1525"/>
      <c r="BF61" s="1525"/>
      <c r="BG61" s="1525"/>
      <c r="BH61" s="1525"/>
      <c r="BI61" s="1525"/>
      <c r="BJ61" s="1525"/>
      <c r="BK61" s="1525"/>
      <c r="BL61" s="1525"/>
      <c r="BM61" s="1525"/>
      <c r="BN61" s="1525"/>
      <c r="BO61" s="1525"/>
      <c r="BP61" s="1525"/>
      <c r="BQ61" s="1525"/>
      <c r="BR61" s="1525"/>
      <c r="BS61" s="1525"/>
      <c r="BT61" s="1525"/>
      <c r="BU61" s="1525"/>
      <c r="BV61" s="1525"/>
      <c r="BW61" s="1525"/>
      <c r="BX61" s="1525"/>
      <c r="BY61" s="1525"/>
      <c r="BZ61" s="1525"/>
      <c r="CA61" s="1525"/>
      <c r="CB61" s="189"/>
      <c r="CC61" s="1525"/>
      <c r="CD61" s="111"/>
      <c r="CH61" s="1525"/>
      <c r="CI61" s="1525"/>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row>
    <row r="62" spans="2:126" s="63" customFormat="1" ht="30" customHeight="1">
      <c r="B62" s="86"/>
      <c r="C62" s="1525"/>
      <c r="AG62" s="1525"/>
      <c r="AH62" s="1525"/>
      <c r="AI62" s="1525"/>
      <c r="AJ62" s="1525"/>
      <c r="AK62" s="1525"/>
      <c r="AL62" s="1525"/>
      <c r="AM62" s="1525"/>
      <c r="AN62" s="1525"/>
      <c r="AO62" s="1525"/>
      <c r="AP62" s="1525"/>
      <c r="AQ62" s="1525"/>
      <c r="AR62" s="1525"/>
      <c r="AS62" s="1525"/>
      <c r="AT62" s="1525"/>
      <c r="AU62" s="1525"/>
      <c r="AV62" s="1525"/>
      <c r="AW62" s="1525"/>
      <c r="AX62" s="1525"/>
      <c r="AY62" s="1525"/>
      <c r="AZ62" s="1525"/>
      <c r="BA62" s="1525"/>
      <c r="BB62" s="1525"/>
      <c r="BC62" s="1525"/>
      <c r="BD62" s="1525"/>
      <c r="BE62" s="1525"/>
      <c r="BF62" s="1525"/>
      <c r="BG62" s="1525"/>
      <c r="BH62" s="1525"/>
      <c r="BI62" s="1525"/>
      <c r="BJ62" s="1525"/>
      <c r="BK62" s="1525"/>
      <c r="BL62" s="1525"/>
      <c r="BM62" s="1525"/>
      <c r="BN62" s="1525"/>
      <c r="BO62" s="1525"/>
      <c r="BP62" s="1525"/>
      <c r="BQ62" s="1525"/>
      <c r="BR62" s="1525"/>
      <c r="BS62" s="1525"/>
      <c r="BT62" s="1525"/>
      <c r="BU62" s="1525"/>
      <c r="BV62" s="1525"/>
      <c r="BW62" s="1525"/>
      <c r="BX62" s="1525"/>
      <c r="BY62" s="1525"/>
      <c r="BZ62" s="1525"/>
      <c r="CA62" s="1525"/>
      <c r="CB62" s="189"/>
      <c r="CC62" s="1525"/>
      <c r="CD62" s="111"/>
      <c r="CH62" s="1525"/>
      <c r="CI62" s="1525"/>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row>
    <row r="63" spans="2:126" s="63" customFormat="1" ht="30" customHeight="1">
      <c r="B63" s="89"/>
      <c r="C63" s="1525"/>
      <c r="AG63" s="1525"/>
      <c r="AH63" s="1525"/>
      <c r="AI63" s="1525"/>
      <c r="AJ63" s="1525"/>
      <c r="AK63" s="1525"/>
      <c r="AL63" s="1525"/>
      <c r="AM63" s="1525"/>
      <c r="AN63" s="1525"/>
      <c r="AO63" s="1525"/>
      <c r="AP63" s="1525"/>
      <c r="AQ63" s="1525"/>
      <c r="AR63" s="1525"/>
      <c r="AS63" s="1525"/>
      <c r="AT63" s="1525"/>
      <c r="AU63" s="1525"/>
      <c r="AV63" s="1525"/>
      <c r="AW63" s="1525"/>
      <c r="AX63" s="1525"/>
      <c r="AY63" s="1525"/>
      <c r="AZ63" s="1525"/>
      <c r="BA63" s="1525"/>
      <c r="BB63" s="1525"/>
      <c r="BC63" s="1525"/>
      <c r="BD63" s="1525"/>
      <c r="BE63" s="1525"/>
      <c r="BF63" s="1525"/>
      <c r="BG63" s="1525"/>
      <c r="BH63" s="1525"/>
      <c r="BI63" s="1525"/>
      <c r="BJ63" s="1525"/>
      <c r="BK63" s="1525"/>
      <c r="BL63" s="1525"/>
      <c r="BM63" s="1525"/>
      <c r="BN63" s="1525"/>
      <c r="BO63" s="1525"/>
      <c r="BP63" s="1525"/>
      <c r="BQ63" s="1525"/>
      <c r="BR63" s="1525"/>
      <c r="BS63" s="1525"/>
      <c r="BT63" s="1525"/>
      <c r="BU63" s="1525"/>
      <c r="BV63" s="1525"/>
      <c r="BW63" s="1525"/>
      <c r="BX63" s="1525"/>
      <c r="BY63" s="1525"/>
      <c r="BZ63" s="1525"/>
      <c r="CA63" s="1525"/>
      <c r="CB63" s="189"/>
      <c r="CC63" s="1525"/>
      <c r="CD63" s="111"/>
      <c r="CH63" s="1525"/>
      <c r="CI63" s="1525"/>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row>
    <row r="64" spans="2:126" s="63" customFormat="1" ht="30" customHeight="1">
      <c r="B64" s="73"/>
      <c r="C64" s="1525"/>
      <c r="D64" s="1525"/>
      <c r="E64" s="1525"/>
      <c r="F64" s="1525"/>
      <c r="G64" s="1525"/>
      <c r="H64" s="1525"/>
      <c r="I64" s="1525"/>
      <c r="J64" s="1525"/>
      <c r="K64" s="1525"/>
      <c r="L64" s="1525"/>
      <c r="M64" s="1525"/>
      <c r="N64" s="1525"/>
      <c r="O64" s="1525"/>
      <c r="P64" s="1525"/>
      <c r="Q64" s="1525"/>
      <c r="R64" s="1525"/>
      <c r="S64" s="1525"/>
      <c r="T64" s="1525"/>
      <c r="U64" s="1525"/>
      <c r="V64" s="1525"/>
      <c r="W64" s="1525"/>
      <c r="X64" s="1525"/>
      <c r="Y64" s="1525"/>
      <c r="Z64" s="1525"/>
      <c r="AA64" s="1525"/>
      <c r="AB64" s="1525"/>
      <c r="AC64" s="1525"/>
      <c r="AD64" s="1525"/>
      <c r="AE64" s="1525"/>
      <c r="AF64" s="1525"/>
      <c r="AG64" s="1525"/>
      <c r="AH64" s="1525"/>
      <c r="AI64" s="1525"/>
      <c r="AJ64" s="1525"/>
      <c r="AK64" s="1525"/>
      <c r="AL64" s="1525"/>
      <c r="AM64" s="1525"/>
      <c r="AN64" s="1525"/>
      <c r="AO64" s="1525"/>
      <c r="AP64" s="1525"/>
      <c r="AQ64" s="1525"/>
      <c r="AR64" s="1525"/>
      <c r="AS64" s="1525"/>
      <c r="AT64" s="1525"/>
      <c r="AU64" s="1525"/>
      <c r="AV64" s="1525"/>
      <c r="AW64" s="1525"/>
      <c r="AX64" s="1525"/>
      <c r="AY64" s="1525"/>
      <c r="AZ64" s="1525"/>
      <c r="BA64" s="1525"/>
      <c r="BB64" s="1525"/>
      <c r="BC64" s="1525"/>
      <c r="BD64" s="1525"/>
      <c r="BE64" s="1525"/>
      <c r="BF64" s="1525"/>
      <c r="BG64" s="1525"/>
      <c r="BH64" s="1525"/>
      <c r="BI64" s="1525"/>
      <c r="BJ64" s="1525"/>
      <c r="BK64" s="1525"/>
      <c r="BL64" s="1525"/>
      <c r="BM64" s="1525"/>
      <c r="BN64" s="1525"/>
      <c r="BO64" s="1525"/>
      <c r="BP64" s="1525"/>
      <c r="BQ64" s="1525"/>
      <c r="BR64" s="1525"/>
      <c r="BS64" s="1525"/>
      <c r="BT64" s="1525"/>
      <c r="BU64" s="1525"/>
      <c r="BV64" s="1525"/>
      <c r="BW64" s="1525"/>
      <c r="BX64" s="1525"/>
      <c r="BY64" s="1525"/>
      <c r="BZ64" s="1525"/>
      <c r="CA64" s="1525"/>
      <c r="CB64" s="189"/>
      <c r="CC64" s="1525"/>
      <c r="CD64" s="111"/>
      <c r="CH64" s="1525"/>
      <c r="CI64" s="1525"/>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row>
    <row r="65" spans="2:126" s="63" customFormat="1" ht="30" customHeight="1">
      <c r="B65" s="73"/>
      <c r="C65" s="1525"/>
      <c r="D65" s="1525"/>
      <c r="E65" s="1525"/>
      <c r="F65" s="1525"/>
      <c r="G65" s="1525"/>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c r="AI65" s="1525"/>
      <c r="AJ65" s="1525"/>
      <c r="AK65" s="1525"/>
      <c r="AL65" s="1525"/>
      <c r="AM65" s="1525"/>
      <c r="AN65" s="1525"/>
      <c r="AO65" s="1525"/>
      <c r="AP65" s="1525"/>
      <c r="AQ65" s="1525"/>
      <c r="AR65" s="1525"/>
      <c r="AS65" s="1525"/>
      <c r="AT65" s="1525"/>
      <c r="AU65" s="1525"/>
      <c r="AV65" s="1525"/>
      <c r="AW65" s="1525"/>
      <c r="AX65" s="1525"/>
      <c r="AY65" s="1525"/>
      <c r="AZ65" s="1525"/>
      <c r="BA65" s="1525"/>
      <c r="BB65" s="1525"/>
      <c r="BC65" s="1525"/>
      <c r="BD65" s="1525"/>
      <c r="BE65" s="1525"/>
      <c r="BF65" s="1525"/>
      <c r="BG65" s="1525"/>
      <c r="BH65" s="1525"/>
      <c r="BI65" s="1525"/>
      <c r="BJ65" s="1525"/>
      <c r="BK65" s="1525"/>
      <c r="BL65" s="1525"/>
      <c r="BM65" s="1525"/>
      <c r="BN65" s="1525"/>
      <c r="BO65" s="1525"/>
      <c r="BP65" s="1525"/>
      <c r="BQ65" s="1525"/>
      <c r="BR65" s="1525"/>
      <c r="BS65" s="1525"/>
      <c r="BT65" s="1525"/>
      <c r="BU65" s="1525"/>
      <c r="BV65" s="1525"/>
      <c r="BW65" s="1525"/>
      <c r="BX65" s="1525"/>
      <c r="BY65" s="1525"/>
      <c r="BZ65" s="1525"/>
      <c r="CA65" s="1525"/>
      <c r="CB65" s="189"/>
      <c r="CC65" s="1525"/>
      <c r="CD65" s="111"/>
      <c r="CH65" s="1525"/>
      <c r="CI65" s="1525"/>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row>
    <row r="66" spans="2:126" s="63" customFormat="1" ht="30" customHeight="1">
      <c r="B66" s="73"/>
      <c r="C66" s="1525"/>
      <c r="D66" s="1525"/>
      <c r="E66" s="1525"/>
      <c r="F66" s="1525"/>
      <c r="G66" s="1525"/>
      <c r="H66" s="1525"/>
      <c r="I66" s="1525"/>
      <c r="J66" s="1525"/>
      <c r="K66" s="1525"/>
      <c r="L66" s="1525"/>
      <c r="M66" s="1525"/>
      <c r="N66" s="1525"/>
      <c r="O66" s="1525"/>
      <c r="P66" s="1525"/>
      <c r="Q66" s="1525"/>
      <c r="R66" s="1525"/>
      <c r="S66" s="1525"/>
      <c r="T66" s="1525"/>
      <c r="U66" s="1525"/>
      <c r="V66" s="1525"/>
      <c r="W66" s="1525"/>
      <c r="X66" s="1525"/>
      <c r="Y66" s="1525"/>
      <c r="Z66" s="1525"/>
      <c r="AA66" s="1525"/>
      <c r="AB66" s="1525"/>
      <c r="AC66" s="1525"/>
      <c r="AD66" s="1525"/>
      <c r="AE66" s="1525"/>
      <c r="AF66" s="1525"/>
      <c r="AG66" s="1525"/>
      <c r="AH66" s="1525"/>
      <c r="AI66" s="1525"/>
      <c r="AJ66" s="1525"/>
      <c r="AK66" s="1525"/>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R66" s="1525"/>
      <c r="BS66" s="1525"/>
      <c r="BT66" s="1525"/>
      <c r="BU66" s="1525"/>
      <c r="BV66" s="1525"/>
      <c r="BW66" s="1525"/>
      <c r="BX66" s="1525"/>
      <c r="BY66" s="1525"/>
      <c r="BZ66" s="1525"/>
      <c r="CA66" s="1525"/>
      <c r="CB66" s="189"/>
      <c r="CC66" s="1525"/>
      <c r="CD66" s="114"/>
      <c r="CH66" s="1525"/>
      <c r="CI66" s="1525"/>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row>
    <row r="67" spans="2:126" s="63" customFormat="1" ht="30" customHeight="1">
      <c r="B67" s="73"/>
      <c r="C67" s="1525"/>
      <c r="D67" s="1525"/>
      <c r="E67" s="1525"/>
      <c r="F67" s="1525"/>
      <c r="G67" s="1525"/>
      <c r="H67" s="1525"/>
      <c r="I67" s="1525"/>
      <c r="J67" s="1525"/>
      <c r="K67" s="1525"/>
      <c r="L67" s="1525"/>
      <c r="M67" s="1525"/>
      <c r="N67" s="1525"/>
      <c r="O67" s="1525"/>
      <c r="P67" s="1525"/>
      <c r="Q67" s="1525"/>
      <c r="R67" s="1525"/>
      <c r="S67" s="1525"/>
      <c r="T67" s="1525"/>
      <c r="U67" s="1525"/>
      <c r="V67" s="1525"/>
      <c r="W67" s="1525"/>
      <c r="X67" s="1525"/>
      <c r="Y67" s="1525"/>
      <c r="Z67" s="1525"/>
      <c r="AA67" s="1525"/>
      <c r="AB67" s="1525"/>
      <c r="AC67" s="1525"/>
      <c r="AD67" s="1525"/>
      <c r="AE67" s="1525"/>
      <c r="AF67" s="1525"/>
      <c r="AG67" s="1525"/>
      <c r="AH67" s="1525"/>
      <c r="AI67" s="1525"/>
      <c r="AJ67" s="1525"/>
      <c r="AK67" s="1525"/>
      <c r="AL67" s="1525"/>
      <c r="AM67" s="1525"/>
      <c r="AN67" s="1525"/>
      <c r="AO67" s="1525"/>
      <c r="AP67" s="1525"/>
      <c r="AQ67" s="1525"/>
      <c r="AR67" s="1525"/>
      <c r="AS67" s="1525"/>
      <c r="AT67" s="1525"/>
      <c r="AU67" s="1525"/>
      <c r="AV67" s="1525"/>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1525"/>
      <c r="BR67" s="1525"/>
      <c r="BS67" s="1525"/>
      <c r="BT67" s="1525"/>
      <c r="BU67" s="1525"/>
      <c r="BV67" s="1525"/>
      <c r="BW67" s="1525"/>
      <c r="BX67" s="1525"/>
      <c r="BY67" s="1525"/>
      <c r="BZ67" s="1525"/>
      <c r="CA67" s="1525"/>
      <c r="CC67" s="1525"/>
      <c r="CD67" s="114"/>
      <c r="CH67" s="1525"/>
      <c r="CI67" s="1525"/>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row>
    <row r="68" spans="2:126" s="63" customFormat="1" ht="30" customHeight="1">
      <c r="B68" s="84"/>
      <c r="C68" s="1525"/>
      <c r="D68" s="1525"/>
      <c r="E68" s="1525"/>
      <c r="F68" s="1525"/>
      <c r="G68" s="1525"/>
      <c r="H68" s="1525"/>
      <c r="I68" s="1525"/>
      <c r="J68" s="1525"/>
      <c r="K68" s="1525"/>
      <c r="L68" s="1525"/>
      <c r="M68" s="1525"/>
      <c r="N68" s="1525"/>
      <c r="O68" s="1525"/>
      <c r="P68" s="1525"/>
      <c r="Q68" s="1525"/>
      <c r="R68" s="1525"/>
      <c r="S68" s="1525"/>
      <c r="T68" s="1525"/>
      <c r="U68" s="1525"/>
      <c r="V68" s="1525"/>
      <c r="W68" s="1525"/>
      <c r="X68" s="1525"/>
      <c r="Y68" s="1525"/>
      <c r="Z68" s="1525"/>
      <c r="AA68" s="1525"/>
      <c r="AB68" s="1525"/>
      <c r="AC68" s="1525"/>
      <c r="AD68" s="1525"/>
      <c r="AE68" s="1525"/>
      <c r="AF68" s="1525"/>
      <c r="AG68" s="1525"/>
      <c r="AH68" s="1525"/>
      <c r="AI68" s="1525"/>
      <c r="AJ68" s="1525"/>
      <c r="AK68" s="1525"/>
      <c r="AL68" s="1525"/>
      <c r="AM68" s="1525"/>
      <c r="AN68" s="1525"/>
      <c r="AO68" s="1525"/>
      <c r="AP68" s="1525"/>
      <c r="AQ68" s="1525"/>
      <c r="AR68" s="1525"/>
      <c r="AS68" s="1525"/>
      <c r="AT68" s="1525"/>
      <c r="AU68" s="1525"/>
      <c r="AV68" s="1525"/>
      <c r="AW68" s="1525"/>
      <c r="AX68" s="1525"/>
      <c r="AY68" s="1525"/>
      <c r="AZ68" s="1525"/>
      <c r="BA68" s="1525"/>
      <c r="BB68" s="1525"/>
      <c r="BC68" s="1525"/>
      <c r="BD68" s="1525"/>
      <c r="BE68" s="1525"/>
      <c r="BF68" s="1525"/>
      <c r="BG68" s="1525"/>
      <c r="BH68" s="1525"/>
      <c r="BI68" s="1525"/>
      <c r="BJ68" s="1525"/>
      <c r="BK68" s="1525"/>
      <c r="BL68" s="1525"/>
      <c r="BM68" s="1525"/>
      <c r="BN68" s="1525"/>
      <c r="BO68" s="1525"/>
      <c r="BP68" s="1525"/>
      <c r="BQ68" s="1525"/>
      <c r="BR68" s="1525"/>
      <c r="BS68" s="1525"/>
      <c r="BT68" s="1525"/>
      <c r="BU68" s="1525"/>
      <c r="BV68" s="1525"/>
      <c r="BW68" s="1525"/>
      <c r="BX68" s="1525"/>
      <c r="BY68" s="1525"/>
      <c r="BZ68" s="1525"/>
      <c r="CA68" s="1525"/>
      <c r="CC68" s="1525"/>
      <c r="CD68" s="115"/>
      <c r="CH68" s="1525"/>
      <c r="CI68" s="1525"/>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row>
    <row r="69" spans="2:126" s="63" customFormat="1" ht="30" customHeight="1">
      <c r="B69" s="86"/>
      <c r="C69" s="1525"/>
      <c r="D69" s="1525"/>
      <c r="E69" s="1525"/>
      <c r="F69" s="1525"/>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1525"/>
      <c r="BR69" s="1525"/>
      <c r="BS69" s="1525"/>
      <c r="BT69" s="1525"/>
      <c r="BU69" s="1525"/>
      <c r="BV69" s="1525"/>
      <c r="BW69" s="1525"/>
      <c r="BX69" s="1525"/>
      <c r="BY69" s="1525"/>
      <c r="BZ69" s="1525"/>
      <c r="CA69" s="1525"/>
      <c r="CC69" s="1525"/>
      <c r="CD69" s="115"/>
      <c r="CH69" s="1525"/>
      <c r="CI69" s="1525"/>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row>
    <row r="70" spans="2:126" s="63" customFormat="1" ht="30" customHeight="1">
      <c r="B70" s="86"/>
      <c r="C70" s="1525"/>
      <c r="D70" s="1525"/>
      <c r="E70" s="1525"/>
      <c r="F70" s="1525"/>
      <c r="G70" s="1525"/>
      <c r="H70" s="1525"/>
      <c r="I70" s="1525"/>
      <c r="J70" s="1525"/>
      <c r="K70" s="1525"/>
      <c r="L70" s="1525"/>
      <c r="M70" s="1525"/>
      <c r="N70" s="1525"/>
      <c r="O70" s="1525"/>
      <c r="P70" s="1525"/>
      <c r="Q70" s="1525"/>
      <c r="R70" s="1525"/>
      <c r="S70" s="1525"/>
      <c r="T70" s="1525"/>
      <c r="U70" s="1525"/>
      <c r="V70" s="1525"/>
      <c r="W70" s="1525"/>
      <c r="X70" s="1525"/>
      <c r="Y70" s="1525"/>
      <c r="Z70" s="1525"/>
      <c r="AA70" s="1525"/>
      <c r="AB70" s="1525"/>
      <c r="AC70" s="1525"/>
      <c r="AD70" s="1525"/>
      <c r="AE70" s="1525"/>
      <c r="AF70" s="1525"/>
      <c r="AG70" s="1525"/>
      <c r="AH70" s="1525"/>
      <c r="AI70" s="1525"/>
      <c r="AJ70" s="1525"/>
      <c r="AK70" s="1525"/>
      <c r="AL70" s="1525"/>
      <c r="AM70" s="1525"/>
      <c r="AN70" s="1525"/>
      <c r="AO70" s="1525"/>
      <c r="AP70" s="1525"/>
      <c r="AQ70" s="1525"/>
      <c r="AR70" s="1525"/>
      <c r="AS70" s="1525"/>
      <c r="AT70" s="1525"/>
      <c r="AU70" s="1525"/>
      <c r="AV70" s="1525"/>
      <c r="AW70" s="1525"/>
      <c r="AX70" s="1525"/>
      <c r="AY70" s="1525"/>
      <c r="AZ70" s="1525"/>
      <c r="BA70" s="1525"/>
      <c r="BB70" s="1525"/>
      <c r="BC70" s="1525"/>
      <c r="BD70" s="1525"/>
      <c r="BE70" s="1525"/>
      <c r="BF70" s="1525"/>
      <c r="BG70" s="1525"/>
      <c r="BH70" s="1525"/>
      <c r="BI70" s="1525"/>
      <c r="BJ70" s="1525"/>
      <c r="BK70" s="1525"/>
      <c r="BL70" s="1525"/>
      <c r="BM70" s="1525"/>
      <c r="BN70" s="1525"/>
      <c r="BO70" s="1525"/>
      <c r="BP70" s="1525"/>
      <c r="BQ70" s="1525"/>
      <c r="BR70" s="1525"/>
      <c r="BS70" s="1525"/>
      <c r="BT70" s="1525"/>
      <c r="BU70" s="1525"/>
      <c r="BV70" s="1525"/>
      <c r="BW70" s="1525"/>
      <c r="BX70" s="1525"/>
      <c r="BY70" s="1525"/>
      <c r="BZ70" s="1525"/>
      <c r="CA70" s="1525"/>
      <c r="CC70" s="1525"/>
      <c r="CD70" s="115"/>
      <c r="CH70" s="1525"/>
      <c r="CI70" s="1525"/>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row>
    <row r="71" spans="2:126" s="63" customFormat="1" ht="30" customHeight="1">
      <c r="B71" s="89"/>
      <c r="C71" s="1525"/>
      <c r="D71" s="1525"/>
      <c r="E71" s="1525"/>
      <c r="F71" s="1525"/>
      <c r="G71" s="1525"/>
      <c r="H71" s="1525"/>
      <c r="I71" s="1525"/>
      <c r="J71" s="1525"/>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1525"/>
      <c r="BX71" s="1525"/>
      <c r="BY71" s="1525"/>
      <c r="BZ71" s="1525"/>
      <c r="CA71" s="1525"/>
      <c r="CC71" s="1525"/>
      <c r="CD71" s="115"/>
      <c r="CH71" s="1525"/>
      <c r="CI71" s="1525"/>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row>
    <row r="72" spans="2:126" s="63" customFormat="1" ht="39.950000000000003" customHeight="1">
      <c r="B72" s="91"/>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c r="BD72" s="92"/>
      <c r="BE72" s="92"/>
      <c r="BF72" s="92"/>
      <c r="BG72" s="92"/>
      <c r="BH72" s="92"/>
      <c r="BI72" s="92"/>
      <c r="BJ72" s="92"/>
      <c r="BK72" s="92"/>
      <c r="BL72" s="92"/>
      <c r="BM72" s="92"/>
      <c r="BN72" s="92"/>
      <c r="BO72" s="92"/>
      <c r="BP72" s="92"/>
      <c r="BQ72" s="92"/>
      <c r="BR72" s="92"/>
      <c r="BS72" s="92"/>
      <c r="BT72" s="92"/>
      <c r="BU72" s="92"/>
      <c r="BV72" s="92"/>
      <c r="BW72" s="92"/>
      <c r="BX72" s="92"/>
      <c r="BY72" s="92"/>
      <c r="BZ72" s="92"/>
      <c r="CA72" s="92"/>
      <c r="CB72" s="157"/>
      <c r="CC72" s="92"/>
      <c r="CD72" s="163"/>
      <c r="CH72" s="1525"/>
      <c r="CI72" s="1525"/>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row>
    <row r="73" spans="2:126" s="63" customFormat="1" ht="39.950000000000003" customHeight="1">
      <c r="B73" s="73"/>
      <c r="C73" s="1525"/>
      <c r="D73" s="1525"/>
      <c r="E73" s="1525"/>
      <c r="F73" s="1525"/>
      <c r="G73" s="1525"/>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1525"/>
      <c r="AK73" s="1525"/>
      <c r="AL73" s="1525"/>
      <c r="AM73" s="1525"/>
      <c r="AN73" s="1525"/>
      <c r="AO73" s="1525"/>
      <c r="AP73" s="1525"/>
      <c r="AQ73" s="1525"/>
      <c r="AR73" s="1525"/>
      <c r="AS73" s="1525"/>
      <c r="AT73" s="1525"/>
      <c r="AU73" s="1525"/>
      <c r="AV73" s="1525"/>
      <c r="AW73" s="1525"/>
      <c r="AX73" s="1525"/>
      <c r="AY73" s="1525"/>
      <c r="AZ73" s="1525"/>
      <c r="BA73" s="1525"/>
      <c r="BB73" s="1525"/>
      <c r="BC73" s="1525"/>
      <c r="BD73" s="1525"/>
      <c r="BE73" s="1525"/>
      <c r="BF73" s="1525"/>
      <c r="BG73" s="1525"/>
      <c r="BH73" s="1525"/>
      <c r="BI73" s="1525"/>
      <c r="BJ73" s="1525"/>
      <c r="BK73" s="1525"/>
      <c r="BL73" s="1525"/>
      <c r="BM73" s="1525"/>
      <c r="BN73" s="1525"/>
      <c r="BO73" s="1525"/>
      <c r="BP73" s="1525"/>
      <c r="BQ73" s="1525"/>
      <c r="BR73" s="1525"/>
      <c r="BS73" s="1525"/>
      <c r="BT73" s="1525"/>
      <c r="BU73" s="1525"/>
      <c r="BV73" s="1525"/>
      <c r="BW73" s="1525"/>
      <c r="BX73" s="1525"/>
      <c r="BY73" s="1525"/>
      <c r="BZ73" s="1525"/>
      <c r="CA73" s="1525"/>
      <c r="CC73" s="1525"/>
      <c r="CD73" s="111"/>
      <c r="CH73" s="1525"/>
      <c r="CI73" s="1525"/>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row>
    <row r="74" spans="2:126" s="63" customFormat="1" ht="30" customHeight="1">
      <c r="B74" s="73"/>
      <c r="C74" s="1593" t="s">
        <v>2457</v>
      </c>
      <c r="D74" s="1593" t="s">
        <v>2458</v>
      </c>
      <c r="E74" s="227"/>
      <c r="F74" s="227"/>
      <c r="G74" s="227"/>
      <c r="H74" s="227"/>
      <c r="I74" s="227"/>
      <c r="J74" s="227"/>
      <c r="K74" s="227"/>
      <c r="L74" s="227"/>
      <c r="M74" s="227"/>
      <c r="N74" s="227"/>
      <c r="O74" s="227"/>
      <c r="P74" s="227"/>
      <c r="Q74" s="227"/>
      <c r="R74" s="227"/>
      <c r="S74" s="227"/>
      <c r="T74" s="227"/>
      <c r="U74" s="227"/>
      <c r="V74" s="227"/>
      <c r="W74" s="227"/>
      <c r="X74" s="227"/>
      <c r="Y74" s="227"/>
      <c r="Z74" s="227"/>
      <c r="AA74" s="227"/>
      <c r="AB74" s="227"/>
      <c r="AC74" s="227"/>
      <c r="AD74" s="227"/>
      <c r="AE74" s="227"/>
      <c r="AF74" s="227"/>
      <c r="AG74" s="227"/>
      <c r="AH74" s="227"/>
      <c r="AI74" s="227"/>
      <c r="AJ74" s="227"/>
      <c r="AK74" s="227"/>
      <c r="AL74" s="227"/>
      <c r="AM74" s="227"/>
      <c r="AN74" s="227"/>
      <c r="AO74" s="227"/>
      <c r="AP74" s="227"/>
      <c r="AQ74" s="227"/>
      <c r="AR74" s="227"/>
      <c r="AS74" s="227"/>
      <c r="AT74" s="227"/>
      <c r="AU74" s="227"/>
      <c r="AV74" s="227"/>
      <c r="AW74" s="227"/>
      <c r="AX74" s="227"/>
      <c r="AY74" s="227"/>
      <c r="AZ74" s="227"/>
      <c r="BA74" s="227"/>
      <c r="BB74" s="227"/>
      <c r="BC74" s="227"/>
      <c r="BQ74" s="127"/>
      <c r="BR74" s="127"/>
      <c r="BS74" s="186"/>
      <c r="BT74" s="186"/>
      <c r="BU74" s="186"/>
      <c r="BV74" s="186"/>
      <c r="BW74" s="186"/>
      <c r="BX74" s="127"/>
      <c r="BY74" s="186"/>
      <c r="BZ74" s="186"/>
      <c r="CA74" s="497" t="s">
        <v>2333</v>
      </c>
      <c r="CB74" s="186"/>
      <c r="CC74" s="186"/>
      <c r="CD74" s="115"/>
      <c r="CH74" s="1525"/>
      <c r="CI74" s="1525"/>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row>
    <row r="75" spans="2:126" s="63" customFormat="1" ht="30" customHeight="1">
      <c r="B75" s="73"/>
      <c r="C75" s="227"/>
      <c r="D75" s="1593" t="s">
        <v>2459</v>
      </c>
      <c r="E75" s="227"/>
      <c r="F75" s="227"/>
      <c r="G75" s="227"/>
      <c r="H75" s="227"/>
      <c r="I75" s="227"/>
      <c r="J75" s="227"/>
      <c r="K75" s="227"/>
      <c r="L75" s="227"/>
      <c r="M75" s="227"/>
      <c r="N75" s="227"/>
      <c r="O75" s="227"/>
      <c r="P75" s="227"/>
      <c r="Q75" s="227"/>
      <c r="R75" s="227"/>
      <c r="S75" s="227"/>
      <c r="T75" s="227"/>
      <c r="U75" s="227"/>
      <c r="V75" s="227"/>
      <c r="W75" s="227"/>
      <c r="X75" s="227"/>
      <c r="Y75" s="227"/>
      <c r="Z75" s="227"/>
      <c r="AA75" s="227"/>
      <c r="AB75" s="227"/>
      <c r="AC75" s="227"/>
      <c r="AD75" s="22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Q75" s="2343" t="s">
        <v>2460</v>
      </c>
      <c r="BR75" s="2315"/>
      <c r="BS75" s="2659"/>
      <c r="BT75" s="2660"/>
      <c r="BU75" s="2660"/>
      <c r="BV75" s="2660"/>
      <c r="BW75" s="2660"/>
      <c r="BX75" s="2660"/>
      <c r="BY75" s="2660"/>
      <c r="BZ75" s="2660"/>
      <c r="CA75" s="2661"/>
      <c r="CB75" s="2626" t="s">
        <v>1229</v>
      </c>
      <c r="CC75" s="2626"/>
      <c r="CD75" s="115"/>
      <c r="CH75" s="1525"/>
      <c r="CI75" s="1525"/>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row>
    <row r="76" spans="2:126" s="63" customFormat="1" ht="30" customHeight="1">
      <c r="B76" s="84"/>
      <c r="C76" s="227"/>
      <c r="D76" s="165" t="s">
        <v>2461</v>
      </c>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7"/>
      <c r="BQ76" s="2314"/>
      <c r="BR76" s="2315"/>
      <c r="BS76" s="2662"/>
      <c r="BT76" s="2663"/>
      <c r="BU76" s="2663"/>
      <c r="BV76" s="2663"/>
      <c r="BW76" s="2663"/>
      <c r="BX76" s="2663"/>
      <c r="BY76" s="2663"/>
      <c r="BZ76" s="2663"/>
      <c r="CA76" s="2664"/>
      <c r="CB76" s="2626"/>
      <c r="CC76" s="2626"/>
      <c r="CD76" s="115"/>
      <c r="CH76" s="1525"/>
      <c r="CI76" s="1525"/>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row>
    <row r="77" spans="2:126" s="63" customFormat="1" ht="30" customHeight="1">
      <c r="B77" s="86"/>
      <c r="C77" s="227"/>
      <c r="D77" s="165" t="s">
        <v>2462</v>
      </c>
      <c r="E77" s="227"/>
      <c r="F77" s="227"/>
      <c r="G77" s="227"/>
      <c r="H77" s="227"/>
      <c r="I77" s="227"/>
      <c r="J77" s="227"/>
      <c r="K77" s="227"/>
      <c r="L77" s="227"/>
      <c r="M77" s="227"/>
      <c r="N77" s="227"/>
      <c r="O77" s="227"/>
      <c r="P77" s="227"/>
      <c r="Q77" s="227"/>
      <c r="R77" s="227"/>
      <c r="S77" s="227"/>
      <c r="T77" s="227"/>
      <c r="U77" s="227"/>
      <c r="V77" s="227"/>
      <c r="W77" s="227"/>
      <c r="X77" s="227"/>
      <c r="Y77" s="227"/>
      <c r="Z77" s="227"/>
      <c r="AA77" s="227"/>
      <c r="AB77" s="227"/>
      <c r="AC77" s="227"/>
      <c r="AD77" s="22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7"/>
      <c r="BD77" s="227"/>
      <c r="BE77" s="227"/>
      <c r="BF77" s="227"/>
      <c r="BG77" s="227"/>
      <c r="BH77" s="227"/>
      <c r="BI77" s="227"/>
      <c r="BJ77" s="227"/>
      <c r="BK77" s="227"/>
      <c r="BL77" s="227"/>
      <c r="BM77" s="227"/>
      <c r="BN77" s="227"/>
      <c r="BO77" s="227"/>
      <c r="BP77" s="227"/>
      <c r="BQ77" s="227"/>
      <c r="BR77" s="227"/>
      <c r="BS77" s="127"/>
      <c r="BT77" s="127"/>
      <c r="BU77" s="127"/>
      <c r="BV77" s="127"/>
      <c r="BW77" s="127"/>
      <c r="BX77" s="127"/>
      <c r="BY77" s="127"/>
      <c r="BZ77" s="127"/>
      <c r="CA77" s="127"/>
      <c r="CB77" s="127"/>
      <c r="CC77" s="127"/>
      <c r="CD77" s="228"/>
      <c r="CH77" s="1525"/>
      <c r="CI77" s="1525"/>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row>
    <row r="78" spans="2:126" s="63" customFormat="1" ht="30" customHeight="1">
      <c r="B78" s="86"/>
      <c r="C78" s="1525"/>
      <c r="D78" s="1525"/>
      <c r="E78" s="1525"/>
      <c r="F78" s="1525"/>
      <c r="G78" s="1525"/>
      <c r="H78" s="1525"/>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1525"/>
      <c r="AJ78" s="1525"/>
      <c r="AK78" s="1525"/>
      <c r="AL78" s="1525"/>
      <c r="AM78" s="1525"/>
      <c r="AN78" s="1525"/>
      <c r="AO78" s="1525"/>
      <c r="AP78" s="1525"/>
      <c r="AQ78" s="1525"/>
      <c r="AR78" s="1525"/>
      <c r="AS78" s="1525"/>
      <c r="AT78" s="1525"/>
      <c r="AU78" s="1525"/>
      <c r="AV78" s="1525"/>
      <c r="AW78" s="1525"/>
      <c r="AX78" s="1525"/>
      <c r="AY78" s="1525"/>
      <c r="AZ78" s="1525"/>
      <c r="BA78" s="1525"/>
      <c r="BB78" s="1525"/>
      <c r="BC78" s="1525"/>
      <c r="BD78" s="1525"/>
      <c r="BE78" s="1525"/>
      <c r="BF78" s="1525"/>
      <c r="BG78" s="1525"/>
      <c r="BH78" s="1525"/>
      <c r="BI78" s="1525"/>
      <c r="BJ78" s="1525"/>
      <c r="BK78" s="1525"/>
      <c r="BL78" s="1525"/>
      <c r="BM78" s="1525"/>
      <c r="BN78" s="1525"/>
      <c r="BO78" s="1525"/>
      <c r="BP78" s="1525"/>
      <c r="BQ78" s="1525"/>
      <c r="BR78" s="1525"/>
      <c r="BS78" s="1525"/>
      <c r="BT78" s="1525"/>
      <c r="BU78" s="1525"/>
      <c r="BV78" s="1525"/>
      <c r="BW78" s="1525"/>
      <c r="BX78" s="1525"/>
      <c r="BY78" s="1525"/>
      <c r="BZ78" s="1525"/>
      <c r="CA78" s="1525"/>
      <c r="CD78" s="114"/>
      <c r="CH78" s="1525"/>
      <c r="CI78" s="1525"/>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row>
    <row r="79" spans="2:126" s="63" customFormat="1" ht="30" customHeight="1">
      <c r="B79" s="89"/>
      <c r="C79" s="1525"/>
      <c r="D79" s="1525"/>
      <c r="E79" s="1525"/>
      <c r="F79" s="1525"/>
      <c r="G79" s="1525"/>
      <c r="H79" s="1525"/>
      <c r="I79" s="1525"/>
      <c r="J79" s="1525"/>
      <c r="K79" s="1525"/>
      <c r="L79" s="1525"/>
      <c r="M79" s="1525"/>
      <c r="N79" s="1525"/>
      <c r="O79" s="1525"/>
      <c r="P79" s="1525"/>
      <c r="Q79" s="1525"/>
      <c r="R79" s="1525"/>
      <c r="S79" s="1525"/>
      <c r="T79" s="1525"/>
      <c r="U79" s="1525"/>
      <c r="V79" s="1525"/>
      <c r="W79" s="1525"/>
      <c r="X79" s="1525"/>
      <c r="Y79" s="1525"/>
      <c r="Z79" s="1525"/>
      <c r="AA79" s="1525"/>
      <c r="AB79" s="1525"/>
      <c r="AC79" s="1525"/>
      <c r="AD79" s="1525"/>
      <c r="AE79" s="1525"/>
      <c r="AF79" s="1525"/>
      <c r="AG79" s="1525"/>
      <c r="AH79" s="1525"/>
      <c r="AI79" s="1525"/>
      <c r="AJ79" s="1525"/>
      <c r="AK79" s="1525"/>
      <c r="AL79" s="1525"/>
      <c r="AM79" s="1525"/>
      <c r="AN79" s="1525"/>
      <c r="AO79" s="1525"/>
      <c r="AP79" s="1525"/>
      <c r="AQ79" s="1525"/>
      <c r="AR79" s="1525"/>
      <c r="AS79" s="1525"/>
      <c r="AT79" s="1525"/>
      <c r="AU79" s="1525"/>
      <c r="AV79" s="1525"/>
      <c r="AW79" s="1525"/>
      <c r="AX79" s="1525"/>
      <c r="AY79" s="1525"/>
      <c r="AZ79" s="1525"/>
      <c r="BA79" s="1525"/>
      <c r="BB79" s="1525"/>
      <c r="BC79" s="1525"/>
      <c r="BD79" s="1525"/>
      <c r="BE79" s="1525"/>
      <c r="BF79" s="1525"/>
      <c r="BG79" s="1525"/>
      <c r="BH79" s="1525"/>
      <c r="BI79" s="1525"/>
      <c r="BJ79" s="1525"/>
      <c r="BK79" s="1525"/>
      <c r="BL79" s="1525"/>
      <c r="BM79" s="1525"/>
      <c r="BN79" s="1525"/>
      <c r="BO79" s="1525"/>
      <c r="BP79" s="1525"/>
      <c r="BQ79" s="1525"/>
      <c r="BR79" s="1525"/>
      <c r="BS79" s="1525"/>
      <c r="BT79" s="1525"/>
      <c r="BU79" s="1525"/>
      <c r="BV79" s="1525"/>
      <c r="BW79" s="1525"/>
      <c r="BX79" s="1525"/>
      <c r="BY79" s="1525"/>
      <c r="BZ79" s="1525"/>
      <c r="CA79" s="1525"/>
      <c r="CD79" s="115"/>
      <c r="CH79" s="1525"/>
      <c r="CI79" s="1525"/>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row>
    <row r="80" spans="2:126" s="63" customFormat="1" ht="30" customHeight="1">
      <c r="B80" s="73"/>
      <c r="C80" s="1525"/>
      <c r="D80" s="1525"/>
      <c r="E80" s="1525"/>
      <c r="F80" s="1525"/>
      <c r="G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1525"/>
      <c r="AJ80" s="1525"/>
      <c r="AK80" s="1525"/>
      <c r="AL80" s="1525"/>
      <c r="AM80" s="1525"/>
      <c r="AN80" s="1525"/>
      <c r="AO80" s="1525"/>
      <c r="AP80" s="1525"/>
      <c r="AQ80" s="1525"/>
      <c r="AR80" s="1525"/>
      <c r="AS80" s="1525"/>
      <c r="AT80" s="1525"/>
      <c r="AU80" s="1525"/>
      <c r="AV80" s="1525"/>
      <c r="AW80" s="1525"/>
      <c r="AX80" s="1525"/>
      <c r="AY80" s="1525"/>
      <c r="AZ80" s="1525"/>
      <c r="BA80" s="1525"/>
      <c r="BB80" s="1525"/>
      <c r="BC80" s="1525"/>
      <c r="BD80" s="1525"/>
      <c r="BE80" s="1525"/>
      <c r="BF80" s="1525"/>
      <c r="BG80" s="1525"/>
      <c r="BH80" s="1525"/>
      <c r="BI80" s="1525"/>
      <c r="BJ80" s="1525"/>
      <c r="BK80" s="1525"/>
      <c r="BL80" s="1525"/>
      <c r="BM80" s="1525"/>
      <c r="BN80" s="1525"/>
      <c r="BO80" s="1525"/>
      <c r="BP80" s="1525"/>
      <c r="BQ80" s="1525"/>
      <c r="BR80" s="1525"/>
      <c r="BS80" s="1525"/>
      <c r="BT80" s="1525"/>
      <c r="BU80" s="1525"/>
      <c r="BV80" s="1525"/>
      <c r="BW80" s="1525"/>
      <c r="BX80" s="1525"/>
      <c r="BY80" s="1525"/>
      <c r="BZ80" s="1525"/>
      <c r="CA80" s="1525"/>
      <c r="CD80" s="115"/>
      <c r="CH80" s="1525"/>
      <c r="CI80" s="1525"/>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row>
    <row r="81" spans="1:126" s="63" customFormat="1" ht="30" customHeight="1">
      <c r="B81" s="73"/>
      <c r="C81" s="1525"/>
      <c r="D81" s="1525"/>
      <c r="E81" s="1525"/>
      <c r="F81" s="1525"/>
      <c r="G81" s="1525"/>
      <c r="H81" s="1525"/>
      <c r="I81" s="1525"/>
      <c r="J81" s="1525"/>
      <c r="K81" s="1525"/>
      <c r="L81" s="1525"/>
      <c r="M81" s="1525"/>
      <c r="N81" s="1525"/>
      <c r="O81" s="1525"/>
      <c r="P81" s="1525"/>
      <c r="Q81" s="1525"/>
      <c r="R81" s="1525"/>
      <c r="S81" s="1525"/>
      <c r="T81" s="1525"/>
      <c r="U81" s="1525"/>
      <c r="V81" s="1525"/>
      <c r="W81" s="1525"/>
      <c r="X81" s="1525"/>
      <c r="Y81" s="1525"/>
      <c r="Z81" s="1525"/>
      <c r="AA81" s="1525"/>
      <c r="AB81" s="1525"/>
      <c r="AC81" s="1525"/>
      <c r="AD81" s="1525"/>
      <c r="AE81" s="1525"/>
      <c r="AF81" s="1525"/>
      <c r="AG81" s="1525"/>
      <c r="AH81" s="1525"/>
      <c r="AI81" s="1525"/>
      <c r="AJ81" s="1525"/>
      <c r="AK81" s="1525"/>
      <c r="AL81" s="1525"/>
      <c r="AM81" s="1525"/>
      <c r="AN81" s="1525"/>
      <c r="AO81" s="1525"/>
      <c r="AP81" s="1525"/>
      <c r="AQ81" s="1525"/>
      <c r="AR81" s="1525"/>
      <c r="AS81" s="1525"/>
      <c r="AT81" s="1525"/>
      <c r="AU81" s="1525"/>
      <c r="AV81" s="1525"/>
      <c r="AW81" s="1525"/>
      <c r="AX81" s="1525"/>
      <c r="AY81" s="1525"/>
      <c r="AZ81" s="1525"/>
      <c r="BA81" s="1525"/>
      <c r="BB81" s="1525"/>
      <c r="BC81" s="1525"/>
      <c r="BD81" s="1525"/>
      <c r="BE81" s="1525"/>
      <c r="BF81" s="1525"/>
      <c r="BG81" s="1525"/>
      <c r="BH81" s="1525"/>
      <c r="BI81" s="1525"/>
      <c r="BJ81" s="1525"/>
      <c r="BK81" s="1525"/>
      <c r="BL81" s="1525"/>
      <c r="BM81" s="1525"/>
      <c r="BN81" s="1525"/>
      <c r="BO81" s="1525"/>
      <c r="BP81" s="1525"/>
      <c r="BQ81" s="1525"/>
      <c r="BR81" s="1525"/>
      <c r="BS81" s="1525"/>
      <c r="BT81" s="1525"/>
      <c r="BU81" s="1525"/>
      <c r="BV81" s="1525"/>
      <c r="BW81" s="1525"/>
      <c r="BX81" s="1525"/>
      <c r="BY81" s="1525"/>
      <c r="BZ81" s="1525"/>
      <c r="CA81" s="1525"/>
      <c r="CB81" s="120"/>
      <c r="CC81" s="120"/>
      <c r="CD81" s="115"/>
      <c r="CH81" s="1525"/>
      <c r="CI81" s="1525"/>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row>
    <row r="82" spans="1:126" s="63" customFormat="1" ht="30" customHeight="1">
      <c r="B82" s="73"/>
      <c r="C82" s="1525"/>
      <c r="D82" s="1525"/>
      <c r="E82" s="1525"/>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525"/>
      <c r="AN82" s="1525"/>
      <c r="AO82" s="1525"/>
      <c r="AP82" s="1525"/>
      <c r="AQ82" s="1525"/>
      <c r="AR82" s="1525"/>
      <c r="AS82" s="1525"/>
      <c r="AT82" s="1525"/>
      <c r="AU82" s="1525"/>
      <c r="AV82" s="1525"/>
      <c r="AW82" s="1525"/>
      <c r="AX82" s="1525"/>
      <c r="AY82" s="1525"/>
      <c r="AZ82" s="1525"/>
      <c r="BA82" s="1525"/>
      <c r="BB82" s="1525"/>
      <c r="BC82" s="1525"/>
      <c r="BD82" s="1525"/>
      <c r="BE82" s="1525"/>
      <c r="BF82" s="1525"/>
      <c r="BG82" s="1525"/>
      <c r="BH82" s="1525"/>
      <c r="BI82" s="1525"/>
      <c r="BJ82" s="1525"/>
      <c r="BK82" s="1525"/>
      <c r="BL82" s="1525"/>
      <c r="BM82" s="1525"/>
      <c r="BN82" s="1525"/>
      <c r="BO82" s="1525"/>
      <c r="BP82" s="1525"/>
      <c r="BQ82" s="1525"/>
      <c r="BR82" s="1525"/>
      <c r="BS82" s="1525"/>
      <c r="BT82" s="1525"/>
      <c r="BU82" s="1525"/>
      <c r="BV82" s="1525"/>
      <c r="BW82" s="1525"/>
      <c r="BX82" s="1525"/>
      <c r="BY82" s="1525"/>
      <c r="BZ82" s="1525"/>
      <c r="CA82" s="1525"/>
      <c r="CB82" s="120"/>
      <c r="CC82" s="120"/>
      <c r="CD82" s="115"/>
      <c r="CH82" s="1525"/>
      <c r="CI82" s="1525"/>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row>
    <row r="83" spans="1:126" s="63" customFormat="1" ht="30" customHeight="1">
      <c r="B83" s="73"/>
      <c r="C83" s="1525"/>
      <c r="D83" s="1525"/>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AP83" s="1525"/>
      <c r="AQ83" s="1525"/>
      <c r="AR83" s="1525"/>
      <c r="AS83" s="1525"/>
      <c r="AT83" s="1525"/>
      <c r="AU83" s="1525"/>
      <c r="AV83" s="1525"/>
      <c r="AW83" s="1525"/>
      <c r="AX83" s="1525"/>
      <c r="AY83" s="1525"/>
      <c r="AZ83" s="1525"/>
      <c r="BA83" s="1525"/>
      <c r="BB83" s="1525"/>
      <c r="BC83" s="1525"/>
      <c r="BD83" s="1525"/>
      <c r="BE83" s="1525"/>
      <c r="BF83" s="1525"/>
      <c r="BG83" s="1525"/>
      <c r="BH83" s="1525"/>
      <c r="BI83" s="1525"/>
      <c r="BJ83" s="1525"/>
      <c r="BK83" s="1525"/>
      <c r="BL83" s="1525"/>
      <c r="BM83" s="1525"/>
      <c r="BN83" s="1525"/>
      <c r="BO83" s="1525"/>
      <c r="BP83" s="1525"/>
      <c r="BQ83" s="1525"/>
      <c r="BR83" s="1525"/>
      <c r="BS83" s="1525"/>
      <c r="BT83" s="1525"/>
      <c r="BU83" s="1525"/>
      <c r="BV83" s="1525"/>
      <c r="BW83" s="1525"/>
      <c r="BX83" s="1525"/>
      <c r="BY83" s="1525"/>
      <c r="BZ83" s="1525"/>
      <c r="CA83" s="1525"/>
      <c r="CB83" s="120"/>
      <c r="CC83" s="120"/>
      <c r="CD83" s="111"/>
      <c r="CH83" s="1525"/>
      <c r="CI83" s="1525"/>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row>
    <row r="84" spans="1:126" s="63" customFormat="1" ht="30" customHeight="1">
      <c r="B84" s="84"/>
      <c r="C84" s="1525"/>
      <c r="D84" s="1525"/>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P84" s="1525"/>
      <c r="AQ84" s="1525"/>
      <c r="AR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1525"/>
      <c r="CA84" s="1525"/>
      <c r="CB84" s="120"/>
      <c r="CC84" s="120"/>
      <c r="CD84" s="111"/>
      <c r="CH84" s="1525"/>
      <c r="CI84" s="1525"/>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row>
    <row r="85" spans="1:126" s="63" customFormat="1" ht="30" customHeight="1">
      <c r="B85" s="86"/>
      <c r="C85" s="1525"/>
      <c r="D85" s="1525"/>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AP85" s="1525"/>
      <c r="AQ85" s="1525"/>
      <c r="AR85" s="1525"/>
      <c r="AS85" s="1525"/>
      <c r="AT85" s="1525"/>
      <c r="AU85" s="1525"/>
      <c r="AV85" s="1525"/>
      <c r="AW85" s="1525"/>
      <c r="AX85" s="1525"/>
      <c r="AY85" s="1525"/>
      <c r="AZ85" s="1525"/>
      <c r="BA85" s="1525"/>
      <c r="BB85" s="1525"/>
      <c r="BC85" s="1525"/>
      <c r="BD85" s="1525"/>
      <c r="BE85" s="1525"/>
      <c r="BF85" s="1525"/>
      <c r="BG85" s="1525"/>
      <c r="BH85" s="1525"/>
      <c r="BI85" s="1525"/>
      <c r="BJ85" s="1525"/>
      <c r="BK85" s="1525"/>
      <c r="BL85" s="1525"/>
      <c r="BM85" s="1525"/>
      <c r="BN85" s="1525"/>
      <c r="BO85" s="1525"/>
      <c r="BP85" s="1525"/>
      <c r="BQ85" s="1525"/>
      <c r="BR85" s="1525"/>
      <c r="BS85" s="1525"/>
      <c r="BT85" s="1525"/>
      <c r="BU85" s="1525"/>
      <c r="BV85" s="1525"/>
      <c r="BW85" s="1525"/>
      <c r="BX85" s="1525"/>
      <c r="BY85" s="1525"/>
      <c r="BZ85" s="1525"/>
      <c r="CA85" s="1525"/>
      <c r="CB85" s="120"/>
      <c r="CC85" s="120"/>
      <c r="CD85" s="111"/>
      <c r="CH85" s="1525"/>
      <c r="CI85" s="1525"/>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row>
    <row r="86" spans="1:126" s="63" customFormat="1" ht="30" customHeight="1">
      <c r="B86" s="89"/>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c r="AJ86" s="120"/>
      <c r="AK86" s="120"/>
      <c r="AL86" s="120"/>
      <c r="AM86" s="120"/>
      <c r="AN86" s="120"/>
      <c r="AO86" s="120"/>
      <c r="AP86" s="120"/>
      <c r="AQ86" s="120"/>
      <c r="AR86" s="120"/>
      <c r="AS86" s="120"/>
      <c r="AT86" s="120"/>
      <c r="AU86" s="120"/>
      <c r="AV86" s="120"/>
      <c r="AW86" s="120"/>
      <c r="AX86" s="120"/>
      <c r="AY86" s="120"/>
      <c r="AZ86" s="120"/>
      <c r="BA86" s="120"/>
      <c r="BB86" s="120"/>
      <c r="BC86" s="120"/>
      <c r="BD86" s="120"/>
      <c r="BE86" s="120"/>
      <c r="BF86" s="120"/>
      <c r="BG86" s="120"/>
      <c r="BH86" s="120"/>
      <c r="BI86" s="120"/>
      <c r="BJ86" s="120"/>
      <c r="BK86" s="120"/>
      <c r="BL86" s="120"/>
      <c r="BM86" s="120"/>
      <c r="BN86" s="120"/>
      <c r="BO86" s="120"/>
      <c r="BP86" s="120"/>
      <c r="BQ86" s="120"/>
      <c r="BR86" s="120"/>
      <c r="BS86" s="120"/>
      <c r="BT86" s="120"/>
      <c r="BU86" s="120"/>
      <c r="BV86" s="120"/>
      <c r="BW86" s="120"/>
      <c r="BX86" s="120"/>
      <c r="BY86" s="120"/>
      <c r="BZ86" s="120"/>
      <c r="CA86" s="120"/>
      <c r="CB86" s="120"/>
      <c r="CC86" s="120"/>
      <c r="CD86" s="111"/>
      <c r="CH86" s="1525"/>
      <c r="CI86" s="1525"/>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row>
    <row r="87" spans="1:126" s="63" customFormat="1" ht="30" customHeight="1">
      <c r="B87" s="116"/>
      <c r="C87" s="117"/>
      <c r="D87" s="117"/>
      <c r="E87" s="117"/>
      <c r="F87" s="117"/>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7"/>
      <c r="BX87" s="117"/>
      <c r="BY87" s="117"/>
      <c r="BZ87" s="117"/>
      <c r="CA87" s="117"/>
      <c r="CB87" s="117"/>
      <c r="CC87" s="117"/>
      <c r="CD87" s="124"/>
      <c r="CH87" s="1525"/>
      <c r="CI87" s="1525"/>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row>
    <row r="88" spans="1:126" ht="20.100000000000001" customHeight="1">
      <c r="B88" s="118"/>
      <c r="C88" s="119"/>
      <c r="D88" s="118"/>
      <c r="E88" s="120"/>
      <c r="F88" s="119"/>
      <c r="G88" s="105"/>
      <c r="H88" s="105"/>
      <c r="I88" s="105"/>
      <c r="J88" s="121"/>
      <c r="K88" s="121"/>
      <c r="L88" s="121"/>
      <c r="M88" s="121"/>
      <c r="N88" s="121"/>
      <c r="O88" s="121"/>
      <c r="P88" s="121"/>
      <c r="Q88" s="122"/>
      <c r="R88" s="121"/>
      <c r="S88" s="121"/>
      <c r="T88" s="118"/>
      <c r="U88" s="118"/>
      <c r="V88" s="118"/>
      <c r="W88" s="118"/>
      <c r="X88" s="118"/>
      <c r="Y88" s="118"/>
      <c r="Z88" s="118"/>
      <c r="AA88" s="118"/>
      <c r="AB88" s="123"/>
      <c r="AC88" s="120"/>
      <c r="AD88" s="120"/>
      <c r="AE88" s="120"/>
      <c r="AF88" s="120"/>
      <c r="AG88" s="120"/>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8"/>
      <c r="BF88" s="118"/>
      <c r="BG88" s="118"/>
      <c r="BH88" s="118"/>
      <c r="BI88" s="118"/>
      <c r="BJ88" s="118"/>
      <c r="BK88" s="118"/>
      <c r="BL88" s="118"/>
      <c r="BM88" s="118"/>
      <c r="BN88" s="118"/>
      <c r="BO88" s="118"/>
      <c r="BP88" s="118"/>
      <c r="BQ88" s="118"/>
      <c r="BR88" s="118"/>
      <c r="BS88" s="118"/>
      <c r="BT88" s="118"/>
      <c r="BU88" s="118"/>
      <c r="BV88" s="118"/>
      <c r="BW88" s="118"/>
      <c r="BX88" s="118"/>
      <c r="BY88" s="118"/>
      <c r="BZ88" s="123"/>
      <c r="CA88" s="120"/>
      <c r="CB88" s="120"/>
      <c r="CC88" s="118"/>
      <c r="CD88" s="118"/>
      <c r="CH88" s="1525"/>
      <c r="CI88" s="1525"/>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row>
    <row r="89" spans="1:126" ht="20.100000000000001" customHeight="1">
      <c r="B89" s="118"/>
      <c r="C89" s="119"/>
      <c r="D89" s="118"/>
      <c r="E89" s="120"/>
      <c r="F89" s="119"/>
      <c r="G89" s="105"/>
      <c r="H89" s="105"/>
      <c r="I89" s="105"/>
      <c r="J89" s="121"/>
      <c r="K89" s="121"/>
      <c r="L89" s="121"/>
      <c r="M89" s="121"/>
      <c r="N89" s="121"/>
      <c r="O89" s="121"/>
      <c r="P89" s="121"/>
      <c r="Q89" s="122"/>
      <c r="R89" s="121"/>
      <c r="S89" s="121"/>
      <c r="T89" s="118"/>
      <c r="U89" s="118"/>
      <c r="V89" s="118"/>
      <c r="W89" s="118"/>
      <c r="X89" s="118"/>
      <c r="Y89" s="118"/>
      <c r="Z89" s="118"/>
      <c r="AA89" s="118"/>
      <c r="AB89" s="123"/>
      <c r="AC89" s="120"/>
      <c r="AD89" s="120"/>
      <c r="AE89" s="120"/>
      <c r="AF89" s="120"/>
      <c r="AG89" s="120"/>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c r="BU89" s="118"/>
      <c r="BV89" s="118"/>
      <c r="BW89" s="118"/>
      <c r="BX89" s="118"/>
      <c r="BY89" s="118"/>
      <c r="BZ89" s="123"/>
      <c r="CA89" s="120"/>
      <c r="CB89" s="120"/>
      <c r="CC89" s="118"/>
      <c r="CD89" s="118"/>
      <c r="CH89" s="1525"/>
      <c r="CI89" s="1525"/>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row>
    <row r="90" spans="1:126" s="64" customFormat="1" ht="30" customHeight="1">
      <c r="A90" s="2316">
        <v>34</v>
      </c>
      <c r="B90" s="2316"/>
      <c r="C90" s="2316"/>
      <c r="D90" s="2316"/>
      <c r="E90" s="2316"/>
      <c r="F90" s="2316"/>
      <c r="G90" s="2316"/>
      <c r="H90" s="2316"/>
      <c r="I90" s="2316"/>
      <c r="J90" s="2316"/>
      <c r="K90" s="2316"/>
      <c r="L90" s="2316"/>
      <c r="M90" s="2316"/>
      <c r="N90" s="2316"/>
      <c r="O90" s="2316"/>
      <c r="P90" s="2316"/>
      <c r="Q90" s="2316"/>
      <c r="R90" s="2316"/>
      <c r="S90" s="2316"/>
      <c r="T90" s="2316"/>
      <c r="U90" s="2316"/>
      <c r="V90" s="2316"/>
      <c r="W90" s="2316"/>
      <c r="X90" s="2316"/>
      <c r="Y90" s="2316"/>
      <c r="Z90" s="2316"/>
      <c r="AA90" s="2316"/>
      <c r="AB90" s="2316"/>
      <c r="AC90" s="2316"/>
      <c r="AD90" s="2316"/>
      <c r="AE90" s="2316"/>
      <c r="AF90" s="2316"/>
      <c r="AG90" s="2316"/>
      <c r="AH90" s="2316"/>
      <c r="AI90" s="2316"/>
      <c r="AJ90" s="2316"/>
      <c r="AK90" s="2316"/>
      <c r="AL90" s="2316"/>
      <c r="AM90" s="2316"/>
      <c r="AN90" s="2316"/>
      <c r="AO90" s="2316"/>
      <c r="AP90" s="2316"/>
      <c r="AQ90" s="2316"/>
      <c r="AR90" s="2316"/>
      <c r="AS90" s="2316"/>
      <c r="AT90" s="2316"/>
      <c r="AU90" s="2316"/>
      <c r="AV90" s="2316"/>
      <c r="AW90" s="2316"/>
      <c r="AX90" s="2316"/>
      <c r="AY90" s="2316"/>
      <c r="AZ90" s="2316"/>
      <c r="BA90" s="2316"/>
      <c r="BB90" s="2316"/>
      <c r="BC90" s="2316"/>
      <c r="BD90" s="2316"/>
      <c r="BE90" s="2316"/>
      <c r="BF90" s="2316"/>
      <c r="BG90" s="2316"/>
      <c r="BH90" s="2316"/>
      <c r="BI90" s="2316"/>
      <c r="BJ90" s="2316"/>
      <c r="BK90" s="2316"/>
      <c r="BL90" s="2316"/>
      <c r="BM90" s="2316"/>
      <c r="BN90" s="2316"/>
      <c r="BO90" s="2316"/>
      <c r="BP90" s="2316"/>
      <c r="BQ90" s="2316"/>
      <c r="BR90" s="2316"/>
      <c r="BS90" s="2316"/>
      <c r="BT90" s="2316"/>
      <c r="BU90" s="2316"/>
      <c r="BV90" s="2316"/>
      <c r="BW90" s="2316"/>
      <c r="BX90" s="2316"/>
      <c r="BY90" s="2316"/>
      <c r="BZ90" s="2316"/>
      <c r="CA90" s="2316"/>
      <c r="CB90" s="2316"/>
      <c r="CC90" s="2316"/>
      <c r="CD90" s="2316"/>
      <c r="CH90" s="1525"/>
      <c r="CI90" s="1525"/>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row>
    <row r="91" spans="1:126" s="64" customFormat="1" ht="20.100000000000001" customHeight="1">
      <c r="B91" s="1590"/>
      <c r="C91" s="1590"/>
      <c r="D91" s="1590"/>
      <c r="E91" s="1590"/>
      <c r="F91" s="1590"/>
      <c r="G91" s="1590"/>
      <c r="H91" s="1590"/>
      <c r="I91" s="1590"/>
      <c r="J91" s="1590"/>
      <c r="K91" s="1590"/>
      <c r="L91" s="1590"/>
      <c r="M91" s="1590"/>
      <c r="N91" s="1590"/>
      <c r="O91" s="1590"/>
      <c r="P91" s="1590"/>
      <c r="Q91" s="1590"/>
      <c r="R91" s="1590"/>
      <c r="S91" s="1590"/>
      <c r="T91" s="1590"/>
      <c r="U91" s="1590"/>
      <c r="V91" s="1590"/>
      <c r="W91" s="1590"/>
      <c r="X91" s="1590"/>
      <c r="Y91" s="1590"/>
      <c r="Z91" s="1590"/>
      <c r="AA91" s="1590"/>
      <c r="AB91" s="1590"/>
      <c r="AC91" s="1590"/>
      <c r="AD91" s="1590"/>
      <c r="AE91" s="1590"/>
      <c r="AF91" s="1590"/>
      <c r="AG91" s="1590"/>
      <c r="AH91" s="1590"/>
      <c r="AI91" s="1590"/>
      <c r="AJ91" s="1590"/>
      <c r="AK91" s="1590"/>
      <c r="AL91" s="1590"/>
      <c r="AM91" s="1590"/>
      <c r="AN91" s="1590"/>
      <c r="AO91" s="1590"/>
      <c r="AP91" s="1590"/>
      <c r="AQ91" s="1590"/>
      <c r="AR91" s="1590"/>
      <c r="AS91" s="1590"/>
      <c r="AT91" s="1590"/>
      <c r="AU91" s="1590"/>
      <c r="AV91" s="1590"/>
      <c r="AW91" s="1590"/>
      <c r="AX91" s="1590"/>
      <c r="AY91" s="1590"/>
      <c r="AZ91" s="1590"/>
      <c r="BA91" s="1590"/>
      <c r="BB91" s="1590"/>
      <c r="BC91" s="1590"/>
      <c r="BD91" s="1590"/>
      <c r="BE91" s="1590"/>
      <c r="BF91" s="1590"/>
      <c r="BG91" s="1590"/>
      <c r="BH91" s="1590"/>
      <c r="BI91" s="1590"/>
      <c r="BJ91" s="1590"/>
      <c r="BK91" s="1590"/>
      <c r="BL91" s="1590"/>
      <c r="BM91" s="1590"/>
      <c r="BN91" s="1590"/>
      <c r="BO91" s="1590"/>
      <c r="BP91" s="1590"/>
      <c r="BQ91" s="1590"/>
      <c r="BR91" s="1590"/>
      <c r="BS91" s="1590"/>
      <c r="BT91" s="1590"/>
      <c r="BU91" s="1590"/>
      <c r="BV91" s="1590"/>
      <c r="BW91" s="1590"/>
      <c r="BX91" s="1590"/>
      <c r="BY91" s="1590"/>
      <c r="BZ91" s="1590"/>
      <c r="CA91" s="1590"/>
      <c r="CB91" s="1590"/>
      <c r="CC91" s="1590"/>
      <c r="CD91" s="1590"/>
      <c r="CH91" s="1525"/>
      <c r="CI91" s="1525"/>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row>
    <row r="92" spans="1:126" s="64" customFormat="1" ht="20.100000000000001" customHeight="1">
      <c r="B92" s="1590"/>
      <c r="C92" s="1590"/>
      <c r="D92" s="1590"/>
      <c r="E92" s="1590"/>
      <c r="F92" s="1590"/>
      <c r="G92" s="1590"/>
      <c r="H92" s="1590"/>
      <c r="I92" s="1590"/>
      <c r="J92" s="1590"/>
      <c r="K92" s="1590"/>
      <c r="L92" s="1590"/>
      <c r="M92" s="1590"/>
      <c r="N92" s="1590"/>
      <c r="O92" s="1590"/>
      <c r="P92" s="1590"/>
      <c r="Q92" s="1590"/>
      <c r="R92" s="1590"/>
      <c r="S92" s="1590"/>
      <c r="T92" s="1590"/>
      <c r="U92" s="1590"/>
      <c r="V92" s="1590"/>
      <c r="W92" s="1590"/>
      <c r="X92" s="1590"/>
      <c r="Y92" s="1590"/>
      <c r="Z92" s="1590"/>
      <c r="AA92" s="1590"/>
      <c r="AB92" s="1590"/>
      <c r="AC92" s="1590"/>
      <c r="AD92" s="1590"/>
      <c r="AE92" s="1590"/>
      <c r="AF92" s="1590"/>
      <c r="AG92" s="1590"/>
      <c r="AH92" s="1590"/>
      <c r="AI92" s="1590"/>
      <c r="AJ92" s="1590"/>
      <c r="AK92" s="1590"/>
      <c r="AL92" s="1590"/>
      <c r="AM92" s="1590"/>
      <c r="AN92" s="1590"/>
      <c r="AO92" s="1590"/>
      <c r="AP92" s="1590"/>
      <c r="AQ92" s="1590"/>
      <c r="AR92" s="1590"/>
      <c r="AS92" s="1590"/>
      <c r="AT92" s="1590"/>
      <c r="AU92" s="1590"/>
      <c r="AV92" s="1590"/>
      <c r="AW92" s="1590"/>
      <c r="AX92" s="1590"/>
      <c r="AY92" s="1590"/>
      <c r="AZ92" s="1590"/>
      <c r="BA92" s="1590"/>
      <c r="BB92" s="1590"/>
      <c r="BC92" s="1590"/>
      <c r="BD92" s="1590"/>
      <c r="BE92" s="1590"/>
      <c r="BF92" s="1590"/>
      <c r="BG92" s="1590"/>
      <c r="BH92" s="1590"/>
      <c r="BI92" s="1590"/>
      <c r="BJ92" s="1590"/>
      <c r="BK92" s="1590"/>
      <c r="BL92" s="1590"/>
      <c r="BM92" s="1590"/>
      <c r="BN92" s="1590"/>
      <c r="BO92" s="1590"/>
      <c r="BP92" s="1590"/>
      <c r="BQ92" s="1590"/>
      <c r="BR92" s="1590"/>
      <c r="BS92" s="1590"/>
      <c r="BT92" s="1590"/>
      <c r="BU92" s="1590"/>
      <c r="BV92" s="1590"/>
      <c r="BW92" s="1590"/>
      <c r="BX92" s="1590"/>
      <c r="BY92" s="1590"/>
      <c r="BZ92" s="1590"/>
      <c r="CA92" s="1590"/>
      <c r="CB92" s="1590"/>
      <c r="CC92" s="1590"/>
      <c r="CD92" s="1590"/>
      <c r="CH92" s="1525"/>
      <c r="CI92" s="1525"/>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row>
  </sheetData>
  <mergeCells count="33">
    <mergeCell ref="CB75:CC76"/>
    <mergeCell ref="BQ75:BR76"/>
    <mergeCell ref="BS75:CA76"/>
    <mergeCell ref="BV47:BX48"/>
    <mergeCell ref="BY47:CA48"/>
    <mergeCell ref="BV44:BX45"/>
    <mergeCell ref="BY44:CA45"/>
    <mergeCell ref="D57:E58"/>
    <mergeCell ref="F57:H58"/>
    <mergeCell ref="U57:W58"/>
    <mergeCell ref="S57:T58"/>
    <mergeCell ref="C4:N5"/>
    <mergeCell ref="O4:Q5"/>
    <mergeCell ref="H7:I8"/>
    <mergeCell ref="D14:E15"/>
    <mergeCell ref="F14:H15"/>
    <mergeCell ref="J14:N15"/>
    <mergeCell ref="Y14:AD15"/>
    <mergeCell ref="J57:N58"/>
    <mergeCell ref="Y57:AD58"/>
    <mergeCell ref="A90:CD90"/>
    <mergeCell ref="U14:W15"/>
    <mergeCell ref="S14:T15"/>
    <mergeCell ref="BV23:BX24"/>
    <mergeCell ref="BY23:CA24"/>
    <mergeCell ref="BV26:BX27"/>
    <mergeCell ref="BY26:CA27"/>
    <mergeCell ref="BV29:BX30"/>
    <mergeCell ref="BY29:CA30"/>
    <mergeCell ref="BV32:BX33"/>
    <mergeCell ref="BY32:CA33"/>
    <mergeCell ref="BV35:BX36"/>
    <mergeCell ref="BY35:CA3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249977111117893"/>
  </sheetPr>
  <dimension ref="A1:DV102"/>
  <sheetViews>
    <sheetView view="pageBreakPreview" topLeftCell="A8" zoomScale="40" zoomScaleNormal="40" zoomScaleSheetLayoutView="40" zoomScalePageLayoutView="35" workbookViewId="0">
      <selection activeCell="CI68" sqref="CI68"/>
    </sheetView>
  </sheetViews>
  <sheetFormatPr defaultColWidth="2.375" defaultRowHeight="15.6"/>
  <cols>
    <col min="1" max="1" width="2.375" style="2"/>
    <col min="2" max="2" width="3.875" style="2" customWidth="1"/>
    <col min="3" max="3" width="10.5" style="2" customWidth="1"/>
    <col min="4" max="35" width="3.875" style="2" customWidth="1"/>
    <col min="36" max="36" width="5.375" style="2" customWidth="1"/>
    <col min="37" max="46" width="3.875" style="2" customWidth="1"/>
    <col min="47" max="47" width="5.375" style="2" customWidth="1"/>
    <col min="48" max="82" width="3.875" style="2" customWidth="1"/>
    <col min="83" max="83" width="3" style="2" customWidth="1"/>
    <col min="84" max="85" width="2.375" style="2"/>
    <col min="127" max="208" width="2.375" style="2"/>
    <col min="209" max="209" width="3.875" style="2" customWidth="1"/>
    <col min="210" max="210" width="9.125" style="2" customWidth="1"/>
    <col min="211" max="211" width="3.875" style="2" customWidth="1"/>
    <col min="212" max="215" width="1.375" style="2" customWidth="1"/>
    <col min="216" max="297" width="3.875" style="2" customWidth="1"/>
    <col min="298" max="464" width="2.375" style="2"/>
    <col min="465" max="465" width="3.875" style="2" customWidth="1"/>
    <col min="466" max="466" width="9.125" style="2" customWidth="1"/>
    <col min="467" max="467" width="3.875" style="2" customWidth="1"/>
    <col min="468" max="471" width="1.375" style="2" customWidth="1"/>
    <col min="472" max="553" width="3.875" style="2" customWidth="1"/>
    <col min="554" max="720" width="2.375" style="2"/>
    <col min="721" max="721" width="3.875" style="2" customWidth="1"/>
    <col min="722" max="722" width="9.125" style="2" customWidth="1"/>
    <col min="723" max="723" width="3.875" style="2" customWidth="1"/>
    <col min="724" max="727" width="1.375" style="2" customWidth="1"/>
    <col min="728" max="809" width="3.875" style="2" customWidth="1"/>
    <col min="810" max="976" width="2.375" style="2"/>
    <col min="977" max="977" width="3.875" style="2" customWidth="1"/>
    <col min="978" max="978" width="9.125" style="2" customWidth="1"/>
    <col min="979" max="979" width="3.875" style="2" customWidth="1"/>
    <col min="980" max="983" width="1.375" style="2" customWidth="1"/>
    <col min="984" max="1065" width="3.875" style="2" customWidth="1"/>
    <col min="1066" max="1232" width="2.375" style="2"/>
    <col min="1233" max="1233" width="3.875" style="2" customWidth="1"/>
    <col min="1234" max="1234" width="9.125" style="2" customWidth="1"/>
    <col min="1235" max="1235" width="3.875" style="2" customWidth="1"/>
    <col min="1236" max="1239" width="1.375" style="2" customWidth="1"/>
    <col min="1240" max="1321" width="3.875" style="2" customWidth="1"/>
    <col min="1322" max="1488" width="2.375" style="2"/>
    <col min="1489" max="1489" width="3.875" style="2" customWidth="1"/>
    <col min="1490" max="1490" width="9.125" style="2" customWidth="1"/>
    <col min="1491" max="1491" width="3.875" style="2" customWidth="1"/>
    <col min="1492" max="1495" width="1.375" style="2" customWidth="1"/>
    <col min="1496" max="1577" width="3.875" style="2" customWidth="1"/>
    <col min="1578" max="1744" width="2.375" style="2"/>
    <col min="1745" max="1745" width="3.875" style="2" customWidth="1"/>
    <col min="1746" max="1746" width="9.125" style="2" customWidth="1"/>
    <col min="1747" max="1747" width="3.875" style="2" customWidth="1"/>
    <col min="1748" max="1751" width="1.375" style="2" customWidth="1"/>
    <col min="1752" max="1833" width="3.875" style="2" customWidth="1"/>
    <col min="1834" max="2000" width="2.375" style="2"/>
    <col min="2001" max="2001" width="3.875" style="2" customWidth="1"/>
    <col min="2002" max="2002" width="9.125" style="2" customWidth="1"/>
    <col min="2003" max="2003" width="3.875" style="2" customWidth="1"/>
    <col min="2004" max="2007" width="1.375" style="2" customWidth="1"/>
    <col min="2008" max="2089" width="3.875" style="2" customWidth="1"/>
    <col min="2090" max="2256" width="2.375" style="2"/>
    <col min="2257" max="2257" width="3.875" style="2" customWidth="1"/>
    <col min="2258" max="2258" width="9.125" style="2" customWidth="1"/>
    <col min="2259" max="2259" width="3.875" style="2" customWidth="1"/>
    <col min="2260" max="2263" width="1.375" style="2" customWidth="1"/>
    <col min="2264" max="2345" width="3.875" style="2" customWidth="1"/>
    <col min="2346" max="2512" width="2.375" style="2"/>
    <col min="2513" max="2513" width="3.875" style="2" customWidth="1"/>
    <col min="2514" max="2514" width="9.125" style="2" customWidth="1"/>
    <col min="2515" max="2515" width="3.875" style="2" customWidth="1"/>
    <col min="2516" max="2519" width="1.375" style="2" customWidth="1"/>
    <col min="2520" max="2601" width="3.875" style="2" customWidth="1"/>
    <col min="2602" max="2768" width="2.375" style="2"/>
    <col min="2769" max="2769" width="3.875" style="2" customWidth="1"/>
    <col min="2770" max="2770" width="9.125" style="2" customWidth="1"/>
    <col min="2771" max="2771" width="3.875" style="2" customWidth="1"/>
    <col min="2772" max="2775" width="1.375" style="2" customWidth="1"/>
    <col min="2776" max="2857" width="3.875" style="2" customWidth="1"/>
    <col min="2858" max="3024" width="2.375" style="2"/>
    <col min="3025" max="3025" width="3.875" style="2" customWidth="1"/>
    <col min="3026" max="3026" width="9.125" style="2" customWidth="1"/>
    <col min="3027" max="3027" width="3.875" style="2" customWidth="1"/>
    <col min="3028" max="3031" width="1.375" style="2" customWidth="1"/>
    <col min="3032" max="3113" width="3.875" style="2" customWidth="1"/>
    <col min="3114" max="3280" width="2.375" style="2"/>
    <col min="3281" max="3281" width="3.875" style="2" customWidth="1"/>
    <col min="3282" max="3282" width="9.125" style="2" customWidth="1"/>
    <col min="3283" max="3283" width="3.875" style="2" customWidth="1"/>
    <col min="3284" max="3287" width="1.375" style="2" customWidth="1"/>
    <col min="3288" max="3369" width="3.875" style="2" customWidth="1"/>
    <col min="3370" max="3536" width="2.375" style="2"/>
    <col min="3537" max="3537" width="3.875" style="2" customWidth="1"/>
    <col min="3538" max="3538" width="9.125" style="2" customWidth="1"/>
    <col min="3539" max="3539" width="3.875" style="2" customWidth="1"/>
    <col min="3540" max="3543" width="1.375" style="2" customWidth="1"/>
    <col min="3544" max="3625" width="3.875" style="2" customWidth="1"/>
    <col min="3626" max="3792" width="2.375" style="2"/>
    <col min="3793" max="3793" width="3.875" style="2" customWidth="1"/>
    <col min="3794" max="3794" width="9.125" style="2" customWidth="1"/>
    <col min="3795" max="3795" width="3.875" style="2" customWidth="1"/>
    <col min="3796" max="3799" width="1.375" style="2" customWidth="1"/>
    <col min="3800" max="3881" width="3.875" style="2" customWidth="1"/>
    <col min="3882" max="4048" width="2.375" style="2"/>
    <col min="4049" max="4049" width="3.875" style="2" customWidth="1"/>
    <col min="4050" max="4050" width="9.125" style="2" customWidth="1"/>
    <col min="4051" max="4051" width="3.875" style="2" customWidth="1"/>
    <col min="4052" max="4055" width="1.375" style="2" customWidth="1"/>
    <col min="4056" max="4137" width="3.875" style="2" customWidth="1"/>
    <col min="4138" max="4304" width="2.375" style="2"/>
    <col min="4305" max="4305" width="3.875" style="2" customWidth="1"/>
    <col min="4306" max="4306" width="9.125" style="2" customWidth="1"/>
    <col min="4307" max="4307" width="3.875" style="2" customWidth="1"/>
    <col min="4308" max="4311" width="1.375" style="2" customWidth="1"/>
    <col min="4312" max="4393" width="3.875" style="2" customWidth="1"/>
    <col min="4394" max="4560" width="2.375" style="2"/>
    <col min="4561" max="4561" width="3.875" style="2" customWidth="1"/>
    <col min="4562" max="4562" width="9.125" style="2" customWidth="1"/>
    <col min="4563" max="4563" width="3.875" style="2" customWidth="1"/>
    <col min="4564" max="4567" width="1.375" style="2" customWidth="1"/>
    <col min="4568" max="4649" width="3.875" style="2" customWidth="1"/>
    <col min="4650" max="4816" width="2.375" style="2"/>
    <col min="4817" max="4817" width="3.875" style="2" customWidth="1"/>
    <col min="4818" max="4818" width="9.125" style="2" customWidth="1"/>
    <col min="4819" max="4819" width="3.875" style="2" customWidth="1"/>
    <col min="4820" max="4823" width="1.375" style="2" customWidth="1"/>
    <col min="4824" max="4905" width="3.875" style="2" customWidth="1"/>
    <col min="4906" max="5072" width="2.375" style="2"/>
    <col min="5073" max="5073" width="3.875" style="2" customWidth="1"/>
    <col min="5074" max="5074" width="9.125" style="2" customWidth="1"/>
    <col min="5075" max="5075" width="3.875" style="2" customWidth="1"/>
    <col min="5076" max="5079" width="1.375" style="2" customWidth="1"/>
    <col min="5080" max="5161" width="3.875" style="2" customWidth="1"/>
    <col min="5162" max="5328" width="2.375" style="2"/>
    <col min="5329" max="5329" width="3.875" style="2" customWidth="1"/>
    <col min="5330" max="5330" width="9.125" style="2" customWidth="1"/>
    <col min="5331" max="5331" width="3.875" style="2" customWidth="1"/>
    <col min="5332" max="5335" width="1.375" style="2" customWidth="1"/>
    <col min="5336" max="5417" width="3.875" style="2" customWidth="1"/>
    <col min="5418" max="5584" width="2.375" style="2"/>
    <col min="5585" max="5585" width="3.875" style="2" customWidth="1"/>
    <col min="5586" max="5586" width="9.125" style="2" customWidth="1"/>
    <col min="5587" max="5587" width="3.875" style="2" customWidth="1"/>
    <col min="5588" max="5591" width="1.375" style="2" customWidth="1"/>
    <col min="5592" max="5673" width="3.875" style="2" customWidth="1"/>
    <col min="5674" max="5840" width="2.375" style="2"/>
    <col min="5841" max="5841" width="3.875" style="2" customWidth="1"/>
    <col min="5842" max="5842" width="9.125" style="2" customWidth="1"/>
    <col min="5843" max="5843" width="3.875" style="2" customWidth="1"/>
    <col min="5844" max="5847" width="1.375" style="2" customWidth="1"/>
    <col min="5848" max="5929" width="3.875" style="2" customWidth="1"/>
    <col min="5930" max="6096" width="2.375" style="2"/>
    <col min="6097" max="6097" width="3.875" style="2" customWidth="1"/>
    <col min="6098" max="6098" width="9.125" style="2" customWidth="1"/>
    <col min="6099" max="6099" width="3.875" style="2" customWidth="1"/>
    <col min="6100" max="6103" width="1.375" style="2" customWidth="1"/>
    <col min="6104" max="6185" width="3.875" style="2" customWidth="1"/>
    <col min="6186" max="6352" width="2.375" style="2"/>
    <col min="6353" max="6353" width="3.875" style="2" customWidth="1"/>
    <col min="6354" max="6354" width="9.125" style="2" customWidth="1"/>
    <col min="6355" max="6355" width="3.875" style="2" customWidth="1"/>
    <col min="6356" max="6359" width="1.375" style="2" customWidth="1"/>
    <col min="6360" max="6441" width="3.875" style="2" customWidth="1"/>
    <col min="6442" max="6608" width="2.375" style="2"/>
    <col min="6609" max="6609" width="3.875" style="2" customWidth="1"/>
    <col min="6610" max="6610" width="9.125" style="2" customWidth="1"/>
    <col min="6611" max="6611" width="3.875" style="2" customWidth="1"/>
    <col min="6612" max="6615" width="1.375" style="2" customWidth="1"/>
    <col min="6616" max="6697" width="3.875" style="2" customWidth="1"/>
    <col min="6698" max="6864" width="2.375" style="2"/>
    <col min="6865" max="6865" width="3.875" style="2" customWidth="1"/>
    <col min="6866" max="6866" width="9.125" style="2" customWidth="1"/>
    <col min="6867" max="6867" width="3.875" style="2" customWidth="1"/>
    <col min="6868" max="6871" width="1.375" style="2" customWidth="1"/>
    <col min="6872" max="6953" width="3.875" style="2" customWidth="1"/>
    <col min="6954" max="7120" width="2.375" style="2"/>
    <col min="7121" max="7121" width="3.875" style="2" customWidth="1"/>
    <col min="7122" max="7122" width="9.125" style="2" customWidth="1"/>
    <col min="7123" max="7123" width="3.875" style="2" customWidth="1"/>
    <col min="7124" max="7127" width="1.375" style="2" customWidth="1"/>
    <col min="7128" max="7209" width="3.875" style="2" customWidth="1"/>
    <col min="7210" max="7376" width="2.375" style="2"/>
    <col min="7377" max="7377" width="3.875" style="2" customWidth="1"/>
    <col min="7378" max="7378" width="9.125" style="2" customWidth="1"/>
    <col min="7379" max="7379" width="3.875" style="2" customWidth="1"/>
    <col min="7380" max="7383" width="1.375" style="2" customWidth="1"/>
    <col min="7384" max="7465" width="3.875" style="2" customWidth="1"/>
    <col min="7466" max="7632" width="2.375" style="2"/>
    <col min="7633" max="7633" width="3.875" style="2" customWidth="1"/>
    <col min="7634" max="7634" width="9.125" style="2" customWidth="1"/>
    <col min="7635" max="7635" width="3.875" style="2" customWidth="1"/>
    <col min="7636" max="7639" width="1.375" style="2" customWidth="1"/>
    <col min="7640" max="7721" width="3.875" style="2" customWidth="1"/>
    <col min="7722" max="7888" width="2.375" style="2"/>
    <col min="7889" max="7889" width="3.875" style="2" customWidth="1"/>
    <col min="7890" max="7890" width="9.125" style="2" customWidth="1"/>
    <col min="7891" max="7891" width="3.875" style="2" customWidth="1"/>
    <col min="7892" max="7895" width="1.375" style="2" customWidth="1"/>
    <col min="7896" max="7977" width="3.875" style="2" customWidth="1"/>
    <col min="7978" max="8144" width="2.375" style="2"/>
    <col min="8145" max="8145" width="3.875" style="2" customWidth="1"/>
    <col min="8146" max="8146" width="9.125" style="2" customWidth="1"/>
    <col min="8147" max="8147" width="3.875" style="2" customWidth="1"/>
    <col min="8148" max="8151" width="1.375" style="2" customWidth="1"/>
    <col min="8152" max="8233" width="3.875" style="2" customWidth="1"/>
    <col min="8234" max="8400" width="2.375" style="2"/>
    <col min="8401" max="8401" width="3.875" style="2" customWidth="1"/>
    <col min="8402" max="8402" width="9.125" style="2" customWidth="1"/>
    <col min="8403" max="8403" width="3.875" style="2" customWidth="1"/>
    <col min="8404" max="8407" width="1.375" style="2" customWidth="1"/>
    <col min="8408" max="8489" width="3.875" style="2" customWidth="1"/>
    <col min="8490" max="8656" width="2.375" style="2"/>
    <col min="8657" max="8657" width="3.875" style="2" customWidth="1"/>
    <col min="8658" max="8658" width="9.125" style="2" customWidth="1"/>
    <col min="8659" max="8659" width="3.875" style="2" customWidth="1"/>
    <col min="8660" max="8663" width="1.375" style="2" customWidth="1"/>
    <col min="8664" max="8745" width="3.875" style="2" customWidth="1"/>
    <col min="8746" max="8912" width="2.375" style="2"/>
    <col min="8913" max="8913" width="3.875" style="2" customWidth="1"/>
    <col min="8914" max="8914" width="9.125" style="2" customWidth="1"/>
    <col min="8915" max="8915" width="3.875" style="2" customWidth="1"/>
    <col min="8916" max="8919" width="1.375" style="2" customWidth="1"/>
    <col min="8920" max="9001" width="3.875" style="2" customWidth="1"/>
    <col min="9002" max="9168" width="2.375" style="2"/>
    <col min="9169" max="9169" width="3.875" style="2" customWidth="1"/>
    <col min="9170" max="9170" width="9.125" style="2" customWidth="1"/>
    <col min="9171" max="9171" width="3.875" style="2" customWidth="1"/>
    <col min="9172" max="9175" width="1.375" style="2" customWidth="1"/>
    <col min="9176" max="9257" width="3.875" style="2" customWidth="1"/>
    <col min="9258" max="9424" width="2.375" style="2"/>
    <col min="9425" max="9425" width="3.875" style="2" customWidth="1"/>
    <col min="9426" max="9426" width="9.125" style="2" customWidth="1"/>
    <col min="9427" max="9427" width="3.875" style="2" customWidth="1"/>
    <col min="9428" max="9431" width="1.375" style="2" customWidth="1"/>
    <col min="9432" max="9513" width="3.875" style="2" customWidth="1"/>
    <col min="9514" max="9680" width="2.375" style="2"/>
    <col min="9681" max="9681" width="3.875" style="2" customWidth="1"/>
    <col min="9682" max="9682" width="9.125" style="2" customWidth="1"/>
    <col min="9683" max="9683" width="3.875" style="2" customWidth="1"/>
    <col min="9684" max="9687" width="1.375" style="2" customWidth="1"/>
    <col min="9688" max="9769" width="3.875" style="2" customWidth="1"/>
    <col min="9770" max="9936" width="2.375" style="2"/>
    <col min="9937" max="9937" width="3.875" style="2" customWidth="1"/>
    <col min="9938" max="9938" width="9.125" style="2" customWidth="1"/>
    <col min="9939" max="9939" width="3.875" style="2" customWidth="1"/>
    <col min="9940" max="9943" width="1.375" style="2" customWidth="1"/>
    <col min="9944" max="10025" width="3.875" style="2" customWidth="1"/>
    <col min="10026" max="10192" width="2.375" style="2"/>
    <col min="10193" max="10193" width="3.875" style="2" customWidth="1"/>
    <col min="10194" max="10194" width="9.125" style="2" customWidth="1"/>
    <col min="10195" max="10195" width="3.875" style="2" customWidth="1"/>
    <col min="10196" max="10199" width="1.375" style="2" customWidth="1"/>
    <col min="10200" max="10281" width="3.875" style="2" customWidth="1"/>
    <col min="10282" max="10448" width="2.375" style="2"/>
    <col min="10449" max="10449" width="3.875" style="2" customWidth="1"/>
    <col min="10450" max="10450" width="9.125" style="2" customWidth="1"/>
    <col min="10451" max="10451" width="3.875" style="2" customWidth="1"/>
    <col min="10452" max="10455" width="1.375" style="2" customWidth="1"/>
    <col min="10456" max="10537" width="3.875" style="2" customWidth="1"/>
    <col min="10538" max="10704" width="2.375" style="2"/>
    <col min="10705" max="10705" width="3.875" style="2" customWidth="1"/>
    <col min="10706" max="10706" width="9.125" style="2" customWidth="1"/>
    <col min="10707" max="10707" width="3.875" style="2" customWidth="1"/>
    <col min="10708" max="10711" width="1.375" style="2" customWidth="1"/>
    <col min="10712" max="10793" width="3.875" style="2" customWidth="1"/>
    <col min="10794" max="10960" width="2.375" style="2"/>
    <col min="10961" max="10961" width="3.875" style="2" customWidth="1"/>
    <col min="10962" max="10962" width="9.125" style="2" customWidth="1"/>
    <col min="10963" max="10963" width="3.875" style="2" customWidth="1"/>
    <col min="10964" max="10967" width="1.375" style="2" customWidth="1"/>
    <col min="10968" max="11049" width="3.875" style="2" customWidth="1"/>
    <col min="11050" max="11216" width="2.375" style="2"/>
    <col min="11217" max="11217" width="3.875" style="2" customWidth="1"/>
    <col min="11218" max="11218" width="9.125" style="2" customWidth="1"/>
    <col min="11219" max="11219" width="3.875" style="2" customWidth="1"/>
    <col min="11220" max="11223" width="1.375" style="2" customWidth="1"/>
    <col min="11224" max="11305" width="3.875" style="2" customWidth="1"/>
    <col min="11306" max="11472" width="2.375" style="2"/>
    <col min="11473" max="11473" width="3.875" style="2" customWidth="1"/>
    <col min="11474" max="11474" width="9.125" style="2" customWidth="1"/>
    <col min="11475" max="11475" width="3.875" style="2" customWidth="1"/>
    <col min="11476" max="11479" width="1.375" style="2" customWidth="1"/>
    <col min="11480" max="11561" width="3.875" style="2" customWidth="1"/>
    <col min="11562" max="11728" width="2.375" style="2"/>
    <col min="11729" max="11729" width="3.875" style="2" customWidth="1"/>
    <col min="11730" max="11730" width="9.125" style="2" customWidth="1"/>
    <col min="11731" max="11731" width="3.875" style="2" customWidth="1"/>
    <col min="11732" max="11735" width="1.375" style="2" customWidth="1"/>
    <col min="11736" max="11817" width="3.875" style="2" customWidth="1"/>
    <col min="11818" max="11984" width="2.375" style="2"/>
    <col min="11985" max="11985" width="3.875" style="2" customWidth="1"/>
    <col min="11986" max="11986" width="9.125" style="2" customWidth="1"/>
    <col min="11987" max="11987" width="3.875" style="2" customWidth="1"/>
    <col min="11988" max="11991" width="1.375" style="2" customWidth="1"/>
    <col min="11992" max="12073" width="3.875" style="2" customWidth="1"/>
    <col min="12074" max="12240" width="2.375" style="2"/>
    <col min="12241" max="12241" width="3.875" style="2" customWidth="1"/>
    <col min="12242" max="12242" width="9.125" style="2" customWidth="1"/>
    <col min="12243" max="12243" width="3.875" style="2" customWidth="1"/>
    <col min="12244" max="12247" width="1.375" style="2" customWidth="1"/>
    <col min="12248" max="12329" width="3.875" style="2" customWidth="1"/>
    <col min="12330" max="12496" width="2.375" style="2"/>
    <col min="12497" max="12497" width="3.875" style="2" customWidth="1"/>
    <col min="12498" max="12498" width="9.125" style="2" customWidth="1"/>
    <col min="12499" max="12499" width="3.875" style="2" customWidth="1"/>
    <col min="12500" max="12503" width="1.375" style="2" customWidth="1"/>
    <col min="12504" max="12585" width="3.875" style="2" customWidth="1"/>
    <col min="12586" max="12752" width="2.375" style="2"/>
    <col min="12753" max="12753" width="3.875" style="2" customWidth="1"/>
    <col min="12754" max="12754" width="9.125" style="2" customWidth="1"/>
    <col min="12755" max="12755" width="3.875" style="2" customWidth="1"/>
    <col min="12756" max="12759" width="1.375" style="2" customWidth="1"/>
    <col min="12760" max="12841" width="3.875" style="2" customWidth="1"/>
    <col min="12842" max="13008" width="2.375" style="2"/>
    <col min="13009" max="13009" width="3.875" style="2" customWidth="1"/>
    <col min="13010" max="13010" width="9.125" style="2" customWidth="1"/>
    <col min="13011" max="13011" width="3.875" style="2" customWidth="1"/>
    <col min="13012" max="13015" width="1.375" style="2" customWidth="1"/>
    <col min="13016" max="13097" width="3.875" style="2" customWidth="1"/>
    <col min="13098" max="13264" width="2.375" style="2"/>
    <col min="13265" max="13265" width="3.875" style="2" customWidth="1"/>
    <col min="13266" max="13266" width="9.125" style="2" customWidth="1"/>
    <col min="13267" max="13267" width="3.875" style="2" customWidth="1"/>
    <col min="13268" max="13271" width="1.375" style="2" customWidth="1"/>
    <col min="13272" max="13353" width="3.875" style="2" customWidth="1"/>
    <col min="13354" max="13520" width="2.375" style="2"/>
    <col min="13521" max="13521" width="3.875" style="2" customWidth="1"/>
    <col min="13522" max="13522" width="9.125" style="2" customWidth="1"/>
    <col min="13523" max="13523" width="3.875" style="2" customWidth="1"/>
    <col min="13524" max="13527" width="1.375" style="2" customWidth="1"/>
    <col min="13528" max="13609" width="3.875" style="2" customWidth="1"/>
    <col min="13610" max="13776" width="2.375" style="2"/>
    <col min="13777" max="13777" width="3.875" style="2" customWidth="1"/>
    <col min="13778" max="13778" width="9.125" style="2" customWidth="1"/>
    <col min="13779" max="13779" width="3.875" style="2" customWidth="1"/>
    <col min="13780" max="13783" width="1.375" style="2" customWidth="1"/>
    <col min="13784" max="13865" width="3.875" style="2" customWidth="1"/>
    <col min="13866" max="14032" width="2.375" style="2"/>
    <col min="14033" max="14033" width="3.875" style="2" customWidth="1"/>
    <col min="14034" max="14034" width="9.125" style="2" customWidth="1"/>
    <col min="14035" max="14035" width="3.875" style="2" customWidth="1"/>
    <col min="14036" max="14039" width="1.375" style="2" customWidth="1"/>
    <col min="14040" max="14121" width="3.875" style="2" customWidth="1"/>
    <col min="14122" max="14288" width="2.375" style="2"/>
    <col min="14289" max="14289" width="3.875" style="2" customWidth="1"/>
    <col min="14290" max="14290" width="9.125" style="2" customWidth="1"/>
    <col min="14291" max="14291" width="3.875" style="2" customWidth="1"/>
    <col min="14292" max="14295" width="1.375" style="2" customWidth="1"/>
    <col min="14296" max="14377" width="3.875" style="2" customWidth="1"/>
    <col min="14378" max="14544" width="2.375" style="2"/>
    <col min="14545" max="14545" width="3.875" style="2" customWidth="1"/>
    <col min="14546" max="14546" width="9.125" style="2" customWidth="1"/>
    <col min="14547" max="14547" width="3.875" style="2" customWidth="1"/>
    <col min="14548" max="14551" width="1.375" style="2" customWidth="1"/>
    <col min="14552" max="14633" width="3.875" style="2" customWidth="1"/>
    <col min="14634" max="14800" width="2.375" style="2"/>
    <col min="14801" max="14801" width="3.875" style="2" customWidth="1"/>
    <col min="14802" max="14802" width="9.125" style="2" customWidth="1"/>
    <col min="14803" max="14803" width="3.875" style="2" customWidth="1"/>
    <col min="14804" max="14807" width="1.375" style="2" customWidth="1"/>
    <col min="14808" max="14889" width="3.875" style="2" customWidth="1"/>
    <col min="14890" max="15056" width="2.375" style="2"/>
    <col min="15057" max="15057" width="3.875" style="2" customWidth="1"/>
    <col min="15058" max="15058" width="9.125" style="2" customWidth="1"/>
    <col min="15059" max="15059" width="3.875" style="2" customWidth="1"/>
    <col min="15060" max="15063" width="1.375" style="2" customWidth="1"/>
    <col min="15064" max="15145" width="3.875" style="2" customWidth="1"/>
    <col min="15146" max="15312" width="2.375" style="2"/>
    <col min="15313" max="15313" width="3.875" style="2" customWidth="1"/>
    <col min="15314" max="15314" width="9.125" style="2" customWidth="1"/>
    <col min="15315" max="15315" width="3.875" style="2" customWidth="1"/>
    <col min="15316" max="15319" width="1.375" style="2" customWidth="1"/>
    <col min="15320" max="15401" width="3.875" style="2" customWidth="1"/>
    <col min="15402" max="15568" width="2.375" style="2"/>
    <col min="15569" max="15569" width="3.875" style="2" customWidth="1"/>
    <col min="15570" max="15570" width="9.125" style="2" customWidth="1"/>
    <col min="15571" max="15571" width="3.875" style="2" customWidth="1"/>
    <col min="15572" max="15575" width="1.375" style="2" customWidth="1"/>
    <col min="15576" max="15657" width="3.875" style="2" customWidth="1"/>
    <col min="15658" max="15824" width="2.375" style="2"/>
    <col min="15825" max="15825" width="3.875" style="2" customWidth="1"/>
    <col min="15826" max="15826" width="9.125" style="2" customWidth="1"/>
    <col min="15827" max="15827" width="3.875" style="2" customWidth="1"/>
    <col min="15828" max="15831" width="1.375" style="2" customWidth="1"/>
    <col min="15832" max="15913" width="3.875" style="2" customWidth="1"/>
    <col min="15914" max="16080" width="2.375" style="2"/>
    <col min="16081" max="16081" width="3.875" style="2" customWidth="1"/>
    <col min="16082" max="16082" width="9.125" style="2" customWidth="1"/>
    <col min="16083" max="16083" width="3.875" style="2" customWidth="1"/>
    <col min="16084" max="16087" width="1.375" style="2" customWidth="1"/>
    <col min="16088" max="16169" width="3.875" style="2" customWidth="1"/>
    <col min="16170" max="16384" width="2.375" style="2"/>
  </cols>
  <sheetData>
    <row r="1" spans="2:126" ht="81" customHeight="1">
      <c r="CH1" s="1525"/>
      <c r="CI1" s="1525"/>
      <c r="CJ1" s="1525"/>
      <c r="CK1" s="1525"/>
      <c r="CL1" s="1525"/>
      <c r="CM1" s="1525"/>
      <c r="CN1" s="1525"/>
      <c r="CO1" s="1525"/>
      <c r="CP1" s="1525"/>
      <c r="CQ1" s="1525"/>
      <c r="CR1" s="1525"/>
      <c r="CS1" s="1525"/>
      <c r="CT1" s="1525"/>
      <c r="CU1" s="1525"/>
      <c r="CV1" s="1525"/>
      <c r="CW1" s="1525"/>
      <c r="CX1" s="1525"/>
      <c r="CY1" s="1525"/>
      <c r="CZ1" s="1525"/>
      <c r="DA1" s="1525"/>
      <c r="DB1" s="1525"/>
      <c r="DC1" s="1525"/>
      <c r="DD1" s="1525"/>
      <c r="DE1" s="1525"/>
      <c r="DF1" s="1525"/>
      <c r="DG1" s="1525"/>
      <c r="DH1" s="1525"/>
      <c r="DI1" s="1525"/>
      <c r="DJ1" s="1525"/>
      <c r="DK1" s="1525"/>
      <c r="DL1" s="1525"/>
      <c r="DM1" s="1525"/>
      <c r="DN1" s="1525"/>
      <c r="DO1" s="1525"/>
      <c r="DP1" s="1525"/>
      <c r="DQ1" s="1525"/>
      <c r="DR1" s="1525"/>
      <c r="DS1" s="1525"/>
      <c r="DT1" s="1525"/>
      <c r="DU1" s="1525"/>
      <c r="DV1" s="1525"/>
    </row>
    <row r="2" spans="2:126" s="61" customFormat="1" ht="24.95" customHeight="1">
      <c r="B2" s="65"/>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107"/>
      <c r="CH2" s="1525"/>
      <c r="CI2" s="1525"/>
      <c r="CJ2" s="1525"/>
      <c r="CK2" s="1525"/>
      <c r="CL2" s="1525"/>
      <c r="CM2" s="1525"/>
      <c r="CN2" s="1525"/>
      <c r="CO2" s="1525"/>
      <c r="CP2" s="1525"/>
      <c r="CQ2" s="1525"/>
      <c r="CR2" s="1525"/>
      <c r="CS2" s="1525"/>
      <c r="CT2" s="1525"/>
      <c r="CU2" s="1525"/>
      <c r="CV2" s="1525"/>
      <c r="CW2" s="1525"/>
      <c r="CX2" s="1525"/>
      <c r="CY2" s="1525"/>
      <c r="CZ2" s="1525"/>
      <c r="DA2" s="1525"/>
      <c r="DB2" s="1525"/>
      <c r="DC2" s="1525"/>
      <c r="DD2" s="1525"/>
      <c r="DE2" s="1525"/>
      <c r="DF2" s="1525"/>
      <c r="DG2" s="1525"/>
      <c r="DH2" s="1525"/>
      <c r="DI2" s="1525"/>
      <c r="DJ2" s="1525"/>
      <c r="DK2" s="1525"/>
      <c r="DL2" s="1525"/>
      <c r="DM2" s="1525"/>
      <c r="DN2" s="1525"/>
      <c r="DO2" s="1525"/>
      <c r="DP2" s="1525"/>
      <c r="DQ2" s="1525"/>
      <c r="DR2" s="1525"/>
      <c r="DS2" s="1525"/>
      <c r="DT2" s="1525"/>
      <c r="DU2" s="1525"/>
      <c r="DV2" s="1525"/>
    </row>
    <row r="3" spans="2:126" s="61" customFormat="1" ht="30" customHeight="1">
      <c r="B3" s="67"/>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108"/>
      <c r="CH3" s="1525"/>
      <c r="CI3" s="1525"/>
      <c r="CJ3" s="1525"/>
      <c r="CK3" s="1525"/>
      <c r="CL3" s="1525"/>
      <c r="CM3" s="1525"/>
      <c r="CN3" s="1525"/>
      <c r="CO3" s="1525"/>
      <c r="CP3" s="1525"/>
      <c r="CQ3" s="1525"/>
      <c r="CR3" s="1525"/>
      <c r="CS3" s="1525"/>
      <c r="CT3" s="1525"/>
      <c r="CU3" s="1525"/>
      <c r="CV3" s="1525"/>
      <c r="CW3" s="1525"/>
      <c r="CX3" s="1525"/>
      <c r="CY3" s="1525"/>
      <c r="CZ3" s="1525"/>
      <c r="DA3" s="1525"/>
      <c r="DB3" s="1525"/>
      <c r="DC3" s="1525"/>
      <c r="DD3" s="1525"/>
      <c r="DE3" s="1525"/>
      <c r="DF3" s="1525"/>
      <c r="DG3" s="1525"/>
      <c r="DH3" s="1525"/>
      <c r="DI3" s="1525"/>
      <c r="DJ3" s="1525"/>
      <c r="DK3" s="1525"/>
      <c r="DL3" s="1525"/>
      <c r="DM3" s="1525"/>
      <c r="DN3" s="1525"/>
      <c r="DO3" s="1525"/>
      <c r="DP3" s="1525"/>
      <c r="DQ3" s="1525"/>
      <c r="DR3" s="1525"/>
      <c r="DS3" s="1525"/>
      <c r="DT3" s="1525"/>
      <c r="DU3" s="1525"/>
      <c r="DV3" s="1525"/>
    </row>
    <row r="4" spans="2:126" s="61" customFormat="1" ht="30" customHeight="1">
      <c r="B4" s="69"/>
      <c r="C4" s="2601" t="s">
        <v>2284</v>
      </c>
      <c r="D4" s="2602"/>
      <c r="E4" s="2602"/>
      <c r="F4" s="2602"/>
      <c r="G4" s="2602"/>
      <c r="H4" s="2602"/>
      <c r="I4" s="2602"/>
      <c r="J4" s="2602"/>
      <c r="K4" s="2602"/>
      <c r="L4" s="2602"/>
      <c r="M4" s="2602"/>
      <c r="N4" s="2603"/>
      <c r="O4" s="2607" t="s">
        <v>1079</v>
      </c>
      <c r="P4" s="2608"/>
      <c r="Q4" s="2609"/>
      <c r="R4" s="38"/>
      <c r="S4" s="100" t="s">
        <v>2326</v>
      </c>
      <c r="T4" s="77"/>
      <c r="U4" s="77"/>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109"/>
      <c r="CH4" s="1525"/>
      <c r="CI4" s="1525"/>
      <c r="CJ4" s="1525"/>
      <c r="CK4" s="1525"/>
      <c r="CL4" s="1525"/>
      <c r="CM4" s="1525"/>
      <c r="CN4" s="1525"/>
      <c r="CO4" s="1525"/>
      <c r="CP4" s="1525"/>
      <c r="CQ4" s="1525"/>
      <c r="CR4" s="1525"/>
      <c r="CS4" s="1525"/>
      <c r="CT4" s="1525"/>
      <c r="CU4" s="1525"/>
      <c r="CV4" s="1525"/>
      <c r="CW4" s="1525"/>
      <c r="CX4" s="1525"/>
      <c r="CY4" s="1525"/>
      <c r="CZ4" s="1525"/>
      <c r="DA4" s="1525"/>
      <c r="DB4" s="1525"/>
      <c r="DC4" s="1525"/>
      <c r="DD4" s="1525"/>
      <c r="DE4" s="1525"/>
      <c r="DF4" s="1525"/>
      <c r="DG4" s="1525"/>
      <c r="DH4" s="1525"/>
      <c r="DI4" s="1525"/>
      <c r="DJ4" s="1525"/>
      <c r="DK4" s="1525"/>
      <c r="DL4" s="1525"/>
      <c r="DM4" s="1525"/>
      <c r="DN4" s="1525"/>
      <c r="DO4" s="1525"/>
      <c r="DP4" s="1525"/>
      <c r="DQ4" s="1525"/>
      <c r="DR4" s="1525"/>
      <c r="DS4" s="1525"/>
      <c r="DT4" s="1525"/>
      <c r="DU4" s="1525"/>
      <c r="DV4" s="1525"/>
    </row>
    <row r="5" spans="2:126" s="61" customFormat="1" ht="30" customHeight="1">
      <c r="B5" s="70"/>
      <c r="C5" s="2604"/>
      <c r="D5" s="2605"/>
      <c r="E5" s="2605"/>
      <c r="F5" s="2605"/>
      <c r="G5" s="2605"/>
      <c r="H5" s="2605"/>
      <c r="I5" s="2605"/>
      <c r="J5" s="2605"/>
      <c r="K5" s="2605"/>
      <c r="L5" s="2605"/>
      <c r="M5" s="2605"/>
      <c r="N5" s="2606"/>
      <c r="O5" s="2610"/>
      <c r="P5" s="2611"/>
      <c r="Q5" s="2612"/>
      <c r="R5" s="38"/>
      <c r="S5" s="101" t="s">
        <v>2327</v>
      </c>
      <c r="T5" s="77"/>
      <c r="U5" s="77"/>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110"/>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row>
    <row r="6" spans="2:126" s="61" customFormat="1" ht="30" customHeight="1">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110"/>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row>
    <row r="7" spans="2:126" s="61" customFormat="1" ht="24.95" customHeight="1">
      <c r="B7" s="72"/>
      <c r="C7" s="216" t="s">
        <v>2287</v>
      </c>
      <c r="D7" s="216"/>
      <c r="E7" s="216"/>
      <c r="F7" s="216"/>
      <c r="G7" s="216"/>
      <c r="H7" s="2600">
        <v>2</v>
      </c>
      <c r="I7" s="2600"/>
      <c r="J7" s="1626"/>
      <c r="K7" s="219" t="s">
        <v>2463</v>
      </c>
      <c r="L7" s="220"/>
      <c r="M7" s="220"/>
      <c r="N7" s="220"/>
      <c r="O7" s="220"/>
      <c r="P7" s="220"/>
      <c r="Q7" s="220"/>
      <c r="R7" s="1627"/>
      <c r="S7" s="1627"/>
      <c r="T7" s="1627"/>
      <c r="U7" s="1627"/>
      <c r="V7" s="1627"/>
      <c r="W7" s="1627"/>
      <c r="X7" s="1627"/>
      <c r="Y7" s="1627"/>
      <c r="Z7" s="1627"/>
      <c r="AA7" s="1627"/>
      <c r="AB7" s="1627"/>
      <c r="AC7" s="1627"/>
      <c r="AD7" s="1627"/>
      <c r="AE7" s="1627"/>
      <c r="AF7" s="1627"/>
      <c r="AG7" s="1627"/>
      <c r="AH7" s="1627"/>
      <c r="AI7" s="1627"/>
      <c r="AJ7" s="1627"/>
      <c r="AK7" s="1627"/>
      <c r="AL7" s="1627"/>
      <c r="AM7" s="1627"/>
      <c r="AN7" s="1627"/>
      <c r="AO7" s="1627"/>
      <c r="AP7" s="1627"/>
      <c r="AQ7" s="1627"/>
      <c r="AR7" s="1627"/>
      <c r="AS7" s="1627"/>
      <c r="AT7" s="1627"/>
      <c r="AU7" s="1627"/>
      <c r="AV7" s="1627"/>
      <c r="AW7" s="1627"/>
      <c r="AX7" s="1627"/>
      <c r="AY7" s="1627"/>
      <c r="AZ7" s="1627"/>
      <c r="BA7" s="1627"/>
      <c r="BB7" s="1627"/>
      <c r="BC7" s="1627"/>
      <c r="BD7" s="1627"/>
      <c r="BE7" s="1627"/>
      <c r="BF7" s="1627"/>
      <c r="BG7" s="1627"/>
      <c r="BH7" s="1627"/>
      <c r="BI7" s="1627"/>
      <c r="BJ7" s="1627"/>
      <c r="BK7" s="1627"/>
      <c r="BL7" s="1627"/>
      <c r="BM7" s="1627"/>
      <c r="BN7" s="1627"/>
      <c r="BO7" s="1627"/>
      <c r="BP7" s="1627"/>
      <c r="BQ7" s="1627"/>
      <c r="BR7" s="1627"/>
      <c r="BS7" s="1627"/>
      <c r="BT7" s="1627"/>
      <c r="BU7" s="1627"/>
      <c r="BV7" s="1627"/>
      <c r="BW7" s="1627"/>
      <c r="BX7" s="1627"/>
      <c r="BY7" s="1627"/>
      <c r="BZ7" s="1627"/>
      <c r="CA7" s="1627"/>
      <c r="CD7" s="111"/>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row>
    <row r="8" spans="2:126" s="61" customFormat="1" ht="30" customHeight="1">
      <c r="B8" s="73"/>
      <c r="C8" s="217" t="s">
        <v>2289</v>
      </c>
      <c r="D8" s="217"/>
      <c r="E8" s="217"/>
      <c r="F8" s="217"/>
      <c r="G8" s="217"/>
      <c r="H8" s="2600"/>
      <c r="I8" s="2600"/>
      <c r="J8" s="1626"/>
      <c r="K8" s="192" t="s">
        <v>2464</v>
      </c>
      <c r="V8" s="77"/>
      <c r="W8" s="77"/>
      <c r="X8" s="77"/>
      <c r="Y8" s="77"/>
      <c r="Z8" s="77"/>
      <c r="AA8" s="77"/>
      <c r="AB8" s="77"/>
      <c r="AC8" s="77"/>
      <c r="AD8" s="77"/>
      <c r="AE8" s="77"/>
      <c r="AF8" s="77"/>
      <c r="AG8" s="77"/>
      <c r="AH8" s="77"/>
      <c r="AI8" s="77"/>
      <c r="AJ8" s="77"/>
      <c r="AK8" s="38"/>
      <c r="AL8" s="38"/>
      <c r="AM8" s="38"/>
      <c r="AN8" s="38"/>
      <c r="AO8" s="38"/>
      <c r="AP8" s="38"/>
      <c r="AQ8" s="38"/>
      <c r="AR8" s="38"/>
      <c r="AS8" s="38"/>
      <c r="AT8" s="38"/>
      <c r="AU8" s="38"/>
      <c r="AV8" s="38"/>
      <c r="AW8" s="38"/>
      <c r="AX8" s="38"/>
      <c r="AY8" s="38"/>
      <c r="AZ8" s="77"/>
      <c r="BA8" s="125"/>
      <c r="BB8" s="125"/>
      <c r="BC8" s="125"/>
      <c r="BD8" s="125"/>
      <c r="BE8" s="125"/>
      <c r="BF8" s="125"/>
      <c r="BG8" s="125"/>
      <c r="BH8" s="125"/>
      <c r="BI8" s="125"/>
      <c r="BJ8" s="125"/>
      <c r="BK8" s="125"/>
      <c r="BL8" s="125"/>
      <c r="BM8" s="125"/>
      <c r="BN8" s="125"/>
      <c r="BO8" s="125"/>
      <c r="BP8" s="125"/>
      <c r="BQ8" s="125"/>
      <c r="BR8" s="125"/>
      <c r="BS8" s="125"/>
      <c r="BT8" s="125"/>
      <c r="BU8" s="125"/>
      <c r="BV8" s="38"/>
      <c r="BW8" s="38"/>
      <c r="BX8" s="38"/>
      <c r="BY8" s="38"/>
      <c r="BZ8" s="38"/>
      <c r="CA8" s="38"/>
      <c r="CD8" s="111"/>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row>
    <row r="9" spans="2:126" s="61" customFormat="1" ht="9.9499999999999993" customHeight="1">
      <c r="B9" s="73"/>
      <c r="V9" s="77"/>
      <c r="W9" s="77"/>
      <c r="X9" s="77"/>
      <c r="Y9" s="77"/>
      <c r="Z9" s="77"/>
      <c r="AA9" s="77"/>
      <c r="AB9" s="77"/>
      <c r="AC9" s="77"/>
      <c r="AD9" s="77"/>
      <c r="AE9" s="77"/>
      <c r="AF9" s="77"/>
      <c r="AG9" s="77"/>
      <c r="AH9" s="77"/>
      <c r="AI9" s="77"/>
      <c r="AJ9" s="77"/>
      <c r="AK9" s="38"/>
      <c r="AL9" s="38"/>
      <c r="AM9" s="38"/>
      <c r="AN9" s="38"/>
      <c r="AO9" s="38"/>
      <c r="AP9" s="38"/>
      <c r="AQ9" s="38"/>
      <c r="AR9" s="38"/>
      <c r="AS9" s="38"/>
      <c r="AT9" s="38"/>
      <c r="AU9" s="38"/>
      <c r="AV9" s="38"/>
      <c r="AW9" s="38"/>
      <c r="AX9" s="38"/>
      <c r="AY9" s="38"/>
      <c r="AZ9" s="77"/>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D9" s="111"/>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row>
    <row r="10" spans="2:126" s="61" customFormat="1" ht="30" customHeight="1">
      <c r="B10" s="73"/>
      <c r="C10" s="167" t="s">
        <v>2465</v>
      </c>
      <c r="D10" s="167" t="s">
        <v>2466</v>
      </c>
      <c r="E10" s="168"/>
      <c r="F10" s="198"/>
      <c r="G10" s="85"/>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21"/>
      <c r="BF10" s="121"/>
      <c r="BG10" s="121"/>
      <c r="BH10" s="121"/>
      <c r="BI10" s="121"/>
      <c r="BJ10" s="121"/>
      <c r="CB10" s="121"/>
      <c r="CD10" s="111"/>
      <c r="CH10" s="1525"/>
      <c r="CI10" s="1525"/>
      <c r="CJ10" s="1525"/>
      <c r="CK10" s="1525"/>
      <c r="CL10" s="1525"/>
      <c r="CM10" s="1525"/>
      <c r="CN10" s="1525"/>
      <c r="CO10" s="1525"/>
      <c r="CP10" s="1525"/>
      <c r="CQ10" s="1525"/>
      <c r="CR10" s="1525"/>
      <c r="CS10" s="1525"/>
      <c r="CT10" s="1525"/>
      <c r="CU10" s="1525"/>
      <c r="CV10" s="1525"/>
      <c r="CW10" s="1525"/>
      <c r="CX10" s="1525"/>
      <c r="CY10" s="1525"/>
      <c r="CZ10" s="1525"/>
      <c r="DA10" s="1525"/>
      <c r="DB10" s="1525"/>
      <c r="DC10" s="1525"/>
      <c r="DD10" s="1525"/>
      <c r="DE10" s="1525"/>
      <c r="DF10" s="1525"/>
      <c r="DG10" s="1525"/>
      <c r="DH10" s="1525"/>
      <c r="DI10" s="1525"/>
      <c r="DJ10" s="1525"/>
      <c r="DK10" s="1525"/>
      <c r="DL10" s="1525"/>
      <c r="DM10" s="1525"/>
      <c r="DN10" s="1525"/>
      <c r="DO10" s="1525"/>
      <c r="DP10" s="1525"/>
      <c r="DQ10" s="1525"/>
      <c r="DR10" s="1525"/>
      <c r="DS10" s="1525"/>
      <c r="DT10" s="1525"/>
      <c r="DU10" s="1525"/>
      <c r="DV10" s="1525"/>
    </row>
    <row r="11" spans="2:126" s="61" customFormat="1" ht="30" customHeight="1">
      <c r="B11" s="73"/>
      <c r="C11" s="168"/>
      <c r="D11" s="198" t="s">
        <v>2467</v>
      </c>
      <c r="E11" s="168"/>
      <c r="F11" s="198"/>
      <c r="G11" s="85"/>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21"/>
      <c r="BF11" s="121"/>
      <c r="BG11" s="121"/>
      <c r="BH11" s="121"/>
      <c r="BI11" s="121"/>
      <c r="BJ11" s="121"/>
      <c r="CB11" s="121"/>
      <c r="CD11" s="111"/>
      <c r="CH11" s="1525"/>
      <c r="CI11" s="1525"/>
      <c r="CJ11" s="1525"/>
      <c r="CK11" s="1525"/>
      <c r="CL11" s="1525"/>
      <c r="CM11" s="1525"/>
      <c r="CN11" s="1525"/>
      <c r="CO11" s="1525"/>
      <c r="CP11" s="1525"/>
      <c r="CQ11" s="1525"/>
      <c r="CR11" s="1525"/>
      <c r="CS11" s="1525"/>
      <c r="CT11" s="1525"/>
      <c r="CU11" s="1525"/>
      <c r="CV11" s="1525"/>
      <c r="CW11" s="1525"/>
      <c r="CX11" s="1525"/>
      <c r="CY11" s="1525"/>
      <c r="CZ11" s="1525"/>
      <c r="DA11" s="1525"/>
      <c r="DB11" s="1525"/>
      <c r="DC11" s="1525"/>
      <c r="DD11" s="1525"/>
      <c r="DE11" s="1525"/>
      <c r="DF11" s="1525"/>
      <c r="DG11" s="1525"/>
      <c r="DH11" s="1525"/>
      <c r="DI11" s="1525"/>
      <c r="DJ11" s="1525"/>
      <c r="DK11" s="1525"/>
      <c r="DL11" s="1525"/>
      <c r="DM11" s="1525"/>
      <c r="DN11" s="1525"/>
      <c r="DO11" s="1525"/>
      <c r="DP11" s="1525"/>
      <c r="DQ11" s="1525"/>
      <c r="DR11" s="1525"/>
      <c r="DS11" s="1525"/>
      <c r="DT11" s="1525"/>
      <c r="DU11" s="1525"/>
      <c r="DV11" s="1525"/>
    </row>
    <row r="12" spans="2:126" s="61" customFormat="1" ht="15" customHeight="1">
      <c r="B12" s="73"/>
      <c r="C12" s="168"/>
      <c r="D12" s="167"/>
      <c r="E12" s="168"/>
      <c r="F12" s="198"/>
      <c r="G12" s="85"/>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D12" s="111"/>
      <c r="CH12" s="1525"/>
      <c r="CI12" s="1525"/>
      <c r="CJ12" s="1525"/>
      <c r="CK12" s="1525"/>
    </row>
    <row r="13" spans="2:126" s="61" customFormat="1" ht="30" customHeight="1">
      <c r="B13" s="73"/>
      <c r="C13" s="168"/>
      <c r="D13" s="167" t="s">
        <v>1171</v>
      </c>
      <c r="E13" s="168"/>
      <c r="F13" s="198" t="s">
        <v>2468</v>
      </c>
      <c r="G13" s="85"/>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21"/>
      <c r="BF13" s="121"/>
      <c r="BG13" s="121"/>
      <c r="BH13" s="121"/>
      <c r="BI13" s="121"/>
      <c r="BJ13" s="121"/>
      <c r="BK13" s="121"/>
      <c r="BL13" s="121"/>
      <c r="BM13" s="121"/>
      <c r="BN13" s="121"/>
      <c r="BO13" s="121"/>
      <c r="BP13" s="121"/>
      <c r="BQ13" s="2"/>
      <c r="BR13" s="2"/>
      <c r="BS13" s="2"/>
      <c r="BT13" s="2"/>
      <c r="BU13" s="2"/>
      <c r="BV13" s="2"/>
      <c r="BW13" s="2"/>
      <c r="BX13" s="2"/>
      <c r="BY13" s="2386">
        <v>3100</v>
      </c>
      <c r="BZ13" s="2386"/>
      <c r="CA13" s="2386"/>
      <c r="CB13" s="2"/>
      <c r="CC13" s="2"/>
      <c r="CD13" s="111"/>
      <c r="CH13" s="1525"/>
      <c r="CI13" s="1525"/>
      <c r="CJ13" s="1525"/>
      <c r="CK13" s="1525"/>
    </row>
    <row r="14" spans="2:126" s="61" customFormat="1" ht="30" customHeight="1">
      <c r="B14" s="73"/>
      <c r="C14" s="168"/>
      <c r="D14" s="167"/>
      <c r="E14" s="168"/>
      <c r="F14" s="2665" t="s">
        <v>2469</v>
      </c>
      <c r="G14" s="2665"/>
      <c r="H14" s="2665"/>
      <c r="I14" s="77" t="s">
        <v>2470</v>
      </c>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21"/>
      <c r="BF14" s="121"/>
      <c r="BG14" s="121"/>
      <c r="BH14" s="121"/>
      <c r="BI14" s="121"/>
      <c r="BJ14" s="121"/>
      <c r="BK14" s="121"/>
      <c r="BL14" s="121"/>
      <c r="BM14" s="121"/>
      <c r="BN14" s="121"/>
      <c r="BO14" s="121"/>
      <c r="BP14" s="121"/>
      <c r="BQ14" s="2306">
        <v>51</v>
      </c>
      <c r="BR14" s="2306"/>
      <c r="BS14" s="2307"/>
      <c r="BT14" s="2308"/>
      <c r="BU14" s="2308"/>
      <c r="BV14" s="2308"/>
      <c r="BW14" s="2308"/>
      <c r="BX14" s="2308"/>
      <c r="BY14" s="2308"/>
      <c r="BZ14" s="2308"/>
      <c r="CA14" s="2309"/>
      <c r="CB14" s="2306" t="s">
        <v>1229</v>
      </c>
      <c r="CC14" s="2306"/>
      <c r="CD14" s="111"/>
      <c r="CH14" s="1525"/>
      <c r="CI14" s="1525"/>
      <c r="CJ14" s="1525"/>
      <c r="CK14" s="1525"/>
    </row>
    <row r="15" spans="2:126" s="61" customFormat="1" ht="30" customHeight="1">
      <c r="B15" s="84"/>
      <c r="C15" s="168"/>
      <c r="D15" s="167"/>
      <c r="E15" s="168"/>
      <c r="F15" s="2665"/>
      <c r="G15" s="2665"/>
      <c r="H15" s="2665"/>
      <c r="I15" s="87" t="s">
        <v>2471</v>
      </c>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21"/>
      <c r="BF15" s="121"/>
      <c r="BG15" s="121"/>
      <c r="BH15" s="121"/>
      <c r="BI15" s="121"/>
      <c r="BJ15" s="121"/>
      <c r="BK15" s="121"/>
      <c r="BL15" s="121"/>
      <c r="BM15" s="121"/>
      <c r="BN15" s="121"/>
      <c r="BO15" s="121"/>
      <c r="BP15" s="121"/>
      <c r="BQ15" s="2306"/>
      <c r="BR15" s="2306"/>
      <c r="BS15" s="2310"/>
      <c r="BT15" s="2311"/>
      <c r="BU15" s="2311"/>
      <c r="BV15" s="2311"/>
      <c r="BW15" s="2311"/>
      <c r="BX15" s="2311"/>
      <c r="BY15" s="2311"/>
      <c r="BZ15" s="2311"/>
      <c r="CA15" s="2312"/>
      <c r="CB15" s="2306"/>
      <c r="CC15" s="2306"/>
      <c r="CD15" s="111"/>
      <c r="CH15" s="1525"/>
      <c r="CI15" s="1525"/>
      <c r="CJ15" s="1525"/>
      <c r="CK15" s="1525"/>
    </row>
    <row r="16" spans="2:126" s="62" customFormat="1" ht="20.100000000000001" customHeight="1">
      <c r="B16" s="86"/>
      <c r="C16" s="168"/>
      <c r="D16" s="167"/>
      <c r="E16" s="168"/>
      <c r="F16" s="198"/>
      <c r="G16" s="85"/>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21"/>
      <c r="BF16" s="121"/>
      <c r="BG16" s="121"/>
      <c r="BH16" s="121"/>
      <c r="BI16" s="121"/>
      <c r="BJ16" s="121"/>
      <c r="BK16" s="121"/>
      <c r="BL16" s="121"/>
      <c r="BM16" s="121"/>
      <c r="BN16" s="121"/>
      <c r="BO16" s="121"/>
      <c r="BP16" s="121"/>
      <c r="BQ16" s="61"/>
      <c r="BR16" s="61"/>
      <c r="BS16" s="61"/>
      <c r="BT16" s="61"/>
      <c r="BU16" s="61"/>
      <c r="BV16" s="1525"/>
      <c r="BW16" s="1525"/>
      <c r="BX16" s="1525"/>
      <c r="BY16" s="1525"/>
      <c r="BZ16" s="1525"/>
      <c r="CA16" s="1525"/>
      <c r="CB16" s="221"/>
      <c r="CC16" s="1612"/>
      <c r="CD16" s="114"/>
      <c r="CH16" s="1525"/>
      <c r="CI16" s="1525"/>
      <c r="CJ16" s="1525"/>
      <c r="CK16" s="1525"/>
    </row>
    <row r="17" spans="2:89" s="62" customFormat="1" ht="30" customHeight="1">
      <c r="B17" s="86"/>
      <c r="C17" s="168"/>
      <c r="D17" s="167" t="s">
        <v>1175</v>
      </c>
      <c r="E17" s="168"/>
      <c r="F17" s="198" t="s">
        <v>2472</v>
      </c>
      <c r="G17" s="85"/>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c r="AN17" s="176"/>
      <c r="AO17" s="176"/>
      <c r="AP17" s="176"/>
      <c r="AQ17" s="176"/>
      <c r="AR17" s="176"/>
      <c r="AS17" s="176"/>
      <c r="AT17" s="176"/>
      <c r="AU17" s="176"/>
      <c r="AV17" s="176"/>
      <c r="AW17" s="176"/>
      <c r="AX17" s="176"/>
      <c r="AY17" s="176"/>
      <c r="AZ17" s="176"/>
      <c r="BA17" s="176"/>
      <c r="BB17" s="176"/>
      <c r="BC17" s="176"/>
      <c r="BD17" s="176"/>
      <c r="BE17" s="121"/>
      <c r="BF17" s="121"/>
      <c r="BG17" s="121"/>
      <c r="BH17" s="121"/>
      <c r="BI17" s="121"/>
      <c r="BJ17" s="121"/>
      <c r="BK17" s="121"/>
      <c r="BL17" s="121"/>
      <c r="BM17" s="121"/>
      <c r="BN17" s="121"/>
      <c r="BO17" s="121"/>
      <c r="BP17" s="121"/>
      <c r="BQ17" s="61"/>
      <c r="BR17" s="61"/>
      <c r="BS17" s="61"/>
      <c r="BT17" s="61"/>
      <c r="BU17" s="61"/>
      <c r="BV17" s="1525"/>
      <c r="BW17" s="1525"/>
      <c r="BX17" s="1525"/>
      <c r="BY17" s="1525"/>
      <c r="BZ17" s="1525"/>
      <c r="CA17" s="1525"/>
      <c r="CB17" s="221"/>
      <c r="CC17" s="1612"/>
      <c r="CD17" s="114"/>
      <c r="CH17" s="1525"/>
      <c r="CI17" s="1525"/>
      <c r="CJ17" s="1525"/>
      <c r="CK17" s="1525"/>
    </row>
    <row r="18" spans="2:89" s="62" customFormat="1" ht="30" customHeight="1">
      <c r="B18" s="89"/>
      <c r="C18" s="168"/>
      <c r="D18" s="167"/>
      <c r="E18" s="168"/>
      <c r="F18" s="2665" t="s">
        <v>2473</v>
      </c>
      <c r="G18" s="2665"/>
      <c r="H18" s="2665"/>
      <c r="I18" s="77" t="s">
        <v>2474</v>
      </c>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s="176"/>
      <c r="AQ18" s="176"/>
      <c r="AR18" s="176"/>
      <c r="AS18" s="176"/>
      <c r="AT18" s="176"/>
      <c r="AU18" s="176"/>
      <c r="AV18" s="176"/>
      <c r="AW18" s="176"/>
      <c r="AX18" s="176"/>
      <c r="AY18" s="176"/>
      <c r="AZ18" s="176"/>
      <c r="BA18" s="176"/>
      <c r="BB18" s="176"/>
      <c r="BC18" s="176"/>
      <c r="BD18" s="176"/>
      <c r="BE18" s="121"/>
      <c r="BF18" s="121"/>
      <c r="BG18" s="121"/>
      <c r="BH18" s="121"/>
      <c r="BI18" s="121"/>
      <c r="BJ18" s="121"/>
      <c r="BK18" s="121"/>
      <c r="BL18" s="121"/>
      <c r="BM18" s="121"/>
      <c r="BN18" s="121"/>
      <c r="BO18" s="121"/>
      <c r="BP18" s="121"/>
      <c r="BQ18" s="2306">
        <v>52</v>
      </c>
      <c r="BR18" s="2306"/>
      <c r="BS18" s="2307"/>
      <c r="BT18" s="2308"/>
      <c r="BU18" s="2308"/>
      <c r="BV18" s="2308"/>
      <c r="BW18" s="2308"/>
      <c r="BX18" s="2308"/>
      <c r="BY18" s="2308"/>
      <c r="BZ18" s="2308"/>
      <c r="CA18" s="2309"/>
      <c r="CB18" s="2306" t="s">
        <v>1229</v>
      </c>
      <c r="CC18" s="2306"/>
      <c r="CD18" s="115"/>
      <c r="CH18" s="1525"/>
      <c r="CI18" s="1525"/>
      <c r="CJ18" s="1525"/>
      <c r="CK18" s="1525"/>
    </row>
    <row r="19" spans="2:89" s="62" customFormat="1" ht="30" customHeight="1">
      <c r="B19" s="89"/>
      <c r="C19" s="168"/>
      <c r="D19" s="167"/>
      <c r="E19" s="168"/>
      <c r="F19" s="2665"/>
      <c r="G19" s="2665"/>
      <c r="H19" s="2665"/>
      <c r="I19" s="87" t="s">
        <v>2475</v>
      </c>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76"/>
      <c r="AQ19" s="176"/>
      <c r="AR19" s="176"/>
      <c r="AS19" s="176"/>
      <c r="AT19" s="176"/>
      <c r="AU19" s="176"/>
      <c r="AV19" s="176"/>
      <c r="AW19" s="176"/>
      <c r="AX19" s="176"/>
      <c r="AY19" s="176"/>
      <c r="AZ19" s="176"/>
      <c r="BA19" s="176"/>
      <c r="BB19" s="176"/>
      <c r="BC19" s="176"/>
      <c r="BD19" s="176"/>
      <c r="BE19" s="121"/>
      <c r="BF19" s="121"/>
      <c r="BG19" s="121"/>
      <c r="BH19" s="121"/>
      <c r="BI19" s="121"/>
      <c r="BJ19" s="121"/>
      <c r="BK19" s="121"/>
      <c r="BL19" s="121"/>
      <c r="BM19" s="121"/>
      <c r="BN19" s="121"/>
      <c r="BO19" s="121"/>
      <c r="BP19" s="121"/>
      <c r="BQ19" s="2306"/>
      <c r="BR19" s="2306"/>
      <c r="BS19" s="2310"/>
      <c r="BT19" s="2311"/>
      <c r="BU19" s="2311"/>
      <c r="BV19" s="2311"/>
      <c r="BW19" s="2311"/>
      <c r="BX19" s="2311"/>
      <c r="BY19" s="2311"/>
      <c r="BZ19" s="2311"/>
      <c r="CA19" s="2312"/>
      <c r="CB19" s="2306"/>
      <c r="CC19" s="2306"/>
      <c r="CD19" s="115"/>
      <c r="CH19" s="1525"/>
      <c r="CI19" s="1525"/>
      <c r="CJ19" s="1525"/>
      <c r="CK19" s="1525"/>
    </row>
    <row r="20" spans="2:89" s="62" customFormat="1" ht="20.100000000000001" customHeight="1">
      <c r="B20" s="89"/>
      <c r="C20" s="168"/>
      <c r="D20" s="167"/>
      <c r="E20" s="168"/>
      <c r="F20" s="198"/>
      <c r="G20" s="85"/>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6"/>
      <c r="BA20" s="176"/>
      <c r="BB20" s="176"/>
      <c r="BC20" s="176"/>
      <c r="BD20" s="176"/>
      <c r="BE20" s="121"/>
      <c r="BF20" s="121"/>
      <c r="BG20" s="121"/>
      <c r="BH20" s="121"/>
      <c r="BI20" s="121"/>
      <c r="BJ20" s="121"/>
      <c r="BK20" s="121"/>
      <c r="BL20" s="121"/>
      <c r="BM20" s="121"/>
      <c r="BN20" s="121"/>
      <c r="BO20" s="121"/>
      <c r="BP20" s="121"/>
      <c r="BV20" s="1525"/>
      <c r="BW20" s="1525"/>
      <c r="BX20" s="1525"/>
      <c r="BY20" s="1525"/>
      <c r="BZ20" s="1525"/>
      <c r="CA20" s="1525"/>
      <c r="CB20" s="221"/>
      <c r="CC20" s="1594"/>
      <c r="CD20" s="115"/>
      <c r="CH20" s="1525"/>
      <c r="CI20" s="1525"/>
      <c r="CJ20" s="1525"/>
      <c r="CK20" s="1525"/>
    </row>
    <row r="21" spans="2:89" s="62" customFormat="1" ht="30" customHeight="1">
      <c r="B21" s="89"/>
      <c r="C21" s="168"/>
      <c r="D21" s="167" t="s">
        <v>1794</v>
      </c>
      <c r="E21" s="168"/>
      <c r="F21" s="167" t="s">
        <v>2476</v>
      </c>
      <c r="G21" s="85"/>
      <c r="H21" s="176"/>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176"/>
      <c r="AP21" s="176"/>
      <c r="AQ21" s="176"/>
      <c r="AR21" s="176"/>
      <c r="AS21" s="176"/>
      <c r="AT21" s="176"/>
      <c r="AU21" s="176"/>
      <c r="AV21" s="176"/>
      <c r="AW21" s="176"/>
      <c r="AX21" s="176"/>
      <c r="AY21" s="176"/>
      <c r="AZ21" s="176"/>
      <c r="BA21" s="176"/>
      <c r="BB21" s="176"/>
      <c r="BC21" s="176"/>
      <c r="BD21" s="176"/>
      <c r="BK21" s="121"/>
      <c r="BL21" s="121"/>
      <c r="BM21" s="121"/>
      <c r="BN21" s="121"/>
      <c r="BO21" s="121"/>
      <c r="BP21" s="121"/>
      <c r="BV21" s="1525"/>
      <c r="BW21" s="1525"/>
      <c r="BX21" s="1525"/>
      <c r="BY21" s="1525"/>
      <c r="BZ21" s="1525"/>
      <c r="CA21" s="1525"/>
      <c r="CB21" s="221"/>
      <c r="CC21" s="1594"/>
      <c r="CD21" s="115"/>
      <c r="CH21" s="1525"/>
      <c r="CI21" s="1525"/>
      <c r="CJ21" s="1525"/>
      <c r="CK21" s="1525"/>
    </row>
    <row r="22" spans="2:89" s="62" customFormat="1" ht="30" customHeight="1">
      <c r="B22" s="89"/>
      <c r="C22" s="168"/>
      <c r="D22" s="167"/>
      <c r="E22" s="168"/>
      <c r="F22" s="2665" t="s">
        <v>2477</v>
      </c>
      <c r="G22" s="2665"/>
      <c r="H22" s="2665"/>
      <c r="I22" s="77" t="s">
        <v>2478</v>
      </c>
      <c r="J22" s="176"/>
      <c r="K22" s="176"/>
      <c r="L22" s="176"/>
      <c r="M22" s="176"/>
      <c r="N22" s="176"/>
      <c r="O22" s="176"/>
      <c r="P22" s="176"/>
      <c r="Q22" s="176"/>
      <c r="R22" s="176"/>
      <c r="S22" s="176"/>
      <c r="T22" s="176"/>
      <c r="U22" s="176"/>
      <c r="V22" s="176"/>
      <c r="W22" s="176"/>
      <c r="X22" s="176"/>
      <c r="Y22" s="176"/>
      <c r="Z22" s="176"/>
      <c r="AA22" s="176"/>
      <c r="AB22" s="176"/>
      <c r="AC22" s="176"/>
      <c r="AD22" s="176"/>
      <c r="AE22" s="176"/>
      <c r="AF22" s="176"/>
      <c r="AG22" s="176"/>
      <c r="AH22" s="176"/>
      <c r="AI22" s="176"/>
      <c r="AJ22" s="176"/>
      <c r="AK22" s="176"/>
      <c r="AL22" s="176"/>
      <c r="AM22" s="176"/>
      <c r="AN22" s="176"/>
      <c r="AO22" s="176"/>
      <c r="AP22" s="176"/>
      <c r="AQ22" s="176"/>
      <c r="AR22" s="176"/>
      <c r="AS22" s="176"/>
      <c r="AT22" s="176"/>
      <c r="AU22" s="176"/>
      <c r="AV22" s="176"/>
      <c r="AW22" s="176"/>
      <c r="AX22" s="176"/>
      <c r="AY22" s="176"/>
      <c r="AZ22" s="176"/>
      <c r="BA22" s="176"/>
      <c r="BB22" s="176"/>
      <c r="BC22" s="176"/>
      <c r="BD22" s="176"/>
      <c r="BK22" s="121"/>
      <c r="BL22" s="121"/>
      <c r="BM22" s="121"/>
      <c r="BN22" s="121"/>
      <c r="BO22" s="121"/>
      <c r="BP22" s="121"/>
      <c r="BQ22" s="2306">
        <v>53</v>
      </c>
      <c r="BR22" s="2306"/>
      <c r="BS22" s="2307"/>
      <c r="BT22" s="2308"/>
      <c r="BU22" s="2308"/>
      <c r="BV22" s="2308"/>
      <c r="BW22" s="2308"/>
      <c r="BX22" s="2308"/>
      <c r="BY22" s="2308"/>
      <c r="BZ22" s="2308"/>
      <c r="CA22" s="2309"/>
      <c r="CB22" s="2306" t="s">
        <v>1229</v>
      </c>
      <c r="CC22" s="2306"/>
      <c r="CD22" s="115"/>
      <c r="CH22" s="1525"/>
      <c r="CI22" s="1525"/>
      <c r="CJ22" s="1525"/>
      <c r="CK22" s="1525"/>
    </row>
    <row r="23" spans="2:89" s="63" customFormat="1" ht="30" customHeight="1">
      <c r="B23" s="89"/>
      <c r="C23" s="168"/>
      <c r="D23" s="167"/>
      <c r="E23" s="168"/>
      <c r="F23" s="2665"/>
      <c r="G23" s="2665"/>
      <c r="H23" s="2665"/>
      <c r="I23" s="87" t="s">
        <v>2479</v>
      </c>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6"/>
      <c r="AX23" s="176"/>
      <c r="AY23" s="176"/>
      <c r="AZ23" s="176"/>
      <c r="BA23" s="176"/>
      <c r="BB23" s="176"/>
      <c r="BC23" s="176"/>
      <c r="BD23" s="176"/>
      <c r="BE23" s="121"/>
      <c r="BF23" s="121"/>
      <c r="BG23" s="121"/>
      <c r="BH23" s="121"/>
      <c r="BI23" s="121"/>
      <c r="BJ23" s="121"/>
      <c r="BK23" s="121"/>
      <c r="BL23" s="121"/>
      <c r="BM23" s="121"/>
      <c r="BN23" s="121"/>
      <c r="BO23" s="121"/>
      <c r="BP23" s="121"/>
      <c r="BQ23" s="2306"/>
      <c r="BR23" s="2306"/>
      <c r="BS23" s="2310"/>
      <c r="BT23" s="2311"/>
      <c r="BU23" s="2311"/>
      <c r="BV23" s="2311"/>
      <c r="BW23" s="2311"/>
      <c r="BX23" s="2311"/>
      <c r="BY23" s="2311"/>
      <c r="BZ23" s="2311"/>
      <c r="CA23" s="2312"/>
      <c r="CB23" s="2306"/>
      <c r="CC23" s="2306"/>
      <c r="CD23" s="115"/>
      <c r="CH23" s="1525"/>
      <c r="CI23" s="1525"/>
      <c r="CJ23" s="1525"/>
      <c r="CK23" s="1525"/>
    </row>
    <row r="24" spans="2:89" s="63" customFormat="1" ht="20.100000000000001" customHeight="1">
      <c r="B24" s="73"/>
      <c r="C24" s="168"/>
      <c r="D24" s="167"/>
      <c r="E24" s="168"/>
      <c r="F24" s="198"/>
      <c r="G24" s="85"/>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176"/>
      <c r="AL24" s="176"/>
      <c r="AM24" s="176"/>
      <c r="AN24" s="176"/>
      <c r="AO24" s="176"/>
      <c r="AP24" s="176"/>
      <c r="AQ24" s="176"/>
      <c r="AR24" s="176"/>
      <c r="AS24" s="176"/>
      <c r="AT24" s="176"/>
      <c r="AU24" s="176"/>
      <c r="AV24" s="176"/>
      <c r="AW24" s="176"/>
      <c r="AX24" s="176"/>
      <c r="AY24" s="176"/>
      <c r="AZ24" s="176"/>
      <c r="BA24" s="176"/>
      <c r="BB24" s="176"/>
      <c r="BC24" s="176"/>
      <c r="BD24" s="176"/>
      <c r="BE24" s="1525"/>
      <c r="BF24" s="1525"/>
      <c r="BG24" s="1525"/>
      <c r="BH24" s="1525"/>
      <c r="BI24" s="1525"/>
      <c r="BJ24" s="1525"/>
      <c r="BK24" s="1525"/>
      <c r="BL24" s="1525"/>
      <c r="BM24" s="1525"/>
      <c r="BN24" s="1525"/>
      <c r="BO24" s="1525"/>
      <c r="BP24" s="1525"/>
      <c r="BQ24" s="1525"/>
      <c r="BR24" s="1525"/>
      <c r="BS24" s="1525"/>
      <c r="BT24" s="1525"/>
      <c r="BU24" s="1525"/>
      <c r="BV24" s="1525"/>
      <c r="BW24" s="1525"/>
      <c r="BX24" s="1525"/>
      <c r="BY24" s="1525"/>
      <c r="BZ24" s="1525"/>
      <c r="CA24" s="1525"/>
      <c r="CB24" s="222"/>
      <c r="CC24" s="1594"/>
      <c r="CD24" s="115"/>
      <c r="CH24" s="1525"/>
      <c r="CI24" s="1525"/>
      <c r="CJ24" s="1525"/>
      <c r="CK24" s="1525"/>
    </row>
    <row r="25" spans="2:89" s="63" customFormat="1" ht="30" customHeight="1">
      <c r="B25" s="73"/>
      <c r="C25" s="168"/>
      <c r="D25" s="167"/>
      <c r="E25" s="168"/>
      <c r="F25" s="167" t="s">
        <v>1379</v>
      </c>
      <c r="G25" s="85"/>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1525"/>
      <c r="BF25" s="1525"/>
      <c r="BG25" s="1525"/>
      <c r="BH25" s="1525"/>
      <c r="BI25" s="1525"/>
      <c r="BJ25" s="1525"/>
      <c r="BK25" s="1525"/>
      <c r="BL25" s="1525"/>
      <c r="BM25" s="1525"/>
      <c r="BN25" s="1525"/>
      <c r="BO25" s="1525"/>
      <c r="BP25" s="1525"/>
      <c r="BQ25" s="1525"/>
      <c r="BR25" s="1525"/>
      <c r="BS25" s="2583">
        <f>BS14+BS18+BS22</f>
        <v>0</v>
      </c>
      <c r="BT25" s="2584"/>
      <c r="BU25" s="2584"/>
      <c r="BV25" s="2584"/>
      <c r="BW25" s="2584"/>
      <c r="BX25" s="2584"/>
      <c r="BY25" s="2584"/>
      <c r="BZ25" s="2584"/>
      <c r="CA25" s="2585"/>
      <c r="CB25" s="2306" t="s">
        <v>1229</v>
      </c>
      <c r="CC25" s="2306"/>
      <c r="CD25" s="115"/>
      <c r="CH25" s="1525"/>
      <c r="CI25" s="1525"/>
      <c r="CJ25" s="1525"/>
      <c r="CK25" s="1525"/>
    </row>
    <row r="26" spans="2:89" s="63" customFormat="1" ht="30" customHeight="1">
      <c r="B26" s="73"/>
      <c r="C26" s="168"/>
      <c r="D26" s="167"/>
      <c r="E26" s="168"/>
      <c r="F26" s="198" t="s">
        <v>1380</v>
      </c>
      <c r="G26" s="85"/>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1525"/>
      <c r="BF26" s="1525"/>
      <c r="BG26" s="1525"/>
      <c r="BH26" s="1525"/>
      <c r="BI26" s="1525"/>
      <c r="BJ26" s="1525"/>
      <c r="BK26" s="1525"/>
      <c r="BL26" s="1525"/>
      <c r="BM26" s="1525"/>
      <c r="BN26" s="1525"/>
      <c r="BO26" s="1525"/>
      <c r="BP26" s="1525"/>
      <c r="BQ26" s="1525"/>
      <c r="BR26" s="1525"/>
      <c r="BS26" s="2586"/>
      <c r="BT26" s="2587"/>
      <c r="BU26" s="2587"/>
      <c r="BV26" s="2587"/>
      <c r="BW26" s="2587"/>
      <c r="BX26" s="2587"/>
      <c r="BY26" s="2587"/>
      <c r="BZ26" s="2587"/>
      <c r="CA26" s="2588"/>
      <c r="CB26" s="2306"/>
      <c r="CC26" s="2306"/>
      <c r="CD26" s="115"/>
      <c r="CH26" s="1525"/>
      <c r="CI26" s="1525"/>
      <c r="CJ26" s="1525"/>
      <c r="CK26" s="1525"/>
    </row>
    <row r="27" spans="2:89" s="63" customFormat="1" ht="18" customHeight="1">
      <c r="B27" s="91"/>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c r="CA27" s="92"/>
      <c r="CB27" s="157"/>
      <c r="CC27" s="92"/>
      <c r="CD27" s="132"/>
      <c r="CH27" s="1525"/>
      <c r="CI27" s="1525"/>
      <c r="CJ27" s="1525"/>
      <c r="CK27" s="1525"/>
    </row>
    <row r="28" spans="2:89" s="63" customFormat="1" ht="18" customHeight="1">
      <c r="B28" s="84"/>
      <c r="C28" s="1525"/>
      <c r="D28" s="1525"/>
      <c r="E28" s="1525"/>
      <c r="F28" s="1525"/>
      <c r="G28" s="1525"/>
      <c r="H28" s="1525"/>
      <c r="I28" s="1525"/>
      <c r="J28" s="1525"/>
      <c r="K28" s="1525"/>
      <c r="L28" s="1525"/>
      <c r="M28" s="1525"/>
      <c r="N28" s="1525"/>
      <c r="O28" s="1525"/>
      <c r="P28" s="1525"/>
      <c r="Q28" s="1525"/>
      <c r="R28" s="1525"/>
      <c r="S28" s="1525"/>
      <c r="T28" s="1525"/>
      <c r="U28" s="1525"/>
      <c r="V28" s="1525"/>
      <c r="W28" s="1525"/>
      <c r="X28" s="1525"/>
      <c r="Y28" s="1525"/>
      <c r="Z28" s="1525"/>
      <c r="AA28" s="1525"/>
      <c r="AB28" s="1525"/>
      <c r="AC28" s="1525"/>
      <c r="AD28" s="1525"/>
      <c r="AE28" s="1525"/>
      <c r="AF28" s="1525"/>
      <c r="AG28" s="1525"/>
      <c r="AH28" s="1525"/>
      <c r="AI28" s="1525"/>
      <c r="AJ28" s="1525"/>
      <c r="AK28" s="1525"/>
      <c r="AL28" s="1525"/>
      <c r="AM28" s="1525"/>
      <c r="AN28" s="1525"/>
      <c r="AO28" s="1525"/>
      <c r="AP28" s="1525"/>
      <c r="AQ28" s="1525"/>
      <c r="AR28" s="1525"/>
      <c r="AS28" s="1525"/>
      <c r="AT28" s="1525"/>
      <c r="AU28" s="1525"/>
      <c r="AV28" s="1525"/>
      <c r="AW28" s="1525"/>
      <c r="AX28" s="1525"/>
      <c r="AY28" s="1525"/>
      <c r="AZ28" s="1525"/>
      <c r="BA28" s="1525"/>
      <c r="BB28" s="1525"/>
      <c r="BC28" s="1525"/>
      <c r="BD28" s="1525"/>
      <c r="BE28" s="1525"/>
      <c r="BF28" s="1525"/>
      <c r="BG28" s="1525"/>
      <c r="BH28" s="1525"/>
      <c r="BI28" s="1525"/>
      <c r="BJ28" s="1525"/>
      <c r="BK28" s="1525"/>
      <c r="BL28" s="1525"/>
      <c r="BM28" s="1525"/>
      <c r="BN28" s="1525"/>
      <c r="BO28" s="1525"/>
      <c r="BP28" s="1525"/>
      <c r="BQ28" s="1525"/>
      <c r="BR28" s="1525"/>
      <c r="BS28" s="1525"/>
      <c r="BT28" s="1525"/>
      <c r="BU28" s="1525"/>
      <c r="BV28" s="1525"/>
      <c r="BW28" s="1525"/>
      <c r="BX28" s="1525"/>
      <c r="BY28" s="1525"/>
      <c r="BZ28" s="1525"/>
      <c r="CA28" s="1525"/>
      <c r="CC28" s="1525"/>
      <c r="CD28" s="111"/>
      <c r="CH28" s="1525"/>
      <c r="CI28" s="1525"/>
      <c r="CJ28" s="1525"/>
      <c r="CK28" s="1525"/>
    </row>
    <row r="29" spans="2:89" s="63" customFormat="1" ht="30" customHeight="1">
      <c r="B29" s="86"/>
      <c r="C29" s="167" t="s">
        <v>2480</v>
      </c>
      <c r="D29" s="167" t="s">
        <v>2481</v>
      </c>
      <c r="E29" s="168"/>
      <c r="F29" s="85"/>
      <c r="G29" s="61"/>
      <c r="H29" s="61"/>
      <c r="I29" s="61"/>
      <c r="J29" s="61"/>
      <c r="K29" s="61"/>
      <c r="L29" s="61"/>
      <c r="M29" s="61"/>
      <c r="N29" s="61"/>
      <c r="O29" s="61"/>
      <c r="P29" s="61"/>
      <c r="Q29" s="1525"/>
      <c r="R29" s="1525"/>
      <c r="S29" s="1525"/>
      <c r="T29" s="1525"/>
      <c r="U29" s="1525"/>
      <c r="V29" s="1525"/>
      <c r="W29" s="1525"/>
      <c r="X29" s="1525"/>
      <c r="Y29" s="1525"/>
      <c r="Z29" s="1525"/>
      <c r="AA29" s="1525"/>
      <c r="AB29" s="1525"/>
      <c r="AC29" s="1525"/>
      <c r="AD29" s="1525"/>
      <c r="AE29" s="1525"/>
      <c r="AF29" s="1525"/>
      <c r="AG29" s="1525"/>
      <c r="AH29" s="1525"/>
      <c r="AI29" s="1525"/>
      <c r="AJ29" s="1525"/>
      <c r="AK29" s="1525"/>
      <c r="AL29" s="1525"/>
      <c r="AM29" s="1525"/>
      <c r="AN29" s="1525"/>
      <c r="AO29" s="1525"/>
      <c r="AP29" s="1525"/>
      <c r="AQ29" s="1525"/>
      <c r="AR29" s="1525"/>
      <c r="AS29" s="1525"/>
      <c r="AT29" s="1525"/>
      <c r="AU29" s="1525"/>
      <c r="AV29" s="1525"/>
      <c r="AW29" s="1525"/>
      <c r="AX29" s="1525"/>
      <c r="AY29" s="1525"/>
      <c r="AZ29" s="1525"/>
      <c r="BA29" s="1525"/>
      <c r="BB29" s="1525"/>
      <c r="BC29" s="1525"/>
      <c r="BD29" s="1525"/>
      <c r="BE29" s="1525"/>
      <c r="BF29" s="1525"/>
      <c r="BG29" s="1525"/>
      <c r="BH29" s="1525"/>
      <c r="BI29" s="1525"/>
      <c r="BJ29" s="1525"/>
      <c r="BK29" s="1525"/>
      <c r="BL29" s="1525"/>
      <c r="BM29" s="1525"/>
      <c r="BN29" s="1525"/>
      <c r="BO29" s="1525"/>
      <c r="BP29" s="1525"/>
      <c r="BQ29" s="1525"/>
      <c r="BR29" s="1525"/>
      <c r="BS29" s="1525"/>
      <c r="BT29" s="1525"/>
      <c r="BU29" s="1525"/>
      <c r="BV29" s="1525"/>
      <c r="BW29" s="1525"/>
      <c r="BX29" s="1525"/>
      <c r="BY29" s="1525"/>
      <c r="BZ29" s="1525"/>
      <c r="CA29" s="1525"/>
      <c r="CC29" s="1525"/>
      <c r="CD29" s="111"/>
      <c r="CH29" s="1525"/>
      <c r="CI29" s="1525"/>
      <c r="CJ29" s="1525"/>
      <c r="CK29" s="1525"/>
    </row>
    <row r="30" spans="2:89" s="63" customFormat="1" ht="30" customHeight="1">
      <c r="B30" s="86"/>
      <c r="C30" s="168"/>
      <c r="D30" s="198" t="s">
        <v>2482</v>
      </c>
      <c r="E30" s="168"/>
      <c r="F30" s="85"/>
      <c r="G30" s="61"/>
      <c r="H30" s="61"/>
      <c r="I30" s="61"/>
      <c r="J30" s="61"/>
      <c r="K30" s="61"/>
      <c r="L30" s="61"/>
      <c r="M30" s="61"/>
      <c r="N30" s="61"/>
      <c r="O30" s="61"/>
      <c r="P30" s="61"/>
      <c r="Q30" s="1525"/>
      <c r="R30" s="1525"/>
      <c r="S30" s="1525"/>
      <c r="T30" s="1525"/>
      <c r="U30" s="1525"/>
      <c r="V30" s="1525"/>
      <c r="W30" s="1525"/>
      <c r="X30" s="1525"/>
      <c r="Y30" s="1525"/>
      <c r="Z30" s="1525"/>
      <c r="AA30" s="1525"/>
      <c r="AB30" s="1525"/>
      <c r="AC30" s="1525"/>
      <c r="AD30" s="1525"/>
      <c r="AE30" s="1525"/>
      <c r="AF30" s="1525"/>
      <c r="AG30" s="1525"/>
      <c r="AH30" s="1525"/>
      <c r="AI30" s="1525"/>
      <c r="AJ30" s="1525"/>
      <c r="AK30" s="1525"/>
      <c r="AL30" s="1525"/>
      <c r="AM30" s="1525"/>
      <c r="AN30" s="1525"/>
      <c r="AO30" s="1525"/>
      <c r="AP30" s="1525"/>
      <c r="AQ30" s="1525"/>
      <c r="AR30" s="1525"/>
      <c r="AS30" s="1525"/>
      <c r="AT30" s="1525"/>
      <c r="AU30" s="1525"/>
      <c r="AV30" s="1525"/>
      <c r="AW30" s="1525"/>
      <c r="AX30" s="1525"/>
      <c r="AY30" s="1525"/>
      <c r="AZ30" s="1525"/>
      <c r="BA30" s="1525"/>
      <c r="BB30" s="1525"/>
      <c r="BC30" s="1525"/>
      <c r="BD30" s="1525"/>
      <c r="BE30" s="1525"/>
      <c r="BF30" s="1525"/>
      <c r="BG30" s="1525"/>
      <c r="BH30" s="1525"/>
      <c r="BI30" s="1525"/>
      <c r="BJ30" s="1525"/>
      <c r="BK30" s="1525"/>
      <c r="BL30" s="1525"/>
      <c r="BM30" s="1525"/>
      <c r="BN30" s="1525"/>
      <c r="BO30" s="1525"/>
      <c r="BP30" s="1525"/>
      <c r="BQ30" s="1525"/>
      <c r="BR30" s="1525"/>
      <c r="BS30" s="1525"/>
      <c r="BT30" s="1525"/>
      <c r="BU30" s="1525"/>
      <c r="BV30" s="1525"/>
      <c r="BW30" s="1525"/>
      <c r="BX30" s="1525"/>
      <c r="BY30" s="1525"/>
      <c r="BZ30" s="1525"/>
      <c r="CA30" s="1525"/>
      <c r="CC30" s="1525"/>
      <c r="CD30" s="111"/>
      <c r="CH30" s="1525"/>
      <c r="CI30" s="1525"/>
      <c r="CJ30" s="1525"/>
      <c r="CK30" s="1525"/>
    </row>
    <row r="31" spans="2:89" s="63" customFormat="1" ht="30" customHeight="1">
      <c r="B31" s="89"/>
      <c r="C31" s="168"/>
      <c r="D31" s="38"/>
      <c r="E31" s="38"/>
      <c r="F31" s="1626"/>
      <c r="G31" s="61"/>
      <c r="H31" s="61"/>
      <c r="I31" s="61"/>
      <c r="J31" s="61"/>
      <c r="K31" s="61"/>
      <c r="L31" s="61"/>
      <c r="M31" s="61"/>
      <c r="N31" s="61"/>
      <c r="O31" s="61"/>
      <c r="P31" s="61"/>
      <c r="Q31" s="1525"/>
      <c r="R31" s="1525"/>
      <c r="S31" s="1525"/>
      <c r="T31" s="1525"/>
      <c r="U31" s="1525"/>
      <c r="V31" s="1525"/>
      <c r="W31" s="1525"/>
      <c r="X31" s="1525"/>
      <c r="Y31" s="1525"/>
      <c r="Z31" s="1525"/>
      <c r="AA31" s="1525"/>
      <c r="AB31" s="1525"/>
      <c r="AC31" s="1525"/>
      <c r="AD31" s="1525"/>
      <c r="AE31" s="1525"/>
      <c r="AF31" s="1525"/>
      <c r="AG31" s="1525"/>
      <c r="AH31" s="1525"/>
      <c r="AI31" s="1525"/>
      <c r="AJ31" s="1525"/>
      <c r="AK31" s="1525"/>
      <c r="AL31" s="1525"/>
      <c r="AM31" s="1525"/>
      <c r="AN31" s="1525"/>
      <c r="AO31" s="1525"/>
      <c r="AP31" s="1525"/>
      <c r="AQ31" s="1525"/>
      <c r="AR31" s="1525"/>
      <c r="AS31" s="1525"/>
      <c r="AT31" s="1525"/>
      <c r="AU31" s="1525"/>
      <c r="AV31" s="1525"/>
      <c r="AW31" s="1525"/>
      <c r="AX31" s="1525"/>
      <c r="AY31" s="1525"/>
      <c r="AZ31" s="1525"/>
      <c r="BA31" s="1525"/>
      <c r="BB31" s="1525"/>
      <c r="BC31" s="1525"/>
      <c r="BD31" s="1525"/>
      <c r="BE31" s="1525"/>
      <c r="BF31" s="1525"/>
      <c r="BG31" s="1525"/>
      <c r="BH31" s="1525"/>
      <c r="BI31" s="1525"/>
      <c r="BJ31" s="1525"/>
      <c r="BK31" s="1525"/>
      <c r="BL31" s="1525"/>
      <c r="BM31" s="1525"/>
      <c r="BN31" s="1525"/>
      <c r="BO31" s="1525"/>
      <c r="BP31" s="1525"/>
      <c r="BQ31" s="2"/>
      <c r="BR31" s="2"/>
      <c r="BS31" s="2"/>
      <c r="BT31" s="2"/>
      <c r="BU31" s="2"/>
      <c r="BV31" s="2"/>
      <c r="BW31" s="2"/>
      <c r="BX31" s="2"/>
      <c r="BY31" s="2386">
        <v>3100</v>
      </c>
      <c r="BZ31" s="2386"/>
      <c r="CA31" s="2386"/>
      <c r="CB31" s="2"/>
      <c r="CC31" s="2"/>
      <c r="CD31" s="111"/>
      <c r="CH31" s="1525"/>
      <c r="CI31" s="1525"/>
      <c r="CJ31" s="1525"/>
      <c r="CK31" s="1525"/>
    </row>
    <row r="32" spans="2:89" s="63" customFormat="1" ht="30" customHeight="1">
      <c r="B32" s="73"/>
      <c r="C32" s="168"/>
      <c r="D32" s="492" t="s">
        <v>1171</v>
      </c>
      <c r="E32" s="79"/>
      <c r="F32" s="130" t="s">
        <v>2483</v>
      </c>
      <c r="G32" s="80"/>
      <c r="H32" s="61"/>
      <c r="I32" s="61"/>
      <c r="J32" s="61"/>
      <c r="K32" s="61"/>
      <c r="L32" s="61"/>
      <c r="M32" s="61"/>
      <c r="N32" s="61"/>
      <c r="O32" s="61"/>
      <c r="P32" s="61"/>
      <c r="Q32" s="1525"/>
      <c r="R32" s="1525"/>
      <c r="S32" s="1525"/>
      <c r="T32" s="1525"/>
      <c r="U32" s="1525"/>
      <c r="V32" s="1525"/>
      <c r="W32" s="1525"/>
      <c r="X32" s="1525"/>
      <c r="Y32" s="1525"/>
      <c r="Z32" s="1525"/>
      <c r="AA32" s="1525"/>
      <c r="AB32" s="1525"/>
      <c r="AC32" s="1525"/>
      <c r="AD32" s="1525"/>
      <c r="AE32" s="1525"/>
      <c r="AF32" s="1525"/>
      <c r="AG32" s="1525"/>
      <c r="AH32" s="1525"/>
      <c r="AI32" s="1525"/>
      <c r="AJ32" s="1525"/>
      <c r="AK32" s="1525"/>
      <c r="AL32" s="1525"/>
      <c r="AM32" s="1525"/>
      <c r="AN32" s="1525"/>
      <c r="AO32" s="1525"/>
      <c r="AP32" s="1525"/>
      <c r="AQ32" s="1525"/>
      <c r="AR32" s="1525"/>
      <c r="AS32" s="1525"/>
      <c r="AT32" s="1525"/>
      <c r="AU32" s="1525"/>
      <c r="AV32" s="1525"/>
      <c r="AW32" s="1525"/>
      <c r="AX32" s="1525"/>
      <c r="AY32" s="1525"/>
      <c r="AZ32" s="1525"/>
      <c r="BA32" s="1525"/>
      <c r="BB32" s="1525"/>
      <c r="BC32" s="1525"/>
      <c r="BD32" s="1525"/>
      <c r="BE32" s="1525"/>
      <c r="BF32" s="1525"/>
      <c r="BG32" s="1525"/>
      <c r="BH32" s="1525"/>
      <c r="BI32" s="1525"/>
      <c r="BJ32" s="1525"/>
      <c r="BK32" s="1525"/>
      <c r="BL32" s="1525"/>
      <c r="BM32" s="1525"/>
      <c r="BN32" s="1525"/>
      <c r="BO32" s="1525"/>
      <c r="BP32" s="1525"/>
      <c r="BQ32" s="2306">
        <v>54</v>
      </c>
      <c r="BR32" s="2306"/>
      <c r="BS32" s="2307"/>
      <c r="BT32" s="2308"/>
      <c r="BU32" s="2308"/>
      <c r="BV32" s="2308"/>
      <c r="BW32" s="2308"/>
      <c r="BX32" s="2308"/>
      <c r="BY32" s="2308"/>
      <c r="BZ32" s="2308"/>
      <c r="CA32" s="2309"/>
      <c r="CB32" s="2306" t="s">
        <v>1229</v>
      </c>
      <c r="CC32" s="2306"/>
      <c r="CD32" s="111"/>
      <c r="CH32" s="1525"/>
      <c r="CI32" s="1525"/>
      <c r="CJ32" s="1525"/>
      <c r="CK32" s="1525"/>
    </row>
    <row r="33" spans="2:89" s="63" customFormat="1" ht="30" customHeight="1">
      <c r="B33" s="73"/>
      <c r="C33" s="168"/>
      <c r="D33" s="200"/>
      <c r="E33" s="79"/>
      <c r="F33" s="218" t="s">
        <v>2484</v>
      </c>
      <c r="G33" s="80"/>
      <c r="H33" s="61"/>
      <c r="I33" s="61"/>
      <c r="J33" s="61"/>
      <c r="K33" s="61"/>
      <c r="L33" s="61"/>
      <c r="M33" s="61"/>
      <c r="N33" s="61"/>
      <c r="O33" s="61"/>
      <c r="P33" s="61"/>
      <c r="Q33" s="1525"/>
      <c r="R33" s="1525"/>
      <c r="S33" s="1525"/>
      <c r="T33" s="1525"/>
      <c r="U33" s="1525"/>
      <c r="V33" s="1525"/>
      <c r="W33" s="1525"/>
      <c r="X33" s="1525"/>
      <c r="Y33" s="1525"/>
      <c r="Z33" s="1525"/>
      <c r="AA33" s="1525"/>
      <c r="AB33" s="1525"/>
      <c r="AC33" s="1525"/>
      <c r="AD33" s="1525"/>
      <c r="AE33" s="1525"/>
      <c r="AF33" s="1525"/>
      <c r="AG33" s="1525"/>
      <c r="AH33" s="1525"/>
      <c r="AI33" s="1525"/>
      <c r="AJ33" s="1525"/>
      <c r="AK33" s="1525"/>
      <c r="AL33" s="1525"/>
      <c r="AM33" s="1525"/>
      <c r="AN33" s="1525"/>
      <c r="AO33" s="1525"/>
      <c r="AP33" s="1525"/>
      <c r="AQ33" s="1525"/>
      <c r="AR33" s="1525"/>
      <c r="AS33" s="1525"/>
      <c r="AT33" s="1525"/>
      <c r="AU33" s="1525"/>
      <c r="AV33" s="1525"/>
      <c r="AW33" s="1525"/>
      <c r="AX33" s="1525"/>
      <c r="AY33" s="1525"/>
      <c r="AZ33" s="1525"/>
      <c r="BA33" s="1525"/>
      <c r="BB33" s="1525"/>
      <c r="BC33" s="1525"/>
      <c r="BD33" s="1525"/>
      <c r="BE33" s="1525"/>
      <c r="BF33" s="1525"/>
      <c r="BG33" s="1525"/>
      <c r="BH33" s="1525"/>
      <c r="BI33" s="1525"/>
      <c r="BJ33" s="1525"/>
      <c r="BK33" s="1525"/>
      <c r="BL33" s="1525"/>
      <c r="BM33" s="1525"/>
      <c r="BN33" s="1525"/>
      <c r="BO33" s="1525"/>
      <c r="BP33" s="1525"/>
      <c r="BQ33" s="2306"/>
      <c r="BR33" s="2306"/>
      <c r="BS33" s="2310"/>
      <c r="BT33" s="2311"/>
      <c r="BU33" s="2311"/>
      <c r="BV33" s="2311"/>
      <c r="BW33" s="2311"/>
      <c r="BX33" s="2311"/>
      <c r="BY33" s="2311"/>
      <c r="BZ33" s="2311"/>
      <c r="CA33" s="2312"/>
      <c r="CB33" s="2306"/>
      <c r="CC33" s="2306"/>
      <c r="CD33" s="114"/>
      <c r="CH33" s="1525"/>
      <c r="CI33" s="1525"/>
      <c r="CJ33" s="1525"/>
      <c r="CK33" s="1525"/>
    </row>
    <row r="34" spans="2:89" s="63" customFormat="1" ht="15" customHeight="1">
      <c r="B34" s="73"/>
      <c r="C34" s="168"/>
      <c r="D34" s="38"/>
      <c r="E34" s="38"/>
      <c r="F34" s="168"/>
      <c r="G34" s="85"/>
      <c r="H34" s="61"/>
      <c r="I34" s="61"/>
      <c r="J34" s="61"/>
      <c r="K34" s="61"/>
      <c r="L34" s="61"/>
      <c r="M34" s="61"/>
      <c r="N34" s="61"/>
      <c r="O34" s="61"/>
      <c r="P34" s="61"/>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AP34" s="1525"/>
      <c r="AQ34" s="1525"/>
      <c r="AR34" s="1525"/>
      <c r="AS34" s="1525"/>
      <c r="AT34" s="1525"/>
      <c r="AU34" s="1525"/>
      <c r="AV34" s="1525"/>
      <c r="AW34" s="1525"/>
      <c r="AX34" s="1525"/>
      <c r="AY34" s="1525"/>
      <c r="AZ34" s="1525"/>
      <c r="BA34" s="1525"/>
      <c r="BB34" s="1525"/>
      <c r="BC34" s="1525"/>
      <c r="BD34" s="1525"/>
      <c r="BE34" s="1525"/>
      <c r="BF34" s="1525"/>
      <c r="BG34" s="1525"/>
      <c r="BH34" s="1525"/>
      <c r="BI34" s="1525"/>
      <c r="BJ34" s="1525"/>
      <c r="BK34" s="1525"/>
      <c r="BL34" s="1525"/>
      <c r="BM34" s="1525"/>
      <c r="BN34" s="1525"/>
      <c r="BO34" s="1525"/>
      <c r="BP34" s="1525"/>
      <c r="BQ34" s="61"/>
      <c r="BR34" s="61"/>
      <c r="BS34" s="61"/>
      <c r="BT34" s="61"/>
      <c r="BU34" s="61"/>
      <c r="BV34" s="1525"/>
      <c r="BW34" s="1525"/>
      <c r="BX34" s="1525"/>
      <c r="BY34" s="1525"/>
      <c r="BZ34" s="1525"/>
      <c r="CA34" s="1525"/>
      <c r="CB34" s="221"/>
      <c r="CC34" s="1612"/>
      <c r="CD34" s="114"/>
      <c r="CH34" s="1525"/>
      <c r="CI34" s="1525"/>
      <c r="CJ34" s="1525"/>
      <c r="CK34" s="1525"/>
    </row>
    <row r="35" spans="2:89" s="63" customFormat="1" ht="30" customHeight="1">
      <c r="B35" s="73"/>
      <c r="C35" s="168"/>
      <c r="D35" s="493" t="s">
        <v>1175</v>
      </c>
      <c r="E35" s="168"/>
      <c r="F35" s="167" t="s">
        <v>2485</v>
      </c>
      <c r="G35" s="85"/>
      <c r="H35" s="61"/>
      <c r="I35" s="61"/>
      <c r="J35" s="61"/>
      <c r="K35" s="61"/>
      <c r="L35" s="61"/>
      <c r="M35" s="61"/>
      <c r="N35" s="61"/>
      <c r="O35" s="61"/>
      <c r="P35" s="61"/>
      <c r="Q35" s="1525"/>
      <c r="R35" s="1525"/>
      <c r="S35" s="1525"/>
      <c r="T35" s="1525"/>
      <c r="U35" s="1525"/>
      <c r="V35" s="1525"/>
      <c r="W35" s="1525"/>
      <c r="X35" s="1525"/>
      <c r="Y35" s="1525"/>
      <c r="Z35" s="1525"/>
      <c r="AA35" s="1525"/>
      <c r="AB35" s="1525"/>
      <c r="AC35" s="1525"/>
      <c r="AD35" s="1525"/>
      <c r="AE35" s="1525"/>
      <c r="AF35" s="1525"/>
      <c r="AG35" s="1525"/>
      <c r="AH35" s="1525"/>
      <c r="AI35" s="1525"/>
      <c r="AJ35" s="1525"/>
      <c r="AK35" s="1525"/>
      <c r="AL35" s="1525"/>
      <c r="AM35" s="1525"/>
      <c r="AN35" s="1525"/>
      <c r="AO35" s="1525"/>
      <c r="AP35" s="1525"/>
      <c r="AQ35" s="1525"/>
      <c r="AR35" s="1525"/>
      <c r="AS35" s="1525"/>
      <c r="AT35" s="1525"/>
      <c r="AU35" s="1525"/>
      <c r="AV35" s="1525"/>
      <c r="AW35" s="1525"/>
      <c r="AX35" s="1525"/>
      <c r="AY35" s="1525"/>
      <c r="AZ35" s="1525"/>
      <c r="BA35" s="1525"/>
      <c r="BB35" s="1525"/>
      <c r="BC35" s="1525"/>
      <c r="BD35" s="1525"/>
      <c r="BE35" s="1525"/>
      <c r="BF35" s="1525"/>
      <c r="BG35" s="1525"/>
      <c r="BH35" s="1525"/>
      <c r="BI35" s="1525"/>
      <c r="BJ35" s="1525"/>
      <c r="BK35" s="1525"/>
      <c r="BL35" s="1525"/>
      <c r="BM35" s="1525"/>
      <c r="BN35" s="1525"/>
      <c r="BO35" s="1525"/>
      <c r="BP35" s="1525"/>
      <c r="BQ35" s="2306">
        <v>55</v>
      </c>
      <c r="BR35" s="2306"/>
      <c r="BS35" s="2307"/>
      <c r="BT35" s="2308"/>
      <c r="BU35" s="2308"/>
      <c r="BV35" s="2308"/>
      <c r="BW35" s="2308"/>
      <c r="BX35" s="2308"/>
      <c r="BY35" s="2308"/>
      <c r="BZ35" s="2308"/>
      <c r="CA35" s="2309"/>
      <c r="CB35" s="2306" t="s">
        <v>1229</v>
      </c>
      <c r="CC35" s="2306"/>
      <c r="CD35" s="115"/>
      <c r="CH35" s="1525"/>
      <c r="CI35" s="1525"/>
      <c r="CJ35" s="1525"/>
      <c r="CK35" s="1525"/>
    </row>
    <row r="36" spans="2:89" s="63" customFormat="1" ht="30" customHeight="1">
      <c r="B36" s="84"/>
      <c r="C36" s="168"/>
      <c r="D36" s="199"/>
      <c r="E36" s="168"/>
      <c r="F36" s="198" t="s">
        <v>2486</v>
      </c>
      <c r="G36" s="85"/>
      <c r="H36" s="61"/>
      <c r="I36" s="61"/>
      <c r="J36" s="61"/>
      <c r="K36" s="61"/>
      <c r="L36" s="61"/>
      <c r="M36" s="61"/>
      <c r="N36" s="61"/>
      <c r="O36" s="61"/>
      <c r="P36" s="61"/>
      <c r="Q36" s="1525"/>
      <c r="R36" s="1525"/>
      <c r="S36" s="1525"/>
      <c r="T36" s="1525"/>
      <c r="U36" s="1525"/>
      <c r="V36" s="1525"/>
      <c r="W36" s="1525"/>
      <c r="X36" s="1525"/>
      <c r="Y36" s="1525"/>
      <c r="Z36" s="1525"/>
      <c r="AA36" s="1525"/>
      <c r="AB36" s="1525"/>
      <c r="AC36" s="1525"/>
      <c r="AD36" s="1525"/>
      <c r="AE36" s="1525"/>
      <c r="AF36" s="1525"/>
      <c r="AG36" s="1525"/>
      <c r="AH36" s="1525"/>
      <c r="AI36" s="1525"/>
      <c r="AJ36" s="1525"/>
      <c r="AK36" s="1525"/>
      <c r="AL36" s="1525"/>
      <c r="AM36" s="1525"/>
      <c r="AN36" s="1525"/>
      <c r="AO36" s="1525"/>
      <c r="AP36" s="1525"/>
      <c r="AQ36" s="1525"/>
      <c r="AR36" s="1525"/>
      <c r="AS36" s="1525"/>
      <c r="AT36" s="1525"/>
      <c r="AU36" s="1525"/>
      <c r="AV36" s="1525"/>
      <c r="AW36" s="1525"/>
      <c r="AX36" s="1525"/>
      <c r="AY36" s="1525"/>
      <c r="AZ36" s="1525"/>
      <c r="BA36" s="1525"/>
      <c r="BB36" s="1525"/>
      <c r="BC36" s="1525"/>
      <c r="BD36" s="1525"/>
      <c r="BE36" s="1525"/>
      <c r="BF36" s="1525"/>
      <c r="BG36" s="1525"/>
      <c r="BH36" s="1525"/>
      <c r="BI36" s="1525"/>
      <c r="BJ36" s="1525"/>
      <c r="BK36" s="1525"/>
      <c r="BL36" s="1525"/>
      <c r="BM36" s="1525"/>
      <c r="BN36" s="1525"/>
      <c r="BO36" s="1525"/>
      <c r="BP36" s="1525"/>
      <c r="BQ36" s="2306"/>
      <c r="BR36" s="2306"/>
      <c r="BS36" s="2310"/>
      <c r="BT36" s="2311"/>
      <c r="BU36" s="2311"/>
      <c r="BV36" s="2311"/>
      <c r="BW36" s="2311"/>
      <c r="BX36" s="2311"/>
      <c r="BY36" s="2311"/>
      <c r="BZ36" s="2311"/>
      <c r="CA36" s="2312"/>
      <c r="CB36" s="2306"/>
      <c r="CC36" s="2306"/>
      <c r="CD36" s="115"/>
      <c r="CH36" s="1525"/>
      <c r="CI36" s="1525"/>
      <c r="CJ36" s="1525"/>
      <c r="CK36" s="1525"/>
    </row>
    <row r="37" spans="2:89" s="63" customFormat="1" ht="15" customHeight="1">
      <c r="B37" s="86"/>
      <c r="C37" s="168"/>
      <c r="D37" s="199"/>
      <c r="E37" s="168"/>
      <c r="F37" s="198"/>
      <c r="G37" s="85"/>
      <c r="H37" s="61"/>
      <c r="I37" s="61"/>
      <c r="J37" s="61"/>
      <c r="K37" s="61"/>
      <c r="L37" s="61"/>
      <c r="M37" s="61"/>
      <c r="N37" s="61"/>
      <c r="O37" s="61"/>
      <c r="P37" s="61"/>
      <c r="Q37" s="1525"/>
      <c r="R37" s="1525"/>
      <c r="S37" s="1525"/>
      <c r="T37" s="1525"/>
      <c r="U37" s="1525"/>
      <c r="V37" s="1525"/>
      <c r="W37" s="1525"/>
      <c r="X37" s="1525"/>
      <c r="Y37" s="1525"/>
      <c r="Z37" s="1525"/>
      <c r="AA37" s="1525"/>
      <c r="AB37" s="1525"/>
      <c r="AC37" s="1525"/>
      <c r="AD37" s="1525"/>
      <c r="AE37" s="1525"/>
      <c r="AF37" s="1525"/>
      <c r="AG37" s="1525"/>
      <c r="AH37" s="1525"/>
      <c r="AI37" s="1525"/>
      <c r="AJ37" s="1525"/>
      <c r="AK37" s="1525"/>
      <c r="AL37" s="1525"/>
      <c r="AM37" s="1525"/>
      <c r="AN37" s="1525"/>
      <c r="AO37" s="1525"/>
      <c r="AP37" s="1525"/>
      <c r="AQ37" s="1525"/>
      <c r="AR37" s="1525"/>
      <c r="AS37" s="1525"/>
      <c r="AT37" s="1525"/>
      <c r="AU37" s="1525"/>
      <c r="AV37" s="1525"/>
      <c r="AW37" s="1525"/>
      <c r="AX37" s="1525"/>
      <c r="AY37" s="1525"/>
      <c r="AZ37" s="1525"/>
      <c r="BA37" s="1525"/>
      <c r="BB37" s="1525"/>
      <c r="BC37" s="1525"/>
      <c r="BD37" s="1525"/>
      <c r="BE37" s="1525"/>
      <c r="BF37" s="1525"/>
      <c r="BG37" s="1525"/>
      <c r="BH37" s="1525"/>
      <c r="BI37" s="1525"/>
      <c r="BJ37" s="1525"/>
      <c r="BK37" s="1525"/>
      <c r="BL37" s="1525"/>
      <c r="BM37" s="1525"/>
      <c r="BN37" s="1525"/>
      <c r="BO37" s="1525"/>
      <c r="BP37" s="1525"/>
      <c r="CD37" s="115"/>
      <c r="CH37" s="1525"/>
      <c r="CI37" s="1525"/>
      <c r="CJ37" s="1525"/>
      <c r="CK37" s="1525"/>
    </row>
    <row r="38" spans="2:89" s="63" customFormat="1" ht="30" customHeight="1">
      <c r="B38" s="86"/>
      <c r="C38" s="168"/>
      <c r="D38" s="167"/>
      <c r="E38" s="168"/>
      <c r="F38" s="167" t="s">
        <v>1379</v>
      </c>
      <c r="G38" s="85"/>
      <c r="H38" s="61"/>
      <c r="I38" s="61"/>
      <c r="J38" s="61"/>
      <c r="K38" s="61"/>
      <c r="L38" s="61"/>
      <c r="M38" s="61"/>
      <c r="N38" s="61"/>
      <c r="O38" s="61"/>
      <c r="P38" s="61"/>
      <c r="Q38" s="1525"/>
      <c r="R38" s="1525"/>
      <c r="S38" s="1525"/>
      <c r="T38" s="1525"/>
      <c r="U38" s="1525"/>
      <c r="V38" s="1525"/>
      <c r="W38" s="1525"/>
      <c r="X38" s="1525"/>
      <c r="Y38" s="1525"/>
      <c r="Z38" s="1525"/>
      <c r="AA38" s="1525"/>
      <c r="AB38" s="1525"/>
      <c r="AC38" s="1525"/>
      <c r="AD38" s="1525"/>
      <c r="AE38" s="1525"/>
      <c r="AF38" s="1525"/>
      <c r="AG38" s="1525"/>
      <c r="AH38" s="1525"/>
      <c r="AI38" s="1525"/>
      <c r="AJ38" s="1525"/>
      <c r="AK38" s="1525"/>
      <c r="AL38" s="1525"/>
      <c r="AM38" s="1525"/>
      <c r="AN38" s="1525"/>
      <c r="AO38" s="1525"/>
      <c r="AP38" s="1525"/>
      <c r="AQ38" s="1525"/>
      <c r="AR38" s="1525"/>
      <c r="AS38" s="1525"/>
      <c r="AT38" s="1525"/>
      <c r="AU38" s="1525"/>
      <c r="AV38" s="1525"/>
      <c r="AW38" s="1525"/>
      <c r="AX38" s="1525"/>
      <c r="AY38" s="1525"/>
      <c r="AZ38" s="1525"/>
      <c r="BA38" s="1525"/>
      <c r="BB38" s="1525"/>
      <c r="BC38" s="1525"/>
      <c r="BD38" s="1525"/>
      <c r="BE38" s="1525"/>
      <c r="BF38" s="1525"/>
      <c r="BG38" s="1525"/>
      <c r="BH38" s="1525"/>
      <c r="BI38" s="1525"/>
      <c r="BJ38" s="1525"/>
      <c r="BK38" s="1525"/>
      <c r="BL38" s="1525"/>
      <c r="BM38" s="1525"/>
      <c r="BN38" s="1525"/>
      <c r="BO38" s="1525"/>
      <c r="BP38" s="1525"/>
      <c r="BS38" s="2583">
        <f>BS32+BS35</f>
        <v>0</v>
      </c>
      <c r="BT38" s="2584"/>
      <c r="BU38" s="2584"/>
      <c r="BV38" s="2584"/>
      <c r="BW38" s="2584"/>
      <c r="BX38" s="2584"/>
      <c r="BY38" s="2584"/>
      <c r="BZ38" s="2584"/>
      <c r="CA38" s="2585"/>
      <c r="CB38" s="2306" t="s">
        <v>1229</v>
      </c>
      <c r="CC38" s="2306"/>
      <c r="CD38" s="115"/>
      <c r="CH38" s="1525"/>
      <c r="CI38" s="1525"/>
      <c r="CJ38" s="1525"/>
      <c r="CK38" s="1525"/>
    </row>
    <row r="39" spans="2:89" s="63" customFormat="1" ht="30" customHeight="1">
      <c r="B39" s="89"/>
      <c r="C39" s="168"/>
      <c r="D39" s="167"/>
      <c r="E39" s="168"/>
      <c r="F39" s="198" t="s">
        <v>1380</v>
      </c>
      <c r="G39" s="85"/>
      <c r="H39" s="61"/>
      <c r="I39" s="61"/>
      <c r="J39" s="61"/>
      <c r="K39" s="61"/>
      <c r="L39" s="61"/>
      <c r="M39" s="61"/>
      <c r="N39" s="61"/>
      <c r="O39" s="61"/>
      <c r="P39" s="61"/>
      <c r="Q39" s="1525"/>
      <c r="R39" s="1525"/>
      <c r="S39" s="1525"/>
      <c r="T39" s="1525"/>
      <c r="U39" s="1525"/>
      <c r="V39" s="1525"/>
      <c r="W39" s="1525"/>
      <c r="X39" s="1525"/>
      <c r="Y39" s="1525"/>
      <c r="Z39" s="1525"/>
      <c r="AA39" s="1525"/>
      <c r="AB39" s="1525"/>
      <c r="AC39" s="1525"/>
      <c r="AD39" s="1525"/>
      <c r="AE39" s="1525"/>
      <c r="AF39" s="1525"/>
      <c r="AG39" s="1525"/>
      <c r="AH39" s="1525"/>
      <c r="AI39" s="1525"/>
      <c r="AJ39" s="1525"/>
      <c r="AK39" s="1525"/>
      <c r="AL39" s="1525"/>
      <c r="AM39" s="1525"/>
      <c r="AN39" s="1525"/>
      <c r="AO39" s="1525"/>
      <c r="AP39" s="1525"/>
      <c r="AQ39" s="1525"/>
      <c r="AR39" s="1525"/>
      <c r="AS39" s="1525"/>
      <c r="AT39" s="1525"/>
      <c r="AU39" s="1525"/>
      <c r="AV39" s="1525"/>
      <c r="AW39" s="1525"/>
      <c r="AX39" s="1525"/>
      <c r="AY39" s="1525"/>
      <c r="AZ39" s="1525"/>
      <c r="BA39" s="1525"/>
      <c r="BB39" s="1525"/>
      <c r="BC39" s="1525"/>
      <c r="BD39" s="1525"/>
      <c r="BE39" s="1525"/>
      <c r="BF39" s="1525"/>
      <c r="BG39" s="1525"/>
      <c r="BH39" s="1525"/>
      <c r="BI39" s="1525"/>
      <c r="BJ39" s="1525"/>
      <c r="BK39" s="1525"/>
      <c r="BL39" s="1525"/>
      <c r="BM39" s="1525"/>
      <c r="BN39" s="1525"/>
      <c r="BO39" s="1525"/>
      <c r="BP39" s="1525"/>
      <c r="BS39" s="2586"/>
      <c r="BT39" s="2587"/>
      <c r="BU39" s="2587"/>
      <c r="BV39" s="2587"/>
      <c r="BW39" s="2587"/>
      <c r="BX39" s="2587"/>
      <c r="BY39" s="2587"/>
      <c r="BZ39" s="2587"/>
      <c r="CA39" s="2588"/>
      <c r="CB39" s="2306"/>
      <c r="CC39" s="2306"/>
      <c r="CD39" s="111"/>
      <c r="CH39" s="1525"/>
      <c r="CI39" s="1525"/>
      <c r="CJ39" s="1525"/>
      <c r="CK39" s="1525"/>
    </row>
    <row r="40" spans="2:89" s="63" customFormat="1" ht="18" customHeight="1">
      <c r="B40" s="91"/>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c r="CA40" s="92"/>
      <c r="CB40" s="157"/>
      <c r="CC40" s="92"/>
      <c r="CD40" s="163"/>
      <c r="CH40" s="1525"/>
      <c r="CI40" s="1525"/>
      <c r="CJ40" s="1525"/>
      <c r="CK40" s="1525"/>
    </row>
    <row r="41" spans="2:89" s="63" customFormat="1" ht="18" customHeight="1">
      <c r="B41" s="73"/>
      <c r="C41" s="1525"/>
      <c r="D41" s="1525"/>
      <c r="E41" s="1525"/>
      <c r="F41" s="1525"/>
      <c r="G41" s="1525"/>
      <c r="H41" s="1525"/>
      <c r="I41" s="1525"/>
      <c r="J41" s="1525"/>
      <c r="K41" s="1525"/>
      <c r="L41" s="1525"/>
      <c r="M41" s="1525"/>
      <c r="N41" s="1525"/>
      <c r="O41" s="1525"/>
      <c r="P41" s="1525"/>
      <c r="Q41" s="1525"/>
      <c r="R41" s="1525"/>
      <c r="S41" s="1525"/>
      <c r="T41" s="1525"/>
      <c r="U41" s="1525"/>
      <c r="V41" s="1525"/>
      <c r="W41" s="1525"/>
      <c r="X41" s="1525"/>
      <c r="Y41" s="1525"/>
      <c r="Z41" s="1525"/>
      <c r="AA41" s="1525"/>
      <c r="AB41" s="1525"/>
      <c r="AC41" s="1525"/>
      <c r="AD41" s="1525"/>
      <c r="AE41" s="1525"/>
      <c r="AF41" s="1525"/>
      <c r="AG41" s="1525"/>
      <c r="AH41" s="1525"/>
      <c r="AI41" s="1525"/>
      <c r="AJ41" s="1525"/>
      <c r="AK41" s="1525"/>
      <c r="AL41" s="1525"/>
      <c r="AM41" s="1525"/>
      <c r="AN41" s="1525"/>
      <c r="AO41" s="1525"/>
      <c r="AP41" s="1525"/>
      <c r="AQ41" s="1525"/>
      <c r="AR41" s="1525"/>
      <c r="AS41" s="1525"/>
      <c r="AT41" s="1525"/>
      <c r="AU41" s="1525"/>
      <c r="AV41" s="1525"/>
      <c r="AW41" s="1525"/>
      <c r="AX41" s="1525"/>
      <c r="AY41" s="1525"/>
      <c r="AZ41" s="1525"/>
      <c r="BA41" s="1525"/>
      <c r="BB41" s="1525"/>
      <c r="BC41" s="1525"/>
      <c r="BD41" s="1525"/>
      <c r="BE41" s="1525"/>
      <c r="BF41" s="1525"/>
      <c r="BG41" s="1525"/>
      <c r="BH41" s="1525"/>
      <c r="BI41" s="1525"/>
      <c r="BJ41" s="1525"/>
      <c r="BK41" s="1525"/>
      <c r="BL41" s="1525"/>
      <c r="BM41" s="1525"/>
      <c r="BN41" s="1525"/>
      <c r="BO41" s="1525"/>
      <c r="BP41" s="1525"/>
      <c r="BQ41" s="1525"/>
      <c r="BR41" s="1525"/>
      <c r="BS41" s="1525"/>
      <c r="BT41" s="1525"/>
      <c r="BU41" s="1525"/>
      <c r="BV41" s="1525"/>
      <c r="BW41" s="1525"/>
      <c r="BX41" s="1525"/>
      <c r="BY41" s="1525"/>
      <c r="BZ41" s="1525"/>
      <c r="CA41" s="1525"/>
      <c r="CC41" s="1525"/>
      <c r="CD41" s="111"/>
      <c r="CH41" s="1525"/>
      <c r="CI41" s="1525"/>
      <c r="CJ41" s="1525"/>
      <c r="CK41" s="1525"/>
    </row>
    <row r="42" spans="2:89" s="63" customFormat="1" ht="30" customHeight="1">
      <c r="B42" s="73"/>
      <c r="C42" s="167" t="s">
        <v>2487</v>
      </c>
      <c r="D42" s="167" t="s">
        <v>2488</v>
      </c>
      <c r="E42" s="127"/>
      <c r="F42" s="168"/>
      <c r="G42" s="85"/>
      <c r="H42" s="77"/>
      <c r="I42" s="127"/>
      <c r="J42" s="77"/>
      <c r="K42" s="77"/>
      <c r="L42" s="77"/>
      <c r="M42" s="77"/>
      <c r="N42" s="77"/>
      <c r="O42" s="77"/>
      <c r="P42" s="77"/>
      <c r="Q42" s="77"/>
      <c r="R42" s="77"/>
      <c r="S42" s="77"/>
      <c r="T42" s="77"/>
      <c r="U42" s="77"/>
      <c r="V42" s="77"/>
      <c r="W42" s="77"/>
      <c r="X42" s="77"/>
      <c r="Y42" s="77"/>
      <c r="Z42" s="77"/>
      <c r="AA42" s="77"/>
      <c r="AB42" s="77"/>
      <c r="AC42" s="77"/>
      <c r="AD42" s="77"/>
      <c r="AE42" s="77"/>
      <c r="AF42" s="77"/>
      <c r="AG42" s="1525"/>
      <c r="AH42" s="1525"/>
      <c r="AI42" s="1525"/>
      <c r="AJ42" s="1525"/>
      <c r="AK42" s="1525"/>
      <c r="AL42" s="1525"/>
      <c r="AM42" s="1525"/>
      <c r="AN42" s="1525"/>
      <c r="AO42" s="1525"/>
      <c r="AP42" s="1525"/>
      <c r="AQ42" s="1525"/>
      <c r="AR42" s="1525"/>
      <c r="AS42" s="1525"/>
      <c r="AT42" s="1525"/>
      <c r="AU42" s="1525"/>
      <c r="AV42" s="1525"/>
      <c r="AW42" s="1525"/>
      <c r="AX42" s="1525"/>
      <c r="AY42" s="1525"/>
      <c r="AZ42" s="1525"/>
      <c r="BA42" s="1525"/>
      <c r="BB42" s="1525"/>
      <c r="BC42" s="1525"/>
      <c r="BD42" s="1525"/>
      <c r="BE42" s="1525"/>
      <c r="BF42" s="1525"/>
      <c r="BG42" s="1525"/>
      <c r="BH42" s="1525"/>
      <c r="BI42" s="1525"/>
      <c r="BJ42" s="1525"/>
      <c r="BK42" s="1525"/>
      <c r="BL42" s="1525"/>
      <c r="BM42" s="1525"/>
      <c r="BN42" s="1525"/>
      <c r="BO42" s="1525"/>
      <c r="BP42" s="1525"/>
      <c r="BQ42" s="1525"/>
      <c r="BR42" s="1525"/>
      <c r="BS42" s="1525"/>
      <c r="BT42" s="1525"/>
      <c r="BU42" s="1525"/>
      <c r="BV42" s="1525"/>
      <c r="BW42" s="1525"/>
      <c r="BX42" s="1525"/>
      <c r="BY42" s="1525"/>
      <c r="BZ42" s="1525"/>
      <c r="CA42" s="1525"/>
      <c r="CC42" s="1525"/>
      <c r="CD42" s="111"/>
      <c r="CH42" s="1525"/>
      <c r="CI42" s="1525"/>
      <c r="CJ42" s="1525"/>
      <c r="CK42" s="1525"/>
    </row>
    <row r="43" spans="2:89" s="63" customFormat="1" ht="30" customHeight="1">
      <c r="B43" s="73"/>
      <c r="C43" s="168"/>
      <c r="D43" s="167" t="s">
        <v>1184</v>
      </c>
      <c r="AG43" s="1525"/>
      <c r="AH43" s="1525"/>
      <c r="AI43" s="1525"/>
      <c r="AJ43" s="1525"/>
      <c r="AK43" s="1525"/>
      <c r="AL43" s="1525"/>
      <c r="AM43" s="1525"/>
      <c r="AN43" s="1525"/>
      <c r="AO43" s="1525"/>
      <c r="AP43" s="1525"/>
      <c r="AQ43" s="1525"/>
      <c r="AR43" s="1525"/>
      <c r="AS43" s="1525"/>
      <c r="AT43" s="1525"/>
      <c r="AU43" s="1525"/>
      <c r="AV43" s="1525"/>
      <c r="AW43" s="1525"/>
      <c r="AX43" s="1525"/>
      <c r="AY43" s="1525"/>
      <c r="AZ43" s="1525"/>
      <c r="BA43" s="1525"/>
      <c r="BB43" s="1525"/>
      <c r="BC43" s="1525"/>
      <c r="BD43" s="1525"/>
      <c r="BE43" s="1525"/>
      <c r="BF43" s="1525"/>
      <c r="BG43" s="1525"/>
      <c r="BH43" s="1525"/>
      <c r="BI43" s="1525"/>
      <c r="BJ43" s="1525"/>
      <c r="BK43" s="1525"/>
      <c r="BL43" s="1525"/>
      <c r="BM43" s="1525"/>
      <c r="BN43" s="1525"/>
      <c r="BO43" s="1525"/>
      <c r="BP43" s="1525"/>
      <c r="BQ43" s="1525"/>
      <c r="BR43" s="1525"/>
      <c r="BS43" s="1525"/>
      <c r="BT43" s="1525"/>
      <c r="BU43" s="1525"/>
      <c r="BV43" s="1525"/>
      <c r="BW43" s="1525"/>
      <c r="BX43" s="1525"/>
      <c r="BY43" s="1525"/>
      <c r="BZ43" s="1525"/>
      <c r="CA43" s="1525"/>
      <c r="CC43" s="1525"/>
      <c r="CD43" s="111"/>
      <c r="CH43" s="1525"/>
      <c r="CI43" s="1525"/>
      <c r="CJ43" s="1525"/>
      <c r="CK43" s="1525"/>
    </row>
    <row r="44" spans="2:89" s="63" customFormat="1" ht="30" customHeight="1">
      <c r="B44" s="84"/>
      <c r="C44" s="168"/>
      <c r="D44" s="198" t="s">
        <v>2489</v>
      </c>
      <c r="E44" s="127"/>
      <c r="F44" s="168"/>
      <c r="G44" s="85"/>
      <c r="H44" s="77"/>
      <c r="I44" s="127"/>
      <c r="J44" s="77"/>
      <c r="K44" s="77"/>
      <c r="L44" s="77"/>
      <c r="M44" s="77"/>
      <c r="N44" s="77"/>
      <c r="O44" s="77"/>
      <c r="P44" s="77"/>
      <c r="Q44" s="77"/>
      <c r="R44" s="77"/>
      <c r="S44" s="77"/>
      <c r="T44" s="77"/>
      <c r="U44" s="77"/>
      <c r="V44" s="77"/>
      <c r="W44" s="77"/>
      <c r="X44" s="77"/>
      <c r="Y44" s="77"/>
      <c r="Z44" s="77"/>
      <c r="AA44" s="77"/>
      <c r="AB44" s="77"/>
      <c r="AC44" s="77"/>
      <c r="AD44" s="77"/>
      <c r="AE44" s="77"/>
      <c r="AF44" s="77"/>
      <c r="AG44" s="1525"/>
      <c r="AH44" s="1525"/>
      <c r="AI44" s="1525"/>
      <c r="AJ44" s="1525"/>
      <c r="AK44" s="1525"/>
      <c r="AL44" s="1525"/>
      <c r="AM44" s="1525"/>
      <c r="AN44" s="1525"/>
      <c r="AO44" s="1525"/>
      <c r="AP44" s="1525"/>
      <c r="AQ44" s="1525"/>
      <c r="AR44" s="1525"/>
      <c r="AS44" s="1525"/>
      <c r="AT44" s="1525"/>
      <c r="AU44" s="1525"/>
      <c r="AV44" s="1525"/>
      <c r="AW44" s="1525"/>
      <c r="AX44" s="1525"/>
      <c r="AY44" s="1525"/>
      <c r="AZ44" s="1525"/>
      <c r="BA44" s="1525"/>
      <c r="BB44" s="1525"/>
      <c r="BC44" s="1525"/>
      <c r="BD44" s="1525"/>
      <c r="BE44" s="1525"/>
      <c r="BF44" s="1525"/>
      <c r="BG44" s="1525"/>
      <c r="BH44" s="1525"/>
      <c r="BI44" s="1525"/>
      <c r="BJ44" s="1525"/>
      <c r="BK44" s="1525"/>
      <c r="BL44" s="1525"/>
      <c r="BM44" s="1525"/>
      <c r="BN44" s="1525"/>
      <c r="BO44" s="1525"/>
      <c r="BP44" s="1525"/>
      <c r="BQ44" s="1525"/>
      <c r="BR44" s="1525"/>
      <c r="BS44" s="1525"/>
      <c r="BT44" s="1525"/>
      <c r="BU44" s="1525"/>
      <c r="BV44" s="1525"/>
      <c r="BW44" s="1525"/>
      <c r="BX44" s="1525"/>
      <c r="BY44" s="1525"/>
      <c r="BZ44" s="1525"/>
      <c r="CA44" s="1525"/>
      <c r="CC44" s="1525"/>
      <c r="CD44" s="114"/>
      <c r="CH44" s="1525"/>
      <c r="CI44" s="1525"/>
      <c r="CJ44" s="1525"/>
      <c r="CK44" s="1525"/>
    </row>
    <row r="45" spans="2:89" s="63" customFormat="1" ht="15" customHeight="1">
      <c r="B45" s="86"/>
      <c r="C45" s="168"/>
      <c r="D45" s="199"/>
      <c r="E45" s="168"/>
      <c r="F45" s="198"/>
      <c r="G45" s="189"/>
      <c r="H45" s="77"/>
      <c r="I45" s="127"/>
      <c r="J45" s="77"/>
      <c r="K45" s="77"/>
      <c r="L45" s="77"/>
      <c r="M45" s="77"/>
      <c r="N45" s="77"/>
      <c r="O45" s="77"/>
      <c r="P45" s="77"/>
      <c r="Q45" s="77"/>
      <c r="R45" s="77"/>
      <c r="S45" s="77"/>
      <c r="T45" s="77"/>
      <c r="U45" s="77"/>
      <c r="V45" s="77"/>
      <c r="W45" s="77"/>
      <c r="X45" s="77"/>
      <c r="Y45" s="77"/>
      <c r="Z45" s="77"/>
      <c r="AA45" s="77"/>
      <c r="AB45" s="77"/>
      <c r="AC45" s="77"/>
      <c r="AD45" s="77"/>
      <c r="AE45" s="77"/>
      <c r="AF45" s="77"/>
      <c r="AG45" s="1525"/>
      <c r="AH45" s="1525"/>
      <c r="AI45" s="1525"/>
      <c r="AJ45" s="1525"/>
      <c r="AK45" s="1525"/>
      <c r="AL45" s="1525"/>
      <c r="AM45" s="1525"/>
      <c r="AN45" s="1525"/>
      <c r="AO45" s="1525"/>
      <c r="AP45" s="1525"/>
      <c r="AQ45" s="1525"/>
      <c r="AR45" s="1525"/>
      <c r="AS45" s="1525"/>
      <c r="AT45" s="1525"/>
      <c r="AU45" s="1525"/>
      <c r="AV45" s="1525"/>
      <c r="AW45" s="1525"/>
      <c r="AX45" s="1525"/>
      <c r="AY45" s="1525"/>
      <c r="AZ45" s="1525"/>
      <c r="BA45" s="1525"/>
      <c r="BB45" s="1525"/>
      <c r="BC45" s="1525"/>
      <c r="BD45" s="1525"/>
      <c r="BE45" s="1525"/>
      <c r="BF45" s="1525"/>
      <c r="BG45" s="1525"/>
      <c r="BH45" s="1525"/>
      <c r="BI45" s="1525"/>
      <c r="BJ45" s="1525"/>
      <c r="BK45" s="1525"/>
      <c r="BL45" s="1525"/>
      <c r="BM45" s="1525"/>
      <c r="BN45" s="1525"/>
      <c r="BO45" s="1525"/>
      <c r="BP45" s="1525"/>
      <c r="BQ45" s="1525"/>
      <c r="BR45" s="1525"/>
      <c r="BS45" s="1525"/>
      <c r="BT45" s="1525"/>
      <c r="BU45" s="1525"/>
      <c r="BV45" s="1525"/>
      <c r="BW45" s="1525"/>
      <c r="BX45" s="1525"/>
      <c r="BY45" s="1525"/>
      <c r="BZ45" s="1525"/>
      <c r="CA45" s="1525"/>
      <c r="CC45" s="1525"/>
      <c r="CD45" s="114"/>
      <c r="CH45" s="1525"/>
      <c r="CI45" s="1525"/>
      <c r="CJ45" s="1525"/>
      <c r="CK45" s="1525"/>
    </row>
    <row r="46" spans="2:89" s="63" customFormat="1" ht="30" customHeight="1">
      <c r="B46" s="86"/>
      <c r="C46" s="168"/>
      <c r="D46" s="127"/>
      <c r="E46" s="127"/>
      <c r="F46" s="490" t="s">
        <v>2490</v>
      </c>
      <c r="G46" s="128"/>
      <c r="H46" s="128"/>
      <c r="I46" s="97"/>
      <c r="J46" s="97"/>
      <c r="K46" s="97"/>
      <c r="L46" s="97"/>
      <c r="M46" s="97"/>
      <c r="N46" s="97"/>
      <c r="O46" s="97"/>
      <c r="P46" s="97"/>
      <c r="Q46" s="97"/>
      <c r="R46" s="77"/>
      <c r="S46" s="77"/>
      <c r="T46" s="77"/>
      <c r="U46" s="77"/>
      <c r="V46" s="77"/>
      <c r="W46" s="77"/>
      <c r="X46" s="77"/>
      <c r="Y46" s="77"/>
      <c r="Z46" s="77"/>
      <c r="AA46" s="77"/>
      <c r="AB46" s="77"/>
      <c r="AC46" s="77"/>
      <c r="AD46" s="77"/>
      <c r="AE46" s="77"/>
      <c r="AF46" s="77"/>
      <c r="AG46" s="1525"/>
      <c r="AH46" s="1525"/>
      <c r="AI46" s="1525"/>
      <c r="AJ46" s="1525"/>
      <c r="AK46" s="1525"/>
      <c r="AL46" s="1525"/>
      <c r="AM46" s="1525"/>
      <c r="AN46" s="1525"/>
      <c r="AO46" s="1525"/>
      <c r="AP46" s="1525"/>
      <c r="AQ46" s="1525"/>
      <c r="AR46" s="1525"/>
      <c r="AS46" s="1525"/>
      <c r="AT46" s="1525"/>
      <c r="AU46" s="1525"/>
      <c r="AV46" s="1525"/>
      <c r="AW46" s="1525"/>
      <c r="AX46" s="1525"/>
      <c r="AY46" s="1525"/>
      <c r="AZ46" s="1525"/>
      <c r="BA46" s="1525"/>
      <c r="BB46" s="1525"/>
      <c r="BC46" s="1525"/>
      <c r="BD46" s="1525"/>
      <c r="BE46" s="1525"/>
      <c r="BF46" s="1525"/>
      <c r="BG46" s="1525"/>
      <c r="BH46" s="1525"/>
      <c r="BI46" s="1525"/>
      <c r="BJ46" s="1525"/>
      <c r="BK46" s="1525"/>
      <c r="BL46" s="1525"/>
      <c r="BM46" s="1525"/>
      <c r="BN46" s="1525"/>
      <c r="BO46" s="1525"/>
      <c r="BP46" s="1525"/>
      <c r="BQ46" s="1525"/>
      <c r="BR46" s="1525"/>
      <c r="BS46" s="1525"/>
      <c r="BT46" s="1525"/>
      <c r="BU46" s="1525"/>
      <c r="BV46" s="1525"/>
      <c r="BW46" s="1525"/>
      <c r="BX46" s="1525"/>
      <c r="BY46" s="1525"/>
      <c r="BZ46" s="1525"/>
      <c r="CA46" s="1525"/>
      <c r="CC46" s="1525"/>
      <c r="CD46" s="115"/>
      <c r="CH46" s="1525"/>
      <c r="CI46" s="1525"/>
      <c r="CJ46" s="1525"/>
      <c r="CK46" s="1525"/>
    </row>
    <row r="47" spans="2:89" s="63" customFormat="1" ht="30" customHeight="1">
      <c r="B47" s="89"/>
      <c r="C47" s="168"/>
      <c r="D47" s="2317" t="s">
        <v>1130</v>
      </c>
      <c r="E47" s="2348"/>
      <c r="F47" s="2613" t="s">
        <v>1082</v>
      </c>
      <c r="G47" s="2614"/>
      <c r="H47" s="2615"/>
      <c r="I47" s="98"/>
      <c r="J47" s="2644" t="s">
        <v>2154</v>
      </c>
      <c r="K47" s="2644"/>
      <c r="L47" s="2644"/>
      <c r="M47" s="2644"/>
      <c r="N47" s="2644"/>
      <c r="O47" s="131"/>
      <c r="P47" s="131"/>
      <c r="Q47" s="131"/>
      <c r="R47" s="77"/>
      <c r="S47" s="2317" t="s">
        <v>1132</v>
      </c>
      <c r="T47" s="2348"/>
      <c r="U47" s="2613"/>
      <c r="V47" s="2614"/>
      <c r="W47" s="2615"/>
      <c r="X47" s="98"/>
      <c r="Y47" s="2644" t="s">
        <v>2296</v>
      </c>
      <c r="Z47" s="2644"/>
      <c r="AA47" s="2644"/>
      <c r="AB47" s="2644"/>
      <c r="AC47" s="2644"/>
      <c r="AD47" s="2644"/>
      <c r="AE47" s="131"/>
      <c r="AF47" s="131"/>
      <c r="AG47" s="1525"/>
      <c r="AH47" s="1525"/>
      <c r="AI47" s="1525"/>
      <c r="AJ47" s="1525"/>
      <c r="AK47" s="1525"/>
      <c r="AL47" s="1525"/>
      <c r="AM47" s="1525"/>
      <c r="AN47" s="1525"/>
      <c r="AO47" s="1525"/>
      <c r="AP47" s="1525"/>
      <c r="AQ47" s="1525"/>
      <c r="AR47" s="1525"/>
      <c r="AS47" s="1525"/>
      <c r="AT47" s="1525"/>
      <c r="AU47" s="1525"/>
      <c r="AV47" s="1525"/>
      <c r="AW47" s="1525"/>
      <c r="AX47" s="1525"/>
      <c r="AY47" s="1525"/>
      <c r="AZ47" s="1525"/>
      <c r="BA47" s="1525"/>
      <c r="BB47" s="1525"/>
      <c r="BC47" s="1525"/>
      <c r="BD47" s="1525"/>
      <c r="BE47" s="1525"/>
      <c r="BF47" s="1525"/>
      <c r="BG47" s="1525"/>
      <c r="BH47" s="1525"/>
      <c r="BI47" s="1525"/>
      <c r="BJ47" s="1525"/>
      <c r="BK47" s="1525"/>
      <c r="BL47" s="1525"/>
      <c r="BM47" s="1525"/>
      <c r="BN47" s="1525"/>
      <c r="BO47" s="1525"/>
      <c r="BP47" s="1525"/>
      <c r="BQ47" s="1525"/>
      <c r="BR47" s="1525"/>
      <c r="BS47" s="1525"/>
      <c r="BT47" s="1525"/>
      <c r="BU47" s="1525"/>
      <c r="BV47" s="1525"/>
      <c r="BW47" s="1525"/>
      <c r="BX47" s="1525"/>
      <c r="BY47" s="1525"/>
      <c r="BZ47" s="1525"/>
      <c r="CA47" s="1525"/>
      <c r="CC47" s="1525"/>
      <c r="CD47" s="115"/>
      <c r="CH47" s="1525"/>
      <c r="CI47" s="1525"/>
      <c r="CJ47" s="1525"/>
      <c r="CK47" s="1525"/>
    </row>
    <row r="48" spans="2:89" s="63" customFormat="1" ht="30" customHeight="1">
      <c r="B48" s="73"/>
      <c r="C48" s="1525"/>
      <c r="D48" s="2306"/>
      <c r="E48" s="2348"/>
      <c r="F48" s="2616"/>
      <c r="G48" s="2617"/>
      <c r="H48" s="2618"/>
      <c r="I48" s="98"/>
      <c r="J48" s="2644"/>
      <c r="K48" s="2644"/>
      <c r="L48" s="2644"/>
      <c r="M48" s="2644"/>
      <c r="N48" s="2644"/>
      <c r="O48" s="131"/>
      <c r="P48" s="131"/>
      <c r="Q48" s="131"/>
      <c r="R48" s="77"/>
      <c r="S48" s="2306"/>
      <c r="T48" s="2348"/>
      <c r="U48" s="2616"/>
      <c r="V48" s="2617"/>
      <c r="W48" s="2618"/>
      <c r="X48" s="98"/>
      <c r="Y48" s="2644"/>
      <c r="Z48" s="2644"/>
      <c r="AA48" s="2644"/>
      <c r="AB48" s="2644"/>
      <c r="AC48" s="2644"/>
      <c r="AD48" s="2644"/>
      <c r="AE48" s="131"/>
      <c r="AF48" s="131"/>
      <c r="BJ48" s="1525"/>
      <c r="BK48" s="1525"/>
      <c r="BL48" s="1525"/>
      <c r="BM48" s="1525"/>
      <c r="BN48" s="1525"/>
      <c r="BO48" s="1525"/>
      <c r="BP48" s="1525"/>
      <c r="BQ48" s="1525"/>
      <c r="BR48" s="1525"/>
      <c r="BS48" s="1525"/>
      <c r="BT48" s="1525"/>
      <c r="BU48" s="1525"/>
      <c r="BV48" s="1525"/>
      <c r="BW48" s="1525"/>
      <c r="BX48" s="1525"/>
      <c r="BY48" s="1525"/>
      <c r="BZ48" s="1525"/>
      <c r="CA48" s="1525"/>
      <c r="CC48" s="1525"/>
      <c r="CD48" s="115"/>
      <c r="CH48" s="1525"/>
      <c r="CI48" s="1525"/>
      <c r="CJ48" s="1525"/>
      <c r="CK48" s="1525"/>
    </row>
    <row r="49" spans="2:126" s="63" customFormat="1" ht="30" customHeight="1">
      <c r="B49" s="73"/>
      <c r="C49" s="1525"/>
      <c r="BJ49" s="1525"/>
      <c r="BK49" s="1525"/>
      <c r="BL49" s="1525"/>
      <c r="BM49" s="1525"/>
      <c r="BN49" s="1525"/>
      <c r="BO49" s="1525"/>
      <c r="BP49" s="1525"/>
      <c r="BQ49" s="1525"/>
      <c r="BR49" s="1525"/>
      <c r="BS49" s="1525"/>
      <c r="BT49" s="1525"/>
      <c r="BU49" s="1525"/>
      <c r="BV49" s="1525"/>
      <c r="BW49" s="1525"/>
      <c r="BX49" s="1525"/>
      <c r="BY49" s="1525"/>
      <c r="BZ49" s="1525"/>
      <c r="CA49" s="1525"/>
      <c r="CC49" s="1525"/>
      <c r="CD49" s="111"/>
      <c r="CH49" s="1525"/>
      <c r="CI49" s="1525"/>
      <c r="CJ49" s="1525"/>
      <c r="CK49" s="1525"/>
    </row>
    <row r="50" spans="2:126" s="63" customFormat="1" ht="30" customHeight="1">
      <c r="B50" s="73"/>
      <c r="C50" s="1525"/>
      <c r="BJ50" s="1525"/>
      <c r="BK50" s="1525"/>
      <c r="BL50" s="1525"/>
      <c r="BM50" s="1525"/>
      <c r="BN50" s="1525"/>
      <c r="BO50" s="1525"/>
      <c r="BP50" s="1525"/>
      <c r="BQ50" s="1525"/>
      <c r="BR50" s="1525"/>
      <c r="BS50" s="1525"/>
      <c r="BT50" s="1525"/>
      <c r="BU50" s="1525"/>
      <c r="BV50" s="1525"/>
      <c r="BW50" s="1525"/>
      <c r="BX50" s="1525"/>
      <c r="BY50" s="1525"/>
      <c r="BZ50" s="1525"/>
      <c r="CA50" s="1525"/>
      <c r="CC50" s="1525"/>
      <c r="CD50" s="111"/>
      <c r="CH50" s="1525"/>
      <c r="CI50" s="1525"/>
      <c r="CJ50" s="1525"/>
      <c r="CK50" s="1525"/>
    </row>
    <row r="51" spans="2:126" s="63" customFormat="1" ht="30" customHeight="1">
      <c r="B51" s="73"/>
      <c r="C51" s="1525"/>
      <c r="BJ51" s="1525"/>
      <c r="BK51" s="1525"/>
      <c r="BL51" s="1525"/>
      <c r="BM51" s="1525"/>
      <c r="BN51" s="1525"/>
      <c r="BO51" s="1525"/>
      <c r="BP51" s="1525"/>
      <c r="BQ51" s="1525"/>
      <c r="BR51" s="1525"/>
      <c r="BS51" s="1525"/>
      <c r="BT51" s="1525"/>
      <c r="BU51" s="1525"/>
      <c r="BV51" s="1525"/>
      <c r="BW51" s="1525"/>
      <c r="BX51" s="1525"/>
      <c r="BY51" s="1525"/>
      <c r="BZ51" s="1525"/>
      <c r="CA51" s="1525"/>
      <c r="CC51" s="1525"/>
      <c r="CD51" s="111"/>
      <c r="CH51" s="1525"/>
      <c r="CI51" s="1525"/>
      <c r="CJ51" s="1525"/>
      <c r="CK51" s="1525"/>
    </row>
    <row r="52" spans="2:126" s="63" customFormat="1" ht="30" customHeight="1">
      <c r="B52" s="84"/>
      <c r="C52" s="1525"/>
      <c r="BJ52" s="1525"/>
      <c r="BK52" s="1525"/>
      <c r="BL52" s="1525"/>
      <c r="BM52" s="1525"/>
      <c r="BN52" s="1525"/>
      <c r="BO52" s="1525"/>
      <c r="BP52" s="1525"/>
      <c r="BQ52" s="1525"/>
      <c r="BR52" s="1525"/>
      <c r="BS52" s="1525"/>
      <c r="BT52" s="1525"/>
      <c r="BU52" s="1525"/>
      <c r="BV52" s="1525"/>
      <c r="BW52" s="1525"/>
      <c r="BX52" s="1525"/>
      <c r="BY52" s="1525"/>
      <c r="BZ52" s="1525"/>
      <c r="CA52" s="1525"/>
      <c r="CC52" s="1525"/>
      <c r="CD52" s="111"/>
      <c r="CH52" s="1525"/>
      <c r="CI52" s="1525"/>
      <c r="CJ52" s="1525"/>
      <c r="CK52" s="1525"/>
    </row>
    <row r="53" spans="2:126" s="63" customFormat="1" ht="30" customHeight="1">
      <c r="B53" s="73"/>
      <c r="C53" s="1525"/>
      <c r="D53" s="1525"/>
      <c r="E53" s="1525"/>
      <c r="F53" s="1525"/>
      <c r="G53" s="1525"/>
      <c r="H53" s="1525"/>
      <c r="I53" s="1525"/>
      <c r="J53" s="1525"/>
      <c r="K53" s="1525"/>
      <c r="L53" s="1525"/>
      <c r="M53" s="1525"/>
      <c r="N53" s="1525"/>
      <c r="O53" s="1525"/>
      <c r="P53" s="1525"/>
      <c r="Q53" s="1525"/>
      <c r="R53" s="1525"/>
      <c r="S53" s="1525"/>
      <c r="T53" s="1525"/>
      <c r="U53" s="1525"/>
      <c r="V53" s="1525"/>
      <c r="W53" s="1525"/>
      <c r="X53" s="1525"/>
      <c r="Y53" s="1525"/>
      <c r="Z53" s="1525"/>
      <c r="AA53" s="1525"/>
      <c r="AB53" s="1525"/>
      <c r="AC53" s="1525"/>
      <c r="AD53" s="1525"/>
      <c r="AE53" s="1525"/>
      <c r="AF53" s="1525"/>
      <c r="AG53" s="1525"/>
      <c r="AH53" s="1525"/>
      <c r="AI53" s="1525"/>
      <c r="AJ53" s="1525"/>
      <c r="AK53" s="1525"/>
      <c r="AL53" s="1525"/>
      <c r="AM53" s="1525"/>
      <c r="AN53" s="1525"/>
      <c r="AO53" s="1525"/>
      <c r="AP53" s="1525"/>
      <c r="AQ53" s="1525"/>
      <c r="AR53" s="1525"/>
      <c r="AS53" s="1525"/>
      <c r="AT53" s="1525"/>
      <c r="AU53" s="1525"/>
      <c r="AV53" s="1525"/>
      <c r="AW53" s="1525"/>
      <c r="AX53" s="1525"/>
      <c r="AY53" s="1525"/>
      <c r="AZ53" s="1525"/>
      <c r="BA53" s="1525"/>
      <c r="BB53" s="1525"/>
      <c r="BC53" s="1525"/>
      <c r="BD53" s="1525"/>
      <c r="BE53" s="1525"/>
      <c r="BF53" s="1525"/>
      <c r="BG53" s="1525"/>
      <c r="BH53" s="1525"/>
      <c r="BI53" s="1525"/>
      <c r="BJ53" s="1525"/>
      <c r="BK53" s="1525"/>
      <c r="BL53" s="1525"/>
      <c r="BM53" s="1525"/>
      <c r="BN53" s="1525"/>
      <c r="BO53" s="1525"/>
      <c r="BP53" s="1525"/>
      <c r="BQ53" s="1525"/>
      <c r="BR53" s="1525"/>
      <c r="BS53" s="1525"/>
      <c r="BT53" s="1525"/>
      <c r="BU53" s="1525"/>
      <c r="BV53" s="1525"/>
      <c r="BW53" s="1525"/>
      <c r="BX53" s="1525"/>
      <c r="BY53" s="1525"/>
      <c r="BZ53" s="1525"/>
      <c r="CA53" s="1525"/>
      <c r="CC53" s="1525"/>
      <c r="CD53" s="114"/>
      <c r="CH53" s="1525"/>
      <c r="CI53" s="1525"/>
      <c r="CJ53" s="1525"/>
      <c r="CK53" s="1525"/>
    </row>
    <row r="54" spans="2:126" s="63" customFormat="1" ht="39.950000000000003" customHeight="1">
      <c r="B54" s="73"/>
      <c r="C54" s="1525"/>
      <c r="D54" s="1525"/>
      <c r="E54" s="1525"/>
      <c r="F54" s="1525"/>
      <c r="G54" s="1525"/>
      <c r="H54" s="1525"/>
      <c r="I54" s="1525"/>
      <c r="J54" s="1525"/>
      <c r="K54" s="1525"/>
      <c r="L54" s="1525"/>
      <c r="M54" s="1525"/>
      <c r="N54" s="1525"/>
      <c r="O54" s="1525"/>
      <c r="P54" s="1525"/>
      <c r="Q54" s="1525"/>
      <c r="R54" s="1525"/>
      <c r="S54" s="1525"/>
      <c r="T54" s="1525"/>
      <c r="U54" s="1525"/>
      <c r="V54" s="1525"/>
      <c r="W54" s="1525"/>
      <c r="X54" s="1525"/>
      <c r="Y54" s="1525"/>
      <c r="Z54" s="1525"/>
      <c r="AA54" s="1525"/>
      <c r="AB54" s="1525"/>
      <c r="AC54" s="1525"/>
      <c r="AD54" s="1525"/>
      <c r="AE54" s="1525"/>
      <c r="AF54" s="1525"/>
      <c r="AG54" s="1525"/>
      <c r="AH54" s="1525"/>
      <c r="AI54" s="1525"/>
      <c r="AJ54" s="1525"/>
      <c r="AK54" s="1525"/>
      <c r="AL54" s="1525"/>
      <c r="AM54" s="1525"/>
      <c r="AN54" s="1525"/>
      <c r="AO54" s="1525"/>
      <c r="AP54" s="1525"/>
      <c r="AQ54" s="1525"/>
      <c r="AR54" s="1525"/>
      <c r="AS54" s="1525"/>
      <c r="AT54" s="1525"/>
      <c r="AU54" s="1525"/>
      <c r="AV54" s="1525"/>
      <c r="AW54" s="1525"/>
      <c r="AX54" s="1525"/>
      <c r="AY54" s="1525"/>
      <c r="AZ54" s="1525"/>
      <c r="BA54" s="1525"/>
      <c r="BB54" s="1525"/>
      <c r="BC54" s="1525"/>
      <c r="BD54" s="1525"/>
      <c r="BE54" s="1525"/>
      <c r="BF54" s="1525"/>
      <c r="BG54" s="1525"/>
      <c r="BH54" s="1525"/>
      <c r="BI54" s="1525"/>
      <c r="BJ54" s="1525"/>
      <c r="BK54" s="1525"/>
      <c r="BL54" s="1525"/>
      <c r="BM54" s="1525"/>
      <c r="BN54" s="1525"/>
      <c r="BO54" s="1525"/>
      <c r="BP54" s="1525"/>
      <c r="BQ54" s="1525"/>
      <c r="BR54" s="1525"/>
      <c r="BS54" s="1525"/>
      <c r="BT54" s="1525"/>
      <c r="BU54" s="1525"/>
      <c r="BV54" s="1525"/>
      <c r="BW54" s="1525"/>
      <c r="BX54" s="1525"/>
      <c r="BY54" s="1525"/>
      <c r="BZ54" s="1525"/>
      <c r="CA54" s="1525"/>
      <c r="CC54" s="1525"/>
      <c r="CD54" s="114"/>
      <c r="CH54" s="1525"/>
      <c r="CI54" s="1525"/>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row>
    <row r="55" spans="2:126" s="63" customFormat="1" ht="39.950000000000003" customHeight="1">
      <c r="B55" s="73"/>
      <c r="C55" s="1525"/>
      <c r="D55" s="1525"/>
      <c r="E55" s="1525"/>
      <c r="F55" s="1525"/>
      <c r="G55" s="1525"/>
      <c r="H55" s="1525"/>
      <c r="I55" s="1525"/>
      <c r="J55" s="1525"/>
      <c r="K55" s="1525"/>
      <c r="L55" s="1525"/>
      <c r="M55" s="1525"/>
      <c r="N55" s="1525"/>
      <c r="O55" s="1525"/>
      <c r="P55" s="1525"/>
      <c r="Q55" s="1525"/>
      <c r="R55" s="1525"/>
      <c r="S55" s="1525"/>
      <c r="T55" s="1525"/>
      <c r="U55" s="1525"/>
      <c r="V55" s="1525"/>
      <c r="W55" s="1525"/>
      <c r="X55" s="1525"/>
      <c r="Y55" s="1525"/>
      <c r="Z55" s="1525"/>
      <c r="AA55" s="1525"/>
      <c r="AB55" s="1525"/>
      <c r="AC55" s="1525"/>
      <c r="AD55" s="1525"/>
      <c r="AE55" s="1525"/>
      <c r="AF55" s="1525"/>
      <c r="AG55" s="1525"/>
      <c r="AH55" s="1525"/>
      <c r="AI55" s="1525"/>
      <c r="AJ55" s="1525"/>
      <c r="AK55" s="1525"/>
      <c r="AL55" s="1525"/>
      <c r="AM55" s="1525"/>
      <c r="AN55" s="1525"/>
      <c r="AO55" s="1525"/>
      <c r="AP55" s="1525"/>
      <c r="AQ55" s="1525"/>
      <c r="AR55" s="1525"/>
      <c r="AS55" s="1525"/>
      <c r="AT55" s="1525"/>
      <c r="AU55" s="1525"/>
      <c r="AV55" s="1525"/>
      <c r="AW55" s="1525"/>
      <c r="AX55" s="1525"/>
      <c r="AY55" s="1525"/>
      <c r="AZ55" s="1525"/>
      <c r="BA55" s="1525"/>
      <c r="BB55" s="1525"/>
      <c r="BC55" s="1525"/>
      <c r="BD55" s="1525"/>
      <c r="BE55" s="1525"/>
      <c r="BF55" s="1525"/>
      <c r="BG55" s="1525"/>
      <c r="BH55" s="1525"/>
      <c r="BI55" s="1525"/>
      <c r="BJ55" s="1525"/>
      <c r="BK55" s="1525"/>
      <c r="BL55" s="1525"/>
      <c r="BM55" s="1525"/>
      <c r="BN55" s="1525"/>
      <c r="BO55" s="1525"/>
      <c r="BP55" s="1525"/>
      <c r="BQ55" s="1525"/>
      <c r="BR55" s="1525"/>
      <c r="BS55" s="1525"/>
      <c r="BT55" s="1525"/>
      <c r="BU55" s="1525"/>
      <c r="BV55" s="1525"/>
      <c r="BW55" s="1525"/>
      <c r="BX55" s="1525"/>
      <c r="BY55" s="1525"/>
      <c r="BZ55" s="1525"/>
      <c r="CA55" s="1525"/>
      <c r="CC55" s="1525"/>
      <c r="CD55" s="111"/>
      <c r="CH55" s="1525"/>
      <c r="CI55" s="1525"/>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row>
    <row r="56" spans="2:126" s="63" customFormat="1" ht="30" customHeight="1">
      <c r="B56" s="94"/>
      <c r="C56" s="1525"/>
      <c r="D56" s="1525"/>
      <c r="E56" s="1525"/>
      <c r="F56" s="1525"/>
      <c r="G56" s="1525"/>
      <c r="H56" s="1525"/>
      <c r="I56" s="1525"/>
      <c r="J56" s="1525"/>
      <c r="K56" s="1525"/>
      <c r="L56" s="1525"/>
      <c r="M56" s="1525"/>
      <c r="N56" s="1525"/>
      <c r="O56" s="1525"/>
      <c r="P56" s="1525"/>
      <c r="Q56" s="1525"/>
      <c r="R56" s="1525"/>
      <c r="S56" s="1525"/>
      <c r="T56" s="1525"/>
      <c r="U56" s="1525"/>
      <c r="V56" s="1525"/>
      <c r="W56" s="1525"/>
      <c r="X56" s="1525"/>
      <c r="Y56" s="1525"/>
      <c r="Z56" s="1525"/>
      <c r="AA56" s="1525"/>
      <c r="AB56" s="1525"/>
      <c r="AC56" s="1525"/>
      <c r="AD56" s="1525"/>
      <c r="AE56" s="1525"/>
      <c r="AF56" s="1525"/>
      <c r="AG56" s="1525"/>
      <c r="AH56" s="1525"/>
      <c r="AI56" s="1525"/>
      <c r="AJ56" s="1525"/>
      <c r="AK56" s="1525"/>
      <c r="AL56" s="1525"/>
      <c r="AM56" s="1525"/>
      <c r="AN56" s="1525"/>
      <c r="AO56" s="1525"/>
      <c r="AP56" s="1525"/>
      <c r="AQ56" s="1525"/>
      <c r="AR56" s="1525"/>
      <c r="AS56" s="1525"/>
      <c r="AT56" s="1525"/>
      <c r="AU56" s="1525"/>
      <c r="AV56" s="1525"/>
      <c r="AW56" s="1525"/>
      <c r="AX56" s="1525"/>
      <c r="AY56" s="1525"/>
      <c r="AZ56" s="1525"/>
      <c r="BA56" s="1525"/>
      <c r="BB56" s="1525"/>
      <c r="BC56" s="1525"/>
      <c r="BD56" s="1525"/>
      <c r="BE56" s="1525"/>
      <c r="BF56" s="1525"/>
      <c r="BG56" s="1525"/>
      <c r="BH56" s="1525"/>
      <c r="BI56" s="1525"/>
      <c r="BJ56" s="1525"/>
      <c r="BK56" s="1525"/>
      <c r="BL56" s="1525"/>
      <c r="BM56" s="1525"/>
      <c r="BN56" s="1525"/>
      <c r="BO56" s="1525"/>
      <c r="BP56" s="1525"/>
      <c r="BQ56" s="1525"/>
      <c r="BR56" s="1525"/>
      <c r="BS56" s="1525"/>
      <c r="BT56" s="1525"/>
      <c r="BU56" s="1525"/>
      <c r="BV56" s="1525"/>
      <c r="BW56" s="1525"/>
      <c r="BX56" s="1525"/>
      <c r="BY56" s="1525"/>
      <c r="BZ56" s="1525"/>
      <c r="CA56" s="1525"/>
      <c r="CC56" s="1525"/>
      <c r="CD56" s="111"/>
      <c r="CH56" s="1525"/>
      <c r="CI56" s="1525"/>
      <c r="CJ56" s="1525"/>
      <c r="CK56" s="1525"/>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row>
    <row r="57" spans="2:126" s="63" customFormat="1" ht="30" customHeight="1">
      <c r="B57" s="73"/>
      <c r="C57" s="1525"/>
      <c r="D57" s="1525"/>
      <c r="E57" s="1525"/>
      <c r="F57" s="1525"/>
      <c r="G57" s="1525"/>
      <c r="H57" s="1525"/>
      <c r="I57" s="1525"/>
      <c r="J57" s="1525"/>
      <c r="K57" s="1525"/>
      <c r="L57" s="1525"/>
      <c r="M57" s="1525"/>
      <c r="N57" s="1525"/>
      <c r="O57" s="1525"/>
      <c r="P57" s="1525"/>
      <c r="Q57" s="1525"/>
      <c r="R57" s="1525"/>
      <c r="S57" s="1525"/>
      <c r="T57" s="1525"/>
      <c r="U57" s="1525"/>
      <c r="V57" s="1525"/>
      <c r="W57" s="1525"/>
      <c r="X57" s="1525"/>
      <c r="Y57" s="1525"/>
      <c r="Z57" s="1525"/>
      <c r="AA57" s="1525"/>
      <c r="AB57" s="1525"/>
      <c r="AC57" s="1525"/>
      <c r="AD57" s="1525"/>
      <c r="AE57" s="1525"/>
      <c r="AF57" s="1525"/>
      <c r="AG57" s="1525"/>
      <c r="AH57" s="1525"/>
      <c r="AI57" s="1525"/>
      <c r="AJ57" s="1525"/>
      <c r="AK57" s="1525"/>
      <c r="AL57" s="1525"/>
      <c r="AM57" s="1525"/>
      <c r="AN57" s="1525"/>
      <c r="AO57" s="1525"/>
      <c r="AP57" s="1525"/>
      <c r="AQ57" s="1525"/>
      <c r="AR57" s="1525"/>
      <c r="AS57" s="1525"/>
      <c r="AT57" s="1525"/>
      <c r="AU57" s="1525"/>
      <c r="AV57" s="1525"/>
      <c r="AW57" s="1525"/>
      <c r="AX57" s="1525"/>
      <c r="AY57" s="1525"/>
      <c r="AZ57" s="1525"/>
      <c r="BA57" s="1525"/>
      <c r="BB57" s="1525"/>
      <c r="BC57" s="1525"/>
      <c r="BD57" s="1525"/>
      <c r="BE57" s="1525"/>
      <c r="BF57" s="1525"/>
      <c r="BG57" s="1525"/>
      <c r="BH57" s="1525"/>
      <c r="BI57" s="1525"/>
      <c r="BJ57" s="1525"/>
      <c r="BK57" s="1525"/>
      <c r="BL57" s="1525"/>
      <c r="BM57" s="1525"/>
      <c r="BN57" s="1525"/>
      <c r="BO57" s="1525"/>
      <c r="BP57" s="1525"/>
      <c r="BQ57" s="1525"/>
      <c r="BR57" s="1525"/>
      <c r="BS57" s="1525"/>
      <c r="BT57" s="1525"/>
      <c r="BU57" s="1525"/>
      <c r="BV57" s="1525"/>
      <c r="BW57" s="1525"/>
      <c r="BX57" s="1525"/>
      <c r="BY57" s="1525"/>
      <c r="BZ57" s="1525"/>
      <c r="CA57" s="1525"/>
      <c r="CC57" s="1525"/>
      <c r="CD57" s="111"/>
      <c r="CH57" s="1525"/>
      <c r="CI57" s="1525"/>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row>
    <row r="58" spans="2:126" s="63" customFormat="1" ht="30" customHeight="1">
      <c r="B58" s="73"/>
      <c r="C58" s="1525"/>
      <c r="D58" s="1525"/>
      <c r="E58" s="1525"/>
      <c r="F58" s="1525"/>
      <c r="G58" s="1525"/>
      <c r="H58" s="1525"/>
      <c r="I58" s="1525"/>
      <c r="J58" s="1525"/>
      <c r="K58" s="1525"/>
      <c r="L58" s="1525"/>
      <c r="M58" s="1525"/>
      <c r="N58" s="1525"/>
      <c r="O58" s="1525"/>
      <c r="P58" s="1525"/>
      <c r="Q58" s="1525"/>
      <c r="R58" s="1525"/>
      <c r="S58" s="1525"/>
      <c r="T58" s="1525"/>
      <c r="U58" s="1525"/>
      <c r="V58" s="1525"/>
      <c r="W58" s="1525"/>
      <c r="X58" s="1525"/>
      <c r="Y58" s="1525"/>
      <c r="Z58" s="1525"/>
      <c r="AA58" s="1525"/>
      <c r="AB58" s="1525"/>
      <c r="AC58" s="1525"/>
      <c r="AD58" s="1525"/>
      <c r="AE58" s="1525"/>
      <c r="AF58" s="1525"/>
      <c r="AG58" s="1525"/>
      <c r="AH58" s="1525"/>
      <c r="AI58" s="1525"/>
      <c r="AJ58" s="1525"/>
      <c r="AK58" s="1525"/>
      <c r="AL58" s="1525"/>
      <c r="AM58" s="1525"/>
      <c r="AN58" s="1525"/>
      <c r="AO58" s="1525"/>
      <c r="AP58" s="1525"/>
      <c r="AQ58" s="1525"/>
      <c r="AR58" s="1525"/>
      <c r="AS58" s="1525"/>
      <c r="AT58" s="1525"/>
      <c r="AU58" s="1525"/>
      <c r="AV58" s="1525"/>
      <c r="AW58" s="1525"/>
      <c r="AX58" s="1525"/>
      <c r="AY58" s="1525"/>
      <c r="AZ58" s="1525"/>
      <c r="BA58" s="1525"/>
      <c r="BB58" s="1525"/>
      <c r="BC58" s="1525"/>
      <c r="BD58" s="1525"/>
      <c r="BE58" s="1525"/>
      <c r="BF58" s="1525"/>
      <c r="BG58" s="1525"/>
      <c r="BH58" s="1525"/>
      <c r="BI58" s="1525"/>
      <c r="BJ58" s="1525"/>
      <c r="BK58" s="1525"/>
      <c r="BL58" s="1525"/>
      <c r="BM58" s="1525"/>
      <c r="BN58" s="1525"/>
      <c r="BO58" s="1525"/>
      <c r="BP58" s="1525"/>
      <c r="BQ58" s="1525"/>
      <c r="BR58" s="1525"/>
      <c r="BS58" s="1525"/>
      <c r="BT58" s="1525"/>
      <c r="BU58" s="1525"/>
      <c r="BV58" s="1525"/>
      <c r="BW58" s="1525"/>
      <c r="BX58" s="1525"/>
      <c r="BY58" s="1525"/>
      <c r="BZ58" s="1525"/>
      <c r="CA58" s="1525"/>
      <c r="CC58" s="1525"/>
      <c r="CD58" s="111"/>
      <c r="CH58" s="1525"/>
      <c r="CI58" s="1525"/>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row>
    <row r="59" spans="2:126" s="63" customFormat="1" ht="18" customHeight="1">
      <c r="B59" s="91"/>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2"/>
      <c r="BR59" s="92"/>
      <c r="BS59" s="92"/>
      <c r="BT59" s="92"/>
      <c r="BU59" s="92"/>
      <c r="BV59" s="92"/>
      <c r="BW59" s="92"/>
      <c r="BX59" s="92"/>
      <c r="BY59" s="92"/>
      <c r="BZ59" s="92"/>
      <c r="CA59" s="92"/>
      <c r="CB59" s="157"/>
      <c r="CC59" s="92"/>
      <c r="CD59" s="223"/>
      <c r="CH59" s="1525"/>
      <c r="CI59" s="1525"/>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row>
    <row r="60" spans="2:126" s="63" customFormat="1" ht="18" customHeight="1">
      <c r="B60" s="84"/>
      <c r="C60" s="1525"/>
      <c r="D60" s="1525"/>
      <c r="E60" s="1525"/>
      <c r="F60" s="1525"/>
      <c r="G60" s="1525"/>
      <c r="H60" s="1525"/>
      <c r="I60" s="1525"/>
      <c r="J60" s="1525"/>
      <c r="K60" s="1525"/>
      <c r="L60" s="1525"/>
      <c r="M60" s="1525"/>
      <c r="N60" s="1525"/>
      <c r="O60" s="1525"/>
      <c r="P60" s="1525"/>
      <c r="Q60" s="1525"/>
      <c r="R60" s="1525"/>
      <c r="S60" s="1525"/>
      <c r="T60" s="1525"/>
      <c r="U60" s="1525"/>
      <c r="V60" s="1525"/>
      <c r="W60" s="1525"/>
      <c r="X60" s="1525"/>
      <c r="Y60" s="1525"/>
      <c r="Z60" s="1525"/>
      <c r="AA60" s="1525"/>
      <c r="AB60" s="1525"/>
      <c r="AC60" s="1525"/>
      <c r="AD60" s="1525"/>
      <c r="AE60" s="1525"/>
      <c r="AF60" s="1525"/>
      <c r="AG60" s="1525"/>
      <c r="AH60" s="1525"/>
      <c r="AI60" s="1525"/>
      <c r="AJ60" s="1525"/>
      <c r="AK60" s="1525"/>
      <c r="AL60" s="1525"/>
      <c r="AM60" s="1525"/>
      <c r="AN60" s="1525"/>
      <c r="AO60" s="1525"/>
      <c r="AP60" s="1525"/>
      <c r="AQ60" s="1525"/>
      <c r="AR60" s="1525"/>
      <c r="AS60" s="1525"/>
      <c r="AT60" s="1525"/>
      <c r="AU60" s="1525"/>
      <c r="AV60" s="1525"/>
      <c r="AW60" s="1525"/>
      <c r="AX60" s="1525"/>
      <c r="AY60" s="1525"/>
      <c r="AZ60" s="1525"/>
      <c r="BA60" s="1525"/>
      <c r="BB60" s="1525"/>
      <c r="BC60" s="1525"/>
      <c r="BD60" s="1525"/>
      <c r="BE60" s="1525"/>
      <c r="BF60" s="1525"/>
      <c r="BG60" s="1525"/>
      <c r="BH60" s="1525"/>
      <c r="BI60" s="1525"/>
      <c r="BJ60" s="1525"/>
      <c r="BK60" s="1525"/>
      <c r="BL60" s="1525"/>
      <c r="BM60" s="1525"/>
      <c r="BN60" s="1525"/>
      <c r="BO60" s="1525"/>
      <c r="BP60" s="1525"/>
      <c r="BQ60" s="1525"/>
      <c r="BR60" s="1525"/>
      <c r="BS60" s="1525"/>
      <c r="BT60" s="1525"/>
      <c r="BU60" s="1525"/>
      <c r="BV60" s="1525"/>
      <c r="BW60" s="1525"/>
      <c r="BX60" s="1525"/>
      <c r="BY60" s="1525"/>
      <c r="BZ60" s="1525"/>
      <c r="CA60" s="1525"/>
      <c r="CB60" s="1525"/>
      <c r="CC60" s="1525"/>
      <c r="CD60" s="115"/>
      <c r="CH60" s="1525"/>
      <c r="CI60" s="1525"/>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row>
    <row r="61" spans="2:126" s="63" customFormat="1" ht="30" customHeight="1">
      <c r="B61" s="86"/>
      <c r="C61" s="167" t="s">
        <v>2491</v>
      </c>
      <c r="D61" s="167" t="s">
        <v>2492</v>
      </c>
      <c r="E61" s="168"/>
      <c r="F61" s="85"/>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1525"/>
      <c r="BA61" s="1525"/>
      <c r="BB61" s="1525"/>
      <c r="BC61" s="1525"/>
      <c r="BD61" s="1525"/>
      <c r="BE61" s="1525"/>
      <c r="BF61" s="1525"/>
      <c r="BG61" s="1525"/>
      <c r="BH61" s="1525"/>
      <c r="BI61" s="1525"/>
      <c r="BJ61" s="1525"/>
      <c r="BK61" s="1525"/>
      <c r="BL61" s="1525"/>
      <c r="BM61" s="1525"/>
      <c r="BN61" s="1525"/>
      <c r="BO61" s="1525"/>
      <c r="BP61" s="1525"/>
      <c r="BQ61" s="2"/>
      <c r="BR61" s="2"/>
      <c r="BS61" s="2"/>
      <c r="BT61" s="2"/>
      <c r="BU61" s="2"/>
      <c r="BV61" s="2"/>
      <c r="BW61" s="2"/>
      <c r="BX61" s="2"/>
      <c r="BY61" s="2386">
        <v>3100</v>
      </c>
      <c r="BZ61" s="2386"/>
      <c r="CA61" s="2386"/>
      <c r="CB61" s="2"/>
      <c r="CC61" s="2"/>
      <c r="CD61" s="111"/>
      <c r="CH61" s="1525"/>
      <c r="CI61" s="1525"/>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row>
    <row r="62" spans="2:126" s="63" customFormat="1" ht="30" customHeight="1">
      <c r="B62" s="86"/>
      <c r="C62" s="168"/>
      <c r="D62" s="167" t="s">
        <v>2493</v>
      </c>
      <c r="E62" s="168"/>
      <c r="F62" s="85"/>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1525"/>
      <c r="BA62" s="1525"/>
      <c r="BB62" s="1525"/>
      <c r="BC62" s="1525"/>
      <c r="BD62" s="1525"/>
      <c r="BE62" s="1525"/>
      <c r="BF62" s="1525"/>
      <c r="BG62" s="1525"/>
      <c r="BH62" s="1525"/>
      <c r="BI62" s="1525"/>
      <c r="BJ62" s="1525"/>
      <c r="BK62" s="1525"/>
      <c r="BL62" s="1525"/>
      <c r="BM62" s="1525"/>
      <c r="BN62" s="1525"/>
      <c r="BO62" s="1525"/>
      <c r="BP62" s="1525"/>
      <c r="BQ62" s="2306">
        <v>64</v>
      </c>
      <c r="BR62" s="2306"/>
      <c r="BS62" s="2307"/>
      <c r="BT62" s="2308"/>
      <c r="BU62" s="2308"/>
      <c r="BV62" s="2308"/>
      <c r="BW62" s="2308"/>
      <c r="BX62" s="2308"/>
      <c r="BY62" s="2308"/>
      <c r="BZ62" s="2308"/>
      <c r="CA62" s="2309"/>
      <c r="CB62" s="2306" t="s">
        <v>1229</v>
      </c>
      <c r="CC62" s="2306"/>
      <c r="CD62" s="111"/>
      <c r="CH62" s="1525"/>
      <c r="CI62" s="1525"/>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row>
    <row r="63" spans="2:126" s="63" customFormat="1" ht="30" customHeight="1">
      <c r="B63" s="89"/>
      <c r="C63" s="168"/>
      <c r="D63" s="198" t="s">
        <v>2494</v>
      </c>
      <c r="E63" s="168"/>
      <c r="F63" s="85"/>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1525"/>
      <c r="BA63" s="1525"/>
      <c r="BB63" s="1525"/>
      <c r="BC63" s="1525"/>
      <c r="BD63" s="1525"/>
      <c r="BE63" s="1525"/>
      <c r="BF63" s="1525"/>
      <c r="BG63" s="1525"/>
      <c r="BH63" s="1525"/>
      <c r="BI63" s="1525"/>
      <c r="BJ63" s="1525"/>
      <c r="BK63" s="1525"/>
      <c r="BL63" s="1525"/>
      <c r="BM63" s="1525"/>
      <c r="BN63" s="1525"/>
      <c r="BO63" s="1525"/>
      <c r="BP63" s="1525"/>
      <c r="BQ63" s="2306"/>
      <c r="BR63" s="2306"/>
      <c r="BS63" s="2310"/>
      <c r="BT63" s="2311"/>
      <c r="BU63" s="2311"/>
      <c r="BV63" s="2311"/>
      <c r="BW63" s="2311"/>
      <c r="BX63" s="2311"/>
      <c r="BY63" s="2311"/>
      <c r="BZ63" s="2311"/>
      <c r="CA63" s="2312"/>
      <c r="CB63" s="2306"/>
      <c r="CC63" s="2306"/>
      <c r="CD63" s="111"/>
      <c r="CH63" s="1525"/>
      <c r="CI63" s="1525"/>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row>
    <row r="64" spans="2:126" s="63" customFormat="1" ht="30" customHeight="1">
      <c r="B64" s="73"/>
      <c r="C64" s="168"/>
      <c r="D64" s="198" t="s">
        <v>2495</v>
      </c>
      <c r="E64" s="38"/>
      <c r="F64" s="1626"/>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1525"/>
      <c r="BA64" s="1525"/>
      <c r="BB64" s="1525"/>
      <c r="BC64" s="1525"/>
      <c r="BD64" s="1525"/>
      <c r="BE64" s="1525"/>
      <c r="BF64" s="1525"/>
      <c r="BG64" s="1525"/>
      <c r="BH64" s="1525"/>
      <c r="BI64" s="1525"/>
      <c r="BJ64" s="1525"/>
      <c r="BK64" s="1525"/>
      <c r="BL64" s="1525"/>
      <c r="BM64" s="1525"/>
      <c r="BN64" s="1525"/>
      <c r="BO64" s="1525"/>
      <c r="BP64" s="1525"/>
      <c r="BQ64" s="1525"/>
      <c r="BR64" s="1525"/>
      <c r="BS64" s="1525"/>
      <c r="BT64" s="1525"/>
      <c r="BU64" s="1525"/>
      <c r="BV64" s="1525"/>
      <c r="BW64" s="1525"/>
      <c r="BX64" s="1525"/>
      <c r="BY64" s="1525"/>
      <c r="BZ64" s="1525"/>
      <c r="CA64" s="1525"/>
      <c r="CB64" s="1525"/>
      <c r="CC64" s="1525"/>
      <c r="CD64" s="111"/>
      <c r="CH64" s="1525"/>
      <c r="CI64" s="1525"/>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row>
    <row r="65" spans="2:126" s="63" customFormat="1" ht="18" customHeight="1">
      <c r="B65" s="91"/>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2"/>
      <c r="BR65" s="92"/>
      <c r="BS65" s="92"/>
      <c r="BT65" s="92"/>
      <c r="BU65" s="92"/>
      <c r="BV65" s="92"/>
      <c r="BW65" s="92"/>
      <c r="BX65" s="92"/>
      <c r="BY65" s="92"/>
      <c r="BZ65" s="92"/>
      <c r="CA65" s="92"/>
      <c r="CB65" s="92"/>
      <c r="CC65" s="92"/>
      <c r="CD65" s="163"/>
      <c r="CH65" s="1525"/>
      <c r="CI65" s="1525"/>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row>
    <row r="66" spans="2:126" s="63" customFormat="1" ht="18" customHeight="1">
      <c r="B66" s="73"/>
      <c r="C66" s="1525"/>
      <c r="D66" s="1525"/>
      <c r="E66" s="1525"/>
      <c r="F66" s="1525"/>
      <c r="G66" s="1525"/>
      <c r="H66" s="1525"/>
      <c r="I66" s="1525"/>
      <c r="J66" s="1525"/>
      <c r="K66" s="1525"/>
      <c r="L66" s="1525"/>
      <c r="M66" s="1525"/>
      <c r="N66" s="1525"/>
      <c r="O66" s="1525"/>
      <c r="P66" s="1525"/>
      <c r="Q66" s="1525"/>
      <c r="R66" s="1525"/>
      <c r="S66" s="1525"/>
      <c r="T66" s="1525"/>
      <c r="U66" s="1525"/>
      <c r="V66" s="1525"/>
      <c r="W66" s="1525"/>
      <c r="X66" s="1525"/>
      <c r="Y66" s="1525"/>
      <c r="Z66" s="1525"/>
      <c r="AA66" s="1525"/>
      <c r="AB66" s="1525"/>
      <c r="AC66" s="1525"/>
      <c r="AD66" s="1525"/>
      <c r="AE66" s="1525"/>
      <c r="AF66" s="1525"/>
      <c r="AG66" s="1525"/>
      <c r="AH66" s="1525"/>
      <c r="AI66" s="1525"/>
      <c r="AJ66" s="1525"/>
      <c r="AK66" s="1525"/>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R66" s="1525"/>
      <c r="BS66" s="1525"/>
      <c r="BT66" s="1525"/>
      <c r="BU66" s="1525"/>
      <c r="BV66" s="1525"/>
      <c r="BW66" s="1525"/>
      <c r="BX66" s="1525"/>
      <c r="BY66" s="1525"/>
      <c r="BZ66" s="1525"/>
      <c r="CA66" s="1525"/>
      <c r="CB66" s="1525"/>
      <c r="CC66" s="1525"/>
      <c r="CD66" s="114"/>
      <c r="CH66" s="1525"/>
      <c r="CI66" s="1525"/>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row>
    <row r="67" spans="2:126" s="63" customFormat="1" ht="30" customHeight="1">
      <c r="B67" s="73"/>
      <c r="C67" s="167" t="s">
        <v>2496</v>
      </c>
      <c r="D67" s="167" t="s">
        <v>2497</v>
      </c>
      <c r="E67" s="168"/>
      <c r="F67" s="198"/>
      <c r="G67" s="85"/>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c r="AV67" s="176"/>
      <c r="AW67" s="176"/>
      <c r="AX67" s="176"/>
      <c r="AY67" s="176"/>
      <c r="AZ67" s="176"/>
      <c r="BA67" s="176"/>
      <c r="BB67" s="176"/>
      <c r="BC67" s="176"/>
      <c r="BD67" s="176"/>
      <c r="BE67" s="121"/>
      <c r="BF67" s="121"/>
      <c r="BG67" s="121"/>
      <c r="BH67" s="121"/>
      <c r="BI67" s="121"/>
      <c r="BJ67" s="121"/>
      <c r="BK67" s="61"/>
      <c r="BL67" s="61"/>
      <c r="BM67" s="61"/>
      <c r="BN67" s="61"/>
      <c r="BO67" s="61"/>
      <c r="BP67" s="61"/>
      <c r="BQ67" s="61"/>
      <c r="BR67" s="61"/>
      <c r="BS67" s="61"/>
      <c r="BT67" s="61"/>
      <c r="BU67" s="61"/>
      <c r="BV67" s="61"/>
      <c r="BW67" s="61"/>
      <c r="BX67" s="61"/>
      <c r="BY67" s="61"/>
      <c r="BZ67" s="61"/>
      <c r="CA67" s="61"/>
      <c r="CB67" s="121"/>
      <c r="CC67" s="61"/>
      <c r="CD67" s="114"/>
      <c r="CH67" s="1525"/>
      <c r="CI67" s="1525"/>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row>
    <row r="68" spans="2:126" s="63" customFormat="1" ht="30" customHeight="1">
      <c r="B68" s="84"/>
      <c r="C68" s="168"/>
      <c r="D68" s="198" t="s">
        <v>2498</v>
      </c>
      <c r="E68" s="168"/>
      <c r="F68" s="198"/>
      <c r="G68" s="85"/>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c r="AO68" s="176"/>
      <c r="AP68" s="176"/>
      <c r="AQ68" s="176"/>
      <c r="AR68" s="176"/>
      <c r="AS68" s="176"/>
      <c r="AT68" s="176"/>
      <c r="AU68" s="176"/>
      <c r="AV68" s="176"/>
      <c r="AW68" s="176"/>
      <c r="AX68" s="176"/>
      <c r="AY68" s="176"/>
      <c r="AZ68" s="176"/>
      <c r="BA68" s="176"/>
      <c r="BB68" s="176"/>
      <c r="BC68" s="176"/>
      <c r="BD68" s="176"/>
      <c r="BE68" s="121"/>
      <c r="BF68" s="121"/>
      <c r="BG68" s="121"/>
      <c r="BH68" s="121"/>
      <c r="BI68" s="121"/>
      <c r="BJ68" s="121"/>
      <c r="BK68" s="61"/>
      <c r="BL68" s="61"/>
      <c r="BM68" s="61"/>
      <c r="BN68" s="61"/>
      <c r="BO68" s="61"/>
      <c r="BP68" s="61"/>
      <c r="BQ68" s="61"/>
      <c r="BR68" s="61"/>
      <c r="BS68" s="61"/>
      <c r="BT68" s="61"/>
      <c r="BU68" s="61"/>
      <c r="BV68" s="61"/>
      <c r="BW68" s="61"/>
      <c r="BX68" s="61"/>
      <c r="BY68" s="61"/>
      <c r="BZ68" s="61"/>
      <c r="CA68" s="61"/>
      <c r="CB68" s="121"/>
      <c r="CC68" s="61"/>
      <c r="CD68" s="115"/>
      <c r="CH68" s="1525"/>
      <c r="CI68" s="1525"/>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row>
    <row r="69" spans="2:126" s="63" customFormat="1" ht="30" customHeight="1">
      <c r="B69" s="86"/>
      <c r="C69" s="168"/>
      <c r="D69" s="167"/>
      <c r="E69" s="168"/>
      <c r="F69" s="198"/>
      <c r="G69" s="85"/>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c r="AO69" s="176"/>
      <c r="AP69" s="176"/>
      <c r="AQ69" s="176"/>
      <c r="AR69" s="176"/>
      <c r="AS69" s="176"/>
      <c r="AT69" s="176"/>
      <c r="AU69" s="176"/>
      <c r="AV69" s="176"/>
      <c r="AW69" s="176"/>
      <c r="AX69" s="176"/>
      <c r="AY69" s="176"/>
      <c r="AZ69" s="176"/>
      <c r="BA69" s="176"/>
      <c r="BB69" s="176"/>
      <c r="BC69" s="176"/>
      <c r="BD69" s="176"/>
      <c r="BE69" s="121"/>
      <c r="BF69" s="121"/>
      <c r="BG69" s="121"/>
      <c r="BH69" s="121"/>
      <c r="BI69" s="121"/>
      <c r="BJ69" s="121"/>
      <c r="BK69" s="121"/>
      <c r="BL69" s="121"/>
      <c r="BM69" s="121"/>
      <c r="BN69" s="121"/>
      <c r="BO69" s="121"/>
      <c r="BP69" s="121"/>
      <c r="BQ69" s="121"/>
      <c r="BR69" s="121"/>
      <c r="BS69" s="121"/>
      <c r="BT69" s="121"/>
      <c r="BU69" s="121"/>
      <c r="BV69" s="121"/>
      <c r="BW69" s="121"/>
      <c r="BX69" s="121"/>
      <c r="BY69" s="121"/>
      <c r="BZ69" s="121"/>
      <c r="CA69" s="121"/>
      <c r="CB69" s="61"/>
      <c r="CC69" s="61"/>
      <c r="CD69" s="115"/>
      <c r="CH69" s="1525"/>
      <c r="CI69" s="1525"/>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row>
    <row r="70" spans="2:126" s="63" customFormat="1" ht="30" customHeight="1">
      <c r="B70" s="86"/>
      <c r="C70" s="168"/>
      <c r="D70" s="167" t="s">
        <v>1171</v>
      </c>
      <c r="E70" s="168"/>
      <c r="F70" s="198" t="s">
        <v>2468</v>
      </c>
      <c r="G70" s="85"/>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c r="AW70" s="176"/>
      <c r="AX70" s="176"/>
      <c r="AY70" s="176"/>
      <c r="AZ70" s="176"/>
      <c r="BA70" s="176"/>
      <c r="BB70" s="176"/>
      <c r="BC70" s="176"/>
      <c r="BD70" s="176"/>
      <c r="BE70" s="121"/>
      <c r="BF70" s="121"/>
      <c r="BG70" s="121"/>
      <c r="BH70" s="121"/>
      <c r="BI70" s="121"/>
      <c r="BJ70" s="121"/>
      <c r="BK70" s="121"/>
      <c r="BL70" s="121"/>
      <c r="BM70" s="121"/>
      <c r="BN70" s="121"/>
      <c r="BO70" s="121"/>
      <c r="BP70" s="121"/>
      <c r="BQ70" s="2"/>
      <c r="BR70" s="2"/>
      <c r="BS70" s="2"/>
      <c r="BT70" s="2"/>
      <c r="BU70" s="2"/>
      <c r="BV70" s="2"/>
      <c r="BW70" s="2"/>
      <c r="BX70" s="2"/>
      <c r="BY70" s="2386">
        <v>3100</v>
      </c>
      <c r="BZ70" s="2386"/>
      <c r="CA70" s="2386"/>
      <c r="CB70" s="2"/>
      <c r="CC70" s="2"/>
      <c r="CD70" s="115"/>
      <c r="CH70" s="1525"/>
      <c r="CI70" s="1525"/>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row>
    <row r="71" spans="2:126" s="63" customFormat="1" ht="30" customHeight="1">
      <c r="B71" s="89"/>
      <c r="C71" s="168"/>
      <c r="D71" s="167"/>
      <c r="E71" s="168"/>
      <c r="F71" s="2665" t="s">
        <v>2469</v>
      </c>
      <c r="G71" s="2665"/>
      <c r="H71" s="2665"/>
      <c r="I71" s="77" t="s">
        <v>2470</v>
      </c>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c r="AW71" s="176"/>
      <c r="AX71" s="176"/>
      <c r="AY71" s="176"/>
      <c r="AZ71" s="176"/>
      <c r="BA71" s="176"/>
      <c r="BB71" s="176"/>
      <c r="BC71" s="176"/>
      <c r="BD71" s="176"/>
      <c r="BE71" s="121"/>
      <c r="BF71" s="121"/>
      <c r="BG71" s="121"/>
      <c r="BH71" s="121"/>
      <c r="BI71" s="121"/>
      <c r="BJ71" s="121"/>
      <c r="BK71" s="121"/>
      <c r="BL71" s="121"/>
      <c r="BM71" s="121"/>
      <c r="BN71" s="121"/>
      <c r="BO71" s="121"/>
      <c r="BP71" s="121"/>
      <c r="BQ71" s="2306">
        <v>65</v>
      </c>
      <c r="BR71" s="2306"/>
      <c r="BS71" s="2307"/>
      <c r="BT71" s="2308"/>
      <c r="BU71" s="2308"/>
      <c r="BV71" s="2308"/>
      <c r="BW71" s="2308"/>
      <c r="BX71" s="2308"/>
      <c r="BY71" s="2308"/>
      <c r="BZ71" s="2308"/>
      <c r="CA71" s="2309"/>
      <c r="CB71" s="2306" t="s">
        <v>1229</v>
      </c>
      <c r="CC71" s="2306"/>
      <c r="CD71" s="115"/>
      <c r="CH71" s="1525"/>
      <c r="CI71" s="1525"/>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row>
    <row r="72" spans="2:126" s="63" customFormat="1" ht="30" customHeight="1">
      <c r="B72" s="73"/>
      <c r="C72" s="168"/>
      <c r="D72" s="167"/>
      <c r="E72" s="168"/>
      <c r="F72" s="2665"/>
      <c r="G72" s="2665"/>
      <c r="H72" s="2665"/>
      <c r="I72" s="87" t="s">
        <v>2471</v>
      </c>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176"/>
      <c r="AZ72" s="176"/>
      <c r="BA72" s="176"/>
      <c r="BB72" s="176"/>
      <c r="BC72" s="176"/>
      <c r="BD72" s="176"/>
      <c r="BE72" s="121"/>
      <c r="BF72" s="121"/>
      <c r="BG72" s="121"/>
      <c r="BH72" s="121"/>
      <c r="BI72" s="121"/>
      <c r="BJ72" s="121"/>
      <c r="BK72" s="121"/>
      <c r="BL72" s="121"/>
      <c r="BM72" s="121"/>
      <c r="BN72" s="121"/>
      <c r="BO72" s="121"/>
      <c r="BP72" s="121"/>
      <c r="BQ72" s="2306"/>
      <c r="BR72" s="2306"/>
      <c r="BS72" s="2310"/>
      <c r="BT72" s="2311"/>
      <c r="BU72" s="2311"/>
      <c r="BV72" s="2311"/>
      <c r="BW72" s="2311"/>
      <c r="BX72" s="2311"/>
      <c r="BY72" s="2311"/>
      <c r="BZ72" s="2311"/>
      <c r="CA72" s="2312"/>
      <c r="CB72" s="2306"/>
      <c r="CC72" s="2306"/>
      <c r="CD72" s="111"/>
      <c r="CH72" s="1525"/>
      <c r="CI72" s="1525"/>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row>
    <row r="73" spans="2:126" s="63" customFormat="1" ht="20.100000000000001" customHeight="1">
      <c r="B73" s="73"/>
      <c r="C73" s="168"/>
      <c r="D73" s="167"/>
      <c r="E73" s="168"/>
      <c r="F73" s="198"/>
      <c r="G73" s="85"/>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176"/>
      <c r="AZ73" s="176"/>
      <c r="BA73" s="176"/>
      <c r="BB73" s="176"/>
      <c r="BC73" s="176"/>
      <c r="BD73" s="176"/>
      <c r="BE73" s="121"/>
      <c r="BF73" s="121"/>
      <c r="BG73" s="121"/>
      <c r="BH73" s="121"/>
      <c r="BI73" s="121"/>
      <c r="BJ73" s="121"/>
      <c r="BK73" s="121"/>
      <c r="BL73" s="121"/>
      <c r="BM73" s="121"/>
      <c r="BN73" s="121"/>
      <c r="BO73" s="121"/>
      <c r="BP73" s="121"/>
      <c r="BQ73" s="61"/>
      <c r="BR73" s="61"/>
      <c r="BS73" s="61"/>
      <c r="BT73" s="61"/>
      <c r="BU73" s="61"/>
      <c r="BV73" s="1525"/>
      <c r="BW73" s="1525"/>
      <c r="BX73" s="1525"/>
      <c r="BY73" s="1525"/>
      <c r="BZ73" s="1525"/>
      <c r="CA73" s="1525"/>
      <c r="CB73" s="221"/>
      <c r="CC73" s="1612"/>
      <c r="CD73" s="111"/>
      <c r="CH73" s="1525"/>
      <c r="CI73" s="1525"/>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row>
    <row r="74" spans="2:126" s="63" customFormat="1" ht="30" customHeight="1">
      <c r="B74" s="73"/>
      <c r="C74" s="168"/>
      <c r="D74" s="167" t="s">
        <v>1175</v>
      </c>
      <c r="E74" s="168"/>
      <c r="F74" s="198" t="s">
        <v>2472</v>
      </c>
      <c r="G74" s="85"/>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c r="AS74" s="176"/>
      <c r="AT74" s="176"/>
      <c r="AU74" s="176"/>
      <c r="AV74" s="176"/>
      <c r="AW74" s="176"/>
      <c r="AX74" s="176"/>
      <c r="AY74" s="176"/>
      <c r="AZ74" s="176"/>
      <c r="BA74" s="176"/>
      <c r="BB74" s="176"/>
      <c r="BC74" s="176"/>
      <c r="BD74" s="176"/>
      <c r="BE74" s="121"/>
      <c r="BF74" s="121"/>
      <c r="BG74" s="121"/>
      <c r="BH74" s="121"/>
      <c r="BI74" s="121"/>
      <c r="BJ74" s="121"/>
      <c r="BK74" s="121"/>
      <c r="BL74" s="121"/>
      <c r="BM74" s="121"/>
      <c r="BN74" s="121"/>
      <c r="BO74" s="121"/>
      <c r="BP74" s="121"/>
      <c r="BQ74" s="61"/>
      <c r="BR74" s="61"/>
      <c r="BS74" s="61"/>
      <c r="BT74" s="61"/>
      <c r="BU74" s="61"/>
      <c r="BV74" s="1525"/>
      <c r="BW74" s="1525"/>
      <c r="BX74" s="1525"/>
      <c r="BY74" s="1525"/>
      <c r="BZ74" s="1525"/>
      <c r="CA74" s="1525"/>
      <c r="CB74" s="221"/>
      <c r="CC74" s="1612"/>
      <c r="CD74" s="111"/>
      <c r="CH74" s="1525"/>
      <c r="CI74" s="1525"/>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row>
    <row r="75" spans="2:126" s="63" customFormat="1" ht="30" customHeight="1">
      <c r="B75" s="73"/>
      <c r="C75" s="168"/>
      <c r="D75" s="167"/>
      <c r="E75" s="168"/>
      <c r="F75" s="2665" t="s">
        <v>2473</v>
      </c>
      <c r="G75" s="2665"/>
      <c r="H75" s="2665"/>
      <c r="I75" s="77" t="s">
        <v>2474</v>
      </c>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6"/>
      <c r="AM75" s="176"/>
      <c r="AN75" s="176"/>
      <c r="AO75" s="176"/>
      <c r="AP75" s="176"/>
      <c r="AQ75" s="176"/>
      <c r="AR75" s="176"/>
      <c r="AS75" s="176"/>
      <c r="AT75" s="176"/>
      <c r="AU75" s="176"/>
      <c r="AV75" s="176"/>
      <c r="AW75" s="176"/>
      <c r="AX75" s="176"/>
      <c r="AY75" s="176"/>
      <c r="AZ75" s="176"/>
      <c r="BA75" s="176"/>
      <c r="BB75" s="176"/>
      <c r="BC75" s="176"/>
      <c r="BD75" s="176"/>
      <c r="BE75" s="121"/>
      <c r="BF75" s="121"/>
      <c r="BG75" s="121"/>
      <c r="BH75" s="121"/>
      <c r="BI75" s="121"/>
      <c r="BJ75" s="121"/>
      <c r="BK75" s="121"/>
      <c r="BL75" s="121"/>
      <c r="BM75" s="121"/>
      <c r="BN75" s="121"/>
      <c r="BO75" s="121"/>
      <c r="BP75" s="121"/>
      <c r="BQ75" s="2306">
        <v>66</v>
      </c>
      <c r="BR75" s="2306"/>
      <c r="BS75" s="2307"/>
      <c r="BT75" s="2308"/>
      <c r="BU75" s="2308"/>
      <c r="BV75" s="2308"/>
      <c r="BW75" s="2308"/>
      <c r="BX75" s="2308"/>
      <c r="BY75" s="2308"/>
      <c r="BZ75" s="2308"/>
      <c r="CA75" s="2309"/>
      <c r="CB75" s="2306" t="s">
        <v>1229</v>
      </c>
      <c r="CC75" s="2306"/>
      <c r="CD75" s="111"/>
      <c r="CH75" s="1525"/>
      <c r="CI75" s="1525"/>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row>
    <row r="76" spans="2:126" s="63" customFormat="1" ht="30" customHeight="1">
      <c r="B76" s="84"/>
      <c r="C76" s="168"/>
      <c r="D76" s="167"/>
      <c r="E76" s="168"/>
      <c r="F76" s="2665"/>
      <c r="G76" s="2665"/>
      <c r="H76" s="2665"/>
      <c r="I76" s="87" t="s">
        <v>2475</v>
      </c>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c r="AO76" s="176"/>
      <c r="AP76" s="176"/>
      <c r="AQ76" s="176"/>
      <c r="AR76" s="176"/>
      <c r="AS76" s="176"/>
      <c r="AT76" s="176"/>
      <c r="AU76" s="176"/>
      <c r="AV76" s="176"/>
      <c r="AW76" s="176"/>
      <c r="AX76" s="176"/>
      <c r="AY76" s="176"/>
      <c r="AZ76" s="176"/>
      <c r="BA76" s="176"/>
      <c r="BB76" s="176"/>
      <c r="BC76" s="176"/>
      <c r="BD76" s="176"/>
      <c r="BE76" s="121"/>
      <c r="BF76" s="121"/>
      <c r="BG76" s="121"/>
      <c r="BH76" s="121"/>
      <c r="BI76" s="121"/>
      <c r="BJ76" s="121"/>
      <c r="BK76" s="121"/>
      <c r="BL76" s="121"/>
      <c r="BM76" s="121"/>
      <c r="BN76" s="121"/>
      <c r="BO76" s="121"/>
      <c r="BP76" s="121"/>
      <c r="BQ76" s="2306"/>
      <c r="BR76" s="2306"/>
      <c r="BS76" s="2310"/>
      <c r="BT76" s="2311"/>
      <c r="BU76" s="2311"/>
      <c r="BV76" s="2311"/>
      <c r="BW76" s="2311"/>
      <c r="BX76" s="2311"/>
      <c r="BY76" s="2311"/>
      <c r="BZ76" s="2311"/>
      <c r="CA76" s="2312"/>
      <c r="CB76" s="2306"/>
      <c r="CC76" s="2306"/>
      <c r="CD76" s="111"/>
      <c r="CH76" s="1525"/>
      <c r="CI76" s="1525"/>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row>
    <row r="77" spans="2:126" s="63" customFormat="1" ht="20.100000000000001" customHeight="1">
      <c r="B77" s="86"/>
      <c r="C77" s="168"/>
      <c r="D77" s="167"/>
      <c r="E77" s="168"/>
      <c r="F77" s="198"/>
      <c r="G77" s="85"/>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6"/>
      <c r="AM77" s="176"/>
      <c r="AN77" s="176"/>
      <c r="AO77" s="176"/>
      <c r="AP77" s="176"/>
      <c r="AQ77" s="176"/>
      <c r="AR77" s="176"/>
      <c r="AS77" s="176"/>
      <c r="AT77" s="176"/>
      <c r="AU77" s="176"/>
      <c r="AV77" s="176"/>
      <c r="AW77" s="176"/>
      <c r="AX77" s="176"/>
      <c r="AY77" s="176"/>
      <c r="AZ77" s="176"/>
      <c r="BA77" s="176"/>
      <c r="BB77" s="176"/>
      <c r="BC77" s="176"/>
      <c r="BD77" s="176"/>
      <c r="BE77" s="121"/>
      <c r="BF77" s="121"/>
      <c r="BG77" s="121"/>
      <c r="BH77" s="121"/>
      <c r="BI77" s="121"/>
      <c r="BJ77" s="121"/>
      <c r="BK77" s="121"/>
      <c r="BL77" s="121"/>
      <c r="BM77" s="121"/>
      <c r="BN77" s="121"/>
      <c r="BO77" s="121"/>
      <c r="BP77" s="121"/>
      <c r="BQ77" s="62"/>
      <c r="BR77" s="62"/>
      <c r="BS77" s="62"/>
      <c r="BT77" s="62"/>
      <c r="BU77" s="62"/>
      <c r="BV77" s="1525"/>
      <c r="BW77" s="1525"/>
      <c r="BX77" s="1525"/>
      <c r="BY77" s="1525"/>
      <c r="BZ77" s="1525"/>
      <c r="CA77" s="1525"/>
      <c r="CB77" s="221"/>
      <c r="CC77" s="1594"/>
      <c r="CD77" s="114"/>
      <c r="CH77" s="1525"/>
      <c r="CI77" s="1525"/>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row>
    <row r="78" spans="2:126" s="63" customFormat="1" ht="30" customHeight="1">
      <c r="B78" s="86"/>
      <c r="C78" s="168"/>
      <c r="D78" s="167" t="s">
        <v>1794</v>
      </c>
      <c r="E78" s="168"/>
      <c r="F78" s="167" t="s">
        <v>2476</v>
      </c>
      <c r="G78" s="85"/>
      <c r="H78" s="176"/>
      <c r="I78" s="176"/>
      <c r="J78" s="176"/>
      <c r="K78" s="176"/>
      <c r="L78" s="176"/>
      <c r="M78" s="176"/>
      <c r="N78" s="176"/>
      <c r="O78" s="176"/>
      <c r="P78" s="176"/>
      <c r="Q78" s="176"/>
      <c r="R78" s="176"/>
      <c r="S78" s="176"/>
      <c r="T78" s="176"/>
      <c r="U78" s="176"/>
      <c r="V78" s="176"/>
      <c r="W78" s="176"/>
      <c r="X78" s="176"/>
      <c r="Y78" s="176"/>
      <c r="Z78" s="176"/>
      <c r="AA78" s="176"/>
      <c r="AB78" s="176"/>
      <c r="AC78" s="176"/>
      <c r="AD78" s="176"/>
      <c r="AE78" s="176"/>
      <c r="AF78" s="176"/>
      <c r="AG78" s="176"/>
      <c r="AH78" s="176"/>
      <c r="AI78" s="176"/>
      <c r="AJ78" s="176"/>
      <c r="AK78" s="176"/>
      <c r="AL78" s="176"/>
      <c r="AM78" s="176"/>
      <c r="AN78" s="176"/>
      <c r="AO78" s="176"/>
      <c r="AP78" s="176"/>
      <c r="AQ78" s="176"/>
      <c r="AR78" s="176"/>
      <c r="AS78" s="176"/>
      <c r="AT78" s="176"/>
      <c r="AU78" s="176"/>
      <c r="AV78" s="176"/>
      <c r="AW78" s="176"/>
      <c r="AX78" s="176"/>
      <c r="AY78" s="176"/>
      <c r="AZ78" s="176"/>
      <c r="BA78" s="176"/>
      <c r="BB78" s="176"/>
      <c r="BC78" s="176"/>
      <c r="BD78" s="176"/>
      <c r="BE78" s="62"/>
      <c r="BF78" s="62"/>
      <c r="BG78" s="62"/>
      <c r="BH78" s="62"/>
      <c r="BI78" s="62"/>
      <c r="BJ78" s="62"/>
      <c r="BK78" s="121"/>
      <c r="BL78" s="121"/>
      <c r="BM78" s="121"/>
      <c r="BN78" s="121"/>
      <c r="BO78" s="121"/>
      <c r="BP78" s="121"/>
      <c r="BQ78" s="62"/>
      <c r="BR78" s="62"/>
      <c r="BS78" s="62"/>
      <c r="BT78" s="62"/>
      <c r="BU78" s="62"/>
      <c r="BV78" s="1525"/>
      <c r="BW78" s="1525"/>
      <c r="BX78" s="1525"/>
      <c r="BY78" s="1525"/>
      <c r="BZ78" s="1525"/>
      <c r="CA78" s="1525"/>
      <c r="CB78" s="221"/>
      <c r="CC78" s="1594"/>
      <c r="CD78" s="114"/>
      <c r="CH78" s="1525"/>
      <c r="CI78" s="1525"/>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row>
    <row r="79" spans="2:126" s="63" customFormat="1" ht="30" customHeight="1">
      <c r="B79" s="89"/>
      <c r="C79" s="168"/>
      <c r="D79" s="167"/>
      <c r="E79" s="168"/>
      <c r="F79" s="2665" t="s">
        <v>2477</v>
      </c>
      <c r="G79" s="2665"/>
      <c r="H79" s="2665"/>
      <c r="I79" s="77" t="s">
        <v>2478</v>
      </c>
      <c r="J79" s="176"/>
      <c r="K79" s="176"/>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c r="BB79" s="176"/>
      <c r="BC79" s="176"/>
      <c r="BD79" s="176"/>
      <c r="BE79" s="62"/>
      <c r="BF79" s="62"/>
      <c r="BG79" s="62"/>
      <c r="BH79" s="62"/>
      <c r="BI79" s="62"/>
      <c r="BJ79" s="62"/>
      <c r="BK79" s="121"/>
      <c r="BL79" s="121"/>
      <c r="BM79" s="121"/>
      <c r="BN79" s="121"/>
      <c r="BO79" s="121"/>
      <c r="BP79" s="121"/>
      <c r="BQ79" s="2306">
        <v>67</v>
      </c>
      <c r="BR79" s="2306"/>
      <c r="BS79" s="2307"/>
      <c r="BT79" s="2308"/>
      <c r="BU79" s="2308"/>
      <c r="BV79" s="2308"/>
      <c r="BW79" s="2308"/>
      <c r="BX79" s="2308"/>
      <c r="BY79" s="2308"/>
      <c r="BZ79" s="2308"/>
      <c r="CA79" s="2309"/>
      <c r="CB79" s="2306" t="s">
        <v>1229</v>
      </c>
      <c r="CC79" s="2306"/>
      <c r="CD79" s="115"/>
      <c r="CH79" s="1525"/>
      <c r="CI79" s="1525"/>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row>
    <row r="80" spans="2:126" s="63" customFormat="1" ht="30" customHeight="1">
      <c r="B80" s="73"/>
      <c r="C80" s="168"/>
      <c r="D80" s="167"/>
      <c r="E80" s="168"/>
      <c r="F80" s="2665"/>
      <c r="G80" s="2665"/>
      <c r="H80" s="2665"/>
      <c r="I80" s="87" t="s">
        <v>2479</v>
      </c>
      <c r="J80" s="176"/>
      <c r="K80" s="176"/>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c r="BB80" s="176"/>
      <c r="BC80" s="176"/>
      <c r="BD80" s="176"/>
      <c r="BE80" s="121"/>
      <c r="BF80" s="121"/>
      <c r="BG80" s="121"/>
      <c r="BH80" s="121"/>
      <c r="BI80" s="121"/>
      <c r="BJ80" s="121"/>
      <c r="BK80" s="121"/>
      <c r="BL80" s="121"/>
      <c r="BM80" s="121"/>
      <c r="BN80" s="121"/>
      <c r="BO80" s="121"/>
      <c r="BP80" s="121"/>
      <c r="BQ80" s="2306"/>
      <c r="BR80" s="2306"/>
      <c r="BS80" s="2310"/>
      <c r="BT80" s="2311"/>
      <c r="BU80" s="2311"/>
      <c r="BV80" s="2311"/>
      <c r="BW80" s="2311"/>
      <c r="BX80" s="2311"/>
      <c r="BY80" s="2311"/>
      <c r="BZ80" s="2311"/>
      <c r="CA80" s="2312"/>
      <c r="CB80" s="2306"/>
      <c r="CC80" s="2306"/>
      <c r="CD80" s="115"/>
      <c r="CH80" s="1525"/>
      <c r="CI80" s="1525"/>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row>
    <row r="81" spans="2:126" s="63" customFormat="1" ht="20.100000000000001" customHeight="1">
      <c r="B81" s="73"/>
      <c r="C81" s="168"/>
      <c r="D81" s="167"/>
      <c r="E81" s="168"/>
      <c r="F81" s="198"/>
      <c r="G81" s="85"/>
      <c r="H81" s="176"/>
      <c r="I81" s="176"/>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525"/>
      <c r="BF81" s="1525"/>
      <c r="BG81" s="1525"/>
      <c r="BH81" s="1525"/>
      <c r="BI81" s="1525"/>
      <c r="BJ81" s="1525"/>
      <c r="BK81" s="1525"/>
      <c r="BL81" s="1525"/>
      <c r="BM81" s="1525"/>
      <c r="BN81" s="1525"/>
      <c r="BO81" s="1525"/>
      <c r="BP81" s="1525"/>
      <c r="BQ81" s="1525"/>
      <c r="BR81" s="1525"/>
      <c r="BS81" s="1525"/>
      <c r="BT81" s="1525"/>
      <c r="BU81" s="1525"/>
      <c r="BV81" s="1525"/>
      <c r="BW81" s="1525"/>
      <c r="BX81" s="1525"/>
      <c r="BY81" s="1525"/>
      <c r="BZ81" s="1525"/>
      <c r="CA81" s="1525"/>
      <c r="CB81" s="222"/>
      <c r="CC81" s="1594"/>
      <c r="CD81" s="115"/>
      <c r="CH81" s="1525"/>
      <c r="CI81" s="1525"/>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row>
    <row r="82" spans="2:126" s="63" customFormat="1" ht="30" customHeight="1">
      <c r="B82" s="73"/>
      <c r="C82" s="168"/>
      <c r="D82" s="167"/>
      <c r="E82" s="168"/>
      <c r="F82" s="167" t="s">
        <v>1379</v>
      </c>
      <c r="G82" s="85"/>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1525"/>
      <c r="BF82" s="1525"/>
      <c r="BG82" s="1525"/>
      <c r="BH82" s="1525"/>
      <c r="BI82" s="1525"/>
      <c r="BJ82" s="1525"/>
      <c r="BK82" s="1525"/>
      <c r="BL82" s="1525"/>
      <c r="BM82" s="1525"/>
      <c r="BN82" s="1525"/>
      <c r="BO82" s="1525"/>
      <c r="BP82" s="1525"/>
      <c r="BQ82" s="1525"/>
      <c r="BR82" s="1525"/>
      <c r="BS82" s="2583">
        <f>BS71+BS75+BS79</f>
        <v>0</v>
      </c>
      <c r="BT82" s="2584"/>
      <c r="BU82" s="2584"/>
      <c r="BV82" s="2584"/>
      <c r="BW82" s="2584"/>
      <c r="BX82" s="2584"/>
      <c r="BY82" s="2584"/>
      <c r="BZ82" s="2584"/>
      <c r="CA82" s="2585"/>
      <c r="CB82" s="2306" t="s">
        <v>1229</v>
      </c>
      <c r="CC82" s="2306"/>
      <c r="CD82" s="115"/>
      <c r="CH82" s="1525"/>
      <c r="CI82" s="1525"/>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row>
    <row r="83" spans="2:126" s="63" customFormat="1" ht="30" customHeight="1">
      <c r="B83" s="73"/>
      <c r="C83" s="168"/>
      <c r="D83" s="167"/>
      <c r="E83" s="168"/>
      <c r="F83" s="198" t="s">
        <v>1380</v>
      </c>
      <c r="G83" s="85"/>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1525"/>
      <c r="BF83" s="1525"/>
      <c r="BG83" s="1525"/>
      <c r="BH83" s="1525"/>
      <c r="BI83" s="1525"/>
      <c r="BJ83" s="1525"/>
      <c r="BK83" s="1525"/>
      <c r="BL83" s="1525"/>
      <c r="BM83" s="1525"/>
      <c r="BN83" s="1525"/>
      <c r="BO83" s="1525"/>
      <c r="BP83" s="1525"/>
      <c r="BQ83" s="1525"/>
      <c r="BR83" s="1525"/>
      <c r="BS83" s="2586"/>
      <c r="BT83" s="2587"/>
      <c r="BU83" s="2587"/>
      <c r="BV83" s="2587"/>
      <c r="BW83" s="2587"/>
      <c r="BX83" s="2587"/>
      <c r="BY83" s="2587"/>
      <c r="BZ83" s="2587"/>
      <c r="CA83" s="2588"/>
      <c r="CB83" s="2306"/>
      <c r="CC83" s="2306"/>
      <c r="CD83" s="111"/>
      <c r="CH83" s="1525"/>
      <c r="CI83" s="1525"/>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row>
    <row r="84" spans="2:126" s="63" customFormat="1" ht="18" customHeight="1">
      <c r="B84" s="151"/>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c r="CA84" s="92"/>
      <c r="CB84" s="92"/>
      <c r="CC84" s="197"/>
      <c r="CD84" s="163"/>
      <c r="CH84" s="1525"/>
      <c r="CI84" s="1525"/>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row>
    <row r="85" spans="2:126" s="63" customFormat="1" ht="18" customHeight="1">
      <c r="B85" s="86"/>
      <c r="C85" s="1525"/>
      <c r="D85" s="1525"/>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AP85" s="1525"/>
      <c r="AQ85" s="1525"/>
      <c r="AR85" s="1525"/>
      <c r="AS85" s="1525"/>
      <c r="AT85" s="1525"/>
      <c r="AU85" s="1525"/>
      <c r="AV85" s="1525"/>
      <c r="AW85" s="1525"/>
      <c r="AX85" s="1525"/>
      <c r="AY85" s="1525"/>
      <c r="AZ85" s="1525"/>
      <c r="BA85" s="1525"/>
      <c r="BB85" s="1525"/>
      <c r="BC85" s="1525"/>
      <c r="BD85" s="1525"/>
      <c r="BE85" s="1525"/>
      <c r="BF85" s="1525"/>
      <c r="BG85" s="1525"/>
      <c r="BH85" s="1525"/>
      <c r="BI85" s="1525"/>
      <c r="BJ85" s="1525"/>
      <c r="BK85" s="1525"/>
      <c r="BL85" s="1525"/>
      <c r="BM85" s="1525"/>
      <c r="BN85" s="1525"/>
      <c r="BO85" s="1525"/>
      <c r="BP85" s="1525"/>
      <c r="BQ85" s="1525"/>
      <c r="BR85" s="1525"/>
      <c r="BS85" s="1525"/>
      <c r="BT85" s="1525"/>
      <c r="BU85" s="1525"/>
      <c r="BV85" s="1525"/>
      <c r="BW85" s="1525"/>
      <c r="BX85" s="1525"/>
      <c r="BY85" s="1525"/>
      <c r="BZ85" s="1525"/>
      <c r="CA85" s="1525"/>
      <c r="CB85" s="1525"/>
      <c r="CC85" s="120"/>
      <c r="CD85" s="111"/>
      <c r="CH85" s="1525"/>
      <c r="CI85" s="1525"/>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row>
    <row r="86" spans="2:126" s="63" customFormat="1" ht="30" customHeight="1">
      <c r="B86" s="86"/>
      <c r="C86" s="167" t="s">
        <v>2499</v>
      </c>
      <c r="D86" s="167" t="s">
        <v>2500</v>
      </c>
      <c r="E86" s="168"/>
      <c r="F86" s="85"/>
      <c r="G86" s="61"/>
      <c r="H86" s="61"/>
      <c r="I86" s="61"/>
      <c r="J86" s="61"/>
      <c r="K86" s="61"/>
      <c r="L86" s="61"/>
      <c r="M86" s="61"/>
      <c r="N86" s="61"/>
      <c r="O86" s="61"/>
      <c r="P86" s="61"/>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AP86" s="1525"/>
      <c r="AQ86" s="1525"/>
      <c r="AR86" s="1525"/>
      <c r="AS86" s="1525"/>
      <c r="AT86" s="1525"/>
      <c r="AU86" s="1525"/>
      <c r="AV86" s="1525"/>
      <c r="AW86" s="1525"/>
      <c r="AX86" s="1525"/>
      <c r="AY86" s="1525"/>
      <c r="AZ86" s="1525"/>
      <c r="BA86" s="1525"/>
      <c r="BB86" s="1525"/>
      <c r="BC86" s="1525"/>
      <c r="BD86" s="1525"/>
      <c r="BE86" s="1525"/>
      <c r="BF86" s="1525"/>
      <c r="BG86" s="1525"/>
      <c r="BH86" s="1525"/>
      <c r="BI86" s="1525"/>
      <c r="BJ86" s="1525"/>
      <c r="BK86" s="1525"/>
      <c r="BL86" s="1525"/>
      <c r="BM86" s="1525"/>
      <c r="BN86" s="1525"/>
      <c r="BO86" s="1525"/>
      <c r="BP86" s="1525"/>
      <c r="BQ86" s="1525"/>
      <c r="BR86" s="1525"/>
      <c r="BS86" s="1525"/>
      <c r="BT86" s="1525"/>
      <c r="BU86" s="1525"/>
      <c r="BV86" s="1525"/>
      <c r="BW86" s="1525"/>
      <c r="BX86" s="1525"/>
      <c r="BY86" s="1525"/>
      <c r="BZ86" s="1525"/>
      <c r="CA86" s="1525"/>
      <c r="CC86" s="1525"/>
      <c r="CD86" s="111"/>
      <c r="CH86" s="1525"/>
      <c r="CI86" s="1525"/>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row>
    <row r="87" spans="2:126" s="63" customFormat="1" ht="30" customHeight="1">
      <c r="B87" s="89"/>
      <c r="C87" s="168"/>
      <c r="D87" s="198" t="s">
        <v>2501</v>
      </c>
      <c r="E87" s="168"/>
      <c r="F87" s="85"/>
      <c r="G87" s="61"/>
      <c r="H87" s="61"/>
      <c r="I87" s="61"/>
      <c r="J87" s="61"/>
      <c r="K87" s="61"/>
      <c r="L87" s="61"/>
      <c r="M87" s="61"/>
      <c r="N87" s="61"/>
      <c r="O87" s="61"/>
      <c r="P87" s="61"/>
      <c r="Q87" s="1525"/>
      <c r="R87" s="1525"/>
      <c r="S87" s="1525"/>
      <c r="T87" s="1525"/>
      <c r="U87" s="1525"/>
      <c r="V87" s="1525"/>
      <c r="W87" s="1525"/>
      <c r="X87" s="1525"/>
      <c r="Y87" s="1525"/>
      <c r="Z87" s="1525"/>
      <c r="AA87" s="1525"/>
      <c r="AB87" s="1525"/>
      <c r="AC87" s="1525"/>
      <c r="AD87" s="1525"/>
      <c r="AE87" s="1525"/>
      <c r="AF87" s="1525"/>
      <c r="AG87" s="1525"/>
      <c r="AH87" s="1525"/>
      <c r="AI87" s="1525"/>
      <c r="AJ87" s="1525"/>
      <c r="AK87" s="1525"/>
      <c r="AL87" s="1525"/>
      <c r="AM87" s="1525"/>
      <c r="AN87" s="1525"/>
      <c r="AO87" s="1525"/>
      <c r="AP87" s="1525"/>
      <c r="AQ87" s="1525"/>
      <c r="AR87" s="1525"/>
      <c r="AS87" s="1525"/>
      <c r="AT87" s="1525"/>
      <c r="AU87" s="1525"/>
      <c r="AV87" s="1525"/>
      <c r="AW87" s="1525"/>
      <c r="AX87" s="1525"/>
      <c r="AY87" s="1525"/>
      <c r="AZ87" s="1525"/>
      <c r="BA87" s="1525"/>
      <c r="BB87" s="1525"/>
      <c r="BC87" s="1525"/>
      <c r="BD87" s="1525"/>
      <c r="BE87" s="1525"/>
      <c r="BF87" s="1525"/>
      <c r="BG87" s="1525"/>
      <c r="BH87" s="1525"/>
      <c r="BI87" s="1525"/>
      <c r="BJ87" s="1525"/>
      <c r="BK87" s="1525"/>
      <c r="BL87" s="1525"/>
      <c r="BM87" s="1525"/>
      <c r="BN87" s="1525"/>
      <c r="BO87" s="1525"/>
      <c r="BP87" s="1525"/>
      <c r="BQ87" s="1525"/>
      <c r="BR87" s="1525"/>
      <c r="BS87" s="1525"/>
      <c r="BT87" s="1525"/>
      <c r="BU87" s="1525"/>
      <c r="BV87" s="1525"/>
      <c r="BW87" s="1525"/>
      <c r="BX87" s="1525"/>
      <c r="BY87" s="1525"/>
      <c r="BZ87" s="1525"/>
      <c r="CA87" s="1525"/>
      <c r="CC87" s="1525"/>
      <c r="CD87" s="111"/>
      <c r="CH87" s="1525"/>
      <c r="CI87" s="1525"/>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row>
    <row r="88" spans="2:126" s="63" customFormat="1" ht="30" customHeight="1">
      <c r="B88" s="73"/>
      <c r="C88" s="168"/>
      <c r="D88" s="38"/>
      <c r="E88" s="38"/>
      <c r="F88" s="1626"/>
      <c r="G88" s="61"/>
      <c r="H88" s="61"/>
      <c r="I88" s="61"/>
      <c r="J88" s="61"/>
      <c r="K88" s="61"/>
      <c r="L88" s="61"/>
      <c r="M88" s="61"/>
      <c r="N88" s="61"/>
      <c r="O88" s="61"/>
      <c r="P88" s="61"/>
      <c r="Q88" s="1525"/>
      <c r="R88" s="1525"/>
      <c r="S88" s="1525"/>
      <c r="T88" s="1525"/>
      <c r="U88" s="1525"/>
      <c r="V88" s="1525"/>
      <c r="W88" s="1525"/>
      <c r="X88" s="1525"/>
      <c r="Y88" s="1525"/>
      <c r="Z88" s="1525"/>
      <c r="AA88" s="1525"/>
      <c r="AB88" s="1525"/>
      <c r="AC88" s="1525"/>
      <c r="AD88" s="1525"/>
      <c r="AE88" s="1525"/>
      <c r="AF88" s="1525"/>
      <c r="AG88" s="1525"/>
      <c r="AH88" s="1525"/>
      <c r="AI88" s="1525"/>
      <c r="AJ88" s="1525"/>
      <c r="AK88" s="1525"/>
      <c r="AL88" s="1525"/>
      <c r="AM88" s="1525"/>
      <c r="AN88" s="1525"/>
      <c r="AO88" s="1525"/>
      <c r="AP88" s="1525"/>
      <c r="AQ88" s="1525"/>
      <c r="AR88" s="1525"/>
      <c r="AS88" s="1525"/>
      <c r="AT88" s="1525"/>
      <c r="AU88" s="1525"/>
      <c r="AV88" s="1525"/>
      <c r="AW88" s="1525"/>
      <c r="AX88" s="1525"/>
      <c r="AY88" s="1525"/>
      <c r="AZ88" s="1525"/>
      <c r="BA88" s="1525"/>
      <c r="BB88" s="1525"/>
      <c r="BC88" s="1525"/>
      <c r="BD88" s="1525"/>
      <c r="BE88" s="1525"/>
      <c r="BF88" s="1525"/>
      <c r="BG88" s="1525"/>
      <c r="BH88" s="1525"/>
      <c r="BI88" s="1525"/>
      <c r="BJ88" s="1525"/>
      <c r="BK88" s="1525"/>
      <c r="BL88" s="1525"/>
      <c r="BM88" s="1525"/>
      <c r="BN88" s="1525"/>
      <c r="BO88" s="1525"/>
      <c r="BP88" s="1525"/>
      <c r="BQ88" s="2"/>
      <c r="BR88" s="2"/>
      <c r="BS88" s="2"/>
      <c r="BT88" s="2"/>
      <c r="BU88" s="2"/>
      <c r="BV88" s="2"/>
      <c r="BW88" s="2"/>
      <c r="BX88" s="2"/>
      <c r="BY88" s="2386">
        <v>3100</v>
      </c>
      <c r="BZ88" s="2386"/>
      <c r="CA88" s="2386"/>
      <c r="CB88" s="2"/>
      <c r="CC88" s="2"/>
      <c r="CD88" s="115"/>
      <c r="CH88" s="1525"/>
      <c r="CI88" s="1525"/>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row>
    <row r="89" spans="2:126" s="63" customFormat="1" ht="30" customHeight="1">
      <c r="B89" s="89"/>
      <c r="C89" s="168"/>
      <c r="D89" s="492" t="s">
        <v>1171</v>
      </c>
      <c r="E89" s="79"/>
      <c r="F89" s="130" t="s">
        <v>2483</v>
      </c>
      <c r="G89" s="80"/>
      <c r="H89" s="61"/>
      <c r="I89" s="61"/>
      <c r="J89" s="61"/>
      <c r="K89" s="61"/>
      <c r="L89" s="61"/>
      <c r="M89" s="61"/>
      <c r="N89" s="61"/>
      <c r="O89" s="61"/>
      <c r="P89" s="61"/>
      <c r="Q89" s="1525"/>
      <c r="R89" s="1525"/>
      <c r="S89" s="1525"/>
      <c r="T89" s="1525"/>
      <c r="U89" s="1525"/>
      <c r="V89" s="1525"/>
      <c r="W89" s="1525"/>
      <c r="X89" s="1525"/>
      <c r="Y89" s="1525"/>
      <c r="Z89" s="1525"/>
      <c r="AA89" s="1525"/>
      <c r="AB89" s="1525"/>
      <c r="AC89" s="1525"/>
      <c r="AD89" s="1525"/>
      <c r="AE89" s="1525"/>
      <c r="AF89" s="1525"/>
      <c r="AG89" s="1525"/>
      <c r="AH89" s="1525"/>
      <c r="AI89" s="1525"/>
      <c r="AJ89" s="1525"/>
      <c r="AK89" s="1525"/>
      <c r="AL89" s="1525"/>
      <c r="AM89" s="1525"/>
      <c r="AN89" s="1525"/>
      <c r="AO89" s="1525"/>
      <c r="AP89" s="1525"/>
      <c r="AQ89" s="1525"/>
      <c r="AR89" s="1525"/>
      <c r="AS89" s="1525"/>
      <c r="AT89" s="1525"/>
      <c r="AU89" s="1525"/>
      <c r="AV89" s="1525"/>
      <c r="AW89" s="1525"/>
      <c r="AX89" s="1525"/>
      <c r="AY89" s="1525"/>
      <c r="AZ89" s="1525"/>
      <c r="BA89" s="1525"/>
      <c r="BB89" s="1525"/>
      <c r="BC89" s="1525"/>
      <c r="BD89" s="1525"/>
      <c r="BE89" s="1525"/>
      <c r="BF89" s="1525"/>
      <c r="BG89" s="1525"/>
      <c r="BH89" s="1525"/>
      <c r="BI89" s="1525"/>
      <c r="BJ89" s="1525"/>
      <c r="BK89" s="1525"/>
      <c r="BL89" s="1525"/>
      <c r="BM89" s="1525"/>
      <c r="BN89" s="1525"/>
      <c r="BO89" s="1525"/>
      <c r="BP89" s="1525"/>
      <c r="BQ89" s="2306">
        <v>68</v>
      </c>
      <c r="BR89" s="2306"/>
      <c r="BS89" s="2307"/>
      <c r="BT89" s="2308"/>
      <c r="BU89" s="2308"/>
      <c r="BV89" s="2308"/>
      <c r="BW89" s="2308"/>
      <c r="BX89" s="2308"/>
      <c r="BY89" s="2308"/>
      <c r="BZ89" s="2308"/>
      <c r="CA89" s="2309"/>
      <c r="CB89" s="2306" t="s">
        <v>1229</v>
      </c>
      <c r="CC89" s="2306"/>
      <c r="CD89" s="115"/>
      <c r="CH89" s="1525"/>
      <c r="CI89" s="1525"/>
      <c r="CJ89" s="1525"/>
      <c r="CK89" s="1525"/>
      <c r="CL89" s="1525"/>
      <c r="CM89" s="1525" t="s">
        <v>2502</v>
      </c>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row>
    <row r="90" spans="2:126" s="63" customFormat="1" ht="30" customHeight="1">
      <c r="B90" s="89"/>
      <c r="C90" s="168"/>
      <c r="D90" s="200"/>
      <c r="E90" s="79"/>
      <c r="F90" s="218" t="s">
        <v>2484</v>
      </c>
      <c r="G90" s="80"/>
      <c r="H90" s="61"/>
      <c r="I90" s="61"/>
      <c r="J90" s="61"/>
      <c r="K90" s="61"/>
      <c r="L90" s="61"/>
      <c r="M90" s="61"/>
      <c r="N90" s="61"/>
      <c r="O90" s="61"/>
      <c r="P90" s="61"/>
      <c r="Q90" s="1525"/>
      <c r="R90" s="1525"/>
      <c r="S90" s="1525"/>
      <c r="T90" s="1525"/>
      <c r="U90" s="1525"/>
      <c r="V90" s="1525"/>
      <c r="W90" s="1525"/>
      <c r="X90" s="1525"/>
      <c r="Y90" s="1525"/>
      <c r="Z90" s="1525"/>
      <c r="AA90" s="1525"/>
      <c r="AB90" s="1525"/>
      <c r="AC90" s="1525"/>
      <c r="AD90" s="1525"/>
      <c r="AE90" s="1525"/>
      <c r="AF90" s="1525"/>
      <c r="AG90" s="1525"/>
      <c r="AH90" s="1525"/>
      <c r="AI90" s="1525"/>
      <c r="AJ90" s="1525"/>
      <c r="AK90" s="1525"/>
      <c r="AL90" s="1525"/>
      <c r="AM90" s="1525"/>
      <c r="AN90" s="1525"/>
      <c r="AO90" s="1525"/>
      <c r="AP90" s="1525"/>
      <c r="AQ90" s="1525"/>
      <c r="AR90" s="1525"/>
      <c r="AS90" s="1525"/>
      <c r="AT90" s="1525"/>
      <c r="AU90" s="1525"/>
      <c r="AV90" s="1525"/>
      <c r="AW90" s="1525"/>
      <c r="AX90" s="1525"/>
      <c r="AY90" s="1525"/>
      <c r="AZ90" s="1525"/>
      <c r="BA90" s="1525"/>
      <c r="BB90" s="1525"/>
      <c r="BC90" s="1525"/>
      <c r="BD90" s="1525"/>
      <c r="BE90" s="1525"/>
      <c r="BF90" s="1525"/>
      <c r="BG90" s="1525"/>
      <c r="BH90" s="1525"/>
      <c r="BI90" s="1525"/>
      <c r="BJ90" s="1525"/>
      <c r="BK90" s="1525"/>
      <c r="BL90" s="1525"/>
      <c r="BM90" s="1525"/>
      <c r="BN90" s="1525"/>
      <c r="BO90" s="1525"/>
      <c r="BP90" s="1525"/>
      <c r="BQ90" s="2306"/>
      <c r="BR90" s="2306"/>
      <c r="BS90" s="2310"/>
      <c r="BT90" s="2311"/>
      <c r="BU90" s="2311"/>
      <c r="BV90" s="2311"/>
      <c r="BW90" s="2311"/>
      <c r="BX90" s="2311"/>
      <c r="BY90" s="2311"/>
      <c r="BZ90" s="2311"/>
      <c r="CA90" s="2312"/>
      <c r="CB90" s="2306"/>
      <c r="CC90" s="2306"/>
      <c r="CD90" s="115"/>
      <c r="CH90" s="1525"/>
      <c r="CI90" s="1525"/>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row>
    <row r="91" spans="2:126" s="63" customFormat="1" ht="30" customHeight="1">
      <c r="B91" s="89"/>
      <c r="C91" s="168"/>
      <c r="D91" s="38"/>
      <c r="E91" s="38"/>
      <c r="F91" s="168"/>
      <c r="G91" s="85"/>
      <c r="H91" s="61"/>
      <c r="I91" s="61"/>
      <c r="J91" s="61"/>
      <c r="K91" s="61"/>
      <c r="L91" s="61"/>
      <c r="M91" s="61"/>
      <c r="N91" s="61"/>
      <c r="O91" s="61"/>
      <c r="P91" s="61"/>
      <c r="Q91" s="1525"/>
      <c r="R91" s="1525"/>
      <c r="S91" s="1525"/>
      <c r="T91" s="1525"/>
      <c r="U91" s="1525"/>
      <c r="V91" s="1525"/>
      <c r="W91" s="1525"/>
      <c r="X91" s="1525"/>
      <c r="Y91" s="1525"/>
      <c r="Z91" s="1525"/>
      <c r="AA91" s="1525"/>
      <c r="AB91" s="1525"/>
      <c r="AC91" s="1525"/>
      <c r="AD91" s="1525"/>
      <c r="AE91" s="1525"/>
      <c r="AF91" s="1525"/>
      <c r="AG91" s="1525"/>
      <c r="AH91" s="1525"/>
      <c r="AI91" s="1525"/>
      <c r="AJ91" s="1525"/>
      <c r="AK91" s="1525"/>
      <c r="AL91" s="1525"/>
      <c r="AM91" s="1525"/>
      <c r="AN91" s="1525"/>
      <c r="AO91" s="1525"/>
      <c r="AP91" s="1525"/>
      <c r="AQ91" s="1525"/>
      <c r="AR91" s="1525"/>
      <c r="AS91" s="1525"/>
      <c r="AT91" s="1525"/>
      <c r="AU91" s="1525"/>
      <c r="AV91" s="1525"/>
      <c r="AW91" s="1525"/>
      <c r="AX91" s="1525"/>
      <c r="AY91" s="1525"/>
      <c r="AZ91" s="1525"/>
      <c r="BA91" s="1525"/>
      <c r="BB91" s="1525"/>
      <c r="BC91" s="1525"/>
      <c r="BD91" s="1525"/>
      <c r="BE91" s="1525"/>
      <c r="BF91" s="1525"/>
      <c r="BG91" s="1525"/>
      <c r="BH91" s="1525"/>
      <c r="BI91" s="1525"/>
      <c r="BJ91" s="1525"/>
      <c r="BK91" s="1525"/>
      <c r="BL91" s="1525"/>
      <c r="BM91" s="1525"/>
      <c r="BN91" s="1525"/>
      <c r="BO91" s="1525"/>
      <c r="BP91" s="1525"/>
      <c r="BQ91" s="61"/>
      <c r="BR91" s="61"/>
      <c r="BS91" s="61"/>
      <c r="BT91" s="61"/>
      <c r="BU91" s="61"/>
      <c r="BV91" s="1525"/>
      <c r="BW91" s="1525"/>
      <c r="BX91" s="1525"/>
      <c r="BY91" s="1525"/>
      <c r="BZ91" s="1525"/>
      <c r="CA91" s="1525"/>
      <c r="CB91" s="221"/>
      <c r="CC91" s="1612"/>
      <c r="CD91" s="115"/>
      <c r="CH91" s="1525"/>
      <c r="CI91" s="1525"/>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row>
    <row r="92" spans="2:126" s="63" customFormat="1" ht="30" customHeight="1">
      <c r="B92" s="89"/>
      <c r="C92" s="168"/>
      <c r="D92" s="493" t="s">
        <v>1175</v>
      </c>
      <c r="E92" s="168"/>
      <c r="F92" s="167" t="s">
        <v>2485</v>
      </c>
      <c r="G92" s="85"/>
      <c r="H92" s="61"/>
      <c r="I92" s="61"/>
      <c r="J92" s="61"/>
      <c r="K92" s="61"/>
      <c r="L92" s="61"/>
      <c r="M92" s="61"/>
      <c r="N92" s="61"/>
      <c r="O92" s="61"/>
      <c r="P92" s="61"/>
      <c r="Q92" s="1525"/>
      <c r="R92" s="1525"/>
      <c r="S92" s="1525"/>
      <c r="T92" s="1525"/>
      <c r="U92" s="1525"/>
      <c r="V92" s="1525"/>
      <c r="W92" s="1525"/>
      <c r="X92" s="1525"/>
      <c r="Y92" s="1525"/>
      <c r="Z92" s="1525"/>
      <c r="AA92" s="1525"/>
      <c r="AB92" s="1525"/>
      <c r="AC92" s="1525"/>
      <c r="AD92" s="1525"/>
      <c r="AE92" s="1525"/>
      <c r="AF92" s="1525"/>
      <c r="AG92" s="1525"/>
      <c r="AH92" s="1525"/>
      <c r="AI92" s="1525"/>
      <c r="AJ92" s="1525"/>
      <c r="AK92" s="1525"/>
      <c r="AL92" s="1525"/>
      <c r="AM92" s="1525"/>
      <c r="AN92" s="1525"/>
      <c r="AO92" s="1525"/>
      <c r="AP92" s="1525"/>
      <c r="AQ92" s="1525"/>
      <c r="AR92" s="1525"/>
      <c r="AS92" s="1525"/>
      <c r="AT92" s="1525"/>
      <c r="AU92" s="1525"/>
      <c r="AV92" s="1525"/>
      <c r="AW92" s="1525"/>
      <c r="AX92" s="1525"/>
      <c r="AY92" s="1525"/>
      <c r="AZ92" s="1525"/>
      <c r="BA92" s="1525"/>
      <c r="BB92" s="1525"/>
      <c r="BC92" s="1525"/>
      <c r="BD92" s="1525"/>
      <c r="BE92" s="1525"/>
      <c r="BF92" s="1525"/>
      <c r="BG92" s="1525"/>
      <c r="BH92" s="1525"/>
      <c r="BI92" s="1525"/>
      <c r="BJ92" s="1525"/>
      <c r="BK92" s="1525"/>
      <c r="BL92" s="1525"/>
      <c r="BM92" s="1525"/>
      <c r="BN92" s="1525"/>
      <c r="BO92" s="1525"/>
      <c r="BP92" s="1525"/>
      <c r="BQ92" s="2306">
        <v>69</v>
      </c>
      <c r="BR92" s="2306"/>
      <c r="BS92" s="2307"/>
      <c r="BT92" s="2308"/>
      <c r="BU92" s="2308"/>
      <c r="BV92" s="2308"/>
      <c r="BW92" s="2308"/>
      <c r="BX92" s="2308"/>
      <c r="BY92" s="2308"/>
      <c r="BZ92" s="2308"/>
      <c r="CA92" s="2309"/>
      <c r="CB92" s="2306" t="s">
        <v>1229</v>
      </c>
      <c r="CC92" s="2306"/>
      <c r="CD92" s="115"/>
      <c r="CH92" s="1525"/>
      <c r="CI92" s="1525"/>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row>
    <row r="93" spans="2:126" s="63" customFormat="1" ht="30" customHeight="1">
      <c r="B93" s="89"/>
      <c r="C93" s="168"/>
      <c r="D93" s="199"/>
      <c r="E93" s="168"/>
      <c r="F93" s="198" t="s">
        <v>2486</v>
      </c>
      <c r="G93" s="85"/>
      <c r="H93" s="61"/>
      <c r="I93" s="61"/>
      <c r="J93" s="61"/>
      <c r="K93" s="61"/>
      <c r="L93" s="61"/>
      <c r="M93" s="61"/>
      <c r="N93" s="61"/>
      <c r="O93" s="61"/>
      <c r="P93" s="61"/>
      <c r="Q93" s="1525"/>
      <c r="R93" s="1525"/>
      <c r="S93" s="1525"/>
      <c r="T93" s="1525"/>
      <c r="U93" s="1525"/>
      <c r="V93" s="1525"/>
      <c r="W93" s="1525"/>
      <c r="X93" s="1525"/>
      <c r="Y93" s="1525"/>
      <c r="Z93" s="1525"/>
      <c r="AA93" s="1525"/>
      <c r="AB93" s="1525"/>
      <c r="AC93" s="1525"/>
      <c r="AD93" s="1525"/>
      <c r="AE93" s="1525"/>
      <c r="AF93" s="1525"/>
      <c r="AG93" s="1525"/>
      <c r="AH93" s="1525"/>
      <c r="AI93" s="1525"/>
      <c r="AJ93" s="1525"/>
      <c r="AK93" s="1525"/>
      <c r="AL93" s="1525"/>
      <c r="AM93" s="1525"/>
      <c r="AN93" s="1525"/>
      <c r="AO93" s="1525"/>
      <c r="AP93" s="1525"/>
      <c r="AQ93" s="1525"/>
      <c r="AR93" s="1525"/>
      <c r="AS93" s="1525"/>
      <c r="AT93" s="1525"/>
      <c r="AU93" s="1525"/>
      <c r="AV93" s="1525"/>
      <c r="AW93" s="1525"/>
      <c r="AX93" s="1525"/>
      <c r="AY93" s="1525"/>
      <c r="AZ93" s="1525"/>
      <c r="BA93" s="1525"/>
      <c r="BB93" s="1525"/>
      <c r="BC93" s="1525"/>
      <c r="BD93" s="1525"/>
      <c r="BE93" s="1525"/>
      <c r="BF93" s="1525"/>
      <c r="BG93" s="1525"/>
      <c r="BH93" s="1525"/>
      <c r="BI93" s="1525"/>
      <c r="BJ93" s="1525"/>
      <c r="BK93" s="1525"/>
      <c r="BL93" s="1525"/>
      <c r="BM93" s="1525"/>
      <c r="BN93" s="1525"/>
      <c r="BO93" s="1525"/>
      <c r="BP93" s="1525"/>
      <c r="BQ93" s="2306"/>
      <c r="BR93" s="2306"/>
      <c r="BS93" s="2310"/>
      <c r="BT93" s="2311"/>
      <c r="BU93" s="2311"/>
      <c r="BV93" s="2311"/>
      <c r="BW93" s="2311"/>
      <c r="BX93" s="2311"/>
      <c r="BY93" s="2311"/>
      <c r="BZ93" s="2311"/>
      <c r="CA93" s="2312"/>
      <c r="CB93" s="2306"/>
      <c r="CC93" s="2306"/>
      <c r="CD93" s="115"/>
      <c r="CH93" s="1525"/>
      <c r="CI93" s="1525"/>
      <c r="CJ93" s="1525"/>
      <c r="CK93" s="1525"/>
      <c r="CL93" s="1525"/>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row>
    <row r="94" spans="2:126" s="63" customFormat="1" ht="30" customHeight="1">
      <c r="B94" s="89"/>
      <c r="C94" s="120"/>
      <c r="D94" s="120"/>
      <c r="E94" s="120"/>
      <c r="F94" s="120"/>
      <c r="G94" s="120"/>
      <c r="H94" s="120"/>
      <c r="I94" s="120"/>
      <c r="J94" s="120"/>
      <c r="K94" s="120"/>
      <c r="L94" s="120"/>
      <c r="M94" s="120"/>
      <c r="N94" s="120"/>
      <c r="O94" s="120"/>
      <c r="P94" s="120"/>
      <c r="Q94" s="224"/>
      <c r="R94" s="224"/>
      <c r="S94" s="224"/>
      <c r="T94" s="224"/>
      <c r="U94" s="224"/>
      <c r="V94" s="224"/>
      <c r="W94" s="224"/>
      <c r="X94" s="224"/>
      <c r="Y94" s="224"/>
      <c r="Z94" s="224"/>
      <c r="AA94" s="224"/>
      <c r="AB94" s="224"/>
      <c r="AC94" s="224"/>
      <c r="AD94" s="224"/>
      <c r="AE94" s="224"/>
      <c r="AF94" s="224"/>
      <c r="AG94" s="224"/>
      <c r="AH94" s="224"/>
      <c r="AI94" s="224"/>
      <c r="AJ94" s="224"/>
      <c r="AK94" s="224"/>
      <c r="AL94" s="224"/>
      <c r="AM94" s="224"/>
      <c r="AN94" s="224"/>
      <c r="AO94" s="224"/>
      <c r="AP94" s="224"/>
      <c r="AQ94" s="224"/>
      <c r="AR94" s="224"/>
      <c r="AS94" s="224"/>
      <c r="AT94" s="224"/>
      <c r="AU94" s="224"/>
      <c r="AV94" s="224"/>
      <c r="AW94" s="224"/>
      <c r="AX94" s="224"/>
      <c r="AY94" s="224"/>
      <c r="AZ94" s="224"/>
      <c r="BA94" s="224"/>
      <c r="BB94" s="224"/>
      <c r="BC94" s="224"/>
      <c r="BD94" s="224"/>
      <c r="BE94" s="224"/>
      <c r="BF94" s="224"/>
      <c r="BG94" s="224"/>
      <c r="BH94" s="224"/>
      <c r="BI94" s="224"/>
      <c r="BJ94" s="224"/>
      <c r="BK94" s="224"/>
      <c r="BL94" s="224"/>
      <c r="BM94" s="224"/>
      <c r="BN94" s="224"/>
      <c r="BO94" s="224"/>
      <c r="BP94" s="224"/>
      <c r="BQ94" s="120"/>
      <c r="BR94" s="120"/>
      <c r="BS94" s="120"/>
      <c r="BT94" s="120"/>
      <c r="BU94" s="120"/>
      <c r="BV94" s="120"/>
      <c r="BW94" s="120"/>
      <c r="BX94" s="120"/>
      <c r="BY94" s="120"/>
      <c r="BZ94" s="120"/>
      <c r="CA94" s="120"/>
      <c r="CB94" s="120"/>
      <c r="CC94" s="120"/>
      <c r="CD94" s="115"/>
      <c r="CH94" s="1525"/>
      <c r="CI94" s="1525"/>
      <c r="CJ94" s="1525"/>
      <c r="CK94" s="1525"/>
      <c r="CL94" s="1525"/>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c r="DL94" s="1525"/>
      <c r="DM94" s="1525"/>
      <c r="DN94" s="1525"/>
      <c r="DO94" s="1525"/>
      <c r="DP94" s="1525"/>
      <c r="DQ94" s="1525"/>
      <c r="DR94" s="1525"/>
      <c r="DS94" s="1525"/>
      <c r="DT94" s="1525"/>
      <c r="DU94" s="1525"/>
      <c r="DV94" s="1525"/>
    </row>
    <row r="95" spans="2:126" s="63" customFormat="1" ht="30" customHeight="1">
      <c r="B95" s="89"/>
      <c r="C95" s="120"/>
      <c r="D95" s="120"/>
      <c r="E95" s="120"/>
      <c r="F95" s="167" t="s">
        <v>1379</v>
      </c>
      <c r="G95" s="85"/>
      <c r="H95" s="61"/>
      <c r="I95" s="61"/>
      <c r="J95" s="61"/>
      <c r="K95" s="61"/>
      <c r="L95" s="61"/>
      <c r="M95" s="61"/>
      <c r="N95" s="61"/>
      <c r="O95" s="61"/>
      <c r="P95" s="61"/>
      <c r="Q95" s="1525"/>
      <c r="R95" s="1525"/>
      <c r="S95" s="1525"/>
      <c r="T95" s="1525"/>
      <c r="U95" s="1525"/>
      <c r="V95" s="1525"/>
      <c r="W95" s="1525"/>
      <c r="X95" s="1525"/>
      <c r="Y95" s="1525"/>
      <c r="Z95" s="1525"/>
      <c r="AA95" s="1525"/>
      <c r="AB95" s="1525"/>
      <c r="AC95" s="1525"/>
      <c r="AD95" s="1525"/>
      <c r="AE95" s="1525"/>
      <c r="AF95" s="1525"/>
      <c r="AG95" s="1525"/>
      <c r="AH95" s="1525"/>
      <c r="AI95" s="1525"/>
      <c r="AJ95" s="1525"/>
      <c r="AK95" s="1525"/>
      <c r="AL95" s="1525"/>
      <c r="AM95" s="1525"/>
      <c r="AN95" s="1525"/>
      <c r="AO95" s="1525"/>
      <c r="AP95" s="1525"/>
      <c r="AQ95" s="1525"/>
      <c r="AR95" s="1525"/>
      <c r="AS95" s="1525"/>
      <c r="AT95" s="1525"/>
      <c r="AU95" s="1525"/>
      <c r="AV95" s="1525"/>
      <c r="AW95" s="1525"/>
      <c r="AX95" s="1525"/>
      <c r="AY95" s="1525"/>
      <c r="AZ95" s="1525"/>
      <c r="BA95" s="1525"/>
      <c r="BB95" s="1525"/>
      <c r="BC95" s="1525"/>
      <c r="BD95" s="1525"/>
      <c r="BE95" s="1525"/>
      <c r="BF95" s="1525"/>
      <c r="BG95" s="1525"/>
      <c r="BH95" s="1525"/>
      <c r="BI95" s="1525"/>
      <c r="BJ95" s="1525"/>
      <c r="BK95" s="1525"/>
      <c r="BL95" s="1525"/>
      <c r="BM95" s="1525"/>
      <c r="BN95" s="1525"/>
      <c r="BO95" s="1525"/>
      <c r="BP95" s="1525"/>
      <c r="BS95" s="2583">
        <f>BS89+BS92</f>
        <v>0</v>
      </c>
      <c r="BT95" s="2584"/>
      <c r="BU95" s="2584"/>
      <c r="BV95" s="2584"/>
      <c r="BW95" s="2584"/>
      <c r="BX95" s="2584"/>
      <c r="BY95" s="2584"/>
      <c r="BZ95" s="2584"/>
      <c r="CA95" s="2585"/>
      <c r="CB95" s="2306" t="s">
        <v>1229</v>
      </c>
      <c r="CC95" s="2306"/>
      <c r="CD95" s="115"/>
      <c r="CH95" s="1525"/>
      <c r="CI95" s="1525"/>
      <c r="CJ95" s="1525"/>
      <c r="CK95" s="1525"/>
      <c r="CL95" s="1525"/>
      <c r="CM95" s="1525"/>
      <c r="CN95" s="1525"/>
      <c r="CO95" s="1525"/>
      <c r="CP95" s="1525"/>
      <c r="CQ95" s="1525"/>
      <c r="CR95" s="1525"/>
      <c r="CS95" s="1525"/>
      <c r="CT95" s="1525"/>
      <c r="CU95" s="1525"/>
      <c r="CV95" s="1525"/>
      <c r="CW95" s="1525"/>
      <c r="CX95" s="1525"/>
      <c r="CY95" s="1525"/>
      <c r="CZ95" s="1525"/>
      <c r="DA95" s="1525"/>
      <c r="DB95" s="1525"/>
      <c r="DC95" s="1525"/>
      <c r="DD95" s="1525"/>
      <c r="DE95" s="1525"/>
      <c r="DF95" s="1525"/>
      <c r="DG95" s="1525"/>
      <c r="DH95" s="1525"/>
      <c r="DI95" s="1525"/>
      <c r="DJ95" s="1525"/>
      <c r="DK95" s="1525"/>
      <c r="DL95" s="1525"/>
      <c r="DM95" s="1525"/>
      <c r="DN95" s="1525"/>
      <c r="DO95" s="1525"/>
      <c r="DP95" s="1525"/>
      <c r="DQ95" s="1525"/>
      <c r="DR95" s="1525"/>
      <c r="DS95" s="1525"/>
      <c r="DT95" s="1525"/>
      <c r="DU95" s="1525"/>
      <c r="DV95" s="1525"/>
    </row>
    <row r="96" spans="2:126" s="63" customFormat="1" ht="30" customHeight="1">
      <c r="B96" s="89"/>
      <c r="C96" s="120"/>
      <c r="D96" s="120"/>
      <c r="E96" s="120"/>
      <c r="F96" s="198" t="s">
        <v>1380</v>
      </c>
      <c r="G96" s="85"/>
      <c r="H96" s="61"/>
      <c r="I96" s="61"/>
      <c r="J96" s="61"/>
      <c r="K96" s="61"/>
      <c r="L96" s="61"/>
      <c r="M96" s="61"/>
      <c r="N96" s="61"/>
      <c r="O96" s="61"/>
      <c r="P96" s="61"/>
      <c r="Q96" s="1525"/>
      <c r="R96" s="1525"/>
      <c r="S96" s="1525"/>
      <c r="T96" s="1525"/>
      <c r="U96" s="1525"/>
      <c r="V96" s="1525"/>
      <c r="W96" s="1525"/>
      <c r="X96" s="1525"/>
      <c r="Y96" s="1525"/>
      <c r="Z96" s="1525"/>
      <c r="AA96" s="1525"/>
      <c r="AB96" s="1525"/>
      <c r="AC96" s="1525"/>
      <c r="AD96" s="1525"/>
      <c r="AE96" s="1525"/>
      <c r="AF96" s="1525"/>
      <c r="AG96" s="1525"/>
      <c r="AH96" s="1525"/>
      <c r="AI96" s="1525"/>
      <c r="AJ96" s="1525"/>
      <c r="AK96" s="1525"/>
      <c r="AL96" s="1525"/>
      <c r="AM96" s="1525"/>
      <c r="AN96" s="1525"/>
      <c r="AO96" s="1525"/>
      <c r="AP96" s="1525"/>
      <c r="AQ96" s="1525"/>
      <c r="AR96" s="1525"/>
      <c r="AS96" s="1525"/>
      <c r="AT96" s="1525"/>
      <c r="AU96" s="1525"/>
      <c r="AV96" s="1525"/>
      <c r="AW96" s="1525"/>
      <c r="AX96" s="1525"/>
      <c r="AY96" s="1525"/>
      <c r="AZ96" s="1525"/>
      <c r="BA96" s="1525"/>
      <c r="BB96" s="1525"/>
      <c r="BC96" s="1525"/>
      <c r="BD96" s="1525"/>
      <c r="BE96" s="1525"/>
      <c r="BF96" s="1525"/>
      <c r="BG96" s="1525"/>
      <c r="BH96" s="1525"/>
      <c r="BI96" s="1525"/>
      <c r="BJ96" s="1525"/>
      <c r="BK96" s="1525"/>
      <c r="BL96" s="1525"/>
      <c r="BM96" s="1525"/>
      <c r="BN96" s="1525"/>
      <c r="BO96" s="1525"/>
      <c r="BP96" s="1525"/>
      <c r="BS96" s="2586"/>
      <c r="BT96" s="2587"/>
      <c r="BU96" s="2587"/>
      <c r="BV96" s="2587"/>
      <c r="BW96" s="2587"/>
      <c r="BX96" s="2587"/>
      <c r="BY96" s="2587"/>
      <c r="BZ96" s="2587"/>
      <c r="CA96" s="2588"/>
      <c r="CB96" s="2306"/>
      <c r="CC96" s="2306"/>
      <c r="CD96" s="115"/>
      <c r="CH96" s="1525"/>
      <c r="CI96" s="1525"/>
      <c r="CJ96" s="1525"/>
      <c r="CK96" s="1525"/>
      <c r="CL96" s="1525"/>
      <c r="CM96" s="1525"/>
      <c r="CN96" s="1525"/>
      <c r="CO96" s="1525"/>
      <c r="CP96" s="1525"/>
      <c r="CQ96" s="1525"/>
      <c r="CR96" s="1525"/>
      <c r="CS96" s="1525"/>
      <c r="CT96" s="1525"/>
      <c r="CU96" s="1525"/>
      <c r="CV96" s="1525"/>
      <c r="CW96" s="1525"/>
      <c r="CX96" s="1525"/>
      <c r="CY96" s="1525"/>
      <c r="CZ96" s="1525"/>
      <c r="DA96" s="1525"/>
      <c r="DB96" s="1525"/>
      <c r="DC96" s="1525"/>
      <c r="DD96" s="1525"/>
      <c r="DE96" s="1525"/>
      <c r="DF96" s="1525"/>
      <c r="DG96" s="1525"/>
      <c r="DH96" s="1525"/>
      <c r="DI96" s="1525"/>
      <c r="DJ96" s="1525"/>
      <c r="DK96" s="1525"/>
      <c r="DL96" s="1525"/>
      <c r="DM96" s="1525"/>
      <c r="DN96" s="1525"/>
      <c r="DO96" s="1525"/>
      <c r="DP96" s="1525"/>
      <c r="DQ96" s="1525"/>
      <c r="DR96" s="1525"/>
      <c r="DS96" s="1525"/>
      <c r="DT96" s="1525"/>
      <c r="DU96" s="1525"/>
      <c r="DV96" s="1525"/>
    </row>
    <row r="97" spans="1:126" s="63" customFormat="1" ht="30" customHeight="1">
      <c r="B97" s="116"/>
      <c r="C97" s="117"/>
      <c r="D97" s="117"/>
      <c r="E97" s="117"/>
      <c r="F97" s="117"/>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17"/>
      <c r="BZ97" s="117"/>
      <c r="CA97" s="117"/>
      <c r="CB97" s="117"/>
      <c r="CC97" s="117"/>
      <c r="CD97" s="124"/>
      <c r="CH97" s="1525"/>
      <c r="CI97" s="1525"/>
      <c r="CJ97" s="1525"/>
      <c r="CK97" s="1525"/>
      <c r="CL97" s="1525"/>
      <c r="CM97" s="1525"/>
      <c r="CN97" s="1525"/>
      <c r="CO97" s="1525"/>
      <c r="CP97" s="1525"/>
      <c r="CQ97" s="1525"/>
      <c r="CR97" s="1525"/>
      <c r="CS97" s="1525"/>
      <c r="CT97" s="1525"/>
      <c r="CU97" s="1525"/>
      <c r="CV97" s="1525"/>
      <c r="CW97" s="1525"/>
      <c r="CX97" s="1525"/>
      <c r="CY97" s="1525"/>
      <c r="CZ97" s="1525"/>
      <c r="DA97" s="1525"/>
      <c r="DB97" s="1525"/>
      <c r="DC97" s="1525"/>
      <c r="DD97" s="1525"/>
      <c r="DE97" s="1525"/>
      <c r="DF97" s="1525"/>
      <c r="DG97" s="1525"/>
      <c r="DH97" s="1525"/>
      <c r="DI97" s="1525"/>
      <c r="DJ97" s="1525"/>
      <c r="DK97" s="1525"/>
      <c r="DL97" s="1525"/>
      <c r="DM97" s="1525"/>
      <c r="DN97" s="1525"/>
      <c r="DO97" s="1525"/>
      <c r="DP97" s="1525"/>
      <c r="DQ97" s="1525"/>
      <c r="DR97" s="1525"/>
      <c r="DS97" s="1525"/>
      <c r="DT97" s="1525"/>
      <c r="DU97" s="1525"/>
      <c r="DV97" s="1525"/>
    </row>
    <row r="98" spans="1:126" ht="20.100000000000001" customHeight="1">
      <c r="B98" s="118"/>
      <c r="C98" s="119"/>
      <c r="D98" s="118"/>
      <c r="E98" s="120"/>
      <c r="F98" s="119"/>
      <c r="G98" s="105"/>
      <c r="H98" s="105"/>
      <c r="I98" s="105"/>
      <c r="J98" s="121"/>
      <c r="K98" s="121"/>
      <c r="L98" s="121"/>
      <c r="M98" s="121"/>
      <c r="N98" s="121"/>
      <c r="O98" s="121"/>
      <c r="P98" s="121"/>
      <c r="Q98" s="122"/>
      <c r="R98" s="121"/>
      <c r="S98" s="121"/>
      <c r="T98" s="118"/>
      <c r="U98" s="118"/>
      <c r="V98" s="118"/>
      <c r="W98" s="118"/>
      <c r="X98" s="118"/>
      <c r="Y98" s="118"/>
      <c r="Z98" s="118"/>
      <c r="AA98" s="118"/>
      <c r="AB98" s="123"/>
      <c r="AC98" s="120"/>
      <c r="AD98" s="120"/>
      <c r="AE98" s="120"/>
      <c r="AF98" s="120"/>
      <c r="AG98" s="120"/>
      <c r="AH98" s="118"/>
      <c r="AI98" s="118"/>
      <c r="AJ98" s="118"/>
      <c r="AK98" s="118"/>
      <c r="AL98" s="118"/>
      <c r="AM98" s="118"/>
      <c r="AN98" s="118"/>
      <c r="AO98" s="118"/>
      <c r="AP98" s="118"/>
      <c r="AQ98" s="118"/>
      <c r="AR98" s="118"/>
      <c r="AS98" s="118"/>
      <c r="AT98" s="118"/>
      <c r="AU98" s="118"/>
      <c r="AV98" s="118"/>
      <c r="AW98" s="118"/>
      <c r="AX98" s="118"/>
      <c r="AY98" s="118"/>
      <c r="AZ98" s="118"/>
      <c r="BA98" s="118"/>
      <c r="BB98" s="118"/>
      <c r="BC98" s="118"/>
      <c r="BD98" s="118"/>
      <c r="BE98" s="118"/>
      <c r="BF98" s="118"/>
      <c r="BG98" s="118"/>
      <c r="BH98" s="118"/>
      <c r="BI98" s="118"/>
      <c r="BJ98" s="118"/>
      <c r="BK98" s="118"/>
      <c r="BL98" s="118"/>
      <c r="BM98" s="118"/>
      <c r="BN98" s="118"/>
      <c r="BO98" s="118"/>
      <c r="BP98" s="118"/>
      <c r="BQ98" s="118"/>
      <c r="BR98" s="118"/>
      <c r="BS98" s="118"/>
      <c r="BT98" s="118"/>
      <c r="BU98" s="118"/>
      <c r="BV98" s="118"/>
      <c r="BW98" s="118"/>
      <c r="BX98" s="118"/>
      <c r="BY98" s="118"/>
      <c r="BZ98" s="123"/>
      <c r="CA98" s="120"/>
      <c r="CB98" s="120"/>
      <c r="CC98" s="118"/>
      <c r="CD98" s="118"/>
      <c r="CH98" s="1525"/>
      <c r="CI98" s="1525"/>
      <c r="CJ98" s="1525"/>
      <c r="CK98" s="1525"/>
      <c r="CL98" s="1525"/>
      <c r="CM98" s="1525"/>
      <c r="CN98" s="1525"/>
      <c r="CO98" s="1525"/>
      <c r="CP98" s="1525"/>
      <c r="CQ98" s="1525"/>
      <c r="CR98" s="1525"/>
      <c r="CS98" s="1525"/>
      <c r="CT98" s="1525"/>
      <c r="CU98" s="1525"/>
      <c r="CV98" s="1525"/>
      <c r="CW98" s="1525"/>
      <c r="CX98" s="1525"/>
      <c r="CY98" s="1525"/>
      <c r="CZ98" s="1525"/>
      <c r="DA98" s="1525"/>
      <c r="DB98" s="1525"/>
      <c r="DC98" s="1525"/>
      <c r="DD98" s="1525"/>
      <c r="DE98" s="1525"/>
      <c r="DF98" s="1525"/>
      <c r="DG98" s="1525"/>
      <c r="DH98" s="1525"/>
      <c r="DI98" s="1525"/>
      <c r="DJ98" s="1525"/>
      <c r="DK98" s="1525"/>
      <c r="DL98" s="1525"/>
      <c r="DM98" s="1525"/>
      <c r="DN98" s="1525"/>
      <c r="DO98" s="1525"/>
      <c r="DP98" s="1525"/>
      <c r="DQ98" s="1525"/>
      <c r="DR98" s="1525"/>
      <c r="DS98" s="1525"/>
      <c r="DT98" s="1525"/>
      <c r="DU98" s="1525"/>
      <c r="DV98" s="1525"/>
    </row>
    <row r="99" spans="1:126" ht="20.100000000000001" customHeight="1">
      <c r="B99" s="118"/>
      <c r="C99" s="119"/>
      <c r="D99" s="118"/>
      <c r="E99" s="120"/>
      <c r="F99" s="119"/>
      <c r="G99" s="105"/>
      <c r="H99" s="105"/>
      <c r="I99" s="105"/>
      <c r="J99" s="121"/>
      <c r="K99" s="121"/>
      <c r="L99" s="121"/>
      <c r="M99" s="121"/>
      <c r="N99" s="121"/>
      <c r="O99" s="121"/>
      <c r="P99" s="121"/>
      <c r="Q99" s="122"/>
      <c r="R99" s="121"/>
      <c r="S99" s="121"/>
      <c r="T99" s="118"/>
      <c r="U99" s="118"/>
      <c r="V99" s="118"/>
      <c r="W99" s="118"/>
      <c r="X99" s="118"/>
      <c r="Y99" s="118"/>
      <c r="Z99" s="118"/>
      <c r="AA99" s="118"/>
      <c r="AB99" s="123"/>
      <c r="AC99" s="120"/>
      <c r="AD99" s="120"/>
      <c r="AE99" s="120"/>
      <c r="AF99" s="120"/>
      <c r="AG99" s="120"/>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R99" s="118"/>
      <c r="BS99" s="118"/>
      <c r="BT99" s="118"/>
      <c r="BU99" s="118"/>
      <c r="BV99" s="118"/>
      <c r="BW99" s="118"/>
      <c r="BX99" s="118"/>
      <c r="BY99" s="118"/>
      <c r="BZ99" s="123"/>
      <c r="CA99" s="120"/>
      <c r="CB99" s="120"/>
      <c r="CC99" s="118"/>
      <c r="CD99" s="118"/>
      <c r="CH99" s="1525"/>
      <c r="CI99" s="1525"/>
      <c r="CJ99" s="1525"/>
      <c r="CK99" s="1525"/>
      <c r="CL99" s="1525"/>
      <c r="CM99" s="1525"/>
      <c r="CN99" s="1525"/>
      <c r="CO99" s="1525"/>
      <c r="CP99" s="1525"/>
      <c r="CQ99" s="1525"/>
      <c r="CR99" s="1525"/>
      <c r="CS99" s="1525"/>
      <c r="CT99" s="1525"/>
      <c r="CU99" s="1525"/>
      <c r="CV99" s="1525"/>
      <c r="CW99" s="1525"/>
      <c r="CX99" s="1525"/>
      <c r="CY99" s="1525"/>
      <c r="CZ99" s="1525"/>
      <c r="DA99" s="1525"/>
      <c r="DB99" s="1525"/>
      <c r="DC99" s="1525"/>
      <c r="DD99" s="1525"/>
      <c r="DE99" s="1525"/>
      <c r="DF99" s="1525"/>
      <c r="DG99" s="1525"/>
      <c r="DH99" s="1525"/>
      <c r="DI99" s="1525"/>
      <c r="DJ99" s="1525"/>
      <c r="DK99" s="1525"/>
      <c r="DL99" s="1525"/>
      <c r="DM99" s="1525"/>
      <c r="DN99" s="1525"/>
      <c r="DO99" s="1525"/>
      <c r="DP99" s="1525"/>
      <c r="DQ99" s="1525"/>
      <c r="DR99" s="1525"/>
      <c r="DS99" s="1525"/>
      <c r="DT99" s="1525"/>
      <c r="DU99" s="1525"/>
      <c r="DV99" s="1525"/>
    </row>
    <row r="100" spans="1:126" s="64" customFormat="1" ht="30" customHeight="1">
      <c r="A100" s="2316">
        <v>35</v>
      </c>
      <c r="B100" s="2316"/>
      <c r="C100" s="2316"/>
      <c r="D100" s="2316"/>
      <c r="E100" s="2316"/>
      <c r="F100" s="2316"/>
      <c r="G100" s="2316"/>
      <c r="H100" s="2316"/>
      <c r="I100" s="2316"/>
      <c r="J100" s="2316"/>
      <c r="K100" s="2316"/>
      <c r="L100" s="2316"/>
      <c r="M100" s="2316"/>
      <c r="N100" s="2316"/>
      <c r="O100" s="2316"/>
      <c r="P100" s="2316"/>
      <c r="Q100" s="2316"/>
      <c r="R100" s="2316"/>
      <c r="S100" s="2316"/>
      <c r="T100" s="2316"/>
      <c r="U100" s="2316"/>
      <c r="V100" s="2316"/>
      <c r="W100" s="2316"/>
      <c r="X100" s="2316"/>
      <c r="Y100" s="2316"/>
      <c r="Z100" s="2316"/>
      <c r="AA100" s="2316"/>
      <c r="AB100" s="2316"/>
      <c r="AC100" s="2316"/>
      <c r="AD100" s="2316"/>
      <c r="AE100" s="2316"/>
      <c r="AF100" s="2316"/>
      <c r="AG100" s="2316"/>
      <c r="AH100" s="2316"/>
      <c r="AI100" s="2316"/>
      <c r="AJ100" s="2316"/>
      <c r="AK100" s="2316"/>
      <c r="AL100" s="2316"/>
      <c r="AM100" s="2316"/>
      <c r="AN100" s="2316"/>
      <c r="AO100" s="2316"/>
      <c r="AP100" s="2316"/>
      <c r="AQ100" s="2316"/>
      <c r="AR100" s="2316"/>
      <c r="AS100" s="2316"/>
      <c r="AT100" s="2316"/>
      <c r="AU100" s="2316"/>
      <c r="AV100" s="2316"/>
      <c r="AW100" s="2316"/>
      <c r="AX100" s="2316"/>
      <c r="AY100" s="2316"/>
      <c r="AZ100" s="2316"/>
      <c r="BA100" s="2316"/>
      <c r="BB100" s="2316"/>
      <c r="BC100" s="2316"/>
      <c r="BD100" s="2316"/>
      <c r="BE100" s="2316"/>
      <c r="BF100" s="2316"/>
      <c r="BG100" s="2316"/>
      <c r="BH100" s="2316"/>
      <c r="BI100" s="2316"/>
      <c r="BJ100" s="2316"/>
      <c r="BK100" s="2316"/>
      <c r="BL100" s="2316"/>
      <c r="BM100" s="2316"/>
      <c r="BN100" s="2316"/>
      <c r="BO100" s="2316"/>
      <c r="BP100" s="2316"/>
      <c r="BQ100" s="2316"/>
      <c r="BR100" s="2316"/>
      <c r="BS100" s="2316"/>
      <c r="BT100" s="2316"/>
      <c r="BU100" s="2316"/>
      <c r="BV100" s="2316"/>
      <c r="BW100" s="2316"/>
      <c r="BX100" s="2316"/>
      <c r="BY100" s="2316"/>
      <c r="BZ100" s="2316"/>
      <c r="CA100" s="2316"/>
      <c r="CB100" s="2316"/>
      <c r="CC100" s="2316"/>
      <c r="CD100" s="2316"/>
      <c r="CH100" s="1525"/>
      <c r="CI100" s="1525"/>
      <c r="CJ100" s="1525"/>
      <c r="CK100" s="1525"/>
      <c r="CL100" s="1525"/>
      <c r="CM100" s="1525"/>
      <c r="CN100" s="1525"/>
      <c r="CO100" s="1525"/>
      <c r="CP100" s="1525"/>
      <c r="CQ100" s="1525"/>
      <c r="CR100" s="1525"/>
      <c r="CS100" s="1525"/>
      <c r="CT100" s="1525"/>
      <c r="CU100" s="1525"/>
      <c r="CV100" s="1525"/>
      <c r="CW100" s="1525"/>
      <c r="CX100" s="1525"/>
      <c r="CY100" s="1525"/>
      <c r="CZ100" s="1525"/>
      <c r="DA100" s="1525"/>
      <c r="DB100" s="1525"/>
      <c r="DC100" s="1525"/>
      <c r="DD100" s="1525"/>
      <c r="DE100" s="1525"/>
      <c r="DF100" s="1525"/>
      <c r="DG100" s="1525"/>
      <c r="DH100" s="1525"/>
      <c r="DI100" s="1525"/>
      <c r="DJ100" s="1525"/>
      <c r="DK100" s="1525"/>
      <c r="DL100" s="1525"/>
      <c r="DM100" s="1525"/>
      <c r="DN100" s="1525"/>
      <c r="DO100" s="1525"/>
      <c r="DP100" s="1525"/>
      <c r="DQ100" s="1525"/>
      <c r="DR100" s="1525"/>
      <c r="DS100" s="1525"/>
      <c r="DT100" s="1525"/>
      <c r="DU100" s="1525"/>
      <c r="DV100" s="1525"/>
    </row>
    <row r="101" spans="1:126" s="64" customFormat="1" ht="20.100000000000001" customHeight="1">
      <c r="B101" s="1590"/>
      <c r="C101" s="1590"/>
      <c r="D101" s="1590"/>
      <c r="E101" s="1590"/>
      <c r="F101" s="1590"/>
      <c r="G101" s="1590"/>
      <c r="H101" s="1590"/>
      <c r="I101" s="1590"/>
      <c r="J101" s="1590"/>
      <c r="K101" s="1590"/>
      <c r="L101" s="1590"/>
      <c r="M101" s="1590"/>
      <c r="N101" s="1590"/>
      <c r="O101" s="1590"/>
      <c r="P101" s="1590"/>
      <c r="Q101" s="1590"/>
      <c r="R101" s="1590"/>
      <c r="S101" s="1590"/>
      <c r="T101" s="1590"/>
      <c r="U101" s="1590"/>
      <c r="V101" s="1590"/>
      <c r="W101" s="1590"/>
      <c r="X101" s="1590"/>
      <c r="Y101" s="1590"/>
      <c r="Z101" s="1590"/>
      <c r="AA101" s="1590"/>
      <c r="AB101" s="1590"/>
      <c r="AC101" s="1590"/>
      <c r="AD101" s="1590"/>
      <c r="AE101" s="1590"/>
      <c r="AF101" s="1590"/>
      <c r="AG101" s="1590"/>
      <c r="AH101" s="1590"/>
      <c r="AI101" s="1590"/>
      <c r="AJ101" s="1590"/>
      <c r="AK101" s="1590"/>
      <c r="AL101" s="1590"/>
      <c r="AM101" s="1590"/>
      <c r="AN101" s="1590"/>
      <c r="AO101" s="1590"/>
      <c r="AP101" s="1590"/>
      <c r="AQ101" s="1590"/>
      <c r="AR101" s="1590"/>
      <c r="AS101" s="1590"/>
      <c r="AT101" s="1590"/>
      <c r="AU101" s="1590"/>
      <c r="AV101" s="1590"/>
      <c r="AW101" s="1590"/>
      <c r="AX101" s="1590"/>
      <c r="AY101" s="1590"/>
      <c r="AZ101" s="1590"/>
      <c r="BA101" s="1590"/>
      <c r="BB101" s="1590"/>
      <c r="BC101" s="1590"/>
      <c r="BD101" s="1590"/>
      <c r="BE101" s="1590"/>
      <c r="BF101" s="1590"/>
      <c r="BG101" s="1590"/>
      <c r="BH101" s="1590"/>
      <c r="BI101" s="1590"/>
      <c r="BJ101" s="1590"/>
      <c r="BK101" s="1590"/>
      <c r="BL101" s="1590"/>
      <c r="BM101" s="1590"/>
      <c r="BN101" s="1590"/>
      <c r="BO101" s="1590"/>
      <c r="BP101" s="1590"/>
      <c r="BQ101" s="1590"/>
      <c r="BR101" s="1590"/>
      <c r="BS101" s="1590"/>
      <c r="BT101" s="1590"/>
      <c r="BU101" s="1590"/>
      <c r="BV101" s="1590"/>
      <c r="BW101" s="1590"/>
      <c r="BX101" s="1590"/>
      <c r="BY101" s="1590"/>
      <c r="BZ101" s="1590"/>
      <c r="CA101" s="1590"/>
      <c r="CB101" s="1590"/>
      <c r="CC101" s="1590"/>
      <c r="CD101" s="1590"/>
      <c r="CH101" s="1525"/>
      <c r="CI101" s="1525"/>
      <c r="CJ101" s="1525"/>
      <c r="CK101" s="1525"/>
      <c r="CL101" s="1525"/>
      <c r="CM101" s="1525"/>
      <c r="CN101" s="1525"/>
      <c r="CO101" s="1525"/>
      <c r="CP101" s="1525"/>
      <c r="CQ101" s="1525"/>
      <c r="CR101" s="1525"/>
      <c r="CS101" s="1525"/>
      <c r="CT101" s="1525"/>
      <c r="CU101" s="1525"/>
      <c r="CV101" s="1525"/>
      <c r="CW101" s="1525"/>
      <c r="CX101" s="1525"/>
      <c r="CY101" s="1525"/>
      <c r="CZ101" s="1525"/>
      <c r="DA101" s="1525"/>
      <c r="DB101" s="1525"/>
      <c r="DC101" s="1525"/>
      <c r="DD101" s="1525"/>
      <c r="DE101" s="1525"/>
      <c r="DF101" s="1525"/>
      <c r="DG101" s="1525"/>
      <c r="DH101" s="1525"/>
      <c r="DI101" s="1525"/>
      <c r="DJ101" s="1525"/>
      <c r="DK101" s="1525"/>
      <c r="DL101" s="1525"/>
      <c r="DM101" s="1525"/>
      <c r="DN101" s="1525"/>
      <c r="DO101" s="1525"/>
      <c r="DP101" s="1525"/>
      <c r="DQ101" s="1525"/>
      <c r="DR101" s="1525"/>
      <c r="DS101" s="1525"/>
      <c r="DT101" s="1525"/>
      <c r="DU101" s="1525"/>
      <c r="DV101" s="1525"/>
    </row>
    <row r="102" spans="1:126" s="64" customFormat="1" ht="20.100000000000001" customHeight="1">
      <c r="B102" s="1590"/>
      <c r="C102" s="1590"/>
      <c r="D102" s="1590"/>
      <c r="E102" s="1590"/>
      <c r="F102" s="1590"/>
      <c r="G102" s="1590"/>
      <c r="H102" s="1590"/>
      <c r="I102" s="1590"/>
      <c r="J102" s="1590"/>
      <c r="K102" s="1590"/>
      <c r="L102" s="1590"/>
      <c r="M102" s="1590"/>
      <c r="N102" s="1590"/>
      <c r="O102" s="1590"/>
      <c r="P102" s="1590"/>
      <c r="Q102" s="1590"/>
      <c r="R102" s="1590"/>
      <c r="S102" s="1590"/>
      <c r="T102" s="1590"/>
      <c r="U102" s="1590"/>
      <c r="V102" s="1590"/>
      <c r="W102" s="1590"/>
      <c r="X102" s="1590"/>
      <c r="Y102" s="1590"/>
      <c r="Z102" s="1590"/>
      <c r="AA102" s="1590"/>
      <c r="AB102" s="1590"/>
      <c r="AC102" s="1590"/>
      <c r="AD102" s="1590"/>
      <c r="AE102" s="1590"/>
      <c r="AF102" s="1590"/>
      <c r="AG102" s="1590"/>
      <c r="AH102" s="1590"/>
      <c r="AI102" s="1590"/>
      <c r="AJ102" s="1590"/>
      <c r="AK102" s="1590"/>
      <c r="AL102" s="1590"/>
      <c r="AM102" s="1590"/>
      <c r="AN102" s="1590"/>
      <c r="AO102" s="1590"/>
      <c r="AP102" s="1590"/>
      <c r="AQ102" s="1590"/>
      <c r="AR102" s="1590"/>
      <c r="AS102" s="1590"/>
      <c r="AT102" s="1590"/>
      <c r="AU102" s="1590"/>
      <c r="AV102" s="1590"/>
      <c r="AW102" s="1590"/>
      <c r="AX102" s="1590"/>
      <c r="AY102" s="1590"/>
      <c r="AZ102" s="1590"/>
      <c r="BA102" s="1590"/>
      <c r="BB102" s="1590"/>
      <c r="BC102" s="1590"/>
      <c r="BD102" s="1590"/>
      <c r="BE102" s="1590"/>
      <c r="BF102" s="1590"/>
      <c r="BG102" s="1590"/>
      <c r="BH102" s="1590"/>
      <c r="BI102" s="1590"/>
      <c r="BJ102" s="1590"/>
      <c r="BK102" s="1590"/>
      <c r="BL102" s="1590"/>
      <c r="BM102" s="1590"/>
      <c r="BN102" s="1590"/>
      <c r="BO102" s="1590"/>
      <c r="BP102" s="1590"/>
      <c r="BQ102" s="1590"/>
      <c r="BR102" s="1590"/>
      <c r="BS102" s="1590"/>
      <c r="BT102" s="1590"/>
      <c r="BU102" s="1590"/>
      <c r="BV102" s="1590"/>
      <c r="BW102" s="1590"/>
      <c r="BX102" s="1590"/>
      <c r="BY102" s="1590"/>
      <c r="BZ102" s="1590"/>
      <c r="CA102" s="1590"/>
      <c r="CB102" s="1590"/>
      <c r="CC102" s="1590"/>
      <c r="CD102" s="1590"/>
      <c r="CH102" s="1525"/>
      <c r="CI102" s="1525"/>
      <c r="CJ102" s="1525"/>
      <c r="CK102" s="1525"/>
      <c r="CL102" s="1525"/>
      <c r="CM102" s="1525"/>
      <c r="CN102" s="1525"/>
      <c r="CO102" s="1525"/>
      <c r="CP102" s="1525"/>
      <c r="CQ102" s="1525"/>
      <c r="CR102" s="1525"/>
      <c r="CS102" s="1525"/>
      <c r="CT102" s="1525"/>
      <c r="CU102" s="1525"/>
      <c r="CV102" s="1525"/>
      <c r="CW102" s="1525"/>
      <c r="CX102" s="1525"/>
      <c r="CY102" s="1525"/>
      <c r="CZ102" s="1525"/>
      <c r="DA102" s="1525"/>
      <c r="DB102" s="1525"/>
      <c r="DC102" s="1525"/>
      <c r="DD102" s="1525"/>
      <c r="DE102" s="1525"/>
      <c r="DF102" s="1525"/>
      <c r="DG102" s="1525"/>
      <c r="DH102" s="1525"/>
      <c r="DI102" s="1525"/>
      <c r="DJ102" s="1525"/>
      <c r="DK102" s="1525"/>
      <c r="DL102" s="1525"/>
      <c r="DM102" s="1525"/>
      <c r="DN102" s="1525"/>
      <c r="DO102" s="1525"/>
      <c r="DP102" s="1525"/>
      <c r="DQ102" s="1525"/>
      <c r="DR102" s="1525"/>
      <c r="DS102" s="1525"/>
      <c r="DT102" s="1525"/>
      <c r="DU102" s="1525"/>
      <c r="DV102" s="1525"/>
    </row>
  </sheetData>
  <mergeCells count="62">
    <mergeCell ref="CB95:CC96"/>
    <mergeCell ref="BQ92:BR93"/>
    <mergeCell ref="CB92:CC93"/>
    <mergeCell ref="BS92:CA93"/>
    <mergeCell ref="BS95:CA96"/>
    <mergeCell ref="CB82:CC83"/>
    <mergeCell ref="BQ89:BR90"/>
    <mergeCell ref="CB89:CC90"/>
    <mergeCell ref="BS89:CA90"/>
    <mergeCell ref="BS82:CA83"/>
    <mergeCell ref="CB75:CC76"/>
    <mergeCell ref="F79:H80"/>
    <mergeCell ref="BQ79:BR80"/>
    <mergeCell ref="CB79:CC80"/>
    <mergeCell ref="F75:H76"/>
    <mergeCell ref="BQ75:BR76"/>
    <mergeCell ref="BS79:CA80"/>
    <mergeCell ref="BS75:CA76"/>
    <mergeCell ref="CB62:CC63"/>
    <mergeCell ref="F71:H72"/>
    <mergeCell ref="BQ71:BR72"/>
    <mergeCell ref="CB71:CC72"/>
    <mergeCell ref="BQ62:BR63"/>
    <mergeCell ref="BS71:CA72"/>
    <mergeCell ref="BS62:CA63"/>
    <mergeCell ref="Y47:AD48"/>
    <mergeCell ref="S47:T48"/>
    <mergeCell ref="D47:E48"/>
    <mergeCell ref="F47:H48"/>
    <mergeCell ref="U47:W48"/>
    <mergeCell ref="J47:N48"/>
    <mergeCell ref="CB38:CC39"/>
    <mergeCell ref="BQ35:BR36"/>
    <mergeCell ref="CB35:CC36"/>
    <mergeCell ref="BS35:CA36"/>
    <mergeCell ref="BS38:CA39"/>
    <mergeCell ref="CB25:CC26"/>
    <mergeCell ref="BQ32:BR33"/>
    <mergeCell ref="CB32:CC33"/>
    <mergeCell ref="BS32:CA33"/>
    <mergeCell ref="BS25:CA26"/>
    <mergeCell ref="CB18:CC19"/>
    <mergeCell ref="BQ22:BR23"/>
    <mergeCell ref="CB22:CC23"/>
    <mergeCell ref="BS22:CA23"/>
    <mergeCell ref="BS18:CA19"/>
    <mergeCell ref="A100:CD100"/>
    <mergeCell ref="C4:N5"/>
    <mergeCell ref="O4:Q5"/>
    <mergeCell ref="H7:I8"/>
    <mergeCell ref="F14:H15"/>
    <mergeCell ref="F18:H19"/>
    <mergeCell ref="F22:H23"/>
    <mergeCell ref="BQ14:BR15"/>
    <mergeCell ref="CB14:CC15"/>
    <mergeCell ref="BQ18:BR19"/>
    <mergeCell ref="BY13:CA13"/>
    <mergeCell ref="BY31:CA31"/>
    <mergeCell ref="BY61:CA61"/>
    <mergeCell ref="BY70:CA70"/>
    <mergeCell ref="BY88:CA88"/>
    <mergeCell ref="BS14:CA15"/>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249977111117893"/>
  </sheetPr>
  <dimension ref="A1:GB94"/>
  <sheetViews>
    <sheetView view="pageBreakPreview" zoomScale="40" zoomScaleNormal="40" zoomScaleSheetLayoutView="40" zoomScalePageLayoutView="35" workbookViewId="0">
      <selection activeCell="CI68" sqref="CI68"/>
    </sheetView>
  </sheetViews>
  <sheetFormatPr defaultColWidth="2.375" defaultRowHeight="15.6"/>
  <cols>
    <col min="1" max="1" width="2.375" style="2"/>
    <col min="2" max="2" width="3.875" style="2" customWidth="1"/>
    <col min="3" max="3" width="10.5" style="2" customWidth="1"/>
    <col min="4" max="35" width="3.875" style="2" customWidth="1"/>
    <col min="36" max="36" width="5.375" style="2" customWidth="1"/>
    <col min="37" max="46" width="3.875" style="2" customWidth="1"/>
    <col min="47" max="47" width="5.375" style="2" customWidth="1"/>
    <col min="48" max="82" width="3.875" style="2" customWidth="1"/>
    <col min="83" max="83" width="3" style="2" customWidth="1"/>
    <col min="84" max="85" width="2.375" style="2"/>
    <col min="127" max="208" width="2.375" style="2"/>
    <col min="209" max="209" width="3.875" style="2" customWidth="1"/>
    <col min="210" max="210" width="9.125" style="2" customWidth="1"/>
    <col min="211" max="211" width="3.875" style="2" customWidth="1"/>
    <col min="212" max="215" width="1.375" style="2" customWidth="1"/>
    <col min="216" max="297" width="3.875" style="2" customWidth="1"/>
    <col min="298" max="464" width="2.375" style="2"/>
    <col min="465" max="465" width="3.875" style="2" customWidth="1"/>
    <col min="466" max="466" width="9.125" style="2" customWidth="1"/>
    <col min="467" max="467" width="3.875" style="2" customWidth="1"/>
    <col min="468" max="471" width="1.375" style="2" customWidth="1"/>
    <col min="472" max="553" width="3.875" style="2" customWidth="1"/>
    <col min="554" max="720" width="2.375" style="2"/>
    <col min="721" max="721" width="3.875" style="2" customWidth="1"/>
    <col min="722" max="722" width="9.125" style="2" customWidth="1"/>
    <col min="723" max="723" width="3.875" style="2" customWidth="1"/>
    <col min="724" max="727" width="1.375" style="2" customWidth="1"/>
    <col min="728" max="809" width="3.875" style="2" customWidth="1"/>
    <col min="810" max="976" width="2.375" style="2"/>
    <col min="977" max="977" width="3.875" style="2" customWidth="1"/>
    <col min="978" max="978" width="9.125" style="2" customWidth="1"/>
    <col min="979" max="979" width="3.875" style="2" customWidth="1"/>
    <col min="980" max="983" width="1.375" style="2" customWidth="1"/>
    <col min="984" max="1065" width="3.875" style="2" customWidth="1"/>
    <col min="1066" max="1232" width="2.375" style="2"/>
    <col min="1233" max="1233" width="3.875" style="2" customWidth="1"/>
    <col min="1234" max="1234" width="9.125" style="2" customWidth="1"/>
    <col min="1235" max="1235" width="3.875" style="2" customWidth="1"/>
    <col min="1236" max="1239" width="1.375" style="2" customWidth="1"/>
    <col min="1240" max="1321" width="3.875" style="2" customWidth="1"/>
    <col min="1322" max="1488" width="2.375" style="2"/>
    <col min="1489" max="1489" width="3.875" style="2" customWidth="1"/>
    <col min="1490" max="1490" width="9.125" style="2" customWidth="1"/>
    <col min="1491" max="1491" width="3.875" style="2" customWidth="1"/>
    <col min="1492" max="1495" width="1.375" style="2" customWidth="1"/>
    <col min="1496" max="1577" width="3.875" style="2" customWidth="1"/>
    <col min="1578" max="1744" width="2.375" style="2"/>
    <col min="1745" max="1745" width="3.875" style="2" customWidth="1"/>
    <col min="1746" max="1746" width="9.125" style="2" customWidth="1"/>
    <col min="1747" max="1747" width="3.875" style="2" customWidth="1"/>
    <col min="1748" max="1751" width="1.375" style="2" customWidth="1"/>
    <col min="1752" max="1833" width="3.875" style="2" customWidth="1"/>
    <col min="1834" max="2000" width="2.375" style="2"/>
    <col min="2001" max="2001" width="3.875" style="2" customWidth="1"/>
    <col min="2002" max="2002" width="9.125" style="2" customWidth="1"/>
    <col min="2003" max="2003" width="3.875" style="2" customWidth="1"/>
    <col min="2004" max="2007" width="1.375" style="2" customWidth="1"/>
    <col min="2008" max="2089" width="3.875" style="2" customWidth="1"/>
    <col min="2090" max="2256" width="2.375" style="2"/>
    <col min="2257" max="2257" width="3.875" style="2" customWidth="1"/>
    <col min="2258" max="2258" width="9.125" style="2" customWidth="1"/>
    <col min="2259" max="2259" width="3.875" style="2" customWidth="1"/>
    <col min="2260" max="2263" width="1.375" style="2" customWidth="1"/>
    <col min="2264" max="2345" width="3.875" style="2" customWidth="1"/>
    <col min="2346" max="2512" width="2.375" style="2"/>
    <col min="2513" max="2513" width="3.875" style="2" customWidth="1"/>
    <col min="2514" max="2514" width="9.125" style="2" customWidth="1"/>
    <col min="2515" max="2515" width="3.875" style="2" customWidth="1"/>
    <col min="2516" max="2519" width="1.375" style="2" customWidth="1"/>
    <col min="2520" max="2601" width="3.875" style="2" customWidth="1"/>
    <col min="2602" max="2768" width="2.375" style="2"/>
    <col min="2769" max="2769" width="3.875" style="2" customWidth="1"/>
    <col min="2770" max="2770" width="9.125" style="2" customWidth="1"/>
    <col min="2771" max="2771" width="3.875" style="2" customWidth="1"/>
    <col min="2772" max="2775" width="1.375" style="2" customWidth="1"/>
    <col min="2776" max="2857" width="3.875" style="2" customWidth="1"/>
    <col min="2858" max="3024" width="2.375" style="2"/>
    <col min="3025" max="3025" width="3.875" style="2" customWidth="1"/>
    <col min="3026" max="3026" width="9.125" style="2" customWidth="1"/>
    <col min="3027" max="3027" width="3.875" style="2" customWidth="1"/>
    <col min="3028" max="3031" width="1.375" style="2" customWidth="1"/>
    <col min="3032" max="3113" width="3.875" style="2" customWidth="1"/>
    <col min="3114" max="3280" width="2.375" style="2"/>
    <col min="3281" max="3281" width="3.875" style="2" customWidth="1"/>
    <col min="3282" max="3282" width="9.125" style="2" customWidth="1"/>
    <col min="3283" max="3283" width="3.875" style="2" customWidth="1"/>
    <col min="3284" max="3287" width="1.375" style="2" customWidth="1"/>
    <col min="3288" max="3369" width="3.875" style="2" customWidth="1"/>
    <col min="3370" max="3536" width="2.375" style="2"/>
    <col min="3537" max="3537" width="3.875" style="2" customWidth="1"/>
    <col min="3538" max="3538" width="9.125" style="2" customWidth="1"/>
    <col min="3539" max="3539" width="3.875" style="2" customWidth="1"/>
    <col min="3540" max="3543" width="1.375" style="2" customWidth="1"/>
    <col min="3544" max="3625" width="3.875" style="2" customWidth="1"/>
    <col min="3626" max="3792" width="2.375" style="2"/>
    <col min="3793" max="3793" width="3.875" style="2" customWidth="1"/>
    <col min="3794" max="3794" width="9.125" style="2" customWidth="1"/>
    <col min="3795" max="3795" width="3.875" style="2" customWidth="1"/>
    <col min="3796" max="3799" width="1.375" style="2" customWidth="1"/>
    <col min="3800" max="3881" width="3.875" style="2" customWidth="1"/>
    <col min="3882" max="4048" width="2.375" style="2"/>
    <col min="4049" max="4049" width="3.875" style="2" customWidth="1"/>
    <col min="4050" max="4050" width="9.125" style="2" customWidth="1"/>
    <col min="4051" max="4051" width="3.875" style="2" customWidth="1"/>
    <col min="4052" max="4055" width="1.375" style="2" customWidth="1"/>
    <col min="4056" max="4137" width="3.875" style="2" customWidth="1"/>
    <col min="4138" max="4304" width="2.375" style="2"/>
    <col min="4305" max="4305" width="3.875" style="2" customWidth="1"/>
    <col min="4306" max="4306" width="9.125" style="2" customWidth="1"/>
    <col min="4307" max="4307" width="3.875" style="2" customWidth="1"/>
    <col min="4308" max="4311" width="1.375" style="2" customWidth="1"/>
    <col min="4312" max="4393" width="3.875" style="2" customWidth="1"/>
    <col min="4394" max="4560" width="2.375" style="2"/>
    <col min="4561" max="4561" width="3.875" style="2" customWidth="1"/>
    <col min="4562" max="4562" width="9.125" style="2" customWidth="1"/>
    <col min="4563" max="4563" width="3.875" style="2" customWidth="1"/>
    <col min="4564" max="4567" width="1.375" style="2" customWidth="1"/>
    <col min="4568" max="4649" width="3.875" style="2" customWidth="1"/>
    <col min="4650" max="4816" width="2.375" style="2"/>
    <col min="4817" max="4817" width="3.875" style="2" customWidth="1"/>
    <col min="4818" max="4818" width="9.125" style="2" customWidth="1"/>
    <col min="4819" max="4819" width="3.875" style="2" customWidth="1"/>
    <col min="4820" max="4823" width="1.375" style="2" customWidth="1"/>
    <col min="4824" max="4905" width="3.875" style="2" customWidth="1"/>
    <col min="4906" max="5072" width="2.375" style="2"/>
    <col min="5073" max="5073" width="3.875" style="2" customWidth="1"/>
    <col min="5074" max="5074" width="9.125" style="2" customWidth="1"/>
    <col min="5075" max="5075" width="3.875" style="2" customWidth="1"/>
    <col min="5076" max="5079" width="1.375" style="2" customWidth="1"/>
    <col min="5080" max="5161" width="3.875" style="2" customWidth="1"/>
    <col min="5162" max="5328" width="2.375" style="2"/>
    <col min="5329" max="5329" width="3.875" style="2" customWidth="1"/>
    <col min="5330" max="5330" width="9.125" style="2" customWidth="1"/>
    <col min="5331" max="5331" width="3.875" style="2" customWidth="1"/>
    <col min="5332" max="5335" width="1.375" style="2" customWidth="1"/>
    <col min="5336" max="5417" width="3.875" style="2" customWidth="1"/>
    <col min="5418" max="5584" width="2.375" style="2"/>
    <col min="5585" max="5585" width="3.875" style="2" customWidth="1"/>
    <col min="5586" max="5586" width="9.125" style="2" customWidth="1"/>
    <col min="5587" max="5587" width="3.875" style="2" customWidth="1"/>
    <col min="5588" max="5591" width="1.375" style="2" customWidth="1"/>
    <col min="5592" max="5673" width="3.875" style="2" customWidth="1"/>
    <col min="5674" max="5840" width="2.375" style="2"/>
    <col min="5841" max="5841" width="3.875" style="2" customWidth="1"/>
    <col min="5842" max="5842" width="9.125" style="2" customWidth="1"/>
    <col min="5843" max="5843" width="3.875" style="2" customWidth="1"/>
    <col min="5844" max="5847" width="1.375" style="2" customWidth="1"/>
    <col min="5848" max="5929" width="3.875" style="2" customWidth="1"/>
    <col min="5930" max="6096" width="2.375" style="2"/>
    <col min="6097" max="6097" width="3.875" style="2" customWidth="1"/>
    <col min="6098" max="6098" width="9.125" style="2" customWidth="1"/>
    <col min="6099" max="6099" width="3.875" style="2" customWidth="1"/>
    <col min="6100" max="6103" width="1.375" style="2" customWidth="1"/>
    <col min="6104" max="6185" width="3.875" style="2" customWidth="1"/>
    <col min="6186" max="6352" width="2.375" style="2"/>
    <col min="6353" max="6353" width="3.875" style="2" customWidth="1"/>
    <col min="6354" max="6354" width="9.125" style="2" customWidth="1"/>
    <col min="6355" max="6355" width="3.875" style="2" customWidth="1"/>
    <col min="6356" max="6359" width="1.375" style="2" customWidth="1"/>
    <col min="6360" max="6441" width="3.875" style="2" customWidth="1"/>
    <col min="6442" max="6608" width="2.375" style="2"/>
    <col min="6609" max="6609" width="3.875" style="2" customWidth="1"/>
    <col min="6610" max="6610" width="9.125" style="2" customWidth="1"/>
    <col min="6611" max="6611" width="3.875" style="2" customWidth="1"/>
    <col min="6612" max="6615" width="1.375" style="2" customWidth="1"/>
    <col min="6616" max="6697" width="3.875" style="2" customWidth="1"/>
    <col min="6698" max="6864" width="2.375" style="2"/>
    <col min="6865" max="6865" width="3.875" style="2" customWidth="1"/>
    <col min="6866" max="6866" width="9.125" style="2" customWidth="1"/>
    <col min="6867" max="6867" width="3.875" style="2" customWidth="1"/>
    <col min="6868" max="6871" width="1.375" style="2" customWidth="1"/>
    <col min="6872" max="6953" width="3.875" style="2" customWidth="1"/>
    <col min="6954" max="7120" width="2.375" style="2"/>
    <col min="7121" max="7121" width="3.875" style="2" customWidth="1"/>
    <col min="7122" max="7122" width="9.125" style="2" customWidth="1"/>
    <col min="7123" max="7123" width="3.875" style="2" customWidth="1"/>
    <col min="7124" max="7127" width="1.375" style="2" customWidth="1"/>
    <col min="7128" max="7209" width="3.875" style="2" customWidth="1"/>
    <col min="7210" max="7376" width="2.375" style="2"/>
    <col min="7377" max="7377" width="3.875" style="2" customWidth="1"/>
    <col min="7378" max="7378" width="9.125" style="2" customWidth="1"/>
    <col min="7379" max="7379" width="3.875" style="2" customWidth="1"/>
    <col min="7380" max="7383" width="1.375" style="2" customWidth="1"/>
    <col min="7384" max="7465" width="3.875" style="2" customWidth="1"/>
    <col min="7466" max="7632" width="2.375" style="2"/>
    <col min="7633" max="7633" width="3.875" style="2" customWidth="1"/>
    <col min="7634" max="7634" width="9.125" style="2" customWidth="1"/>
    <col min="7635" max="7635" width="3.875" style="2" customWidth="1"/>
    <col min="7636" max="7639" width="1.375" style="2" customWidth="1"/>
    <col min="7640" max="7721" width="3.875" style="2" customWidth="1"/>
    <col min="7722" max="7888" width="2.375" style="2"/>
    <col min="7889" max="7889" width="3.875" style="2" customWidth="1"/>
    <col min="7890" max="7890" width="9.125" style="2" customWidth="1"/>
    <col min="7891" max="7891" width="3.875" style="2" customWidth="1"/>
    <col min="7892" max="7895" width="1.375" style="2" customWidth="1"/>
    <col min="7896" max="7977" width="3.875" style="2" customWidth="1"/>
    <col min="7978" max="8144" width="2.375" style="2"/>
    <col min="8145" max="8145" width="3.875" style="2" customWidth="1"/>
    <col min="8146" max="8146" width="9.125" style="2" customWidth="1"/>
    <col min="8147" max="8147" width="3.875" style="2" customWidth="1"/>
    <col min="8148" max="8151" width="1.375" style="2" customWidth="1"/>
    <col min="8152" max="8233" width="3.875" style="2" customWidth="1"/>
    <col min="8234" max="8400" width="2.375" style="2"/>
    <col min="8401" max="8401" width="3.875" style="2" customWidth="1"/>
    <col min="8402" max="8402" width="9.125" style="2" customWidth="1"/>
    <col min="8403" max="8403" width="3.875" style="2" customWidth="1"/>
    <col min="8404" max="8407" width="1.375" style="2" customWidth="1"/>
    <col min="8408" max="8489" width="3.875" style="2" customWidth="1"/>
    <col min="8490" max="8656" width="2.375" style="2"/>
    <col min="8657" max="8657" width="3.875" style="2" customWidth="1"/>
    <col min="8658" max="8658" width="9.125" style="2" customWidth="1"/>
    <col min="8659" max="8659" width="3.875" style="2" customWidth="1"/>
    <col min="8660" max="8663" width="1.375" style="2" customWidth="1"/>
    <col min="8664" max="8745" width="3.875" style="2" customWidth="1"/>
    <col min="8746" max="8912" width="2.375" style="2"/>
    <col min="8913" max="8913" width="3.875" style="2" customWidth="1"/>
    <col min="8914" max="8914" width="9.125" style="2" customWidth="1"/>
    <col min="8915" max="8915" width="3.875" style="2" customWidth="1"/>
    <col min="8916" max="8919" width="1.375" style="2" customWidth="1"/>
    <col min="8920" max="9001" width="3.875" style="2" customWidth="1"/>
    <col min="9002" max="9168" width="2.375" style="2"/>
    <col min="9169" max="9169" width="3.875" style="2" customWidth="1"/>
    <col min="9170" max="9170" width="9.125" style="2" customWidth="1"/>
    <col min="9171" max="9171" width="3.875" style="2" customWidth="1"/>
    <col min="9172" max="9175" width="1.375" style="2" customWidth="1"/>
    <col min="9176" max="9257" width="3.875" style="2" customWidth="1"/>
    <col min="9258" max="9424" width="2.375" style="2"/>
    <col min="9425" max="9425" width="3.875" style="2" customWidth="1"/>
    <col min="9426" max="9426" width="9.125" style="2" customWidth="1"/>
    <col min="9427" max="9427" width="3.875" style="2" customWidth="1"/>
    <col min="9428" max="9431" width="1.375" style="2" customWidth="1"/>
    <col min="9432" max="9513" width="3.875" style="2" customWidth="1"/>
    <col min="9514" max="9680" width="2.375" style="2"/>
    <col min="9681" max="9681" width="3.875" style="2" customWidth="1"/>
    <col min="9682" max="9682" width="9.125" style="2" customWidth="1"/>
    <col min="9683" max="9683" width="3.875" style="2" customWidth="1"/>
    <col min="9684" max="9687" width="1.375" style="2" customWidth="1"/>
    <col min="9688" max="9769" width="3.875" style="2" customWidth="1"/>
    <col min="9770" max="9936" width="2.375" style="2"/>
    <col min="9937" max="9937" width="3.875" style="2" customWidth="1"/>
    <col min="9938" max="9938" width="9.125" style="2" customWidth="1"/>
    <col min="9939" max="9939" width="3.875" style="2" customWidth="1"/>
    <col min="9940" max="9943" width="1.375" style="2" customWidth="1"/>
    <col min="9944" max="10025" width="3.875" style="2" customWidth="1"/>
    <col min="10026" max="10192" width="2.375" style="2"/>
    <col min="10193" max="10193" width="3.875" style="2" customWidth="1"/>
    <col min="10194" max="10194" width="9.125" style="2" customWidth="1"/>
    <col min="10195" max="10195" width="3.875" style="2" customWidth="1"/>
    <col min="10196" max="10199" width="1.375" style="2" customWidth="1"/>
    <col min="10200" max="10281" width="3.875" style="2" customWidth="1"/>
    <col min="10282" max="10448" width="2.375" style="2"/>
    <col min="10449" max="10449" width="3.875" style="2" customWidth="1"/>
    <col min="10450" max="10450" width="9.125" style="2" customWidth="1"/>
    <col min="10451" max="10451" width="3.875" style="2" customWidth="1"/>
    <col min="10452" max="10455" width="1.375" style="2" customWidth="1"/>
    <col min="10456" max="10537" width="3.875" style="2" customWidth="1"/>
    <col min="10538" max="10704" width="2.375" style="2"/>
    <col min="10705" max="10705" width="3.875" style="2" customWidth="1"/>
    <col min="10706" max="10706" width="9.125" style="2" customWidth="1"/>
    <col min="10707" max="10707" width="3.875" style="2" customWidth="1"/>
    <col min="10708" max="10711" width="1.375" style="2" customWidth="1"/>
    <col min="10712" max="10793" width="3.875" style="2" customWidth="1"/>
    <col min="10794" max="10960" width="2.375" style="2"/>
    <col min="10961" max="10961" width="3.875" style="2" customWidth="1"/>
    <col min="10962" max="10962" width="9.125" style="2" customWidth="1"/>
    <col min="10963" max="10963" width="3.875" style="2" customWidth="1"/>
    <col min="10964" max="10967" width="1.375" style="2" customWidth="1"/>
    <col min="10968" max="11049" width="3.875" style="2" customWidth="1"/>
    <col min="11050" max="11216" width="2.375" style="2"/>
    <col min="11217" max="11217" width="3.875" style="2" customWidth="1"/>
    <col min="11218" max="11218" width="9.125" style="2" customWidth="1"/>
    <col min="11219" max="11219" width="3.875" style="2" customWidth="1"/>
    <col min="11220" max="11223" width="1.375" style="2" customWidth="1"/>
    <col min="11224" max="11305" width="3.875" style="2" customWidth="1"/>
    <col min="11306" max="11472" width="2.375" style="2"/>
    <col min="11473" max="11473" width="3.875" style="2" customWidth="1"/>
    <col min="11474" max="11474" width="9.125" style="2" customWidth="1"/>
    <col min="11475" max="11475" width="3.875" style="2" customWidth="1"/>
    <col min="11476" max="11479" width="1.375" style="2" customWidth="1"/>
    <col min="11480" max="11561" width="3.875" style="2" customWidth="1"/>
    <col min="11562" max="11728" width="2.375" style="2"/>
    <col min="11729" max="11729" width="3.875" style="2" customWidth="1"/>
    <col min="11730" max="11730" width="9.125" style="2" customWidth="1"/>
    <col min="11731" max="11731" width="3.875" style="2" customWidth="1"/>
    <col min="11732" max="11735" width="1.375" style="2" customWidth="1"/>
    <col min="11736" max="11817" width="3.875" style="2" customWidth="1"/>
    <col min="11818" max="11984" width="2.375" style="2"/>
    <col min="11985" max="11985" width="3.875" style="2" customWidth="1"/>
    <col min="11986" max="11986" width="9.125" style="2" customWidth="1"/>
    <col min="11987" max="11987" width="3.875" style="2" customWidth="1"/>
    <col min="11988" max="11991" width="1.375" style="2" customWidth="1"/>
    <col min="11992" max="12073" width="3.875" style="2" customWidth="1"/>
    <col min="12074" max="12240" width="2.375" style="2"/>
    <col min="12241" max="12241" width="3.875" style="2" customWidth="1"/>
    <col min="12242" max="12242" width="9.125" style="2" customWidth="1"/>
    <col min="12243" max="12243" width="3.875" style="2" customWidth="1"/>
    <col min="12244" max="12247" width="1.375" style="2" customWidth="1"/>
    <col min="12248" max="12329" width="3.875" style="2" customWidth="1"/>
    <col min="12330" max="12496" width="2.375" style="2"/>
    <col min="12497" max="12497" width="3.875" style="2" customWidth="1"/>
    <col min="12498" max="12498" width="9.125" style="2" customWidth="1"/>
    <col min="12499" max="12499" width="3.875" style="2" customWidth="1"/>
    <col min="12500" max="12503" width="1.375" style="2" customWidth="1"/>
    <col min="12504" max="12585" width="3.875" style="2" customWidth="1"/>
    <col min="12586" max="12752" width="2.375" style="2"/>
    <col min="12753" max="12753" width="3.875" style="2" customWidth="1"/>
    <col min="12754" max="12754" width="9.125" style="2" customWidth="1"/>
    <col min="12755" max="12755" width="3.875" style="2" customWidth="1"/>
    <col min="12756" max="12759" width="1.375" style="2" customWidth="1"/>
    <col min="12760" max="12841" width="3.875" style="2" customWidth="1"/>
    <col min="12842" max="13008" width="2.375" style="2"/>
    <col min="13009" max="13009" width="3.875" style="2" customWidth="1"/>
    <col min="13010" max="13010" width="9.125" style="2" customWidth="1"/>
    <col min="13011" max="13011" width="3.875" style="2" customWidth="1"/>
    <col min="13012" max="13015" width="1.375" style="2" customWidth="1"/>
    <col min="13016" max="13097" width="3.875" style="2" customWidth="1"/>
    <col min="13098" max="13264" width="2.375" style="2"/>
    <col min="13265" max="13265" width="3.875" style="2" customWidth="1"/>
    <col min="13266" max="13266" width="9.125" style="2" customWidth="1"/>
    <col min="13267" max="13267" width="3.875" style="2" customWidth="1"/>
    <col min="13268" max="13271" width="1.375" style="2" customWidth="1"/>
    <col min="13272" max="13353" width="3.875" style="2" customWidth="1"/>
    <col min="13354" max="13520" width="2.375" style="2"/>
    <col min="13521" max="13521" width="3.875" style="2" customWidth="1"/>
    <col min="13522" max="13522" width="9.125" style="2" customWidth="1"/>
    <col min="13523" max="13523" width="3.875" style="2" customWidth="1"/>
    <col min="13524" max="13527" width="1.375" style="2" customWidth="1"/>
    <col min="13528" max="13609" width="3.875" style="2" customWidth="1"/>
    <col min="13610" max="13776" width="2.375" style="2"/>
    <col min="13777" max="13777" width="3.875" style="2" customWidth="1"/>
    <col min="13778" max="13778" width="9.125" style="2" customWidth="1"/>
    <col min="13779" max="13779" width="3.875" style="2" customWidth="1"/>
    <col min="13780" max="13783" width="1.375" style="2" customWidth="1"/>
    <col min="13784" max="13865" width="3.875" style="2" customWidth="1"/>
    <col min="13866" max="14032" width="2.375" style="2"/>
    <col min="14033" max="14033" width="3.875" style="2" customWidth="1"/>
    <col min="14034" max="14034" width="9.125" style="2" customWidth="1"/>
    <col min="14035" max="14035" width="3.875" style="2" customWidth="1"/>
    <col min="14036" max="14039" width="1.375" style="2" customWidth="1"/>
    <col min="14040" max="14121" width="3.875" style="2" customWidth="1"/>
    <col min="14122" max="14288" width="2.375" style="2"/>
    <col min="14289" max="14289" width="3.875" style="2" customWidth="1"/>
    <col min="14290" max="14290" width="9.125" style="2" customWidth="1"/>
    <col min="14291" max="14291" width="3.875" style="2" customWidth="1"/>
    <col min="14292" max="14295" width="1.375" style="2" customWidth="1"/>
    <col min="14296" max="14377" width="3.875" style="2" customWidth="1"/>
    <col min="14378" max="14544" width="2.375" style="2"/>
    <col min="14545" max="14545" width="3.875" style="2" customWidth="1"/>
    <col min="14546" max="14546" width="9.125" style="2" customWidth="1"/>
    <col min="14547" max="14547" width="3.875" style="2" customWidth="1"/>
    <col min="14548" max="14551" width="1.375" style="2" customWidth="1"/>
    <col min="14552" max="14633" width="3.875" style="2" customWidth="1"/>
    <col min="14634" max="14800" width="2.375" style="2"/>
    <col min="14801" max="14801" width="3.875" style="2" customWidth="1"/>
    <col min="14802" max="14802" width="9.125" style="2" customWidth="1"/>
    <col min="14803" max="14803" width="3.875" style="2" customWidth="1"/>
    <col min="14804" max="14807" width="1.375" style="2" customWidth="1"/>
    <col min="14808" max="14889" width="3.875" style="2" customWidth="1"/>
    <col min="14890" max="15056" width="2.375" style="2"/>
    <col min="15057" max="15057" width="3.875" style="2" customWidth="1"/>
    <col min="15058" max="15058" width="9.125" style="2" customWidth="1"/>
    <col min="15059" max="15059" width="3.875" style="2" customWidth="1"/>
    <col min="15060" max="15063" width="1.375" style="2" customWidth="1"/>
    <col min="15064" max="15145" width="3.875" style="2" customWidth="1"/>
    <col min="15146" max="15312" width="2.375" style="2"/>
    <col min="15313" max="15313" width="3.875" style="2" customWidth="1"/>
    <col min="15314" max="15314" width="9.125" style="2" customWidth="1"/>
    <col min="15315" max="15315" width="3.875" style="2" customWidth="1"/>
    <col min="15316" max="15319" width="1.375" style="2" customWidth="1"/>
    <col min="15320" max="15401" width="3.875" style="2" customWidth="1"/>
    <col min="15402" max="15568" width="2.375" style="2"/>
    <col min="15569" max="15569" width="3.875" style="2" customWidth="1"/>
    <col min="15570" max="15570" width="9.125" style="2" customWidth="1"/>
    <col min="15571" max="15571" width="3.875" style="2" customWidth="1"/>
    <col min="15572" max="15575" width="1.375" style="2" customWidth="1"/>
    <col min="15576" max="15657" width="3.875" style="2" customWidth="1"/>
    <col min="15658" max="15824" width="2.375" style="2"/>
    <col min="15825" max="15825" width="3.875" style="2" customWidth="1"/>
    <col min="15826" max="15826" width="9.125" style="2" customWidth="1"/>
    <col min="15827" max="15827" width="3.875" style="2" customWidth="1"/>
    <col min="15828" max="15831" width="1.375" style="2" customWidth="1"/>
    <col min="15832" max="15913" width="3.875" style="2" customWidth="1"/>
    <col min="15914" max="16080" width="2.375" style="2"/>
    <col min="16081" max="16081" width="3.875" style="2" customWidth="1"/>
    <col min="16082" max="16082" width="9.125" style="2" customWidth="1"/>
    <col min="16083" max="16083" width="3.875" style="2" customWidth="1"/>
    <col min="16084" max="16087" width="1.375" style="2" customWidth="1"/>
    <col min="16088" max="16169" width="3.875" style="2" customWidth="1"/>
    <col min="16170" max="16384" width="2.375" style="2"/>
  </cols>
  <sheetData>
    <row r="1" spans="2:184" ht="81" customHeight="1">
      <c r="CH1" s="1525"/>
      <c r="CI1" s="1525"/>
      <c r="CJ1" s="1525"/>
      <c r="CK1" s="1525"/>
      <c r="CL1" s="1525"/>
      <c r="CM1" s="1525"/>
      <c r="CN1" s="1525"/>
      <c r="CO1" s="1525"/>
      <c r="CP1" s="1525"/>
      <c r="CQ1" s="1525"/>
      <c r="CR1" s="1525"/>
      <c r="CS1" s="1525"/>
      <c r="CT1" s="1525"/>
      <c r="CU1" s="1525"/>
      <c r="CV1" s="1525"/>
      <c r="CW1" s="1525"/>
      <c r="CX1" s="1525"/>
      <c r="CY1" s="1525"/>
      <c r="CZ1" s="1525"/>
      <c r="DA1" s="1525"/>
      <c r="DB1" s="1525"/>
      <c r="DC1" s="1525"/>
      <c r="DD1" s="1525"/>
      <c r="DE1" s="1525"/>
      <c r="DF1" s="1525"/>
      <c r="DG1" s="1525"/>
      <c r="DH1" s="1525"/>
      <c r="DI1" s="1525"/>
      <c r="DJ1" s="1525"/>
      <c r="DK1" s="1525"/>
      <c r="DL1" s="1525"/>
      <c r="DM1" s="1525"/>
      <c r="DN1" s="1525"/>
      <c r="DO1" s="1525"/>
      <c r="DP1" s="1525"/>
      <c r="DQ1" s="1525"/>
      <c r="DR1" s="1525"/>
      <c r="DS1" s="1525"/>
      <c r="DT1" s="1525"/>
      <c r="DU1" s="1525"/>
      <c r="DV1" s="1525"/>
    </row>
    <row r="2" spans="2:184" s="61" customFormat="1" ht="24.95" customHeight="1">
      <c r="B2" s="65"/>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107"/>
      <c r="CH2" s="1525"/>
      <c r="CI2" s="1525"/>
      <c r="CJ2" s="1525"/>
      <c r="CK2" s="1525"/>
      <c r="CL2" s="1525"/>
      <c r="CM2" s="1525"/>
      <c r="CN2" s="1525"/>
      <c r="CO2" s="1525"/>
      <c r="CP2" s="1525"/>
      <c r="CQ2" s="1525"/>
      <c r="CR2" s="1525"/>
      <c r="CS2" s="1525"/>
      <c r="CT2" s="1525"/>
      <c r="CU2" s="1525"/>
      <c r="CV2" s="1525"/>
      <c r="CW2" s="1525"/>
      <c r="CX2" s="1525"/>
      <c r="CY2" s="1525"/>
      <c r="CZ2" s="1525"/>
      <c r="DA2" s="1525"/>
      <c r="DB2" s="1525"/>
      <c r="DC2" s="1525"/>
      <c r="DD2" s="1525"/>
      <c r="DE2" s="1525"/>
      <c r="DF2" s="1525"/>
      <c r="DG2" s="1525"/>
      <c r="DH2" s="1525"/>
      <c r="DI2" s="1525"/>
      <c r="DJ2" s="1525"/>
      <c r="DK2" s="1525"/>
      <c r="DL2" s="1525"/>
      <c r="DM2" s="1525"/>
      <c r="DN2" s="1525"/>
      <c r="DO2" s="1525"/>
      <c r="DP2" s="1525"/>
      <c r="DQ2" s="1525"/>
      <c r="DR2" s="1525"/>
      <c r="DS2" s="1525"/>
      <c r="DT2" s="1525"/>
      <c r="DU2" s="1525"/>
      <c r="DV2" s="1525"/>
    </row>
    <row r="3" spans="2:184" s="61" customFormat="1" ht="30" customHeight="1">
      <c r="B3" s="67"/>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108"/>
      <c r="CH3" s="1525"/>
      <c r="CI3" s="1525"/>
      <c r="CJ3" s="1525"/>
      <c r="CK3" s="1525"/>
      <c r="CL3" s="1525"/>
      <c r="CM3" s="1525"/>
      <c r="CN3" s="1525"/>
      <c r="CO3" s="1525"/>
      <c r="CP3" s="1525"/>
      <c r="CQ3" s="1525"/>
      <c r="CR3" s="1525"/>
      <c r="CS3" s="1525"/>
      <c r="CT3" s="1525"/>
      <c r="CU3" s="1525"/>
      <c r="CV3" s="1525"/>
      <c r="CW3" s="1525"/>
      <c r="CX3" s="1525"/>
      <c r="CY3" s="1525"/>
      <c r="CZ3" s="1525"/>
      <c r="DA3" s="1525"/>
      <c r="DB3" s="1525"/>
      <c r="DC3" s="1525"/>
      <c r="DD3" s="1525"/>
      <c r="DE3" s="1525"/>
      <c r="DF3" s="1525"/>
      <c r="DG3" s="1525"/>
      <c r="DH3" s="1525"/>
      <c r="DI3" s="1525"/>
      <c r="DJ3" s="1525"/>
      <c r="DK3" s="1525"/>
      <c r="DL3" s="1525"/>
      <c r="DM3" s="1525"/>
      <c r="DN3" s="1525"/>
      <c r="DO3" s="1525"/>
      <c r="DP3" s="1525"/>
      <c r="DQ3" s="1525"/>
      <c r="DR3" s="1525"/>
      <c r="DS3" s="1525"/>
      <c r="DT3" s="1525"/>
      <c r="DU3" s="1525"/>
      <c r="DV3" s="1525"/>
    </row>
    <row r="4" spans="2:184" s="61" customFormat="1" ht="30" customHeight="1">
      <c r="B4" s="69"/>
      <c r="C4" s="2601" t="s">
        <v>2284</v>
      </c>
      <c r="D4" s="2602"/>
      <c r="E4" s="2602"/>
      <c r="F4" s="2602"/>
      <c r="G4" s="2602"/>
      <c r="H4" s="2602"/>
      <c r="I4" s="2602"/>
      <c r="J4" s="2602"/>
      <c r="K4" s="2602"/>
      <c r="L4" s="2602"/>
      <c r="M4" s="2602"/>
      <c r="N4" s="2603"/>
      <c r="O4" s="2607" t="s">
        <v>2503</v>
      </c>
      <c r="P4" s="2608"/>
      <c r="Q4" s="2609"/>
      <c r="R4" s="38"/>
      <c r="S4" s="100" t="s">
        <v>2504</v>
      </c>
      <c r="T4" s="77"/>
      <c r="U4" s="77"/>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109"/>
      <c r="CH4" s="1525"/>
      <c r="CI4" s="1525"/>
      <c r="CJ4" s="1525"/>
      <c r="CK4" s="1525"/>
      <c r="CL4" s="1525"/>
      <c r="CM4" s="1525"/>
      <c r="CN4" s="1525"/>
      <c r="CO4" s="1525"/>
      <c r="CP4" s="1525"/>
      <c r="CQ4" s="1525"/>
      <c r="CR4" s="1525"/>
      <c r="CS4" s="1525"/>
      <c r="CT4" s="1525"/>
      <c r="CU4" s="1525"/>
      <c r="CV4" s="1525"/>
      <c r="CW4" s="1525"/>
      <c r="CX4" s="1525"/>
      <c r="CY4" s="1525"/>
      <c r="CZ4" s="1525"/>
      <c r="DA4" s="1525"/>
      <c r="DB4" s="1525"/>
      <c r="DC4" s="1525"/>
      <c r="DD4" s="1525"/>
      <c r="DE4" s="1525"/>
      <c r="DF4" s="1525"/>
      <c r="DG4" s="1525"/>
      <c r="DH4" s="1525"/>
      <c r="DI4" s="1525"/>
      <c r="DJ4" s="1525"/>
      <c r="DK4" s="1525"/>
      <c r="DL4" s="1525"/>
      <c r="DM4" s="1525"/>
      <c r="DN4" s="1525"/>
      <c r="DO4" s="1525"/>
      <c r="DP4" s="1525"/>
      <c r="DQ4" s="1525"/>
      <c r="DR4" s="1525"/>
      <c r="DS4" s="1525"/>
      <c r="DT4" s="1525"/>
      <c r="DU4" s="1525"/>
      <c r="DV4" s="1525"/>
    </row>
    <row r="5" spans="2:184" s="61" customFormat="1" ht="30" customHeight="1">
      <c r="B5" s="70"/>
      <c r="C5" s="2604"/>
      <c r="D5" s="2605"/>
      <c r="E5" s="2605"/>
      <c r="F5" s="2605"/>
      <c r="G5" s="2605"/>
      <c r="H5" s="2605"/>
      <c r="I5" s="2605"/>
      <c r="J5" s="2605"/>
      <c r="K5" s="2605"/>
      <c r="L5" s="2605"/>
      <c r="M5" s="2605"/>
      <c r="N5" s="2606"/>
      <c r="O5" s="2610"/>
      <c r="P5" s="2611"/>
      <c r="Q5" s="2612"/>
      <c r="R5" s="38"/>
      <c r="S5" s="101" t="s">
        <v>2505</v>
      </c>
      <c r="T5" s="77"/>
      <c r="U5" s="77"/>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110"/>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row>
    <row r="6" spans="2:184" s="61" customFormat="1" ht="30" customHeight="1">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110"/>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row>
    <row r="7" spans="2:184" s="61" customFormat="1" ht="24.95" customHeight="1">
      <c r="B7" s="72"/>
      <c r="C7" s="167" t="s">
        <v>2506</v>
      </c>
      <c r="D7" s="167" t="s">
        <v>2507</v>
      </c>
      <c r="E7" s="127"/>
      <c r="F7" s="168"/>
      <c r="G7" s="85"/>
      <c r="H7" s="77"/>
      <c r="I7" s="127"/>
      <c r="J7" s="77"/>
      <c r="K7" s="77"/>
      <c r="L7" s="77"/>
      <c r="M7" s="77"/>
      <c r="N7" s="77"/>
      <c r="O7" s="77"/>
      <c r="P7" s="77"/>
      <c r="Q7" s="77"/>
      <c r="R7" s="77"/>
      <c r="S7" s="77"/>
      <c r="T7" s="77"/>
      <c r="U7" s="77"/>
      <c r="V7" s="77"/>
      <c r="W7" s="77"/>
      <c r="X7" s="77"/>
      <c r="Y7" s="77"/>
      <c r="Z7" s="77"/>
      <c r="AA7" s="77"/>
      <c r="AB7" s="77"/>
      <c r="AC7" s="77"/>
      <c r="AD7" s="77"/>
      <c r="AE7" s="77"/>
      <c r="AF7" s="77"/>
      <c r="AG7" s="1525"/>
      <c r="AH7" s="1525"/>
      <c r="AI7" s="1525"/>
      <c r="AJ7" s="1525"/>
      <c r="AK7" s="1525"/>
      <c r="AL7" s="1525"/>
      <c r="AM7" s="1525"/>
      <c r="AN7" s="1525"/>
      <c r="AO7" s="1525"/>
      <c r="AP7" s="1525"/>
      <c r="AQ7" s="1525"/>
      <c r="AR7" s="1525"/>
      <c r="AS7" s="1627"/>
      <c r="AT7" s="1627"/>
      <c r="AU7" s="1627"/>
      <c r="AV7" s="1627"/>
      <c r="AW7" s="1627"/>
      <c r="AX7" s="1627"/>
      <c r="AY7" s="1627"/>
      <c r="AZ7" s="1627"/>
      <c r="BA7" s="1627"/>
      <c r="BB7" s="1627"/>
      <c r="BC7" s="1627"/>
      <c r="BD7" s="1627"/>
      <c r="BE7" s="1627"/>
      <c r="BF7" s="1627"/>
      <c r="BG7" s="1627"/>
      <c r="BH7" s="1627"/>
      <c r="BI7" s="1627"/>
      <c r="BJ7" s="1627"/>
      <c r="BK7" s="1627"/>
      <c r="BL7" s="1627"/>
      <c r="BM7" s="1627"/>
      <c r="BN7" s="1627"/>
      <c r="BO7" s="1627"/>
      <c r="BP7" s="1627"/>
      <c r="BQ7" s="1627"/>
      <c r="BR7" s="1627"/>
      <c r="BS7" s="1627"/>
      <c r="BT7" s="1627"/>
      <c r="BU7" s="1627"/>
      <c r="BV7" s="1627"/>
      <c r="BW7" s="1627"/>
      <c r="BX7" s="1627"/>
      <c r="BY7" s="1627"/>
      <c r="BZ7" s="1627"/>
      <c r="CA7" s="1627"/>
      <c r="CD7" s="111"/>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row>
    <row r="8" spans="2:184" s="61" customFormat="1" ht="30" customHeight="1">
      <c r="B8" s="73"/>
      <c r="C8" s="168"/>
      <c r="D8" s="198" t="s">
        <v>2508</v>
      </c>
      <c r="E8" s="127"/>
      <c r="F8" s="168"/>
      <c r="G8" s="85"/>
      <c r="H8" s="77"/>
      <c r="I8" s="127"/>
      <c r="J8" s="77"/>
      <c r="K8" s="77"/>
      <c r="L8" s="77"/>
      <c r="M8" s="77"/>
      <c r="N8" s="77"/>
      <c r="O8" s="77"/>
      <c r="P8" s="77"/>
      <c r="Q8" s="77"/>
      <c r="R8" s="77"/>
      <c r="S8" s="77"/>
      <c r="T8" s="77"/>
      <c r="U8" s="77"/>
      <c r="V8" s="77"/>
      <c r="W8" s="77"/>
      <c r="X8" s="77"/>
      <c r="Y8" s="77"/>
      <c r="Z8" s="77"/>
      <c r="AA8" s="77"/>
      <c r="AB8" s="77"/>
      <c r="AC8" s="77"/>
      <c r="AD8" s="77"/>
      <c r="AE8" s="77"/>
      <c r="AF8" s="77"/>
      <c r="AG8" s="1525"/>
      <c r="AH8" s="1525"/>
      <c r="AI8" s="1525"/>
      <c r="AJ8" s="1525"/>
      <c r="AK8" s="1525"/>
      <c r="AL8" s="1525"/>
      <c r="AM8" s="1525"/>
      <c r="AN8" s="1525"/>
      <c r="AO8" s="1525"/>
      <c r="AP8" s="1525"/>
      <c r="AQ8" s="1525"/>
      <c r="AR8" s="1525"/>
      <c r="AS8" s="38"/>
      <c r="AT8" s="38"/>
      <c r="AU8" s="38"/>
      <c r="AV8" s="38"/>
      <c r="AW8" s="38"/>
      <c r="AX8" s="38"/>
      <c r="AY8" s="38"/>
      <c r="AZ8" s="77"/>
      <c r="BA8" s="125"/>
      <c r="BB8" s="125"/>
      <c r="BC8" s="125"/>
      <c r="BD8" s="125"/>
      <c r="BE8" s="125"/>
      <c r="BF8" s="125"/>
      <c r="BG8" s="125"/>
      <c r="BH8" s="125"/>
      <c r="BI8" s="125"/>
      <c r="BJ8" s="125"/>
      <c r="BK8" s="125"/>
      <c r="BL8" s="125"/>
      <c r="BM8" s="125"/>
      <c r="BN8" s="125"/>
      <c r="BO8" s="125"/>
      <c r="BP8" s="125"/>
      <c r="BQ8" s="125"/>
      <c r="BR8" s="125"/>
      <c r="BS8" s="125"/>
      <c r="BT8" s="125"/>
      <c r="BU8" s="125"/>
      <c r="BV8" s="38"/>
      <c r="BW8" s="38"/>
      <c r="BX8" s="38"/>
      <c r="BY8" s="38"/>
      <c r="BZ8" s="38"/>
      <c r="CA8" s="38"/>
      <c r="CD8" s="111"/>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row>
    <row r="9" spans="2:184" s="61" customFormat="1" ht="30" customHeight="1">
      <c r="B9" s="73"/>
      <c r="C9" s="168"/>
      <c r="D9" s="199"/>
      <c r="E9" s="168"/>
      <c r="F9" s="198"/>
      <c r="G9" s="189"/>
      <c r="H9" s="77"/>
      <c r="I9" s="12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38"/>
      <c r="AL9" s="38"/>
      <c r="AM9" s="38"/>
      <c r="AN9" s="38"/>
      <c r="AO9" s="38"/>
      <c r="AP9" s="38"/>
      <c r="AQ9" s="38"/>
      <c r="AR9" s="38"/>
      <c r="AS9" s="38"/>
      <c r="AT9" s="38"/>
      <c r="AU9" s="38"/>
      <c r="AV9" s="38"/>
      <c r="AW9" s="38"/>
      <c r="AX9" s="38"/>
      <c r="AY9" s="38"/>
      <c r="AZ9" s="77"/>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D9" s="111"/>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row>
    <row r="10" spans="2:184" s="61" customFormat="1" ht="30" customHeight="1">
      <c r="B10" s="73"/>
      <c r="C10" s="168"/>
      <c r="D10" s="2666">
        <v>410001</v>
      </c>
      <c r="E10" s="2666"/>
      <c r="F10" s="2666"/>
      <c r="G10" s="2666"/>
      <c r="H10" s="2666"/>
      <c r="I10" s="97"/>
      <c r="J10" s="97"/>
      <c r="K10" s="97"/>
      <c r="L10" s="97"/>
      <c r="M10" s="97"/>
      <c r="N10" s="97"/>
      <c r="O10" s="97"/>
      <c r="P10" s="97"/>
      <c r="Q10" s="97"/>
      <c r="R10" s="77"/>
      <c r="S10" s="77"/>
      <c r="T10" s="77"/>
      <c r="U10" s="77"/>
      <c r="V10" s="77"/>
      <c r="W10" s="77"/>
      <c r="X10" s="77"/>
      <c r="Y10" s="77"/>
      <c r="Z10" s="77"/>
      <c r="AA10" s="77"/>
      <c r="AB10" s="77"/>
      <c r="AC10" s="77"/>
      <c r="AD10" s="77"/>
      <c r="AE10" s="77"/>
      <c r="AF10" s="77"/>
      <c r="CB10" s="121"/>
      <c r="CD10" s="111"/>
      <c r="CH10" s="1525"/>
      <c r="CI10" s="1525"/>
      <c r="CJ10" s="1525"/>
      <c r="CK10" s="1525"/>
      <c r="CL10" s="1525"/>
      <c r="CM10" s="1525"/>
      <c r="CN10" s="1525"/>
      <c r="CO10" s="1525"/>
      <c r="CP10" s="1525"/>
      <c r="CQ10" s="1525"/>
      <c r="CR10" s="1525"/>
      <c r="CS10" s="1525"/>
      <c r="CT10" s="1525"/>
      <c r="CU10" s="1525"/>
      <c r="CV10" s="1525"/>
      <c r="CW10" s="1525"/>
      <c r="CX10" s="1525"/>
      <c r="CY10" s="1525"/>
      <c r="CZ10" s="1525"/>
      <c r="DA10" s="1525"/>
      <c r="DB10" s="1525"/>
      <c r="DC10" s="1525"/>
      <c r="DD10" s="1525"/>
      <c r="DE10" s="1525"/>
      <c r="DF10" s="1525"/>
      <c r="DG10" s="1525"/>
      <c r="DH10" s="1525"/>
      <c r="DI10" s="1525"/>
      <c r="DJ10" s="1525"/>
      <c r="DK10" s="1525"/>
      <c r="DL10" s="1525"/>
      <c r="DM10" s="1525"/>
      <c r="DN10" s="1525"/>
      <c r="DO10" s="1525"/>
      <c r="DP10" s="1525"/>
      <c r="DQ10" s="1525"/>
      <c r="DR10" s="1525"/>
      <c r="DS10" s="1525"/>
      <c r="DT10" s="1525"/>
      <c r="DU10" s="1525"/>
      <c r="DV10" s="1525"/>
      <c r="DW10" s="1525"/>
      <c r="DX10" s="1525"/>
      <c r="DY10" s="1525"/>
      <c r="DZ10" s="1525"/>
      <c r="EA10" s="1525"/>
      <c r="EB10" s="1525"/>
      <c r="EC10" s="1525"/>
      <c r="ED10" s="1525"/>
      <c r="EE10" s="1525"/>
      <c r="EF10" s="1525"/>
      <c r="EG10" s="1525"/>
      <c r="EH10" s="1525"/>
      <c r="EI10" s="1525"/>
      <c r="EJ10" s="1525"/>
      <c r="EK10" s="1525"/>
      <c r="EL10" s="1525"/>
      <c r="EM10" s="1525"/>
      <c r="EN10" s="1525"/>
      <c r="EO10" s="1525"/>
      <c r="EP10" s="1525"/>
      <c r="EQ10" s="1525"/>
      <c r="ER10" s="1525"/>
      <c r="ES10" s="1525"/>
      <c r="ET10" s="1525"/>
      <c r="EU10" s="1525"/>
      <c r="EV10" s="1525"/>
      <c r="EW10" s="1525"/>
      <c r="EX10" s="1525"/>
      <c r="EY10" s="1525"/>
      <c r="EZ10" s="1525"/>
      <c r="FA10" s="1525"/>
      <c r="FB10" s="1525"/>
      <c r="FC10" s="1525"/>
      <c r="FD10" s="1525"/>
      <c r="FE10" s="1525"/>
      <c r="FF10" s="1525"/>
      <c r="FG10" s="1525"/>
      <c r="FH10" s="1525"/>
      <c r="FI10" s="1525"/>
      <c r="FJ10" s="1525"/>
      <c r="FK10" s="1525"/>
      <c r="FL10" s="1525"/>
      <c r="FM10" s="1525"/>
      <c r="FN10" s="1525"/>
      <c r="FO10" s="1525"/>
      <c r="FP10" s="1525"/>
      <c r="FQ10" s="1525"/>
      <c r="FR10" s="1525"/>
      <c r="FS10" s="1525"/>
      <c r="FT10" s="1525"/>
      <c r="FU10" s="1525"/>
      <c r="FV10" s="1525"/>
      <c r="FW10" s="1525"/>
      <c r="FX10" s="1525"/>
      <c r="FY10" s="1525"/>
      <c r="FZ10" s="1525"/>
      <c r="GA10" s="1525"/>
      <c r="GB10" s="1525"/>
    </row>
    <row r="11" spans="2:184" s="61" customFormat="1" ht="30" customHeight="1">
      <c r="B11" s="73"/>
      <c r="C11" s="168"/>
      <c r="D11" s="2317" t="s">
        <v>1130</v>
      </c>
      <c r="E11" s="2348"/>
      <c r="F11" s="2613" t="s">
        <v>1082</v>
      </c>
      <c r="G11" s="2614"/>
      <c r="H11" s="2615"/>
      <c r="I11" s="98"/>
      <c r="J11" s="2644" t="s">
        <v>2154</v>
      </c>
      <c r="K11" s="2644"/>
      <c r="L11" s="2644"/>
      <c r="M11" s="2644"/>
      <c r="N11" s="2644"/>
      <c r="O11" s="131"/>
      <c r="P11" s="131"/>
      <c r="Q11" s="131"/>
      <c r="R11" s="77"/>
      <c r="S11" s="2317" t="s">
        <v>1132</v>
      </c>
      <c r="T11" s="2348"/>
      <c r="U11" s="2613"/>
      <c r="V11" s="2614"/>
      <c r="W11" s="2615"/>
      <c r="X11" s="98"/>
      <c r="Y11" s="2644" t="s">
        <v>2296</v>
      </c>
      <c r="Z11" s="2644"/>
      <c r="AA11" s="2644"/>
      <c r="AB11" s="2644"/>
      <c r="AC11" s="2644"/>
      <c r="AD11" s="2644"/>
      <c r="AE11" s="2644"/>
      <c r="AF11" s="131"/>
      <c r="CB11" s="121"/>
      <c r="CD11" s="111"/>
      <c r="CH11" s="1525"/>
      <c r="CI11" s="1525"/>
      <c r="CJ11" s="1525"/>
      <c r="CK11" s="1525"/>
      <c r="CL11" s="1525"/>
      <c r="CM11" s="1525"/>
      <c r="CN11" s="1525"/>
      <c r="CO11" s="1525"/>
      <c r="CP11" s="1525"/>
      <c r="CQ11" s="1525"/>
      <c r="CR11" s="1525"/>
      <c r="CS11" s="1525"/>
      <c r="CT11" s="1525"/>
      <c r="CU11" s="1525"/>
      <c r="CV11" s="1525"/>
      <c r="CW11" s="1525"/>
      <c r="CX11" s="1525"/>
      <c r="CY11" s="1525"/>
      <c r="CZ11" s="1525"/>
      <c r="DA11" s="1525"/>
      <c r="DB11" s="1525"/>
      <c r="DC11" s="1525"/>
      <c r="DD11" s="1525"/>
      <c r="DE11" s="1525"/>
      <c r="DF11" s="1525"/>
      <c r="DG11" s="1525"/>
      <c r="DH11" s="1525"/>
      <c r="DI11" s="1525"/>
      <c r="DJ11" s="1525"/>
      <c r="DK11" s="1525"/>
      <c r="DL11" s="1525"/>
      <c r="DM11" s="1525"/>
      <c r="DN11" s="1525"/>
      <c r="DO11" s="1525"/>
      <c r="DP11" s="1525"/>
      <c r="DQ11" s="1525"/>
      <c r="DR11" s="1525"/>
      <c r="DS11" s="1525"/>
      <c r="DT11" s="1525"/>
      <c r="DU11" s="1525"/>
      <c r="DV11" s="1525"/>
      <c r="DW11" s="1525"/>
      <c r="DX11" s="1525"/>
      <c r="DY11" s="1525"/>
      <c r="DZ11" s="1525"/>
      <c r="EA11" s="1525"/>
      <c r="EB11" s="1525"/>
      <c r="EC11" s="1525"/>
      <c r="ED11" s="1525"/>
      <c r="EE11" s="1525"/>
      <c r="EF11" s="1525"/>
      <c r="EG11" s="1525"/>
      <c r="EH11" s="1525"/>
      <c r="EI11" s="1525"/>
      <c r="EJ11" s="1525"/>
      <c r="EK11" s="1525"/>
      <c r="EL11" s="1525"/>
      <c r="EM11" s="1525"/>
      <c r="EN11" s="1525"/>
      <c r="EO11" s="1525"/>
      <c r="EP11" s="1525"/>
      <c r="EQ11" s="1525"/>
      <c r="ER11" s="1525"/>
      <c r="ES11" s="1525"/>
      <c r="ET11" s="1525"/>
      <c r="EU11" s="1525"/>
      <c r="EV11" s="1525"/>
      <c r="EW11" s="1525"/>
      <c r="EX11" s="1525"/>
      <c r="EY11" s="1525"/>
      <c r="EZ11" s="1525"/>
      <c r="FA11" s="1525"/>
      <c r="FB11" s="1525"/>
      <c r="FC11" s="1525"/>
      <c r="FD11" s="1525"/>
      <c r="FE11" s="1525"/>
      <c r="FF11" s="1525"/>
      <c r="FG11" s="1525"/>
      <c r="FH11" s="1525"/>
      <c r="FI11" s="1525"/>
      <c r="FJ11" s="1525"/>
      <c r="FK11" s="1525"/>
      <c r="FL11" s="1525"/>
      <c r="FM11" s="1525"/>
      <c r="FN11" s="1525"/>
      <c r="FO11" s="1525"/>
      <c r="FP11" s="1525"/>
      <c r="FQ11" s="1525"/>
      <c r="FR11" s="1525"/>
      <c r="FS11" s="1525"/>
      <c r="FT11" s="1525"/>
      <c r="FU11" s="1525"/>
      <c r="FV11" s="1525"/>
      <c r="FW11" s="1525"/>
      <c r="FX11" s="1525"/>
      <c r="FY11" s="1525"/>
      <c r="FZ11" s="1525"/>
      <c r="GA11" s="1525"/>
      <c r="GB11" s="1525"/>
    </row>
    <row r="12" spans="2:184" s="61" customFormat="1" ht="30" customHeight="1">
      <c r="B12" s="73"/>
      <c r="C12" s="168"/>
      <c r="D12" s="2306"/>
      <c r="E12" s="2348"/>
      <c r="F12" s="2616"/>
      <c r="G12" s="2617"/>
      <c r="H12" s="2618"/>
      <c r="I12" s="98"/>
      <c r="J12" s="2644"/>
      <c r="K12" s="2644"/>
      <c r="L12" s="2644"/>
      <c r="M12" s="2644"/>
      <c r="N12" s="2644"/>
      <c r="O12" s="131"/>
      <c r="P12" s="131"/>
      <c r="Q12" s="131"/>
      <c r="R12" s="77"/>
      <c r="S12" s="2306"/>
      <c r="T12" s="2348"/>
      <c r="U12" s="2616"/>
      <c r="V12" s="2617"/>
      <c r="W12" s="2618"/>
      <c r="X12" s="98"/>
      <c r="Y12" s="2644"/>
      <c r="Z12" s="2644"/>
      <c r="AA12" s="2644"/>
      <c r="AB12" s="2644"/>
      <c r="AC12" s="2644"/>
      <c r="AD12" s="2644"/>
      <c r="AE12" s="2644"/>
      <c r="AF12" s="131"/>
      <c r="CD12" s="111"/>
      <c r="CH12" s="1525"/>
      <c r="CI12" s="1525"/>
      <c r="CJ12" s="1525"/>
      <c r="CK12" s="1525"/>
      <c r="CL12" s="1525"/>
      <c r="CM12" s="1525"/>
      <c r="CN12" s="1525"/>
      <c r="CO12" s="1525"/>
      <c r="CP12" s="1525"/>
      <c r="CQ12" s="1525"/>
      <c r="CR12" s="1525"/>
      <c r="CS12" s="1525"/>
      <c r="CT12" s="1525"/>
      <c r="CU12" s="1525"/>
      <c r="CV12" s="1525"/>
      <c r="CW12" s="1525"/>
      <c r="CX12" s="1525"/>
      <c r="CY12" s="1525"/>
      <c r="CZ12" s="1525"/>
      <c r="DA12" s="1525"/>
      <c r="DB12" s="1525"/>
      <c r="DC12" s="1525"/>
      <c r="DD12" s="1525"/>
      <c r="DE12" s="1525"/>
      <c r="DF12" s="1525"/>
      <c r="DG12" s="1525"/>
      <c r="DH12" s="1525"/>
      <c r="DI12" s="1525"/>
      <c r="DJ12" s="1525"/>
      <c r="DK12" s="1525"/>
      <c r="DL12" s="1525"/>
      <c r="DM12" s="1525"/>
      <c r="DN12" s="1525"/>
      <c r="DO12" s="1525"/>
      <c r="DP12" s="1525"/>
      <c r="DQ12" s="1525"/>
      <c r="DR12" s="1525"/>
      <c r="DS12" s="1525"/>
      <c r="DT12" s="1525"/>
      <c r="DU12" s="1525"/>
      <c r="DV12" s="1525"/>
      <c r="DW12" s="1525"/>
      <c r="DX12" s="1525"/>
      <c r="DY12" s="1525"/>
      <c r="DZ12" s="1525"/>
      <c r="EA12" s="1525"/>
      <c r="EB12" s="1525"/>
      <c r="EC12" s="1525"/>
      <c r="ED12" s="1525"/>
      <c r="EE12" s="1525"/>
      <c r="EF12" s="1525"/>
      <c r="EG12" s="1525"/>
      <c r="EH12" s="1525"/>
      <c r="EI12" s="1525"/>
      <c r="EJ12" s="1525"/>
      <c r="EK12" s="1525"/>
      <c r="EL12" s="1525"/>
      <c r="EM12" s="1525"/>
      <c r="EN12" s="1525"/>
      <c r="EO12" s="1525"/>
      <c r="EP12" s="1525"/>
      <c r="EQ12" s="1525"/>
      <c r="ER12" s="1525"/>
      <c r="ES12" s="1525"/>
      <c r="ET12" s="1525"/>
      <c r="EU12" s="1525"/>
      <c r="EV12" s="1525"/>
      <c r="EW12" s="1525"/>
      <c r="EX12" s="1525"/>
      <c r="EY12" s="1525"/>
      <c r="EZ12" s="1525"/>
      <c r="FA12" s="1525"/>
      <c r="FB12" s="1525"/>
      <c r="FC12" s="1525"/>
      <c r="FD12" s="1525"/>
      <c r="FE12" s="1525"/>
      <c r="FF12" s="1525"/>
      <c r="FG12" s="1525"/>
      <c r="FH12" s="1525"/>
      <c r="FI12" s="1525"/>
      <c r="FJ12" s="1525"/>
      <c r="FK12" s="1525"/>
      <c r="FL12" s="1525"/>
      <c r="FM12" s="1525"/>
      <c r="FN12" s="1525"/>
      <c r="FO12" s="1525"/>
      <c r="FP12" s="1525"/>
      <c r="FQ12" s="1525"/>
      <c r="FR12" s="1525"/>
      <c r="FS12" s="1525"/>
      <c r="FT12" s="1525"/>
      <c r="FU12" s="1525"/>
      <c r="FV12" s="1525"/>
      <c r="FW12" s="1525"/>
      <c r="FX12" s="1525"/>
      <c r="FY12" s="1525"/>
      <c r="FZ12" s="1525"/>
      <c r="GA12" s="1525"/>
      <c r="GB12" s="1525"/>
    </row>
    <row r="13" spans="2:184" s="61" customFormat="1" ht="39.950000000000003" customHeight="1">
      <c r="B13" s="91"/>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c r="BK13" s="190"/>
      <c r="BL13" s="190"/>
      <c r="BM13" s="190"/>
      <c r="BN13" s="190"/>
      <c r="BO13" s="190"/>
      <c r="BP13" s="190"/>
      <c r="BQ13" s="190"/>
      <c r="BR13" s="190"/>
      <c r="BS13" s="190"/>
      <c r="BT13" s="190"/>
      <c r="BU13" s="190"/>
      <c r="BV13" s="190"/>
      <c r="BW13" s="190"/>
      <c r="BX13" s="190"/>
      <c r="BY13" s="190"/>
      <c r="BZ13" s="190"/>
      <c r="CA13" s="190"/>
      <c r="CB13" s="190"/>
      <c r="CC13" s="190"/>
      <c r="CD13" s="163"/>
      <c r="CH13" s="1525"/>
      <c r="CI13" s="1525"/>
      <c r="CJ13" s="1525"/>
      <c r="CK13" s="1525"/>
      <c r="CL13" s="1525"/>
      <c r="CM13" s="1525"/>
      <c r="CN13" s="1525"/>
      <c r="CO13" s="1525"/>
      <c r="CP13" s="1525"/>
      <c r="CQ13" s="1525"/>
      <c r="CR13" s="1525"/>
      <c r="CS13" s="1525"/>
      <c r="CT13" s="1525"/>
      <c r="CU13" s="1525"/>
      <c r="CV13" s="1525"/>
      <c r="CW13" s="1525"/>
      <c r="CX13" s="1525"/>
      <c r="CY13" s="1525"/>
      <c r="CZ13" s="1525"/>
      <c r="DA13" s="1525"/>
      <c r="DB13" s="1525"/>
      <c r="DC13" s="1525"/>
      <c r="DD13" s="1525"/>
      <c r="DE13" s="1525"/>
      <c r="DF13" s="1525"/>
      <c r="DG13" s="1525"/>
      <c r="DH13" s="1525"/>
      <c r="DI13" s="1525"/>
      <c r="DJ13" s="1525"/>
      <c r="DK13" s="1525"/>
      <c r="DL13" s="1525"/>
      <c r="DM13" s="1525"/>
      <c r="DN13" s="1525"/>
      <c r="DO13" s="1525"/>
      <c r="DP13" s="1525"/>
      <c r="DQ13" s="1525"/>
      <c r="DR13" s="1525"/>
      <c r="DS13" s="1525"/>
      <c r="DT13" s="1525"/>
      <c r="DU13" s="1525"/>
      <c r="DV13" s="1525"/>
      <c r="DW13" s="1525"/>
      <c r="DX13" s="1525"/>
      <c r="DY13" s="1525"/>
      <c r="DZ13" s="1525"/>
      <c r="EA13" s="1525"/>
      <c r="EB13" s="1525"/>
      <c r="EC13" s="1525"/>
      <c r="ED13" s="1525"/>
      <c r="EE13" s="1525"/>
      <c r="EF13" s="1525"/>
      <c r="EG13" s="1525"/>
      <c r="EH13" s="1525"/>
      <c r="EI13" s="1525"/>
      <c r="EJ13" s="1525"/>
      <c r="EK13" s="1525"/>
      <c r="EL13" s="1525"/>
      <c r="EM13" s="1525"/>
      <c r="EN13" s="1525"/>
      <c r="EO13" s="1525"/>
      <c r="EP13" s="1525"/>
      <c r="EQ13" s="1525"/>
      <c r="ER13" s="1525"/>
      <c r="ES13" s="1525"/>
      <c r="ET13" s="1525"/>
      <c r="EU13" s="1525"/>
      <c r="EV13" s="1525"/>
      <c r="EW13" s="1525"/>
      <c r="EX13" s="1525"/>
      <c r="EY13" s="1525"/>
      <c r="EZ13" s="1525"/>
      <c r="FA13" s="1525"/>
      <c r="FB13" s="1525"/>
      <c r="FC13" s="1525"/>
      <c r="FD13" s="1525"/>
      <c r="FE13" s="1525"/>
      <c r="FF13" s="1525"/>
      <c r="FG13" s="1525"/>
      <c r="FH13" s="1525"/>
      <c r="FI13" s="1525"/>
      <c r="FJ13" s="1525"/>
      <c r="FK13" s="1525"/>
      <c r="FL13" s="1525"/>
      <c r="FM13" s="1525"/>
      <c r="FN13" s="1525"/>
      <c r="FO13" s="1525"/>
      <c r="FP13" s="1525"/>
      <c r="FQ13" s="1525"/>
      <c r="FR13" s="1525"/>
      <c r="FS13" s="1525"/>
      <c r="FT13" s="1525"/>
      <c r="FU13" s="1525"/>
      <c r="FV13" s="1525"/>
      <c r="FW13" s="1525"/>
      <c r="FX13" s="1525"/>
      <c r="FY13" s="1525"/>
      <c r="FZ13" s="1525"/>
      <c r="GA13" s="1525"/>
      <c r="GB13" s="1525"/>
    </row>
    <row r="14" spans="2:184" s="61" customFormat="1" ht="39.950000000000003" customHeight="1">
      <c r="B14" s="73"/>
      <c r="CD14" s="111"/>
      <c r="CH14" s="1525"/>
      <c r="CI14" s="1525"/>
      <c r="CJ14" s="1525"/>
      <c r="CK14" s="1525"/>
      <c r="CL14" s="1525"/>
      <c r="CM14" s="1525"/>
      <c r="CN14" s="1525"/>
      <c r="CO14" s="1525"/>
      <c r="CP14" s="1525"/>
      <c r="CQ14" s="1525"/>
      <c r="CR14" s="1525"/>
      <c r="CS14" s="1525"/>
      <c r="CT14" s="1525"/>
      <c r="CU14" s="1525"/>
      <c r="CV14" s="1525"/>
      <c r="CW14" s="1525"/>
      <c r="CX14" s="1525"/>
      <c r="CY14" s="1525"/>
      <c r="CZ14" s="1525"/>
      <c r="DA14" s="1525"/>
      <c r="DB14" s="1525"/>
      <c r="DC14" s="1525"/>
      <c r="DD14" s="1525"/>
      <c r="DE14" s="1525"/>
      <c r="DF14" s="1525"/>
      <c r="DG14" s="1525"/>
      <c r="DH14" s="1525"/>
      <c r="DI14" s="1525"/>
      <c r="DJ14" s="1525"/>
      <c r="DK14" s="1525"/>
      <c r="DL14" s="1525"/>
      <c r="DM14" s="1525"/>
      <c r="DN14" s="1525"/>
      <c r="DO14" s="1525"/>
      <c r="DP14" s="1525"/>
      <c r="DQ14" s="1525"/>
      <c r="DR14" s="1525"/>
      <c r="DS14" s="1525"/>
      <c r="DT14" s="1525"/>
      <c r="DU14" s="1525"/>
      <c r="DV14" s="1525"/>
      <c r="DW14" s="1525"/>
      <c r="DX14" s="1525"/>
      <c r="DY14" s="1525"/>
      <c r="DZ14" s="1525"/>
      <c r="EA14" s="1525"/>
      <c r="EB14" s="1525"/>
      <c r="EC14" s="1525"/>
      <c r="ED14" s="1525"/>
      <c r="EE14" s="1525"/>
      <c r="EF14" s="1525"/>
      <c r="EG14" s="1525"/>
      <c r="EH14" s="1525"/>
      <c r="EI14" s="1525"/>
      <c r="EJ14" s="1525"/>
      <c r="EK14" s="1525"/>
      <c r="EL14" s="1525"/>
      <c r="EM14" s="1525"/>
      <c r="EN14" s="1525"/>
      <c r="EO14" s="1525"/>
      <c r="EP14" s="1525"/>
      <c r="EQ14" s="1525"/>
      <c r="ER14" s="1525"/>
      <c r="ES14" s="1525"/>
      <c r="ET14" s="1525"/>
      <c r="EU14" s="1525"/>
      <c r="EV14" s="1525"/>
      <c r="EW14" s="1525"/>
      <c r="EX14" s="1525"/>
      <c r="EY14" s="1525"/>
      <c r="EZ14" s="1525"/>
      <c r="FA14" s="1525"/>
      <c r="FB14" s="1525"/>
      <c r="FC14" s="1525"/>
      <c r="FD14" s="1525"/>
      <c r="FE14" s="1525"/>
      <c r="FF14" s="1525"/>
      <c r="FG14" s="1525"/>
      <c r="FH14" s="1525"/>
      <c r="FI14" s="1525"/>
      <c r="FJ14" s="1525"/>
      <c r="FK14" s="1525"/>
      <c r="FL14" s="1525"/>
      <c r="FM14" s="1525"/>
      <c r="FN14" s="1525"/>
      <c r="FO14" s="1525"/>
      <c r="FP14" s="1525"/>
      <c r="FQ14" s="1525"/>
      <c r="FR14" s="1525"/>
      <c r="FS14" s="1525"/>
      <c r="FT14" s="1525"/>
      <c r="FU14" s="1525"/>
      <c r="FV14" s="1525"/>
      <c r="FW14" s="1525"/>
      <c r="FX14" s="1525"/>
      <c r="FY14" s="1525"/>
      <c r="FZ14" s="1525"/>
      <c r="GA14" s="1525"/>
      <c r="GB14" s="1525"/>
    </row>
    <row r="15" spans="2:184" s="61" customFormat="1" ht="30" customHeight="1">
      <c r="B15" s="84"/>
      <c r="C15" s="167" t="s">
        <v>2509</v>
      </c>
      <c r="D15" s="167" t="s">
        <v>2510</v>
      </c>
      <c r="CD15" s="111"/>
      <c r="CH15" s="1525"/>
      <c r="CI15" s="1525"/>
      <c r="CJ15" s="1525"/>
      <c r="CK15" s="1525"/>
      <c r="CL15" s="1525"/>
      <c r="CM15" s="1525"/>
      <c r="CN15" s="1525"/>
      <c r="CO15" s="1525"/>
      <c r="CP15" s="1525"/>
      <c r="CQ15" s="1525"/>
      <c r="CR15" s="1525"/>
      <c r="CS15" s="1525"/>
      <c r="CT15" s="1525"/>
      <c r="CU15" s="1525"/>
      <c r="CV15" s="1525"/>
      <c r="CW15" s="1525"/>
      <c r="CX15" s="1525"/>
      <c r="CY15" s="1525"/>
      <c r="CZ15" s="1525"/>
      <c r="DA15" s="1525"/>
      <c r="DB15" s="1525"/>
      <c r="DC15" s="1525"/>
      <c r="DD15" s="1525"/>
      <c r="DE15" s="1525"/>
      <c r="DF15" s="1525"/>
      <c r="DG15" s="1525"/>
      <c r="DH15" s="1525"/>
      <c r="DI15" s="1525"/>
      <c r="DJ15" s="1525"/>
      <c r="DK15" s="1525"/>
      <c r="DL15" s="1525"/>
      <c r="DM15" s="1525"/>
      <c r="DN15" s="1525"/>
      <c r="DO15" s="1525"/>
      <c r="DP15" s="1525"/>
      <c r="DQ15" s="1525"/>
      <c r="DR15" s="1525"/>
      <c r="DS15" s="1525"/>
      <c r="DT15" s="1525"/>
      <c r="DU15" s="1525"/>
      <c r="DV15" s="1525"/>
      <c r="DW15" s="1525"/>
      <c r="DX15" s="1525"/>
      <c r="DY15" s="1525"/>
      <c r="DZ15" s="1525"/>
      <c r="EA15" s="1525"/>
      <c r="EB15" s="1525"/>
      <c r="EC15" s="1525"/>
      <c r="ED15" s="1525"/>
      <c r="EE15" s="1525"/>
      <c r="EF15" s="1525"/>
      <c r="EG15" s="1525"/>
      <c r="EH15" s="1525"/>
      <c r="EI15" s="1525"/>
      <c r="EJ15" s="1525"/>
      <c r="EK15" s="1525"/>
      <c r="EL15" s="1525"/>
      <c r="EM15" s="1525"/>
      <c r="EN15" s="1525"/>
      <c r="EO15" s="1525"/>
      <c r="EP15" s="1525"/>
      <c r="EQ15" s="1525"/>
      <c r="ER15" s="1525"/>
      <c r="ES15" s="1525"/>
      <c r="ET15" s="1525"/>
      <c r="EU15" s="1525"/>
      <c r="EV15" s="1525"/>
      <c r="EW15" s="1525"/>
      <c r="EX15" s="1525"/>
      <c r="EY15" s="1525"/>
      <c r="EZ15" s="1525"/>
      <c r="FA15" s="1525"/>
      <c r="FB15" s="1525"/>
      <c r="FC15" s="1525"/>
      <c r="FD15" s="1525"/>
      <c r="FE15" s="1525"/>
      <c r="FF15" s="1525"/>
      <c r="FG15" s="1525"/>
      <c r="FH15" s="1525"/>
      <c r="FI15" s="1525"/>
      <c r="FJ15" s="1525"/>
      <c r="FK15" s="1525"/>
      <c r="FL15" s="1525"/>
      <c r="FM15" s="1525"/>
      <c r="FN15" s="1525"/>
      <c r="FO15" s="1525"/>
      <c r="FP15" s="1525"/>
      <c r="FQ15" s="1525"/>
      <c r="FR15" s="1525"/>
      <c r="FS15" s="1525"/>
      <c r="FT15" s="1525"/>
      <c r="FU15" s="1525"/>
      <c r="FV15" s="1525"/>
      <c r="FW15" s="1525"/>
      <c r="FX15" s="1525"/>
      <c r="FY15" s="1525"/>
      <c r="FZ15" s="1525"/>
      <c r="GA15" s="1525"/>
      <c r="GB15" s="1525"/>
    </row>
    <row r="16" spans="2:184" s="62" customFormat="1" ht="30" customHeight="1">
      <c r="B16" s="86"/>
      <c r="C16" s="168"/>
      <c r="D16" s="198" t="s">
        <v>2511</v>
      </c>
      <c r="BL16" s="201"/>
      <c r="BM16" s="203"/>
      <c r="BN16" s="204"/>
      <c r="BO16" s="204"/>
      <c r="BP16" s="204"/>
      <c r="BQ16" s="204"/>
      <c r="BR16" s="204"/>
      <c r="BS16" s="204"/>
      <c r="BT16" s="204"/>
      <c r="BU16" s="204"/>
      <c r="BV16" s="204"/>
      <c r="BW16" s="204"/>
      <c r="BX16" s="204"/>
      <c r="BY16" s="204"/>
      <c r="BZ16" s="204"/>
      <c r="CA16" s="212"/>
      <c r="CC16" s="189"/>
      <c r="CD16" s="114"/>
      <c r="CH16" s="1525"/>
      <c r="CI16" s="1525"/>
      <c r="CJ16" s="1525"/>
      <c r="CK16" s="1525"/>
      <c r="CL16" s="1525"/>
      <c r="CM16" s="1525"/>
      <c r="CN16" s="1525"/>
      <c r="CO16" s="1525"/>
      <c r="CP16" s="1525"/>
      <c r="CQ16" s="1525"/>
      <c r="CR16" s="1525"/>
      <c r="CS16" s="1525"/>
      <c r="CT16" s="1525"/>
      <c r="CU16" s="1525"/>
      <c r="CV16" s="1525"/>
      <c r="CW16" s="1525"/>
      <c r="CX16" s="1525"/>
      <c r="CY16" s="1525"/>
      <c r="CZ16" s="1525"/>
      <c r="DA16" s="1525"/>
      <c r="DB16" s="1525"/>
      <c r="DC16" s="1525"/>
      <c r="DD16" s="1525"/>
      <c r="DE16" s="1525"/>
      <c r="DF16" s="1525"/>
      <c r="DG16" s="1525"/>
      <c r="DH16" s="1525"/>
      <c r="DI16" s="1525"/>
      <c r="DJ16" s="1525"/>
      <c r="DK16" s="1525"/>
      <c r="DL16" s="1525"/>
      <c r="DM16" s="1525"/>
      <c r="DN16" s="1525"/>
      <c r="DO16" s="1525"/>
      <c r="DP16" s="1525"/>
      <c r="DQ16" s="1525"/>
      <c r="DR16" s="1525"/>
      <c r="DS16" s="1525"/>
      <c r="DT16" s="1525"/>
      <c r="DU16" s="1525"/>
      <c r="DV16" s="1525"/>
      <c r="DW16" s="1525"/>
      <c r="DX16" s="1525"/>
      <c r="DY16" s="1525"/>
      <c r="DZ16" s="1525"/>
      <c r="EA16" s="1525"/>
      <c r="EB16" s="1525"/>
      <c r="EC16" s="1525"/>
      <c r="ED16" s="1525"/>
      <c r="EE16" s="1525"/>
      <c r="EF16" s="1525"/>
      <c r="EG16" s="1525"/>
      <c r="EH16" s="1525"/>
      <c r="EI16" s="1525"/>
      <c r="EJ16" s="1525"/>
      <c r="EK16" s="1525"/>
      <c r="EL16" s="1525"/>
      <c r="EM16" s="1525"/>
      <c r="EN16" s="1525"/>
      <c r="EO16" s="1525"/>
      <c r="EP16" s="1525"/>
      <c r="EQ16" s="1525"/>
      <c r="ER16" s="1525"/>
      <c r="ES16" s="1525"/>
      <c r="ET16" s="1525"/>
      <c r="EU16" s="1525"/>
      <c r="EV16" s="1525"/>
      <c r="EW16" s="1525"/>
      <c r="EX16" s="1525"/>
      <c r="EY16" s="1525"/>
      <c r="EZ16" s="1525"/>
      <c r="FA16" s="1525"/>
      <c r="FB16" s="1525"/>
      <c r="FC16" s="1525"/>
      <c r="FD16" s="1525"/>
      <c r="FE16" s="1525"/>
      <c r="FF16" s="1525"/>
      <c r="FG16" s="1525"/>
      <c r="FH16" s="1525"/>
      <c r="FI16" s="1525"/>
      <c r="FJ16" s="1525"/>
      <c r="FK16" s="1525"/>
      <c r="FL16" s="1525"/>
      <c r="FM16" s="1525"/>
      <c r="FN16" s="1525"/>
      <c r="FO16" s="1525"/>
      <c r="FP16" s="1525"/>
      <c r="FQ16" s="1525"/>
      <c r="FR16" s="1525"/>
      <c r="FS16" s="1525"/>
      <c r="FT16" s="1525"/>
      <c r="FU16" s="1525"/>
      <c r="FV16" s="1525"/>
      <c r="FW16" s="1525"/>
      <c r="FX16" s="1525"/>
      <c r="FY16" s="1525"/>
      <c r="FZ16" s="1525"/>
      <c r="GA16" s="1525"/>
      <c r="GB16" s="1525"/>
    </row>
    <row r="17" spans="2:184" s="62" customFormat="1" ht="30" customHeight="1">
      <c r="B17" s="86"/>
      <c r="BL17" s="201"/>
      <c r="BM17" s="2667" t="s">
        <v>1166</v>
      </c>
      <c r="BN17" s="2668"/>
      <c r="BO17" s="2668"/>
      <c r="BP17" s="2668"/>
      <c r="BQ17" s="2668"/>
      <c r="BR17" s="2668"/>
      <c r="BS17" s="2668"/>
      <c r="BT17" s="2668"/>
      <c r="BU17" s="2668"/>
      <c r="BV17" s="2668"/>
      <c r="BW17" s="2668"/>
      <c r="BX17" s="2668"/>
      <c r="BY17" s="2668"/>
      <c r="BZ17" s="2668"/>
      <c r="CA17" s="2669"/>
      <c r="CC17" s="189"/>
      <c r="CD17" s="114"/>
      <c r="CH17" s="1525"/>
      <c r="CI17" s="1525"/>
      <c r="CJ17" s="1525"/>
      <c r="CK17" s="1525"/>
      <c r="CL17" s="1525"/>
      <c r="CM17" s="1525"/>
      <c r="CN17" s="1525"/>
      <c r="CO17" s="1525"/>
      <c r="CP17" s="1525"/>
      <c r="CQ17" s="1525"/>
      <c r="CR17" s="1525"/>
      <c r="CS17" s="1525"/>
      <c r="CT17" s="1525"/>
      <c r="CU17" s="1525"/>
      <c r="CV17" s="1525"/>
      <c r="CW17" s="1525"/>
      <c r="CX17" s="1525"/>
      <c r="CY17" s="1525"/>
      <c r="CZ17" s="1525"/>
      <c r="DA17" s="1525"/>
      <c r="DB17" s="1525"/>
      <c r="DC17" s="1525"/>
      <c r="DD17" s="1525"/>
      <c r="DE17" s="1525"/>
      <c r="DF17" s="1525"/>
      <c r="DG17" s="1525"/>
      <c r="DH17" s="1525"/>
      <c r="DI17" s="1525"/>
      <c r="DJ17" s="1525"/>
      <c r="DK17" s="1525"/>
      <c r="DL17" s="1525"/>
      <c r="DM17" s="1525"/>
      <c r="DN17" s="1525"/>
      <c r="DO17" s="1525"/>
      <c r="DP17" s="1525"/>
      <c r="DQ17" s="1525"/>
      <c r="DR17" s="1525"/>
      <c r="DS17" s="1525"/>
      <c r="DT17" s="1525"/>
      <c r="DU17" s="1525"/>
      <c r="DV17" s="1525"/>
      <c r="DW17" s="1525"/>
      <c r="DX17" s="1525"/>
      <c r="DY17" s="1525"/>
      <c r="DZ17" s="1525"/>
      <c r="EA17" s="1525"/>
      <c r="EB17" s="1525"/>
      <c r="EC17" s="1525"/>
      <c r="ED17" s="1525"/>
      <c r="EE17" s="1525"/>
      <c r="EF17" s="1525"/>
      <c r="EG17" s="1525"/>
      <c r="EH17" s="1525"/>
      <c r="EI17" s="1525"/>
      <c r="EJ17" s="1525"/>
      <c r="EK17" s="1525"/>
      <c r="EL17" s="1525"/>
      <c r="EM17" s="1525"/>
      <c r="EN17" s="1525"/>
      <c r="EO17" s="1525"/>
      <c r="EP17" s="1525"/>
      <c r="EQ17" s="1525"/>
      <c r="ER17" s="1525"/>
      <c r="ES17" s="1525"/>
      <c r="ET17" s="1525"/>
      <c r="EU17" s="1525"/>
      <c r="EV17" s="1525"/>
      <c r="EW17" s="1525"/>
      <c r="EX17" s="1525"/>
      <c r="EY17" s="1525"/>
      <c r="EZ17" s="1525"/>
      <c r="FA17" s="1525"/>
      <c r="FB17" s="1525"/>
      <c r="FC17" s="1525"/>
      <c r="FD17" s="1525"/>
      <c r="FE17" s="1525"/>
      <c r="FF17" s="1525"/>
      <c r="FG17" s="1525"/>
      <c r="FH17" s="1525"/>
      <c r="FI17" s="1525"/>
      <c r="FJ17" s="1525"/>
      <c r="FK17" s="1525"/>
      <c r="FL17" s="1525"/>
      <c r="FM17" s="1525"/>
      <c r="FN17" s="1525"/>
      <c r="FO17" s="1525"/>
      <c r="FP17" s="1525"/>
      <c r="FQ17" s="1525"/>
      <c r="FR17" s="1525"/>
      <c r="FS17" s="1525"/>
      <c r="FT17" s="1525"/>
      <c r="FU17" s="1525"/>
      <c r="FV17" s="1525"/>
      <c r="FW17" s="1525"/>
      <c r="FX17" s="1525"/>
      <c r="FY17" s="1525"/>
      <c r="FZ17" s="1525"/>
      <c r="GA17" s="1525"/>
      <c r="GB17" s="1525"/>
    </row>
    <row r="18" spans="2:184" s="62" customFormat="1" ht="30" customHeight="1">
      <c r="B18" s="89"/>
      <c r="BL18" s="201"/>
      <c r="BM18" s="2670" t="s">
        <v>1189</v>
      </c>
      <c r="BN18" s="2671"/>
      <c r="BO18" s="2671"/>
      <c r="BP18" s="2671"/>
      <c r="BQ18" s="2671"/>
      <c r="BR18" s="2671"/>
      <c r="BS18" s="2671"/>
      <c r="BT18" s="2671"/>
      <c r="BU18" s="2671"/>
      <c r="BV18" s="2671"/>
      <c r="BW18" s="2671"/>
      <c r="BX18" s="2671"/>
      <c r="BY18" s="2671"/>
      <c r="BZ18" s="2671"/>
      <c r="CA18" s="2672"/>
      <c r="CC18" s="120"/>
      <c r="CD18" s="115"/>
      <c r="CH18" s="1525"/>
      <c r="CI18" s="1525"/>
      <c r="CJ18" s="1525"/>
      <c r="CK18" s="1525"/>
      <c r="CL18" s="1525"/>
      <c r="CM18" s="1525"/>
      <c r="CN18" s="1525"/>
      <c r="CO18" s="1525"/>
      <c r="CP18" s="1525"/>
      <c r="CQ18" s="1525"/>
      <c r="CR18" s="1525"/>
      <c r="CS18" s="1525"/>
      <c r="CT18" s="1525"/>
      <c r="CU18" s="1525"/>
      <c r="CV18" s="1525"/>
      <c r="CW18" s="1525"/>
      <c r="CX18" s="1525"/>
      <c r="CY18" s="1525"/>
      <c r="CZ18" s="1525"/>
      <c r="DA18" s="1525"/>
      <c r="DB18" s="1525"/>
      <c r="DC18" s="1525"/>
      <c r="DD18" s="1525"/>
      <c r="DE18" s="1525"/>
      <c r="DF18" s="1525"/>
      <c r="DG18" s="1525"/>
      <c r="DH18" s="1525"/>
      <c r="DI18" s="1525"/>
      <c r="DJ18" s="1525"/>
      <c r="DK18" s="1525"/>
      <c r="DL18" s="1525"/>
      <c r="DM18" s="1525"/>
      <c r="DN18" s="1525"/>
      <c r="DO18" s="1525"/>
      <c r="DP18" s="1525"/>
      <c r="DQ18" s="1525"/>
      <c r="DR18" s="1525"/>
      <c r="DS18" s="1525"/>
      <c r="DT18" s="1525"/>
      <c r="DU18" s="1525"/>
      <c r="DV18" s="1525"/>
      <c r="DW18" s="1525"/>
      <c r="DX18" s="1525"/>
      <c r="DY18" s="1525"/>
      <c r="DZ18" s="1525"/>
      <c r="EA18" s="1525"/>
      <c r="EB18" s="1525"/>
      <c r="EC18" s="1525"/>
      <c r="ED18" s="1525"/>
      <c r="EE18" s="1525"/>
      <c r="EF18" s="1525"/>
      <c r="EG18" s="1525"/>
      <c r="EH18" s="1525"/>
      <c r="EI18" s="1525"/>
      <c r="EJ18" s="1525"/>
      <c r="EK18" s="1525"/>
      <c r="EL18" s="1525"/>
      <c r="EM18" s="1525"/>
      <c r="EN18" s="1525"/>
      <c r="EO18" s="1525"/>
      <c r="EP18" s="1525"/>
      <c r="EQ18" s="1525"/>
      <c r="ER18" s="1525"/>
      <c r="ES18" s="1525"/>
      <c r="ET18" s="1525"/>
      <c r="EU18" s="1525"/>
      <c r="EV18" s="1525"/>
      <c r="EW18" s="1525"/>
      <c r="EX18" s="1525"/>
      <c r="EY18" s="1525"/>
      <c r="EZ18" s="1525"/>
      <c r="FA18" s="1525"/>
      <c r="FB18" s="1525"/>
      <c r="FC18" s="1525"/>
      <c r="FD18" s="1525"/>
      <c r="FE18" s="1525"/>
      <c r="FF18" s="1525"/>
      <c r="FG18" s="1525"/>
      <c r="FH18" s="1525"/>
      <c r="FI18" s="1525"/>
      <c r="FJ18" s="1525"/>
      <c r="FK18" s="1525"/>
      <c r="FL18" s="1525"/>
      <c r="FM18" s="1525"/>
      <c r="FN18" s="1525"/>
      <c r="FO18" s="1525"/>
      <c r="FP18" s="1525"/>
      <c r="FQ18" s="1525"/>
      <c r="FR18" s="1525"/>
      <c r="FS18" s="1525"/>
      <c r="FT18" s="1525"/>
      <c r="FU18" s="1525"/>
      <c r="FV18" s="1525"/>
      <c r="FW18" s="1525"/>
      <c r="FX18" s="1525"/>
      <c r="FY18" s="1525"/>
      <c r="FZ18" s="1525"/>
      <c r="GA18" s="1525"/>
      <c r="GB18" s="1525"/>
    </row>
    <row r="19" spans="2:184" s="62" customFormat="1" ht="30" customHeight="1">
      <c r="B19" s="89"/>
      <c r="BL19" s="201"/>
      <c r="BM19" s="205"/>
      <c r="BN19" s="206"/>
      <c r="BO19" s="207"/>
      <c r="BP19" s="207"/>
      <c r="BQ19" s="207"/>
      <c r="BR19" s="207"/>
      <c r="BS19" s="207"/>
      <c r="BT19" s="207"/>
      <c r="BU19" s="207"/>
      <c r="BV19" s="207"/>
      <c r="BW19" s="2633">
        <v>4100</v>
      </c>
      <c r="BX19" s="2633"/>
      <c r="BY19" s="2633"/>
      <c r="BZ19" s="206"/>
      <c r="CA19" s="213"/>
      <c r="CC19" s="120"/>
      <c r="CD19" s="115"/>
      <c r="CH19" s="1525"/>
      <c r="CI19" s="1525"/>
      <c r="CJ19" s="1525"/>
      <c r="CK19" s="1525"/>
      <c r="CL19" s="1525"/>
      <c r="CM19" s="1525"/>
      <c r="CN19" s="1525"/>
      <c r="CO19" s="1525"/>
      <c r="CP19" s="1525"/>
      <c r="CQ19" s="1525"/>
      <c r="CR19" s="1525"/>
      <c r="CS19" s="1525"/>
      <c r="CT19" s="1525"/>
      <c r="CU19" s="1525"/>
      <c r="CV19" s="1525"/>
      <c r="CW19" s="1525"/>
      <c r="CX19" s="1525"/>
      <c r="CY19" s="1525"/>
      <c r="CZ19" s="1525"/>
      <c r="DA19" s="1525"/>
      <c r="DB19" s="1525"/>
      <c r="DC19" s="1525"/>
      <c r="DD19" s="1525"/>
      <c r="DE19" s="1525"/>
      <c r="DF19" s="1525"/>
      <c r="DG19" s="1525"/>
      <c r="DH19" s="1525"/>
      <c r="DI19" s="1525"/>
      <c r="DJ19" s="1525"/>
      <c r="DK19" s="1525"/>
      <c r="DL19" s="1525"/>
      <c r="DM19" s="1525"/>
      <c r="DN19" s="1525"/>
      <c r="DO19" s="1525"/>
      <c r="DP19" s="1525"/>
      <c r="DQ19" s="1525"/>
      <c r="DR19" s="1525"/>
      <c r="DS19" s="1525"/>
      <c r="DT19" s="1525"/>
      <c r="DU19" s="1525"/>
      <c r="DV19" s="1525"/>
      <c r="DW19" s="1525"/>
      <c r="DX19" s="1525"/>
      <c r="DY19" s="1525"/>
      <c r="DZ19" s="1525"/>
      <c r="EA19" s="1525"/>
      <c r="EB19" s="1525"/>
      <c r="EC19" s="1525"/>
      <c r="ED19" s="1525"/>
      <c r="EE19" s="1525"/>
      <c r="EF19" s="1525"/>
      <c r="EG19" s="1525"/>
      <c r="EH19" s="1525"/>
      <c r="EI19" s="1525"/>
      <c r="EJ19" s="1525"/>
      <c r="EK19" s="1525"/>
      <c r="EL19" s="1525"/>
      <c r="EM19" s="1525"/>
      <c r="EN19" s="1525"/>
      <c r="EO19" s="1525"/>
      <c r="EP19" s="1525"/>
      <c r="EQ19" s="1525"/>
      <c r="ER19" s="1525"/>
      <c r="ES19" s="1525"/>
      <c r="ET19" s="1525"/>
      <c r="EU19" s="1525"/>
      <c r="EV19" s="1525"/>
      <c r="EW19" s="1525"/>
      <c r="EX19" s="1525"/>
      <c r="EY19" s="1525"/>
      <c r="EZ19" s="1525"/>
      <c r="FA19" s="1525"/>
      <c r="FB19" s="1525"/>
      <c r="FC19" s="1525"/>
      <c r="FD19" s="1525"/>
      <c r="FE19" s="1525"/>
      <c r="FF19" s="1525"/>
      <c r="FG19" s="1525"/>
      <c r="FH19" s="1525"/>
      <c r="FI19" s="1525"/>
      <c r="FJ19" s="1525"/>
      <c r="FK19" s="1525"/>
      <c r="FL19" s="1525"/>
      <c r="FM19" s="1525"/>
      <c r="FN19" s="1525"/>
      <c r="FO19" s="1525"/>
      <c r="FP19" s="1525"/>
      <c r="FQ19" s="1525"/>
      <c r="FR19" s="1525"/>
      <c r="FS19" s="1525"/>
      <c r="FT19" s="1525"/>
      <c r="FU19" s="1525"/>
      <c r="FV19" s="1525"/>
      <c r="FW19" s="1525"/>
      <c r="FX19" s="1525"/>
      <c r="FY19" s="1525"/>
      <c r="FZ19" s="1525"/>
      <c r="GA19" s="1525"/>
      <c r="GB19" s="1525"/>
    </row>
    <row r="20" spans="2:184" s="62" customFormat="1" ht="30" customHeight="1">
      <c r="B20" s="89"/>
      <c r="D20" s="492" t="s">
        <v>1171</v>
      </c>
      <c r="F20" s="2675"/>
      <c r="G20" s="2675"/>
      <c r="H20" s="2675"/>
      <c r="I20" s="2675"/>
      <c r="J20" s="2675"/>
      <c r="K20" s="2675"/>
      <c r="L20" s="2675"/>
      <c r="M20" s="2675"/>
      <c r="N20" s="2675"/>
      <c r="O20" s="2675"/>
      <c r="P20" s="2675"/>
      <c r="Q20" s="2675"/>
      <c r="R20" s="2675"/>
      <c r="S20" s="2675"/>
      <c r="T20" s="2675"/>
      <c r="U20" s="2675"/>
      <c r="V20" s="2675"/>
      <c r="W20" s="2675"/>
      <c r="X20" s="2675"/>
      <c r="Y20" s="2675"/>
      <c r="Z20" s="2675"/>
      <c r="AA20" s="2675"/>
      <c r="AB20" s="2675"/>
      <c r="AC20" s="2675"/>
      <c r="BL20" s="201"/>
      <c r="BM20" s="205"/>
      <c r="BN20" s="206"/>
      <c r="BO20" s="2560" t="s">
        <v>1349</v>
      </c>
      <c r="BP20" s="2561"/>
      <c r="BQ20" s="2659"/>
      <c r="BR20" s="2660"/>
      <c r="BS20" s="2660"/>
      <c r="BT20" s="2660"/>
      <c r="BU20" s="2660"/>
      <c r="BV20" s="2660"/>
      <c r="BW20" s="2660"/>
      <c r="BX20" s="2660"/>
      <c r="BY20" s="2661"/>
      <c r="BZ20" s="206"/>
      <c r="CA20" s="213"/>
      <c r="CC20" s="120"/>
      <c r="CD20" s="115"/>
      <c r="CH20" s="1525"/>
      <c r="CI20" s="1525"/>
      <c r="CJ20" s="1525"/>
      <c r="CK20" s="1525"/>
      <c r="CL20" s="1525"/>
      <c r="CM20" s="1525"/>
      <c r="CN20" s="1525"/>
      <c r="CO20" s="1525"/>
      <c r="CP20" s="1525"/>
      <c r="CQ20" s="1525"/>
      <c r="CR20" s="1525"/>
      <c r="CS20" s="1525"/>
      <c r="CT20" s="1525"/>
      <c r="CU20" s="1525"/>
      <c r="CV20" s="1525"/>
      <c r="CW20" s="1525"/>
      <c r="CX20" s="1525"/>
      <c r="CY20" s="1525"/>
      <c r="CZ20" s="1525"/>
      <c r="DA20" s="1525"/>
      <c r="DB20" s="1525"/>
      <c r="DC20" s="1525"/>
      <c r="DD20" s="1525"/>
      <c r="DE20" s="1525"/>
      <c r="DF20" s="1525"/>
      <c r="DG20" s="1525"/>
      <c r="DH20" s="1525"/>
      <c r="DI20" s="1525"/>
      <c r="DJ20" s="1525"/>
      <c r="DK20" s="1525"/>
      <c r="DL20" s="1525"/>
      <c r="DM20" s="1525"/>
      <c r="DN20" s="1525"/>
      <c r="DO20" s="1525"/>
      <c r="DP20" s="1525"/>
      <c r="DQ20" s="1525"/>
      <c r="DR20" s="1525"/>
      <c r="DS20" s="1525"/>
      <c r="DT20" s="1525"/>
      <c r="DU20" s="1525"/>
      <c r="DV20" s="1525"/>
      <c r="DW20" s="1525"/>
      <c r="DX20" s="1525"/>
      <c r="DY20" s="1525"/>
      <c r="DZ20" s="1525"/>
      <c r="EA20" s="1525"/>
      <c r="EB20" s="1525"/>
      <c r="EC20" s="1525"/>
      <c r="ED20" s="1525"/>
      <c r="EE20" s="1525"/>
      <c r="EF20" s="1525"/>
      <c r="EG20" s="1525"/>
      <c r="EH20" s="1525"/>
      <c r="EI20" s="1525"/>
      <c r="EJ20" s="1525"/>
      <c r="EK20" s="1525"/>
      <c r="EL20" s="1525"/>
      <c r="EM20" s="1525"/>
      <c r="EN20" s="1525"/>
      <c r="EO20" s="1525"/>
      <c r="EP20" s="1525"/>
      <c r="EQ20" s="1525"/>
      <c r="ER20" s="1525"/>
      <c r="ES20" s="1525"/>
      <c r="ET20" s="1525"/>
      <c r="EU20" s="1525"/>
      <c r="EV20" s="1525"/>
      <c r="EW20" s="1525"/>
      <c r="EX20" s="1525"/>
      <c r="EY20" s="1525"/>
      <c r="EZ20" s="1525"/>
      <c r="FA20" s="1525"/>
      <c r="FB20" s="1525"/>
      <c r="FC20" s="1525"/>
      <c r="FD20" s="1525"/>
      <c r="FE20" s="1525"/>
      <c r="FF20" s="1525"/>
      <c r="FG20" s="1525"/>
      <c r="FH20" s="1525"/>
      <c r="FI20" s="1525"/>
      <c r="FJ20" s="1525"/>
      <c r="FK20" s="1525"/>
      <c r="FL20" s="1525"/>
      <c r="FM20" s="1525"/>
      <c r="FN20" s="1525"/>
      <c r="FO20" s="1525"/>
      <c r="FP20" s="1525"/>
      <c r="FQ20" s="1525"/>
      <c r="FR20" s="1525"/>
      <c r="FS20" s="1525"/>
      <c r="FT20" s="1525"/>
      <c r="FU20" s="1525"/>
      <c r="FV20" s="1525"/>
      <c r="FW20" s="1525"/>
      <c r="FX20" s="1525"/>
      <c r="FY20" s="1525"/>
      <c r="FZ20" s="1525"/>
      <c r="GA20" s="1525"/>
      <c r="GB20" s="1525"/>
    </row>
    <row r="21" spans="2:184" s="62" customFormat="1" ht="30" customHeight="1">
      <c r="B21" s="89"/>
      <c r="D21" s="200"/>
      <c r="BL21" s="201"/>
      <c r="BM21" s="205"/>
      <c r="BN21" s="206"/>
      <c r="BO21" s="2561"/>
      <c r="BP21" s="2561"/>
      <c r="BQ21" s="2662"/>
      <c r="BR21" s="2663"/>
      <c r="BS21" s="2663"/>
      <c r="BT21" s="2663"/>
      <c r="BU21" s="2663"/>
      <c r="BV21" s="2663"/>
      <c r="BW21" s="2663"/>
      <c r="BX21" s="2663"/>
      <c r="BY21" s="2664"/>
      <c r="BZ21" s="206"/>
      <c r="CA21" s="213"/>
      <c r="CC21" s="120"/>
      <c r="CD21" s="115"/>
      <c r="CH21" s="1525"/>
      <c r="CI21" s="1525"/>
      <c r="CJ21" s="1525"/>
      <c r="CK21" s="1525"/>
      <c r="CL21" s="1525"/>
      <c r="CM21" s="1525"/>
      <c r="CN21" s="1525"/>
      <c r="CO21" s="1525"/>
      <c r="CP21" s="1525"/>
      <c r="CQ21" s="1525"/>
      <c r="CR21" s="1525"/>
      <c r="CS21" s="1525"/>
      <c r="CT21" s="1525"/>
      <c r="CU21" s="1525"/>
      <c r="CV21" s="1525"/>
      <c r="CW21" s="1525"/>
      <c r="CX21" s="1525"/>
      <c r="CY21" s="1525"/>
      <c r="CZ21" s="1525"/>
      <c r="DA21" s="1525"/>
      <c r="DB21" s="1525"/>
      <c r="DC21" s="1525"/>
      <c r="DD21" s="1525"/>
      <c r="DE21" s="1525"/>
      <c r="DF21" s="1525"/>
      <c r="DG21" s="1525"/>
      <c r="DH21" s="1525"/>
      <c r="DI21" s="1525"/>
      <c r="DJ21" s="1525"/>
      <c r="DK21" s="1525"/>
      <c r="DL21" s="1525"/>
      <c r="DM21" s="1525"/>
      <c r="DN21" s="1525"/>
      <c r="DO21" s="1525"/>
      <c r="DP21" s="1525"/>
      <c r="DQ21" s="1525"/>
      <c r="DR21" s="1525"/>
      <c r="DS21" s="1525"/>
      <c r="DT21" s="1525"/>
      <c r="DU21" s="1525"/>
      <c r="DV21" s="1525"/>
      <c r="DW21" s="1525"/>
      <c r="DX21" s="1525"/>
      <c r="DY21" s="1525"/>
      <c r="DZ21" s="1525"/>
      <c r="EA21" s="1525"/>
      <c r="EB21" s="1525"/>
      <c r="EC21" s="1525"/>
      <c r="ED21" s="1525"/>
      <c r="EE21" s="1525"/>
      <c r="EF21" s="1525"/>
      <c r="EG21" s="1525"/>
      <c r="EH21" s="1525"/>
      <c r="EI21" s="1525"/>
      <c r="EJ21" s="1525"/>
      <c r="EK21" s="1525"/>
      <c r="EL21" s="1525"/>
      <c r="EM21" s="1525"/>
      <c r="EN21" s="1525"/>
      <c r="EO21" s="1525"/>
      <c r="EP21" s="1525"/>
      <c r="EQ21" s="1525"/>
      <c r="ER21" s="1525"/>
      <c r="ES21" s="1525"/>
      <c r="ET21" s="1525"/>
      <c r="EU21" s="1525"/>
      <c r="EV21" s="1525"/>
      <c r="EW21" s="1525"/>
      <c r="EX21" s="1525"/>
      <c r="EY21" s="1525"/>
      <c r="EZ21" s="1525"/>
      <c r="FA21" s="1525"/>
      <c r="FB21" s="1525"/>
      <c r="FC21" s="1525"/>
      <c r="FD21" s="1525"/>
      <c r="FE21" s="1525"/>
      <c r="FF21" s="1525"/>
      <c r="FG21" s="1525"/>
      <c r="FH21" s="1525"/>
      <c r="FI21" s="1525"/>
      <c r="FJ21" s="1525"/>
      <c r="FK21" s="1525"/>
      <c r="FL21" s="1525"/>
      <c r="FM21" s="1525"/>
      <c r="FN21" s="1525"/>
      <c r="FO21" s="1525"/>
      <c r="FP21" s="1525"/>
      <c r="FQ21" s="1525"/>
      <c r="FR21" s="1525"/>
      <c r="FS21" s="1525"/>
      <c r="FT21" s="1525"/>
      <c r="FU21" s="1525"/>
      <c r="FV21" s="1525"/>
      <c r="FW21" s="1525"/>
      <c r="FX21" s="1525"/>
      <c r="FY21" s="1525"/>
      <c r="FZ21" s="1525"/>
      <c r="GA21" s="1525"/>
      <c r="GB21" s="1525"/>
    </row>
    <row r="22" spans="2:184" s="62" customFormat="1" ht="30" customHeight="1">
      <c r="B22" s="89"/>
      <c r="D22" s="81"/>
      <c r="BL22" s="201"/>
      <c r="BM22" s="205"/>
      <c r="BN22" s="206"/>
      <c r="BO22" s="206"/>
      <c r="BP22" s="206"/>
      <c r="BQ22" s="206"/>
      <c r="BR22" s="206"/>
      <c r="BS22" s="206"/>
      <c r="BT22" s="206"/>
      <c r="BU22" s="206"/>
      <c r="BV22" s="206"/>
      <c r="BW22" s="206"/>
      <c r="BX22" s="206"/>
      <c r="BY22" s="206"/>
      <c r="BZ22" s="206"/>
      <c r="CA22" s="213"/>
      <c r="CC22" s="120"/>
      <c r="CD22" s="115"/>
      <c r="CH22" s="1525"/>
      <c r="CI22" s="1525"/>
      <c r="CJ22" s="1525"/>
      <c r="CK22" s="1525"/>
      <c r="CL22" s="1525"/>
      <c r="CM22" s="1525"/>
      <c r="CN22" s="1525"/>
      <c r="CO22" s="1525"/>
      <c r="CP22" s="1525"/>
      <c r="CQ22" s="1525"/>
      <c r="CR22" s="1525"/>
      <c r="CS22" s="1525"/>
      <c r="CT22" s="1525"/>
      <c r="CU22" s="1525"/>
      <c r="CV22" s="1525"/>
      <c r="CW22" s="1525"/>
      <c r="CX22" s="1525"/>
      <c r="CY22" s="1525"/>
      <c r="CZ22" s="1525"/>
      <c r="DA22" s="1525"/>
      <c r="DB22" s="1525"/>
      <c r="DC22" s="1525"/>
      <c r="DD22" s="1525"/>
      <c r="DE22" s="1525"/>
      <c r="DF22" s="1525"/>
      <c r="DG22" s="1525"/>
      <c r="DH22" s="1525"/>
      <c r="DI22" s="1525"/>
      <c r="DJ22" s="1525"/>
      <c r="DK22" s="1525"/>
      <c r="DL22" s="1525"/>
      <c r="DM22" s="1525"/>
      <c r="DN22" s="1525"/>
      <c r="DO22" s="1525"/>
      <c r="DP22" s="1525"/>
      <c r="DQ22" s="1525"/>
      <c r="DR22" s="1525"/>
      <c r="DS22" s="1525"/>
      <c r="DT22" s="1525"/>
      <c r="DU22" s="1525"/>
      <c r="DV22" s="1525"/>
      <c r="DW22" s="1525"/>
      <c r="DX22" s="1525"/>
      <c r="DY22" s="1525"/>
      <c r="DZ22" s="1525"/>
      <c r="EA22" s="1525"/>
      <c r="EB22" s="1525"/>
      <c r="EC22" s="1525"/>
      <c r="ED22" s="1525"/>
      <c r="EE22" s="1525"/>
      <c r="EF22" s="1525"/>
      <c r="EG22" s="1525"/>
      <c r="EH22" s="1525"/>
      <c r="EI22" s="1525"/>
      <c r="EJ22" s="1525"/>
      <c r="EK22" s="1525"/>
      <c r="EL22" s="1525"/>
      <c r="EM22" s="1525"/>
      <c r="EN22" s="1525"/>
      <c r="EO22" s="1525"/>
      <c r="EP22" s="1525"/>
      <c r="EQ22" s="1525"/>
      <c r="ER22" s="1525"/>
      <c r="ES22" s="1525"/>
      <c r="ET22" s="1525"/>
      <c r="EU22" s="1525"/>
      <c r="EV22" s="1525"/>
      <c r="EW22" s="1525"/>
      <c r="EX22" s="1525"/>
      <c r="EY22" s="1525"/>
      <c r="EZ22" s="1525"/>
      <c r="FA22" s="1525"/>
      <c r="FB22" s="1525"/>
      <c r="FC22" s="1525"/>
      <c r="FD22" s="1525"/>
      <c r="FE22" s="1525"/>
      <c r="FF22" s="1525"/>
      <c r="FG22" s="1525"/>
      <c r="FH22" s="1525"/>
      <c r="FI22" s="1525"/>
      <c r="FJ22" s="1525"/>
      <c r="FK22" s="1525"/>
      <c r="FL22" s="1525"/>
      <c r="FM22" s="1525"/>
      <c r="FN22" s="1525"/>
      <c r="FO22" s="1525"/>
      <c r="FP22" s="1525"/>
      <c r="FQ22" s="1525"/>
      <c r="FR22" s="1525"/>
      <c r="FS22" s="1525"/>
      <c r="FT22" s="1525"/>
      <c r="FU22" s="1525"/>
      <c r="FV22" s="1525"/>
      <c r="FW22" s="1525"/>
      <c r="FX22" s="1525"/>
      <c r="FY22" s="1525"/>
      <c r="FZ22" s="1525"/>
      <c r="GA22" s="1525"/>
      <c r="GB22" s="1525"/>
    </row>
    <row r="23" spans="2:184" s="63" customFormat="1" ht="30" customHeight="1">
      <c r="B23" s="89"/>
      <c r="D23" s="493" t="s">
        <v>1175</v>
      </c>
      <c r="F23" s="2674"/>
      <c r="G23" s="2674"/>
      <c r="H23" s="2674"/>
      <c r="I23" s="2674"/>
      <c r="J23" s="2674"/>
      <c r="K23" s="2674"/>
      <c r="L23" s="2674"/>
      <c r="M23" s="2674"/>
      <c r="N23" s="2674"/>
      <c r="O23" s="2674"/>
      <c r="P23" s="2674"/>
      <c r="Q23" s="2674"/>
      <c r="R23" s="2674"/>
      <c r="S23" s="2674"/>
      <c r="T23" s="2674"/>
      <c r="U23" s="2674"/>
      <c r="V23" s="2674"/>
      <c r="W23" s="2674"/>
      <c r="X23" s="2674"/>
      <c r="Y23" s="2674"/>
      <c r="Z23" s="2674"/>
      <c r="AA23" s="2674"/>
      <c r="AB23" s="2674"/>
      <c r="AC23" s="2674"/>
      <c r="BL23" s="202"/>
      <c r="BM23" s="208"/>
      <c r="BN23" s="209"/>
      <c r="BO23" s="2560" t="s">
        <v>1415</v>
      </c>
      <c r="BP23" s="2561"/>
      <c r="BQ23" s="2659"/>
      <c r="BR23" s="2660"/>
      <c r="BS23" s="2660"/>
      <c r="BT23" s="2660"/>
      <c r="BU23" s="2660"/>
      <c r="BV23" s="2660"/>
      <c r="BW23" s="2660"/>
      <c r="BX23" s="2660"/>
      <c r="BY23" s="2661"/>
      <c r="BZ23" s="209"/>
      <c r="CA23" s="214"/>
      <c r="CC23" s="120"/>
      <c r="CD23" s="115"/>
      <c r="CH23" s="1525"/>
      <c r="CI23" s="1525"/>
      <c r="CJ23" s="1525"/>
      <c r="CK23" s="1525"/>
      <c r="CL23" s="1525"/>
      <c r="CM23" s="1525"/>
      <c r="CN23" s="1525"/>
      <c r="CO23" s="1525"/>
      <c r="CP23" s="1525"/>
      <c r="CQ23" s="1525"/>
      <c r="CR23" s="1525"/>
      <c r="CS23" s="1525"/>
      <c r="CT23" s="1525"/>
      <c r="CU23" s="1525"/>
      <c r="CV23" s="1525"/>
      <c r="CW23" s="1525"/>
      <c r="CX23" s="1525"/>
      <c r="CY23" s="1525"/>
      <c r="CZ23" s="1525"/>
      <c r="DA23" s="1525"/>
      <c r="DB23" s="1525"/>
      <c r="DC23" s="1525"/>
      <c r="DD23" s="1525"/>
      <c r="DE23" s="1525"/>
      <c r="DF23" s="1525"/>
      <c r="DG23" s="1525"/>
      <c r="DH23" s="1525"/>
      <c r="DI23" s="1525"/>
      <c r="DJ23" s="1525"/>
      <c r="DK23" s="1525"/>
      <c r="DL23" s="1525"/>
      <c r="DM23" s="1525"/>
      <c r="DN23" s="1525"/>
      <c r="DO23" s="1525"/>
      <c r="DP23" s="1525"/>
      <c r="DQ23" s="1525"/>
      <c r="DR23" s="1525"/>
      <c r="DS23" s="1525"/>
      <c r="DT23" s="1525"/>
      <c r="DU23" s="1525"/>
      <c r="DV23" s="1525"/>
      <c r="DW23" s="1525"/>
      <c r="DX23" s="1525"/>
      <c r="DY23" s="1525"/>
      <c r="DZ23" s="1525"/>
      <c r="EA23" s="1525"/>
      <c r="EB23" s="1525"/>
      <c r="EC23" s="1525"/>
      <c r="ED23" s="1525"/>
      <c r="EE23" s="1525"/>
      <c r="EF23" s="1525"/>
      <c r="EG23" s="1525"/>
      <c r="EH23" s="1525"/>
      <c r="EI23" s="1525"/>
      <c r="EJ23" s="1525"/>
      <c r="EK23" s="1525"/>
      <c r="EL23" s="1525"/>
      <c r="EM23" s="1525"/>
      <c r="EN23" s="1525"/>
      <c r="EO23" s="1525"/>
      <c r="EP23" s="1525"/>
      <c r="EQ23" s="1525"/>
      <c r="ER23" s="1525"/>
      <c r="ES23" s="1525"/>
      <c r="ET23" s="1525"/>
      <c r="EU23" s="1525"/>
      <c r="EV23" s="1525"/>
      <c r="EW23" s="1525"/>
      <c r="EX23" s="1525"/>
      <c r="EY23" s="1525"/>
      <c r="EZ23" s="1525"/>
      <c r="FA23" s="1525"/>
      <c r="FB23" s="1525"/>
      <c r="FC23" s="1525"/>
      <c r="FD23" s="1525"/>
      <c r="FE23" s="1525"/>
      <c r="FF23" s="1525"/>
      <c r="FG23" s="1525"/>
      <c r="FH23" s="1525"/>
      <c r="FI23" s="1525"/>
      <c r="FJ23" s="1525"/>
      <c r="FK23" s="1525"/>
      <c r="FL23" s="1525"/>
      <c r="FM23" s="1525"/>
      <c r="FN23" s="1525"/>
      <c r="FO23" s="1525"/>
      <c r="FP23" s="1525"/>
      <c r="FQ23" s="1525"/>
      <c r="FR23" s="1525"/>
      <c r="FS23" s="1525"/>
      <c r="FT23" s="1525"/>
      <c r="FU23" s="1525"/>
      <c r="FV23" s="1525"/>
      <c r="FW23" s="1525"/>
      <c r="FX23" s="1525"/>
      <c r="FY23" s="1525"/>
      <c r="FZ23" s="1525"/>
      <c r="GA23" s="1525"/>
      <c r="GB23" s="1525"/>
    </row>
    <row r="24" spans="2:184" s="63" customFormat="1" ht="30" customHeight="1">
      <c r="B24" s="73"/>
      <c r="BL24" s="202"/>
      <c r="BM24" s="208"/>
      <c r="BN24" s="209"/>
      <c r="BO24" s="2561"/>
      <c r="BP24" s="2561"/>
      <c r="BQ24" s="2662"/>
      <c r="BR24" s="2663"/>
      <c r="BS24" s="2663"/>
      <c r="BT24" s="2663"/>
      <c r="BU24" s="2663"/>
      <c r="BV24" s="2663"/>
      <c r="BW24" s="2663"/>
      <c r="BX24" s="2663"/>
      <c r="BY24" s="2664"/>
      <c r="BZ24" s="209"/>
      <c r="CA24" s="214"/>
      <c r="CC24" s="120"/>
      <c r="CD24" s="115"/>
      <c r="CH24" s="1525"/>
      <c r="CI24" s="1525"/>
      <c r="CJ24" s="1525"/>
      <c r="CK24" s="1525"/>
      <c r="CL24" s="1525"/>
      <c r="CM24" s="1525"/>
      <c r="CN24" s="1525"/>
      <c r="CO24" s="1525"/>
      <c r="CP24" s="1525"/>
      <c r="CQ24" s="1525"/>
      <c r="CR24" s="1525"/>
      <c r="CS24" s="1525"/>
      <c r="CT24" s="1525"/>
      <c r="CU24" s="1525"/>
      <c r="CV24" s="1525"/>
      <c r="CW24" s="1525"/>
      <c r="CX24" s="1525"/>
      <c r="CY24" s="1525"/>
      <c r="CZ24" s="1525"/>
      <c r="DA24" s="1525"/>
      <c r="DB24" s="1525"/>
      <c r="DC24" s="1525"/>
      <c r="DD24" s="1525"/>
      <c r="DE24" s="1525"/>
      <c r="DF24" s="1525"/>
      <c r="DG24" s="1525"/>
      <c r="DH24" s="1525"/>
      <c r="DI24" s="1525"/>
      <c r="DJ24" s="1525"/>
      <c r="DK24" s="1525"/>
      <c r="DL24" s="1525"/>
      <c r="DM24" s="1525"/>
      <c r="DN24" s="1525"/>
      <c r="DO24" s="1525"/>
      <c r="DP24" s="1525"/>
      <c r="DQ24" s="1525"/>
      <c r="DR24" s="1525"/>
      <c r="DS24" s="1525"/>
      <c r="DT24" s="1525"/>
      <c r="DU24" s="1525"/>
      <c r="DV24" s="1525"/>
      <c r="DW24" s="1525"/>
      <c r="DX24" s="1525"/>
      <c r="DY24" s="1525"/>
      <c r="DZ24" s="1525"/>
      <c r="EA24" s="1525"/>
      <c r="EB24" s="1525"/>
      <c r="EC24" s="1525"/>
      <c r="ED24" s="1525"/>
      <c r="EE24" s="1525"/>
      <c r="EF24" s="1525"/>
      <c r="EG24" s="1525"/>
      <c r="EH24" s="1525"/>
      <c r="EI24" s="1525"/>
      <c r="EJ24" s="1525"/>
      <c r="EK24" s="1525"/>
      <c r="EL24" s="1525"/>
      <c r="EM24" s="1525"/>
      <c r="EN24" s="1525"/>
      <c r="EO24" s="1525"/>
      <c r="EP24" s="1525"/>
      <c r="EQ24" s="1525"/>
      <c r="ER24" s="1525"/>
      <c r="ES24" s="1525"/>
      <c r="ET24" s="1525"/>
      <c r="EU24" s="1525"/>
      <c r="EV24" s="1525"/>
      <c r="EW24" s="1525"/>
      <c r="EX24" s="1525"/>
      <c r="EY24" s="1525"/>
      <c r="EZ24" s="1525"/>
      <c r="FA24" s="1525"/>
      <c r="FB24" s="1525"/>
      <c r="FC24" s="1525"/>
      <c r="FD24" s="1525"/>
      <c r="FE24" s="1525"/>
      <c r="FF24" s="1525"/>
      <c r="FG24" s="1525"/>
      <c r="FH24" s="1525"/>
      <c r="FI24" s="1525"/>
      <c r="FJ24" s="1525"/>
      <c r="FK24" s="1525"/>
      <c r="FL24" s="1525"/>
      <c r="FM24" s="1525"/>
      <c r="FN24" s="1525"/>
      <c r="FO24" s="1525"/>
      <c r="FP24" s="1525"/>
      <c r="FQ24" s="1525"/>
      <c r="FR24" s="1525"/>
      <c r="FS24" s="1525"/>
      <c r="FT24" s="1525"/>
      <c r="FU24" s="1525"/>
      <c r="FV24" s="1525"/>
      <c r="FW24" s="1525"/>
      <c r="FX24" s="1525"/>
      <c r="FY24" s="1525"/>
      <c r="FZ24" s="1525"/>
      <c r="GA24" s="1525"/>
      <c r="GB24" s="1525"/>
    </row>
    <row r="25" spans="2:184" s="63" customFormat="1" ht="30" customHeight="1">
      <c r="B25" s="73"/>
      <c r="BL25" s="202"/>
      <c r="BM25" s="208"/>
      <c r="BN25" s="209"/>
      <c r="BO25" s="209"/>
      <c r="BP25" s="209"/>
      <c r="BQ25" s="209"/>
      <c r="BR25" s="209"/>
      <c r="BS25" s="209"/>
      <c r="BT25" s="209"/>
      <c r="BU25" s="209"/>
      <c r="BV25" s="209"/>
      <c r="BW25" s="209"/>
      <c r="BX25" s="209"/>
      <c r="BY25" s="209"/>
      <c r="BZ25" s="209"/>
      <c r="CA25" s="214"/>
      <c r="CC25" s="120"/>
      <c r="CD25" s="115"/>
      <c r="CH25" s="1525"/>
      <c r="CI25" s="1525"/>
      <c r="CJ25" s="1525"/>
      <c r="CK25" s="1525"/>
      <c r="CL25" s="1525"/>
      <c r="CM25" s="1525"/>
      <c r="CN25" s="1525"/>
      <c r="CO25" s="1525"/>
      <c r="CP25" s="1525"/>
      <c r="CQ25" s="1525"/>
      <c r="CR25" s="1525"/>
      <c r="CS25" s="1525"/>
      <c r="CT25" s="1525"/>
      <c r="CU25" s="1525"/>
      <c r="CV25" s="1525"/>
      <c r="CW25" s="1525"/>
      <c r="CX25" s="1525"/>
      <c r="CY25" s="1525"/>
      <c r="CZ25" s="1525"/>
      <c r="DA25" s="1525"/>
      <c r="DB25" s="1525"/>
      <c r="DC25" s="1525"/>
      <c r="DD25" s="1525"/>
      <c r="DE25" s="1525"/>
      <c r="DF25" s="1525"/>
      <c r="DG25" s="1525"/>
      <c r="DH25" s="1525"/>
      <c r="DI25" s="1525"/>
      <c r="DJ25" s="1525"/>
      <c r="DK25" s="1525"/>
      <c r="DL25" s="1525"/>
      <c r="DM25" s="1525"/>
      <c r="DN25" s="1525"/>
      <c r="DO25" s="1525"/>
      <c r="DP25" s="1525"/>
      <c r="DQ25" s="1525"/>
      <c r="DR25" s="1525"/>
      <c r="DS25" s="1525"/>
      <c r="DT25" s="1525"/>
      <c r="DU25" s="1525"/>
      <c r="DV25" s="1525"/>
      <c r="DW25" s="1525"/>
      <c r="DX25" s="1525"/>
      <c r="DY25" s="1525"/>
      <c r="DZ25" s="1525"/>
      <c r="EA25" s="1525"/>
      <c r="EB25" s="1525"/>
      <c r="EC25" s="1525"/>
      <c r="ED25" s="1525"/>
      <c r="EE25" s="1525"/>
      <c r="EF25" s="1525"/>
      <c r="EG25" s="1525"/>
      <c r="EH25" s="1525"/>
      <c r="EI25" s="1525"/>
      <c r="EJ25" s="1525"/>
      <c r="EK25" s="1525"/>
      <c r="EL25" s="1525"/>
      <c r="EM25" s="1525"/>
      <c r="EN25" s="1525"/>
      <c r="EO25" s="1525"/>
      <c r="EP25" s="1525"/>
      <c r="EQ25" s="1525"/>
      <c r="ER25" s="1525"/>
      <c r="ES25" s="1525"/>
      <c r="ET25" s="1525"/>
      <c r="EU25" s="1525"/>
      <c r="EV25" s="1525"/>
      <c r="EW25" s="1525"/>
      <c r="EX25" s="1525"/>
      <c r="EY25" s="1525"/>
      <c r="EZ25" s="1525"/>
      <c r="FA25" s="1525"/>
      <c r="FB25" s="1525"/>
      <c r="FC25" s="1525"/>
      <c r="FD25" s="1525"/>
      <c r="FE25" s="1525"/>
      <c r="FF25" s="1525"/>
      <c r="FG25" s="1525"/>
      <c r="FH25" s="1525"/>
      <c r="FI25" s="1525"/>
      <c r="FJ25" s="1525"/>
      <c r="FK25" s="1525"/>
      <c r="FL25" s="1525"/>
      <c r="FM25" s="1525"/>
      <c r="FN25" s="1525"/>
      <c r="FO25" s="1525"/>
      <c r="FP25" s="1525"/>
      <c r="FQ25" s="1525"/>
      <c r="FR25" s="1525"/>
      <c r="FS25" s="1525"/>
      <c r="FT25" s="1525"/>
      <c r="FU25" s="1525"/>
      <c r="FV25" s="1525"/>
      <c r="FW25" s="1525"/>
      <c r="FX25" s="1525"/>
      <c r="FY25" s="1525"/>
      <c r="FZ25" s="1525"/>
      <c r="GA25" s="1525"/>
      <c r="GB25" s="1525"/>
    </row>
    <row r="26" spans="2:184" s="63" customFormat="1" ht="30" customHeight="1">
      <c r="B26" s="73"/>
      <c r="D26" s="200" t="s">
        <v>1221</v>
      </c>
      <c r="E26" s="62"/>
      <c r="F26" s="2674"/>
      <c r="G26" s="2674"/>
      <c r="H26" s="2674"/>
      <c r="I26" s="2674"/>
      <c r="J26" s="2674"/>
      <c r="K26" s="2674"/>
      <c r="L26" s="2674"/>
      <c r="M26" s="2674"/>
      <c r="N26" s="2674"/>
      <c r="O26" s="2674"/>
      <c r="P26" s="2674"/>
      <c r="Q26" s="2674"/>
      <c r="R26" s="2674"/>
      <c r="S26" s="2674"/>
      <c r="T26" s="2674"/>
      <c r="U26" s="2674"/>
      <c r="V26" s="2674"/>
      <c r="W26" s="2674"/>
      <c r="X26" s="2674"/>
      <c r="Y26" s="2674"/>
      <c r="Z26" s="2674"/>
      <c r="AA26" s="2674"/>
      <c r="AB26" s="2674"/>
      <c r="AC26" s="2674"/>
      <c r="BL26" s="202"/>
      <c r="BM26" s="208"/>
      <c r="BN26" s="209"/>
      <c r="BO26" s="2560" t="s">
        <v>1418</v>
      </c>
      <c r="BP26" s="2561"/>
      <c r="BQ26" s="2659"/>
      <c r="BR26" s="2660"/>
      <c r="BS26" s="2660"/>
      <c r="BT26" s="2660"/>
      <c r="BU26" s="2660"/>
      <c r="BV26" s="2660"/>
      <c r="BW26" s="2660"/>
      <c r="BX26" s="2660"/>
      <c r="BY26" s="2661"/>
      <c r="BZ26" s="209"/>
      <c r="CA26" s="214"/>
      <c r="CC26" s="1525"/>
      <c r="CD26" s="115"/>
      <c r="CH26" s="1525"/>
      <c r="CI26" s="1525"/>
      <c r="CJ26" s="1525"/>
      <c r="CK26" s="1525"/>
      <c r="CL26" s="1525"/>
      <c r="CM26" s="1525"/>
      <c r="CN26" s="1525"/>
      <c r="CO26" s="1525"/>
      <c r="CP26" s="1525"/>
      <c r="CQ26" s="1525"/>
      <c r="CR26" s="1525"/>
      <c r="CS26" s="1525"/>
      <c r="CT26" s="1525"/>
      <c r="CU26" s="1525"/>
      <c r="CV26" s="1525"/>
      <c r="CW26" s="1525"/>
      <c r="CX26" s="1525"/>
      <c r="CY26" s="1525"/>
      <c r="CZ26" s="1525"/>
      <c r="DA26" s="1525"/>
      <c r="DB26" s="1525"/>
      <c r="DC26" s="1525"/>
      <c r="DD26" s="1525"/>
      <c r="DE26" s="1525"/>
      <c r="DF26" s="1525"/>
      <c r="DG26" s="1525"/>
      <c r="DH26" s="1525"/>
      <c r="DI26" s="1525"/>
      <c r="DJ26" s="1525"/>
      <c r="DK26" s="1525"/>
      <c r="DL26" s="1525"/>
      <c r="DM26" s="1525"/>
      <c r="DN26" s="1525"/>
      <c r="DO26" s="1525"/>
      <c r="DP26" s="1525"/>
      <c r="DQ26" s="1525"/>
      <c r="DR26" s="1525"/>
      <c r="DS26" s="1525"/>
      <c r="DT26" s="1525"/>
      <c r="DU26" s="1525"/>
      <c r="DV26" s="1525"/>
      <c r="DW26" s="1525"/>
      <c r="DX26" s="1525"/>
      <c r="DY26" s="1525"/>
      <c r="DZ26" s="1525"/>
      <c r="EA26" s="1525"/>
      <c r="EB26" s="1525"/>
      <c r="EC26" s="1525"/>
      <c r="ED26" s="1525"/>
      <c r="EE26" s="1525"/>
      <c r="EF26" s="1525"/>
      <c r="EG26" s="1525"/>
      <c r="EH26" s="1525"/>
      <c r="EI26" s="1525"/>
      <c r="EJ26" s="1525"/>
      <c r="EK26" s="1525"/>
      <c r="EL26" s="1525"/>
      <c r="EM26" s="1525"/>
      <c r="EN26" s="1525"/>
      <c r="EO26" s="1525"/>
      <c r="EP26" s="1525"/>
      <c r="EQ26" s="1525"/>
      <c r="ER26" s="1525"/>
      <c r="ES26" s="1525"/>
      <c r="ET26" s="1525"/>
      <c r="EU26" s="1525"/>
      <c r="EV26" s="1525"/>
      <c r="EW26" s="1525"/>
      <c r="EX26" s="1525"/>
      <c r="EY26" s="1525"/>
      <c r="EZ26" s="1525"/>
      <c r="FA26" s="1525"/>
      <c r="FB26" s="1525"/>
      <c r="FC26" s="1525"/>
      <c r="FD26" s="1525"/>
      <c r="FE26" s="1525"/>
      <c r="FF26" s="1525"/>
      <c r="FG26" s="1525"/>
      <c r="FH26" s="1525"/>
      <c r="FI26" s="1525"/>
      <c r="FJ26" s="1525"/>
      <c r="FK26" s="1525"/>
      <c r="FL26" s="1525"/>
      <c r="FM26" s="1525"/>
      <c r="FN26" s="1525"/>
      <c r="FO26" s="1525"/>
      <c r="FP26" s="1525"/>
      <c r="FQ26" s="1525"/>
      <c r="FR26" s="1525"/>
      <c r="FS26" s="1525"/>
      <c r="FT26" s="1525"/>
      <c r="FU26" s="1525"/>
      <c r="FV26" s="1525"/>
      <c r="FW26" s="1525"/>
      <c r="FX26" s="1525"/>
      <c r="FY26" s="1525"/>
      <c r="FZ26" s="1525"/>
      <c r="GA26" s="1525"/>
      <c r="GB26" s="1525"/>
    </row>
    <row r="27" spans="2:184" s="63" customFormat="1" ht="30" customHeight="1">
      <c r="B27" s="73"/>
      <c r="D27" s="200"/>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BL27" s="202"/>
      <c r="BM27" s="208"/>
      <c r="BN27" s="209"/>
      <c r="BO27" s="2561"/>
      <c r="BP27" s="2561"/>
      <c r="BQ27" s="2662"/>
      <c r="BR27" s="2663"/>
      <c r="BS27" s="2663"/>
      <c r="BT27" s="2663"/>
      <c r="BU27" s="2663"/>
      <c r="BV27" s="2663"/>
      <c r="BW27" s="2663"/>
      <c r="BX27" s="2663"/>
      <c r="BY27" s="2664"/>
      <c r="BZ27" s="209"/>
      <c r="CA27" s="214"/>
      <c r="CC27" s="1525"/>
      <c r="CD27" s="115"/>
      <c r="CH27" s="1525"/>
      <c r="CI27" s="1525"/>
      <c r="CJ27" s="1525"/>
      <c r="CK27" s="1525"/>
      <c r="CL27" s="1525"/>
      <c r="CM27" s="1525"/>
      <c r="CN27" s="1525"/>
      <c r="CO27" s="1525"/>
      <c r="CP27" s="1525"/>
      <c r="CQ27" s="1525"/>
      <c r="CR27" s="1525"/>
      <c r="CS27" s="1525"/>
      <c r="CT27" s="1525"/>
      <c r="CU27" s="1525"/>
      <c r="CV27" s="1525"/>
      <c r="CW27" s="1525"/>
      <c r="CX27" s="1525"/>
      <c r="CY27" s="1525"/>
      <c r="CZ27" s="1525"/>
      <c r="DA27" s="1525"/>
      <c r="DB27" s="1525"/>
      <c r="DC27" s="1525"/>
      <c r="DD27" s="1525"/>
      <c r="DE27" s="1525"/>
      <c r="DF27" s="1525"/>
      <c r="DG27" s="1525"/>
      <c r="DH27" s="1525"/>
      <c r="DI27" s="1525"/>
      <c r="DJ27" s="1525"/>
      <c r="DK27" s="1525"/>
      <c r="DL27" s="1525"/>
      <c r="DM27" s="1525"/>
      <c r="DN27" s="1525"/>
      <c r="DO27" s="1525"/>
      <c r="DP27" s="1525"/>
      <c r="DQ27" s="1525"/>
      <c r="DR27" s="1525"/>
      <c r="DS27" s="1525"/>
      <c r="DT27" s="1525"/>
      <c r="DU27" s="1525"/>
      <c r="DV27" s="1525"/>
      <c r="DW27" s="1525"/>
      <c r="DX27" s="1525"/>
      <c r="DY27" s="1525"/>
      <c r="DZ27" s="1525"/>
      <c r="EA27" s="1525"/>
      <c r="EB27" s="1525"/>
      <c r="EC27" s="1525"/>
      <c r="ED27" s="1525"/>
      <c r="EE27" s="1525"/>
      <c r="EF27" s="1525"/>
      <c r="EG27" s="1525"/>
      <c r="EH27" s="1525"/>
      <c r="EI27" s="1525"/>
      <c r="EJ27" s="1525"/>
      <c r="EK27" s="1525"/>
      <c r="EL27" s="1525"/>
      <c r="EM27" s="1525"/>
      <c r="EN27" s="1525"/>
      <c r="EO27" s="1525"/>
      <c r="EP27" s="1525"/>
      <c r="EQ27" s="1525"/>
      <c r="ER27" s="1525"/>
      <c r="ES27" s="1525"/>
      <c r="ET27" s="1525"/>
      <c r="EU27" s="1525"/>
      <c r="EV27" s="1525"/>
      <c r="EW27" s="1525"/>
      <c r="EX27" s="1525"/>
      <c r="EY27" s="1525"/>
      <c r="EZ27" s="1525"/>
      <c r="FA27" s="1525"/>
      <c r="FB27" s="1525"/>
      <c r="FC27" s="1525"/>
      <c r="FD27" s="1525"/>
      <c r="FE27" s="1525"/>
      <c r="FF27" s="1525"/>
      <c r="FG27" s="1525"/>
      <c r="FH27" s="1525"/>
      <c r="FI27" s="1525"/>
      <c r="FJ27" s="1525"/>
      <c r="FK27" s="1525"/>
      <c r="FL27" s="1525"/>
      <c r="FM27" s="1525"/>
      <c r="FN27" s="1525"/>
      <c r="FO27" s="1525"/>
      <c r="FP27" s="1525"/>
      <c r="FQ27" s="1525"/>
      <c r="FR27" s="1525"/>
      <c r="FS27" s="1525"/>
      <c r="FT27" s="1525"/>
      <c r="FU27" s="1525"/>
      <c r="FV27" s="1525"/>
      <c r="FW27" s="1525"/>
      <c r="FX27" s="1525"/>
      <c r="FY27" s="1525"/>
      <c r="FZ27" s="1525"/>
      <c r="GA27" s="1525"/>
      <c r="GB27" s="1525"/>
    </row>
    <row r="28" spans="2:184" s="63" customFormat="1" ht="30" customHeight="1">
      <c r="B28" s="84"/>
      <c r="D28" s="81"/>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BL28" s="202"/>
      <c r="BM28" s="208"/>
      <c r="BN28" s="209"/>
      <c r="BO28" s="209"/>
      <c r="BP28" s="209"/>
      <c r="BQ28" s="209"/>
      <c r="BR28" s="209"/>
      <c r="BS28" s="209"/>
      <c r="BT28" s="209"/>
      <c r="BU28" s="209"/>
      <c r="BV28" s="209"/>
      <c r="BW28" s="209"/>
      <c r="BX28" s="209"/>
      <c r="BY28" s="209"/>
      <c r="BZ28" s="209"/>
      <c r="CA28" s="214"/>
      <c r="CC28" s="1525"/>
      <c r="CD28" s="111"/>
      <c r="CH28" s="1525"/>
      <c r="CI28" s="1525"/>
      <c r="CJ28" s="1525"/>
      <c r="CK28" s="1525"/>
      <c r="CL28" s="1525"/>
      <c r="CM28" s="1525"/>
      <c r="CN28" s="1525"/>
      <c r="CO28" s="1525"/>
      <c r="CP28" s="1525"/>
      <c r="CQ28" s="1525"/>
      <c r="CR28" s="1525"/>
      <c r="CS28" s="1525"/>
      <c r="CT28" s="1525"/>
      <c r="CU28" s="1525"/>
      <c r="CV28" s="1525"/>
      <c r="CW28" s="1525"/>
      <c r="CX28" s="1525"/>
      <c r="CY28" s="1525"/>
      <c r="CZ28" s="1525"/>
      <c r="DA28" s="1525"/>
      <c r="DB28" s="1525"/>
      <c r="DC28" s="1525"/>
      <c r="DD28" s="1525"/>
      <c r="DE28" s="1525"/>
      <c r="DF28" s="1525"/>
      <c r="DG28" s="1525"/>
      <c r="DH28" s="1525"/>
      <c r="DI28" s="1525"/>
      <c r="DJ28" s="1525"/>
      <c r="DK28" s="1525"/>
      <c r="DL28" s="1525"/>
      <c r="DM28" s="1525"/>
      <c r="DN28" s="1525"/>
      <c r="DO28" s="1525"/>
      <c r="DP28" s="1525"/>
      <c r="DQ28" s="1525"/>
      <c r="DR28" s="1525"/>
      <c r="DS28" s="1525"/>
      <c r="DT28" s="1525"/>
      <c r="DU28" s="1525"/>
      <c r="DV28" s="1525"/>
      <c r="DW28" s="1525"/>
      <c r="DX28" s="1525"/>
      <c r="DY28" s="1525"/>
      <c r="DZ28" s="1525"/>
      <c r="EA28" s="1525"/>
      <c r="EB28" s="1525"/>
      <c r="EC28" s="1525"/>
      <c r="ED28" s="1525"/>
      <c r="EE28" s="1525"/>
      <c r="EF28" s="1525"/>
      <c r="EG28" s="1525"/>
      <c r="EH28" s="1525"/>
      <c r="EI28" s="1525"/>
      <c r="EJ28" s="1525"/>
      <c r="EK28" s="1525"/>
      <c r="EL28" s="1525"/>
      <c r="EM28" s="1525"/>
      <c r="EN28" s="1525"/>
      <c r="EO28" s="1525"/>
      <c r="EP28" s="1525"/>
      <c r="EQ28" s="1525"/>
      <c r="ER28" s="1525"/>
      <c r="ES28" s="1525"/>
      <c r="ET28" s="1525"/>
      <c r="EU28" s="1525"/>
      <c r="EV28" s="1525"/>
      <c r="EW28" s="1525"/>
      <c r="EX28" s="1525"/>
      <c r="EY28" s="1525"/>
      <c r="EZ28" s="1525"/>
      <c r="FA28" s="1525"/>
      <c r="FB28" s="1525"/>
      <c r="FC28" s="1525"/>
      <c r="FD28" s="1525"/>
      <c r="FE28" s="1525"/>
      <c r="FF28" s="1525"/>
      <c r="FG28" s="1525"/>
      <c r="FH28" s="1525"/>
      <c r="FI28" s="1525"/>
      <c r="FJ28" s="1525"/>
      <c r="FK28" s="1525"/>
      <c r="FL28" s="1525"/>
      <c r="FM28" s="1525"/>
      <c r="FN28" s="1525"/>
      <c r="FO28" s="1525"/>
      <c r="FP28" s="1525"/>
      <c r="FQ28" s="1525"/>
      <c r="FR28" s="1525"/>
      <c r="FS28" s="1525"/>
      <c r="FT28" s="1525"/>
      <c r="FU28" s="1525"/>
      <c r="FV28" s="1525"/>
      <c r="FW28" s="1525"/>
      <c r="FX28" s="1525"/>
      <c r="FY28" s="1525"/>
      <c r="FZ28" s="1525"/>
      <c r="GA28" s="1525"/>
      <c r="GB28" s="1525"/>
    </row>
    <row r="29" spans="2:184" s="63" customFormat="1" ht="30" customHeight="1">
      <c r="B29" s="86"/>
      <c r="D29" s="199" t="s">
        <v>1284</v>
      </c>
      <c r="F29" s="2674"/>
      <c r="G29" s="2674"/>
      <c r="H29" s="2674"/>
      <c r="I29" s="2674"/>
      <c r="J29" s="2674"/>
      <c r="K29" s="2674"/>
      <c r="L29" s="2674"/>
      <c r="M29" s="2674"/>
      <c r="N29" s="2674"/>
      <c r="O29" s="2674"/>
      <c r="P29" s="2674"/>
      <c r="Q29" s="2674"/>
      <c r="R29" s="2674"/>
      <c r="S29" s="2674"/>
      <c r="T29" s="2674"/>
      <c r="U29" s="2674"/>
      <c r="V29" s="2674"/>
      <c r="W29" s="2674"/>
      <c r="X29" s="2674"/>
      <c r="Y29" s="2674"/>
      <c r="Z29" s="2674"/>
      <c r="AA29" s="2674"/>
      <c r="AB29" s="2674"/>
      <c r="AC29" s="2674"/>
      <c r="BL29" s="202"/>
      <c r="BM29" s="208"/>
      <c r="BN29" s="209"/>
      <c r="BO29" s="2560" t="s">
        <v>1421</v>
      </c>
      <c r="BP29" s="2561"/>
      <c r="BQ29" s="2659"/>
      <c r="BR29" s="2660"/>
      <c r="BS29" s="2660"/>
      <c r="BT29" s="2660"/>
      <c r="BU29" s="2660"/>
      <c r="BV29" s="2660"/>
      <c r="BW29" s="2660"/>
      <c r="BX29" s="2660"/>
      <c r="BY29" s="2661"/>
      <c r="BZ29" s="209"/>
      <c r="CA29" s="214"/>
      <c r="CC29" s="1525"/>
      <c r="CD29" s="111"/>
      <c r="CH29" s="1525"/>
      <c r="CI29" s="1525"/>
      <c r="CJ29" s="1525"/>
      <c r="CK29" s="1525"/>
      <c r="CL29" s="1525"/>
      <c r="CM29" s="1525"/>
      <c r="CN29" s="1525"/>
      <c r="CO29" s="1525"/>
      <c r="CP29" s="1525"/>
      <c r="CQ29" s="1525"/>
      <c r="CR29" s="1525"/>
      <c r="CS29" s="1525"/>
      <c r="CT29" s="1525"/>
      <c r="CU29" s="1525"/>
      <c r="CV29" s="1525"/>
      <c r="CW29" s="1525"/>
      <c r="CX29" s="1525"/>
      <c r="CY29" s="1525"/>
      <c r="CZ29" s="1525"/>
      <c r="DA29" s="1525"/>
      <c r="DB29" s="1525"/>
      <c r="DC29" s="1525"/>
      <c r="DD29" s="1525"/>
      <c r="DE29" s="1525"/>
      <c r="DF29" s="1525"/>
      <c r="DG29" s="1525"/>
      <c r="DH29" s="1525"/>
      <c r="DI29" s="1525"/>
      <c r="DJ29" s="1525"/>
      <c r="DK29" s="1525"/>
      <c r="DL29" s="1525"/>
      <c r="DM29" s="1525"/>
      <c r="DN29" s="1525"/>
      <c r="DO29" s="1525"/>
      <c r="DP29" s="1525"/>
      <c r="DQ29" s="1525"/>
      <c r="DR29" s="1525"/>
      <c r="DS29" s="1525"/>
      <c r="DT29" s="1525"/>
      <c r="DU29" s="1525"/>
      <c r="DV29" s="1525"/>
      <c r="DW29" s="1525"/>
      <c r="DX29" s="1525"/>
      <c r="DY29" s="1525"/>
      <c r="DZ29" s="1525"/>
      <c r="EA29" s="1525"/>
      <c r="EB29" s="1525"/>
      <c r="EC29" s="1525"/>
      <c r="ED29" s="1525"/>
      <c r="EE29" s="1525"/>
      <c r="EF29" s="1525"/>
      <c r="EG29" s="1525"/>
      <c r="EH29" s="1525"/>
      <c r="EI29" s="1525"/>
      <c r="EJ29" s="1525"/>
      <c r="EK29" s="1525"/>
      <c r="EL29" s="1525"/>
      <c r="EM29" s="1525"/>
      <c r="EN29" s="1525"/>
      <c r="EO29" s="1525"/>
      <c r="EP29" s="1525"/>
      <c r="EQ29" s="1525"/>
      <c r="ER29" s="1525"/>
      <c r="ES29" s="1525"/>
      <c r="ET29" s="1525"/>
      <c r="EU29" s="1525"/>
      <c r="EV29" s="1525"/>
      <c r="EW29" s="1525"/>
      <c r="EX29" s="1525"/>
      <c r="EY29" s="1525"/>
      <c r="EZ29" s="1525"/>
      <c r="FA29" s="1525"/>
      <c r="FB29" s="1525"/>
      <c r="FC29" s="1525"/>
      <c r="FD29" s="1525"/>
      <c r="FE29" s="1525"/>
      <c r="FF29" s="1525"/>
      <c r="FG29" s="1525"/>
      <c r="FH29" s="1525"/>
      <c r="FI29" s="1525"/>
      <c r="FJ29" s="1525"/>
      <c r="FK29" s="1525"/>
      <c r="FL29" s="1525"/>
      <c r="FM29" s="1525"/>
      <c r="FN29" s="1525"/>
      <c r="FO29" s="1525"/>
      <c r="FP29" s="1525"/>
      <c r="FQ29" s="1525"/>
      <c r="FR29" s="1525"/>
      <c r="FS29" s="1525"/>
      <c r="FT29" s="1525"/>
      <c r="FU29" s="1525"/>
      <c r="FV29" s="1525"/>
      <c r="FW29" s="1525"/>
      <c r="FX29" s="1525"/>
      <c r="FY29" s="1525"/>
      <c r="FZ29" s="1525"/>
      <c r="GA29" s="1525"/>
      <c r="GB29" s="1525"/>
    </row>
    <row r="30" spans="2:184" s="63" customFormat="1" ht="30" customHeight="1">
      <c r="B30" s="86"/>
      <c r="BL30" s="202"/>
      <c r="BM30" s="208"/>
      <c r="BN30" s="209"/>
      <c r="BO30" s="2561"/>
      <c r="BP30" s="2561"/>
      <c r="BQ30" s="2662"/>
      <c r="BR30" s="2663"/>
      <c r="BS30" s="2663"/>
      <c r="BT30" s="2663"/>
      <c r="BU30" s="2663"/>
      <c r="BV30" s="2663"/>
      <c r="BW30" s="2663"/>
      <c r="BX30" s="2663"/>
      <c r="BY30" s="2664"/>
      <c r="BZ30" s="209"/>
      <c r="CA30" s="214"/>
      <c r="CC30" s="1525"/>
      <c r="CD30" s="111"/>
      <c r="CH30" s="1525"/>
      <c r="CI30" s="1525"/>
      <c r="CJ30" s="1525"/>
      <c r="CK30" s="1525"/>
      <c r="CL30" s="1525"/>
      <c r="CM30" s="1525"/>
      <c r="CN30" s="1525"/>
      <c r="CO30" s="1525"/>
      <c r="CP30" s="1525"/>
      <c r="CQ30" s="1525"/>
      <c r="CR30" s="1525"/>
      <c r="CS30" s="1525"/>
      <c r="CT30" s="1525"/>
      <c r="CU30" s="1525"/>
      <c r="CV30" s="1525"/>
      <c r="CW30" s="1525"/>
      <c r="CX30" s="1525"/>
      <c r="CY30" s="1525"/>
      <c r="CZ30" s="1525"/>
      <c r="DA30" s="1525"/>
      <c r="DB30" s="1525"/>
      <c r="DC30" s="1525"/>
      <c r="DD30" s="1525"/>
      <c r="DE30" s="1525"/>
      <c r="DF30" s="1525"/>
      <c r="DG30" s="1525"/>
      <c r="DH30" s="1525"/>
      <c r="DI30" s="1525"/>
      <c r="DJ30" s="1525"/>
      <c r="DK30" s="1525"/>
      <c r="DL30" s="1525"/>
      <c r="DM30" s="1525"/>
      <c r="DN30" s="1525"/>
      <c r="DO30" s="1525"/>
      <c r="DP30" s="1525"/>
      <c r="DQ30" s="1525"/>
      <c r="DR30" s="1525"/>
      <c r="DS30" s="1525"/>
      <c r="DT30" s="1525"/>
      <c r="DU30" s="1525"/>
      <c r="DV30" s="1525"/>
      <c r="DW30" s="1525"/>
      <c r="DX30" s="1525"/>
      <c r="DY30" s="1525"/>
      <c r="DZ30" s="1525"/>
      <c r="EA30" s="1525"/>
      <c r="EB30" s="1525"/>
      <c r="EC30" s="1525"/>
      <c r="ED30" s="1525"/>
      <c r="EE30" s="1525"/>
      <c r="EF30" s="1525"/>
      <c r="EG30" s="1525"/>
      <c r="EH30" s="1525"/>
      <c r="EI30" s="1525"/>
      <c r="EJ30" s="1525"/>
      <c r="EK30" s="1525"/>
      <c r="EL30" s="1525"/>
      <c r="EM30" s="1525"/>
      <c r="EN30" s="1525"/>
      <c r="EO30" s="1525"/>
      <c r="EP30" s="1525"/>
      <c r="EQ30" s="1525"/>
      <c r="ER30" s="1525"/>
      <c r="ES30" s="1525"/>
      <c r="ET30" s="1525"/>
      <c r="EU30" s="1525"/>
      <c r="EV30" s="1525"/>
      <c r="EW30" s="1525"/>
      <c r="EX30" s="1525"/>
      <c r="EY30" s="1525"/>
      <c r="EZ30" s="1525"/>
      <c r="FA30" s="1525"/>
      <c r="FB30" s="1525"/>
      <c r="FC30" s="1525"/>
      <c r="FD30" s="1525"/>
      <c r="FE30" s="1525"/>
      <c r="FF30" s="1525"/>
      <c r="FG30" s="1525"/>
      <c r="FH30" s="1525"/>
      <c r="FI30" s="1525"/>
      <c r="FJ30" s="1525"/>
      <c r="FK30" s="1525"/>
      <c r="FL30" s="1525"/>
      <c r="FM30" s="1525"/>
      <c r="FN30" s="1525"/>
      <c r="FO30" s="1525"/>
      <c r="FP30" s="1525"/>
      <c r="FQ30" s="1525"/>
      <c r="FR30" s="1525"/>
      <c r="FS30" s="1525"/>
      <c r="FT30" s="1525"/>
      <c r="FU30" s="1525"/>
      <c r="FV30" s="1525"/>
      <c r="FW30" s="1525"/>
      <c r="FX30" s="1525"/>
      <c r="FY30" s="1525"/>
      <c r="FZ30" s="1525"/>
      <c r="GA30" s="1525"/>
      <c r="GB30" s="1525"/>
    </row>
    <row r="31" spans="2:184" s="63" customFormat="1" ht="30" customHeight="1">
      <c r="B31" s="89"/>
      <c r="BL31" s="202"/>
      <c r="BM31" s="208"/>
      <c r="BN31" s="209"/>
      <c r="BO31" s="209"/>
      <c r="BP31" s="209"/>
      <c r="BQ31" s="209"/>
      <c r="BR31" s="209"/>
      <c r="BS31" s="209"/>
      <c r="BT31" s="209"/>
      <c r="BU31" s="209"/>
      <c r="BV31" s="209"/>
      <c r="BW31" s="209"/>
      <c r="BX31" s="209"/>
      <c r="BY31" s="209"/>
      <c r="BZ31" s="209"/>
      <c r="CA31" s="214"/>
      <c r="CC31" s="1525"/>
      <c r="CD31" s="111"/>
      <c r="CH31" s="1525"/>
      <c r="CI31" s="1525"/>
      <c r="CJ31" s="1525"/>
      <c r="CK31" s="1525"/>
      <c r="CL31" s="1525"/>
      <c r="CM31" s="1525"/>
      <c r="CN31" s="1525"/>
      <c r="CO31" s="1525"/>
      <c r="CP31" s="1525"/>
      <c r="CQ31" s="1525"/>
      <c r="CR31" s="1525"/>
      <c r="CS31" s="1525"/>
      <c r="CT31" s="1525"/>
      <c r="CU31" s="1525"/>
      <c r="CV31" s="1525"/>
      <c r="CW31" s="1525"/>
      <c r="CX31" s="1525"/>
      <c r="CY31" s="1525"/>
      <c r="CZ31" s="1525"/>
      <c r="DA31" s="1525"/>
      <c r="DB31" s="1525"/>
      <c r="DC31" s="1525"/>
      <c r="DD31" s="1525"/>
      <c r="DE31" s="1525"/>
      <c r="DF31" s="1525"/>
      <c r="DG31" s="1525"/>
      <c r="DH31" s="1525"/>
      <c r="DI31" s="1525"/>
      <c r="DJ31" s="1525"/>
      <c r="DK31" s="1525"/>
      <c r="DL31" s="1525"/>
      <c r="DM31" s="1525"/>
      <c r="DN31" s="1525"/>
      <c r="DO31" s="1525"/>
      <c r="DP31" s="1525"/>
      <c r="DQ31" s="1525"/>
      <c r="DR31" s="1525"/>
      <c r="DS31" s="1525"/>
      <c r="DT31" s="1525"/>
      <c r="DU31" s="1525"/>
      <c r="DV31" s="1525"/>
      <c r="DW31" s="1525"/>
      <c r="DX31" s="1525"/>
      <c r="DY31" s="1525"/>
      <c r="DZ31" s="1525"/>
      <c r="EA31" s="1525"/>
      <c r="EB31" s="1525"/>
      <c r="EC31" s="1525"/>
      <c r="ED31" s="1525"/>
      <c r="EE31" s="1525"/>
      <c r="EF31" s="1525"/>
      <c r="EG31" s="1525"/>
      <c r="EH31" s="1525"/>
      <c r="EI31" s="1525"/>
      <c r="EJ31" s="1525"/>
      <c r="EK31" s="1525"/>
      <c r="EL31" s="1525"/>
      <c r="EM31" s="1525"/>
      <c r="EN31" s="1525"/>
      <c r="EO31" s="1525"/>
      <c r="EP31" s="1525"/>
      <c r="EQ31" s="1525"/>
      <c r="ER31" s="1525"/>
      <c r="ES31" s="1525"/>
      <c r="ET31" s="1525"/>
      <c r="EU31" s="1525"/>
      <c r="EV31" s="1525"/>
      <c r="EW31" s="1525"/>
      <c r="EX31" s="1525"/>
      <c r="EY31" s="1525"/>
      <c r="EZ31" s="1525"/>
      <c r="FA31" s="1525"/>
      <c r="FB31" s="1525"/>
      <c r="FC31" s="1525"/>
      <c r="FD31" s="1525"/>
      <c r="FE31" s="1525"/>
      <c r="FF31" s="1525"/>
      <c r="FG31" s="1525"/>
      <c r="FH31" s="1525"/>
      <c r="FI31" s="1525"/>
      <c r="FJ31" s="1525"/>
      <c r="FK31" s="1525"/>
      <c r="FL31" s="1525"/>
      <c r="FM31" s="1525"/>
      <c r="FN31" s="1525"/>
      <c r="FO31" s="1525"/>
      <c r="FP31" s="1525"/>
      <c r="FQ31" s="1525"/>
      <c r="FR31" s="1525"/>
      <c r="FS31" s="1525"/>
      <c r="FT31" s="1525"/>
      <c r="FU31" s="1525"/>
      <c r="FV31" s="1525"/>
      <c r="FW31" s="1525"/>
      <c r="FX31" s="1525"/>
      <c r="FY31" s="1525"/>
      <c r="FZ31" s="1525"/>
      <c r="GA31" s="1525"/>
      <c r="GB31" s="1525"/>
    </row>
    <row r="32" spans="2:184" s="63" customFormat="1" ht="30" customHeight="1">
      <c r="B32" s="73"/>
      <c r="D32" s="199" t="s">
        <v>1287</v>
      </c>
      <c r="F32" s="2674"/>
      <c r="G32" s="2674"/>
      <c r="H32" s="2674"/>
      <c r="I32" s="2674"/>
      <c r="J32" s="2674"/>
      <c r="K32" s="2674"/>
      <c r="L32" s="2674"/>
      <c r="M32" s="2674"/>
      <c r="N32" s="2674"/>
      <c r="O32" s="2674"/>
      <c r="P32" s="2674"/>
      <c r="Q32" s="2674"/>
      <c r="R32" s="2674"/>
      <c r="S32" s="2674"/>
      <c r="T32" s="2674"/>
      <c r="U32" s="2674"/>
      <c r="V32" s="2674"/>
      <c r="W32" s="2674"/>
      <c r="X32" s="2674"/>
      <c r="Y32" s="2674"/>
      <c r="Z32" s="2674"/>
      <c r="AA32" s="2674"/>
      <c r="AB32" s="2674"/>
      <c r="AC32" s="2674"/>
      <c r="BL32" s="202"/>
      <c r="BM32" s="208"/>
      <c r="BN32" s="209"/>
      <c r="BO32" s="2560" t="s">
        <v>1425</v>
      </c>
      <c r="BP32" s="2561"/>
      <c r="BQ32" s="2659"/>
      <c r="BR32" s="2660"/>
      <c r="BS32" s="2660"/>
      <c r="BT32" s="2660"/>
      <c r="BU32" s="2660"/>
      <c r="BV32" s="2660"/>
      <c r="BW32" s="2660"/>
      <c r="BX32" s="2660"/>
      <c r="BY32" s="2661"/>
      <c r="BZ32" s="209"/>
      <c r="CA32" s="214"/>
      <c r="CC32" s="1525"/>
      <c r="CD32" s="111"/>
      <c r="CH32" s="1525"/>
      <c r="CI32" s="1525"/>
      <c r="CJ32" s="1525"/>
      <c r="CK32" s="1525"/>
      <c r="CL32" s="1525"/>
      <c r="CM32" s="1525"/>
      <c r="CN32" s="1525"/>
      <c r="CO32" s="1525"/>
      <c r="CP32" s="1525"/>
      <c r="CQ32" s="1525"/>
      <c r="CR32" s="1525"/>
      <c r="CS32" s="1525"/>
      <c r="CT32" s="1525"/>
      <c r="CU32" s="1525"/>
      <c r="CV32" s="1525"/>
      <c r="CW32" s="1525"/>
      <c r="CX32" s="1525"/>
      <c r="CY32" s="1525"/>
      <c r="CZ32" s="1525"/>
      <c r="DA32" s="1525"/>
      <c r="DB32" s="1525"/>
      <c r="DC32" s="1525"/>
      <c r="DD32" s="1525"/>
      <c r="DE32" s="1525"/>
      <c r="DF32" s="1525"/>
      <c r="DG32" s="1525"/>
      <c r="DH32" s="1525"/>
      <c r="DI32" s="1525"/>
      <c r="DJ32" s="1525"/>
      <c r="DK32" s="1525"/>
      <c r="DL32" s="1525"/>
      <c r="DM32" s="1525"/>
      <c r="DN32" s="1525"/>
      <c r="DO32" s="1525"/>
      <c r="DP32" s="1525"/>
      <c r="DQ32" s="1525"/>
      <c r="DR32" s="1525"/>
      <c r="DS32" s="1525"/>
      <c r="DT32" s="1525"/>
      <c r="DU32" s="1525"/>
      <c r="DV32" s="1525"/>
      <c r="DW32" s="1525"/>
      <c r="DX32" s="1525"/>
      <c r="DY32" s="1525"/>
      <c r="DZ32" s="1525"/>
      <c r="EA32" s="1525"/>
      <c r="EB32" s="1525"/>
      <c r="EC32" s="1525"/>
      <c r="ED32" s="1525"/>
      <c r="EE32" s="1525"/>
      <c r="EF32" s="1525"/>
      <c r="EG32" s="1525"/>
      <c r="EH32" s="1525"/>
      <c r="EI32" s="1525"/>
      <c r="EJ32" s="1525"/>
      <c r="EK32" s="1525"/>
      <c r="EL32" s="1525"/>
      <c r="EM32" s="1525"/>
      <c r="EN32" s="1525"/>
      <c r="EO32" s="1525"/>
      <c r="EP32" s="1525"/>
      <c r="EQ32" s="1525"/>
      <c r="ER32" s="1525"/>
      <c r="ES32" s="1525"/>
      <c r="ET32" s="1525"/>
      <c r="EU32" s="1525"/>
      <c r="EV32" s="1525"/>
      <c r="EW32" s="1525"/>
      <c r="EX32" s="1525"/>
      <c r="EY32" s="1525"/>
      <c r="EZ32" s="1525"/>
      <c r="FA32" s="1525"/>
      <c r="FB32" s="1525"/>
      <c r="FC32" s="1525"/>
      <c r="FD32" s="1525"/>
      <c r="FE32" s="1525"/>
      <c r="FF32" s="1525"/>
      <c r="FG32" s="1525"/>
      <c r="FH32" s="1525"/>
      <c r="FI32" s="1525"/>
      <c r="FJ32" s="1525"/>
      <c r="FK32" s="1525"/>
      <c r="FL32" s="1525"/>
      <c r="FM32" s="1525"/>
      <c r="FN32" s="1525"/>
      <c r="FO32" s="1525"/>
      <c r="FP32" s="1525"/>
      <c r="FQ32" s="1525"/>
      <c r="FR32" s="1525"/>
      <c r="FS32" s="1525"/>
      <c r="FT32" s="1525"/>
      <c r="FU32" s="1525"/>
      <c r="FV32" s="1525"/>
      <c r="FW32" s="1525"/>
      <c r="FX32" s="1525"/>
      <c r="FY32" s="1525"/>
      <c r="FZ32" s="1525"/>
      <c r="GA32" s="1525"/>
      <c r="GB32" s="1525"/>
    </row>
    <row r="33" spans="2:184" s="63" customFormat="1" ht="30" customHeight="1">
      <c r="B33" s="73"/>
      <c r="BL33" s="202"/>
      <c r="BM33" s="208"/>
      <c r="BN33" s="209"/>
      <c r="BO33" s="2561"/>
      <c r="BP33" s="2561"/>
      <c r="BQ33" s="2662"/>
      <c r="BR33" s="2663"/>
      <c r="BS33" s="2663"/>
      <c r="BT33" s="2663"/>
      <c r="BU33" s="2663"/>
      <c r="BV33" s="2663"/>
      <c r="BW33" s="2663"/>
      <c r="BX33" s="2663"/>
      <c r="BY33" s="2664"/>
      <c r="BZ33" s="209"/>
      <c r="CA33" s="214"/>
      <c r="CC33" s="1525"/>
      <c r="CD33" s="114"/>
      <c r="CH33" s="1525"/>
      <c r="CI33" s="1525"/>
      <c r="CJ33" s="1525"/>
      <c r="CK33" s="1525"/>
      <c r="CL33" s="1525"/>
      <c r="CM33" s="1525"/>
      <c r="CN33" s="1525"/>
      <c r="CO33" s="1525"/>
      <c r="CP33" s="1525"/>
      <c r="CQ33" s="1525"/>
      <c r="CR33" s="1525"/>
      <c r="CS33" s="1525"/>
      <c r="CT33" s="1525"/>
      <c r="CU33" s="1525"/>
      <c r="CV33" s="1525"/>
      <c r="CW33" s="1525"/>
      <c r="CX33" s="1525"/>
      <c r="CY33" s="1525"/>
      <c r="CZ33" s="1525"/>
      <c r="DA33" s="1525"/>
      <c r="DB33" s="1525"/>
      <c r="DC33" s="1525"/>
      <c r="DD33" s="1525"/>
      <c r="DE33" s="1525"/>
      <c r="DF33" s="1525"/>
      <c r="DG33" s="1525"/>
      <c r="DH33" s="1525"/>
      <c r="DI33" s="1525"/>
      <c r="DJ33" s="1525"/>
      <c r="DK33" s="1525"/>
      <c r="DL33" s="1525"/>
      <c r="DM33" s="1525"/>
      <c r="DN33" s="1525"/>
      <c r="DO33" s="1525"/>
      <c r="DP33" s="1525"/>
      <c r="DQ33" s="1525"/>
      <c r="DR33" s="1525"/>
      <c r="DS33" s="1525"/>
      <c r="DT33" s="1525"/>
      <c r="DU33" s="1525"/>
      <c r="DV33" s="1525"/>
      <c r="DW33" s="1525"/>
      <c r="DX33" s="1525"/>
      <c r="DY33" s="1525"/>
      <c r="DZ33" s="1525"/>
      <c r="EA33" s="1525"/>
      <c r="EB33" s="1525"/>
      <c r="EC33" s="1525"/>
      <c r="ED33" s="1525"/>
      <c r="EE33" s="1525"/>
      <c r="EF33" s="1525"/>
      <c r="EG33" s="1525"/>
      <c r="EH33" s="1525"/>
      <c r="EI33" s="1525"/>
      <c r="EJ33" s="1525"/>
      <c r="EK33" s="1525"/>
      <c r="EL33" s="1525"/>
      <c r="EM33" s="1525"/>
      <c r="EN33" s="1525"/>
      <c r="EO33" s="1525"/>
      <c r="EP33" s="1525"/>
      <c r="EQ33" s="1525"/>
      <c r="ER33" s="1525"/>
      <c r="ES33" s="1525"/>
      <c r="ET33" s="1525"/>
      <c r="EU33" s="1525"/>
      <c r="EV33" s="1525"/>
      <c r="EW33" s="1525"/>
      <c r="EX33" s="1525"/>
      <c r="EY33" s="1525"/>
      <c r="EZ33" s="1525"/>
      <c r="FA33" s="1525"/>
      <c r="FB33" s="1525"/>
      <c r="FC33" s="1525"/>
      <c r="FD33" s="1525"/>
      <c r="FE33" s="1525"/>
      <c r="FF33" s="1525"/>
      <c r="FG33" s="1525"/>
      <c r="FH33" s="1525"/>
      <c r="FI33" s="1525"/>
      <c r="FJ33" s="1525"/>
      <c r="FK33" s="1525"/>
      <c r="FL33" s="1525"/>
      <c r="FM33" s="1525"/>
      <c r="FN33" s="1525"/>
      <c r="FO33" s="1525"/>
      <c r="FP33" s="1525"/>
      <c r="FQ33" s="1525"/>
      <c r="FR33" s="1525"/>
      <c r="FS33" s="1525"/>
      <c r="FT33" s="1525"/>
      <c r="FU33" s="1525"/>
      <c r="FV33" s="1525"/>
      <c r="FW33" s="1525"/>
      <c r="FX33" s="1525"/>
      <c r="FY33" s="1525"/>
      <c r="FZ33" s="1525"/>
      <c r="GA33" s="1525"/>
      <c r="GB33" s="1525"/>
    </row>
    <row r="34" spans="2:184" s="63" customFormat="1" ht="30" customHeight="1">
      <c r="B34" s="73"/>
      <c r="BM34" s="210"/>
      <c r="BN34" s="211"/>
      <c r="BO34" s="211"/>
      <c r="BP34" s="211"/>
      <c r="BQ34" s="211"/>
      <c r="BR34" s="211"/>
      <c r="BS34" s="211"/>
      <c r="BT34" s="211"/>
      <c r="BU34" s="211"/>
      <c r="BV34" s="211"/>
      <c r="BW34" s="211"/>
      <c r="BX34" s="211"/>
      <c r="BY34" s="211"/>
      <c r="BZ34" s="211"/>
      <c r="CA34" s="215"/>
      <c r="CC34" s="1525"/>
      <c r="CD34" s="114"/>
      <c r="CH34" s="1525"/>
      <c r="CI34" s="1525"/>
      <c r="CJ34" s="1525"/>
      <c r="CK34" s="1525"/>
      <c r="CL34" s="1525"/>
      <c r="CM34" s="1525"/>
      <c r="CN34" s="1525"/>
      <c r="CO34" s="1525"/>
      <c r="CP34" s="1525"/>
      <c r="CQ34" s="1525"/>
      <c r="CR34" s="1525"/>
      <c r="CS34" s="1525"/>
      <c r="CT34" s="1525"/>
      <c r="CU34" s="1525"/>
      <c r="CV34" s="1525"/>
      <c r="CW34" s="1525"/>
      <c r="CX34" s="1525"/>
      <c r="CY34" s="1525"/>
      <c r="CZ34" s="1525"/>
      <c r="DA34" s="1525"/>
      <c r="DB34" s="1525"/>
      <c r="DC34" s="1525"/>
      <c r="DD34" s="1525"/>
      <c r="DE34" s="1525"/>
      <c r="DF34" s="1525"/>
      <c r="DG34" s="1525"/>
      <c r="DH34" s="1525"/>
      <c r="DI34" s="1525"/>
      <c r="DJ34" s="1525"/>
      <c r="DK34" s="1525"/>
      <c r="DL34" s="1525"/>
      <c r="DM34" s="1525"/>
      <c r="DN34" s="1525"/>
      <c r="DO34" s="1525"/>
      <c r="DP34" s="1525"/>
      <c r="DQ34" s="1525"/>
      <c r="DR34" s="1525"/>
      <c r="DS34" s="1525"/>
      <c r="DT34" s="1525"/>
      <c r="DU34" s="1525"/>
      <c r="DV34" s="1525"/>
      <c r="DW34" s="1525"/>
      <c r="DX34" s="1525"/>
      <c r="DY34" s="1525"/>
      <c r="DZ34" s="1525"/>
      <c r="EA34" s="1525"/>
      <c r="EB34" s="1525"/>
      <c r="EC34" s="1525"/>
      <c r="ED34" s="1525"/>
      <c r="EE34" s="1525"/>
      <c r="EF34" s="1525"/>
      <c r="EG34" s="1525"/>
      <c r="EH34" s="1525"/>
      <c r="EI34" s="1525"/>
      <c r="EJ34" s="1525"/>
      <c r="EK34" s="1525"/>
      <c r="EL34" s="1525"/>
      <c r="EM34" s="1525"/>
      <c r="EN34" s="1525"/>
      <c r="EO34" s="1525"/>
      <c r="EP34" s="1525"/>
      <c r="EQ34" s="1525"/>
      <c r="ER34" s="1525"/>
      <c r="ES34" s="1525"/>
      <c r="ET34" s="1525"/>
      <c r="EU34" s="1525"/>
      <c r="EV34" s="1525"/>
      <c r="EW34" s="1525"/>
      <c r="EX34" s="1525"/>
      <c r="EY34" s="1525"/>
      <c r="EZ34" s="1525"/>
      <c r="FA34" s="1525"/>
      <c r="FB34" s="1525"/>
      <c r="FC34" s="1525"/>
      <c r="FD34" s="1525"/>
      <c r="FE34" s="1525"/>
      <c r="FF34" s="1525"/>
      <c r="FG34" s="1525"/>
      <c r="FH34" s="1525"/>
      <c r="FI34" s="1525"/>
      <c r="FJ34" s="1525"/>
      <c r="FK34" s="1525"/>
      <c r="FL34" s="1525"/>
      <c r="FM34" s="1525"/>
      <c r="FN34" s="1525"/>
      <c r="FO34" s="1525"/>
      <c r="FP34" s="1525"/>
      <c r="FQ34" s="1525"/>
      <c r="FR34" s="1525"/>
      <c r="FS34" s="1525"/>
      <c r="FT34" s="1525"/>
      <c r="FU34" s="1525"/>
      <c r="FV34" s="1525"/>
      <c r="FW34" s="1525"/>
      <c r="FX34" s="1525"/>
      <c r="FY34" s="1525"/>
      <c r="FZ34" s="1525"/>
      <c r="GA34" s="1525"/>
      <c r="GB34" s="1525"/>
    </row>
    <row r="35" spans="2:184" s="63" customFormat="1" ht="39.950000000000003" customHeight="1">
      <c r="B35" s="91"/>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7"/>
      <c r="BN35" s="157"/>
      <c r="BO35" s="157"/>
      <c r="BP35" s="157"/>
      <c r="BQ35" s="157"/>
      <c r="BR35" s="157"/>
      <c r="BS35" s="157"/>
      <c r="BT35" s="157"/>
      <c r="BU35" s="157"/>
      <c r="BV35" s="157"/>
      <c r="BW35" s="157"/>
      <c r="BX35" s="157"/>
      <c r="BY35" s="157"/>
      <c r="BZ35" s="157"/>
      <c r="CA35" s="157"/>
      <c r="CB35" s="157"/>
      <c r="CC35" s="92"/>
      <c r="CD35" s="132"/>
      <c r="CH35" s="1525"/>
      <c r="CI35" s="1525"/>
      <c r="CJ35" s="1525"/>
      <c r="CK35" s="1525"/>
      <c r="CL35" s="1525"/>
      <c r="CM35" s="1525"/>
      <c r="CN35" s="1525"/>
      <c r="CO35" s="1525"/>
      <c r="CP35" s="1525"/>
      <c r="CQ35" s="1525"/>
      <c r="CR35" s="1525"/>
      <c r="CS35" s="1525"/>
      <c r="CT35" s="1525"/>
      <c r="CU35" s="1525"/>
      <c r="CV35" s="1525"/>
      <c r="CW35" s="1525"/>
      <c r="CX35" s="1525"/>
      <c r="CY35" s="1525"/>
      <c r="CZ35" s="1525"/>
      <c r="DA35" s="1525"/>
      <c r="DB35" s="1525"/>
      <c r="DC35" s="1525"/>
      <c r="DD35" s="1525"/>
      <c r="DE35" s="1525"/>
      <c r="DF35" s="1525"/>
      <c r="DG35" s="1525"/>
      <c r="DH35" s="1525"/>
      <c r="DI35" s="1525"/>
      <c r="DJ35" s="1525"/>
      <c r="DK35" s="1525"/>
      <c r="DL35" s="1525"/>
      <c r="DM35" s="1525"/>
      <c r="DN35" s="1525"/>
      <c r="DO35" s="1525"/>
      <c r="DP35" s="1525"/>
      <c r="DQ35" s="1525"/>
      <c r="DR35" s="1525"/>
      <c r="DS35" s="1525"/>
      <c r="DT35" s="1525"/>
      <c r="DU35" s="1525"/>
      <c r="DV35" s="1525"/>
      <c r="DW35" s="1525"/>
      <c r="DX35" s="1525"/>
      <c r="DY35" s="1525"/>
      <c r="DZ35" s="1525"/>
      <c r="EA35" s="1525"/>
      <c r="EB35" s="1525"/>
      <c r="EC35" s="1525"/>
      <c r="ED35" s="1525"/>
      <c r="EE35" s="1525"/>
      <c r="EF35" s="1525"/>
      <c r="EG35" s="1525"/>
      <c r="EH35" s="1525"/>
      <c r="EI35" s="1525"/>
      <c r="EJ35" s="1525"/>
      <c r="EK35" s="1525"/>
      <c r="EL35" s="1525"/>
      <c r="EM35" s="1525"/>
      <c r="EN35" s="1525"/>
      <c r="EO35" s="1525"/>
      <c r="EP35" s="1525"/>
      <c r="EQ35" s="1525"/>
      <c r="ER35" s="1525"/>
      <c r="ES35" s="1525"/>
      <c r="ET35" s="1525"/>
      <c r="EU35" s="1525"/>
      <c r="EV35" s="1525"/>
      <c r="EW35" s="1525"/>
      <c r="EX35" s="1525"/>
      <c r="EY35" s="1525"/>
      <c r="EZ35" s="1525"/>
      <c r="FA35" s="1525"/>
      <c r="FB35" s="1525"/>
      <c r="FC35" s="1525"/>
      <c r="FD35" s="1525"/>
      <c r="FE35" s="1525"/>
      <c r="FF35" s="1525"/>
      <c r="FG35" s="1525"/>
      <c r="FH35" s="1525"/>
      <c r="FI35" s="1525"/>
      <c r="FJ35" s="1525"/>
      <c r="FK35" s="1525"/>
      <c r="FL35" s="1525"/>
      <c r="FM35" s="1525"/>
      <c r="FN35" s="1525"/>
      <c r="FO35" s="1525"/>
      <c r="FP35" s="1525"/>
      <c r="FQ35" s="1525"/>
      <c r="FR35" s="1525"/>
      <c r="FS35" s="1525"/>
      <c r="FT35" s="1525"/>
      <c r="FU35" s="1525"/>
      <c r="FV35" s="1525"/>
      <c r="FW35" s="1525"/>
      <c r="FX35" s="1525"/>
      <c r="FY35" s="1525"/>
      <c r="FZ35" s="1525"/>
      <c r="GA35" s="1525"/>
      <c r="GB35" s="1525"/>
    </row>
    <row r="36" spans="2:184" s="63" customFormat="1" ht="39.950000000000003" customHeight="1">
      <c r="B36" s="84"/>
      <c r="CC36" s="1525"/>
      <c r="CD36" s="115"/>
      <c r="CH36" s="1525"/>
      <c r="CI36" s="1525"/>
      <c r="CJ36" s="1525"/>
      <c r="CK36" s="1525"/>
      <c r="CL36" s="1525"/>
      <c r="CM36" s="1525"/>
      <c r="CN36" s="1525"/>
      <c r="CO36" s="1525"/>
      <c r="CP36" s="1525"/>
      <c r="CQ36" s="1525"/>
      <c r="CR36" s="1525"/>
      <c r="CS36" s="1525"/>
      <c r="CT36" s="1525"/>
      <c r="CU36" s="1525"/>
      <c r="CV36" s="1525"/>
      <c r="CW36" s="1525"/>
      <c r="CX36" s="1525"/>
      <c r="CY36" s="1525"/>
      <c r="CZ36" s="1525"/>
      <c r="DA36" s="1525"/>
      <c r="DB36" s="1525"/>
      <c r="DC36" s="1525"/>
      <c r="DD36" s="1525"/>
      <c r="DE36" s="1525"/>
      <c r="DF36" s="1525"/>
      <c r="DG36" s="1525"/>
      <c r="DH36" s="1525"/>
      <c r="DI36" s="1525"/>
      <c r="DJ36" s="1525"/>
      <c r="DK36" s="1525"/>
      <c r="DL36" s="1525"/>
      <c r="DM36" s="1525"/>
      <c r="DN36" s="1525"/>
      <c r="DO36" s="1525"/>
      <c r="DP36" s="1525"/>
      <c r="DQ36" s="1525"/>
      <c r="DR36" s="1525"/>
      <c r="DS36" s="1525"/>
      <c r="DT36" s="1525"/>
      <c r="DU36" s="1525"/>
      <c r="DV36" s="1525"/>
      <c r="DW36" s="1525"/>
      <c r="DX36" s="1525"/>
      <c r="DY36" s="1525"/>
      <c r="DZ36" s="1525"/>
      <c r="EA36" s="1525"/>
      <c r="EB36" s="1525"/>
      <c r="EC36" s="1525"/>
      <c r="ED36" s="1525"/>
      <c r="EE36" s="1525"/>
      <c r="EF36" s="1525"/>
      <c r="EG36" s="1525"/>
      <c r="EH36" s="1525"/>
      <c r="EI36" s="1525"/>
      <c r="EJ36" s="1525"/>
      <c r="EK36" s="1525"/>
      <c r="EL36" s="1525"/>
      <c r="EM36" s="1525"/>
      <c r="EN36" s="1525"/>
      <c r="EO36" s="1525"/>
      <c r="EP36" s="1525"/>
      <c r="EQ36" s="1525"/>
      <c r="ER36" s="1525"/>
      <c r="ES36" s="1525"/>
      <c r="ET36" s="1525"/>
      <c r="EU36" s="1525"/>
      <c r="EV36" s="1525"/>
      <c r="EW36" s="1525"/>
      <c r="EX36" s="1525"/>
      <c r="EY36" s="1525"/>
      <c r="EZ36" s="1525"/>
      <c r="FA36" s="1525"/>
      <c r="FB36" s="1525"/>
      <c r="FC36" s="1525"/>
      <c r="FD36" s="1525"/>
      <c r="FE36" s="1525"/>
      <c r="FF36" s="1525"/>
      <c r="FG36" s="1525"/>
      <c r="FH36" s="1525"/>
      <c r="FI36" s="1525"/>
      <c r="FJ36" s="1525"/>
      <c r="FK36" s="1525"/>
      <c r="FL36" s="1525"/>
      <c r="FM36" s="1525"/>
      <c r="FN36" s="1525"/>
      <c r="FO36" s="1525"/>
      <c r="FP36" s="1525"/>
      <c r="FQ36" s="1525"/>
      <c r="FR36" s="1525"/>
      <c r="FS36" s="1525"/>
      <c r="FT36" s="1525"/>
      <c r="FU36" s="1525"/>
      <c r="FV36" s="1525"/>
      <c r="FW36" s="1525"/>
      <c r="FX36" s="1525"/>
      <c r="FY36" s="1525"/>
      <c r="FZ36" s="1525"/>
      <c r="GA36" s="1525"/>
      <c r="GB36" s="1525"/>
    </row>
    <row r="37" spans="2:184" s="63" customFormat="1" ht="30" customHeight="1">
      <c r="B37" s="86"/>
      <c r="BG37" s="2327" t="s">
        <v>1671</v>
      </c>
      <c r="BH37" s="2327"/>
      <c r="BI37" s="2327"/>
      <c r="BJ37" s="2327"/>
      <c r="BK37" s="2327"/>
      <c r="BL37" s="2327"/>
      <c r="BM37" s="2327"/>
      <c r="BN37" s="2327"/>
      <c r="BO37" s="2327"/>
      <c r="BP37" s="2327"/>
      <c r="BQ37" s="2327"/>
      <c r="BR37" s="2327"/>
      <c r="BS37" s="2327"/>
      <c r="BT37" s="2327"/>
      <c r="BU37" s="2327"/>
      <c r="BV37" s="2327"/>
      <c r="BW37" s="2327"/>
      <c r="BX37" s="2327"/>
      <c r="BY37" s="2327"/>
      <c r="BZ37" s="2327"/>
      <c r="CA37" s="2327"/>
      <c r="CC37" s="1525"/>
      <c r="CD37" s="115"/>
      <c r="CH37" s="1525"/>
      <c r="CI37" s="1525"/>
      <c r="CJ37" s="1525"/>
      <c r="CK37" s="1525"/>
      <c r="CL37" s="1525"/>
      <c r="CM37" s="1525"/>
      <c r="CN37" s="1525"/>
      <c r="CO37" s="1525"/>
      <c r="CP37" s="1525"/>
      <c r="CQ37" s="1525"/>
      <c r="CR37" s="1525"/>
      <c r="CS37" s="1525"/>
      <c r="CT37" s="1525"/>
      <c r="CU37" s="1525"/>
      <c r="CV37" s="1525"/>
      <c r="CW37" s="1525"/>
      <c r="CX37" s="1525"/>
      <c r="CY37" s="1525"/>
      <c r="CZ37" s="1525"/>
      <c r="DA37" s="1525"/>
      <c r="DB37" s="1525"/>
      <c r="DC37" s="1525"/>
      <c r="DD37" s="1525"/>
      <c r="DE37" s="1525"/>
      <c r="DF37" s="1525"/>
      <c r="DG37" s="1525"/>
      <c r="DH37" s="1525"/>
      <c r="DI37" s="1525"/>
      <c r="DJ37" s="1525"/>
      <c r="DK37" s="1525"/>
      <c r="DL37" s="1525"/>
      <c r="DM37" s="1525"/>
      <c r="DN37" s="1525"/>
      <c r="DO37" s="1525"/>
      <c r="DP37" s="1525"/>
      <c r="DQ37" s="1525"/>
      <c r="DR37" s="1525"/>
      <c r="DS37" s="1525"/>
      <c r="DT37" s="1525"/>
      <c r="DU37" s="1525"/>
      <c r="DV37" s="1525"/>
      <c r="DW37" s="1525"/>
      <c r="DX37" s="1525"/>
      <c r="DY37" s="1525"/>
      <c r="DZ37" s="1525"/>
      <c r="EA37" s="1525"/>
      <c r="EB37" s="1525"/>
      <c r="EC37" s="1525"/>
      <c r="ED37" s="1525"/>
      <c r="EE37" s="1525"/>
      <c r="EF37" s="1525"/>
      <c r="EG37" s="1525"/>
      <c r="EH37" s="1525"/>
      <c r="EI37" s="1525"/>
      <c r="EJ37" s="1525"/>
      <c r="EK37" s="1525"/>
      <c r="EL37" s="1525"/>
      <c r="EM37" s="1525"/>
      <c r="EN37" s="1525"/>
      <c r="EO37" s="1525"/>
      <c r="EP37" s="1525"/>
      <c r="EQ37" s="1525"/>
      <c r="ER37" s="1525"/>
      <c r="ES37" s="1525"/>
      <c r="ET37" s="1525"/>
      <c r="EU37" s="1525"/>
      <c r="EV37" s="1525"/>
      <c r="EW37" s="1525"/>
      <c r="EX37" s="1525"/>
      <c r="EY37" s="1525"/>
      <c r="EZ37" s="1525"/>
      <c r="FA37" s="1525"/>
      <c r="FB37" s="1525"/>
      <c r="FC37" s="1525"/>
      <c r="FD37" s="1525"/>
      <c r="FE37" s="1525"/>
      <c r="FF37" s="1525"/>
      <c r="FG37" s="1525"/>
      <c r="FH37" s="1525"/>
      <c r="FI37" s="1525"/>
      <c r="FJ37" s="1525"/>
      <c r="FK37" s="1525"/>
      <c r="FL37" s="1525"/>
      <c r="FM37" s="1525"/>
      <c r="FN37" s="1525"/>
      <c r="FO37" s="1525"/>
      <c r="FP37" s="1525"/>
      <c r="FQ37" s="1525"/>
      <c r="FR37" s="1525"/>
      <c r="FS37" s="1525"/>
      <c r="FT37" s="1525"/>
      <c r="FU37" s="1525"/>
      <c r="FV37" s="1525"/>
      <c r="FW37" s="1525"/>
      <c r="FX37" s="1525"/>
      <c r="FY37" s="1525"/>
      <c r="FZ37" s="1525"/>
      <c r="GA37" s="1525"/>
      <c r="GB37" s="1525"/>
    </row>
    <row r="38" spans="2:184" s="63" customFormat="1" ht="30" customHeight="1">
      <c r="B38" s="86"/>
      <c r="BG38" s="2327" t="s">
        <v>1344</v>
      </c>
      <c r="BH38" s="2327"/>
      <c r="BI38" s="2327"/>
      <c r="BJ38" s="2327"/>
      <c r="BK38" s="2327"/>
      <c r="BL38" s="2327"/>
      <c r="BM38" s="2327"/>
      <c r="BN38" s="2327"/>
      <c r="BO38" s="2327"/>
      <c r="BP38" s="2327"/>
      <c r="BQ38" s="2327"/>
      <c r="BR38" s="2327"/>
      <c r="BS38" s="2327"/>
      <c r="BT38" s="2327"/>
      <c r="BU38" s="2327"/>
      <c r="BV38" s="2327"/>
      <c r="BW38" s="2327"/>
      <c r="BX38" s="2327"/>
      <c r="BY38" s="2327"/>
      <c r="BZ38" s="2327"/>
      <c r="CA38" s="2327"/>
      <c r="CC38" s="1525"/>
      <c r="CD38" s="115"/>
      <c r="CH38" s="1525"/>
      <c r="CI38" s="1525"/>
      <c r="CJ38" s="1525"/>
      <c r="CK38" s="1525"/>
      <c r="CL38" s="1525"/>
      <c r="CM38" s="1525"/>
      <c r="CN38" s="1525"/>
      <c r="CO38" s="1525"/>
      <c r="CP38" s="1525"/>
      <c r="CQ38" s="1525"/>
      <c r="CR38" s="1525"/>
      <c r="CS38" s="1525"/>
      <c r="CT38" s="1525"/>
      <c r="CU38" s="1525"/>
      <c r="CV38" s="1525"/>
      <c r="CW38" s="1525"/>
      <c r="CX38" s="1525"/>
      <c r="CY38" s="1525"/>
      <c r="CZ38" s="1525"/>
      <c r="DA38" s="1525"/>
      <c r="DB38" s="1525"/>
      <c r="DC38" s="1525"/>
      <c r="DD38" s="1525"/>
      <c r="DE38" s="1525"/>
      <c r="DF38" s="1525"/>
      <c r="DG38" s="1525"/>
      <c r="DH38" s="1525"/>
      <c r="DI38" s="1525"/>
      <c r="DJ38" s="1525"/>
      <c r="DK38" s="1525"/>
      <c r="DL38" s="1525"/>
      <c r="DM38" s="1525"/>
      <c r="DN38" s="1525"/>
      <c r="DO38" s="1525"/>
      <c r="DP38" s="1525"/>
      <c r="DQ38" s="1525"/>
      <c r="DR38" s="1525"/>
      <c r="DS38" s="1525"/>
      <c r="DT38" s="1525"/>
      <c r="DU38" s="1525"/>
      <c r="DV38" s="1525"/>
      <c r="DW38" s="1525"/>
      <c r="DX38" s="1525"/>
      <c r="DY38" s="1525"/>
      <c r="DZ38" s="1525"/>
      <c r="EA38" s="1525"/>
      <c r="EB38" s="1525"/>
      <c r="EC38" s="1525"/>
      <c r="ED38" s="1525"/>
      <c r="EE38" s="1525"/>
      <c r="EF38" s="1525"/>
      <c r="EG38" s="1525"/>
      <c r="EH38" s="1525"/>
      <c r="EI38" s="1525"/>
      <c r="EJ38" s="1525"/>
      <c r="EK38" s="1525"/>
      <c r="EL38" s="1525"/>
      <c r="EM38" s="1525"/>
      <c r="EN38" s="1525"/>
      <c r="EO38" s="1525"/>
      <c r="EP38" s="1525"/>
      <c r="EQ38" s="1525"/>
      <c r="ER38" s="1525"/>
      <c r="ES38" s="1525"/>
      <c r="ET38" s="1525"/>
      <c r="EU38" s="1525"/>
      <c r="EV38" s="1525"/>
      <c r="EW38" s="1525"/>
      <c r="EX38" s="1525"/>
      <c r="EY38" s="1525"/>
      <c r="EZ38" s="1525"/>
      <c r="FA38" s="1525"/>
      <c r="FB38" s="1525"/>
      <c r="FC38" s="1525"/>
      <c r="FD38" s="1525"/>
      <c r="FE38" s="1525"/>
      <c r="FF38" s="1525"/>
      <c r="FG38" s="1525"/>
      <c r="FH38" s="1525"/>
      <c r="FI38" s="1525"/>
      <c r="FJ38" s="1525"/>
      <c r="FK38" s="1525"/>
      <c r="FL38" s="1525"/>
      <c r="FM38" s="1525"/>
      <c r="FN38" s="1525"/>
      <c r="FO38" s="1525"/>
      <c r="FP38" s="1525"/>
      <c r="FQ38" s="1525"/>
      <c r="FR38" s="1525"/>
      <c r="FS38" s="1525"/>
      <c r="FT38" s="1525"/>
      <c r="FU38" s="1525"/>
      <c r="FV38" s="1525"/>
      <c r="FW38" s="1525"/>
      <c r="FX38" s="1525"/>
      <c r="FY38" s="1525"/>
      <c r="FZ38" s="1525"/>
      <c r="GA38" s="1525"/>
      <c r="GB38" s="1525"/>
    </row>
    <row r="39" spans="2:184" s="63" customFormat="1" ht="30" customHeight="1">
      <c r="B39" s="89"/>
      <c r="BG39" s="2"/>
      <c r="BH39" s="2"/>
      <c r="BI39" s="2"/>
      <c r="BJ39" s="2"/>
      <c r="BK39" s="2"/>
      <c r="BL39" s="2"/>
      <c r="BM39" s="2"/>
      <c r="BN39" s="2"/>
      <c r="BO39" s="2"/>
      <c r="BP39" s="2"/>
      <c r="BQ39" s="2"/>
      <c r="BR39" s="2"/>
      <c r="BS39" s="2"/>
      <c r="BT39" s="2"/>
      <c r="BU39" s="2"/>
      <c r="BV39" s="2"/>
      <c r="BW39" s="2"/>
      <c r="BX39" s="2"/>
      <c r="BY39" s="2"/>
      <c r="BZ39" s="2"/>
      <c r="CA39" s="2"/>
      <c r="CC39" s="1525"/>
      <c r="CD39" s="111"/>
      <c r="CH39" s="1525"/>
      <c r="CI39" s="1525"/>
      <c r="CJ39" s="1525"/>
      <c r="CK39" s="1525"/>
      <c r="CL39" s="1525"/>
      <c r="CM39" s="1525"/>
      <c r="CN39" s="1525"/>
      <c r="CO39" s="1525"/>
      <c r="CP39" s="1525"/>
      <c r="CQ39" s="1525"/>
      <c r="CR39" s="1525"/>
      <c r="CS39" s="1525"/>
      <c r="CT39" s="1525"/>
      <c r="CU39" s="1525"/>
      <c r="CV39" s="1525"/>
      <c r="CW39" s="1525"/>
      <c r="CX39" s="1525"/>
      <c r="CY39" s="1525"/>
      <c r="CZ39" s="1525"/>
      <c r="DA39" s="1525"/>
      <c r="DB39" s="1525"/>
      <c r="DC39" s="1525"/>
      <c r="DD39" s="1525"/>
      <c r="DE39" s="1525"/>
      <c r="DF39" s="1525"/>
      <c r="DG39" s="1525"/>
      <c r="DH39" s="1525"/>
      <c r="DI39" s="1525"/>
      <c r="DJ39" s="1525"/>
      <c r="DK39" s="1525"/>
      <c r="DL39" s="1525"/>
      <c r="DM39" s="1525"/>
      <c r="DN39" s="1525"/>
      <c r="DO39" s="1525"/>
      <c r="DP39" s="1525"/>
      <c r="DQ39" s="1525"/>
      <c r="DR39" s="1525"/>
      <c r="DS39" s="1525"/>
      <c r="DT39" s="1525"/>
      <c r="DU39" s="1525"/>
      <c r="DV39" s="1525"/>
      <c r="DW39" s="1525"/>
      <c r="DX39" s="1525"/>
      <c r="DY39" s="1525"/>
      <c r="DZ39" s="1525"/>
      <c r="EA39" s="1525"/>
      <c r="EB39" s="1525"/>
      <c r="EC39" s="1525"/>
      <c r="ED39" s="1525"/>
      <c r="EE39" s="1525"/>
      <c r="EF39" s="1525"/>
      <c r="EG39" s="1525"/>
      <c r="EH39" s="1525"/>
      <c r="EI39" s="1525"/>
      <c r="EJ39" s="1525"/>
      <c r="EK39" s="1525"/>
      <c r="EL39" s="1525"/>
      <c r="EM39" s="1525"/>
      <c r="EN39" s="1525"/>
      <c r="EO39" s="1525"/>
      <c r="EP39" s="1525"/>
      <c r="EQ39" s="1525"/>
      <c r="ER39" s="1525"/>
      <c r="ES39" s="1525"/>
      <c r="ET39" s="1525"/>
      <c r="EU39" s="1525"/>
      <c r="EV39" s="1525"/>
      <c r="EW39" s="1525"/>
      <c r="EX39" s="1525"/>
      <c r="EY39" s="1525"/>
      <c r="EZ39" s="1525"/>
      <c r="FA39" s="1525"/>
      <c r="FB39" s="1525"/>
      <c r="FC39" s="1525"/>
      <c r="FD39" s="1525"/>
      <c r="FE39" s="1525"/>
      <c r="FF39" s="1525"/>
      <c r="FG39" s="1525"/>
      <c r="FH39" s="1525"/>
      <c r="FI39" s="1525"/>
      <c r="FJ39" s="1525"/>
      <c r="FK39" s="1525"/>
      <c r="FL39" s="1525"/>
      <c r="FM39" s="1525"/>
      <c r="FN39" s="1525"/>
      <c r="FO39" s="1525"/>
      <c r="FP39" s="1525"/>
      <c r="FQ39" s="1525"/>
      <c r="FR39" s="1525"/>
      <c r="FS39" s="1525"/>
      <c r="FT39" s="1525"/>
      <c r="FU39" s="1525"/>
      <c r="FV39" s="1525"/>
      <c r="FW39" s="1525"/>
      <c r="FX39" s="1525"/>
      <c r="FY39" s="1525"/>
      <c r="FZ39" s="1525"/>
      <c r="GA39" s="1525"/>
      <c r="GB39" s="1525"/>
    </row>
    <row r="40" spans="2:184" s="63" customFormat="1" ht="30" customHeight="1">
      <c r="B40" s="73"/>
      <c r="BG40" s="2"/>
      <c r="BH40" s="2"/>
      <c r="BI40" s="2"/>
      <c r="BJ40" s="2"/>
      <c r="BK40" s="2"/>
      <c r="BL40" s="2"/>
      <c r="BM40" s="2"/>
      <c r="BN40" s="2"/>
      <c r="BO40" s="2"/>
      <c r="BP40" s="2"/>
      <c r="BQ40" s="2"/>
      <c r="BR40" s="2"/>
      <c r="BS40" s="2"/>
      <c r="BT40" s="2"/>
      <c r="BU40" s="2"/>
      <c r="BV40" s="2"/>
      <c r="BW40" s="2673">
        <v>410007</v>
      </c>
      <c r="BX40" s="2673"/>
      <c r="BY40" s="2673"/>
      <c r="BZ40" s="2673"/>
      <c r="CA40" s="2673"/>
      <c r="CC40" s="1525"/>
      <c r="CD40" s="111"/>
      <c r="CH40" s="1525"/>
      <c r="CI40" s="1525"/>
      <c r="CJ40" s="1525"/>
      <c r="CK40" s="1525"/>
      <c r="CL40" s="1525"/>
      <c r="CM40" s="1525"/>
      <c r="CN40" s="1525"/>
      <c r="CO40" s="1525"/>
      <c r="CP40" s="1525"/>
      <c r="CQ40" s="1525"/>
      <c r="CR40" s="1525"/>
      <c r="CS40" s="1525"/>
      <c r="CT40" s="1525"/>
      <c r="CU40" s="1525"/>
      <c r="CV40" s="1525"/>
      <c r="CW40" s="1525"/>
      <c r="CX40" s="1525"/>
      <c r="CY40" s="1525"/>
      <c r="CZ40" s="1525"/>
      <c r="DA40" s="1525"/>
      <c r="DB40" s="1525"/>
      <c r="DC40" s="1525"/>
      <c r="DD40" s="1525"/>
      <c r="DE40" s="1525"/>
      <c r="DF40" s="1525"/>
      <c r="DG40" s="1525"/>
      <c r="DH40" s="1525"/>
      <c r="DI40" s="1525"/>
      <c r="DJ40" s="1525"/>
      <c r="DK40" s="1525"/>
      <c r="DL40" s="1525"/>
      <c r="DM40" s="1525"/>
      <c r="DN40" s="1525"/>
      <c r="DO40" s="1525"/>
      <c r="DP40" s="1525"/>
      <c r="DQ40" s="1525"/>
      <c r="DR40" s="1525"/>
      <c r="DS40" s="1525"/>
      <c r="DT40" s="1525"/>
      <c r="DU40" s="1525"/>
      <c r="DV40" s="1525"/>
      <c r="DW40" s="1525"/>
      <c r="DX40" s="1525"/>
      <c r="DY40" s="1525"/>
      <c r="DZ40" s="1525"/>
      <c r="EA40" s="1525"/>
      <c r="EB40" s="1525"/>
      <c r="EC40" s="1525"/>
      <c r="ED40" s="1525"/>
      <c r="EE40" s="1525"/>
      <c r="EF40" s="1525"/>
      <c r="EG40" s="1525"/>
      <c r="EH40" s="1525"/>
      <c r="EI40" s="1525"/>
      <c r="EJ40" s="1525"/>
      <c r="EK40" s="1525"/>
      <c r="EL40" s="1525"/>
      <c r="EM40" s="1525"/>
      <c r="EN40" s="1525"/>
      <c r="EO40" s="1525"/>
      <c r="EP40" s="1525"/>
      <c r="EQ40" s="1525"/>
      <c r="ER40" s="1525"/>
      <c r="ES40" s="1525"/>
      <c r="ET40" s="1525"/>
      <c r="EU40" s="1525"/>
      <c r="EV40" s="1525"/>
      <c r="EW40" s="1525"/>
      <c r="EX40" s="1525"/>
      <c r="EY40" s="1525"/>
      <c r="EZ40" s="1525"/>
      <c r="FA40" s="1525"/>
      <c r="FB40" s="1525"/>
      <c r="FC40" s="1525"/>
      <c r="FD40" s="1525"/>
      <c r="FE40" s="1525"/>
      <c r="FF40" s="1525"/>
      <c r="FG40" s="1525"/>
      <c r="FH40" s="1525"/>
      <c r="FI40" s="1525"/>
      <c r="FJ40" s="1525"/>
      <c r="FK40" s="1525"/>
      <c r="FL40" s="1525"/>
      <c r="FM40" s="1525"/>
      <c r="FN40" s="1525"/>
      <c r="FO40" s="1525"/>
      <c r="FP40" s="1525"/>
      <c r="FQ40" s="1525"/>
      <c r="FR40" s="1525"/>
      <c r="FS40" s="1525"/>
      <c r="FT40" s="1525"/>
      <c r="FU40" s="1525"/>
      <c r="FV40" s="1525"/>
      <c r="FW40" s="1525"/>
      <c r="FX40" s="1525"/>
      <c r="FY40" s="1525"/>
      <c r="FZ40" s="1525"/>
      <c r="GA40" s="1525"/>
      <c r="GB40" s="1525"/>
    </row>
    <row r="41" spans="2:184" s="63" customFormat="1" ht="30" customHeight="1">
      <c r="B41" s="73"/>
      <c r="C41" s="167" t="s">
        <v>2512</v>
      </c>
      <c r="D41" s="167" t="s">
        <v>2513</v>
      </c>
      <c r="AR41" s="2307"/>
      <c r="AS41" s="2308"/>
      <c r="AT41" s="2308"/>
      <c r="AU41" s="2308"/>
      <c r="AV41" s="2308"/>
      <c r="AW41" s="2308"/>
      <c r="AX41" s="2308"/>
      <c r="AY41" s="2308"/>
      <c r="AZ41" s="2308"/>
      <c r="BA41" s="2308"/>
      <c r="BB41" s="2308"/>
      <c r="BC41" s="2308"/>
      <c r="BD41" s="2308"/>
      <c r="BE41" s="2308"/>
      <c r="BF41" s="2308"/>
      <c r="BG41" s="2308"/>
      <c r="BH41" s="2308"/>
      <c r="BI41" s="2308"/>
      <c r="BJ41" s="2308"/>
      <c r="BK41" s="2308"/>
      <c r="BL41" s="2308"/>
      <c r="BM41" s="2308"/>
      <c r="BN41" s="2308"/>
      <c r="BO41" s="2308"/>
      <c r="BP41" s="2308"/>
      <c r="BQ41" s="2308"/>
      <c r="BR41" s="2308"/>
      <c r="BS41" s="2308"/>
      <c r="BT41" s="2308"/>
      <c r="BU41" s="2308"/>
      <c r="BV41" s="2308"/>
      <c r="BW41" s="2308"/>
      <c r="BX41" s="2308"/>
      <c r="BY41" s="2308"/>
      <c r="BZ41" s="2308"/>
      <c r="CA41" s="2309"/>
      <c r="CC41" s="1525"/>
      <c r="CD41" s="111"/>
      <c r="CH41" s="1525"/>
      <c r="CI41" s="1525"/>
      <c r="CJ41" s="1525"/>
      <c r="CK41" s="1525"/>
      <c r="CL41" s="1525"/>
      <c r="CM41" s="1525"/>
      <c r="CN41" s="1525"/>
      <c r="CO41" s="1525"/>
      <c r="CP41" s="1525"/>
      <c r="CQ41" s="1525"/>
      <c r="CR41" s="1525"/>
      <c r="CS41" s="1525"/>
      <c r="CT41" s="1525"/>
      <c r="CU41" s="1525"/>
      <c r="CV41" s="1525"/>
      <c r="CW41" s="1525"/>
      <c r="CX41" s="1525"/>
      <c r="CY41" s="1525"/>
      <c r="CZ41" s="1525"/>
      <c r="DA41" s="1525"/>
      <c r="DB41" s="1525"/>
      <c r="DC41" s="1525"/>
      <c r="DD41" s="1525"/>
      <c r="DE41" s="1525"/>
      <c r="DF41" s="1525"/>
      <c r="DG41" s="1525"/>
      <c r="DH41" s="1525"/>
      <c r="DI41" s="1525"/>
      <c r="DJ41" s="1525"/>
      <c r="DK41" s="1525"/>
      <c r="DL41" s="1525"/>
      <c r="DM41" s="1525"/>
      <c r="DN41" s="1525"/>
      <c r="DO41" s="1525"/>
      <c r="DP41" s="1525"/>
      <c r="DQ41" s="1525"/>
      <c r="DR41" s="1525"/>
      <c r="DS41" s="1525"/>
      <c r="DT41" s="1525"/>
      <c r="DU41" s="1525"/>
      <c r="DV41" s="1525"/>
      <c r="DW41" s="1525"/>
      <c r="DX41" s="1525"/>
      <c r="DY41" s="1525"/>
      <c r="DZ41" s="1525"/>
      <c r="EA41" s="1525"/>
      <c r="EB41" s="1525"/>
      <c r="EC41" s="1525"/>
      <c r="ED41" s="1525"/>
      <c r="EE41" s="1525"/>
      <c r="EF41" s="1525"/>
      <c r="EG41" s="1525"/>
      <c r="EH41" s="1525"/>
      <c r="EI41" s="1525"/>
      <c r="EJ41" s="1525"/>
      <c r="EK41" s="1525"/>
      <c r="EL41" s="1525"/>
      <c r="EM41" s="1525"/>
      <c r="EN41" s="1525"/>
      <c r="EO41" s="1525"/>
      <c r="EP41" s="1525"/>
      <c r="EQ41" s="1525"/>
      <c r="ER41" s="1525"/>
      <c r="ES41" s="1525"/>
      <c r="ET41" s="1525"/>
      <c r="EU41" s="1525"/>
      <c r="EV41" s="1525"/>
      <c r="EW41" s="1525"/>
      <c r="EX41" s="1525"/>
      <c r="EY41" s="1525"/>
      <c r="EZ41" s="1525"/>
      <c r="FA41" s="1525"/>
      <c r="FB41" s="1525"/>
      <c r="FC41" s="1525"/>
      <c r="FD41" s="1525"/>
      <c r="FE41" s="1525"/>
      <c r="FF41" s="1525"/>
      <c r="FG41" s="1525"/>
      <c r="FH41" s="1525"/>
      <c r="FI41" s="1525"/>
      <c r="FJ41" s="1525"/>
      <c r="FK41" s="1525"/>
      <c r="FL41" s="1525"/>
      <c r="FM41" s="1525"/>
      <c r="FN41" s="1525"/>
      <c r="FO41" s="1525"/>
      <c r="FP41" s="1525"/>
      <c r="FQ41" s="1525"/>
      <c r="FR41" s="1525"/>
      <c r="FS41" s="1525"/>
      <c r="FT41" s="1525"/>
      <c r="FU41" s="1525"/>
      <c r="FV41" s="1525"/>
      <c r="FW41" s="1525"/>
      <c r="FX41" s="1525"/>
      <c r="FY41" s="1525"/>
      <c r="FZ41" s="1525"/>
      <c r="GA41" s="1525"/>
      <c r="GB41" s="1525"/>
    </row>
    <row r="42" spans="2:184" s="63" customFormat="1" ht="30" customHeight="1">
      <c r="B42" s="73"/>
      <c r="C42" s="168"/>
      <c r="D42" s="198" t="s">
        <v>2514</v>
      </c>
      <c r="AR42" s="2310"/>
      <c r="AS42" s="2311"/>
      <c r="AT42" s="2311"/>
      <c r="AU42" s="2311"/>
      <c r="AV42" s="2311"/>
      <c r="AW42" s="2311"/>
      <c r="AX42" s="2311"/>
      <c r="AY42" s="2311"/>
      <c r="AZ42" s="2311"/>
      <c r="BA42" s="2311"/>
      <c r="BB42" s="2311"/>
      <c r="BC42" s="2311"/>
      <c r="BD42" s="2311"/>
      <c r="BE42" s="2311"/>
      <c r="BF42" s="2311"/>
      <c r="BG42" s="2311"/>
      <c r="BH42" s="2311"/>
      <c r="BI42" s="2311"/>
      <c r="BJ42" s="2311"/>
      <c r="BK42" s="2311"/>
      <c r="BL42" s="2311"/>
      <c r="BM42" s="2311"/>
      <c r="BN42" s="2311"/>
      <c r="BO42" s="2311"/>
      <c r="BP42" s="2311"/>
      <c r="BQ42" s="2311"/>
      <c r="BR42" s="2311"/>
      <c r="BS42" s="2311"/>
      <c r="BT42" s="2311"/>
      <c r="BU42" s="2311"/>
      <c r="BV42" s="2311"/>
      <c r="BW42" s="2311"/>
      <c r="BX42" s="2311"/>
      <c r="BY42" s="2311"/>
      <c r="BZ42" s="2311"/>
      <c r="CA42" s="2312"/>
      <c r="CC42" s="1525"/>
      <c r="CD42" s="111"/>
      <c r="CH42" s="1525"/>
      <c r="CI42" s="1525"/>
      <c r="CJ42" s="1525"/>
      <c r="CK42" s="1525"/>
      <c r="CL42" s="1525"/>
      <c r="CM42" s="1525"/>
      <c r="CN42" s="1525"/>
      <c r="CO42" s="1525"/>
      <c r="CP42" s="1525"/>
      <c r="CQ42" s="1525"/>
      <c r="CR42" s="1525"/>
      <c r="CS42" s="1525"/>
      <c r="CT42" s="1525"/>
      <c r="CU42" s="1525"/>
      <c r="CV42" s="1525"/>
      <c r="CW42" s="1525"/>
      <c r="CX42" s="1525"/>
      <c r="CY42" s="1525"/>
      <c r="CZ42" s="1525"/>
      <c r="DA42" s="1525"/>
      <c r="DB42" s="1525"/>
      <c r="DC42" s="1525"/>
      <c r="DD42" s="1525"/>
      <c r="DE42" s="1525"/>
      <c r="DF42" s="1525"/>
      <c r="DG42" s="1525"/>
      <c r="DH42" s="1525"/>
      <c r="DI42" s="1525"/>
      <c r="DJ42" s="1525"/>
      <c r="DK42" s="1525"/>
      <c r="DL42" s="1525"/>
      <c r="DM42" s="1525"/>
      <c r="DN42" s="1525"/>
      <c r="DO42" s="1525"/>
      <c r="DP42" s="1525"/>
      <c r="DQ42" s="1525"/>
      <c r="DR42" s="1525"/>
      <c r="DS42" s="1525"/>
      <c r="DT42" s="1525"/>
      <c r="DU42" s="1525"/>
      <c r="DV42" s="1525"/>
      <c r="DW42" s="1525"/>
      <c r="DX42" s="1525"/>
      <c r="DY42" s="1525"/>
      <c r="DZ42" s="1525"/>
      <c r="EA42" s="1525"/>
      <c r="EB42" s="1525"/>
      <c r="EC42" s="1525"/>
      <c r="ED42" s="1525"/>
      <c r="EE42" s="1525"/>
      <c r="EF42" s="1525"/>
      <c r="EG42" s="1525"/>
      <c r="EH42" s="1525"/>
      <c r="EI42" s="1525"/>
      <c r="EJ42" s="1525"/>
      <c r="EK42" s="1525"/>
      <c r="EL42" s="1525"/>
      <c r="EM42" s="1525"/>
      <c r="EN42" s="1525"/>
      <c r="EO42" s="1525"/>
      <c r="EP42" s="1525"/>
      <c r="EQ42" s="1525"/>
      <c r="ER42" s="1525"/>
      <c r="ES42" s="1525"/>
      <c r="ET42" s="1525"/>
      <c r="EU42" s="1525"/>
      <c r="EV42" s="1525"/>
      <c r="EW42" s="1525"/>
      <c r="EX42" s="1525"/>
      <c r="EY42" s="1525"/>
      <c r="EZ42" s="1525"/>
      <c r="FA42" s="1525"/>
      <c r="FB42" s="1525"/>
      <c r="FC42" s="1525"/>
      <c r="FD42" s="1525"/>
      <c r="FE42" s="1525"/>
      <c r="FF42" s="1525"/>
      <c r="FG42" s="1525"/>
      <c r="FH42" s="1525"/>
      <c r="FI42" s="1525"/>
      <c r="FJ42" s="1525"/>
      <c r="FK42" s="1525"/>
      <c r="FL42" s="1525"/>
      <c r="FM42" s="1525"/>
      <c r="FN42" s="1525"/>
      <c r="FO42" s="1525"/>
      <c r="FP42" s="1525"/>
      <c r="FQ42" s="1525"/>
      <c r="FR42" s="1525"/>
      <c r="FS42" s="1525"/>
      <c r="FT42" s="1525"/>
      <c r="FU42" s="1525"/>
      <c r="FV42" s="1525"/>
      <c r="FW42" s="1525"/>
      <c r="FX42" s="1525"/>
      <c r="FY42" s="1525"/>
      <c r="FZ42" s="1525"/>
      <c r="GA42" s="1525"/>
      <c r="GB42" s="1525"/>
    </row>
    <row r="43" spans="2:184" s="63" customFormat="1" ht="30" customHeight="1">
      <c r="B43" s="73"/>
      <c r="CC43" s="1525"/>
      <c r="CD43" s="111"/>
      <c r="CH43" s="1525"/>
      <c r="CI43" s="1525"/>
      <c r="CJ43" s="1525"/>
      <c r="CK43" s="1525"/>
      <c r="CL43" s="1525"/>
      <c r="CM43" s="1525"/>
      <c r="CN43" s="1525"/>
      <c r="CO43" s="1525"/>
      <c r="CP43" s="1525"/>
      <c r="CQ43" s="1525"/>
      <c r="CR43" s="1525"/>
      <c r="CS43" s="1525"/>
      <c r="CT43" s="1525"/>
      <c r="CU43" s="1525"/>
      <c r="CV43" s="1525"/>
      <c r="CW43" s="1525"/>
      <c r="CX43" s="1525"/>
      <c r="CY43" s="1525"/>
      <c r="CZ43" s="1525"/>
      <c r="DA43" s="1525"/>
      <c r="DB43" s="1525"/>
      <c r="DC43" s="1525"/>
      <c r="DD43" s="1525"/>
      <c r="DE43" s="1525"/>
      <c r="DF43" s="1525"/>
      <c r="DG43" s="1525"/>
      <c r="DH43" s="1525"/>
      <c r="DI43" s="1525"/>
      <c r="DJ43" s="1525"/>
      <c r="DK43" s="1525"/>
      <c r="DL43" s="1525"/>
      <c r="DM43" s="1525"/>
      <c r="DN43" s="1525"/>
      <c r="DO43" s="1525"/>
      <c r="DP43" s="1525"/>
      <c r="DQ43" s="1525"/>
      <c r="DR43" s="1525"/>
      <c r="DS43" s="1525"/>
      <c r="DT43" s="1525"/>
      <c r="DU43" s="1525"/>
      <c r="DV43" s="1525"/>
      <c r="DW43" s="1525"/>
      <c r="DX43" s="1525"/>
      <c r="DY43" s="1525"/>
      <c r="DZ43" s="1525"/>
      <c r="EA43" s="1525"/>
      <c r="EB43" s="1525"/>
      <c r="EC43" s="1525"/>
      <c r="ED43" s="1525"/>
      <c r="EE43" s="1525"/>
      <c r="EF43" s="1525"/>
      <c r="EG43" s="1525"/>
      <c r="EH43" s="1525"/>
      <c r="EI43" s="1525"/>
      <c r="EJ43" s="1525"/>
      <c r="EK43" s="1525"/>
      <c r="EL43" s="1525"/>
      <c r="EM43" s="1525"/>
      <c r="EN43" s="1525"/>
      <c r="EO43" s="1525"/>
      <c r="EP43" s="1525"/>
      <c r="EQ43" s="1525"/>
      <c r="ER43" s="1525"/>
      <c r="ES43" s="1525"/>
      <c r="ET43" s="1525"/>
      <c r="EU43" s="1525"/>
      <c r="EV43" s="1525"/>
      <c r="EW43" s="1525"/>
      <c r="EX43" s="1525"/>
      <c r="EY43" s="1525"/>
      <c r="EZ43" s="1525"/>
      <c r="FA43" s="1525"/>
      <c r="FB43" s="1525"/>
      <c r="FC43" s="1525"/>
      <c r="FD43" s="1525"/>
      <c r="FE43" s="1525"/>
      <c r="FF43" s="1525"/>
      <c r="FG43" s="1525"/>
      <c r="FH43" s="1525"/>
      <c r="FI43" s="1525"/>
      <c r="FJ43" s="1525"/>
      <c r="FK43" s="1525"/>
      <c r="FL43" s="1525"/>
      <c r="FM43" s="1525"/>
      <c r="FN43" s="1525"/>
      <c r="FO43" s="1525"/>
      <c r="FP43" s="1525"/>
      <c r="FQ43" s="1525"/>
      <c r="FR43" s="1525"/>
      <c r="FS43" s="1525"/>
      <c r="FT43" s="1525"/>
      <c r="FU43" s="1525"/>
      <c r="FV43" s="1525"/>
      <c r="FW43" s="1525"/>
      <c r="FX43" s="1525"/>
      <c r="FY43" s="1525"/>
      <c r="FZ43" s="1525"/>
      <c r="GA43" s="1525"/>
      <c r="GB43" s="1525"/>
    </row>
    <row r="44" spans="2:184" s="63" customFormat="1" ht="30" customHeight="1">
      <c r="B44" s="84"/>
      <c r="BW44" s="2673">
        <v>410008</v>
      </c>
      <c r="BX44" s="2673"/>
      <c r="BY44" s="2673"/>
      <c r="BZ44" s="2673"/>
      <c r="CA44" s="2673"/>
      <c r="CC44" s="1525"/>
      <c r="CD44" s="114"/>
      <c r="CH44" s="1525"/>
      <c r="CI44" s="1525"/>
      <c r="CJ44" s="1525"/>
      <c r="CK44" s="1525"/>
      <c r="CL44" s="1525"/>
      <c r="CM44" s="1525"/>
      <c r="CN44" s="1525"/>
      <c r="CO44" s="1525"/>
      <c r="CP44" s="1525"/>
      <c r="CQ44" s="1525"/>
      <c r="CR44" s="1525"/>
      <c r="CS44" s="1525"/>
      <c r="CT44" s="1525"/>
      <c r="CU44" s="1525"/>
      <c r="CV44" s="1525"/>
      <c r="CW44" s="1525"/>
      <c r="CX44" s="1525"/>
      <c r="CY44" s="1525"/>
      <c r="CZ44" s="1525"/>
      <c r="DA44" s="1525"/>
      <c r="DB44" s="1525"/>
      <c r="DC44" s="1525"/>
      <c r="DD44" s="1525"/>
      <c r="DE44" s="1525"/>
      <c r="DF44" s="1525"/>
      <c r="DG44" s="1525"/>
      <c r="DH44" s="1525"/>
      <c r="DI44" s="1525"/>
      <c r="DJ44" s="1525"/>
      <c r="DK44" s="1525"/>
      <c r="DL44" s="1525"/>
      <c r="DM44" s="1525"/>
      <c r="DN44" s="1525"/>
      <c r="DO44" s="1525"/>
      <c r="DP44" s="1525"/>
      <c r="DQ44" s="1525"/>
      <c r="DR44" s="1525"/>
      <c r="DS44" s="1525"/>
      <c r="DT44" s="1525"/>
      <c r="DU44" s="1525"/>
      <c r="DV44" s="1525"/>
      <c r="DW44" s="1525"/>
      <c r="DX44" s="1525"/>
      <c r="DY44" s="1525"/>
      <c r="DZ44" s="1525"/>
      <c r="EA44" s="1525"/>
      <c r="EB44" s="1525"/>
      <c r="EC44" s="1525"/>
      <c r="ED44" s="1525"/>
      <c r="EE44" s="1525"/>
      <c r="EF44" s="1525"/>
      <c r="EG44" s="1525"/>
      <c r="EH44" s="1525"/>
      <c r="EI44" s="1525"/>
      <c r="EJ44" s="1525"/>
      <c r="EK44" s="1525"/>
      <c r="EL44" s="1525"/>
      <c r="EM44" s="1525"/>
      <c r="EN44" s="1525"/>
      <c r="EO44" s="1525"/>
      <c r="EP44" s="1525"/>
      <c r="EQ44" s="1525"/>
      <c r="ER44" s="1525"/>
      <c r="ES44" s="1525"/>
      <c r="ET44" s="1525"/>
      <c r="EU44" s="1525"/>
      <c r="EV44" s="1525"/>
      <c r="EW44" s="1525"/>
      <c r="EX44" s="1525"/>
      <c r="EY44" s="1525"/>
      <c r="EZ44" s="1525"/>
      <c r="FA44" s="1525"/>
      <c r="FB44" s="1525"/>
      <c r="FC44" s="1525"/>
      <c r="FD44" s="1525"/>
      <c r="FE44" s="1525"/>
      <c r="FF44" s="1525"/>
      <c r="FG44" s="1525"/>
      <c r="FH44" s="1525"/>
      <c r="FI44" s="1525"/>
      <c r="FJ44" s="1525"/>
      <c r="FK44" s="1525"/>
      <c r="FL44" s="1525"/>
      <c r="FM44" s="1525"/>
      <c r="FN44" s="1525"/>
      <c r="FO44" s="1525"/>
      <c r="FP44" s="1525"/>
      <c r="FQ44" s="1525"/>
      <c r="FR44" s="1525"/>
      <c r="FS44" s="1525"/>
      <c r="FT44" s="1525"/>
      <c r="FU44" s="1525"/>
      <c r="FV44" s="1525"/>
      <c r="FW44" s="1525"/>
      <c r="FX44" s="1525"/>
      <c r="FY44" s="1525"/>
      <c r="FZ44" s="1525"/>
      <c r="GA44" s="1525"/>
      <c r="GB44" s="1525"/>
    </row>
    <row r="45" spans="2:184" s="63" customFormat="1" ht="30" customHeight="1">
      <c r="B45" s="86"/>
      <c r="D45" s="167" t="s">
        <v>2515</v>
      </c>
      <c r="BL45" s="2307"/>
      <c r="BM45" s="2308"/>
      <c r="BN45" s="2308"/>
      <c r="BO45" s="2308"/>
      <c r="BP45" s="2308"/>
      <c r="BQ45" s="2308"/>
      <c r="BR45" s="2308"/>
      <c r="BS45" s="2308"/>
      <c r="BT45" s="2308"/>
      <c r="BU45" s="2308"/>
      <c r="BV45" s="2308"/>
      <c r="BW45" s="2308"/>
      <c r="BX45" s="2308"/>
      <c r="BY45" s="2308"/>
      <c r="BZ45" s="2308"/>
      <c r="CA45" s="2309"/>
      <c r="CB45" s="2306" t="s">
        <v>1229</v>
      </c>
      <c r="CC45" s="2306"/>
      <c r="CD45" s="114"/>
      <c r="CH45" s="1525"/>
      <c r="CI45" s="1525"/>
      <c r="CJ45" s="1525"/>
      <c r="CK45" s="1525"/>
      <c r="CL45" s="1525"/>
      <c r="CM45" s="1525"/>
      <c r="CN45" s="1525"/>
      <c r="CO45" s="1525"/>
      <c r="CP45" s="1525"/>
      <c r="CQ45" s="1525"/>
      <c r="CR45" s="1525"/>
      <c r="CS45" s="1525"/>
      <c r="CT45" s="1525"/>
      <c r="CU45" s="1525"/>
      <c r="CV45" s="1525"/>
      <c r="CW45" s="1525"/>
      <c r="CX45" s="1525"/>
      <c r="CY45" s="1525"/>
      <c r="CZ45" s="1525"/>
      <c r="DA45" s="1525"/>
      <c r="DB45" s="1525"/>
      <c r="DC45" s="1525"/>
      <c r="DD45" s="1525"/>
      <c r="DE45" s="1525"/>
      <c r="DF45" s="1525"/>
      <c r="DG45" s="1525"/>
      <c r="DH45" s="1525"/>
      <c r="DI45" s="1525"/>
      <c r="DJ45" s="1525"/>
      <c r="DK45" s="1525"/>
      <c r="DL45" s="1525"/>
      <c r="DM45" s="1525"/>
      <c r="DN45" s="1525"/>
      <c r="DO45" s="1525"/>
      <c r="DP45" s="1525"/>
      <c r="DQ45" s="1525"/>
      <c r="DR45" s="1525"/>
      <c r="DS45" s="1525"/>
      <c r="DT45" s="1525"/>
      <c r="DU45" s="1525"/>
      <c r="DV45" s="1525"/>
      <c r="DW45" s="1525"/>
      <c r="DX45" s="1525"/>
      <c r="DY45" s="1525"/>
      <c r="DZ45" s="1525"/>
      <c r="EA45" s="1525"/>
      <c r="EB45" s="1525"/>
      <c r="EC45" s="1525"/>
      <c r="ED45" s="1525"/>
      <c r="EE45" s="1525"/>
      <c r="EF45" s="1525"/>
      <c r="EG45" s="1525"/>
      <c r="EH45" s="1525"/>
      <c r="EI45" s="1525"/>
      <c r="EJ45" s="1525"/>
      <c r="EK45" s="1525"/>
      <c r="EL45" s="1525"/>
      <c r="EM45" s="1525"/>
      <c r="EN45" s="1525"/>
      <c r="EO45" s="1525"/>
      <c r="EP45" s="1525"/>
      <c r="EQ45" s="1525"/>
      <c r="ER45" s="1525"/>
      <c r="ES45" s="1525"/>
      <c r="ET45" s="1525"/>
      <c r="EU45" s="1525"/>
      <c r="EV45" s="1525"/>
      <c r="EW45" s="1525"/>
      <c r="EX45" s="1525"/>
      <c r="EY45" s="1525"/>
      <c r="EZ45" s="1525"/>
      <c r="FA45" s="1525"/>
      <c r="FB45" s="1525"/>
      <c r="FC45" s="1525"/>
      <c r="FD45" s="1525"/>
      <c r="FE45" s="1525"/>
      <c r="FF45" s="1525"/>
      <c r="FG45" s="1525"/>
      <c r="FH45" s="1525"/>
      <c r="FI45" s="1525"/>
      <c r="FJ45" s="1525"/>
      <c r="FK45" s="1525"/>
      <c r="FL45" s="1525"/>
      <c r="FM45" s="1525"/>
      <c r="FN45" s="1525"/>
      <c r="FO45" s="1525"/>
      <c r="FP45" s="1525"/>
      <c r="FQ45" s="1525"/>
      <c r="FR45" s="1525"/>
      <c r="FS45" s="1525"/>
      <c r="FT45" s="1525"/>
      <c r="FU45" s="1525"/>
      <c r="FV45" s="1525"/>
      <c r="FW45" s="1525"/>
      <c r="FX45" s="1525"/>
      <c r="FY45" s="1525"/>
      <c r="FZ45" s="1525"/>
      <c r="GA45" s="1525"/>
      <c r="GB45" s="1525"/>
    </row>
    <row r="46" spans="2:184" s="63" customFormat="1" ht="30" customHeight="1">
      <c r="B46" s="86"/>
      <c r="D46" s="167" t="s">
        <v>2516</v>
      </c>
      <c r="BL46" s="2310"/>
      <c r="BM46" s="2311"/>
      <c r="BN46" s="2311"/>
      <c r="BO46" s="2311"/>
      <c r="BP46" s="2311"/>
      <c r="BQ46" s="2311"/>
      <c r="BR46" s="2311"/>
      <c r="BS46" s="2311"/>
      <c r="BT46" s="2311"/>
      <c r="BU46" s="2311"/>
      <c r="BV46" s="2311"/>
      <c r="BW46" s="2311"/>
      <c r="BX46" s="2311"/>
      <c r="BY46" s="2311"/>
      <c r="BZ46" s="2311"/>
      <c r="CA46" s="2312"/>
      <c r="CB46" s="2306"/>
      <c r="CC46" s="2306"/>
      <c r="CD46" s="115"/>
      <c r="CH46" s="1525"/>
      <c r="CI46" s="1525"/>
      <c r="CJ46" s="1525"/>
      <c r="CK46" s="1525"/>
      <c r="CL46" s="1525"/>
      <c r="CM46" s="1525"/>
      <c r="CN46" s="1525"/>
      <c r="CO46" s="1525"/>
      <c r="CP46" s="1525"/>
      <c r="CQ46" s="1525"/>
      <c r="CR46" s="1525"/>
      <c r="CS46" s="1525"/>
      <c r="CT46" s="1525"/>
      <c r="CU46" s="1525"/>
      <c r="CV46" s="1525"/>
      <c r="CW46" s="1525"/>
      <c r="CX46" s="1525"/>
      <c r="CY46" s="1525"/>
      <c r="CZ46" s="1525"/>
      <c r="DA46" s="1525"/>
      <c r="DB46" s="1525"/>
      <c r="DC46" s="1525"/>
      <c r="DD46" s="1525"/>
      <c r="DE46" s="1525"/>
      <c r="DF46" s="1525"/>
      <c r="DG46" s="1525"/>
      <c r="DH46" s="1525"/>
      <c r="DI46" s="1525"/>
      <c r="DJ46" s="1525"/>
      <c r="DK46" s="1525"/>
      <c r="DL46" s="1525"/>
      <c r="DM46" s="1525"/>
      <c r="DN46" s="1525"/>
      <c r="DO46" s="1525"/>
      <c r="DP46" s="1525"/>
      <c r="DQ46" s="1525"/>
      <c r="DR46" s="1525"/>
      <c r="DS46" s="1525"/>
      <c r="DT46" s="1525"/>
      <c r="DU46" s="1525"/>
      <c r="DV46" s="1525"/>
      <c r="DW46" s="1525"/>
      <c r="DX46" s="1525"/>
      <c r="DY46" s="1525"/>
      <c r="DZ46" s="1525"/>
      <c r="EA46" s="1525"/>
      <c r="EB46" s="1525"/>
      <c r="EC46" s="1525"/>
      <c r="ED46" s="1525"/>
      <c r="EE46" s="1525"/>
      <c r="EF46" s="1525"/>
      <c r="EG46" s="1525"/>
      <c r="EH46" s="1525"/>
      <c r="EI46" s="1525"/>
      <c r="EJ46" s="1525"/>
      <c r="EK46" s="1525"/>
      <c r="EL46" s="1525"/>
      <c r="EM46" s="1525"/>
      <c r="EN46" s="1525"/>
      <c r="EO46" s="1525"/>
      <c r="EP46" s="1525"/>
      <c r="EQ46" s="1525"/>
      <c r="ER46" s="1525"/>
      <c r="ES46" s="1525"/>
      <c r="ET46" s="1525"/>
      <c r="EU46" s="1525"/>
      <c r="EV46" s="1525"/>
      <c r="EW46" s="1525"/>
      <c r="EX46" s="1525"/>
      <c r="EY46" s="1525"/>
      <c r="EZ46" s="1525"/>
      <c r="FA46" s="1525"/>
      <c r="FB46" s="1525"/>
      <c r="FC46" s="1525"/>
      <c r="FD46" s="1525"/>
      <c r="FE46" s="1525"/>
      <c r="FF46" s="1525"/>
      <c r="FG46" s="1525"/>
      <c r="FH46" s="1525"/>
      <c r="FI46" s="1525"/>
      <c r="FJ46" s="1525"/>
      <c r="FK46" s="1525"/>
      <c r="FL46" s="1525"/>
      <c r="FM46" s="1525"/>
      <c r="FN46" s="1525"/>
      <c r="FO46" s="1525"/>
      <c r="FP46" s="1525"/>
      <c r="FQ46" s="1525"/>
      <c r="FR46" s="1525"/>
      <c r="FS46" s="1525"/>
      <c r="FT46" s="1525"/>
      <c r="FU46" s="1525"/>
      <c r="FV46" s="1525"/>
      <c r="FW46" s="1525"/>
      <c r="FX46" s="1525"/>
      <c r="FY46" s="1525"/>
      <c r="FZ46" s="1525"/>
      <c r="GA46" s="1525"/>
      <c r="GB46" s="1525"/>
    </row>
    <row r="47" spans="2:184" s="63" customFormat="1" ht="30" customHeight="1">
      <c r="B47" s="89"/>
      <c r="D47" s="198" t="s">
        <v>2517</v>
      </c>
      <c r="CC47" s="1525"/>
      <c r="CD47" s="115"/>
      <c r="CH47" s="1525"/>
      <c r="CI47" s="1525"/>
      <c r="CJ47" s="1525"/>
      <c r="CK47" s="1525"/>
      <c r="CL47" s="1525"/>
      <c r="CM47" s="1525"/>
      <c r="CN47" s="1525"/>
      <c r="CO47" s="1525"/>
      <c r="CP47" s="1525"/>
      <c r="CQ47" s="1525"/>
      <c r="CR47" s="1525"/>
      <c r="CS47" s="1525"/>
      <c r="CT47" s="1525"/>
      <c r="CU47" s="1525"/>
      <c r="CV47" s="1525"/>
      <c r="CW47" s="1525"/>
      <c r="CX47" s="1525"/>
      <c r="CY47" s="1525"/>
      <c r="CZ47" s="1525"/>
      <c r="DA47" s="1525"/>
      <c r="DB47" s="1525"/>
      <c r="DC47" s="1525"/>
      <c r="DD47" s="1525"/>
      <c r="DE47" s="1525"/>
      <c r="DF47" s="1525"/>
      <c r="DG47" s="1525"/>
      <c r="DH47" s="1525"/>
      <c r="DI47" s="1525"/>
      <c r="DJ47" s="1525"/>
      <c r="DK47" s="1525"/>
      <c r="DL47" s="1525"/>
      <c r="DM47" s="1525"/>
      <c r="DN47" s="1525"/>
      <c r="DO47" s="1525"/>
      <c r="DP47" s="1525"/>
      <c r="DQ47" s="1525"/>
      <c r="DR47" s="1525"/>
      <c r="DS47" s="1525"/>
      <c r="DT47" s="1525"/>
      <c r="DU47" s="1525"/>
      <c r="DV47" s="1525"/>
      <c r="DW47" s="1525"/>
      <c r="DX47" s="1525"/>
      <c r="DY47" s="1525"/>
      <c r="DZ47" s="1525"/>
      <c r="EA47" s="1525"/>
      <c r="EB47" s="1525"/>
      <c r="EC47" s="1525"/>
      <c r="ED47" s="1525"/>
      <c r="EE47" s="1525"/>
      <c r="EF47" s="1525"/>
      <c r="EG47" s="1525"/>
      <c r="EH47" s="1525"/>
      <c r="EI47" s="1525"/>
      <c r="EJ47" s="1525"/>
      <c r="EK47" s="1525"/>
      <c r="EL47" s="1525"/>
      <c r="EM47" s="1525"/>
      <c r="EN47" s="1525"/>
      <c r="EO47" s="1525"/>
      <c r="EP47" s="1525"/>
      <c r="EQ47" s="1525"/>
      <c r="ER47" s="1525"/>
      <c r="ES47" s="1525"/>
      <c r="ET47" s="1525"/>
      <c r="EU47" s="1525"/>
      <c r="EV47" s="1525"/>
      <c r="EW47" s="1525"/>
      <c r="EX47" s="1525"/>
      <c r="EY47" s="1525"/>
      <c r="EZ47" s="1525"/>
      <c r="FA47" s="1525"/>
      <c r="FB47" s="1525"/>
      <c r="FC47" s="1525"/>
      <c r="FD47" s="1525"/>
      <c r="FE47" s="1525"/>
      <c r="FF47" s="1525"/>
      <c r="FG47" s="1525"/>
      <c r="FH47" s="1525"/>
      <c r="FI47" s="1525"/>
      <c r="FJ47" s="1525"/>
      <c r="FK47" s="1525"/>
      <c r="FL47" s="1525"/>
      <c r="FM47" s="1525"/>
      <c r="FN47" s="1525"/>
      <c r="FO47" s="1525"/>
      <c r="FP47" s="1525"/>
      <c r="FQ47" s="1525"/>
      <c r="FR47" s="1525"/>
      <c r="FS47" s="1525"/>
      <c r="FT47" s="1525"/>
      <c r="FU47" s="1525"/>
      <c r="FV47" s="1525"/>
      <c r="FW47" s="1525"/>
      <c r="FX47" s="1525"/>
      <c r="FY47" s="1525"/>
      <c r="FZ47" s="1525"/>
      <c r="GA47" s="1525"/>
      <c r="GB47" s="1525"/>
    </row>
    <row r="48" spans="2:184" s="63" customFormat="1" ht="30" customHeight="1">
      <c r="B48" s="73"/>
      <c r="D48" s="198" t="s">
        <v>2518</v>
      </c>
      <c r="CC48" s="1525"/>
      <c r="CD48" s="115"/>
      <c r="CH48" s="1525"/>
      <c r="CI48" s="1525"/>
      <c r="CJ48" s="1525"/>
      <c r="CK48" s="1525"/>
      <c r="CL48" s="1525"/>
      <c r="CM48" s="1525"/>
      <c r="CN48" s="1525"/>
      <c r="CO48" s="1525"/>
      <c r="CP48" s="1525"/>
      <c r="CQ48" s="1525"/>
      <c r="CR48" s="1525"/>
      <c r="CS48" s="1525"/>
      <c r="CT48" s="1525"/>
      <c r="CU48" s="1525"/>
      <c r="CV48" s="1525"/>
      <c r="CW48" s="1525"/>
      <c r="CX48" s="1525"/>
      <c r="CY48" s="1525"/>
      <c r="CZ48" s="1525"/>
      <c r="DA48" s="1525"/>
      <c r="DB48" s="1525"/>
      <c r="DC48" s="1525"/>
      <c r="DD48" s="1525"/>
      <c r="DE48" s="1525"/>
      <c r="DF48" s="1525"/>
      <c r="DG48" s="1525"/>
      <c r="DH48" s="1525"/>
      <c r="DI48" s="1525"/>
      <c r="DJ48" s="1525"/>
      <c r="DK48" s="1525"/>
      <c r="DL48" s="1525"/>
      <c r="DM48" s="1525"/>
      <c r="DN48" s="1525"/>
      <c r="DO48" s="1525"/>
      <c r="DP48" s="1525"/>
      <c r="DQ48" s="1525"/>
      <c r="DR48" s="1525"/>
      <c r="DS48" s="1525"/>
      <c r="DT48" s="1525"/>
      <c r="DU48" s="1525"/>
      <c r="DV48" s="1525"/>
      <c r="DW48" s="1525"/>
      <c r="DX48" s="1525"/>
      <c r="DY48" s="1525"/>
      <c r="DZ48" s="1525"/>
      <c r="EA48" s="1525"/>
      <c r="EB48" s="1525"/>
      <c r="EC48" s="1525"/>
      <c r="ED48" s="1525"/>
      <c r="EE48" s="1525"/>
      <c r="EF48" s="1525"/>
      <c r="EG48" s="1525"/>
      <c r="EH48" s="1525"/>
      <c r="EI48" s="1525"/>
      <c r="EJ48" s="1525"/>
      <c r="EK48" s="1525"/>
      <c r="EL48" s="1525"/>
      <c r="EM48" s="1525"/>
      <c r="EN48" s="1525"/>
      <c r="EO48" s="1525"/>
      <c r="EP48" s="1525"/>
      <c r="EQ48" s="1525"/>
      <c r="ER48" s="1525"/>
      <c r="ES48" s="1525"/>
      <c r="ET48" s="1525"/>
      <c r="EU48" s="1525"/>
      <c r="EV48" s="1525"/>
      <c r="EW48" s="1525"/>
      <c r="EX48" s="1525"/>
      <c r="EY48" s="1525"/>
      <c r="EZ48" s="1525"/>
      <c r="FA48" s="1525"/>
      <c r="FB48" s="1525"/>
      <c r="FC48" s="1525"/>
      <c r="FD48" s="1525"/>
      <c r="FE48" s="1525"/>
      <c r="FF48" s="1525"/>
      <c r="FG48" s="1525"/>
      <c r="FH48" s="1525"/>
      <c r="FI48" s="1525"/>
      <c r="FJ48" s="1525"/>
      <c r="FK48" s="1525"/>
      <c r="FL48" s="1525"/>
      <c r="FM48" s="1525"/>
      <c r="FN48" s="1525"/>
      <c r="FO48" s="1525"/>
      <c r="FP48" s="1525"/>
      <c r="FQ48" s="1525"/>
      <c r="FR48" s="1525"/>
      <c r="FS48" s="1525"/>
      <c r="FT48" s="1525"/>
      <c r="FU48" s="1525"/>
      <c r="FV48" s="1525"/>
      <c r="FW48" s="1525"/>
      <c r="FX48" s="1525"/>
      <c r="FY48" s="1525"/>
      <c r="FZ48" s="1525"/>
      <c r="GA48" s="1525"/>
      <c r="GB48" s="1525"/>
    </row>
    <row r="49" spans="2:184" s="63" customFormat="1" ht="30" customHeight="1">
      <c r="B49" s="86"/>
      <c r="D49" s="1525"/>
      <c r="E49" s="1525"/>
      <c r="F49" s="1525"/>
      <c r="G49" s="1525"/>
      <c r="H49" s="1525"/>
      <c r="I49" s="1525"/>
      <c r="J49" s="1525"/>
      <c r="K49" s="1525"/>
      <c r="L49" s="1525"/>
      <c r="M49" s="1525"/>
      <c r="N49" s="1525"/>
      <c r="O49" s="1525"/>
      <c r="P49" s="1525"/>
      <c r="Q49" s="1525"/>
      <c r="R49" s="1525"/>
      <c r="S49" s="1525"/>
      <c r="T49" s="1525"/>
      <c r="U49" s="1525"/>
      <c r="V49" s="1525"/>
      <c r="W49" s="1525"/>
      <c r="X49" s="1525"/>
      <c r="Y49" s="1525"/>
      <c r="Z49" s="1525"/>
      <c r="AA49" s="1525"/>
      <c r="AB49" s="1525"/>
      <c r="AC49" s="1525"/>
      <c r="AD49" s="1525"/>
      <c r="AE49" s="1525"/>
      <c r="AF49" s="1525"/>
      <c r="AG49" s="1525"/>
      <c r="AH49" s="1525"/>
      <c r="AI49" s="1525"/>
      <c r="AJ49" s="1525"/>
      <c r="AK49" s="1525"/>
      <c r="AL49" s="1525"/>
      <c r="AM49" s="1525"/>
      <c r="AN49" s="1525"/>
      <c r="AO49" s="1525"/>
      <c r="AP49" s="1525"/>
      <c r="AQ49" s="1525"/>
      <c r="AR49" s="1525"/>
      <c r="AS49" s="1525"/>
      <c r="AT49" s="1525"/>
      <c r="AU49" s="1525"/>
      <c r="AV49" s="1525"/>
      <c r="AW49" s="1525"/>
      <c r="AX49" s="1525"/>
      <c r="AY49" s="1525"/>
      <c r="AZ49" s="1525"/>
      <c r="BA49" s="1525"/>
      <c r="BB49" s="1525"/>
      <c r="BC49" s="1525"/>
      <c r="BD49" s="1525"/>
      <c r="BE49" s="1525"/>
      <c r="BF49" s="1525"/>
      <c r="BG49" s="1525"/>
      <c r="BH49" s="1525"/>
      <c r="BI49" s="1525"/>
      <c r="BJ49" s="1525"/>
      <c r="BK49" s="1525"/>
      <c r="BL49" s="1525"/>
      <c r="BM49" s="1525"/>
      <c r="BN49" s="1525"/>
      <c r="BO49" s="1525"/>
      <c r="BP49" s="1525"/>
      <c r="BQ49" s="1525"/>
      <c r="BR49" s="1525"/>
      <c r="BS49" s="1525"/>
      <c r="BT49" s="1525"/>
      <c r="BU49" s="1525"/>
      <c r="BV49" s="1525"/>
      <c r="BW49" s="1525"/>
      <c r="BX49" s="1525"/>
      <c r="BY49" s="1525"/>
      <c r="BZ49" s="1525"/>
      <c r="CA49" s="1525"/>
      <c r="CB49" s="1525"/>
      <c r="CC49" s="1525"/>
      <c r="CD49" s="115"/>
      <c r="CH49" s="1525"/>
      <c r="CI49" s="1525"/>
      <c r="CJ49" s="1525"/>
      <c r="CK49" s="1525"/>
      <c r="CL49" s="1525"/>
      <c r="CM49" s="1525"/>
      <c r="CN49" s="1525"/>
      <c r="CO49" s="1525"/>
      <c r="CP49" s="1525"/>
      <c r="CQ49" s="1525"/>
      <c r="CR49" s="1525"/>
      <c r="CS49" s="1525"/>
      <c r="CT49" s="1525"/>
      <c r="CU49" s="1525"/>
      <c r="CV49" s="1525"/>
      <c r="CW49" s="1525"/>
      <c r="CX49" s="1525"/>
      <c r="CY49" s="1525"/>
      <c r="CZ49" s="1525"/>
      <c r="DA49" s="1525"/>
      <c r="DB49" s="1525"/>
      <c r="DC49" s="1525"/>
      <c r="DD49" s="1525"/>
      <c r="DE49" s="1525"/>
      <c r="DF49" s="1525"/>
      <c r="DG49" s="1525"/>
      <c r="DH49" s="1525"/>
      <c r="DI49" s="1525"/>
      <c r="DJ49" s="1525"/>
      <c r="DK49" s="1525"/>
      <c r="DL49" s="1525"/>
      <c r="DM49" s="1525"/>
      <c r="DN49" s="1525"/>
      <c r="DO49" s="1525"/>
      <c r="DP49" s="1525"/>
      <c r="DQ49" s="1525"/>
      <c r="DR49" s="1525"/>
      <c r="DS49" s="1525"/>
      <c r="DT49" s="1525"/>
      <c r="DU49" s="1525"/>
      <c r="DV49" s="1525"/>
      <c r="DW49" s="1525"/>
      <c r="DX49" s="1525"/>
      <c r="DY49" s="1525"/>
      <c r="DZ49" s="1525"/>
      <c r="EA49" s="1525"/>
      <c r="EB49" s="1525"/>
      <c r="EC49" s="1525"/>
      <c r="ED49" s="1525"/>
      <c r="EE49" s="1525"/>
      <c r="EF49" s="1525"/>
      <c r="EG49" s="1525"/>
      <c r="EH49" s="1525"/>
      <c r="EI49" s="1525"/>
      <c r="EJ49" s="1525"/>
      <c r="EK49" s="1525"/>
      <c r="EL49" s="1525"/>
      <c r="EM49" s="1525"/>
      <c r="EN49" s="1525"/>
      <c r="EO49" s="1525"/>
      <c r="EP49" s="1525"/>
      <c r="EQ49" s="1525"/>
      <c r="ER49" s="1525"/>
      <c r="ES49" s="1525"/>
      <c r="ET49" s="1525"/>
      <c r="EU49" s="1525"/>
      <c r="EV49" s="1525"/>
      <c r="EW49" s="1525"/>
      <c r="EX49" s="1525"/>
      <c r="EY49" s="1525"/>
      <c r="EZ49" s="1525"/>
      <c r="FA49" s="1525"/>
      <c r="FB49" s="1525"/>
      <c r="FC49" s="1525"/>
      <c r="FD49" s="1525"/>
      <c r="FE49" s="1525"/>
      <c r="FF49" s="1525"/>
      <c r="FG49" s="1525"/>
      <c r="FH49" s="1525"/>
      <c r="FI49" s="1525"/>
      <c r="FJ49" s="1525"/>
      <c r="FK49" s="1525"/>
      <c r="FL49" s="1525"/>
      <c r="FM49" s="1525"/>
      <c r="FN49" s="1525"/>
      <c r="FO49" s="1525"/>
      <c r="FP49" s="1525"/>
      <c r="FQ49" s="1525"/>
      <c r="FR49" s="1525"/>
      <c r="FS49" s="1525"/>
      <c r="FT49" s="1525"/>
      <c r="FU49" s="1525"/>
      <c r="FV49" s="1525"/>
      <c r="FW49" s="1525"/>
      <c r="FX49" s="1525"/>
      <c r="FY49" s="1525"/>
      <c r="FZ49" s="1525"/>
      <c r="GA49" s="1525"/>
      <c r="GB49" s="1525"/>
    </row>
    <row r="50" spans="2:184" s="63" customFormat="1" ht="30" customHeight="1">
      <c r="B50" s="86"/>
      <c r="D50" s="1525"/>
      <c r="E50" s="1525"/>
      <c r="F50" s="1525"/>
      <c r="G50" s="1525"/>
      <c r="H50" s="1525"/>
      <c r="I50" s="1525"/>
      <c r="J50" s="1525"/>
      <c r="K50" s="1525"/>
      <c r="L50" s="1525"/>
      <c r="M50" s="1525"/>
      <c r="N50" s="1525"/>
      <c r="O50" s="1525"/>
      <c r="P50" s="1525"/>
      <c r="Q50" s="1525"/>
      <c r="R50" s="1525"/>
      <c r="S50" s="1525"/>
      <c r="T50" s="1525"/>
      <c r="U50" s="1525"/>
      <c r="V50" s="1525"/>
      <c r="W50" s="1525"/>
      <c r="X50" s="1525"/>
      <c r="Y50" s="1525"/>
      <c r="Z50" s="1525"/>
      <c r="AA50" s="1525"/>
      <c r="AB50" s="1525"/>
      <c r="AC50" s="1525"/>
      <c r="AD50" s="1525"/>
      <c r="AE50" s="1525"/>
      <c r="AF50" s="1525"/>
      <c r="AG50" s="1525"/>
      <c r="AH50" s="1525"/>
      <c r="AI50" s="1525"/>
      <c r="AJ50" s="1525"/>
      <c r="AK50" s="1525"/>
      <c r="AL50" s="1525"/>
      <c r="AM50" s="1525"/>
      <c r="AN50" s="1525"/>
      <c r="AO50" s="1525"/>
      <c r="AP50" s="1525"/>
      <c r="AQ50" s="1525"/>
      <c r="AR50" s="1525"/>
      <c r="AS50" s="1525"/>
      <c r="AT50" s="1525"/>
      <c r="AU50" s="1525"/>
      <c r="AV50" s="1525"/>
      <c r="AW50" s="1525"/>
      <c r="AX50" s="1525"/>
      <c r="AY50" s="1525"/>
      <c r="AZ50" s="1525"/>
      <c r="BA50" s="1525"/>
      <c r="BB50" s="1525"/>
      <c r="BC50" s="1525"/>
      <c r="BD50" s="1525"/>
      <c r="BE50" s="1525"/>
      <c r="BF50" s="1525"/>
      <c r="BG50" s="1525"/>
      <c r="BH50" s="1525"/>
      <c r="BI50" s="1525"/>
      <c r="BJ50" s="1525"/>
      <c r="BK50" s="1525"/>
      <c r="BL50" s="1525"/>
      <c r="BM50" s="1525"/>
      <c r="BN50" s="1525"/>
      <c r="BO50" s="1525"/>
      <c r="BP50" s="1525"/>
      <c r="BQ50" s="1525"/>
      <c r="BR50" s="1525"/>
      <c r="BS50" s="1525"/>
      <c r="BT50" s="1525"/>
      <c r="BU50" s="1525"/>
      <c r="BV50" s="1525"/>
      <c r="BW50" s="1525"/>
      <c r="BX50" s="1525"/>
      <c r="BY50" s="1525"/>
      <c r="BZ50" s="1525"/>
      <c r="CA50" s="1525"/>
      <c r="CB50" s="1525"/>
      <c r="CC50" s="1525"/>
      <c r="CD50" s="111"/>
      <c r="CH50" s="1525"/>
      <c r="CI50" s="1525"/>
      <c r="CJ50" s="1525"/>
      <c r="CK50" s="1525"/>
      <c r="CL50" s="1525"/>
      <c r="CM50" s="1525"/>
      <c r="CN50" s="1525"/>
      <c r="CO50" s="1525"/>
      <c r="CP50" s="1525"/>
      <c r="CQ50" s="1525"/>
      <c r="CR50" s="1525"/>
      <c r="CS50" s="1525"/>
      <c r="CT50" s="1525"/>
      <c r="CU50" s="1525"/>
      <c r="CV50" s="1525"/>
      <c r="CW50" s="1525"/>
      <c r="CX50" s="1525"/>
      <c r="CY50" s="1525"/>
      <c r="CZ50" s="1525"/>
      <c r="DA50" s="1525"/>
      <c r="DB50" s="1525"/>
      <c r="DC50" s="1525"/>
      <c r="DD50" s="1525"/>
      <c r="DE50" s="1525"/>
      <c r="DF50" s="1525"/>
      <c r="DG50" s="1525"/>
      <c r="DH50" s="1525"/>
      <c r="DI50" s="1525"/>
      <c r="DJ50" s="1525"/>
      <c r="DK50" s="1525"/>
      <c r="DL50" s="1525"/>
      <c r="DM50" s="1525"/>
      <c r="DN50" s="1525"/>
      <c r="DO50" s="1525"/>
      <c r="DP50" s="1525"/>
      <c r="DQ50" s="1525"/>
      <c r="DR50" s="1525"/>
      <c r="DS50" s="1525"/>
      <c r="DT50" s="1525"/>
      <c r="DU50" s="1525"/>
      <c r="DV50" s="1525"/>
      <c r="DW50" s="1525"/>
      <c r="DX50" s="1525"/>
      <c r="DY50" s="1525"/>
      <c r="DZ50" s="1525"/>
      <c r="EA50" s="1525"/>
      <c r="EB50" s="1525"/>
      <c r="EC50" s="1525"/>
      <c r="ED50" s="1525"/>
      <c r="EE50" s="1525"/>
      <c r="EF50" s="1525"/>
      <c r="EG50" s="1525"/>
      <c r="EH50" s="1525"/>
      <c r="EI50" s="1525"/>
      <c r="EJ50" s="1525"/>
      <c r="EK50" s="1525"/>
      <c r="EL50" s="1525"/>
      <c r="EM50" s="1525"/>
      <c r="EN50" s="1525"/>
      <c r="EO50" s="1525"/>
      <c r="EP50" s="1525"/>
      <c r="EQ50" s="1525"/>
      <c r="ER50" s="1525"/>
      <c r="ES50" s="1525"/>
      <c r="ET50" s="1525"/>
      <c r="EU50" s="1525"/>
      <c r="EV50" s="1525"/>
      <c r="EW50" s="1525"/>
      <c r="EX50" s="1525"/>
      <c r="EY50" s="1525"/>
      <c r="EZ50" s="1525"/>
      <c r="FA50" s="1525"/>
      <c r="FB50" s="1525"/>
      <c r="FC50" s="1525"/>
      <c r="FD50" s="1525"/>
      <c r="FE50" s="1525"/>
      <c r="FF50" s="1525"/>
      <c r="FG50" s="1525"/>
      <c r="FH50" s="1525"/>
      <c r="FI50" s="1525"/>
      <c r="FJ50" s="1525"/>
      <c r="FK50" s="1525"/>
      <c r="FL50" s="1525"/>
      <c r="FM50" s="1525"/>
      <c r="FN50" s="1525"/>
      <c r="FO50" s="1525"/>
      <c r="FP50" s="1525"/>
      <c r="FQ50" s="1525"/>
      <c r="FR50" s="1525"/>
      <c r="FS50" s="1525"/>
      <c r="FT50" s="1525"/>
      <c r="FU50" s="1525"/>
      <c r="FV50" s="1525"/>
      <c r="FW50" s="1525"/>
      <c r="FX50" s="1525"/>
      <c r="FY50" s="1525"/>
      <c r="FZ50" s="1525"/>
      <c r="GA50" s="1525"/>
      <c r="GB50" s="1525"/>
    </row>
    <row r="51" spans="2:184" s="63" customFormat="1" ht="30" customHeight="1">
      <c r="B51" s="89"/>
      <c r="D51" s="1525"/>
      <c r="E51" s="1525"/>
      <c r="F51" s="1525"/>
      <c r="G51" s="1525"/>
      <c r="H51" s="1525"/>
      <c r="I51" s="1525"/>
      <c r="J51" s="1525"/>
      <c r="K51" s="1525"/>
      <c r="L51" s="1525"/>
      <c r="M51" s="1525"/>
      <c r="N51" s="1525"/>
      <c r="O51" s="1525"/>
      <c r="P51" s="1525"/>
      <c r="Q51" s="1525"/>
      <c r="R51" s="1525"/>
      <c r="S51" s="1525"/>
      <c r="T51" s="1525"/>
      <c r="U51" s="1525"/>
      <c r="V51" s="1525"/>
      <c r="W51" s="1525"/>
      <c r="X51" s="1525"/>
      <c r="Y51" s="1525"/>
      <c r="Z51" s="1525"/>
      <c r="AA51" s="1525"/>
      <c r="AB51" s="1525"/>
      <c r="AC51" s="1525"/>
      <c r="AD51" s="1525"/>
      <c r="AE51" s="1525"/>
      <c r="AF51" s="1525"/>
      <c r="AG51" s="1525"/>
      <c r="AH51" s="1525"/>
      <c r="AI51" s="1525"/>
      <c r="AJ51" s="1525"/>
      <c r="AK51" s="1525"/>
      <c r="AL51" s="1525"/>
      <c r="AM51" s="1525"/>
      <c r="AN51" s="1525"/>
      <c r="AO51" s="1525"/>
      <c r="AP51" s="1525"/>
      <c r="AQ51" s="1525"/>
      <c r="AR51" s="1525"/>
      <c r="AS51" s="1525"/>
      <c r="AT51" s="1525"/>
      <c r="AU51" s="1525"/>
      <c r="AV51" s="1525"/>
      <c r="AW51" s="1525"/>
      <c r="AX51" s="1525"/>
      <c r="AY51" s="1525"/>
      <c r="AZ51" s="1525"/>
      <c r="BA51" s="1525"/>
      <c r="BB51" s="1525"/>
      <c r="BC51" s="1525"/>
      <c r="BD51" s="1525"/>
      <c r="BE51" s="1525"/>
      <c r="BF51" s="1525"/>
      <c r="BG51" s="1525"/>
      <c r="BH51" s="1525"/>
      <c r="BI51" s="1525"/>
      <c r="BJ51" s="1525"/>
      <c r="BK51" s="1525"/>
      <c r="BL51" s="1525"/>
      <c r="BM51" s="1525"/>
      <c r="BN51" s="1525"/>
      <c r="BO51" s="1525"/>
      <c r="BP51" s="1525"/>
      <c r="BQ51" s="1525"/>
      <c r="BR51" s="1525"/>
      <c r="BS51" s="1525"/>
      <c r="BT51" s="1525"/>
      <c r="BU51" s="1525"/>
      <c r="BV51" s="1525"/>
      <c r="BW51" s="1525"/>
      <c r="BX51" s="1525"/>
      <c r="BY51" s="1525"/>
      <c r="BZ51" s="1525"/>
      <c r="CA51" s="1525"/>
      <c r="CB51" s="1525"/>
      <c r="CC51" s="1525"/>
      <c r="CD51" s="111"/>
      <c r="CH51" s="1525"/>
      <c r="CI51" s="1525"/>
      <c r="CJ51" s="1525"/>
      <c r="CK51" s="1525"/>
      <c r="CL51" s="1525"/>
      <c r="CM51" s="1525"/>
      <c r="CN51" s="1525"/>
      <c r="CO51" s="1525"/>
      <c r="CP51" s="1525"/>
      <c r="CQ51" s="1525"/>
      <c r="CR51" s="1525"/>
      <c r="CS51" s="1525"/>
      <c r="CT51" s="1525"/>
      <c r="CU51" s="1525"/>
      <c r="CV51" s="1525"/>
      <c r="CW51" s="1525"/>
      <c r="CX51" s="1525"/>
      <c r="CY51" s="1525"/>
      <c r="CZ51" s="1525"/>
      <c r="DA51" s="1525"/>
      <c r="DB51" s="1525"/>
      <c r="DC51" s="1525"/>
      <c r="DD51" s="1525"/>
      <c r="DE51" s="1525"/>
      <c r="DF51" s="1525"/>
      <c r="DG51" s="1525"/>
      <c r="DH51" s="1525"/>
      <c r="DI51" s="1525"/>
      <c r="DJ51" s="1525"/>
      <c r="DK51" s="1525"/>
      <c r="DL51" s="1525"/>
      <c r="DM51" s="1525"/>
      <c r="DN51" s="1525"/>
      <c r="DO51" s="1525"/>
      <c r="DP51" s="1525"/>
      <c r="DQ51" s="1525"/>
      <c r="DR51" s="1525"/>
      <c r="DS51" s="1525"/>
      <c r="DT51" s="1525"/>
      <c r="DU51" s="1525"/>
      <c r="DV51" s="1525"/>
      <c r="DW51" s="1525"/>
      <c r="DX51" s="1525"/>
      <c r="DY51" s="1525"/>
      <c r="DZ51" s="1525"/>
      <c r="EA51" s="1525"/>
      <c r="EB51" s="1525"/>
      <c r="EC51" s="1525"/>
      <c r="ED51" s="1525"/>
      <c r="EE51" s="1525"/>
      <c r="EF51" s="1525"/>
      <c r="EG51" s="1525"/>
      <c r="EH51" s="1525"/>
      <c r="EI51" s="1525"/>
      <c r="EJ51" s="1525"/>
      <c r="EK51" s="1525"/>
      <c r="EL51" s="1525"/>
      <c r="EM51" s="1525"/>
      <c r="EN51" s="1525"/>
      <c r="EO51" s="1525"/>
      <c r="EP51" s="1525"/>
      <c r="EQ51" s="1525"/>
      <c r="ER51" s="1525"/>
      <c r="ES51" s="1525"/>
      <c r="ET51" s="1525"/>
      <c r="EU51" s="1525"/>
      <c r="EV51" s="1525"/>
      <c r="EW51" s="1525"/>
      <c r="EX51" s="1525"/>
      <c r="EY51" s="1525"/>
      <c r="EZ51" s="1525"/>
      <c r="FA51" s="1525"/>
      <c r="FB51" s="1525"/>
      <c r="FC51" s="1525"/>
      <c r="FD51" s="1525"/>
      <c r="FE51" s="1525"/>
      <c r="FF51" s="1525"/>
      <c r="FG51" s="1525"/>
      <c r="FH51" s="1525"/>
      <c r="FI51" s="1525"/>
      <c r="FJ51" s="1525"/>
      <c r="FK51" s="1525"/>
      <c r="FL51" s="1525"/>
      <c r="FM51" s="1525"/>
      <c r="FN51" s="1525"/>
      <c r="FO51" s="1525"/>
      <c r="FP51" s="1525"/>
      <c r="FQ51" s="1525"/>
      <c r="FR51" s="1525"/>
      <c r="FS51" s="1525"/>
      <c r="FT51" s="1525"/>
      <c r="FU51" s="1525"/>
      <c r="FV51" s="1525"/>
      <c r="FW51" s="1525"/>
      <c r="FX51" s="1525"/>
      <c r="FY51" s="1525"/>
      <c r="FZ51" s="1525"/>
      <c r="GA51" s="1525"/>
      <c r="GB51" s="1525"/>
    </row>
    <row r="52" spans="2:184" s="63" customFormat="1" ht="30" customHeight="1">
      <c r="B52" s="73"/>
      <c r="D52" s="1525"/>
      <c r="E52" s="1525"/>
      <c r="F52" s="1525"/>
      <c r="G52" s="1525"/>
      <c r="H52" s="1525"/>
      <c r="I52" s="1525"/>
      <c r="J52" s="1525"/>
      <c r="K52" s="1525"/>
      <c r="L52" s="1525"/>
      <c r="M52" s="1525"/>
      <c r="N52" s="1525"/>
      <c r="O52" s="1525"/>
      <c r="P52" s="1525"/>
      <c r="Q52" s="1525"/>
      <c r="R52" s="1525"/>
      <c r="S52" s="1525"/>
      <c r="T52" s="1525"/>
      <c r="U52" s="1525"/>
      <c r="V52" s="1525"/>
      <c r="W52" s="1525"/>
      <c r="X52" s="1525"/>
      <c r="Y52" s="1525"/>
      <c r="Z52" s="1525"/>
      <c r="AA52" s="1525"/>
      <c r="AB52" s="1525"/>
      <c r="AC52" s="1525"/>
      <c r="AD52" s="1525"/>
      <c r="AE52" s="1525"/>
      <c r="AF52" s="1525"/>
      <c r="AG52" s="1525"/>
      <c r="AH52" s="1525"/>
      <c r="AI52" s="1525"/>
      <c r="AJ52" s="1525"/>
      <c r="AK52" s="1525"/>
      <c r="AL52" s="1525"/>
      <c r="AM52" s="1525"/>
      <c r="AN52" s="1525"/>
      <c r="AO52" s="1525"/>
      <c r="AP52" s="1525"/>
      <c r="AQ52" s="1525"/>
      <c r="AR52" s="1525"/>
      <c r="AS52" s="1525"/>
      <c r="AT52" s="1525"/>
      <c r="AU52" s="1525"/>
      <c r="AV52" s="1525"/>
      <c r="AW52" s="1525"/>
      <c r="AX52" s="1525"/>
      <c r="AY52" s="1525"/>
      <c r="AZ52" s="1525"/>
      <c r="BA52" s="1525"/>
      <c r="BB52" s="1525"/>
      <c r="BC52" s="1525"/>
      <c r="BD52" s="1525"/>
      <c r="BE52" s="1525"/>
      <c r="BF52" s="1525"/>
      <c r="BG52" s="1525"/>
      <c r="BH52" s="1525"/>
      <c r="BI52" s="1525"/>
      <c r="BJ52" s="1525"/>
      <c r="BK52" s="1525"/>
      <c r="BL52" s="1525"/>
      <c r="BM52" s="1525"/>
      <c r="BN52" s="1525"/>
      <c r="BO52" s="1525"/>
      <c r="BP52" s="1525"/>
      <c r="BQ52" s="1525"/>
      <c r="BR52" s="1525"/>
      <c r="BS52" s="1525"/>
      <c r="BT52" s="1525"/>
      <c r="BU52" s="1525"/>
      <c r="BV52" s="1525"/>
      <c r="BW52" s="1525"/>
      <c r="BX52" s="1525"/>
      <c r="BY52" s="1525"/>
      <c r="BZ52" s="1525"/>
      <c r="CA52" s="1525"/>
      <c r="CB52" s="1525"/>
      <c r="CC52" s="1525"/>
      <c r="CD52" s="111"/>
      <c r="CH52" s="1525"/>
      <c r="CI52" s="1525"/>
      <c r="CJ52" s="1525"/>
      <c r="CK52" s="1525"/>
      <c r="CL52" s="1525"/>
      <c r="CM52" s="1525"/>
      <c r="CN52" s="1525"/>
      <c r="CO52" s="1525"/>
      <c r="CP52" s="1525"/>
      <c r="CQ52" s="1525"/>
      <c r="CR52" s="1525"/>
      <c r="CS52" s="1525"/>
      <c r="CT52" s="1525"/>
      <c r="CU52" s="1525"/>
      <c r="CV52" s="1525"/>
      <c r="CW52" s="1525"/>
      <c r="CX52" s="1525"/>
      <c r="CY52" s="1525"/>
      <c r="CZ52" s="1525"/>
      <c r="DA52" s="1525"/>
      <c r="DB52" s="1525"/>
      <c r="DC52" s="1525"/>
      <c r="DD52" s="1525"/>
      <c r="DE52" s="1525"/>
      <c r="DF52" s="1525"/>
      <c r="DG52" s="1525"/>
      <c r="DH52" s="1525"/>
      <c r="DI52" s="1525"/>
      <c r="DJ52" s="1525"/>
      <c r="DK52" s="1525"/>
      <c r="DL52" s="1525"/>
      <c r="DM52" s="1525"/>
      <c r="DN52" s="1525"/>
      <c r="DO52" s="1525"/>
      <c r="DP52" s="1525"/>
      <c r="DQ52" s="1525"/>
      <c r="DR52" s="1525"/>
      <c r="DS52" s="1525"/>
      <c r="DT52" s="1525"/>
      <c r="DU52" s="1525"/>
      <c r="DV52" s="1525"/>
      <c r="DW52" s="1525"/>
      <c r="DX52" s="1525"/>
      <c r="DY52" s="1525"/>
      <c r="DZ52" s="1525"/>
      <c r="EA52" s="1525"/>
      <c r="EB52" s="1525"/>
      <c r="EC52" s="1525"/>
      <c r="ED52" s="1525"/>
      <c r="EE52" s="1525"/>
      <c r="EF52" s="1525"/>
      <c r="EG52" s="1525"/>
      <c r="EH52" s="1525"/>
      <c r="EI52" s="1525"/>
      <c r="EJ52" s="1525"/>
      <c r="EK52" s="1525"/>
      <c r="EL52" s="1525"/>
      <c r="EM52" s="1525"/>
      <c r="EN52" s="1525"/>
      <c r="EO52" s="1525"/>
      <c r="EP52" s="1525"/>
      <c r="EQ52" s="1525"/>
      <c r="ER52" s="1525"/>
      <c r="ES52" s="1525"/>
      <c r="ET52" s="1525"/>
      <c r="EU52" s="1525"/>
      <c r="EV52" s="1525"/>
      <c r="EW52" s="1525"/>
      <c r="EX52" s="1525"/>
      <c r="EY52" s="1525"/>
      <c r="EZ52" s="1525"/>
      <c r="FA52" s="1525"/>
      <c r="FB52" s="1525"/>
      <c r="FC52" s="1525"/>
      <c r="FD52" s="1525"/>
      <c r="FE52" s="1525"/>
      <c r="FF52" s="1525"/>
      <c r="FG52" s="1525"/>
      <c r="FH52" s="1525"/>
      <c r="FI52" s="1525"/>
      <c r="FJ52" s="1525"/>
      <c r="FK52" s="1525"/>
      <c r="FL52" s="1525"/>
      <c r="FM52" s="1525"/>
      <c r="FN52" s="1525"/>
      <c r="FO52" s="1525"/>
      <c r="FP52" s="1525"/>
      <c r="FQ52" s="1525"/>
      <c r="FR52" s="1525"/>
      <c r="FS52" s="1525"/>
      <c r="FT52" s="1525"/>
      <c r="FU52" s="1525"/>
      <c r="FV52" s="1525"/>
      <c r="FW52" s="1525"/>
      <c r="FX52" s="1525"/>
      <c r="FY52" s="1525"/>
      <c r="FZ52" s="1525"/>
      <c r="GA52" s="1525"/>
      <c r="GB52" s="1525"/>
    </row>
    <row r="53" spans="2:184" s="63" customFormat="1" ht="30" customHeight="1">
      <c r="B53" s="86"/>
      <c r="D53" s="1525"/>
      <c r="E53" s="1525"/>
      <c r="F53" s="1525"/>
      <c r="G53" s="1525"/>
      <c r="H53" s="1525"/>
      <c r="I53" s="1525"/>
      <c r="J53" s="1525"/>
      <c r="K53" s="1525"/>
      <c r="L53" s="1525"/>
      <c r="M53" s="1525"/>
      <c r="N53" s="1525"/>
      <c r="O53" s="1525"/>
      <c r="P53" s="1525"/>
      <c r="Q53" s="1525"/>
      <c r="R53" s="1525"/>
      <c r="S53" s="1525"/>
      <c r="T53" s="1525"/>
      <c r="U53" s="1525"/>
      <c r="V53" s="1525"/>
      <c r="W53" s="1525"/>
      <c r="X53" s="1525"/>
      <c r="Y53" s="1525"/>
      <c r="Z53" s="1525"/>
      <c r="AA53" s="1525"/>
      <c r="AB53" s="1525"/>
      <c r="AC53" s="1525"/>
      <c r="AD53" s="1525"/>
      <c r="AE53" s="1525"/>
      <c r="AF53" s="1525"/>
      <c r="AG53" s="1525"/>
      <c r="AH53" s="1525"/>
      <c r="AI53" s="1525"/>
      <c r="AJ53" s="1525"/>
      <c r="AK53" s="1525"/>
      <c r="AL53" s="1525"/>
      <c r="AM53" s="1525"/>
      <c r="AN53" s="1525"/>
      <c r="AO53" s="1525"/>
      <c r="AP53" s="1525"/>
      <c r="AQ53" s="1525"/>
      <c r="AR53" s="1525"/>
      <c r="AS53" s="1525"/>
      <c r="AT53" s="1525"/>
      <c r="AU53" s="1525"/>
      <c r="AV53" s="1525"/>
      <c r="AW53" s="1525"/>
      <c r="AX53" s="1525"/>
      <c r="AY53" s="1525"/>
      <c r="AZ53" s="1525"/>
      <c r="BA53" s="1525"/>
      <c r="BB53" s="1525"/>
      <c r="BC53" s="1525"/>
      <c r="BD53" s="1525"/>
      <c r="BE53" s="1525"/>
      <c r="BF53" s="1525"/>
      <c r="BG53" s="1525"/>
      <c r="BH53" s="1525"/>
      <c r="BI53" s="1525"/>
      <c r="BJ53" s="1525"/>
      <c r="BK53" s="1525"/>
      <c r="BL53" s="1525"/>
      <c r="BM53" s="1525"/>
      <c r="BN53" s="1525"/>
      <c r="BO53" s="1525"/>
      <c r="BP53" s="1525"/>
      <c r="BQ53" s="1525"/>
      <c r="BR53" s="1525"/>
      <c r="BS53" s="1525"/>
      <c r="BT53" s="1525"/>
      <c r="BU53" s="1525"/>
      <c r="BV53" s="1525"/>
      <c r="BW53" s="1525"/>
      <c r="BX53" s="1525"/>
      <c r="BY53" s="1525"/>
      <c r="BZ53" s="1525"/>
      <c r="CA53" s="1525"/>
      <c r="CB53" s="1525"/>
      <c r="CC53" s="1525"/>
      <c r="CD53" s="111"/>
      <c r="CH53" s="1525"/>
      <c r="CI53" s="1525"/>
      <c r="CJ53" s="1525"/>
      <c r="CK53" s="1525"/>
      <c r="CL53" s="1525"/>
      <c r="CM53" s="1525"/>
      <c r="CN53" s="1525"/>
      <c r="CO53" s="1525"/>
      <c r="CP53" s="1525"/>
      <c r="CQ53" s="1525"/>
      <c r="CR53" s="1525"/>
      <c r="CS53" s="1525"/>
      <c r="CT53" s="1525"/>
      <c r="CU53" s="1525"/>
      <c r="CV53" s="1525"/>
      <c r="CW53" s="1525"/>
      <c r="CX53" s="1525"/>
      <c r="CY53" s="1525"/>
      <c r="CZ53" s="1525"/>
      <c r="DA53" s="1525"/>
      <c r="DB53" s="1525"/>
      <c r="DC53" s="1525"/>
      <c r="DD53" s="1525"/>
      <c r="DE53" s="1525"/>
      <c r="DF53" s="1525"/>
      <c r="DG53" s="1525"/>
      <c r="DH53" s="1525"/>
      <c r="DI53" s="1525"/>
      <c r="DJ53" s="1525"/>
      <c r="DK53" s="1525"/>
      <c r="DL53" s="1525"/>
      <c r="DM53" s="1525"/>
      <c r="DN53" s="1525"/>
      <c r="DO53" s="1525"/>
      <c r="DP53" s="1525"/>
      <c r="DQ53" s="1525"/>
      <c r="DR53" s="1525"/>
      <c r="DS53" s="1525"/>
      <c r="DT53" s="1525"/>
      <c r="DU53" s="1525"/>
      <c r="DV53" s="1525"/>
      <c r="DW53" s="1525"/>
      <c r="DX53" s="1525"/>
      <c r="DY53" s="1525"/>
      <c r="DZ53" s="1525"/>
      <c r="EA53" s="1525"/>
      <c r="EB53" s="1525"/>
      <c r="EC53" s="1525"/>
      <c r="ED53" s="1525"/>
      <c r="EE53" s="1525"/>
      <c r="EF53" s="1525"/>
      <c r="EG53" s="1525"/>
      <c r="EH53" s="1525"/>
      <c r="EI53" s="1525"/>
      <c r="EJ53" s="1525"/>
      <c r="EK53" s="1525"/>
      <c r="EL53" s="1525"/>
      <c r="EM53" s="1525"/>
      <c r="EN53" s="1525"/>
      <c r="EO53" s="1525"/>
      <c r="EP53" s="1525"/>
      <c r="EQ53" s="1525"/>
      <c r="ER53" s="1525"/>
      <c r="ES53" s="1525"/>
      <c r="ET53" s="1525"/>
      <c r="EU53" s="1525"/>
      <c r="EV53" s="1525"/>
      <c r="EW53" s="1525"/>
      <c r="EX53" s="1525"/>
      <c r="EY53" s="1525"/>
      <c r="EZ53" s="1525"/>
      <c r="FA53" s="1525"/>
      <c r="FB53" s="1525"/>
      <c r="FC53" s="1525"/>
      <c r="FD53" s="1525"/>
      <c r="FE53" s="1525"/>
      <c r="FF53" s="1525"/>
      <c r="FG53" s="1525"/>
      <c r="FH53" s="1525"/>
      <c r="FI53" s="1525"/>
      <c r="FJ53" s="1525"/>
      <c r="FK53" s="1525"/>
      <c r="FL53" s="1525"/>
      <c r="FM53" s="1525"/>
      <c r="FN53" s="1525"/>
      <c r="FO53" s="1525"/>
      <c r="FP53" s="1525"/>
      <c r="FQ53" s="1525"/>
      <c r="FR53" s="1525"/>
      <c r="FS53" s="1525"/>
      <c r="FT53" s="1525"/>
      <c r="FU53" s="1525"/>
      <c r="FV53" s="1525"/>
      <c r="FW53" s="1525"/>
      <c r="FX53" s="1525"/>
      <c r="FY53" s="1525"/>
      <c r="FZ53" s="1525"/>
      <c r="GA53" s="1525"/>
      <c r="GB53" s="1525"/>
    </row>
    <row r="54" spans="2:184" s="63" customFormat="1" ht="39.950000000000003" customHeight="1">
      <c r="B54" s="86"/>
      <c r="D54" s="1525"/>
      <c r="E54" s="1525"/>
      <c r="F54" s="1525"/>
      <c r="G54" s="1525"/>
      <c r="H54" s="1525"/>
      <c r="I54" s="1525"/>
      <c r="J54" s="1525"/>
      <c r="K54" s="1525"/>
      <c r="L54" s="1525"/>
      <c r="M54" s="1525"/>
      <c r="N54" s="1525"/>
      <c r="O54" s="1525"/>
      <c r="P54" s="1525"/>
      <c r="Q54" s="1525"/>
      <c r="R54" s="1525"/>
      <c r="S54" s="1525"/>
      <c r="T54" s="1525"/>
      <c r="U54" s="1525"/>
      <c r="V54" s="1525"/>
      <c r="W54" s="1525"/>
      <c r="X54" s="1525"/>
      <c r="Y54" s="1525"/>
      <c r="Z54" s="1525"/>
      <c r="AA54" s="1525"/>
      <c r="AB54" s="1525"/>
      <c r="AC54" s="1525"/>
      <c r="AD54" s="1525"/>
      <c r="AE54" s="1525"/>
      <c r="AF54" s="1525"/>
      <c r="AG54" s="1525"/>
      <c r="AH54" s="1525"/>
      <c r="AI54" s="1525"/>
      <c r="AJ54" s="1525"/>
      <c r="AK54" s="1525"/>
      <c r="AL54" s="1525"/>
      <c r="AM54" s="1525"/>
      <c r="AN54" s="1525"/>
      <c r="AO54" s="1525"/>
      <c r="AP54" s="1525"/>
      <c r="AQ54" s="1525"/>
      <c r="AR54" s="1525"/>
      <c r="AS54" s="1525"/>
      <c r="AT54" s="1525"/>
      <c r="AU54" s="1525"/>
      <c r="AV54" s="1525"/>
      <c r="AW54" s="1525"/>
      <c r="AX54" s="1525"/>
      <c r="AY54" s="1525"/>
      <c r="AZ54" s="1525"/>
      <c r="BA54" s="1525"/>
      <c r="BB54" s="1525"/>
      <c r="BC54" s="1525"/>
      <c r="BD54" s="1525"/>
      <c r="BE54" s="1525"/>
      <c r="BF54" s="1525"/>
      <c r="BG54" s="1525"/>
      <c r="BH54" s="1525"/>
      <c r="BI54" s="1525"/>
      <c r="BJ54" s="1525"/>
      <c r="BK54" s="1525"/>
      <c r="BL54" s="1525"/>
      <c r="BM54" s="1525"/>
      <c r="BN54" s="1525"/>
      <c r="BO54" s="1525"/>
      <c r="BP54" s="1525"/>
      <c r="BQ54" s="1525"/>
      <c r="BR54" s="1525"/>
      <c r="BS54" s="1525"/>
      <c r="BT54" s="1525"/>
      <c r="BU54" s="1525"/>
      <c r="BV54" s="1525"/>
      <c r="BW54" s="1525"/>
      <c r="BX54" s="1525"/>
      <c r="BY54" s="1525"/>
      <c r="BZ54" s="1525"/>
      <c r="CA54" s="1525"/>
      <c r="CB54" s="1525"/>
      <c r="CC54" s="1525"/>
      <c r="CD54" s="111"/>
      <c r="CH54" s="1525"/>
      <c r="CI54" s="1525"/>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c r="DW54" s="1525"/>
      <c r="DX54" s="1525"/>
      <c r="DY54" s="1525"/>
      <c r="DZ54" s="1525"/>
      <c r="EA54" s="1525"/>
      <c r="EB54" s="1525"/>
      <c r="EC54" s="1525"/>
      <c r="ED54" s="1525"/>
      <c r="EE54" s="1525"/>
      <c r="EF54" s="1525"/>
      <c r="EG54" s="1525"/>
      <c r="EH54" s="1525"/>
      <c r="EI54" s="1525"/>
      <c r="EJ54" s="1525"/>
      <c r="EK54" s="1525"/>
      <c r="EL54" s="1525"/>
      <c r="EM54" s="1525"/>
      <c r="EN54" s="1525"/>
      <c r="EO54" s="1525"/>
      <c r="EP54" s="1525"/>
      <c r="EQ54" s="1525"/>
      <c r="ER54" s="1525"/>
      <c r="ES54" s="1525"/>
      <c r="ET54" s="1525"/>
      <c r="EU54" s="1525"/>
      <c r="EV54" s="1525"/>
      <c r="EW54" s="1525"/>
      <c r="EX54" s="1525"/>
      <c r="EY54" s="1525"/>
      <c r="EZ54" s="1525"/>
      <c r="FA54" s="1525"/>
      <c r="FB54" s="1525"/>
      <c r="FC54" s="1525"/>
      <c r="FD54" s="1525"/>
      <c r="FE54" s="1525"/>
      <c r="FF54" s="1525"/>
      <c r="FG54" s="1525"/>
      <c r="FH54" s="1525"/>
      <c r="FI54" s="1525"/>
      <c r="FJ54" s="1525"/>
      <c r="FK54" s="1525"/>
      <c r="FL54" s="1525"/>
      <c r="FM54" s="1525"/>
      <c r="FN54" s="1525"/>
      <c r="FO54" s="1525"/>
      <c r="FP54" s="1525"/>
      <c r="FQ54" s="1525"/>
      <c r="FR54" s="1525"/>
      <c r="FS54" s="1525"/>
      <c r="FT54" s="1525"/>
      <c r="FU54" s="1525"/>
      <c r="FV54" s="1525"/>
      <c r="FW54" s="1525"/>
      <c r="FX54" s="1525"/>
      <c r="FY54" s="1525"/>
      <c r="FZ54" s="1525"/>
      <c r="GA54" s="1525"/>
      <c r="GB54" s="1525"/>
    </row>
    <row r="55" spans="2:184" s="63" customFormat="1" ht="15" customHeight="1">
      <c r="B55" s="89"/>
      <c r="D55" s="1525"/>
      <c r="E55" s="1525"/>
      <c r="F55" s="1525"/>
      <c r="G55" s="1525"/>
      <c r="H55" s="1525"/>
      <c r="I55" s="1525"/>
      <c r="J55" s="1525"/>
      <c r="K55" s="1525"/>
      <c r="L55" s="1525"/>
      <c r="M55" s="1525"/>
      <c r="N55" s="1525"/>
      <c r="O55" s="1525"/>
      <c r="P55" s="1525"/>
      <c r="Q55" s="1525"/>
      <c r="R55" s="1525"/>
      <c r="S55" s="1525"/>
      <c r="T55" s="1525"/>
      <c r="U55" s="1525"/>
      <c r="V55" s="1525"/>
      <c r="W55" s="1525"/>
      <c r="X55" s="1525"/>
      <c r="Y55" s="1525"/>
      <c r="Z55" s="1525"/>
      <c r="AA55" s="1525"/>
      <c r="AB55" s="1525"/>
      <c r="AC55" s="1525"/>
      <c r="AD55" s="1525"/>
      <c r="AE55" s="1525"/>
      <c r="AF55" s="1525"/>
      <c r="AG55" s="1525"/>
      <c r="AH55" s="1525"/>
      <c r="AI55" s="1525"/>
      <c r="AJ55" s="1525"/>
      <c r="AK55" s="1525"/>
      <c r="AL55" s="1525"/>
      <c r="AM55" s="1525"/>
      <c r="AN55" s="1525"/>
      <c r="AO55" s="1525"/>
      <c r="AP55" s="1525"/>
      <c r="AQ55" s="1525"/>
      <c r="AR55" s="1525"/>
      <c r="AS55" s="1525"/>
      <c r="AT55" s="1525"/>
      <c r="AU55" s="1525"/>
      <c r="AV55" s="1525"/>
      <c r="AW55" s="1525"/>
      <c r="AX55" s="1525"/>
      <c r="AY55" s="1525"/>
      <c r="AZ55" s="1525"/>
      <c r="BA55" s="1525"/>
      <c r="BB55" s="1525"/>
      <c r="BC55" s="1525"/>
      <c r="BD55" s="1525"/>
      <c r="BE55" s="1525"/>
      <c r="BF55" s="1525"/>
      <c r="BG55" s="1525"/>
      <c r="BH55" s="1525"/>
      <c r="BI55" s="1525"/>
      <c r="BJ55" s="1525"/>
      <c r="BK55" s="1525"/>
      <c r="BL55" s="1525"/>
      <c r="BM55" s="1525"/>
      <c r="BN55" s="1525"/>
      <c r="BO55" s="1525"/>
      <c r="BP55" s="1525"/>
      <c r="BQ55" s="1525"/>
      <c r="BR55" s="1525"/>
      <c r="BS55" s="1525"/>
      <c r="BT55" s="1525"/>
      <c r="BU55" s="1525"/>
      <c r="BV55" s="1525"/>
      <c r="BW55" s="1525"/>
      <c r="BX55" s="1525"/>
      <c r="BY55" s="1525"/>
      <c r="BZ55" s="1525"/>
      <c r="CA55" s="1525"/>
      <c r="CB55" s="1525"/>
      <c r="CC55" s="1525"/>
      <c r="CD55" s="111"/>
      <c r="CH55" s="1525"/>
      <c r="CI55" s="1525"/>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row>
    <row r="56" spans="2:184" s="63" customFormat="1" ht="30" customHeight="1">
      <c r="B56" s="73"/>
      <c r="D56" s="1525"/>
      <c r="E56" s="1525"/>
      <c r="F56" s="1525"/>
      <c r="G56" s="1525"/>
      <c r="H56" s="1525"/>
      <c r="I56" s="1525"/>
      <c r="J56" s="1525"/>
      <c r="K56" s="1525"/>
      <c r="L56" s="1525"/>
      <c r="M56" s="1525"/>
      <c r="N56" s="1525"/>
      <c r="O56" s="1525"/>
      <c r="P56" s="1525"/>
      <c r="Q56" s="1525"/>
      <c r="R56" s="1525"/>
      <c r="S56" s="1525"/>
      <c r="T56" s="1525"/>
      <c r="U56" s="1525"/>
      <c r="V56" s="1525"/>
      <c r="W56" s="1525"/>
      <c r="X56" s="1525"/>
      <c r="Y56" s="1525"/>
      <c r="Z56" s="1525"/>
      <c r="AA56" s="1525"/>
      <c r="AB56" s="1525"/>
      <c r="AC56" s="1525"/>
      <c r="AD56" s="1525"/>
      <c r="AE56" s="1525"/>
      <c r="AF56" s="1525"/>
      <c r="AG56" s="1525"/>
      <c r="AH56" s="1525"/>
      <c r="AI56" s="1525"/>
      <c r="AJ56" s="1525"/>
      <c r="AK56" s="1525"/>
      <c r="AL56" s="1525"/>
      <c r="AM56" s="1525"/>
      <c r="AN56" s="1525"/>
      <c r="AO56" s="1525"/>
      <c r="AP56" s="1525"/>
      <c r="AQ56" s="1525"/>
      <c r="AR56" s="1525"/>
      <c r="AS56" s="1525"/>
      <c r="AT56" s="1525"/>
      <c r="AU56" s="1525"/>
      <c r="AV56" s="1525"/>
      <c r="AW56" s="1525"/>
      <c r="AX56" s="1525"/>
      <c r="AY56" s="1525"/>
      <c r="AZ56" s="1525"/>
      <c r="BA56" s="1525"/>
      <c r="BB56" s="1525"/>
      <c r="BC56" s="1525"/>
      <c r="BD56" s="1525"/>
      <c r="BE56" s="1525"/>
      <c r="BF56" s="1525"/>
      <c r="BG56" s="1525"/>
      <c r="BH56" s="1525"/>
      <c r="BI56" s="1525"/>
      <c r="BJ56" s="1525"/>
      <c r="BK56" s="1525"/>
      <c r="BL56" s="1525"/>
      <c r="BM56" s="1525"/>
      <c r="BN56" s="1525"/>
      <c r="BO56" s="1525"/>
      <c r="BP56" s="1525"/>
      <c r="BQ56" s="1525"/>
      <c r="BR56" s="1525"/>
      <c r="BS56" s="1525"/>
      <c r="BT56" s="1525"/>
      <c r="BU56" s="1525"/>
      <c r="BV56" s="1525"/>
      <c r="BW56" s="1525"/>
      <c r="BX56" s="1525"/>
      <c r="BY56" s="1525"/>
      <c r="BZ56" s="1525"/>
      <c r="CA56" s="1525"/>
      <c r="CB56" s="1525"/>
      <c r="CC56" s="1525"/>
      <c r="CD56" s="111"/>
      <c r="CH56" s="1525"/>
      <c r="CI56" s="1525"/>
      <c r="CJ56" s="1525"/>
      <c r="CK56" s="1525"/>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row>
    <row r="57" spans="2:184" s="63" customFormat="1" ht="30" customHeight="1">
      <c r="B57" s="86"/>
      <c r="D57" s="1525"/>
      <c r="E57" s="1525"/>
      <c r="F57" s="1525"/>
      <c r="G57" s="1525"/>
      <c r="H57" s="1525"/>
      <c r="I57" s="1525"/>
      <c r="J57" s="1525"/>
      <c r="K57" s="1525"/>
      <c r="L57" s="1525"/>
      <c r="M57" s="1525"/>
      <c r="N57" s="1525"/>
      <c r="O57" s="1525"/>
      <c r="P57" s="1525"/>
      <c r="Q57" s="1525"/>
      <c r="R57" s="1525"/>
      <c r="S57" s="1525"/>
      <c r="T57" s="1525"/>
      <c r="U57" s="1525"/>
      <c r="V57" s="1525"/>
      <c r="W57" s="1525"/>
      <c r="X57" s="1525"/>
      <c r="Y57" s="1525"/>
      <c r="Z57" s="1525"/>
      <c r="AA57" s="1525"/>
      <c r="AB57" s="1525"/>
      <c r="AC57" s="1525"/>
      <c r="AD57" s="1525"/>
      <c r="AE57" s="1525"/>
      <c r="AF57" s="1525"/>
      <c r="AG57" s="1525"/>
      <c r="AH57" s="1525"/>
      <c r="AI57" s="1525"/>
      <c r="AJ57" s="1525"/>
      <c r="AK57" s="1525"/>
      <c r="AL57" s="1525"/>
      <c r="AM57" s="1525"/>
      <c r="AN57" s="1525"/>
      <c r="AO57" s="1525"/>
      <c r="AP57" s="1525"/>
      <c r="AQ57" s="1525"/>
      <c r="AR57" s="1525"/>
      <c r="AS57" s="1525"/>
      <c r="AT57" s="1525"/>
      <c r="AU57" s="1525"/>
      <c r="AV57" s="1525"/>
      <c r="AW57" s="1525"/>
      <c r="AX57" s="1525"/>
      <c r="AY57" s="1525"/>
      <c r="AZ57" s="1525"/>
      <c r="BA57" s="1525"/>
      <c r="BB57" s="1525"/>
      <c r="BC57" s="1525"/>
      <c r="BD57" s="1525"/>
      <c r="BE57" s="1525"/>
      <c r="BF57" s="1525"/>
      <c r="BG57" s="1525"/>
      <c r="BH57" s="1525"/>
      <c r="BI57" s="1525"/>
      <c r="BJ57" s="1525"/>
      <c r="BK57" s="1525"/>
      <c r="BL57" s="1525"/>
      <c r="BM57" s="1525"/>
      <c r="BN57" s="1525"/>
      <c r="BO57" s="1525"/>
      <c r="BP57" s="1525"/>
      <c r="BQ57" s="1525"/>
      <c r="BR57" s="1525"/>
      <c r="BS57" s="1525"/>
      <c r="BT57" s="1525"/>
      <c r="BU57" s="1525"/>
      <c r="BV57" s="1525"/>
      <c r="BW57" s="1525"/>
      <c r="BX57" s="1525"/>
      <c r="BY57" s="1525"/>
      <c r="BZ57" s="1525"/>
      <c r="CA57" s="1525"/>
      <c r="CB57" s="1525"/>
      <c r="CC57" s="1525"/>
      <c r="CD57" s="111"/>
      <c r="CH57" s="1525"/>
      <c r="CI57" s="1525"/>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row>
    <row r="58" spans="2:184" s="63" customFormat="1" ht="30" customHeight="1">
      <c r="B58" s="86"/>
      <c r="D58" s="1525"/>
      <c r="E58" s="1525"/>
      <c r="F58" s="1525"/>
      <c r="G58" s="1525"/>
      <c r="H58" s="1525"/>
      <c r="I58" s="1525"/>
      <c r="J58" s="1525"/>
      <c r="K58" s="1525"/>
      <c r="L58" s="1525"/>
      <c r="M58" s="1525"/>
      <c r="N58" s="1525"/>
      <c r="O58" s="1525"/>
      <c r="P58" s="1525"/>
      <c r="Q58" s="1525"/>
      <c r="R58" s="1525"/>
      <c r="S58" s="1525"/>
      <c r="T58" s="1525"/>
      <c r="U58" s="1525"/>
      <c r="V58" s="1525"/>
      <c r="W58" s="1525"/>
      <c r="X58" s="1525"/>
      <c r="Y58" s="1525"/>
      <c r="Z58" s="1525"/>
      <c r="AA58" s="1525"/>
      <c r="AB58" s="1525"/>
      <c r="AC58" s="1525"/>
      <c r="AD58" s="1525"/>
      <c r="AE58" s="1525"/>
      <c r="AF58" s="1525"/>
      <c r="AG58" s="1525"/>
      <c r="AH58" s="1525"/>
      <c r="AI58" s="1525"/>
      <c r="AJ58" s="1525"/>
      <c r="AK58" s="1525"/>
      <c r="AL58" s="1525"/>
      <c r="AM58" s="1525"/>
      <c r="AN58" s="1525"/>
      <c r="AO58" s="1525"/>
      <c r="AP58" s="1525"/>
      <c r="AQ58" s="1525"/>
      <c r="AR58" s="1525"/>
      <c r="AS58" s="1525"/>
      <c r="AT58" s="1525"/>
      <c r="AU58" s="1525"/>
      <c r="AV58" s="1525"/>
      <c r="AW58" s="1525"/>
      <c r="AX58" s="1525"/>
      <c r="AY58" s="1525"/>
      <c r="AZ58" s="1525"/>
      <c r="BA58" s="1525"/>
      <c r="BB58" s="1525"/>
      <c r="BC58" s="1525"/>
      <c r="BD58" s="1525"/>
      <c r="BE58" s="1525"/>
      <c r="BF58" s="1525"/>
      <c r="BG58" s="1525"/>
      <c r="BH58" s="1525"/>
      <c r="BI58" s="1525"/>
      <c r="BJ58" s="1525"/>
      <c r="BK58" s="1525"/>
      <c r="BL58" s="1525"/>
      <c r="BM58" s="1525"/>
      <c r="BN58" s="1525"/>
      <c r="BO58" s="1525"/>
      <c r="BP58" s="1525"/>
      <c r="BQ58" s="1525"/>
      <c r="BR58" s="1525"/>
      <c r="BS58" s="1525"/>
      <c r="BT58" s="1525"/>
      <c r="BU58" s="1525"/>
      <c r="BV58" s="1525"/>
      <c r="BW58" s="1525"/>
      <c r="BX58" s="1525"/>
      <c r="BY58" s="1525"/>
      <c r="BZ58" s="1525"/>
      <c r="CA58" s="1525"/>
      <c r="CB58" s="1525"/>
      <c r="CC58" s="1525"/>
      <c r="CD58" s="111"/>
      <c r="CH58" s="1525"/>
      <c r="CI58" s="1525"/>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row>
    <row r="59" spans="2:184" s="63" customFormat="1" ht="30" customHeight="1">
      <c r="B59" s="89"/>
      <c r="D59" s="1525"/>
      <c r="E59" s="1525"/>
      <c r="F59" s="1525"/>
      <c r="G59" s="1525"/>
      <c r="H59" s="1525"/>
      <c r="I59" s="1525"/>
      <c r="J59" s="1525"/>
      <c r="K59" s="1525"/>
      <c r="L59" s="1525"/>
      <c r="M59" s="1525"/>
      <c r="N59" s="1525"/>
      <c r="O59" s="1525"/>
      <c r="P59" s="1525"/>
      <c r="Q59" s="1525"/>
      <c r="R59" s="1525"/>
      <c r="S59" s="1525"/>
      <c r="T59" s="1525"/>
      <c r="U59" s="1525"/>
      <c r="V59" s="1525"/>
      <c r="W59" s="1525"/>
      <c r="X59" s="1525"/>
      <c r="Y59" s="1525"/>
      <c r="Z59" s="1525"/>
      <c r="AA59" s="1525"/>
      <c r="AB59" s="1525"/>
      <c r="AC59" s="1525"/>
      <c r="AD59" s="1525"/>
      <c r="AE59" s="1525"/>
      <c r="AF59" s="1525"/>
      <c r="AG59" s="1525"/>
      <c r="AH59" s="1525"/>
      <c r="AI59" s="1525"/>
      <c r="AJ59" s="1525"/>
      <c r="AK59" s="1525"/>
      <c r="AL59" s="1525"/>
      <c r="AM59" s="1525"/>
      <c r="AN59" s="1525"/>
      <c r="AO59" s="1525"/>
      <c r="AP59" s="1525"/>
      <c r="AQ59" s="1525"/>
      <c r="AR59" s="1525"/>
      <c r="AS59" s="1525"/>
      <c r="AT59" s="1525"/>
      <c r="AU59" s="1525"/>
      <c r="AV59" s="1525"/>
      <c r="AW59" s="1525"/>
      <c r="AX59" s="1525"/>
      <c r="AY59" s="1525"/>
      <c r="AZ59" s="1525"/>
      <c r="BA59" s="1525"/>
      <c r="BB59" s="1525"/>
      <c r="BC59" s="1525"/>
      <c r="BD59" s="1525"/>
      <c r="BE59" s="1525"/>
      <c r="BF59" s="1525"/>
      <c r="BG59" s="1525"/>
      <c r="BH59" s="1525"/>
      <c r="BI59" s="1525"/>
      <c r="BJ59" s="1525"/>
      <c r="BK59" s="1525"/>
      <c r="BL59" s="1525"/>
      <c r="BM59" s="1525"/>
      <c r="BN59" s="1525"/>
      <c r="BO59" s="1525"/>
      <c r="BP59" s="1525"/>
      <c r="BQ59" s="1525"/>
      <c r="BR59" s="1525"/>
      <c r="BS59" s="1525"/>
      <c r="BT59" s="1525"/>
      <c r="BU59" s="1525"/>
      <c r="BV59" s="1525"/>
      <c r="BW59" s="1525"/>
      <c r="BX59" s="1525"/>
      <c r="BY59" s="1525"/>
      <c r="BZ59" s="1525"/>
      <c r="CA59" s="1525"/>
      <c r="CB59" s="1525"/>
      <c r="CC59" s="1525"/>
      <c r="CD59" s="111"/>
      <c r="CH59" s="1525"/>
      <c r="CI59" s="1525"/>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row>
    <row r="60" spans="2:184" s="63" customFormat="1" ht="30" customHeight="1">
      <c r="B60" s="73"/>
      <c r="D60" s="1525"/>
      <c r="E60" s="1525"/>
      <c r="F60" s="1525"/>
      <c r="G60" s="1525"/>
      <c r="H60" s="1525"/>
      <c r="I60" s="1525"/>
      <c r="J60" s="1525"/>
      <c r="K60" s="1525"/>
      <c r="L60" s="1525"/>
      <c r="M60" s="1525"/>
      <c r="N60" s="1525"/>
      <c r="O60" s="1525"/>
      <c r="P60" s="1525"/>
      <c r="Q60" s="1525"/>
      <c r="R60" s="1525"/>
      <c r="S60" s="1525"/>
      <c r="T60" s="1525"/>
      <c r="U60" s="1525"/>
      <c r="V60" s="1525"/>
      <c r="W60" s="1525"/>
      <c r="X60" s="1525"/>
      <c r="Y60" s="1525"/>
      <c r="Z60" s="1525"/>
      <c r="AA60" s="1525"/>
      <c r="AB60" s="1525"/>
      <c r="AC60" s="1525"/>
      <c r="AD60" s="1525"/>
      <c r="AE60" s="1525"/>
      <c r="AF60" s="1525"/>
      <c r="AG60" s="1525"/>
      <c r="AH60" s="1525"/>
      <c r="AI60" s="1525"/>
      <c r="AJ60" s="1525"/>
      <c r="AK60" s="1525"/>
      <c r="AL60" s="1525"/>
      <c r="AM60" s="1525"/>
      <c r="AN60" s="1525"/>
      <c r="AO60" s="1525"/>
      <c r="AP60" s="1525"/>
      <c r="AQ60" s="1525"/>
      <c r="AR60" s="1525"/>
      <c r="AS60" s="1525"/>
      <c r="AT60" s="1525"/>
      <c r="AU60" s="1525"/>
      <c r="AV60" s="1525"/>
      <c r="AW60" s="1525"/>
      <c r="AX60" s="1525"/>
      <c r="AY60" s="1525"/>
      <c r="AZ60" s="1525"/>
      <c r="BA60" s="1525"/>
      <c r="BB60" s="1525"/>
      <c r="BC60" s="1525"/>
      <c r="BD60" s="1525"/>
      <c r="BE60" s="1525"/>
      <c r="BF60" s="1525"/>
      <c r="BG60" s="1525"/>
      <c r="BH60" s="1525"/>
      <c r="BI60" s="1525"/>
      <c r="BJ60" s="1525"/>
      <c r="BK60" s="1525"/>
      <c r="BL60" s="1525"/>
      <c r="BM60" s="1525"/>
      <c r="BN60" s="1525"/>
      <c r="BO60" s="1525"/>
      <c r="BP60" s="1525"/>
      <c r="BQ60" s="1525"/>
      <c r="BR60" s="1525"/>
      <c r="BS60" s="1525"/>
      <c r="BT60" s="1525"/>
      <c r="BU60" s="1525"/>
      <c r="BV60" s="1525"/>
      <c r="BW60" s="1525"/>
      <c r="BX60" s="1525"/>
      <c r="BY60" s="1525"/>
      <c r="BZ60" s="1525"/>
      <c r="CA60" s="1525"/>
      <c r="CB60" s="1525"/>
      <c r="CC60" s="1525"/>
      <c r="CD60" s="111"/>
      <c r="CH60" s="1525"/>
      <c r="CI60" s="1525"/>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row>
    <row r="61" spans="2:184" s="63" customFormat="1" ht="30" customHeight="1">
      <c r="B61" s="86"/>
      <c r="D61" s="1525"/>
      <c r="E61" s="1525"/>
      <c r="F61" s="1525"/>
      <c r="G61" s="1525"/>
      <c r="H61" s="1525"/>
      <c r="I61" s="1525"/>
      <c r="J61" s="1525"/>
      <c r="K61" s="1525"/>
      <c r="L61" s="1525"/>
      <c r="M61" s="1525"/>
      <c r="N61" s="1525"/>
      <c r="O61" s="1525"/>
      <c r="P61" s="1525"/>
      <c r="Q61" s="1525"/>
      <c r="R61" s="1525"/>
      <c r="S61" s="1525"/>
      <c r="T61" s="1525"/>
      <c r="U61" s="1525"/>
      <c r="V61" s="1525"/>
      <c r="W61" s="1525"/>
      <c r="X61" s="1525"/>
      <c r="Y61" s="1525"/>
      <c r="Z61" s="1525"/>
      <c r="AA61" s="1525"/>
      <c r="AB61" s="1525"/>
      <c r="AC61" s="1525"/>
      <c r="AD61" s="1525"/>
      <c r="AE61" s="1525"/>
      <c r="AF61" s="1525"/>
      <c r="AG61" s="1525"/>
      <c r="AH61" s="1525"/>
      <c r="AI61" s="1525"/>
      <c r="AJ61" s="1525"/>
      <c r="AK61" s="1525"/>
      <c r="AL61" s="1525"/>
      <c r="AM61" s="1525"/>
      <c r="AN61" s="1525"/>
      <c r="AO61" s="1525"/>
      <c r="AP61" s="1525"/>
      <c r="AQ61" s="1525"/>
      <c r="AR61" s="1525"/>
      <c r="AS61" s="1525"/>
      <c r="AT61" s="1525"/>
      <c r="AU61" s="1525"/>
      <c r="AV61" s="1525"/>
      <c r="AW61" s="1525"/>
      <c r="AX61" s="1525"/>
      <c r="AY61" s="1525"/>
      <c r="AZ61" s="1525"/>
      <c r="BA61" s="1525"/>
      <c r="BB61" s="1525"/>
      <c r="BC61" s="1525"/>
      <c r="BD61" s="1525"/>
      <c r="BE61" s="1525"/>
      <c r="BF61" s="1525"/>
      <c r="BG61" s="1525"/>
      <c r="BH61" s="1525"/>
      <c r="BI61" s="1525"/>
      <c r="BJ61" s="1525"/>
      <c r="BK61" s="1525"/>
      <c r="BL61" s="1525"/>
      <c r="BM61" s="1525"/>
      <c r="BN61" s="1525"/>
      <c r="BO61" s="1525"/>
      <c r="BP61" s="1525"/>
      <c r="BQ61" s="1525"/>
      <c r="BR61" s="1525"/>
      <c r="BS61" s="1525"/>
      <c r="BT61" s="1525"/>
      <c r="BU61" s="1525"/>
      <c r="BV61" s="1525"/>
      <c r="BW61" s="1525"/>
      <c r="BX61" s="1525"/>
      <c r="BY61" s="1525"/>
      <c r="BZ61" s="1525"/>
      <c r="CA61" s="1525"/>
      <c r="CB61" s="1525"/>
      <c r="CC61" s="1525"/>
      <c r="CD61" s="111"/>
      <c r="CH61" s="1525"/>
      <c r="CI61" s="1525"/>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row>
    <row r="62" spans="2:184" s="63" customFormat="1" ht="30" customHeight="1">
      <c r="B62" s="86"/>
      <c r="D62" s="1525"/>
      <c r="E62" s="1525"/>
      <c r="F62" s="1525"/>
      <c r="G62" s="1525"/>
      <c r="H62" s="1525"/>
      <c r="I62" s="1525"/>
      <c r="J62" s="1525"/>
      <c r="K62" s="1525"/>
      <c r="L62" s="1525"/>
      <c r="M62" s="1525"/>
      <c r="N62" s="1525"/>
      <c r="O62" s="1525"/>
      <c r="P62" s="1525"/>
      <c r="Q62" s="1525"/>
      <c r="R62" s="1525"/>
      <c r="S62" s="1525"/>
      <c r="T62" s="1525"/>
      <c r="U62" s="1525"/>
      <c r="V62" s="1525"/>
      <c r="W62" s="1525"/>
      <c r="X62" s="1525"/>
      <c r="Y62" s="1525"/>
      <c r="Z62" s="1525"/>
      <c r="AA62" s="1525"/>
      <c r="AB62" s="1525"/>
      <c r="AC62" s="1525"/>
      <c r="AD62" s="1525"/>
      <c r="AE62" s="1525"/>
      <c r="AF62" s="1525"/>
      <c r="AG62" s="1525"/>
      <c r="AH62" s="1525"/>
      <c r="AI62" s="1525"/>
      <c r="AJ62" s="1525"/>
      <c r="AK62" s="1525"/>
      <c r="AL62" s="1525"/>
      <c r="AM62" s="1525"/>
      <c r="AN62" s="1525"/>
      <c r="AO62" s="1525"/>
      <c r="AP62" s="1525"/>
      <c r="AQ62" s="1525"/>
      <c r="AR62" s="1525"/>
      <c r="AS62" s="1525"/>
      <c r="AT62" s="1525"/>
      <c r="AU62" s="1525"/>
      <c r="AV62" s="1525"/>
      <c r="AW62" s="1525"/>
      <c r="AX62" s="1525"/>
      <c r="AY62" s="1525"/>
      <c r="AZ62" s="1525"/>
      <c r="BA62" s="1525"/>
      <c r="BB62" s="1525"/>
      <c r="BC62" s="1525"/>
      <c r="BD62" s="1525"/>
      <c r="BE62" s="1525"/>
      <c r="BF62" s="1525"/>
      <c r="BG62" s="1525"/>
      <c r="BH62" s="1525"/>
      <c r="BI62" s="1525"/>
      <c r="BJ62" s="1525"/>
      <c r="BK62" s="1525"/>
      <c r="BL62" s="1525"/>
      <c r="BM62" s="1525"/>
      <c r="BN62" s="1525"/>
      <c r="BO62" s="1525"/>
      <c r="BP62" s="1525"/>
      <c r="BQ62" s="1525"/>
      <c r="BR62" s="1525"/>
      <c r="BS62" s="1525"/>
      <c r="BT62" s="1525"/>
      <c r="BU62" s="1525"/>
      <c r="BV62" s="1525"/>
      <c r="BW62" s="1525"/>
      <c r="BX62" s="1525"/>
      <c r="BY62" s="1525"/>
      <c r="BZ62" s="1525"/>
      <c r="CA62" s="1525"/>
      <c r="CB62" s="1525"/>
      <c r="CC62" s="1525"/>
      <c r="CD62" s="111"/>
      <c r="CH62" s="1525"/>
      <c r="CI62" s="1525"/>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row>
    <row r="63" spans="2:184" s="63" customFormat="1" ht="30" customHeight="1">
      <c r="B63" s="89"/>
      <c r="D63" s="1525"/>
      <c r="E63" s="1525"/>
      <c r="F63" s="1525"/>
      <c r="G63" s="1525"/>
      <c r="H63" s="1525"/>
      <c r="I63" s="1525"/>
      <c r="J63" s="1525"/>
      <c r="K63" s="1525"/>
      <c r="L63" s="1525"/>
      <c r="M63" s="1525"/>
      <c r="N63" s="1525"/>
      <c r="O63" s="1525"/>
      <c r="P63" s="1525"/>
      <c r="Q63" s="1525"/>
      <c r="R63" s="1525"/>
      <c r="S63" s="1525"/>
      <c r="T63" s="1525"/>
      <c r="U63" s="1525"/>
      <c r="V63" s="1525"/>
      <c r="W63" s="1525"/>
      <c r="X63" s="1525"/>
      <c r="Y63" s="1525"/>
      <c r="Z63" s="1525"/>
      <c r="AA63" s="1525"/>
      <c r="AB63" s="1525"/>
      <c r="AC63" s="1525"/>
      <c r="AD63" s="1525"/>
      <c r="AE63" s="1525"/>
      <c r="AF63" s="1525"/>
      <c r="AG63" s="1525"/>
      <c r="AH63" s="1525"/>
      <c r="AI63" s="1525"/>
      <c r="AJ63" s="1525"/>
      <c r="AK63" s="1525"/>
      <c r="AL63" s="1525"/>
      <c r="AM63" s="1525"/>
      <c r="AN63" s="1525"/>
      <c r="AO63" s="1525"/>
      <c r="AP63" s="1525"/>
      <c r="AQ63" s="1525"/>
      <c r="AR63" s="1525"/>
      <c r="AS63" s="1525"/>
      <c r="AT63" s="1525"/>
      <c r="AU63" s="1525"/>
      <c r="AV63" s="1525"/>
      <c r="AW63" s="1525"/>
      <c r="AX63" s="1525"/>
      <c r="AY63" s="1525"/>
      <c r="AZ63" s="1525"/>
      <c r="BA63" s="1525"/>
      <c r="BB63" s="1525"/>
      <c r="BC63" s="1525"/>
      <c r="BD63" s="1525"/>
      <c r="BE63" s="1525"/>
      <c r="BF63" s="1525"/>
      <c r="BG63" s="1525"/>
      <c r="BH63" s="1525"/>
      <c r="BI63" s="1525"/>
      <c r="BJ63" s="1525"/>
      <c r="BK63" s="1525"/>
      <c r="BL63" s="1525"/>
      <c r="BM63" s="1525"/>
      <c r="BN63" s="1525"/>
      <c r="BO63" s="1525"/>
      <c r="BP63" s="1525"/>
      <c r="BQ63" s="1525"/>
      <c r="BR63" s="1525"/>
      <c r="BS63" s="1525"/>
      <c r="BT63" s="1525"/>
      <c r="BU63" s="1525"/>
      <c r="BV63" s="1525"/>
      <c r="BW63" s="1525"/>
      <c r="BX63" s="1525"/>
      <c r="BY63" s="1525"/>
      <c r="BZ63" s="1525"/>
      <c r="CA63" s="1525"/>
      <c r="CB63" s="1525"/>
      <c r="CC63" s="1525"/>
      <c r="CD63" s="111"/>
      <c r="CH63" s="1525"/>
      <c r="CI63" s="1525"/>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row>
    <row r="64" spans="2:184" s="63" customFormat="1" ht="30" customHeight="1">
      <c r="B64" s="73"/>
      <c r="D64" s="1525"/>
      <c r="E64" s="1525"/>
      <c r="F64" s="1525"/>
      <c r="G64" s="1525"/>
      <c r="H64" s="1525"/>
      <c r="I64" s="1525"/>
      <c r="J64" s="1525"/>
      <c r="K64" s="1525"/>
      <c r="L64" s="1525"/>
      <c r="M64" s="1525"/>
      <c r="N64" s="1525"/>
      <c r="O64" s="1525"/>
      <c r="P64" s="1525"/>
      <c r="Q64" s="1525"/>
      <c r="R64" s="1525"/>
      <c r="S64" s="1525"/>
      <c r="T64" s="1525"/>
      <c r="U64" s="1525"/>
      <c r="V64" s="1525"/>
      <c r="W64" s="1525"/>
      <c r="X64" s="1525"/>
      <c r="Y64" s="1525"/>
      <c r="Z64" s="1525"/>
      <c r="AA64" s="1525"/>
      <c r="AB64" s="1525"/>
      <c r="AC64" s="1525"/>
      <c r="AD64" s="1525"/>
      <c r="AE64" s="1525"/>
      <c r="AF64" s="1525"/>
      <c r="AG64" s="1525"/>
      <c r="AH64" s="1525"/>
      <c r="AI64" s="1525"/>
      <c r="AJ64" s="1525"/>
      <c r="AK64" s="1525"/>
      <c r="AL64" s="1525"/>
      <c r="AM64" s="1525"/>
      <c r="AN64" s="1525"/>
      <c r="AO64" s="1525"/>
      <c r="AP64" s="1525"/>
      <c r="AQ64" s="1525"/>
      <c r="AR64" s="1525"/>
      <c r="AS64" s="1525"/>
      <c r="AT64" s="1525"/>
      <c r="AU64" s="1525"/>
      <c r="AV64" s="1525"/>
      <c r="AW64" s="1525"/>
      <c r="AX64" s="1525"/>
      <c r="AY64" s="1525"/>
      <c r="AZ64" s="1525"/>
      <c r="BA64" s="1525"/>
      <c r="BB64" s="1525"/>
      <c r="BC64" s="1525"/>
      <c r="BD64" s="1525"/>
      <c r="BE64" s="1525"/>
      <c r="BF64" s="1525"/>
      <c r="BG64" s="1525"/>
      <c r="BH64" s="1525"/>
      <c r="BI64" s="1525"/>
      <c r="BJ64" s="1525"/>
      <c r="BK64" s="1525"/>
      <c r="BL64" s="1525"/>
      <c r="BM64" s="1525"/>
      <c r="BN64" s="1525"/>
      <c r="BO64" s="1525"/>
      <c r="BP64" s="1525"/>
      <c r="BQ64" s="1525"/>
      <c r="BR64" s="1525"/>
      <c r="BS64" s="1525"/>
      <c r="BT64" s="1525"/>
      <c r="BU64" s="1525"/>
      <c r="BV64" s="1525"/>
      <c r="BW64" s="1525"/>
      <c r="BX64" s="1525"/>
      <c r="BY64" s="1525"/>
      <c r="BZ64" s="1525"/>
      <c r="CA64" s="1525"/>
      <c r="CB64" s="1525"/>
      <c r="CC64" s="1525"/>
      <c r="CD64" s="111"/>
      <c r="CH64" s="1525"/>
      <c r="CI64" s="1525"/>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row>
    <row r="65" spans="2:126" s="63" customFormat="1" ht="30" customHeight="1">
      <c r="B65" s="86"/>
      <c r="D65" s="1525"/>
      <c r="E65" s="1525"/>
      <c r="F65" s="1525"/>
      <c r="G65" s="1525"/>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c r="AI65" s="1525"/>
      <c r="AJ65" s="1525"/>
      <c r="AK65" s="1525"/>
      <c r="AL65" s="1525"/>
      <c r="AM65" s="1525"/>
      <c r="AN65" s="1525"/>
      <c r="AO65" s="1525"/>
      <c r="AP65" s="1525"/>
      <c r="AQ65" s="1525"/>
      <c r="AR65" s="1525"/>
      <c r="AS65" s="1525"/>
      <c r="AT65" s="1525"/>
      <c r="AU65" s="1525"/>
      <c r="AV65" s="1525"/>
      <c r="AW65" s="1525"/>
      <c r="AX65" s="1525"/>
      <c r="AY65" s="1525"/>
      <c r="AZ65" s="1525"/>
      <c r="BA65" s="1525"/>
      <c r="BB65" s="1525"/>
      <c r="BC65" s="1525"/>
      <c r="BD65" s="1525"/>
      <c r="BE65" s="1525"/>
      <c r="BF65" s="1525"/>
      <c r="BG65" s="1525"/>
      <c r="BH65" s="1525"/>
      <c r="BI65" s="1525"/>
      <c r="BJ65" s="1525"/>
      <c r="BK65" s="1525"/>
      <c r="BL65" s="1525"/>
      <c r="BM65" s="1525"/>
      <c r="BN65" s="1525"/>
      <c r="BO65" s="1525"/>
      <c r="BP65" s="1525"/>
      <c r="BQ65" s="1525"/>
      <c r="BR65" s="1525"/>
      <c r="BS65" s="1525"/>
      <c r="BT65" s="1525"/>
      <c r="BU65" s="1525"/>
      <c r="BV65" s="1525"/>
      <c r="BW65" s="1525"/>
      <c r="BX65" s="1525"/>
      <c r="BY65" s="1525"/>
      <c r="BZ65" s="1525"/>
      <c r="CA65" s="1525"/>
      <c r="CB65" s="1525"/>
      <c r="CC65" s="1525"/>
      <c r="CD65" s="111"/>
      <c r="CH65" s="1525"/>
      <c r="CI65" s="1525"/>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row>
    <row r="66" spans="2:126" s="63" customFormat="1" ht="30" customHeight="1">
      <c r="B66" s="86"/>
      <c r="D66" s="1525"/>
      <c r="E66" s="1525"/>
      <c r="F66" s="1525"/>
      <c r="G66" s="1525"/>
      <c r="H66" s="1525"/>
      <c r="I66" s="1525"/>
      <c r="J66" s="1525"/>
      <c r="K66" s="1525"/>
      <c r="L66" s="1525"/>
      <c r="M66" s="1525"/>
      <c r="N66" s="1525"/>
      <c r="O66" s="1525"/>
      <c r="P66" s="1525"/>
      <c r="Q66" s="1525"/>
      <c r="R66" s="1525"/>
      <c r="S66" s="1525"/>
      <c r="T66" s="1525"/>
      <c r="U66" s="1525"/>
      <c r="V66" s="1525"/>
      <c r="W66" s="1525"/>
      <c r="X66" s="1525"/>
      <c r="Y66" s="1525"/>
      <c r="Z66" s="1525"/>
      <c r="AA66" s="1525"/>
      <c r="AB66" s="1525"/>
      <c r="AC66" s="1525"/>
      <c r="AD66" s="1525"/>
      <c r="AE66" s="1525"/>
      <c r="AF66" s="1525"/>
      <c r="AG66" s="1525"/>
      <c r="AH66" s="1525"/>
      <c r="AI66" s="1525"/>
      <c r="AJ66" s="1525"/>
      <c r="AK66" s="1525"/>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R66" s="1525"/>
      <c r="BS66" s="1525"/>
      <c r="BT66" s="1525"/>
      <c r="BU66" s="1525"/>
      <c r="BV66" s="1525"/>
      <c r="BW66" s="1525"/>
      <c r="BX66" s="1525"/>
      <c r="BY66" s="1525"/>
      <c r="BZ66" s="1525"/>
      <c r="CA66" s="1525"/>
      <c r="CB66" s="1525"/>
      <c r="CC66" s="1525"/>
      <c r="CD66" s="111"/>
      <c r="CH66" s="1525"/>
      <c r="CI66" s="1525"/>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row>
    <row r="67" spans="2:126" s="63" customFormat="1" ht="30" customHeight="1">
      <c r="B67" s="89"/>
      <c r="D67" s="1525"/>
      <c r="E67" s="1525"/>
      <c r="F67" s="1525"/>
      <c r="G67" s="1525"/>
      <c r="H67" s="1525"/>
      <c r="I67" s="1525"/>
      <c r="J67" s="1525"/>
      <c r="K67" s="1525"/>
      <c r="L67" s="1525"/>
      <c r="M67" s="1525"/>
      <c r="N67" s="1525"/>
      <c r="O67" s="1525"/>
      <c r="P67" s="1525"/>
      <c r="Q67" s="1525"/>
      <c r="R67" s="1525"/>
      <c r="S67" s="1525"/>
      <c r="T67" s="1525"/>
      <c r="U67" s="1525"/>
      <c r="V67" s="1525"/>
      <c r="W67" s="1525"/>
      <c r="X67" s="1525"/>
      <c r="Y67" s="1525"/>
      <c r="Z67" s="1525"/>
      <c r="AA67" s="1525"/>
      <c r="AB67" s="1525"/>
      <c r="AC67" s="1525"/>
      <c r="AD67" s="1525"/>
      <c r="AE67" s="1525"/>
      <c r="AF67" s="1525"/>
      <c r="AG67" s="1525"/>
      <c r="AH67" s="1525"/>
      <c r="AI67" s="1525"/>
      <c r="AJ67" s="1525"/>
      <c r="AK67" s="1525"/>
      <c r="AL67" s="1525"/>
      <c r="AM67" s="1525"/>
      <c r="AN67" s="1525"/>
      <c r="AO67" s="1525"/>
      <c r="AP67" s="1525"/>
      <c r="AQ67" s="1525"/>
      <c r="AR67" s="1525"/>
      <c r="AS67" s="1525"/>
      <c r="AT67" s="1525"/>
      <c r="AU67" s="1525"/>
      <c r="AV67" s="1525"/>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1525"/>
      <c r="BR67" s="1525"/>
      <c r="BS67" s="1525"/>
      <c r="BT67" s="1525"/>
      <c r="BU67" s="1525"/>
      <c r="BV67" s="1525"/>
      <c r="BW67" s="1525"/>
      <c r="BX67" s="1525"/>
      <c r="BY67" s="1525"/>
      <c r="BZ67" s="1525"/>
      <c r="CA67" s="1525"/>
      <c r="CB67" s="1525"/>
      <c r="CC67" s="1525"/>
      <c r="CD67" s="111"/>
      <c r="CH67" s="1525"/>
      <c r="CI67" s="1525"/>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row>
    <row r="68" spans="2:126" s="63" customFormat="1" ht="30" customHeight="1">
      <c r="B68" s="73"/>
      <c r="D68" s="1525"/>
      <c r="E68" s="1525"/>
      <c r="F68" s="1525"/>
      <c r="G68" s="1525"/>
      <c r="H68" s="1525"/>
      <c r="I68" s="1525"/>
      <c r="J68" s="1525"/>
      <c r="K68" s="1525"/>
      <c r="L68" s="1525"/>
      <c r="M68" s="1525"/>
      <c r="N68" s="1525"/>
      <c r="O68" s="1525"/>
      <c r="P68" s="1525"/>
      <c r="Q68" s="1525"/>
      <c r="R68" s="1525"/>
      <c r="S68" s="1525"/>
      <c r="T68" s="1525"/>
      <c r="U68" s="1525"/>
      <c r="V68" s="1525"/>
      <c r="W68" s="1525"/>
      <c r="X68" s="1525"/>
      <c r="Y68" s="1525"/>
      <c r="Z68" s="1525"/>
      <c r="AA68" s="1525"/>
      <c r="AB68" s="1525"/>
      <c r="AC68" s="1525"/>
      <c r="AD68" s="1525"/>
      <c r="AE68" s="1525"/>
      <c r="AF68" s="1525"/>
      <c r="AG68" s="1525"/>
      <c r="AH68" s="1525"/>
      <c r="AI68" s="1525"/>
      <c r="AJ68" s="1525"/>
      <c r="AK68" s="1525"/>
      <c r="AL68" s="1525"/>
      <c r="AM68" s="1525"/>
      <c r="AN68" s="1525"/>
      <c r="AO68" s="1525"/>
      <c r="AP68" s="1525"/>
      <c r="AQ68" s="1525"/>
      <c r="AR68" s="1525"/>
      <c r="AS68" s="1525"/>
      <c r="AT68" s="1525"/>
      <c r="AU68" s="1525"/>
      <c r="AV68" s="1525"/>
      <c r="AW68" s="1525"/>
      <c r="AX68" s="1525"/>
      <c r="AY68" s="1525"/>
      <c r="AZ68" s="1525"/>
      <c r="BA68" s="1525"/>
      <c r="BB68" s="1525"/>
      <c r="BC68" s="1525"/>
      <c r="BD68" s="1525"/>
      <c r="BE68" s="1525"/>
      <c r="BF68" s="1525"/>
      <c r="BG68" s="1525"/>
      <c r="BH68" s="1525"/>
      <c r="BI68" s="1525"/>
      <c r="BJ68" s="1525"/>
      <c r="BK68" s="1525"/>
      <c r="BL68" s="1525"/>
      <c r="BM68" s="1525"/>
      <c r="BN68" s="1525"/>
      <c r="BO68" s="1525"/>
      <c r="BP68" s="1525"/>
      <c r="BQ68" s="1525"/>
      <c r="BR68" s="1525"/>
      <c r="BS68" s="1525"/>
      <c r="BT68" s="1525"/>
      <c r="BU68" s="1525"/>
      <c r="BV68" s="1525"/>
      <c r="BW68" s="1525"/>
      <c r="BX68" s="1525"/>
      <c r="BY68" s="1525"/>
      <c r="BZ68" s="1525"/>
      <c r="CA68" s="1525"/>
      <c r="CB68" s="1525"/>
      <c r="CC68" s="1525"/>
      <c r="CD68" s="115"/>
      <c r="CH68" s="1525"/>
      <c r="CI68" s="1525"/>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row>
    <row r="69" spans="2:126" s="63" customFormat="1" ht="30" customHeight="1">
      <c r="B69" s="86"/>
      <c r="D69" s="1525"/>
      <c r="E69" s="1525"/>
      <c r="F69" s="1525"/>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1525"/>
      <c r="BR69" s="1525"/>
      <c r="BS69" s="1525"/>
      <c r="BT69" s="1525"/>
      <c r="BU69" s="1525"/>
      <c r="BV69" s="1525"/>
      <c r="BW69" s="1525"/>
      <c r="BX69" s="1525"/>
      <c r="BY69" s="1525"/>
      <c r="BZ69" s="1525"/>
      <c r="CA69" s="1525"/>
      <c r="CB69" s="1525"/>
      <c r="CC69" s="1525"/>
      <c r="CD69" s="115"/>
      <c r="CH69" s="1525"/>
      <c r="CI69" s="1525"/>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row>
    <row r="70" spans="2:126" s="63" customFormat="1" ht="30" customHeight="1">
      <c r="B70" s="86"/>
      <c r="D70" s="1525"/>
      <c r="E70" s="1525"/>
      <c r="F70" s="1525"/>
      <c r="G70" s="1525"/>
      <c r="H70" s="1525"/>
      <c r="I70" s="1525"/>
      <c r="J70" s="1525"/>
      <c r="K70" s="1525"/>
      <c r="L70" s="1525"/>
      <c r="M70" s="1525"/>
      <c r="N70" s="1525"/>
      <c r="O70" s="1525"/>
      <c r="P70" s="1525"/>
      <c r="Q70" s="1525"/>
      <c r="R70" s="1525"/>
      <c r="S70" s="1525"/>
      <c r="T70" s="1525"/>
      <c r="U70" s="1525"/>
      <c r="V70" s="1525"/>
      <c r="W70" s="1525"/>
      <c r="X70" s="1525"/>
      <c r="Y70" s="1525"/>
      <c r="Z70" s="1525"/>
      <c r="AA70" s="1525"/>
      <c r="AB70" s="1525"/>
      <c r="AC70" s="1525"/>
      <c r="AD70" s="1525"/>
      <c r="AE70" s="1525"/>
      <c r="AF70" s="1525"/>
      <c r="AG70" s="1525"/>
      <c r="AH70" s="1525"/>
      <c r="AI70" s="1525"/>
      <c r="AJ70" s="1525"/>
      <c r="AK70" s="1525"/>
      <c r="AL70" s="1525"/>
      <c r="AM70" s="1525"/>
      <c r="AN70" s="1525"/>
      <c r="AO70" s="1525"/>
      <c r="AP70" s="1525"/>
      <c r="AQ70" s="1525"/>
      <c r="AR70" s="1525"/>
      <c r="AS70" s="1525"/>
      <c r="AT70" s="1525"/>
      <c r="AU70" s="1525"/>
      <c r="AV70" s="1525"/>
      <c r="AW70" s="1525"/>
      <c r="AX70" s="1525"/>
      <c r="AY70" s="1525"/>
      <c r="AZ70" s="1525"/>
      <c r="BA70" s="1525"/>
      <c r="BB70" s="1525"/>
      <c r="BC70" s="1525"/>
      <c r="BD70" s="1525"/>
      <c r="BE70" s="1525"/>
      <c r="BF70" s="1525"/>
      <c r="BG70" s="1525"/>
      <c r="BH70" s="1525"/>
      <c r="BI70" s="1525"/>
      <c r="BJ70" s="1525"/>
      <c r="BK70" s="1525"/>
      <c r="BL70" s="1525"/>
      <c r="BM70" s="1525"/>
      <c r="BN70" s="1525"/>
      <c r="BO70" s="1525"/>
      <c r="BP70" s="1525"/>
      <c r="BQ70" s="1525"/>
      <c r="BR70" s="1525"/>
      <c r="BS70" s="1525"/>
      <c r="BT70" s="1525"/>
      <c r="BU70" s="1525"/>
      <c r="BV70" s="1525"/>
      <c r="BW70" s="1525"/>
      <c r="BX70" s="1525"/>
      <c r="BY70" s="1525"/>
      <c r="BZ70" s="1525"/>
      <c r="CA70" s="1525"/>
      <c r="CB70" s="1525"/>
      <c r="CC70" s="1525"/>
      <c r="CD70" s="115"/>
      <c r="CH70" s="1525"/>
      <c r="CI70" s="1525"/>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row>
    <row r="71" spans="2:126" s="63" customFormat="1" ht="30" customHeight="1">
      <c r="B71" s="89"/>
      <c r="D71" s="1525"/>
      <c r="E71" s="1525"/>
      <c r="F71" s="1525"/>
      <c r="G71" s="1525"/>
      <c r="H71" s="1525"/>
      <c r="I71" s="1525"/>
      <c r="J71" s="1525"/>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1525"/>
      <c r="BX71" s="1525"/>
      <c r="BY71" s="1525"/>
      <c r="BZ71" s="1525"/>
      <c r="CA71" s="1525"/>
      <c r="CB71" s="1525"/>
      <c r="CC71" s="1525"/>
      <c r="CD71" s="115"/>
      <c r="CH71" s="1525"/>
      <c r="CI71" s="1525"/>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row>
    <row r="72" spans="2:126" s="63" customFormat="1" ht="30" customHeight="1">
      <c r="B72" s="73"/>
      <c r="D72" s="1525"/>
      <c r="E72" s="1525"/>
      <c r="F72" s="1525"/>
      <c r="G72" s="1525"/>
      <c r="H72" s="1525"/>
      <c r="I72" s="1525"/>
      <c r="J72" s="1525"/>
      <c r="K72" s="1525"/>
      <c r="L72" s="1525"/>
      <c r="M72" s="1525"/>
      <c r="N72" s="1525"/>
      <c r="O72" s="1525"/>
      <c r="P72" s="1525"/>
      <c r="Q72" s="1525"/>
      <c r="R72" s="1525"/>
      <c r="S72" s="1525"/>
      <c r="T72" s="1525"/>
      <c r="U72" s="1525"/>
      <c r="V72" s="1525"/>
      <c r="W72" s="1525"/>
      <c r="X72" s="1525"/>
      <c r="Y72" s="1525"/>
      <c r="Z72" s="1525"/>
      <c r="AA72" s="1525"/>
      <c r="AB72" s="1525"/>
      <c r="AC72" s="1525"/>
      <c r="AD72" s="1525"/>
      <c r="AE72" s="1525"/>
      <c r="AF72" s="1525"/>
      <c r="AG72" s="1525"/>
      <c r="AH72" s="1525"/>
      <c r="AI72" s="1525"/>
      <c r="AJ72" s="1525"/>
      <c r="AK72" s="1525"/>
      <c r="AL72" s="1525"/>
      <c r="AM72" s="1525"/>
      <c r="AN72" s="1525"/>
      <c r="AO72" s="1525"/>
      <c r="AP72" s="1525"/>
      <c r="AQ72" s="1525"/>
      <c r="AR72" s="1525"/>
      <c r="AS72" s="1525"/>
      <c r="AT72" s="1525"/>
      <c r="AU72" s="1525"/>
      <c r="AV72" s="1525"/>
      <c r="AW72" s="1525"/>
      <c r="AX72" s="1525"/>
      <c r="AY72" s="1525"/>
      <c r="AZ72" s="1525"/>
      <c r="BA72" s="1525"/>
      <c r="BB72" s="1525"/>
      <c r="BC72" s="1525"/>
      <c r="BD72" s="1525"/>
      <c r="BE72" s="1525"/>
      <c r="BF72" s="1525"/>
      <c r="BG72" s="1525"/>
      <c r="BH72" s="1525"/>
      <c r="BI72" s="1525"/>
      <c r="BJ72" s="1525"/>
      <c r="BK72" s="1525"/>
      <c r="BL72" s="1525"/>
      <c r="BM72" s="1525"/>
      <c r="BN72" s="1525"/>
      <c r="BO72" s="1525"/>
      <c r="BP72" s="1525"/>
      <c r="BQ72" s="1525"/>
      <c r="BR72" s="1525"/>
      <c r="BS72" s="1525"/>
      <c r="BT72" s="1525"/>
      <c r="BU72" s="1525"/>
      <c r="BV72" s="1525"/>
      <c r="BW72" s="1525"/>
      <c r="BX72" s="1525"/>
      <c r="BY72" s="1525"/>
      <c r="BZ72" s="1525"/>
      <c r="CA72" s="1525"/>
      <c r="CB72" s="1525"/>
      <c r="CC72" s="1525"/>
      <c r="CD72" s="111"/>
      <c r="CH72" s="1525"/>
      <c r="CI72" s="1525"/>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row>
    <row r="73" spans="2:126" s="63" customFormat="1" ht="30" customHeight="1">
      <c r="B73" s="86"/>
      <c r="D73" s="1525"/>
      <c r="E73" s="1525"/>
      <c r="F73" s="1525"/>
      <c r="G73" s="1525"/>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1525"/>
      <c r="AK73" s="1525"/>
      <c r="AL73" s="1525"/>
      <c r="AM73" s="1525"/>
      <c r="AN73" s="1525"/>
      <c r="AO73" s="1525"/>
      <c r="AP73" s="1525"/>
      <c r="AQ73" s="1525"/>
      <c r="AR73" s="1525"/>
      <c r="AS73" s="1525"/>
      <c r="AT73" s="1525"/>
      <c r="AU73" s="1525"/>
      <c r="AV73" s="1525"/>
      <c r="AW73" s="1525"/>
      <c r="AX73" s="1525"/>
      <c r="AY73" s="1525"/>
      <c r="AZ73" s="1525"/>
      <c r="BA73" s="1525"/>
      <c r="BB73" s="1525"/>
      <c r="BC73" s="1525"/>
      <c r="BD73" s="1525"/>
      <c r="BE73" s="1525"/>
      <c r="BF73" s="1525"/>
      <c r="BG73" s="1525"/>
      <c r="BH73" s="1525"/>
      <c r="BI73" s="1525"/>
      <c r="BJ73" s="1525"/>
      <c r="BK73" s="1525"/>
      <c r="BL73" s="1525"/>
      <c r="BM73" s="1525"/>
      <c r="BN73" s="1525"/>
      <c r="BO73" s="1525"/>
      <c r="BP73" s="1525"/>
      <c r="BQ73" s="1525"/>
      <c r="BR73" s="1525"/>
      <c r="BS73" s="1525"/>
      <c r="BT73" s="1525"/>
      <c r="BU73" s="1525"/>
      <c r="BV73" s="1525"/>
      <c r="BW73" s="1525"/>
      <c r="BX73" s="1525"/>
      <c r="BY73" s="1525"/>
      <c r="BZ73" s="1525"/>
      <c r="CA73" s="1525"/>
      <c r="CB73" s="1525"/>
      <c r="CC73" s="1525"/>
      <c r="CD73" s="111"/>
      <c r="CH73" s="1525"/>
      <c r="CI73" s="1525"/>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row>
    <row r="74" spans="2:126" s="63" customFormat="1" ht="30" customHeight="1">
      <c r="B74" s="86"/>
      <c r="D74" s="1525"/>
      <c r="E74" s="1525"/>
      <c r="F74" s="1525"/>
      <c r="G74" s="1525"/>
      <c r="H74" s="1525"/>
      <c r="I74" s="1525"/>
      <c r="J74" s="1525"/>
      <c r="K74" s="1525"/>
      <c r="L74" s="1525"/>
      <c r="M74" s="1525"/>
      <c r="N74" s="1525"/>
      <c r="O74" s="1525"/>
      <c r="P74" s="1525"/>
      <c r="Q74" s="1525"/>
      <c r="R74" s="1525"/>
      <c r="S74" s="1525"/>
      <c r="T74" s="1525"/>
      <c r="U74" s="1525"/>
      <c r="V74" s="1525"/>
      <c r="W74" s="1525"/>
      <c r="X74" s="1525"/>
      <c r="Y74" s="1525"/>
      <c r="Z74" s="1525"/>
      <c r="AA74" s="1525"/>
      <c r="AB74" s="1525"/>
      <c r="AC74" s="1525"/>
      <c r="AD74" s="1525"/>
      <c r="AE74" s="1525"/>
      <c r="AF74" s="1525"/>
      <c r="AG74" s="1525"/>
      <c r="AH74" s="1525"/>
      <c r="AI74" s="1525"/>
      <c r="AJ74" s="1525"/>
      <c r="AK74" s="1525"/>
      <c r="AL74" s="1525"/>
      <c r="AM74" s="1525"/>
      <c r="AN74" s="1525"/>
      <c r="AO74" s="1525"/>
      <c r="AP74" s="1525"/>
      <c r="AQ74" s="1525"/>
      <c r="AR74" s="1525"/>
      <c r="AS74" s="1525"/>
      <c r="AT74" s="1525"/>
      <c r="AU74" s="1525"/>
      <c r="AV74" s="1525"/>
      <c r="AW74" s="1525"/>
      <c r="AX74" s="1525"/>
      <c r="AY74" s="1525"/>
      <c r="AZ74" s="1525"/>
      <c r="BA74" s="1525"/>
      <c r="BB74" s="1525"/>
      <c r="BC74" s="1525"/>
      <c r="BD74" s="1525"/>
      <c r="BE74" s="1525"/>
      <c r="BF74" s="1525"/>
      <c r="BG74" s="1525"/>
      <c r="BH74" s="1525"/>
      <c r="BI74" s="1525"/>
      <c r="BJ74" s="1525"/>
      <c r="BK74" s="1525"/>
      <c r="BL74" s="1525"/>
      <c r="BM74" s="1525"/>
      <c r="BN74" s="1525"/>
      <c r="BO74" s="1525"/>
      <c r="BP74" s="1525"/>
      <c r="BQ74" s="1525"/>
      <c r="BR74" s="1525"/>
      <c r="BS74" s="1525"/>
      <c r="BT74" s="1525"/>
      <c r="BU74" s="1525"/>
      <c r="BV74" s="1525"/>
      <c r="BW74" s="1525"/>
      <c r="BX74" s="1525"/>
      <c r="BY74" s="1525"/>
      <c r="BZ74" s="1525"/>
      <c r="CA74" s="1525"/>
      <c r="CB74" s="1525"/>
      <c r="CC74" s="1525"/>
      <c r="CD74" s="111"/>
      <c r="CH74" s="1525"/>
      <c r="CI74" s="1525"/>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row>
    <row r="75" spans="2:126" s="63" customFormat="1" ht="30" customHeight="1">
      <c r="B75" s="89"/>
      <c r="D75" s="1525"/>
      <c r="E75" s="1525"/>
      <c r="F75" s="1525"/>
      <c r="G75" s="1525"/>
      <c r="H75" s="1525"/>
      <c r="I75" s="1525"/>
      <c r="J75" s="1525"/>
      <c r="K75" s="1525"/>
      <c r="L75" s="1525"/>
      <c r="M75" s="1525"/>
      <c r="N75" s="1525"/>
      <c r="O75" s="1525"/>
      <c r="P75" s="1525"/>
      <c r="Q75" s="1525"/>
      <c r="R75" s="1525"/>
      <c r="S75" s="1525"/>
      <c r="T75" s="1525"/>
      <c r="U75" s="1525"/>
      <c r="V75" s="1525"/>
      <c r="W75" s="1525"/>
      <c r="X75" s="1525"/>
      <c r="Y75" s="1525"/>
      <c r="Z75" s="1525"/>
      <c r="AA75" s="1525"/>
      <c r="AB75" s="1525"/>
      <c r="AC75" s="1525"/>
      <c r="AD75" s="1525"/>
      <c r="AE75" s="1525"/>
      <c r="AF75" s="1525"/>
      <c r="AG75" s="1525"/>
      <c r="AH75" s="1525"/>
      <c r="AI75" s="1525"/>
      <c r="AJ75" s="1525"/>
      <c r="AK75" s="1525"/>
      <c r="AL75" s="1525"/>
      <c r="AM75" s="1525"/>
      <c r="AN75" s="1525"/>
      <c r="AO75" s="1525"/>
      <c r="AP75" s="1525"/>
      <c r="AQ75" s="1525"/>
      <c r="AR75" s="1525"/>
      <c r="AS75" s="1525"/>
      <c r="AT75" s="1525"/>
      <c r="AU75" s="1525"/>
      <c r="AV75" s="1525"/>
      <c r="AW75" s="1525"/>
      <c r="AX75" s="1525"/>
      <c r="AY75" s="1525"/>
      <c r="AZ75" s="1525"/>
      <c r="BA75" s="1525"/>
      <c r="BB75" s="1525"/>
      <c r="BC75" s="1525"/>
      <c r="BD75" s="1525"/>
      <c r="BE75" s="1525"/>
      <c r="BF75" s="1525"/>
      <c r="BG75" s="1525"/>
      <c r="BH75" s="1525"/>
      <c r="BI75" s="1525"/>
      <c r="BJ75" s="1525"/>
      <c r="BK75" s="1525"/>
      <c r="BL75" s="1525"/>
      <c r="BM75" s="1525"/>
      <c r="BN75" s="1525"/>
      <c r="BO75" s="1525"/>
      <c r="BP75" s="1525"/>
      <c r="BQ75" s="1525"/>
      <c r="BR75" s="1525"/>
      <c r="BS75" s="1525"/>
      <c r="BT75" s="1525"/>
      <c r="BU75" s="1525"/>
      <c r="BV75" s="1525"/>
      <c r="BW75" s="1525"/>
      <c r="BX75" s="1525"/>
      <c r="BY75" s="1525"/>
      <c r="BZ75" s="1525"/>
      <c r="CA75" s="1525"/>
      <c r="CB75" s="1525"/>
      <c r="CC75" s="1525"/>
      <c r="CD75" s="111"/>
      <c r="CH75" s="1525"/>
      <c r="CI75" s="1525"/>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row>
    <row r="76" spans="2:126" s="63" customFormat="1" ht="30" customHeight="1">
      <c r="B76" s="73"/>
      <c r="D76" s="1525"/>
      <c r="E76" s="1525"/>
      <c r="F76" s="1525"/>
      <c r="G76" s="1525"/>
      <c r="H76" s="1525"/>
      <c r="I76" s="1525"/>
      <c r="J76" s="1525"/>
      <c r="K76" s="1525"/>
      <c r="L76" s="1525"/>
      <c r="M76" s="1525"/>
      <c r="N76" s="1525"/>
      <c r="O76" s="1525"/>
      <c r="P76" s="1525"/>
      <c r="Q76" s="1525"/>
      <c r="R76" s="1525"/>
      <c r="S76" s="1525"/>
      <c r="T76" s="1525"/>
      <c r="U76" s="1525"/>
      <c r="V76" s="1525"/>
      <c r="W76" s="1525"/>
      <c r="X76" s="1525"/>
      <c r="Y76" s="1525"/>
      <c r="Z76" s="1525"/>
      <c r="AA76" s="1525"/>
      <c r="AB76" s="1525"/>
      <c r="AC76" s="1525"/>
      <c r="AD76" s="1525"/>
      <c r="AE76" s="1525"/>
      <c r="AF76" s="1525"/>
      <c r="AG76" s="1525"/>
      <c r="AH76" s="1525"/>
      <c r="AI76" s="1525"/>
      <c r="AJ76" s="1525"/>
      <c r="AK76" s="1525"/>
      <c r="AL76" s="1525"/>
      <c r="AM76" s="1525"/>
      <c r="AN76" s="1525"/>
      <c r="AO76" s="1525"/>
      <c r="AP76" s="1525"/>
      <c r="AQ76" s="1525"/>
      <c r="AR76" s="1525"/>
      <c r="AS76" s="1525"/>
      <c r="AT76" s="1525"/>
      <c r="AU76" s="1525"/>
      <c r="AV76" s="1525"/>
      <c r="AW76" s="1525"/>
      <c r="AX76" s="1525"/>
      <c r="AY76" s="1525"/>
      <c r="AZ76" s="1525"/>
      <c r="BA76" s="1525"/>
      <c r="BB76" s="1525"/>
      <c r="BC76" s="1525"/>
      <c r="BD76" s="1525"/>
      <c r="BE76" s="1525"/>
      <c r="BF76" s="1525"/>
      <c r="BG76" s="1525"/>
      <c r="BH76" s="1525"/>
      <c r="BI76" s="1525"/>
      <c r="BJ76" s="1525"/>
      <c r="BK76" s="1525"/>
      <c r="BL76" s="1525"/>
      <c r="BM76" s="1525"/>
      <c r="BN76" s="1525"/>
      <c r="BO76" s="1525"/>
      <c r="BP76" s="1525"/>
      <c r="BQ76" s="1525"/>
      <c r="BR76" s="1525"/>
      <c r="BS76" s="1525"/>
      <c r="BT76" s="1525"/>
      <c r="BU76" s="1525"/>
      <c r="BV76" s="1525"/>
      <c r="BW76" s="1525"/>
      <c r="BX76" s="1525"/>
      <c r="BY76" s="1525"/>
      <c r="BZ76" s="1525"/>
      <c r="CA76" s="1525"/>
      <c r="CB76" s="1525"/>
      <c r="CC76" s="1525"/>
      <c r="CD76" s="111"/>
      <c r="CH76" s="1525"/>
      <c r="CI76" s="1525"/>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row>
    <row r="77" spans="2:126" s="63" customFormat="1" ht="30" customHeight="1">
      <c r="B77" s="86"/>
      <c r="D77" s="1525"/>
      <c r="E77" s="1525"/>
      <c r="F77" s="1525"/>
      <c r="G77" s="1525"/>
      <c r="H77" s="1525"/>
      <c r="I77" s="1525"/>
      <c r="J77" s="1525"/>
      <c r="K77" s="1525"/>
      <c r="L77" s="1525"/>
      <c r="M77" s="1525"/>
      <c r="N77" s="1525"/>
      <c r="O77" s="1525"/>
      <c r="P77" s="1525"/>
      <c r="Q77" s="1525"/>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1525"/>
      <c r="AQ77" s="1525"/>
      <c r="AR77" s="1525"/>
      <c r="AS77" s="1525"/>
      <c r="AT77" s="1525"/>
      <c r="AU77" s="1525"/>
      <c r="AV77" s="1525"/>
      <c r="AW77" s="1525"/>
      <c r="AX77" s="1525"/>
      <c r="AY77" s="1525"/>
      <c r="AZ77" s="1525"/>
      <c r="BA77" s="1525"/>
      <c r="BB77" s="1525"/>
      <c r="BC77" s="1525"/>
      <c r="BD77" s="1525"/>
      <c r="BE77" s="1525"/>
      <c r="BF77" s="1525"/>
      <c r="BG77" s="1525"/>
      <c r="BH77" s="1525"/>
      <c r="BI77" s="1525"/>
      <c r="BJ77" s="1525"/>
      <c r="BK77" s="1525"/>
      <c r="BL77" s="1525"/>
      <c r="BM77" s="1525"/>
      <c r="BN77" s="1525"/>
      <c r="BO77" s="1525"/>
      <c r="BP77" s="1525"/>
      <c r="BQ77" s="1525"/>
      <c r="BR77" s="1525"/>
      <c r="BS77" s="1525"/>
      <c r="BT77" s="1525"/>
      <c r="BU77" s="1525"/>
      <c r="BV77" s="1525"/>
      <c r="BW77" s="1525"/>
      <c r="BX77" s="1525"/>
      <c r="BY77" s="1525"/>
      <c r="BZ77" s="1525"/>
      <c r="CA77" s="1525"/>
      <c r="CB77" s="1525"/>
      <c r="CC77" s="1525"/>
      <c r="CD77" s="114"/>
      <c r="CH77" s="1525"/>
      <c r="CI77" s="1525"/>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row>
    <row r="78" spans="2:126" s="63" customFormat="1" ht="30" customHeight="1">
      <c r="B78" s="86"/>
      <c r="D78" s="1525"/>
      <c r="E78" s="1525"/>
      <c r="F78" s="1525"/>
      <c r="G78" s="1525"/>
      <c r="H78" s="1525"/>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1525"/>
      <c r="AJ78" s="1525"/>
      <c r="AK78" s="1525"/>
      <c r="AL78" s="1525"/>
      <c r="AM78" s="1525"/>
      <c r="AN78" s="1525"/>
      <c r="AO78" s="1525"/>
      <c r="AP78" s="1525"/>
      <c r="AQ78" s="1525"/>
      <c r="AR78" s="1525"/>
      <c r="AS78" s="1525"/>
      <c r="AT78" s="1525"/>
      <c r="AU78" s="1525"/>
      <c r="AV78" s="1525"/>
      <c r="AW78" s="1525"/>
      <c r="AX78" s="1525"/>
      <c r="AY78" s="1525"/>
      <c r="AZ78" s="1525"/>
      <c r="BA78" s="1525"/>
      <c r="BB78" s="1525"/>
      <c r="BC78" s="1525"/>
      <c r="BD78" s="1525"/>
      <c r="BE78" s="1525"/>
      <c r="BF78" s="1525"/>
      <c r="BG78" s="1525"/>
      <c r="BH78" s="1525"/>
      <c r="BI78" s="1525"/>
      <c r="BJ78" s="1525"/>
      <c r="BK78" s="1525"/>
      <c r="BL78" s="1525"/>
      <c r="BM78" s="1525"/>
      <c r="BN78" s="1525"/>
      <c r="BO78" s="1525"/>
      <c r="BP78" s="1525"/>
      <c r="BQ78" s="1525"/>
      <c r="BR78" s="1525"/>
      <c r="BS78" s="1525"/>
      <c r="BT78" s="1525"/>
      <c r="BU78" s="1525"/>
      <c r="BV78" s="1525"/>
      <c r="BW78" s="1525"/>
      <c r="BX78" s="1525"/>
      <c r="BY78" s="1525"/>
      <c r="BZ78" s="1525"/>
      <c r="CA78" s="1525"/>
      <c r="CB78" s="1525"/>
      <c r="CC78" s="1525"/>
      <c r="CD78" s="114"/>
      <c r="CH78" s="1525"/>
      <c r="CI78" s="1525"/>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row>
    <row r="79" spans="2:126" s="63" customFormat="1" ht="30" customHeight="1">
      <c r="B79" s="89"/>
      <c r="D79" s="1525"/>
      <c r="E79" s="1525"/>
      <c r="F79" s="1525"/>
      <c r="G79" s="1525"/>
      <c r="H79" s="1525"/>
      <c r="I79" s="1525"/>
      <c r="J79" s="1525"/>
      <c r="K79" s="1525"/>
      <c r="L79" s="1525"/>
      <c r="M79" s="1525"/>
      <c r="N79" s="1525"/>
      <c r="O79" s="1525"/>
      <c r="P79" s="1525"/>
      <c r="Q79" s="1525"/>
      <c r="R79" s="1525"/>
      <c r="S79" s="1525"/>
      <c r="T79" s="1525"/>
      <c r="U79" s="1525"/>
      <c r="V79" s="1525"/>
      <c r="W79" s="1525"/>
      <c r="X79" s="1525"/>
      <c r="Y79" s="1525"/>
      <c r="Z79" s="1525"/>
      <c r="AA79" s="1525"/>
      <c r="AB79" s="1525"/>
      <c r="AC79" s="1525"/>
      <c r="AD79" s="1525"/>
      <c r="AE79" s="1525"/>
      <c r="AF79" s="1525"/>
      <c r="AG79" s="1525"/>
      <c r="AH79" s="1525"/>
      <c r="AI79" s="1525"/>
      <c r="AJ79" s="1525"/>
      <c r="AK79" s="1525"/>
      <c r="AL79" s="1525"/>
      <c r="AM79" s="1525"/>
      <c r="AN79" s="1525"/>
      <c r="AO79" s="1525"/>
      <c r="AP79" s="1525"/>
      <c r="AQ79" s="1525"/>
      <c r="AR79" s="1525"/>
      <c r="AS79" s="1525"/>
      <c r="AT79" s="1525"/>
      <c r="AU79" s="1525"/>
      <c r="AV79" s="1525"/>
      <c r="AW79" s="1525"/>
      <c r="AX79" s="1525"/>
      <c r="AY79" s="1525"/>
      <c r="AZ79" s="1525"/>
      <c r="BA79" s="1525"/>
      <c r="BB79" s="1525"/>
      <c r="BC79" s="1525"/>
      <c r="BD79" s="1525"/>
      <c r="BE79" s="1525"/>
      <c r="BF79" s="1525"/>
      <c r="BG79" s="1525"/>
      <c r="BH79" s="1525"/>
      <c r="BI79" s="1525"/>
      <c r="BJ79" s="1525"/>
      <c r="BK79" s="1525"/>
      <c r="BL79" s="1525"/>
      <c r="BM79" s="1525"/>
      <c r="BN79" s="1525"/>
      <c r="BO79" s="1525"/>
      <c r="BP79" s="1525"/>
      <c r="BQ79" s="1525"/>
      <c r="BR79" s="1525"/>
      <c r="BS79" s="1525"/>
      <c r="BT79" s="1525"/>
      <c r="BU79" s="1525"/>
      <c r="BV79" s="1525"/>
      <c r="BW79" s="1525"/>
      <c r="BX79" s="1525"/>
      <c r="BY79" s="1525"/>
      <c r="BZ79" s="1525"/>
      <c r="CA79" s="1525"/>
      <c r="CB79" s="1525"/>
      <c r="CC79" s="1525"/>
      <c r="CD79" s="115"/>
      <c r="CH79" s="1525"/>
      <c r="CI79" s="1525"/>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row>
    <row r="80" spans="2:126" s="63" customFormat="1" ht="30" customHeight="1">
      <c r="B80" s="73"/>
      <c r="D80" s="1525"/>
      <c r="E80" s="1525"/>
      <c r="F80" s="1525"/>
      <c r="G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1525"/>
      <c r="AJ80" s="1525"/>
      <c r="AK80" s="1525"/>
      <c r="AL80" s="1525"/>
      <c r="AM80" s="1525"/>
      <c r="AN80" s="1525"/>
      <c r="AO80" s="1525"/>
      <c r="AP80" s="1525"/>
      <c r="AQ80" s="1525"/>
      <c r="AR80" s="1525"/>
      <c r="AS80" s="1525"/>
      <c r="AT80" s="1525"/>
      <c r="AU80" s="1525"/>
      <c r="AV80" s="1525"/>
      <c r="AW80" s="1525"/>
      <c r="AX80" s="1525"/>
      <c r="AY80" s="1525"/>
      <c r="AZ80" s="1525"/>
      <c r="BA80" s="1525"/>
      <c r="BB80" s="1525"/>
      <c r="BC80" s="1525"/>
      <c r="BD80" s="1525"/>
      <c r="BE80" s="1525"/>
      <c r="BF80" s="1525"/>
      <c r="BG80" s="1525"/>
      <c r="BH80" s="1525"/>
      <c r="BI80" s="1525"/>
      <c r="BJ80" s="1525"/>
      <c r="BK80" s="1525"/>
      <c r="BL80" s="1525"/>
      <c r="BM80" s="1525"/>
      <c r="BN80" s="1525"/>
      <c r="BO80" s="1525"/>
      <c r="BP80" s="1525"/>
      <c r="BQ80" s="1525"/>
      <c r="BR80" s="1525"/>
      <c r="BS80" s="1525"/>
      <c r="BT80" s="1525"/>
      <c r="BU80" s="1525"/>
      <c r="BV80" s="1525"/>
      <c r="BW80" s="1525"/>
      <c r="BX80" s="1525"/>
      <c r="BY80" s="1525"/>
      <c r="BZ80" s="1525"/>
      <c r="CA80" s="1525"/>
      <c r="CB80" s="1525"/>
      <c r="CC80" s="1525"/>
      <c r="CD80" s="115"/>
      <c r="CH80" s="1525"/>
      <c r="CI80" s="1525"/>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row>
    <row r="81" spans="1:126" s="63" customFormat="1" ht="30" customHeight="1">
      <c r="B81" s="86"/>
      <c r="D81" s="1525"/>
      <c r="E81" s="1525"/>
      <c r="F81" s="1525"/>
      <c r="G81" s="1525"/>
      <c r="H81" s="1525"/>
      <c r="I81" s="1525"/>
      <c r="J81" s="1525"/>
      <c r="K81" s="1525"/>
      <c r="L81" s="1525"/>
      <c r="M81" s="1525"/>
      <c r="N81" s="1525"/>
      <c r="O81" s="1525"/>
      <c r="P81" s="1525"/>
      <c r="Q81" s="1525"/>
      <c r="R81" s="1525"/>
      <c r="S81" s="1525"/>
      <c r="T81" s="1525"/>
      <c r="U81" s="1525"/>
      <c r="V81" s="1525"/>
      <c r="W81" s="1525"/>
      <c r="X81" s="1525"/>
      <c r="Y81" s="1525"/>
      <c r="Z81" s="1525"/>
      <c r="AA81" s="1525"/>
      <c r="AB81" s="1525"/>
      <c r="AC81" s="1525"/>
      <c r="AD81" s="1525"/>
      <c r="AE81" s="1525"/>
      <c r="AF81" s="1525"/>
      <c r="AG81" s="1525"/>
      <c r="AH81" s="1525"/>
      <c r="AI81" s="1525"/>
      <c r="AJ81" s="1525"/>
      <c r="AK81" s="1525"/>
      <c r="AL81" s="1525"/>
      <c r="AM81" s="1525"/>
      <c r="AN81" s="1525"/>
      <c r="AO81" s="1525"/>
      <c r="AP81" s="1525"/>
      <c r="AQ81" s="1525"/>
      <c r="AR81" s="1525"/>
      <c r="AS81" s="1525"/>
      <c r="AT81" s="1525"/>
      <c r="AU81" s="1525"/>
      <c r="AV81" s="1525"/>
      <c r="AW81" s="1525"/>
      <c r="AX81" s="1525"/>
      <c r="AY81" s="1525"/>
      <c r="AZ81" s="1525"/>
      <c r="BA81" s="1525"/>
      <c r="BB81" s="1525"/>
      <c r="BC81" s="1525"/>
      <c r="BD81" s="1525"/>
      <c r="BE81" s="1525"/>
      <c r="BF81" s="1525"/>
      <c r="BG81" s="1525"/>
      <c r="BH81" s="1525"/>
      <c r="BI81" s="1525"/>
      <c r="BJ81" s="1525"/>
      <c r="BK81" s="1525"/>
      <c r="BL81" s="1525"/>
      <c r="BM81" s="1525"/>
      <c r="BN81" s="1525"/>
      <c r="BO81" s="1525"/>
      <c r="BP81" s="1525"/>
      <c r="BQ81" s="1525"/>
      <c r="BR81" s="1525"/>
      <c r="BS81" s="1525"/>
      <c r="BT81" s="1525"/>
      <c r="BU81" s="1525"/>
      <c r="BV81" s="1525"/>
      <c r="BW81" s="1525"/>
      <c r="BX81" s="1525"/>
      <c r="BY81" s="1525"/>
      <c r="BZ81" s="1525"/>
      <c r="CA81" s="1525"/>
      <c r="CB81" s="1525"/>
      <c r="CC81" s="1525"/>
      <c r="CD81" s="115"/>
      <c r="CH81" s="1525"/>
      <c r="CI81" s="1525"/>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row>
    <row r="82" spans="1:126" s="63" customFormat="1" ht="30" customHeight="1">
      <c r="B82" s="86"/>
      <c r="D82" s="1525"/>
      <c r="E82" s="1525"/>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525"/>
      <c r="AN82" s="1525"/>
      <c r="AO82" s="1525"/>
      <c r="AP82" s="1525"/>
      <c r="AQ82" s="1525"/>
      <c r="AR82" s="1525"/>
      <c r="AS82" s="1525"/>
      <c r="AT82" s="1525"/>
      <c r="AU82" s="1525"/>
      <c r="AV82" s="1525"/>
      <c r="AW82" s="1525"/>
      <c r="AX82" s="1525"/>
      <c r="AY82" s="1525"/>
      <c r="AZ82" s="1525"/>
      <c r="BA82" s="1525"/>
      <c r="BB82" s="1525"/>
      <c r="BC82" s="1525"/>
      <c r="BD82" s="1525"/>
      <c r="BE82" s="1525"/>
      <c r="BF82" s="1525"/>
      <c r="BG82" s="1525"/>
      <c r="BH82" s="1525"/>
      <c r="BI82" s="1525"/>
      <c r="BJ82" s="1525"/>
      <c r="BK82" s="1525"/>
      <c r="BL82" s="1525"/>
      <c r="BM82" s="1525"/>
      <c r="BN82" s="1525"/>
      <c r="BO82" s="1525"/>
      <c r="BP82" s="1525"/>
      <c r="BQ82" s="1525"/>
      <c r="BR82" s="1525"/>
      <c r="BS82" s="1525"/>
      <c r="BT82" s="1525"/>
      <c r="BU82" s="1525"/>
      <c r="BV82" s="1525"/>
      <c r="BW82" s="1525"/>
      <c r="BX82" s="1525"/>
      <c r="BY82" s="1525"/>
      <c r="BZ82" s="1525"/>
      <c r="CA82" s="1525"/>
      <c r="CB82" s="1525"/>
      <c r="CC82" s="1525"/>
      <c r="CD82" s="115"/>
      <c r="CH82" s="1525"/>
      <c r="CI82" s="1525"/>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row>
    <row r="83" spans="1:126" s="63" customFormat="1" ht="30" customHeight="1">
      <c r="B83" s="89"/>
      <c r="D83" s="1525"/>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AP83" s="1525"/>
      <c r="AQ83" s="1525"/>
      <c r="AR83" s="1525"/>
      <c r="AS83" s="1525"/>
      <c r="AT83" s="1525"/>
      <c r="AU83" s="1525"/>
      <c r="AV83" s="1525"/>
      <c r="AW83" s="1525"/>
      <c r="AX83" s="1525"/>
      <c r="AY83" s="1525"/>
      <c r="AZ83" s="1525"/>
      <c r="BA83" s="1525"/>
      <c r="BB83" s="1525"/>
      <c r="BC83" s="1525"/>
      <c r="BD83" s="1525"/>
      <c r="BE83" s="1525"/>
      <c r="BF83" s="1525"/>
      <c r="BG83" s="1525"/>
      <c r="BH83" s="1525"/>
      <c r="BI83" s="1525"/>
      <c r="BJ83" s="1525"/>
      <c r="BK83" s="1525"/>
      <c r="BL83" s="1525"/>
      <c r="BM83" s="1525"/>
      <c r="BN83" s="1525"/>
      <c r="BO83" s="1525"/>
      <c r="BP83" s="1525"/>
      <c r="BQ83" s="1525"/>
      <c r="BR83" s="1525"/>
      <c r="BS83" s="1525"/>
      <c r="BT83" s="1525"/>
      <c r="BU83" s="1525"/>
      <c r="BV83" s="1525"/>
      <c r="BW83" s="1525"/>
      <c r="BX83" s="1525"/>
      <c r="BY83" s="1525"/>
      <c r="BZ83" s="1525"/>
      <c r="CA83" s="1525"/>
      <c r="CB83" s="1525"/>
      <c r="CC83" s="1525"/>
      <c r="CD83" s="111"/>
      <c r="CH83" s="1525"/>
      <c r="CI83" s="1525"/>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row>
    <row r="84" spans="1:126" s="63" customFormat="1" ht="30" customHeight="1">
      <c r="B84" s="73"/>
      <c r="D84" s="1525"/>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P84" s="1525"/>
      <c r="AQ84" s="1525"/>
      <c r="AR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1525"/>
      <c r="CA84" s="1525"/>
      <c r="CB84" s="1525"/>
      <c r="CC84" s="1525"/>
      <c r="CD84" s="111"/>
      <c r="CH84" s="1525"/>
      <c r="CI84" s="1525"/>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row>
    <row r="85" spans="1:126" s="63" customFormat="1" ht="30" customHeight="1">
      <c r="B85" s="86"/>
      <c r="D85" s="1525"/>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AP85" s="1525"/>
      <c r="AQ85" s="1525"/>
      <c r="AR85" s="1525"/>
      <c r="AS85" s="1525"/>
      <c r="AT85" s="1525"/>
      <c r="AU85" s="1525"/>
      <c r="AV85" s="1525"/>
      <c r="AW85" s="1525"/>
      <c r="AX85" s="1525"/>
      <c r="AY85" s="1525"/>
      <c r="AZ85" s="1525"/>
      <c r="BA85" s="1525"/>
      <c r="BB85" s="1525"/>
      <c r="BC85" s="1525"/>
      <c r="BD85" s="1525"/>
      <c r="BE85" s="1525"/>
      <c r="BF85" s="1525"/>
      <c r="BG85" s="1525"/>
      <c r="BH85" s="1525"/>
      <c r="BI85" s="1525"/>
      <c r="BJ85" s="1525"/>
      <c r="BK85" s="1525"/>
      <c r="BL85" s="1525"/>
      <c r="BM85" s="1525"/>
      <c r="BN85" s="1525"/>
      <c r="BO85" s="1525"/>
      <c r="BP85" s="1525"/>
      <c r="BQ85" s="1525"/>
      <c r="BR85" s="1525"/>
      <c r="BS85" s="1525"/>
      <c r="BT85" s="1525"/>
      <c r="BU85" s="1525"/>
      <c r="BV85" s="1525"/>
      <c r="BW85" s="1525"/>
      <c r="BX85" s="1525"/>
      <c r="BY85" s="1525"/>
      <c r="BZ85" s="1525"/>
      <c r="CA85" s="1525"/>
      <c r="CB85" s="1525"/>
      <c r="CC85" s="1525"/>
      <c r="CD85" s="111"/>
      <c r="CH85" s="1525"/>
      <c r="CI85" s="1525"/>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row>
    <row r="86" spans="1:126" s="63" customFormat="1" ht="30" customHeight="1">
      <c r="B86" s="86"/>
      <c r="D86" s="1525"/>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AP86" s="1525"/>
      <c r="AQ86" s="1525"/>
      <c r="AR86" s="1525"/>
      <c r="AS86" s="1525"/>
      <c r="AT86" s="1525"/>
      <c r="AU86" s="1525"/>
      <c r="AV86" s="1525"/>
      <c r="AW86" s="1525"/>
      <c r="AX86" s="1525"/>
      <c r="AY86" s="1525"/>
      <c r="AZ86" s="1525"/>
      <c r="BA86" s="1525"/>
      <c r="BB86" s="1525"/>
      <c r="BC86" s="1525"/>
      <c r="BD86" s="1525"/>
      <c r="BE86" s="1525"/>
      <c r="BF86" s="1525"/>
      <c r="BG86" s="1525"/>
      <c r="BH86" s="1525"/>
      <c r="BI86" s="1525"/>
      <c r="BJ86" s="1525"/>
      <c r="BK86" s="1525"/>
      <c r="BL86" s="1525"/>
      <c r="BM86" s="1525"/>
      <c r="BN86" s="1525"/>
      <c r="BO86" s="1525"/>
      <c r="BP86" s="1525"/>
      <c r="BQ86" s="1525"/>
      <c r="BR86" s="1525"/>
      <c r="BS86" s="1525"/>
      <c r="BT86" s="1525"/>
      <c r="BU86" s="1525"/>
      <c r="BV86" s="1525"/>
      <c r="BW86" s="1525"/>
      <c r="BX86" s="1525"/>
      <c r="BY86" s="1525"/>
      <c r="BZ86" s="1525"/>
      <c r="CA86" s="1525"/>
      <c r="CB86" s="1525"/>
      <c r="CC86" s="1525"/>
      <c r="CD86" s="111"/>
      <c r="CH86" s="1525"/>
      <c r="CI86" s="1525"/>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row>
    <row r="87" spans="1:126" s="63" customFormat="1" ht="30" customHeight="1">
      <c r="B87" s="89"/>
      <c r="D87" s="1525"/>
      <c r="E87" s="1525"/>
      <c r="F87" s="1525"/>
      <c r="G87" s="1525"/>
      <c r="H87" s="1525"/>
      <c r="I87" s="1525"/>
      <c r="J87" s="1525"/>
      <c r="K87" s="1525"/>
      <c r="L87" s="1525"/>
      <c r="M87" s="1525"/>
      <c r="N87" s="1525"/>
      <c r="O87" s="1525"/>
      <c r="P87" s="1525"/>
      <c r="Q87" s="1525"/>
      <c r="R87" s="1525"/>
      <c r="S87" s="1525"/>
      <c r="T87" s="1525"/>
      <c r="U87" s="1525"/>
      <c r="V87" s="1525"/>
      <c r="W87" s="1525"/>
      <c r="X87" s="1525"/>
      <c r="Y87" s="1525"/>
      <c r="Z87" s="1525"/>
      <c r="AA87" s="1525"/>
      <c r="AB87" s="1525"/>
      <c r="AC87" s="1525"/>
      <c r="AD87" s="1525"/>
      <c r="AE87" s="1525"/>
      <c r="AF87" s="1525"/>
      <c r="AG87" s="1525"/>
      <c r="AH87" s="1525"/>
      <c r="AI87" s="1525"/>
      <c r="AJ87" s="1525"/>
      <c r="AK87" s="1525"/>
      <c r="AL87" s="1525"/>
      <c r="AM87" s="1525"/>
      <c r="AN87" s="1525"/>
      <c r="AO87" s="1525"/>
      <c r="AP87" s="1525"/>
      <c r="AQ87" s="1525"/>
      <c r="AR87" s="1525"/>
      <c r="AS87" s="1525"/>
      <c r="AT87" s="1525"/>
      <c r="AU87" s="1525"/>
      <c r="AV87" s="1525"/>
      <c r="AW87" s="1525"/>
      <c r="AX87" s="1525"/>
      <c r="AY87" s="1525"/>
      <c r="AZ87" s="1525"/>
      <c r="BA87" s="1525"/>
      <c r="BB87" s="1525"/>
      <c r="BC87" s="1525"/>
      <c r="BD87" s="1525"/>
      <c r="BE87" s="1525"/>
      <c r="BF87" s="1525"/>
      <c r="BG87" s="1525"/>
      <c r="BH87" s="1525"/>
      <c r="BI87" s="1525"/>
      <c r="BJ87" s="1525"/>
      <c r="BK87" s="1525"/>
      <c r="BL87" s="1525"/>
      <c r="BM87" s="1525"/>
      <c r="BN87" s="1525"/>
      <c r="BO87" s="1525"/>
      <c r="BP87" s="1525"/>
      <c r="BQ87" s="1525"/>
      <c r="BR87" s="1525"/>
      <c r="BS87" s="1525"/>
      <c r="BT87" s="1525"/>
      <c r="BU87" s="1525"/>
      <c r="BV87" s="1525"/>
      <c r="BW87" s="1525"/>
      <c r="BX87" s="1525"/>
      <c r="BY87" s="1525"/>
      <c r="BZ87" s="1525"/>
      <c r="CA87" s="1525"/>
      <c r="CB87" s="1525"/>
      <c r="CC87" s="1525"/>
      <c r="CD87" s="111"/>
      <c r="CH87" s="1525"/>
      <c r="CI87" s="1525"/>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row>
    <row r="88" spans="1:126" s="63" customFormat="1" ht="20.100000000000001" customHeight="1">
      <c r="B88" s="73"/>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c r="BV88" s="120"/>
      <c r="BW88" s="120"/>
      <c r="BX88" s="120"/>
      <c r="BY88" s="120"/>
      <c r="BZ88" s="120"/>
      <c r="CA88" s="120"/>
      <c r="CB88" s="120"/>
      <c r="CC88" s="120"/>
      <c r="CD88" s="115"/>
      <c r="CH88" s="1525"/>
      <c r="CI88" s="1525"/>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row>
    <row r="89" spans="1:126" s="63" customFormat="1" ht="20.100000000000001" customHeight="1">
      <c r="B89" s="116"/>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24"/>
      <c r="CH89" s="1525"/>
      <c r="CI89" s="1525"/>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row>
    <row r="90" spans="1:126" ht="20.100000000000001" customHeight="1">
      <c r="B90" s="118"/>
      <c r="C90" s="119"/>
      <c r="D90" s="118"/>
      <c r="E90" s="120"/>
      <c r="F90" s="119"/>
      <c r="G90" s="105"/>
      <c r="H90" s="105"/>
      <c r="I90" s="105"/>
      <c r="J90" s="121"/>
      <c r="K90" s="121"/>
      <c r="L90" s="121"/>
      <c r="M90" s="121"/>
      <c r="N90" s="121"/>
      <c r="O90" s="121"/>
      <c r="P90" s="121"/>
      <c r="Q90" s="122"/>
      <c r="R90" s="121"/>
      <c r="S90" s="121"/>
      <c r="T90" s="118"/>
      <c r="U90" s="118"/>
      <c r="V90" s="118"/>
      <c r="W90" s="118"/>
      <c r="X90" s="118"/>
      <c r="Y90" s="118"/>
      <c r="Z90" s="118"/>
      <c r="AA90" s="118"/>
      <c r="AB90" s="123"/>
      <c r="AC90" s="120"/>
      <c r="AD90" s="120"/>
      <c r="AE90" s="120"/>
      <c r="AF90" s="120"/>
      <c r="AG90" s="120"/>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23"/>
      <c r="CA90" s="120"/>
      <c r="CB90" s="120"/>
      <c r="CC90" s="118"/>
      <c r="CD90" s="118"/>
      <c r="CH90" s="1525"/>
      <c r="CI90" s="1525"/>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row>
    <row r="91" spans="1:126" ht="20.100000000000001" customHeight="1">
      <c r="B91" s="118"/>
      <c r="C91" s="119"/>
      <c r="D91" s="118"/>
      <c r="E91" s="120"/>
      <c r="F91" s="119"/>
      <c r="G91" s="105"/>
      <c r="H91" s="105"/>
      <c r="I91" s="105"/>
      <c r="J91" s="121"/>
      <c r="K91" s="121"/>
      <c r="L91" s="121"/>
      <c r="M91" s="121"/>
      <c r="N91" s="121"/>
      <c r="O91" s="121"/>
      <c r="P91" s="121"/>
      <c r="Q91" s="122"/>
      <c r="R91" s="121"/>
      <c r="S91" s="121"/>
      <c r="T91" s="118"/>
      <c r="U91" s="118"/>
      <c r="V91" s="118"/>
      <c r="W91" s="118"/>
      <c r="X91" s="118"/>
      <c r="Y91" s="118"/>
      <c r="Z91" s="118"/>
      <c r="AA91" s="118"/>
      <c r="AB91" s="123"/>
      <c r="AC91" s="120"/>
      <c r="AD91" s="120"/>
      <c r="AE91" s="120"/>
      <c r="AF91" s="120"/>
      <c r="AG91" s="120"/>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c r="BV91" s="118"/>
      <c r="BW91" s="118"/>
      <c r="BX91" s="118"/>
      <c r="BY91" s="118"/>
      <c r="BZ91" s="123"/>
      <c r="CA91" s="120"/>
      <c r="CB91" s="120"/>
      <c r="CC91" s="118"/>
      <c r="CD91" s="118"/>
      <c r="CH91" s="1525"/>
      <c r="CI91" s="1525"/>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row>
    <row r="92" spans="1:126" s="64" customFormat="1" ht="30" customHeight="1">
      <c r="A92" s="2316">
        <v>36</v>
      </c>
      <c r="B92" s="2316"/>
      <c r="C92" s="2316"/>
      <c r="D92" s="2316"/>
      <c r="E92" s="2316"/>
      <c r="F92" s="2316"/>
      <c r="G92" s="2316"/>
      <c r="H92" s="2316"/>
      <c r="I92" s="2316"/>
      <c r="J92" s="2316"/>
      <c r="K92" s="2316"/>
      <c r="L92" s="2316"/>
      <c r="M92" s="2316"/>
      <c r="N92" s="2316"/>
      <c r="O92" s="2316"/>
      <c r="P92" s="2316"/>
      <c r="Q92" s="2316"/>
      <c r="R92" s="2316"/>
      <c r="S92" s="2316"/>
      <c r="T92" s="2316"/>
      <c r="U92" s="2316"/>
      <c r="V92" s="2316"/>
      <c r="W92" s="2316"/>
      <c r="X92" s="2316"/>
      <c r="Y92" s="2316"/>
      <c r="Z92" s="2316"/>
      <c r="AA92" s="2316"/>
      <c r="AB92" s="2316"/>
      <c r="AC92" s="2316"/>
      <c r="AD92" s="2316"/>
      <c r="AE92" s="2316"/>
      <c r="AF92" s="2316"/>
      <c r="AG92" s="2316"/>
      <c r="AH92" s="2316"/>
      <c r="AI92" s="2316"/>
      <c r="AJ92" s="2316"/>
      <c r="AK92" s="2316"/>
      <c r="AL92" s="2316"/>
      <c r="AM92" s="2316"/>
      <c r="AN92" s="2316"/>
      <c r="AO92" s="2316"/>
      <c r="AP92" s="2316"/>
      <c r="AQ92" s="2316"/>
      <c r="AR92" s="2316"/>
      <c r="AS92" s="2316"/>
      <c r="AT92" s="2316"/>
      <c r="AU92" s="2316"/>
      <c r="AV92" s="2316"/>
      <c r="AW92" s="2316"/>
      <c r="AX92" s="2316"/>
      <c r="AY92" s="2316"/>
      <c r="AZ92" s="2316"/>
      <c r="BA92" s="2316"/>
      <c r="BB92" s="2316"/>
      <c r="BC92" s="2316"/>
      <c r="BD92" s="2316"/>
      <c r="BE92" s="2316"/>
      <c r="BF92" s="2316"/>
      <c r="BG92" s="2316"/>
      <c r="BH92" s="2316"/>
      <c r="BI92" s="2316"/>
      <c r="BJ92" s="2316"/>
      <c r="BK92" s="2316"/>
      <c r="BL92" s="2316"/>
      <c r="BM92" s="2316"/>
      <c r="BN92" s="2316"/>
      <c r="BO92" s="2316"/>
      <c r="BP92" s="2316"/>
      <c r="BQ92" s="2316"/>
      <c r="BR92" s="2316"/>
      <c r="BS92" s="2316"/>
      <c r="BT92" s="2316"/>
      <c r="BU92" s="2316"/>
      <c r="BV92" s="2316"/>
      <c r="BW92" s="2316"/>
      <c r="BX92" s="2316"/>
      <c r="BY92" s="2316"/>
      <c r="BZ92" s="2316"/>
      <c r="CA92" s="2316"/>
      <c r="CB92" s="2316"/>
      <c r="CC92" s="2316"/>
      <c r="CD92" s="2316"/>
      <c r="CH92" s="1525"/>
      <c r="CI92" s="1525"/>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row>
    <row r="93" spans="1:126" s="64" customFormat="1" ht="20.100000000000001" customHeight="1">
      <c r="B93" s="1590"/>
      <c r="C93" s="1590"/>
      <c r="D93" s="1590"/>
      <c r="E93" s="1590"/>
      <c r="F93" s="1590"/>
      <c r="G93" s="1590"/>
      <c r="H93" s="1590"/>
      <c r="I93" s="1590"/>
      <c r="J93" s="1590"/>
      <c r="K93" s="1590"/>
      <c r="L93" s="1590"/>
      <c r="M93" s="1590"/>
      <c r="N93" s="1590"/>
      <c r="O93" s="1590"/>
      <c r="P93" s="1590"/>
      <c r="Q93" s="1590"/>
      <c r="R93" s="1590"/>
      <c r="S93" s="1590"/>
      <c r="T93" s="1590"/>
      <c r="U93" s="1590"/>
      <c r="V93" s="1590"/>
      <c r="W93" s="1590"/>
      <c r="X93" s="1590"/>
      <c r="Y93" s="1590"/>
      <c r="Z93" s="1590"/>
      <c r="AA93" s="1590"/>
      <c r="AB93" s="1590"/>
      <c r="AC93" s="1590"/>
      <c r="AD93" s="1590"/>
      <c r="AE93" s="1590"/>
      <c r="AF93" s="1590"/>
      <c r="AG93" s="1590"/>
      <c r="AH93" s="1590"/>
      <c r="AI93" s="1590"/>
      <c r="AJ93" s="1590"/>
      <c r="AK93" s="1590"/>
      <c r="AL93" s="1590"/>
      <c r="AM93" s="1590"/>
      <c r="AN93" s="1590"/>
      <c r="AO93" s="1590"/>
      <c r="AP93" s="1590"/>
      <c r="AQ93" s="1590"/>
      <c r="AR93" s="1590"/>
      <c r="AS93" s="1590"/>
      <c r="AT93" s="1590"/>
      <c r="AU93" s="1590"/>
      <c r="AV93" s="1590"/>
      <c r="AW93" s="1590"/>
      <c r="AX93" s="1590"/>
      <c r="AY93" s="1590"/>
      <c r="AZ93" s="1590"/>
      <c r="BA93" s="1590"/>
      <c r="BB93" s="1590"/>
      <c r="BC93" s="1590"/>
      <c r="BD93" s="1590"/>
      <c r="BE93" s="1590"/>
      <c r="BF93" s="1590"/>
      <c r="BG93" s="1590"/>
      <c r="BH93" s="1590"/>
      <c r="BI93" s="1590"/>
      <c r="BJ93" s="1590"/>
      <c r="BK93" s="1590"/>
      <c r="BL93" s="1590"/>
      <c r="BM93" s="1590"/>
      <c r="BN93" s="1590"/>
      <c r="BO93" s="1590"/>
      <c r="BP93" s="1590"/>
      <c r="BQ93" s="1590"/>
      <c r="BR93" s="1590"/>
      <c r="BS93" s="1590"/>
      <c r="BT93" s="1590"/>
      <c r="BU93" s="1590"/>
      <c r="BV93" s="1590"/>
      <c r="BW93" s="1590"/>
      <c r="BX93" s="1590"/>
      <c r="BY93" s="1590"/>
      <c r="BZ93" s="1590"/>
      <c r="CA93" s="1590"/>
      <c r="CB93" s="1590"/>
      <c r="CC93" s="1590"/>
      <c r="CD93" s="1590"/>
      <c r="CH93" s="1525"/>
      <c r="CI93" s="1525"/>
      <c r="CJ93" s="1525"/>
      <c r="CK93" s="1525"/>
      <c r="CL93" s="1525"/>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row>
    <row r="94" spans="1:126" s="64" customFormat="1" ht="20.100000000000001" customHeight="1">
      <c r="B94" s="1590"/>
      <c r="C94" s="1590"/>
      <c r="D94" s="1590"/>
      <c r="E94" s="1590"/>
      <c r="F94" s="1590"/>
      <c r="G94" s="1590"/>
      <c r="H94" s="1590"/>
      <c r="I94" s="1590"/>
      <c r="J94" s="1590"/>
      <c r="K94" s="1590"/>
      <c r="L94" s="1590"/>
      <c r="M94" s="1590"/>
      <c r="N94" s="1590"/>
      <c r="O94" s="1590"/>
      <c r="P94" s="1590"/>
      <c r="Q94" s="1590"/>
      <c r="R94" s="1590"/>
      <c r="S94" s="1590"/>
      <c r="T94" s="1590"/>
      <c r="U94" s="1590"/>
      <c r="V94" s="1590"/>
      <c r="W94" s="1590"/>
      <c r="X94" s="1590"/>
      <c r="Y94" s="1590"/>
      <c r="Z94" s="1590"/>
      <c r="AA94" s="1590"/>
      <c r="AB94" s="1590"/>
      <c r="AC94" s="1590"/>
      <c r="AD94" s="1590"/>
      <c r="AE94" s="1590"/>
      <c r="AF94" s="1590"/>
      <c r="AG94" s="1590"/>
      <c r="AH94" s="1590"/>
      <c r="AI94" s="1590"/>
      <c r="AJ94" s="1590"/>
      <c r="AK94" s="1590"/>
      <c r="AL94" s="1590"/>
      <c r="AM94" s="1590"/>
      <c r="AN94" s="1590"/>
      <c r="AO94" s="1590"/>
      <c r="AP94" s="1590"/>
      <c r="AQ94" s="1590"/>
      <c r="AR94" s="1590"/>
      <c r="AS94" s="1590"/>
      <c r="AT94" s="1590"/>
      <c r="AU94" s="1590"/>
      <c r="AV94" s="1590"/>
      <c r="AW94" s="1590"/>
      <c r="AX94" s="1590"/>
      <c r="AY94" s="1590"/>
      <c r="AZ94" s="1590"/>
      <c r="BA94" s="1590"/>
      <c r="BB94" s="1590"/>
      <c r="BC94" s="1590"/>
      <c r="BD94" s="1590"/>
      <c r="BE94" s="1590"/>
      <c r="BF94" s="1590"/>
      <c r="BG94" s="1590"/>
      <c r="BH94" s="1590"/>
      <c r="BI94" s="1590"/>
      <c r="BJ94" s="1590"/>
      <c r="BK94" s="1590"/>
      <c r="BL94" s="1590"/>
      <c r="BM94" s="1590"/>
      <c r="BN94" s="1590"/>
      <c r="BO94" s="1590"/>
      <c r="BP94" s="1590"/>
      <c r="BQ94" s="1590"/>
      <c r="BR94" s="1590"/>
      <c r="BS94" s="1590"/>
      <c r="BT94" s="1590"/>
      <c r="BU94" s="1590"/>
      <c r="BV94" s="1590"/>
      <c r="BW94" s="1590"/>
      <c r="BX94" s="1590"/>
      <c r="BY94" s="1590"/>
      <c r="BZ94" s="1590"/>
      <c r="CA94" s="1590"/>
      <c r="CB94" s="1590"/>
      <c r="CC94" s="1590"/>
      <c r="CD94" s="1590"/>
      <c r="CH94" s="1525"/>
      <c r="CI94" s="1525"/>
      <c r="CJ94" s="1525"/>
      <c r="CK94" s="1525"/>
      <c r="CL94" s="1525"/>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c r="DL94" s="1525"/>
      <c r="DM94" s="1525"/>
      <c r="DN94" s="1525"/>
      <c r="DO94" s="1525"/>
      <c r="DP94" s="1525"/>
      <c r="DQ94" s="1525"/>
      <c r="DR94" s="1525"/>
      <c r="DS94" s="1525"/>
      <c r="DT94" s="1525"/>
      <c r="DU94" s="1525"/>
      <c r="DV94" s="1525"/>
    </row>
  </sheetData>
  <mergeCells count="35">
    <mergeCell ref="F23:AC23"/>
    <mergeCell ref="BL45:CA46"/>
    <mergeCell ref="BO29:BP30"/>
    <mergeCell ref="J11:N12"/>
    <mergeCell ref="Y11:AE12"/>
    <mergeCell ref="BQ32:BY33"/>
    <mergeCell ref="BQ29:BY30"/>
    <mergeCell ref="BQ26:BY27"/>
    <mergeCell ref="BQ23:BY24"/>
    <mergeCell ref="BQ20:BY21"/>
    <mergeCell ref="F20:AC20"/>
    <mergeCell ref="F32:AC32"/>
    <mergeCell ref="F29:AC29"/>
    <mergeCell ref="F26:AC26"/>
    <mergeCell ref="CB45:CC46"/>
    <mergeCell ref="AR41:CA42"/>
    <mergeCell ref="BG38:CA38"/>
    <mergeCell ref="BW40:CA40"/>
    <mergeCell ref="BW44:CA44"/>
    <mergeCell ref="D10:H10"/>
    <mergeCell ref="BM17:CA17"/>
    <mergeCell ref="BM18:CA18"/>
    <mergeCell ref="A92:CD92"/>
    <mergeCell ref="C4:N5"/>
    <mergeCell ref="O4:Q5"/>
    <mergeCell ref="D11:E12"/>
    <mergeCell ref="F11:H12"/>
    <mergeCell ref="U11:W12"/>
    <mergeCell ref="S11:T12"/>
    <mergeCell ref="BO20:BP21"/>
    <mergeCell ref="BO32:BP33"/>
    <mergeCell ref="BW19:BY19"/>
    <mergeCell ref="BG37:CA37"/>
    <mergeCell ref="BO23:BP24"/>
    <mergeCell ref="BO26:BP27"/>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tint="-0.249977111117893"/>
  </sheetPr>
  <dimension ref="A1:DV94"/>
  <sheetViews>
    <sheetView view="pageBreakPreview" zoomScale="40" zoomScaleNormal="40" zoomScaleSheetLayoutView="40" zoomScalePageLayoutView="35" workbookViewId="0">
      <selection activeCell="CI68" sqref="CI68"/>
    </sheetView>
  </sheetViews>
  <sheetFormatPr defaultColWidth="2.375" defaultRowHeight="15.6"/>
  <cols>
    <col min="1" max="1" width="2.375" style="2"/>
    <col min="2" max="2" width="3.875" style="2" customWidth="1"/>
    <col min="3" max="3" width="10.5" style="2" customWidth="1"/>
    <col min="4" max="35" width="3.875" style="2" customWidth="1"/>
    <col min="36" max="36" width="5.375" style="2" customWidth="1"/>
    <col min="37" max="46" width="3.875" style="2" customWidth="1"/>
    <col min="47" max="47" width="5.375" style="2" customWidth="1"/>
    <col min="48" max="82" width="3.875" style="2" customWidth="1"/>
    <col min="83" max="83" width="3" style="2" customWidth="1"/>
    <col min="84" max="85" width="2.375" style="2"/>
    <col min="127" max="208" width="2.375" style="2"/>
    <col min="209" max="209" width="3.875" style="2" customWidth="1"/>
    <col min="210" max="210" width="9.125" style="2" customWidth="1"/>
    <col min="211" max="211" width="3.875" style="2" customWidth="1"/>
    <col min="212" max="215" width="1.375" style="2" customWidth="1"/>
    <col min="216" max="297" width="3.875" style="2" customWidth="1"/>
    <col min="298" max="464" width="2.375" style="2"/>
    <col min="465" max="465" width="3.875" style="2" customWidth="1"/>
    <col min="466" max="466" width="9.125" style="2" customWidth="1"/>
    <col min="467" max="467" width="3.875" style="2" customWidth="1"/>
    <col min="468" max="471" width="1.375" style="2" customWidth="1"/>
    <col min="472" max="553" width="3.875" style="2" customWidth="1"/>
    <col min="554" max="720" width="2.375" style="2"/>
    <col min="721" max="721" width="3.875" style="2" customWidth="1"/>
    <col min="722" max="722" width="9.125" style="2" customWidth="1"/>
    <col min="723" max="723" width="3.875" style="2" customWidth="1"/>
    <col min="724" max="727" width="1.375" style="2" customWidth="1"/>
    <col min="728" max="809" width="3.875" style="2" customWidth="1"/>
    <col min="810" max="976" width="2.375" style="2"/>
    <col min="977" max="977" width="3.875" style="2" customWidth="1"/>
    <col min="978" max="978" width="9.125" style="2" customWidth="1"/>
    <col min="979" max="979" width="3.875" style="2" customWidth="1"/>
    <col min="980" max="983" width="1.375" style="2" customWidth="1"/>
    <col min="984" max="1065" width="3.875" style="2" customWidth="1"/>
    <col min="1066" max="1232" width="2.375" style="2"/>
    <col min="1233" max="1233" width="3.875" style="2" customWidth="1"/>
    <col min="1234" max="1234" width="9.125" style="2" customWidth="1"/>
    <col min="1235" max="1235" width="3.875" style="2" customWidth="1"/>
    <col min="1236" max="1239" width="1.375" style="2" customWidth="1"/>
    <col min="1240" max="1321" width="3.875" style="2" customWidth="1"/>
    <col min="1322" max="1488" width="2.375" style="2"/>
    <col min="1489" max="1489" width="3.875" style="2" customWidth="1"/>
    <col min="1490" max="1490" width="9.125" style="2" customWidth="1"/>
    <col min="1491" max="1491" width="3.875" style="2" customWidth="1"/>
    <col min="1492" max="1495" width="1.375" style="2" customWidth="1"/>
    <col min="1496" max="1577" width="3.875" style="2" customWidth="1"/>
    <col min="1578" max="1744" width="2.375" style="2"/>
    <col min="1745" max="1745" width="3.875" style="2" customWidth="1"/>
    <col min="1746" max="1746" width="9.125" style="2" customWidth="1"/>
    <col min="1747" max="1747" width="3.875" style="2" customWidth="1"/>
    <col min="1748" max="1751" width="1.375" style="2" customWidth="1"/>
    <col min="1752" max="1833" width="3.875" style="2" customWidth="1"/>
    <col min="1834" max="2000" width="2.375" style="2"/>
    <col min="2001" max="2001" width="3.875" style="2" customWidth="1"/>
    <col min="2002" max="2002" width="9.125" style="2" customWidth="1"/>
    <col min="2003" max="2003" width="3.875" style="2" customWidth="1"/>
    <col min="2004" max="2007" width="1.375" style="2" customWidth="1"/>
    <col min="2008" max="2089" width="3.875" style="2" customWidth="1"/>
    <col min="2090" max="2256" width="2.375" style="2"/>
    <col min="2257" max="2257" width="3.875" style="2" customWidth="1"/>
    <col min="2258" max="2258" width="9.125" style="2" customWidth="1"/>
    <col min="2259" max="2259" width="3.875" style="2" customWidth="1"/>
    <col min="2260" max="2263" width="1.375" style="2" customWidth="1"/>
    <col min="2264" max="2345" width="3.875" style="2" customWidth="1"/>
    <col min="2346" max="2512" width="2.375" style="2"/>
    <col min="2513" max="2513" width="3.875" style="2" customWidth="1"/>
    <col min="2514" max="2514" width="9.125" style="2" customWidth="1"/>
    <col min="2515" max="2515" width="3.875" style="2" customWidth="1"/>
    <col min="2516" max="2519" width="1.375" style="2" customWidth="1"/>
    <col min="2520" max="2601" width="3.875" style="2" customWidth="1"/>
    <col min="2602" max="2768" width="2.375" style="2"/>
    <col min="2769" max="2769" width="3.875" style="2" customWidth="1"/>
    <col min="2770" max="2770" width="9.125" style="2" customWidth="1"/>
    <col min="2771" max="2771" width="3.875" style="2" customWidth="1"/>
    <col min="2772" max="2775" width="1.375" style="2" customWidth="1"/>
    <col min="2776" max="2857" width="3.875" style="2" customWidth="1"/>
    <col min="2858" max="3024" width="2.375" style="2"/>
    <col min="3025" max="3025" width="3.875" style="2" customWidth="1"/>
    <col min="3026" max="3026" width="9.125" style="2" customWidth="1"/>
    <col min="3027" max="3027" width="3.875" style="2" customWidth="1"/>
    <col min="3028" max="3031" width="1.375" style="2" customWidth="1"/>
    <col min="3032" max="3113" width="3.875" style="2" customWidth="1"/>
    <col min="3114" max="3280" width="2.375" style="2"/>
    <col min="3281" max="3281" width="3.875" style="2" customWidth="1"/>
    <col min="3282" max="3282" width="9.125" style="2" customWidth="1"/>
    <col min="3283" max="3283" width="3.875" style="2" customWidth="1"/>
    <col min="3284" max="3287" width="1.375" style="2" customWidth="1"/>
    <col min="3288" max="3369" width="3.875" style="2" customWidth="1"/>
    <col min="3370" max="3536" width="2.375" style="2"/>
    <col min="3537" max="3537" width="3.875" style="2" customWidth="1"/>
    <col min="3538" max="3538" width="9.125" style="2" customWidth="1"/>
    <col min="3539" max="3539" width="3.875" style="2" customWidth="1"/>
    <col min="3540" max="3543" width="1.375" style="2" customWidth="1"/>
    <col min="3544" max="3625" width="3.875" style="2" customWidth="1"/>
    <col min="3626" max="3792" width="2.375" style="2"/>
    <col min="3793" max="3793" width="3.875" style="2" customWidth="1"/>
    <col min="3794" max="3794" width="9.125" style="2" customWidth="1"/>
    <col min="3795" max="3795" width="3.875" style="2" customWidth="1"/>
    <col min="3796" max="3799" width="1.375" style="2" customWidth="1"/>
    <col min="3800" max="3881" width="3.875" style="2" customWidth="1"/>
    <col min="3882" max="4048" width="2.375" style="2"/>
    <col min="4049" max="4049" width="3.875" style="2" customWidth="1"/>
    <col min="4050" max="4050" width="9.125" style="2" customWidth="1"/>
    <col min="4051" max="4051" width="3.875" style="2" customWidth="1"/>
    <col min="4052" max="4055" width="1.375" style="2" customWidth="1"/>
    <col min="4056" max="4137" width="3.875" style="2" customWidth="1"/>
    <col min="4138" max="4304" width="2.375" style="2"/>
    <col min="4305" max="4305" width="3.875" style="2" customWidth="1"/>
    <col min="4306" max="4306" width="9.125" style="2" customWidth="1"/>
    <col min="4307" max="4307" width="3.875" style="2" customWidth="1"/>
    <col min="4308" max="4311" width="1.375" style="2" customWidth="1"/>
    <col min="4312" max="4393" width="3.875" style="2" customWidth="1"/>
    <col min="4394" max="4560" width="2.375" style="2"/>
    <col min="4561" max="4561" width="3.875" style="2" customWidth="1"/>
    <col min="4562" max="4562" width="9.125" style="2" customWidth="1"/>
    <col min="4563" max="4563" width="3.875" style="2" customWidth="1"/>
    <col min="4564" max="4567" width="1.375" style="2" customWidth="1"/>
    <col min="4568" max="4649" width="3.875" style="2" customWidth="1"/>
    <col min="4650" max="4816" width="2.375" style="2"/>
    <col min="4817" max="4817" width="3.875" style="2" customWidth="1"/>
    <col min="4818" max="4818" width="9.125" style="2" customWidth="1"/>
    <col min="4819" max="4819" width="3.875" style="2" customWidth="1"/>
    <col min="4820" max="4823" width="1.375" style="2" customWidth="1"/>
    <col min="4824" max="4905" width="3.875" style="2" customWidth="1"/>
    <col min="4906" max="5072" width="2.375" style="2"/>
    <col min="5073" max="5073" width="3.875" style="2" customWidth="1"/>
    <col min="5074" max="5074" width="9.125" style="2" customWidth="1"/>
    <col min="5075" max="5075" width="3.875" style="2" customWidth="1"/>
    <col min="5076" max="5079" width="1.375" style="2" customWidth="1"/>
    <col min="5080" max="5161" width="3.875" style="2" customWidth="1"/>
    <col min="5162" max="5328" width="2.375" style="2"/>
    <col min="5329" max="5329" width="3.875" style="2" customWidth="1"/>
    <col min="5330" max="5330" width="9.125" style="2" customWidth="1"/>
    <col min="5331" max="5331" width="3.875" style="2" customWidth="1"/>
    <col min="5332" max="5335" width="1.375" style="2" customWidth="1"/>
    <col min="5336" max="5417" width="3.875" style="2" customWidth="1"/>
    <col min="5418" max="5584" width="2.375" style="2"/>
    <col min="5585" max="5585" width="3.875" style="2" customWidth="1"/>
    <col min="5586" max="5586" width="9.125" style="2" customWidth="1"/>
    <col min="5587" max="5587" width="3.875" style="2" customWidth="1"/>
    <col min="5588" max="5591" width="1.375" style="2" customWidth="1"/>
    <col min="5592" max="5673" width="3.875" style="2" customWidth="1"/>
    <col min="5674" max="5840" width="2.375" style="2"/>
    <col min="5841" max="5841" width="3.875" style="2" customWidth="1"/>
    <col min="5842" max="5842" width="9.125" style="2" customWidth="1"/>
    <col min="5843" max="5843" width="3.875" style="2" customWidth="1"/>
    <col min="5844" max="5847" width="1.375" style="2" customWidth="1"/>
    <col min="5848" max="5929" width="3.875" style="2" customWidth="1"/>
    <col min="5930" max="6096" width="2.375" style="2"/>
    <col min="6097" max="6097" width="3.875" style="2" customWidth="1"/>
    <col min="6098" max="6098" width="9.125" style="2" customWidth="1"/>
    <col min="6099" max="6099" width="3.875" style="2" customWidth="1"/>
    <col min="6100" max="6103" width="1.375" style="2" customWidth="1"/>
    <col min="6104" max="6185" width="3.875" style="2" customWidth="1"/>
    <col min="6186" max="6352" width="2.375" style="2"/>
    <col min="6353" max="6353" width="3.875" style="2" customWidth="1"/>
    <col min="6354" max="6354" width="9.125" style="2" customWidth="1"/>
    <col min="6355" max="6355" width="3.875" style="2" customWidth="1"/>
    <col min="6356" max="6359" width="1.375" style="2" customWidth="1"/>
    <col min="6360" max="6441" width="3.875" style="2" customWidth="1"/>
    <col min="6442" max="6608" width="2.375" style="2"/>
    <col min="6609" max="6609" width="3.875" style="2" customWidth="1"/>
    <col min="6610" max="6610" width="9.125" style="2" customWidth="1"/>
    <col min="6611" max="6611" width="3.875" style="2" customWidth="1"/>
    <col min="6612" max="6615" width="1.375" style="2" customWidth="1"/>
    <col min="6616" max="6697" width="3.875" style="2" customWidth="1"/>
    <col min="6698" max="6864" width="2.375" style="2"/>
    <col min="6865" max="6865" width="3.875" style="2" customWidth="1"/>
    <col min="6866" max="6866" width="9.125" style="2" customWidth="1"/>
    <col min="6867" max="6867" width="3.875" style="2" customWidth="1"/>
    <col min="6868" max="6871" width="1.375" style="2" customWidth="1"/>
    <col min="6872" max="6953" width="3.875" style="2" customWidth="1"/>
    <col min="6954" max="7120" width="2.375" style="2"/>
    <col min="7121" max="7121" width="3.875" style="2" customWidth="1"/>
    <col min="7122" max="7122" width="9.125" style="2" customWidth="1"/>
    <col min="7123" max="7123" width="3.875" style="2" customWidth="1"/>
    <col min="7124" max="7127" width="1.375" style="2" customWidth="1"/>
    <col min="7128" max="7209" width="3.875" style="2" customWidth="1"/>
    <col min="7210" max="7376" width="2.375" style="2"/>
    <col min="7377" max="7377" width="3.875" style="2" customWidth="1"/>
    <col min="7378" max="7378" width="9.125" style="2" customWidth="1"/>
    <col min="7379" max="7379" width="3.875" style="2" customWidth="1"/>
    <col min="7380" max="7383" width="1.375" style="2" customWidth="1"/>
    <col min="7384" max="7465" width="3.875" style="2" customWidth="1"/>
    <col min="7466" max="7632" width="2.375" style="2"/>
    <col min="7633" max="7633" width="3.875" style="2" customWidth="1"/>
    <col min="7634" max="7634" width="9.125" style="2" customWidth="1"/>
    <col min="7635" max="7635" width="3.875" style="2" customWidth="1"/>
    <col min="7636" max="7639" width="1.375" style="2" customWidth="1"/>
    <col min="7640" max="7721" width="3.875" style="2" customWidth="1"/>
    <col min="7722" max="7888" width="2.375" style="2"/>
    <col min="7889" max="7889" width="3.875" style="2" customWidth="1"/>
    <col min="7890" max="7890" width="9.125" style="2" customWidth="1"/>
    <col min="7891" max="7891" width="3.875" style="2" customWidth="1"/>
    <col min="7892" max="7895" width="1.375" style="2" customWidth="1"/>
    <col min="7896" max="7977" width="3.875" style="2" customWidth="1"/>
    <col min="7978" max="8144" width="2.375" style="2"/>
    <col min="8145" max="8145" width="3.875" style="2" customWidth="1"/>
    <col min="8146" max="8146" width="9.125" style="2" customWidth="1"/>
    <col min="8147" max="8147" width="3.875" style="2" customWidth="1"/>
    <col min="8148" max="8151" width="1.375" style="2" customWidth="1"/>
    <col min="8152" max="8233" width="3.875" style="2" customWidth="1"/>
    <col min="8234" max="8400" width="2.375" style="2"/>
    <col min="8401" max="8401" width="3.875" style="2" customWidth="1"/>
    <col min="8402" max="8402" width="9.125" style="2" customWidth="1"/>
    <col min="8403" max="8403" width="3.875" style="2" customWidth="1"/>
    <col min="8404" max="8407" width="1.375" style="2" customWidth="1"/>
    <col min="8408" max="8489" width="3.875" style="2" customWidth="1"/>
    <col min="8490" max="8656" width="2.375" style="2"/>
    <col min="8657" max="8657" width="3.875" style="2" customWidth="1"/>
    <col min="8658" max="8658" width="9.125" style="2" customWidth="1"/>
    <col min="8659" max="8659" width="3.875" style="2" customWidth="1"/>
    <col min="8660" max="8663" width="1.375" style="2" customWidth="1"/>
    <col min="8664" max="8745" width="3.875" style="2" customWidth="1"/>
    <col min="8746" max="8912" width="2.375" style="2"/>
    <col min="8913" max="8913" width="3.875" style="2" customWidth="1"/>
    <col min="8914" max="8914" width="9.125" style="2" customWidth="1"/>
    <col min="8915" max="8915" width="3.875" style="2" customWidth="1"/>
    <col min="8916" max="8919" width="1.375" style="2" customWidth="1"/>
    <col min="8920" max="9001" width="3.875" style="2" customWidth="1"/>
    <col min="9002" max="9168" width="2.375" style="2"/>
    <col min="9169" max="9169" width="3.875" style="2" customWidth="1"/>
    <col min="9170" max="9170" width="9.125" style="2" customWidth="1"/>
    <col min="9171" max="9171" width="3.875" style="2" customWidth="1"/>
    <col min="9172" max="9175" width="1.375" style="2" customWidth="1"/>
    <col min="9176" max="9257" width="3.875" style="2" customWidth="1"/>
    <col min="9258" max="9424" width="2.375" style="2"/>
    <col min="9425" max="9425" width="3.875" style="2" customWidth="1"/>
    <col min="9426" max="9426" width="9.125" style="2" customWidth="1"/>
    <col min="9427" max="9427" width="3.875" style="2" customWidth="1"/>
    <col min="9428" max="9431" width="1.375" style="2" customWidth="1"/>
    <col min="9432" max="9513" width="3.875" style="2" customWidth="1"/>
    <col min="9514" max="9680" width="2.375" style="2"/>
    <col min="9681" max="9681" width="3.875" style="2" customWidth="1"/>
    <col min="9682" max="9682" width="9.125" style="2" customWidth="1"/>
    <col min="9683" max="9683" width="3.875" style="2" customWidth="1"/>
    <col min="9684" max="9687" width="1.375" style="2" customWidth="1"/>
    <col min="9688" max="9769" width="3.875" style="2" customWidth="1"/>
    <col min="9770" max="9936" width="2.375" style="2"/>
    <col min="9937" max="9937" width="3.875" style="2" customWidth="1"/>
    <col min="9938" max="9938" width="9.125" style="2" customWidth="1"/>
    <col min="9939" max="9939" width="3.875" style="2" customWidth="1"/>
    <col min="9940" max="9943" width="1.375" style="2" customWidth="1"/>
    <col min="9944" max="10025" width="3.875" style="2" customWidth="1"/>
    <col min="10026" max="10192" width="2.375" style="2"/>
    <col min="10193" max="10193" width="3.875" style="2" customWidth="1"/>
    <col min="10194" max="10194" width="9.125" style="2" customWidth="1"/>
    <col min="10195" max="10195" width="3.875" style="2" customWidth="1"/>
    <col min="10196" max="10199" width="1.375" style="2" customWidth="1"/>
    <col min="10200" max="10281" width="3.875" style="2" customWidth="1"/>
    <col min="10282" max="10448" width="2.375" style="2"/>
    <col min="10449" max="10449" width="3.875" style="2" customWidth="1"/>
    <col min="10450" max="10450" width="9.125" style="2" customWidth="1"/>
    <col min="10451" max="10451" width="3.875" style="2" customWidth="1"/>
    <col min="10452" max="10455" width="1.375" style="2" customWidth="1"/>
    <col min="10456" max="10537" width="3.875" style="2" customWidth="1"/>
    <col min="10538" max="10704" width="2.375" style="2"/>
    <col min="10705" max="10705" width="3.875" style="2" customWidth="1"/>
    <col min="10706" max="10706" width="9.125" style="2" customWidth="1"/>
    <col min="10707" max="10707" width="3.875" style="2" customWidth="1"/>
    <col min="10708" max="10711" width="1.375" style="2" customWidth="1"/>
    <col min="10712" max="10793" width="3.875" style="2" customWidth="1"/>
    <col min="10794" max="10960" width="2.375" style="2"/>
    <col min="10961" max="10961" width="3.875" style="2" customWidth="1"/>
    <col min="10962" max="10962" width="9.125" style="2" customWidth="1"/>
    <col min="10963" max="10963" width="3.875" style="2" customWidth="1"/>
    <col min="10964" max="10967" width="1.375" style="2" customWidth="1"/>
    <col min="10968" max="11049" width="3.875" style="2" customWidth="1"/>
    <col min="11050" max="11216" width="2.375" style="2"/>
    <col min="11217" max="11217" width="3.875" style="2" customWidth="1"/>
    <col min="11218" max="11218" width="9.125" style="2" customWidth="1"/>
    <col min="11219" max="11219" width="3.875" style="2" customWidth="1"/>
    <col min="11220" max="11223" width="1.375" style="2" customWidth="1"/>
    <col min="11224" max="11305" width="3.875" style="2" customWidth="1"/>
    <col min="11306" max="11472" width="2.375" style="2"/>
    <col min="11473" max="11473" width="3.875" style="2" customWidth="1"/>
    <col min="11474" max="11474" width="9.125" style="2" customWidth="1"/>
    <col min="11475" max="11475" width="3.875" style="2" customWidth="1"/>
    <col min="11476" max="11479" width="1.375" style="2" customWidth="1"/>
    <col min="11480" max="11561" width="3.875" style="2" customWidth="1"/>
    <col min="11562" max="11728" width="2.375" style="2"/>
    <col min="11729" max="11729" width="3.875" style="2" customWidth="1"/>
    <col min="11730" max="11730" width="9.125" style="2" customWidth="1"/>
    <col min="11731" max="11731" width="3.875" style="2" customWidth="1"/>
    <col min="11732" max="11735" width="1.375" style="2" customWidth="1"/>
    <col min="11736" max="11817" width="3.875" style="2" customWidth="1"/>
    <col min="11818" max="11984" width="2.375" style="2"/>
    <col min="11985" max="11985" width="3.875" style="2" customWidth="1"/>
    <col min="11986" max="11986" width="9.125" style="2" customWidth="1"/>
    <col min="11987" max="11987" width="3.875" style="2" customWidth="1"/>
    <col min="11988" max="11991" width="1.375" style="2" customWidth="1"/>
    <col min="11992" max="12073" width="3.875" style="2" customWidth="1"/>
    <col min="12074" max="12240" width="2.375" style="2"/>
    <col min="12241" max="12241" width="3.875" style="2" customWidth="1"/>
    <col min="12242" max="12242" width="9.125" style="2" customWidth="1"/>
    <col min="12243" max="12243" width="3.875" style="2" customWidth="1"/>
    <col min="12244" max="12247" width="1.375" style="2" customWidth="1"/>
    <col min="12248" max="12329" width="3.875" style="2" customWidth="1"/>
    <col min="12330" max="12496" width="2.375" style="2"/>
    <col min="12497" max="12497" width="3.875" style="2" customWidth="1"/>
    <col min="12498" max="12498" width="9.125" style="2" customWidth="1"/>
    <col min="12499" max="12499" width="3.875" style="2" customWidth="1"/>
    <col min="12500" max="12503" width="1.375" style="2" customWidth="1"/>
    <col min="12504" max="12585" width="3.875" style="2" customWidth="1"/>
    <col min="12586" max="12752" width="2.375" style="2"/>
    <col min="12753" max="12753" width="3.875" style="2" customWidth="1"/>
    <col min="12754" max="12754" width="9.125" style="2" customWidth="1"/>
    <col min="12755" max="12755" width="3.875" style="2" customWidth="1"/>
    <col min="12756" max="12759" width="1.375" style="2" customWidth="1"/>
    <col min="12760" max="12841" width="3.875" style="2" customWidth="1"/>
    <col min="12842" max="13008" width="2.375" style="2"/>
    <col min="13009" max="13009" width="3.875" style="2" customWidth="1"/>
    <col min="13010" max="13010" width="9.125" style="2" customWidth="1"/>
    <col min="13011" max="13011" width="3.875" style="2" customWidth="1"/>
    <col min="13012" max="13015" width="1.375" style="2" customWidth="1"/>
    <col min="13016" max="13097" width="3.875" style="2" customWidth="1"/>
    <col min="13098" max="13264" width="2.375" style="2"/>
    <col min="13265" max="13265" width="3.875" style="2" customWidth="1"/>
    <col min="13266" max="13266" width="9.125" style="2" customWidth="1"/>
    <col min="13267" max="13267" width="3.875" style="2" customWidth="1"/>
    <col min="13268" max="13271" width="1.375" style="2" customWidth="1"/>
    <col min="13272" max="13353" width="3.875" style="2" customWidth="1"/>
    <col min="13354" max="13520" width="2.375" style="2"/>
    <col min="13521" max="13521" width="3.875" style="2" customWidth="1"/>
    <col min="13522" max="13522" width="9.125" style="2" customWidth="1"/>
    <col min="13523" max="13523" width="3.875" style="2" customWidth="1"/>
    <col min="13524" max="13527" width="1.375" style="2" customWidth="1"/>
    <col min="13528" max="13609" width="3.875" style="2" customWidth="1"/>
    <col min="13610" max="13776" width="2.375" style="2"/>
    <col min="13777" max="13777" width="3.875" style="2" customWidth="1"/>
    <col min="13778" max="13778" width="9.125" style="2" customWidth="1"/>
    <col min="13779" max="13779" width="3.875" style="2" customWidth="1"/>
    <col min="13780" max="13783" width="1.375" style="2" customWidth="1"/>
    <col min="13784" max="13865" width="3.875" style="2" customWidth="1"/>
    <col min="13866" max="14032" width="2.375" style="2"/>
    <col min="14033" max="14033" width="3.875" style="2" customWidth="1"/>
    <col min="14034" max="14034" width="9.125" style="2" customWidth="1"/>
    <col min="14035" max="14035" width="3.875" style="2" customWidth="1"/>
    <col min="14036" max="14039" width="1.375" style="2" customWidth="1"/>
    <col min="14040" max="14121" width="3.875" style="2" customWidth="1"/>
    <col min="14122" max="14288" width="2.375" style="2"/>
    <col min="14289" max="14289" width="3.875" style="2" customWidth="1"/>
    <col min="14290" max="14290" width="9.125" style="2" customWidth="1"/>
    <col min="14291" max="14291" width="3.875" style="2" customWidth="1"/>
    <col min="14292" max="14295" width="1.375" style="2" customWidth="1"/>
    <col min="14296" max="14377" width="3.875" style="2" customWidth="1"/>
    <col min="14378" max="14544" width="2.375" style="2"/>
    <col min="14545" max="14545" width="3.875" style="2" customWidth="1"/>
    <col min="14546" max="14546" width="9.125" style="2" customWidth="1"/>
    <col min="14547" max="14547" width="3.875" style="2" customWidth="1"/>
    <col min="14548" max="14551" width="1.375" style="2" customWidth="1"/>
    <col min="14552" max="14633" width="3.875" style="2" customWidth="1"/>
    <col min="14634" max="14800" width="2.375" style="2"/>
    <col min="14801" max="14801" width="3.875" style="2" customWidth="1"/>
    <col min="14802" max="14802" width="9.125" style="2" customWidth="1"/>
    <col min="14803" max="14803" width="3.875" style="2" customWidth="1"/>
    <col min="14804" max="14807" width="1.375" style="2" customWidth="1"/>
    <col min="14808" max="14889" width="3.875" style="2" customWidth="1"/>
    <col min="14890" max="15056" width="2.375" style="2"/>
    <col min="15057" max="15057" width="3.875" style="2" customWidth="1"/>
    <col min="15058" max="15058" width="9.125" style="2" customWidth="1"/>
    <col min="15059" max="15059" width="3.875" style="2" customWidth="1"/>
    <col min="15060" max="15063" width="1.375" style="2" customWidth="1"/>
    <col min="15064" max="15145" width="3.875" style="2" customWidth="1"/>
    <col min="15146" max="15312" width="2.375" style="2"/>
    <col min="15313" max="15313" width="3.875" style="2" customWidth="1"/>
    <col min="15314" max="15314" width="9.125" style="2" customWidth="1"/>
    <col min="15315" max="15315" width="3.875" style="2" customWidth="1"/>
    <col min="15316" max="15319" width="1.375" style="2" customWidth="1"/>
    <col min="15320" max="15401" width="3.875" style="2" customWidth="1"/>
    <col min="15402" max="15568" width="2.375" style="2"/>
    <col min="15569" max="15569" width="3.875" style="2" customWidth="1"/>
    <col min="15570" max="15570" width="9.125" style="2" customWidth="1"/>
    <col min="15571" max="15571" width="3.875" style="2" customWidth="1"/>
    <col min="15572" max="15575" width="1.375" style="2" customWidth="1"/>
    <col min="15576" max="15657" width="3.875" style="2" customWidth="1"/>
    <col min="15658" max="15824" width="2.375" style="2"/>
    <col min="15825" max="15825" width="3.875" style="2" customWidth="1"/>
    <col min="15826" max="15826" width="9.125" style="2" customWidth="1"/>
    <col min="15827" max="15827" width="3.875" style="2" customWidth="1"/>
    <col min="15828" max="15831" width="1.375" style="2" customWidth="1"/>
    <col min="15832" max="15913" width="3.875" style="2" customWidth="1"/>
    <col min="15914" max="16080" width="2.375" style="2"/>
    <col min="16081" max="16081" width="3.875" style="2" customWidth="1"/>
    <col min="16082" max="16082" width="9.125" style="2" customWidth="1"/>
    <col min="16083" max="16083" width="3.875" style="2" customWidth="1"/>
    <col min="16084" max="16087" width="1.375" style="2" customWidth="1"/>
    <col min="16088" max="16169" width="3.875" style="2" customWidth="1"/>
    <col min="16170" max="16384" width="2.375" style="2"/>
  </cols>
  <sheetData>
    <row r="1" spans="2:126" ht="81" customHeight="1">
      <c r="CH1" s="1525"/>
      <c r="CI1" s="1525"/>
      <c r="CJ1" s="1525"/>
      <c r="CK1" s="1525"/>
      <c r="CL1" s="1525"/>
      <c r="CM1" s="1525"/>
      <c r="CN1" s="1525"/>
      <c r="CO1" s="1525"/>
      <c r="CP1" s="1525"/>
      <c r="CQ1" s="1525"/>
      <c r="CR1" s="1525"/>
      <c r="CS1" s="1525"/>
      <c r="CT1" s="1525"/>
      <c r="CU1" s="1525"/>
      <c r="CV1" s="1525"/>
      <c r="CW1" s="1525"/>
      <c r="CX1" s="1525"/>
      <c r="CY1" s="1525"/>
      <c r="CZ1" s="1525"/>
      <c r="DA1" s="1525"/>
      <c r="DB1" s="1525"/>
      <c r="DC1" s="1525"/>
      <c r="DD1" s="1525"/>
      <c r="DE1" s="1525"/>
      <c r="DF1" s="1525"/>
      <c r="DG1" s="1525"/>
      <c r="DH1" s="1525"/>
      <c r="DI1" s="1525"/>
      <c r="DJ1" s="1525"/>
      <c r="DK1" s="1525"/>
      <c r="DL1" s="1525"/>
      <c r="DM1" s="1525"/>
      <c r="DN1" s="1525"/>
      <c r="DO1" s="1525"/>
      <c r="DP1" s="1525"/>
      <c r="DQ1" s="1525"/>
      <c r="DR1" s="1525"/>
      <c r="DS1" s="1525"/>
      <c r="DT1" s="1525"/>
      <c r="DU1" s="1525"/>
      <c r="DV1" s="1525"/>
    </row>
    <row r="2" spans="2:126" s="61" customFormat="1" ht="24.95" customHeight="1">
      <c r="B2" s="65"/>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107"/>
      <c r="CH2" s="1525"/>
      <c r="CI2" s="1525"/>
      <c r="CJ2" s="1525"/>
      <c r="CK2" s="1525"/>
      <c r="CL2" s="1525"/>
      <c r="CM2" s="1525"/>
      <c r="CN2" s="1525"/>
      <c r="CO2" s="1525"/>
      <c r="CP2" s="1525"/>
      <c r="CQ2" s="1525"/>
      <c r="CR2" s="1525"/>
      <c r="CS2" s="1525"/>
      <c r="CT2" s="1525"/>
      <c r="CU2" s="1525"/>
      <c r="CV2" s="1525"/>
      <c r="CW2" s="1525"/>
      <c r="CX2" s="1525"/>
      <c r="CY2" s="1525"/>
      <c r="CZ2" s="1525"/>
      <c r="DA2" s="1525"/>
      <c r="DB2" s="1525"/>
      <c r="DC2" s="1525"/>
      <c r="DD2" s="1525"/>
      <c r="DE2" s="1525"/>
      <c r="DF2" s="1525"/>
      <c r="DG2" s="1525"/>
      <c r="DH2" s="1525"/>
      <c r="DI2" s="1525"/>
      <c r="DJ2" s="1525"/>
      <c r="DK2" s="1525"/>
      <c r="DL2" s="1525"/>
      <c r="DM2" s="1525"/>
      <c r="DN2" s="1525"/>
      <c r="DO2" s="1525"/>
      <c r="DP2" s="1525"/>
      <c r="DQ2" s="1525"/>
      <c r="DR2" s="1525"/>
      <c r="DS2" s="1525"/>
      <c r="DT2" s="1525"/>
      <c r="DU2" s="1525"/>
      <c r="DV2" s="1525"/>
    </row>
    <row r="3" spans="2:126" s="61" customFormat="1" ht="30" customHeight="1">
      <c r="B3" s="67"/>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108"/>
      <c r="CH3" s="1525"/>
      <c r="CI3" s="1525"/>
      <c r="CJ3" s="1525"/>
      <c r="CK3" s="1525"/>
      <c r="CL3" s="1525"/>
      <c r="CM3" s="1525"/>
      <c r="CN3" s="1525"/>
      <c r="CO3" s="1525"/>
      <c r="CP3" s="1525"/>
      <c r="CQ3" s="1525"/>
      <c r="CR3" s="1525"/>
      <c r="CS3" s="1525"/>
      <c r="CT3" s="1525"/>
      <c r="CU3" s="1525"/>
      <c r="CV3" s="1525"/>
      <c r="CW3" s="1525"/>
      <c r="CX3" s="1525"/>
      <c r="CY3" s="1525"/>
      <c r="CZ3" s="1525"/>
      <c r="DA3" s="1525"/>
      <c r="DB3" s="1525"/>
      <c r="DC3" s="1525"/>
      <c r="DD3" s="1525"/>
      <c r="DE3" s="1525"/>
      <c r="DF3" s="1525"/>
      <c r="DG3" s="1525"/>
      <c r="DH3" s="1525"/>
      <c r="DI3" s="1525"/>
      <c r="DJ3" s="1525"/>
      <c r="DK3" s="1525"/>
      <c r="DL3" s="1525"/>
      <c r="DM3" s="1525"/>
      <c r="DN3" s="1525"/>
      <c r="DO3" s="1525"/>
      <c r="DP3" s="1525"/>
      <c r="DQ3" s="1525"/>
      <c r="DR3" s="1525"/>
      <c r="DS3" s="1525"/>
      <c r="DT3" s="1525"/>
      <c r="DU3" s="1525"/>
      <c r="DV3" s="1525"/>
    </row>
    <row r="4" spans="2:126" s="61" customFormat="1" ht="30" customHeight="1">
      <c r="B4" s="69"/>
      <c r="C4" s="2601" t="s">
        <v>2284</v>
      </c>
      <c r="D4" s="2602"/>
      <c r="E4" s="2602"/>
      <c r="F4" s="2602"/>
      <c r="G4" s="2602"/>
      <c r="H4" s="2602"/>
      <c r="I4" s="2602"/>
      <c r="J4" s="2602"/>
      <c r="K4" s="2602"/>
      <c r="L4" s="2602"/>
      <c r="M4" s="2602"/>
      <c r="N4" s="2603"/>
      <c r="O4" s="2607" t="s">
        <v>2519</v>
      </c>
      <c r="P4" s="2608"/>
      <c r="Q4" s="2609"/>
      <c r="R4" s="38"/>
      <c r="S4" s="100" t="s">
        <v>2520</v>
      </c>
      <c r="T4" s="77"/>
      <c r="U4" s="77"/>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109"/>
      <c r="CH4" s="1525"/>
      <c r="CI4" s="1525"/>
      <c r="CJ4" s="1525"/>
      <c r="CK4" s="1525"/>
      <c r="CL4" s="1525"/>
      <c r="CM4" s="1525"/>
      <c r="CN4" s="1525"/>
      <c r="CO4" s="1525"/>
      <c r="CP4" s="1525"/>
      <c r="CQ4" s="1525"/>
      <c r="CR4" s="1525"/>
      <c r="CS4" s="1525"/>
      <c r="CT4" s="1525"/>
      <c r="CU4" s="1525"/>
      <c r="CV4" s="1525"/>
      <c r="CW4" s="1525"/>
      <c r="CX4" s="1525"/>
      <c r="CY4" s="1525"/>
      <c r="CZ4" s="1525"/>
      <c r="DA4" s="1525"/>
      <c r="DB4" s="1525"/>
      <c r="DC4" s="1525"/>
      <c r="DD4" s="1525"/>
      <c r="DE4" s="1525"/>
      <c r="DF4" s="1525"/>
      <c r="DG4" s="1525"/>
      <c r="DH4" s="1525"/>
      <c r="DI4" s="1525"/>
      <c r="DJ4" s="1525"/>
      <c r="DK4" s="1525"/>
      <c r="DL4" s="1525"/>
      <c r="DM4" s="1525"/>
      <c r="DN4" s="1525"/>
      <c r="DO4" s="1525"/>
      <c r="DP4" s="1525"/>
      <c r="DQ4" s="1525"/>
      <c r="DR4" s="1525"/>
      <c r="DS4" s="1525"/>
      <c r="DT4" s="1525"/>
      <c r="DU4" s="1525"/>
      <c r="DV4" s="1525"/>
    </row>
    <row r="5" spans="2:126" s="61" customFormat="1" ht="30" customHeight="1">
      <c r="B5" s="70"/>
      <c r="C5" s="2604"/>
      <c r="D5" s="2605"/>
      <c r="E5" s="2605"/>
      <c r="F5" s="2605"/>
      <c r="G5" s="2605"/>
      <c r="H5" s="2605"/>
      <c r="I5" s="2605"/>
      <c r="J5" s="2605"/>
      <c r="K5" s="2605"/>
      <c r="L5" s="2605"/>
      <c r="M5" s="2605"/>
      <c r="N5" s="2606"/>
      <c r="O5" s="2610"/>
      <c r="P5" s="2611"/>
      <c r="Q5" s="2612"/>
      <c r="R5" s="38"/>
      <c r="S5" s="101" t="s">
        <v>2521</v>
      </c>
      <c r="T5" s="77"/>
      <c r="U5" s="77"/>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110"/>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row>
    <row r="6" spans="2:126" s="61" customFormat="1" ht="30" customHeight="1">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110"/>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row>
    <row r="7" spans="2:126" s="61" customFormat="1" ht="24.95" customHeight="1">
      <c r="B7" s="72"/>
      <c r="BD7" s="1627"/>
      <c r="BE7" s="1627"/>
      <c r="BF7" s="1627"/>
      <c r="BG7" s="1627"/>
      <c r="BH7" s="1627"/>
      <c r="BI7" s="1627"/>
      <c r="BJ7" s="1627"/>
      <c r="BK7" s="1627"/>
      <c r="BL7" s="1627"/>
      <c r="BM7" s="1627"/>
      <c r="BN7" s="1627"/>
      <c r="BO7" s="1627"/>
      <c r="BP7" s="1627"/>
      <c r="BQ7" s="1627"/>
      <c r="BR7" s="1627"/>
      <c r="BS7" s="1627"/>
      <c r="BT7" s="1627"/>
      <c r="BU7" s="1627"/>
      <c r="BV7" s="1627"/>
      <c r="BW7" s="1627"/>
      <c r="BX7" s="1627"/>
      <c r="BY7" s="1627"/>
      <c r="BZ7" s="1627"/>
      <c r="CA7" s="1627"/>
      <c r="CD7" s="111"/>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row>
    <row r="8" spans="2:126" s="61" customFormat="1" ht="30" customHeight="1">
      <c r="B8" s="73"/>
      <c r="C8" s="167" t="s">
        <v>2522</v>
      </c>
      <c r="D8" s="1626" t="s">
        <v>2523</v>
      </c>
      <c r="E8" s="23"/>
      <c r="F8" s="1"/>
      <c r="G8" s="75"/>
      <c r="H8" s="78"/>
      <c r="I8" s="78"/>
      <c r="J8" s="95"/>
      <c r="K8" s="1587"/>
      <c r="L8" s="1587"/>
      <c r="M8" s="1587"/>
      <c r="N8" s="1587"/>
      <c r="O8" s="1587"/>
      <c r="P8" s="95"/>
      <c r="Q8" s="95"/>
      <c r="R8" s="1"/>
      <c r="S8" s="1"/>
      <c r="T8" s="1"/>
      <c r="U8" s="1"/>
      <c r="V8" s="1"/>
      <c r="W8" s="1"/>
      <c r="X8" s="1"/>
      <c r="Y8" s="1"/>
      <c r="Z8" s="1"/>
      <c r="AA8" s="1"/>
      <c r="AB8" s="1"/>
      <c r="AC8" s="1"/>
      <c r="AD8" s="1"/>
      <c r="AE8" s="1"/>
      <c r="AF8" s="1"/>
      <c r="AG8" s="1"/>
      <c r="AH8" s="95"/>
      <c r="AI8" s="95"/>
      <c r="AJ8" s="95"/>
      <c r="AK8" s="23"/>
      <c r="AL8" s="102"/>
      <c r="AM8" s="103"/>
      <c r="AN8" s="78"/>
      <c r="AO8" s="78"/>
      <c r="AP8" s="95"/>
      <c r="AQ8" s="121"/>
      <c r="AR8" s="121"/>
      <c r="AS8" s="121"/>
      <c r="AT8" s="121"/>
      <c r="AU8" s="121"/>
      <c r="AV8" s="121"/>
      <c r="AW8" s="121"/>
      <c r="AX8" s="121"/>
      <c r="AY8" s="121"/>
      <c r="AZ8" s="121"/>
      <c r="BA8" s="121"/>
      <c r="BB8" s="121"/>
      <c r="BC8" s="121"/>
      <c r="BD8" s="125"/>
      <c r="BE8" s="125"/>
      <c r="BF8" s="125"/>
      <c r="BG8" s="125"/>
      <c r="BH8" s="125"/>
      <c r="BI8" s="125"/>
      <c r="BJ8" s="125"/>
      <c r="BK8" s="125"/>
      <c r="BL8" s="125"/>
      <c r="BM8" s="125"/>
      <c r="BN8" s="125"/>
      <c r="BO8" s="125"/>
      <c r="BP8" s="125"/>
      <c r="BQ8" s="125"/>
      <c r="BR8" s="125"/>
      <c r="BS8" s="125"/>
      <c r="BT8" s="125"/>
      <c r="BU8" s="125"/>
      <c r="BV8" s="38"/>
      <c r="BW8" s="38"/>
      <c r="BX8" s="38"/>
      <c r="BY8" s="38"/>
      <c r="BZ8" s="38"/>
      <c r="CA8" s="38"/>
      <c r="CD8" s="111"/>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row>
    <row r="9" spans="2:126" s="61" customFormat="1" ht="30" customHeight="1">
      <c r="B9" s="73"/>
      <c r="C9" s="168"/>
      <c r="D9" s="76" t="s">
        <v>2524</v>
      </c>
      <c r="E9" s="23"/>
      <c r="F9" s="1"/>
      <c r="G9" s="75"/>
      <c r="H9" s="78"/>
      <c r="I9" s="78"/>
      <c r="J9" s="95"/>
      <c r="K9" s="1587"/>
      <c r="L9" s="1587"/>
      <c r="M9" s="1587"/>
      <c r="N9" s="1587"/>
      <c r="O9" s="1587"/>
      <c r="P9" s="95"/>
      <c r="Q9" s="95"/>
      <c r="R9" s="1"/>
      <c r="S9" s="1"/>
      <c r="T9" s="1"/>
      <c r="U9" s="1"/>
      <c r="V9" s="1"/>
      <c r="W9" s="1"/>
      <c r="X9" s="1"/>
      <c r="Y9" s="1"/>
      <c r="Z9" s="1"/>
      <c r="AA9" s="1"/>
      <c r="AB9" s="1"/>
      <c r="AC9" s="1"/>
      <c r="AD9" s="1"/>
      <c r="AE9" s="1"/>
      <c r="AF9" s="1"/>
      <c r="AG9" s="1"/>
      <c r="AH9" s="95"/>
      <c r="AI9" s="95"/>
      <c r="AJ9" s="95"/>
      <c r="AK9" s="23"/>
      <c r="AL9" s="102"/>
      <c r="AM9" s="103"/>
      <c r="AN9" s="78"/>
      <c r="AO9" s="78"/>
      <c r="AP9" s="95"/>
      <c r="AQ9" s="121"/>
      <c r="AR9" s="121"/>
      <c r="AS9" s="121"/>
      <c r="AT9" s="121"/>
      <c r="AU9" s="121"/>
      <c r="AV9" s="121"/>
      <c r="AW9" s="121"/>
      <c r="AX9" s="121"/>
      <c r="AY9" s="121"/>
      <c r="AZ9" s="121"/>
      <c r="BA9" s="121"/>
      <c r="BB9" s="121"/>
      <c r="BC9" s="121"/>
      <c r="BD9" s="38"/>
      <c r="BE9" s="38"/>
      <c r="BF9" s="38"/>
      <c r="BG9" s="38"/>
      <c r="BH9" s="38"/>
      <c r="BI9" s="38"/>
      <c r="BJ9" s="38"/>
      <c r="BK9" s="38"/>
      <c r="BL9" s="38"/>
      <c r="BM9" s="38"/>
      <c r="BN9" s="38"/>
      <c r="BO9" s="38"/>
      <c r="BP9" s="38"/>
      <c r="BQ9" s="38"/>
      <c r="BR9" s="38"/>
      <c r="BS9" s="38"/>
      <c r="BT9" s="38"/>
      <c r="BU9" s="38"/>
      <c r="BV9" s="38"/>
      <c r="BW9" s="38"/>
      <c r="BX9" s="38"/>
      <c r="BY9" s="38"/>
      <c r="BZ9" s="38"/>
      <c r="CA9" s="38"/>
      <c r="CD9" s="111"/>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row>
    <row r="10" spans="2:126" s="61" customFormat="1" ht="30" customHeight="1">
      <c r="B10" s="73"/>
      <c r="C10" s="168"/>
      <c r="D10" s="1"/>
      <c r="E10" s="23"/>
      <c r="F10" s="103"/>
      <c r="G10" s="103"/>
      <c r="H10" s="95"/>
      <c r="I10" s="95"/>
      <c r="J10" s="95"/>
      <c r="K10" s="95"/>
      <c r="L10" s="95"/>
      <c r="M10" s="95"/>
      <c r="N10" s="95"/>
      <c r="O10" s="95"/>
      <c r="P10" s="95"/>
      <c r="Q10" s="95"/>
      <c r="R10" s="95"/>
      <c r="S10" s="1"/>
      <c r="T10" s="1"/>
      <c r="U10" s="1"/>
      <c r="V10" s="1"/>
      <c r="W10" s="1"/>
      <c r="X10" s="1"/>
      <c r="Y10" s="1"/>
      <c r="Z10" s="1"/>
      <c r="AA10" s="1"/>
      <c r="AB10" s="1"/>
      <c r="AC10" s="1"/>
      <c r="AD10" s="1"/>
      <c r="AE10" s="1"/>
      <c r="AF10" s="1"/>
      <c r="AG10" s="1"/>
      <c r="AH10" s="95"/>
      <c r="AI10" s="95"/>
      <c r="AJ10" s="95"/>
      <c r="AK10" s="95"/>
      <c r="AL10" s="95"/>
      <c r="AM10" s="95"/>
      <c r="AN10" s="95"/>
      <c r="AO10" s="95"/>
      <c r="AP10" s="95"/>
      <c r="AQ10" s="121"/>
      <c r="AR10" s="121"/>
      <c r="AS10" s="121"/>
      <c r="AT10" s="121"/>
      <c r="AU10" s="121"/>
      <c r="AV10" s="121"/>
      <c r="AW10" s="121"/>
      <c r="AX10" s="121"/>
      <c r="AY10" s="121"/>
      <c r="AZ10" s="121"/>
      <c r="BA10" s="121"/>
      <c r="BB10" s="121"/>
      <c r="BC10" s="121"/>
      <c r="BY10" s="2649">
        <v>3300</v>
      </c>
      <c r="BZ10" s="2649"/>
      <c r="CA10" s="2649"/>
      <c r="CB10" s="121"/>
      <c r="CD10" s="111"/>
      <c r="CH10" s="1525"/>
      <c r="CI10" s="1525"/>
      <c r="CJ10" s="1525"/>
      <c r="CK10" s="1525"/>
      <c r="CL10" s="1525"/>
      <c r="CM10" s="1525"/>
      <c r="CN10" s="1525"/>
      <c r="CO10" s="1525"/>
      <c r="CP10" s="1525"/>
      <c r="CQ10" s="1525"/>
      <c r="CR10" s="1525"/>
      <c r="CS10" s="1525"/>
      <c r="CT10" s="1525"/>
      <c r="CU10" s="1525"/>
      <c r="CV10" s="1525"/>
      <c r="CW10" s="1525"/>
      <c r="CX10" s="1525"/>
      <c r="CY10" s="1525"/>
      <c r="CZ10" s="1525"/>
      <c r="DA10" s="1525"/>
      <c r="DB10" s="1525"/>
      <c r="DC10" s="1525"/>
      <c r="DD10" s="1525"/>
      <c r="DE10" s="1525"/>
      <c r="DF10" s="1525"/>
      <c r="DG10" s="1525"/>
      <c r="DH10" s="1525"/>
      <c r="DI10" s="1525"/>
      <c r="DJ10" s="1525"/>
      <c r="DK10" s="1525"/>
      <c r="DL10" s="1525"/>
      <c r="DM10" s="1525"/>
      <c r="DN10" s="1525"/>
      <c r="DO10" s="1525"/>
      <c r="DP10" s="1525"/>
      <c r="DQ10" s="1525"/>
      <c r="DR10" s="1525"/>
      <c r="DS10" s="1525"/>
      <c r="DT10" s="1525"/>
      <c r="DU10" s="1525"/>
      <c r="DV10" s="1525"/>
    </row>
    <row r="11" spans="2:126" s="61" customFormat="1" ht="30" customHeight="1">
      <c r="B11" s="73"/>
      <c r="C11" s="79"/>
      <c r="D11" s="498" t="s">
        <v>1171</v>
      </c>
      <c r="E11" s="79"/>
      <c r="F11" s="82" t="s">
        <v>2525</v>
      </c>
      <c r="G11" s="130"/>
      <c r="H11" s="79"/>
      <c r="I11" s="96"/>
      <c r="J11" s="96"/>
      <c r="K11" s="96"/>
      <c r="L11" s="96"/>
      <c r="M11" s="96"/>
      <c r="N11" s="96"/>
      <c r="O11" s="96"/>
      <c r="P11" s="96"/>
      <c r="Q11" s="96"/>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79"/>
      <c r="AQ11" s="121"/>
      <c r="AR11" s="121"/>
      <c r="AS11" s="121"/>
      <c r="AT11" s="121"/>
      <c r="AU11" s="121"/>
      <c r="AV11" s="121"/>
      <c r="AW11" s="121"/>
      <c r="AX11" s="121"/>
      <c r="AY11" s="121"/>
      <c r="AZ11" s="121"/>
      <c r="BA11" s="121"/>
      <c r="BB11" s="121"/>
      <c r="BC11" s="121"/>
      <c r="BV11" s="2651" t="s">
        <v>1347</v>
      </c>
      <c r="BW11" s="2652"/>
      <c r="BX11" s="2652"/>
      <c r="BY11" s="2653"/>
      <c r="BZ11" s="2654"/>
      <c r="CA11" s="2655"/>
      <c r="CB11" s="121"/>
      <c r="CD11" s="111"/>
      <c r="CH11" s="1525"/>
      <c r="CI11" s="1525"/>
      <c r="CJ11" s="1525"/>
      <c r="CK11" s="1525"/>
      <c r="CL11" s="1525"/>
      <c r="CM11" s="1525"/>
      <c r="CN11" s="1525"/>
      <c r="CO11" s="1525"/>
      <c r="CP11" s="1525"/>
      <c r="CQ11" s="1525"/>
      <c r="CR11" s="1525"/>
      <c r="CS11" s="1525"/>
      <c r="CT11" s="1525"/>
      <c r="CU11" s="1525"/>
      <c r="CV11" s="1525"/>
      <c r="CW11" s="1525"/>
      <c r="CX11" s="1525"/>
      <c r="CY11" s="1525"/>
      <c r="CZ11" s="1525"/>
      <c r="DA11" s="1525"/>
      <c r="DB11" s="1525"/>
      <c r="DC11" s="1525"/>
      <c r="DD11" s="1525"/>
      <c r="DE11" s="1525"/>
      <c r="DF11" s="1525"/>
      <c r="DG11" s="1525"/>
      <c r="DH11" s="1525"/>
      <c r="DI11" s="1525"/>
      <c r="DJ11" s="1525"/>
      <c r="DK11" s="1525"/>
      <c r="DL11" s="1525"/>
      <c r="DM11" s="1525"/>
      <c r="DN11" s="1525"/>
      <c r="DO11" s="1525"/>
      <c r="DP11" s="1525"/>
      <c r="DQ11" s="1525"/>
      <c r="DR11" s="1525"/>
      <c r="DS11" s="1525"/>
      <c r="DT11" s="1525"/>
      <c r="DU11" s="1525"/>
      <c r="DV11" s="1525"/>
    </row>
    <row r="12" spans="2:126" s="61" customFormat="1" ht="30" customHeight="1">
      <c r="B12" s="73"/>
      <c r="C12" s="79"/>
      <c r="D12" s="80"/>
      <c r="E12" s="79"/>
      <c r="F12" s="82" t="s">
        <v>2526</v>
      </c>
      <c r="G12" s="130"/>
      <c r="H12" s="79"/>
      <c r="I12" s="96"/>
      <c r="J12" s="96"/>
      <c r="K12" s="96"/>
      <c r="L12" s="96"/>
      <c r="M12" s="96"/>
      <c r="N12" s="96"/>
      <c r="O12" s="96"/>
      <c r="P12" s="96"/>
      <c r="Q12" s="96"/>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79"/>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V12" s="2652"/>
      <c r="BW12" s="2652"/>
      <c r="BX12" s="2652"/>
      <c r="BY12" s="2656"/>
      <c r="BZ12" s="2657"/>
      <c r="CA12" s="2658"/>
      <c r="CD12" s="111"/>
      <c r="CH12" s="1525"/>
      <c r="CI12" s="1525"/>
      <c r="CJ12" s="1525"/>
      <c r="CK12" s="1525"/>
    </row>
    <row r="13" spans="2:126" s="61" customFormat="1" ht="30" customHeight="1">
      <c r="B13" s="73"/>
      <c r="C13" s="38"/>
      <c r="D13" s="80"/>
      <c r="E13" s="79"/>
      <c r="F13" s="71" t="s">
        <v>2527</v>
      </c>
      <c r="G13" s="130"/>
      <c r="H13" s="79"/>
      <c r="I13" s="96"/>
      <c r="J13" s="96"/>
      <c r="K13" s="96"/>
      <c r="L13" s="96"/>
      <c r="M13" s="96"/>
      <c r="N13" s="96"/>
      <c r="O13" s="96"/>
      <c r="P13" s="96"/>
      <c r="Q13" s="96"/>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79"/>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V13" s="121"/>
      <c r="BW13" s="121"/>
      <c r="BX13" s="121"/>
      <c r="BY13" s="121"/>
      <c r="BZ13" s="121"/>
      <c r="CA13" s="121"/>
      <c r="CD13" s="111"/>
      <c r="CH13" s="1525"/>
      <c r="CI13" s="1525"/>
      <c r="CJ13" s="1525"/>
      <c r="CK13" s="1525"/>
    </row>
    <row r="14" spans="2:126" s="61" customFormat="1" ht="30" customHeight="1">
      <c r="B14" s="73"/>
      <c r="C14" s="38"/>
      <c r="D14" s="80"/>
      <c r="E14" s="79"/>
      <c r="F14" s="71" t="s">
        <v>2528</v>
      </c>
      <c r="G14" s="130"/>
      <c r="H14" s="79"/>
      <c r="I14" s="96"/>
      <c r="J14" s="96"/>
      <c r="K14" s="96"/>
      <c r="L14" s="96"/>
      <c r="M14" s="96"/>
      <c r="N14" s="96"/>
      <c r="O14" s="96"/>
      <c r="P14" s="96"/>
      <c r="Q14" s="96"/>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79"/>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CD14" s="111"/>
      <c r="CH14" s="1525"/>
      <c r="CI14" s="1525"/>
      <c r="CJ14" s="1525"/>
      <c r="CK14" s="1525"/>
    </row>
    <row r="15" spans="2:126" s="61" customFormat="1" ht="30" customHeight="1">
      <c r="B15" s="84"/>
      <c r="C15" s="38"/>
      <c r="D15" s="75"/>
      <c r="E15" s="38"/>
      <c r="F15" s="83"/>
      <c r="G15" s="130"/>
      <c r="H15" s="38"/>
      <c r="I15" s="1626"/>
      <c r="J15" s="1626"/>
      <c r="K15" s="1626"/>
      <c r="L15" s="1626"/>
      <c r="M15" s="1626"/>
      <c r="N15" s="1626"/>
      <c r="O15" s="1626"/>
      <c r="P15" s="1626"/>
      <c r="Q15" s="1626"/>
      <c r="R15" s="1626"/>
      <c r="S15" s="1626"/>
      <c r="T15" s="1626"/>
      <c r="U15" s="1626"/>
      <c r="V15" s="1626"/>
      <c r="W15" s="1626"/>
      <c r="X15" s="1626"/>
      <c r="Y15" s="1626"/>
      <c r="Z15" s="1626"/>
      <c r="AA15" s="1626"/>
      <c r="AB15" s="1626"/>
      <c r="AC15" s="1626"/>
      <c r="AD15" s="1626"/>
      <c r="AE15" s="1626"/>
      <c r="AF15" s="1626"/>
      <c r="AG15" s="1626"/>
      <c r="AH15" s="1626"/>
      <c r="AI15" s="1626"/>
      <c r="AJ15" s="1626"/>
      <c r="AK15" s="1626"/>
      <c r="AL15" s="1626"/>
      <c r="AM15" s="1626"/>
      <c r="AN15" s="1626"/>
      <c r="AO15" s="1626"/>
      <c r="AP15" s="38"/>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CD15" s="111"/>
      <c r="CH15" s="1525"/>
      <c r="CI15" s="1525"/>
      <c r="CJ15" s="1525"/>
      <c r="CK15" s="1525"/>
    </row>
    <row r="16" spans="2:126" s="62" customFormat="1" ht="30" customHeight="1">
      <c r="B16" s="86"/>
      <c r="C16" s="38"/>
      <c r="D16" s="2676" t="s">
        <v>1175</v>
      </c>
      <c r="E16" s="2677"/>
      <c r="F16" s="77" t="s">
        <v>2529</v>
      </c>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V16" s="2651" t="s">
        <v>1349</v>
      </c>
      <c r="BW16" s="2652"/>
      <c r="BX16" s="2652"/>
      <c r="BY16" s="2653"/>
      <c r="BZ16" s="2654"/>
      <c r="CA16" s="2655"/>
      <c r="CC16" s="189"/>
      <c r="CD16" s="114"/>
      <c r="CH16" s="1525"/>
      <c r="CI16" s="1525"/>
      <c r="CJ16" s="1525"/>
      <c r="CK16" s="1525"/>
    </row>
    <row r="17" spans="2:91" s="62" customFormat="1" ht="30" customHeight="1">
      <c r="B17" s="86"/>
      <c r="C17" s="38"/>
      <c r="D17" s="2677"/>
      <c r="E17" s="2677"/>
      <c r="F17" s="87" t="s">
        <v>2530</v>
      </c>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V17" s="2652"/>
      <c r="BW17" s="2652"/>
      <c r="BX17" s="2652"/>
      <c r="BY17" s="2656"/>
      <c r="BZ17" s="2657"/>
      <c r="CA17" s="2658"/>
      <c r="CC17" s="189"/>
      <c r="CD17" s="114"/>
      <c r="CH17" s="1525"/>
      <c r="CI17" s="1525"/>
      <c r="CJ17" s="1525"/>
      <c r="CK17" s="1525"/>
    </row>
    <row r="18" spans="2:91" s="62" customFormat="1" ht="30" customHeight="1">
      <c r="B18" s="89"/>
      <c r="C18" s="38"/>
      <c r="D18" s="88"/>
      <c r="E18" s="38"/>
      <c r="F18" s="83"/>
      <c r="G18" s="130"/>
      <c r="H18" s="38"/>
      <c r="I18" s="1626"/>
      <c r="J18" s="1626"/>
      <c r="K18" s="1626"/>
      <c r="L18" s="1626"/>
      <c r="M18" s="1626"/>
      <c r="N18" s="1626"/>
      <c r="O18" s="1626"/>
      <c r="P18" s="1626"/>
      <c r="Q18" s="1626"/>
      <c r="R18" s="1626"/>
      <c r="S18" s="1626"/>
      <c r="T18" s="1626"/>
      <c r="U18" s="1626"/>
      <c r="V18" s="1626"/>
      <c r="W18" s="1626"/>
      <c r="X18" s="1626"/>
      <c r="Y18" s="1626"/>
      <c r="Z18" s="1626"/>
      <c r="AA18" s="1626"/>
      <c r="AB18" s="1626"/>
      <c r="AC18" s="1626"/>
      <c r="AD18" s="1626"/>
      <c r="AE18" s="1626"/>
      <c r="AF18" s="1626"/>
      <c r="AG18" s="1626"/>
      <c r="AH18" s="1626"/>
      <c r="AI18" s="1626"/>
      <c r="AJ18" s="1626"/>
      <c r="AK18" s="1626"/>
      <c r="AL18" s="1626"/>
      <c r="AM18" s="1626"/>
      <c r="AN18" s="1626"/>
      <c r="AO18" s="1626"/>
      <c r="AP18" s="38"/>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V18" s="121"/>
      <c r="BW18" s="121"/>
      <c r="BX18" s="121"/>
      <c r="BY18" s="121"/>
      <c r="BZ18" s="121"/>
      <c r="CA18" s="121"/>
      <c r="CC18" s="120"/>
      <c r="CD18" s="115"/>
      <c r="CH18" s="1525"/>
      <c r="CI18" s="1525"/>
      <c r="CJ18" s="1525"/>
      <c r="CK18" s="1525"/>
    </row>
    <row r="19" spans="2:91" s="62" customFormat="1" ht="30" customHeight="1">
      <c r="B19" s="89"/>
      <c r="C19" s="38"/>
      <c r="D19" s="2676" t="s">
        <v>1794</v>
      </c>
      <c r="E19" s="2677"/>
      <c r="F19" s="180" t="s">
        <v>2531</v>
      </c>
      <c r="G19" s="180"/>
      <c r="H19" s="180"/>
      <c r="I19" s="180"/>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0"/>
      <c r="AL19" s="180"/>
      <c r="AM19" s="180"/>
      <c r="AN19" s="180"/>
      <c r="AO19" s="180"/>
      <c r="AP19" s="180"/>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V19" s="2651" t="s">
        <v>1415</v>
      </c>
      <c r="BW19" s="2652"/>
      <c r="BX19" s="2652"/>
      <c r="BY19" s="2653"/>
      <c r="BZ19" s="2654"/>
      <c r="CA19" s="2655"/>
      <c r="CC19" s="120"/>
      <c r="CD19" s="115"/>
      <c r="CH19" s="1525"/>
      <c r="CI19" s="1525"/>
      <c r="CJ19" s="1525"/>
      <c r="CK19" s="1525"/>
    </row>
    <row r="20" spans="2:91" s="62" customFormat="1" ht="30" customHeight="1">
      <c r="B20" s="89"/>
      <c r="C20" s="38"/>
      <c r="D20" s="2677"/>
      <c r="E20" s="2677"/>
      <c r="F20" s="87" t="s">
        <v>2531</v>
      </c>
      <c r="G20" s="180"/>
      <c r="H20" s="180"/>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0"/>
      <c r="AL20" s="180"/>
      <c r="AM20" s="180"/>
      <c r="AN20" s="180"/>
      <c r="AO20" s="180"/>
      <c r="AP20" s="180"/>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V20" s="2652"/>
      <c r="BW20" s="2652"/>
      <c r="BX20" s="2652"/>
      <c r="BY20" s="2656"/>
      <c r="BZ20" s="2657"/>
      <c r="CA20" s="2658"/>
      <c r="CC20" s="120"/>
      <c r="CD20" s="115"/>
      <c r="CH20" s="1525"/>
      <c r="CI20" s="1525"/>
      <c r="CJ20" s="1525"/>
      <c r="CK20" s="1525"/>
    </row>
    <row r="21" spans="2:91" s="62" customFormat="1" ht="30" customHeight="1">
      <c r="B21" s="89"/>
      <c r="C21" s="38"/>
      <c r="D21" s="85"/>
      <c r="E21" s="38"/>
      <c r="F21" s="38"/>
      <c r="G21" s="130"/>
      <c r="H21" s="38"/>
      <c r="I21" s="1626"/>
      <c r="J21" s="1626"/>
      <c r="K21" s="1626"/>
      <c r="L21" s="1626"/>
      <c r="M21" s="1626"/>
      <c r="N21" s="1626"/>
      <c r="O21" s="1626"/>
      <c r="P21" s="1626"/>
      <c r="Q21" s="1626"/>
      <c r="R21" s="1626"/>
      <c r="S21" s="1626"/>
      <c r="T21" s="1626"/>
      <c r="U21" s="1626"/>
      <c r="V21" s="1626"/>
      <c r="W21" s="1626"/>
      <c r="X21" s="1626"/>
      <c r="Y21" s="1626"/>
      <c r="Z21" s="1626"/>
      <c r="AA21" s="1626"/>
      <c r="AB21" s="1626"/>
      <c r="AC21" s="1626"/>
      <c r="AD21" s="1626"/>
      <c r="AE21" s="1626"/>
      <c r="AF21" s="1626"/>
      <c r="AG21" s="1626"/>
      <c r="AH21" s="1626"/>
      <c r="AI21" s="1626"/>
      <c r="AJ21" s="1626"/>
      <c r="AK21" s="1626"/>
      <c r="AL21" s="1626"/>
      <c r="AM21" s="1626"/>
      <c r="AN21" s="1626"/>
      <c r="AO21" s="1626"/>
      <c r="AP21" s="38"/>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V21" s="121"/>
      <c r="BW21" s="121"/>
      <c r="BX21" s="121"/>
      <c r="BY21" s="121"/>
      <c r="BZ21" s="121"/>
      <c r="CA21" s="121"/>
      <c r="CC21" s="120"/>
      <c r="CD21" s="115"/>
      <c r="CH21" s="1525"/>
      <c r="CI21" s="1525"/>
      <c r="CJ21" s="1525"/>
      <c r="CK21" s="1525"/>
    </row>
    <row r="22" spans="2:91" s="62" customFormat="1" ht="30" customHeight="1">
      <c r="B22" s="89"/>
      <c r="D22" s="2676" t="s">
        <v>1284</v>
      </c>
      <c r="E22" s="2677"/>
      <c r="F22" s="180" t="s">
        <v>2412</v>
      </c>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0"/>
      <c r="AM22" s="180"/>
      <c r="AN22" s="180"/>
      <c r="AO22" s="180"/>
      <c r="AP22" s="180"/>
      <c r="BD22" s="121"/>
      <c r="BE22" s="121"/>
      <c r="BF22" s="121"/>
      <c r="BG22" s="121"/>
      <c r="BH22" s="121"/>
      <c r="BI22" s="121"/>
      <c r="BJ22" s="121"/>
      <c r="BK22" s="121"/>
      <c r="BL22" s="121"/>
      <c r="BM22" s="121"/>
      <c r="BN22" s="121"/>
      <c r="BO22" s="121"/>
      <c r="BP22" s="121"/>
      <c r="BV22" s="2651" t="s">
        <v>1418</v>
      </c>
      <c r="BW22" s="2652"/>
      <c r="BX22" s="2652"/>
      <c r="BY22" s="2653"/>
      <c r="BZ22" s="2654"/>
      <c r="CA22" s="2655"/>
      <c r="CC22" s="120"/>
      <c r="CD22" s="115"/>
      <c r="CH22" s="1525"/>
      <c r="CI22" s="1525"/>
      <c r="CJ22" s="1525"/>
      <c r="CK22" s="1525"/>
    </row>
    <row r="23" spans="2:91" s="63" customFormat="1" ht="30" customHeight="1">
      <c r="B23" s="89"/>
      <c r="D23" s="2677"/>
      <c r="E23" s="2677"/>
      <c r="F23" s="191" t="s">
        <v>2413</v>
      </c>
      <c r="G23" s="180"/>
      <c r="H23" s="180"/>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BD23" s="121"/>
      <c r="BE23" s="121"/>
      <c r="BF23" s="121"/>
      <c r="BG23" s="121"/>
      <c r="BH23" s="121"/>
      <c r="BI23" s="121"/>
      <c r="BJ23" s="121"/>
      <c r="BK23" s="121"/>
      <c r="BL23" s="121"/>
      <c r="BM23" s="121"/>
      <c r="BN23" s="121"/>
      <c r="BO23" s="121"/>
      <c r="BP23" s="121"/>
      <c r="BQ23" s="62"/>
      <c r="BR23" s="62"/>
      <c r="BS23" s="62"/>
      <c r="BT23" s="62"/>
      <c r="BU23" s="62"/>
      <c r="BV23" s="2652"/>
      <c r="BW23" s="2652"/>
      <c r="BX23" s="2652"/>
      <c r="BY23" s="2656"/>
      <c r="BZ23" s="2657"/>
      <c r="CA23" s="2658"/>
      <c r="CC23" s="120"/>
      <c r="CD23" s="115"/>
      <c r="CH23" s="1525"/>
      <c r="CI23" s="1525"/>
      <c r="CJ23" s="1525"/>
      <c r="CK23" s="1525"/>
    </row>
    <row r="24" spans="2:91" s="63" customFormat="1" ht="39.950000000000003" customHeight="1">
      <c r="B24" s="91"/>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c r="AU24" s="157"/>
      <c r="AV24" s="157"/>
      <c r="AW24" s="157"/>
      <c r="AX24" s="157"/>
      <c r="AY24" s="157"/>
      <c r="AZ24" s="157"/>
      <c r="BA24" s="157"/>
      <c r="BB24" s="157"/>
      <c r="BC24" s="157"/>
      <c r="BD24" s="195"/>
      <c r="BE24" s="195"/>
      <c r="BF24" s="195"/>
      <c r="BG24" s="195"/>
      <c r="BH24" s="195"/>
      <c r="BI24" s="195"/>
      <c r="BJ24" s="195"/>
      <c r="BK24" s="195"/>
      <c r="BL24" s="195"/>
      <c r="BM24" s="195"/>
      <c r="BN24" s="195"/>
      <c r="BO24" s="195"/>
      <c r="BP24" s="195"/>
      <c r="BQ24" s="196"/>
      <c r="BR24" s="196"/>
      <c r="BS24" s="196"/>
      <c r="BT24" s="196"/>
      <c r="BU24" s="196"/>
      <c r="BV24" s="157"/>
      <c r="BW24" s="157"/>
      <c r="BX24" s="157"/>
      <c r="BY24" s="157"/>
      <c r="BZ24" s="157"/>
      <c r="CA24" s="157"/>
      <c r="CB24" s="157"/>
      <c r="CC24" s="197"/>
      <c r="CD24" s="132"/>
      <c r="CH24" s="1525"/>
      <c r="CI24" s="1525"/>
      <c r="CJ24" s="1525"/>
      <c r="CK24" s="1525"/>
    </row>
    <row r="25" spans="2:91" s="63" customFormat="1" ht="39.950000000000003" customHeight="1">
      <c r="B25" s="73"/>
      <c r="BD25" s="121"/>
      <c r="BE25" s="121"/>
      <c r="BF25" s="121"/>
      <c r="BG25" s="121"/>
      <c r="BH25" s="121"/>
      <c r="BI25" s="121"/>
      <c r="BJ25" s="121"/>
      <c r="BK25" s="121"/>
      <c r="BL25" s="121"/>
      <c r="BM25" s="121"/>
      <c r="BN25" s="121"/>
      <c r="BO25" s="121"/>
      <c r="BP25" s="121"/>
      <c r="CC25" s="120"/>
      <c r="CD25" s="115"/>
      <c r="CH25" s="1525"/>
      <c r="CI25" s="1525"/>
      <c r="CJ25" s="1525"/>
      <c r="CK25" s="1525"/>
    </row>
    <row r="26" spans="2:91" s="63" customFormat="1" ht="30" customHeight="1">
      <c r="B26" s="73"/>
      <c r="C26" s="74" t="s">
        <v>2532</v>
      </c>
      <c r="D26" s="85" t="s">
        <v>2533</v>
      </c>
      <c r="E26" s="168"/>
      <c r="F26" s="168"/>
      <c r="G26" s="85"/>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W26" s="74"/>
      <c r="AX26" s="1626"/>
      <c r="AY26" s="130"/>
      <c r="AZ26" s="38"/>
      <c r="BA26" s="1626"/>
      <c r="BB26" s="1626"/>
      <c r="BC26" s="1626"/>
      <c r="BD26" s="1626"/>
      <c r="BE26" s="1626"/>
      <c r="BF26" s="1626"/>
      <c r="BG26" s="1626"/>
      <c r="BH26" s="1626"/>
      <c r="BI26" s="1626"/>
      <c r="BJ26" s="1626"/>
      <c r="BK26" s="1626"/>
      <c r="BL26" s="1626"/>
      <c r="BM26" s="1626"/>
      <c r="BN26" s="1626"/>
      <c r="BO26" s="1626"/>
      <c r="BP26" s="1626"/>
      <c r="BQ26" s="1626"/>
      <c r="BR26" s="1626"/>
      <c r="BS26" s="1626"/>
      <c r="BT26" s="1626"/>
      <c r="BU26" s="1626"/>
      <c r="BV26" s="1626"/>
      <c r="BW26" s="1626"/>
      <c r="BX26" s="1626"/>
      <c r="BY26" s="1626"/>
      <c r="BZ26" s="1626"/>
      <c r="CA26" s="1626"/>
      <c r="CB26" s="1626"/>
      <c r="CC26" s="1626"/>
      <c r="CD26" s="1626"/>
      <c r="CE26" s="1626"/>
      <c r="CF26" s="1626"/>
      <c r="CG26" s="1626"/>
      <c r="CH26" s="38"/>
      <c r="CI26" s="38"/>
      <c r="CJ26" s="38"/>
      <c r="CK26" s="38"/>
      <c r="CL26" s="38"/>
      <c r="CM26" s="38"/>
    </row>
    <row r="27" spans="2:91" s="63" customFormat="1" ht="30" customHeight="1">
      <c r="B27" s="73"/>
      <c r="C27" s="38"/>
      <c r="D27" s="192" t="s">
        <v>2534</v>
      </c>
      <c r="E27" s="1525"/>
      <c r="F27" s="1525"/>
      <c r="G27" s="1525"/>
      <c r="H27" s="1525"/>
      <c r="I27" s="1525"/>
      <c r="J27" s="1525"/>
      <c r="K27" s="1525"/>
      <c r="L27" s="1525"/>
      <c r="M27" s="1525"/>
      <c r="N27" s="1525"/>
      <c r="O27" s="1525"/>
      <c r="P27" s="1525"/>
      <c r="Q27" s="1525"/>
      <c r="R27" s="1525"/>
      <c r="S27" s="1525"/>
      <c r="T27" s="1525"/>
      <c r="U27" s="1525"/>
      <c r="V27" s="1525"/>
      <c r="W27" s="1525"/>
      <c r="X27" s="1525"/>
      <c r="Y27" s="1525"/>
      <c r="Z27" s="1525"/>
      <c r="AA27" s="1525"/>
      <c r="AB27" s="1525"/>
      <c r="AC27" s="1525"/>
      <c r="AD27" s="1525"/>
      <c r="AE27" s="1525"/>
      <c r="AF27" s="1525"/>
      <c r="AG27" s="1525"/>
      <c r="AH27" s="1525"/>
      <c r="AI27" s="1525"/>
      <c r="AJ27" s="1525"/>
      <c r="AK27" s="1525"/>
      <c r="AL27" s="1525"/>
      <c r="AM27" s="1525"/>
      <c r="AN27" s="1525"/>
      <c r="AO27" s="1525"/>
      <c r="AP27" s="1525"/>
      <c r="AQ27" s="1525"/>
      <c r="AR27" s="1525"/>
      <c r="AS27" s="1525"/>
      <c r="AT27" s="1525"/>
      <c r="AW27" s="74"/>
      <c r="AX27" s="1626"/>
      <c r="AY27" s="130"/>
      <c r="AZ27" s="38"/>
      <c r="BA27" s="1626"/>
      <c r="BB27" s="1626"/>
      <c r="BC27" s="1626"/>
      <c r="BD27" s="1626"/>
      <c r="BE27" s="1626"/>
      <c r="BF27" s="1626"/>
      <c r="BG27" s="1626"/>
      <c r="BH27" s="1626"/>
      <c r="BI27" s="1626"/>
      <c r="BJ27" s="1626"/>
      <c r="BK27" s="1626"/>
      <c r="BL27" s="1626"/>
      <c r="BM27" s="1626"/>
      <c r="BN27" s="1626"/>
      <c r="BO27" s="1626"/>
      <c r="BP27" s="1626"/>
      <c r="BQ27" s="1626"/>
      <c r="BR27" s="1626"/>
      <c r="BS27" s="1626"/>
      <c r="BT27" s="1626"/>
      <c r="BU27" s="1626"/>
      <c r="BV27" s="1626"/>
      <c r="BW27" s="1626"/>
      <c r="BX27" s="1626"/>
      <c r="BY27" s="1626"/>
      <c r="BZ27" s="1626"/>
      <c r="CA27" s="1626"/>
      <c r="CB27" s="1626"/>
      <c r="CC27" s="1626"/>
      <c r="CD27" s="1626"/>
      <c r="CE27" s="1626"/>
      <c r="CF27" s="1626"/>
      <c r="CG27" s="1626"/>
      <c r="CH27" s="38"/>
      <c r="CI27" s="38"/>
      <c r="CJ27" s="38"/>
      <c r="CK27" s="38"/>
      <c r="CL27" s="38"/>
      <c r="CM27" s="38"/>
    </row>
    <row r="28" spans="2:91" s="63" customFormat="1" ht="30" customHeight="1">
      <c r="B28" s="84"/>
      <c r="C28" s="38"/>
      <c r="D28" s="1525"/>
      <c r="E28" s="1525"/>
      <c r="F28" s="1525"/>
      <c r="G28" s="1525"/>
      <c r="H28" s="1525"/>
      <c r="I28" s="1525"/>
      <c r="J28" s="1525"/>
      <c r="K28" s="1525"/>
      <c r="L28" s="1525"/>
      <c r="M28" s="1525"/>
      <c r="N28" s="1525"/>
      <c r="O28" s="1525"/>
      <c r="P28" s="1525"/>
      <c r="Q28" s="1525"/>
      <c r="R28" s="1525"/>
      <c r="S28" s="1525"/>
      <c r="T28" s="1525"/>
      <c r="U28" s="1525"/>
      <c r="V28" s="1525"/>
      <c r="W28" s="1525"/>
      <c r="X28" s="1525"/>
      <c r="Y28" s="1525"/>
      <c r="Z28" s="1525"/>
      <c r="AA28" s="1525"/>
      <c r="AB28" s="1525"/>
      <c r="AC28" s="1525"/>
      <c r="AD28" s="1525"/>
      <c r="AE28" s="1525"/>
      <c r="AF28" s="1525"/>
      <c r="AG28" s="1525"/>
      <c r="AH28" s="1525"/>
      <c r="AI28" s="1525"/>
      <c r="AJ28" s="1525"/>
      <c r="AK28" s="1525"/>
      <c r="AL28" s="1525"/>
      <c r="AM28" s="1525"/>
      <c r="AN28" s="1525"/>
      <c r="AO28" s="1525"/>
      <c r="AP28" s="1525"/>
      <c r="AQ28" s="1525"/>
      <c r="AR28" s="1525"/>
      <c r="AS28" s="1525"/>
      <c r="AT28" s="1525"/>
      <c r="AU28" s="38"/>
      <c r="AV28" s="74"/>
      <c r="AW28" s="74"/>
      <c r="AX28" s="1626"/>
      <c r="AY28" s="130"/>
      <c r="AZ28" s="38"/>
      <c r="BA28" s="1626"/>
      <c r="BB28" s="1626"/>
      <c r="BC28" s="1626"/>
      <c r="BD28" s="1626"/>
      <c r="BE28" s="1626"/>
      <c r="BF28" s="1626"/>
      <c r="BG28" s="1626"/>
      <c r="BH28" s="1626"/>
      <c r="BI28" s="1626"/>
      <c r="BJ28" s="1626"/>
      <c r="BK28" s="1626"/>
      <c r="BL28" s="1626"/>
      <c r="BM28" s="1626"/>
      <c r="BN28" s="1626"/>
      <c r="BO28" s="1626"/>
      <c r="BP28" s="1626"/>
      <c r="BQ28" s="1626"/>
      <c r="BR28" s="1626"/>
      <c r="BS28" s="1626"/>
      <c r="BT28" s="1626"/>
      <c r="BU28" s="1626"/>
      <c r="BV28" s="61"/>
      <c r="BW28" s="61"/>
      <c r="BX28" s="61"/>
      <c r="BY28" s="2649">
        <v>3300</v>
      </c>
      <c r="BZ28" s="2649"/>
      <c r="CA28" s="2649"/>
      <c r="CB28" s="1626"/>
      <c r="CC28" s="1626"/>
      <c r="CD28" s="1626"/>
      <c r="CE28" s="1626"/>
      <c r="CF28" s="1626"/>
      <c r="CG28" s="1626"/>
      <c r="CH28" s="38"/>
      <c r="CI28" s="38"/>
      <c r="CJ28" s="38"/>
      <c r="CK28" s="38"/>
      <c r="CL28" s="38"/>
      <c r="CM28" s="38"/>
    </row>
    <row r="29" spans="2:91" s="63" customFormat="1" ht="30" customHeight="1">
      <c r="B29" s="86"/>
      <c r="C29" s="38"/>
      <c r="D29" s="498" t="s">
        <v>1171</v>
      </c>
      <c r="E29" s="74"/>
      <c r="F29" s="82" t="s">
        <v>1458</v>
      </c>
      <c r="G29" s="1525"/>
      <c r="H29" s="1525"/>
      <c r="I29" s="1525"/>
      <c r="J29" s="1525"/>
      <c r="K29" s="1525"/>
      <c r="L29" s="1525"/>
      <c r="M29" s="1525"/>
      <c r="N29" s="1525"/>
      <c r="O29" s="1525"/>
      <c r="P29" s="1525"/>
      <c r="Q29" s="1525"/>
      <c r="R29" s="1525"/>
      <c r="S29" s="1525"/>
      <c r="T29" s="1525"/>
      <c r="U29" s="1525"/>
      <c r="V29" s="1525"/>
      <c r="W29" s="1525"/>
      <c r="X29" s="1525"/>
      <c r="Y29" s="1525"/>
      <c r="Z29" s="1525"/>
      <c r="AA29" s="1525"/>
      <c r="AB29" s="1525"/>
      <c r="AC29" s="1525"/>
      <c r="AD29" s="1525"/>
      <c r="AE29" s="1525"/>
      <c r="AF29" s="1525"/>
      <c r="AG29" s="1525"/>
      <c r="AH29" s="1525"/>
      <c r="AI29" s="1525"/>
      <c r="AJ29" s="1525"/>
      <c r="AK29" s="1525"/>
      <c r="AL29" s="1525"/>
      <c r="AM29" s="1525"/>
      <c r="AN29" s="1525"/>
      <c r="AO29" s="1525"/>
      <c r="AP29" s="1525"/>
      <c r="AQ29" s="1525"/>
      <c r="AR29" s="1525"/>
      <c r="AS29" s="1525"/>
      <c r="AT29" s="1525"/>
      <c r="AU29" s="38"/>
      <c r="AY29" s="96"/>
      <c r="AZ29" s="38"/>
      <c r="BA29" s="1626"/>
      <c r="BB29" s="1626"/>
      <c r="BC29" s="1626"/>
      <c r="BD29" s="1626"/>
      <c r="BE29" s="1626"/>
      <c r="BF29" s="1626"/>
      <c r="BG29" s="1626"/>
      <c r="BH29" s="1626"/>
      <c r="BI29" s="1626"/>
      <c r="BJ29" s="1626"/>
      <c r="BK29" s="1626"/>
      <c r="BL29" s="1626"/>
      <c r="BM29" s="1626"/>
      <c r="BN29" s="1626"/>
      <c r="BO29" s="1626"/>
      <c r="BP29" s="1626"/>
      <c r="BQ29" s="1626"/>
      <c r="BR29" s="1626"/>
      <c r="BS29" s="1626"/>
      <c r="BT29" s="1626"/>
      <c r="BU29" s="1626"/>
      <c r="BV29" s="2651" t="s">
        <v>1421</v>
      </c>
      <c r="BW29" s="2652"/>
      <c r="BX29" s="2652"/>
      <c r="BY29" s="2653"/>
      <c r="BZ29" s="2654"/>
      <c r="CA29" s="2655"/>
      <c r="CB29" s="1626"/>
      <c r="CC29" s="1626"/>
      <c r="CD29" s="1626"/>
      <c r="CE29" s="1626"/>
      <c r="CF29" s="1626"/>
      <c r="CG29" s="1626"/>
      <c r="CH29" s="38"/>
      <c r="CI29" s="38"/>
      <c r="CJ29" s="38"/>
      <c r="CK29" s="38"/>
      <c r="CL29" s="38"/>
      <c r="CM29" s="38"/>
    </row>
    <row r="30" spans="2:91" s="63" customFormat="1" ht="30" customHeight="1">
      <c r="B30" s="86"/>
      <c r="C30" s="38"/>
      <c r="D30" s="80"/>
      <c r="E30" s="74"/>
      <c r="F30" s="71" t="s">
        <v>1459</v>
      </c>
      <c r="G30" s="1525"/>
      <c r="H30" s="1525"/>
      <c r="I30" s="1525"/>
      <c r="J30" s="1525"/>
      <c r="K30" s="1525"/>
      <c r="L30" s="1525"/>
      <c r="M30" s="1525"/>
      <c r="N30" s="1525"/>
      <c r="O30" s="1525"/>
      <c r="P30" s="1525"/>
      <c r="Q30" s="1525"/>
      <c r="R30" s="1525"/>
      <c r="S30" s="1525"/>
      <c r="T30" s="1525"/>
      <c r="U30" s="1525"/>
      <c r="V30" s="1525"/>
      <c r="W30" s="1525"/>
      <c r="X30" s="1525"/>
      <c r="Y30" s="1525"/>
      <c r="Z30" s="1525"/>
      <c r="AA30" s="1525"/>
      <c r="AB30" s="1525"/>
      <c r="AC30" s="1525"/>
      <c r="AD30" s="1525"/>
      <c r="AE30" s="1525"/>
      <c r="AF30" s="1525"/>
      <c r="AG30" s="1525"/>
      <c r="AH30" s="1525"/>
      <c r="AI30" s="1525"/>
      <c r="AJ30" s="1525"/>
      <c r="AK30" s="1525"/>
      <c r="AL30" s="1525"/>
      <c r="AM30" s="1525"/>
      <c r="AN30" s="1525"/>
      <c r="AO30" s="1525"/>
      <c r="AP30" s="1525"/>
      <c r="AQ30" s="1525"/>
      <c r="AR30" s="1525"/>
      <c r="AS30" s="1525"/>
      <c r="AT30" s="1525"/>
      <c r="AU30" s="38"/>
      <c r="AY30" s="96"/>
      <c r="AZ30" s="38"/>
      <c r="BA30" s="1626"/>
      <c r="BB30" s="1626"/>
      <c r="BC30" s="1626"/>
      <c r="BD30" s="1626"/>
      <c r="BE30" s="1626"/>
      <c r="BF30" s="1626"/>
      <c r="BG30" s="1626"/>
      <c r="BH30" s="1626"/>
      <c r="BI30" s="1626"/>
      <c r="BJ30" s="1626"/>
      <c r="BK30" s="1626"/>
      <c r="BL30" s="1626"/>
      <c r="BM30" s="1626"/>
      <c r="BN30" s="1626"/>
      <c r="BO30" s="1626"/>
      <c r="BP30" s="1626"/>
      <c r="BQ30" s="1626"/>
      <c r="BR30" s="1626"/>
      <c r="BS30" s="1626"/>
      <c r="BT30" s="1626"/>
      <c r="BU30" s="1626"/>
      <c r="BV30" s="2652"/>
      <c r="BW30" s="2652"/>
      <c r="BX30" s="2652"/>
      <c r="BY30" s="2656"/>
      <c r="BZ30" s="2657"/>
      <c r="CA30" s="2658"/>
      <c r="CB30" s="1626"/>
      <c r="CC30" s="1626"/>
      <c r="CD30" s="1626"/>
      <c r="CE30" s="1626"/>
      <c r="CF30" s="1626"/>
      <c r="CG30" s="1626"/>
      <c r="CH30" s="38"/>
      <c r="CI30" s="38"/>
      <c r="CJ30" s="38"/>
      <c r="CK30" s="38"/>
      <c r="CL30" s="38"/>
      <c r="CM30" s="38"/>
    </row>
    <row r="31" spans="2:91" s="63" customFormat="1" ht="30" customHeight="1">
      <c r="B31" s="89"/>
      <c r="C31" s="38"/>
      <c r="D31" s="75"/>
      <c r="E31" s="74"/>
      <c r="F31" s="83"/>
      <c r="G31" s="1525"/>
      <c r="H31" s="1525"/>
      <c r="I31" s="1525"/>
      <c r="J31" s="1525"/>
      <c r="K31" s="1525"/>
      <c r="L31" s="1525"/>
      <c r="M31" s="1525"/>
      <c r="N31" s="1525"/>
      <c r="O31" s="1525"/>
      <c r="P31" s="1525"/>
      <c r="Q31" s="1525"/>
      <c r="R31" s="1525"/>
      <c r="S31" s="1525"/>
      <c r="T31" s="1525"/>
      <c r="U31" s="1525"/>
      <c r="V31" s="1525"/>
      <c r="W31" s="1525"/>
      <c r="X31" s="1525"/>
      <c r="Y31" s="1525"/>
      <c r="Z31" s="1525"/>
      <c r="AA31" s="1525"/>
      <c r="AB31" s="1525"/>
      <c r="AC31" s="1525"/>
      <c r="AD31" s="1525"/>
      <c r="AE31" s="1525"/>
      <c r="AF31" s="1525"/>
      <c r="AG31" s="1525"/>
      <c r="AH31" s="1525"/>
      <c r="AI31" s="1525"/>
      <c r="AJ31" s="1525"/>
      <c r="AK31" s="1525"/>
      <c r="AL31" s="1525"/>
      <c r="AM31" s="1525"/>
      <c r="AN31" s="1525"/>
      <c r="AO31" s="1525"/>
      <c r="AP31" s="1525"/>
      <c r="AQ31" s="1525"/>
      <c r="AR31" s="1525"/>
      <c r="AS31" s="1525"/>
      <c r="AT31" s="1525"/>
      <c r="AU31" s="38"/>
      <c r="AY31" s="1626"/>
      <c r="AZ31" s="38"/>
      <c r="BA31" s="1626"/>
      <c r="BB31" s="1626"/>
      <c r="BC31" s="1626"/>
      <c r="BD31" s="1626"/>
      <c r="BE31" s="1626"/>
      <c r="BF31" s="1626"/>
      <c r="BG31" s="1626"/>
      <c r="BH31" s="1626"/>
      <c r="BI31" s="1626"/>
      <c r="BJ31" s="1626"/>
      <c r="BK31" s="1626"/>
      <c r="BL31" s="1626"/>
      <c r="BM31" s="1626"/>
      <c r="BN31" s="1626"/>
      <c r="BO31" s="1626"/>
      <c r="BP31" s="1626"/>
      <c r="BQ31" s="1626"/>
      <c r="BR31" s="1626"/>
      <c r="BS31" s="1626"/>
      <c r="BT31" s="1626"/>
      <c r="BU31" s="1626"/>
      <c r="BV31" s="1626"/>
      <c r="BW31" s="1626"/>
      <c r="BX31" s="1626"/>
      <c r="BY31" s="1626"/>
      <c r="BZ31" s="1626"/>
      <c r="CA31" s="1626"/>
      <c r="CB31" s="1626"/>
      <c r="CC31" s="1626"/>
      <c r="CD31" s="1626"/>
      <c r="CE31" s="1626"/>
      <c r="CF31" s="1626"/>
      <c r="CG31" s="1626"/>
      <c r="CH31" s="38"/>
      <c r="CI31" s="38"/>
      <c r="CJ31" s="38"/>
      <c r="CK31" s="38"/>
      <c r="CL31" s="38"/>
      <c r="CM31" s="38"/>
    </row>
    <row r="32" spans="2:91" s="63" customFormat="1" ht="30" customHeight="1">
      <c r="B32" s="73"/>
      <c r="C32" s="38"/>
      <c r="D32" s="495" t="s">
        <v>1175</v>
      </c>
      <c r="E32" s="74"/>
      <c r="F32" s="77" t="s">
        <v>2535</v>
      </c>
      <c r="G32" s="1525"/>
      <c r="H32" s="1525"/>
      <c r="I32" s="1525"/>
      <c r="J32" s="1525"/>
      <c r="K32" s="1525"/>
      <c r="L32" s="1525"/>
      <c r="M32" s="1525"/>
      <c r="N32" s="1525"/>
      <c r="O32" s="1525"/>
      <c r="P32" s="1525"/>
      <c r="Q32" s="1525"/>
      <c r="R32" s="1525"/>
      <c r="S32" s="1525"/>
      <c r="T32" s="1525"/>
      <c r="U32" s="1525"/>
      <c r="V32" s="1525"/>
      <c r="W32" s="1525"/>
      <c r="X32" s="1525"/>
      <c r="Y32" s="1525"/>
      <c r="Z32" s="1525"/>
      <c r="AA32" s="1525"/>
      <c r="AB32" s="1525"/>
      <c r="AC32" s="1525"/>
      <c r="AD32" s="1525"/>
      <c r="AE32" s="1525"/>
      <c r="AF32" s="1525"/>
      <c r="AG32" s="1525"/>
      <c r="AH32" s="1525"/>
      <c r="AI32" s="1525"/>
      <c r="AJ32" s="1525"/>
      <c r="AK32" s="1525"/>
      <c r="AL32" s="1525"/>
      <c r="AM32" s="1525"/>
      <c r="AN32" s="1525"/>
      <c r="AO32" s="1525"/>
      <c r="AP32" s="1525"/>
      <c r="AQ32" s="1525"/>
      <c r="AR32" s="1525"/>
      <c r="AS32" s="1525"/>
      <c r="AT32" s="1525"/>
      <c r="AU32" s="38"/>
      <c r="AY32" s="1626"/>
      <c r="AZ32" s="38"/>
      <c r="BA32" s="1626"/>
      <c r="BB32" s="1626"/>
      <c r="BC32" s="1626"/>
      <c r="BD32" s="1626"/>
      <c r="BE32" s="1626"/>
      <c r="BF32" s="1626"/>
      <c r="BG32" s="1626"/>
      <c r="BH32" s="1626"/>
      <c r="BI32" s="1626"/>
      <c r="BJ32" s="1626"/>
      <c r="BK32" s="1626"/>
      <c r="BL32" s="1626"/>
      <c r="BM32" s="1626"/>
      <c r="BN32" s="1626"/>
      <c r="BO32" s="1626"/>
      <c r="BP32" s="1626"/>
      <c r="BQ32" s="1626"/>
      <c r="BR32" s="1626"/>
      <c r="BS32" s="1626"/>
      <c r="BT32" s="1626"/>
      <c r="BU32" s="1626"/>
      <c r="BV32" s="2651" t="s">
        <v>1425</v>
      </c>
      <c r="BW32" s="2652"/>
      <c r="BX32" s="2652"/>
      <c r="BY32" s="2653"/>
      <c r="BZ32" s="2654"/>
      <c r="CA32" s="2655"/>
      <c r="CB32" s="1626"/>
      <c r="CC32" s="1626"/>
      <c r="CD32" s="1626"/>
      <c r="CE32" s="1626"/>
      <c r="CF32" s="1626"/>
      <c r="CG32" s="1626"/>
      <c r="CH32" s="38"/>
      <c r="CI32" s="38"/>
      <c r="CJ32" s="38"/>
      <c r="CK32" s="38"/>
      <c r="CL32" s="38"/>
      <c r="CM32" s="38"/>
    </row>
    <row r="33" spans="2:91" s="63" customFormat="1" ht="30" customHeight="1">
      <c r="B33" s="73"/>
      <c r="C33" s="38"/>
      <c r="D33" s="85"/>
      <c r="E33" s="74"/>
      <c r="F33" s="87" t="s">
        <v>2536</v>
      </c>
      <c r="G33" s="1525"/>
      <c r="H33" s="1525"/>
      <c r="I33" s="1525"/>
      <c r="J33" s="1525"/>
      <c r="K33" s="1525"/>
      <c r="L33" s="1525"/>
      <c r="M33" s="1525"/>
      <c r="N33" s="1525"/>
      <c r="O33" s="1525"/>
      <c r="P33" s="1525"/>
      <c r="Q33" s="1525"/>
      <c r="R33" s="1525"/>
      <c r="S33" s="1525"/>
      <c r="T33" s="1525"/>
      <c r="U33" s="1525"/>
      <c r="V33" s="1525"/>
      <c r="W33" s="1525"/>
      <c r="X33" s="1525"/>
      <c r="Y33" s="1525"/>
      <c r="Z33" s="1525"/>
      <c r="AA33" s="1525"/>
      <c r="AB33" s="1525"/>
      <c r="AC33" s="1525"/>
      <c r="AD33" s="1525"/>
      <c r="AE33" s="1525"/>
      <c r="AF33" s="1525"/>
      <c r="AG33" s="1525"/>
      <c r="AH33" s="1525"/>
      <c r="AI33" s="1525"/>
      <c r="AJ33" s="1525"/>
      <c r="AK33" s="1525"/>
      <c r="AL33" s="1525"/>
      <c r="AM33" s="1525"/>
      <c r="AN33" s="1525"/>
      <c r="AO33" s="1525"/>
      <c r="AP33" s="1525"/>
      <c r="AQ33" s="1525"/>
      <c r="AR33" s="1525"/>
      <c r="AS33" s="1525"/>
      <c r="AT33" s="1525"/>
      <c r="AU33" s="38"/>
      <c r="AY33" s="1626"/>
      <c r="AZ33" s="38"/>
      <c r="BA33" s="1626"/>
      <c r="BB33" s="1626"/>
      <c r="BC33" s="1626"/>
      <c r="BD33" s="1626"/>
      <c r="BE33" s="1626"/>
      <c r="BF33" s="1626"/>
      <c r="BG33" s="1626"/>
      <c r="BH33" s="1626"/>
      <c r="BI33" s="1626"/>
      <c r="BJ33" s="1626"/>
      <c r="BK33" s="1626"/>
      <c r="BL33" s="1626"/>
      <c r="BM33" s="1626"/>
      <c r="BN33" s="1626"/>
      <c r="BO33" s="1626"/>
      <c r="BP33" s="1626"/>
      <c r="BQ33" s="1626"/>
      <c r="BR33" s="1626"/>
      <c r="BS33" s="1626"/>
      <c r="BT33" s="1626"/>
      <c r="BU33" s="1626"/>
      <c r="BV33" s="2652"/>
      <c r="BW33" s="2652"/>
      <c r="BX33" s="2652"/>
      <c r="BY33" s="2656"/>
      <c r="BZ33" s="2657"/>
      <c r="CA33" s="2658"/>
      <c r="CB33" s="1626"/>
      <c r="CC33" s="1626"/>
      <c r="CD33" s="1626"/>
      <c r="CE33" s="1626"/>
      <c r="CF33" s="1626"/>
      <c r="CG33" s="1626"/>
      <c r="CH33" s="38"/>
      <c r="CI33" s="38"/>
      <c r="CJ33" s="38"/>
      <c r="CK33" s="38"/>
      <c r="CL33" s="38"/>
      <c r="CM33" s="38"/>
    </row>
    <row r="34" spans="2:91" s="63" customFormat="1" ht="30" customHeight="1">
      <c r="B34" s="73"/>
      <c r="C34" s="38"/>
      <c r="D34" s="88"/>
      <c r="E34" s="74"/>
      <c r="F34" s="83"/>
      <c r="G34" s="1525"/>
      <c r="H34" s="1525"/>
      <c r="I34" s="1525"/>
      <c r="J34" s="1525"/>
      <c r="K34" s="1525"/>
      <c r="L34" s="1525"/>
      <c r="M34" s="1525"/>
      <c r="N34" s="1525"/>
      <c r="O34" s="1525"/>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AP34" s="1525"/>
      <c r="AQ34" s="1525"/>
      <c r="AR34" s="1525"/>
      <c r="AS34" s="1525"/>
      <c r="AT34" s="1525"/>
      <c r="AU34" s="38"/>
      <c r="AY34" s="1626"/>
      <c r="AZ34" s="38"/>
      <c r="BA34" s="1626"/>
      <c r="BB34" s="1626"/>
      <c r="BC34" s="1626"/>
      <c r="BD34" s="1626"/>
      <c r="BE34" s="1626"/>
      <c r="BF34" s="1626"/>
      <c r="BG34" s="1626"/>
      <c r="BH34" s="1626"/>
      <c r="BI34" s="1626"/>
      <c r="BJ34" s="1626"/>
      <c r="BK34" s="1626"/>
      <c r="BL34" s="1626"/>
      <c r="BM34" s="1626"/>
      <c r="BN34" s="1626"/>
      <c r="BO34" s="1626"/>
      <c r="BP34" s="1626"/>
      <c r="BQ34" s="1626"/>
      <c r="BR34" s="1626"/>
      <c r="BS34" s="1626"/>
      <c r="BT34" s="1626"/>
      <c r="BU34" s="1626"/>
      <c r="BV34" s="1626"/>
      <c r="BW34" s="1626"/>
      <c r="BX34" s="1626"/>
      <c r="BY34" s="1626"/>
      <c r="BZ34" s="1626"/>
      <c r="CA34" s="1626"/>
      <c r="CB34" s="1626"/>
      <c r="CC34" s="1626"/>
      <c r="CD34" s="1626"/>
      <c r="CE34" s="1626"/>
      <c r="CF34" s="1626"/>
      <c r="CG34" s="1626"/>
      <c r="CH34" s="38"/>
      <c r="CI34" s="38"/>
      <c r="CJ34" s="38"/>
      <c r="CK34" s="38"/>
      <c r="CL34" s="38"/>
      <c r="CM34" s="38"/>
    </row>
    <row r="35" spans="2:91" s="63" customFormat="1" ht="30" customHeight="1">
      <c r="B35" s="73"/>
      <c r="C35" s="38"/>
      <c r="D35" s="1626" t="s">
        <v>1221</v>
      </c>
      <c r="E35" s="74"/>
      <c r="F35" s="77" t="s">
        <v>2537</v>
      </c>
      <c r="G35" s="1525"/>
      <c r="H35" s="1525"/>
      <c r="I35" s="1525"/>
      <c r="J35" s="1525"/>
      <c r="K35" s="1525"/>
      <c r="L35" s="1525"/>
      <c r="M35" s="1525"/>
      <c r="N35" s="1525"/>
      <c r="O35" s="1525"/>
      <c r="P35" s="1525"/>
      <c r="Q35" s="1525"/>
      <c r="R35" s="1525"/>
      <c r="S35" s="1525"/>
      <c r="T35" s="1525"/>
      <c r="U35" s="1525"/>
      <c r="V35" s="1525"/>
      <c r="W35" s="1525"/>
      <c r="X35" s="1525"/>
      <c r="Y35" s="1525"/>
      <c r="Z35" s="1525"/>
      <c r="AA35" s="1525"/>
      <c r="AB35" s="1525"/>
      <c r="AC35" s="1525"/>
      <c r="AD35" s="1525"/>
      <c r="AE35" s="1525"/>
      <c r="AF35" s="1525"/>
      <c r="AG35" s="1525"/>
      <c r="AH35" s="1525"/>
      <c r="AI35" s="1525"/>
      <c r="AJ35" s="1525"/>
      <c r="AK35" s="1525"/>
      <c r="AL35" s="1525"/>
      <c r="AM35" s="1525"/>
      <c r="AN35" s="1525"/>
      <c r="AO35" s="1525"/>
      <c r="AP35" s="1525"/>
      <c r="AQ35" s="1525"/>
      <c r="AR35" s="1525"/>
      <c r="AS35" s="1525"/>
      <c r="AT35" s="1525"/>
      <c r="AU35" s="38"/>
      <c r="AY35" s="1626"/>
      <c r="AZ35" s="38"/>
      <c r="BA35" s="1626"/>
      <c r="BB35" s="1626"/>
      <c r="BC35" s="1626"/>
      <c r="BD35" s="1626"/>
      <c r="BE35" s="1626"/>
      <c r="BF35" s="1626"/>
      <c r="BG35" s="1626"/>
      <c r="BH35" s="1626"/>
      <c r="BI35" s="1626"/>
      <c r="BJ35" s="1626"/>
      <c r="BK35" s="1626"/>
      <c r="BL35" s="1626"/>
      <c r="BM35" s="1626"/>
      <c r="BN35" s="1626"/>
      <c r="BO35" s="1626"/>
      <c r="BP35" s="1626"/>
      <c r="BQ35" s="1626"/>
      <c r="BR35" s="1626"/>
      <c r="BS35" s="1626"/>
      <c r="BT35" s="1626"/>
      <c r="BU35" s="1626"/>
      <c r="BV35" s="2651" t="s">
        <v>1431</v>
      </c>
      <c r="BW35" s="2652"/>
      <c r="BX35" s="2652"/>
      <c r="BY35" s="2653"/>
      <c r="BZ35" s="2654"/>
      <c r="CA35" s="2655"/>
      <c r="CB35" s="1626"/>
      <c r="CC35" s="1626"/>
      <c r="CD35" s="1626"/>
      <c r="CE35" s="1626"/>
      <c r="CF35" s="1626"/>
      <c r="CG35" s="1626"/>
      <c r="CH35" s="38"/>
      <c r="CI35" s="38"/>
      <c r="CJ35" s="38"/>
      <c r="CK35" s="38"/>
      <c r="CL35" s="38"/>
      <c r="CM35" s="38"/>
    </row>
    <row r="36" spans="2:91" s="63" customFormat="1" ht="30" customHeight="1">
      <c r="B36" s="84"/>
      <c r="C36" s="38"/>
      <c r="D36" s="90"/>
      <c r="E36" s="74"/>
      <c r="F36" s="87" t="s">
        <v>2538</v>
      </c>
      <c r="G36" s="1525"/>
      <c r="H36" s="1525"/>
      <c r="I36" s="1525"/>
      <c r="J36" s="1525"/>
      <c r="K36" s="1525"/>
      <c r="L36" s="1525"/>
      <c r="M36" s="1525"/>
      <c r="N36" s="1525"/>
      <c r="O36" s="1525"/>
      <c r="P36" s="1525"/>
      <c r="Q36" s="1525"/>
      <c r="R36" s="1525"/>
      <c r="S36" s="1525"/>
      <c r="T36" s="1525"/>
      <c r="U36" s="1525"/>
      <c r="V36" s="1525"/>
      <c r="W36" s="1525"/>
      <c r="X36" s="1525"/>
      <c r="Y36" s="1525"/>
      <c r="Z36" s="1525"/>
      <c r="AA36" s="1525"/>
      <c r="AB36" s="1525"/>
      <c r="AC36" s="1525"/>
      <c r="AD36" s="1525"/>
      <c r="AE36" s="1525"/>
      <c r="AF36" s="1525"/>
      <c r="AG36" s="1525"/>
      <c r="AH36" s="1525"/>
      <c r="AI36" s="1525"/>
      <c r="AJ36" s="1525"/>
      <c r="AK36" s="1525"/>
      <c r="AL36" s="1525"/>
      <c r="AM36" s="1525"/>
      <c r="AN36" s="1525"/>
      <c r="AO36" s="1525"/>
      <c r="AP36" s="1525"/>
      <c r="AQ36" s="1525"/>
      <c r="AR36" s="1525"/>
      <c r="AS36" s="1525"/>
      <c r="AT36" s="1525"/>
      <c r="AU36" s="38"/>
      <c r="AY36" s="1626"/>
      <c r="AZ36" s="38"/>
      <c r="BA36" s="1626"/>
      <c r="BB36" s="1626"/>
      <c r="BC36" s="1626"/>
      <c r="BD36" s="1626"/>
      <c r="BE36" s="1626"/>
      <c r="BF36" s="1626"/>
      <c r="BG36" s="1626"/>
      <c r="BH36" s="1626"/>
      <c r="BI36" s="1626"/>
      <c r="BJ36" s="1626"/>
      <c r="BK36" s="1626"/>
      <c r="BL36" s="1626"/>
      <c r="BM36" s="1626"/>
      <c r="BN36" s="1626"/>
      <c r="BO36" s="1626"/>
      <c r="BP36" s="1626"/>
      <c r="BQ36" s="1626"/>
      <c r="BR36" s="1626"/>
      <c r="BS36" s="1626"/>
      <c r="BT36" s="1626"/>
      <c r="BU36" s="1626"/>
      <c r="BV36" s="2652"/>
      <c r="BW36" s="2652"/>
      <c r="BX36" s="2652"/>
      <c r="BY36" s="2656"/>
      <c r="BZ36" s="2657"/>
      <c r="CA36" s="2658"/>
      <c r="CB36" s="1626"/>
      <c r="CC36" s="1626"/>
      <c r="CD36" s="1626"/>
      <c r="CE36" s="1626"/>
      <c r="CF36" s="1626"/>
      <c r="CG36" s="1626"/>
      <c r="CH36" s="38"/>
      <c r="CI36" s="38"/>
      <c r="CJ36" s="38"/>
      <c r="CK36" s="38"/>
      <c r="CL36" s="38"/>
      <c r="CM36" s="38"/>
    </row>
    <row r="37" spans="2:91" s="63" customFormat="1" ht="30" customHeight="1">
      <c r="B37" s="86"/>
      <c r="C37" s="38"/>
      <c r="D37" s="85"/>
      <c r="E37" s="74"/>
      <c r="F37" s="83"/>
      <c r="G37" s="1525"/>
      <c r="H37" s="1525"/>
      <c r="I37" s="1525"/>
      <c r="J37" s="1525"/>
      <c r="K37" s="1525"/>
      <c r="L37" s="1525"/>
      <c r="M37" s="1525"/>
      <c r="N37" s="1525"/>
      <c r="O37" s="1525"/>
      <c r="P37" s="1525"/>
      <c r="Q37" s="1525"/>
      <c r="R37" s="1525"/>
      <c r="S37" s="1525"/>
      <c r="T37" s="1525"/>
      <c r="U37" s="1525"/>
      <c r="V37" s="1525"/>
      <c r="W37" s="1525"/>
      <c r="X37" s="1525"/>
      <c r="Y37" s="1525"/>
      <c r="Z37" s="1525"/>
      <c r="AA37" s="1525"/>
      <c r="AB37" s="1525"/>
      <c r="AC37" s="1525"/>
      <c r="AD37" s="1525"/>
      <c r="AE37" s="1525"/>
      <c r="AF37" s="1525"/>
      <c r="AG37" s="1525"/>
      <c r="AH37" s="1525"/>
      <c r="AI37" s="1525"/>
      <c r="AJ37" s="1525"/>
      <c r="AK37" s="1525"/>
      <c r="AL37" s="1525"/>
      <c r="AM37" s="1525"/>
      <c r="AN37" s="1525"/>
      <c r="AO37" s="1525"/>
      <c r="AP37" s="1525"/>
      <c r="AQ37" s="1525"/>
      <c r="AR37" s="1525"/>
      <c r="AS37" s="1525"/>
      <c r="AT37" s="1525"/>
      <c r="AU37" s="38"/>
      <c r="AY37" s="1626"/>
      <c r="AZ37" s="38"/>
      <c r="BA37" s="1626"/>
      <c r="BB37" s="1626"/>
      <c r="BC37" s="1626"/>
      <c r="BD37" s="1626"/>
      <c r="BE37" s="1626"/>
      <c r="BF37" s="1626"/>
      <c r="BG37" s="1626"/>
      <c r="BH37" s="1626"/>
      <c r="BI37" s="1626"/>
      <c r="BJ37" s="1626"/>
      <c r="BK37" s="1626"/>
      <c r="BL37" s="1626"/>
      <c r="BM37" s="1626"/>
      <c r="BN37" s="1626"/>
      <c r="BO37" s="1626"/>
      <c r="BP37" s="1626"/>
      <c r="BQ37" s="1626"/>
      <c r="BR37" s="1626"/>
      <c r="BS37" s="1626"/>
      <c r="BT37" s="1626"/>
      <c r="BU37" s="1626"/>
      <c r="BV37" s="1626"/>
      <c r="BW37" s="1626"/>
      <c r="BX37" s="1626"/>
      <c r="BY37" s="1626"/>
      <c r="BZ37" s="1626"/>
      <c r="CA37" s="1626"/>
      <c r="CB37" s="1626"/>
      <c r="CC37" s="1626"/>
      <c r="CD37" s="1626"/>
      <c r="CE37" s="1626"/>
      <c r="CF37" s="1626"/>
      <c r="CG37" s="1626"/>
      <c r="CH37" s="38"/>
      <c r="CI37" s="38"/>
      <c r="CJ37" s="38"/>
      <c r="CK37" s="38"/>
      <c r="CL37" s="38"/>
      <c r="CM37" s="38"/>
    </row>
    <row r="38" spans="2:91" s="63" customFormat="1" ht="30" customHeight="1">
      <c r="B38" s="86"/>
      <c r="C38" s="38"/>
      <c r="D38" s="495" t="s">
        <v>1284</v>
      </c>
      <c r="E38" s="74"/>
      <c r="F38" s="1626" t="s">
        <v>2539</v>
      </c>
      <c r="G38" s="1525"/>
      <c r="H38" s="1525"/>
      <c r="I38" s="1525"/>
      <c r="J38" s="1525"/>
      <c r="K38" s="1525"/>
      <c r="L38" s="1525"/>
      <c r="M38" s="1525"/>
      <c r="N38" s="1525"/>
      <c r="O38" s="1525"/>
      <c r="P38" s="1525"/>
      <c r="Q38" s="1525"/>
      <c r="R38" s="1525"/>
      <c r="S38" s="1525"/>
      <c r="T38" s="1525"/>
      <c r="U38" s="1525"/>
      <c r="V38" s="1525"/>
      <c r="W38" s="1525"/>
      <c r="X38" s="1525"/>
      <c r="Y38" s="1525"/>
      <c r="Z38" s="1525"/>
      <c r="AA38" s="1525"/>
      <c r="AB38" s="1525"/>
      <c r="AC38" s="1525"/>
      <c r="AD38" s="1525"/>
      <c r="AE38" s="1525"/>
      <c r="AF38" s="1525"/>
      <c r="AG38" s="1525"/>
      <c r="AH38" s="1525"/>
      <c r="AI38" s="1525"/>
      <c r="AJ38" s="1525"/>
      <c r="AK38" s="1525"/>
      <c r="AL38" s="1525"/>
      <c r="AM38" s="1525"/>
      <c r="AN38" s="1525"/>
      <c r="AO38" s="1525"/>
      <c r="AP38" s="1525"/>
      <c r="AQ38" s="1525"/>
      <c r="AR38" s="1525"/>
      <c r="AS38" s="1525"/>
      <c r="AT38" s="1525"/>
      <c r="AU38" s="38"/>
      <c r="AY38" s="1626"/>
      <c r="AZ38" s="38"/>
      <c r="BA38" s="1626"/>
      <c r="BB38" s="1626"/>
      <c r="BC38" s="1626"/>
      <c r="BD38" s="1626"/>
      <c r="BE38" s="1626"/>
      <c r="BF38" s="1626"/>
      <c r="BG38" s="1626"/>
      <c r="BH38" s="1626"/>
      <c r="BI38" s="1626"/>
      <c r="BJ38" s="1626"/>
      <c r="BK38" s="1626"/>
      <c r="BL38" s="1626"/>
      <c r="BM38" s="1626"/>
      <c r="BN38" s="1626"/>
      <c r="BO38" s="1626"/>
      <c r="BP38" s="1626"/>
      <c r="BQ38" s="1626"/>
      <c r="BR38" s="1626"/>
      <c r="BS38" s="1626"/>
      <c r="BT38" s="1626"/>
      <c r="BU38" s="1626"/>
      <c r="BV38" s="2651" t="s">
        <v>1370</v>
      </c>
      <c r="BW38" s="2652"/>
      <c r="BX38" s="2652"/>
      <c r="BY38" s="2653"/>
      <c r="BZ38" s="2654"/>
      <c r="CA38" s="2655"/>
      <c r="CB38" s="1626"/>
      <c r="CC38" s="1626"/>
      <c r="CD38" s="1626"/>
      <c r="CE38" s="1626"/>
      <c r="CF38" s="1626"/>
      <c r="CG38" s="1626"/>
      <c r="CH38" s="38"/>
      <c r="CI38" s="38"/>
      <c r="CJ38" s="38"/>
      <c r="CK38" s="38"/>
      <c r="CL38" s="38"/>
      <c r="CM38" s="38"/>
    </row>
    <row r="39" spans="2:91" s="63" customFormat="1" ht="30" customHeight="1">
      <c r="B39" s="89"/>
      <c r="C39" s="38"/>
      <c r="D39" s="85"/>
      <c r="E39" s="74"/>
      <c r="F39" s="193" t="s">
        <v>2540</v>
      </c>
      <c r="G39" s="1525"/>
      <c r="H39" s="1525"/>
      <c r="I39" s="1525"/>
      <c r="J39" s="1525"/>
      <c r="K39" s="1525"/>
      <c r="L39" s="1525"/>
      <c r="M39" s="1525"/>
      <c r="N39" s="1525"/>
      <c r="O39" s="1525"/>
      <c r="P39" s="1525"/>
      <c r="Q39" s="1525"/>
      <c r="R39" s="1525"/>
      <c r="S39" s="1525"/>
      <c r="T39" s="1525"/>
      <c r="U39" s="1525"/>
      <c r="V39" s="1525"/>
      <c r="W39" s="1525"/>
      <c r="X39" s="1525"/>
      <c r="Y39" s="1525"/>
      <c r="Z39" s="1525"/>
      <c r="AA39" s="1525"/>
      <c r="AB39" s="1525"/>
      <c r="AC39" s="1525"/>
      <c r="AD39" s="1525"/>
      <c r="AE39" s="1525"/>
      <c r="AF39" s="1525"/>
      <c r="AG39" s="1525"/>
      <c r="AH39" s="1525"/>
      <c r="AI39" s="1525"/>
      <c r="AJ39" s="1525"/>
      <c r="AK39" s="1525"/>
      <c r="AL39" s="1525"/>
      <c r="AM39" s="1525"/>
      <c r="AN39" s="1525"/>
      <c r="AO39" s="1525"/>
      <c r="AP39" s="1525"/>
      <c r="AQ39" s="1525"/>
      <c r="AR39" s="1525"/>
      <c r="AS39" s="1525"/>
      <c r="AT39" s="1525"/>
      <c r="AU39" s="38"/>
      <c r="AY39" s="1626"/>
      <c r="AZ39" s="38"/>
      <c r="BA39" s="1626"/>
      <c r="BB39" s="1626"/>
      <c r="BC39" s="1626"/>
      <c r="BD39" s="1626"/>
      <c r="BE39" s="1626"/>
      <c r="BF39" s="1626"/>
      <c r="BG39" s="1626"/>
      <c r="BH39" s="1626"/>
      <c r="BI39" s="1626"/>
      <c r="BJ39" s="1626"/>
      <c r="BK39" s="1626"/>
      <c r="BL39" s="1626"/>
      <c r="BM39" s="1626"/>
      <c r="BN39" s="1626"/>
      <c r="BO39" s="1626"/>
      <c r="BP39" s="1626"/>
      <c r="BQ39" s="1626"/>
      <c r="BR39" s="1626"/>
      <c r="BS39" s="1626"/>
      <c r="BT39" s="1626"/>
      <c r="BU39" s="1626"/>
      <c r="BV39" s="2652"/>
      <c r="BW39" s="2652"/>
      <c r="BX39" s="2652"/>
      <c r="BY39" s="2656"/>
      <c r="BZ39" s="2657"/>
      <c r="CA39" s="2658"/>
      <c r="CB39" s="1626"/>
      <c r="CC39" s="1626"/>
      <c r="CD39" s="1626"/>
      <c r="CE39" s="1626"/>
      <c r="CF39" s="1626"/>
      <c r="CG39" s="1626"/>
      <c r="CH39" s="38"/>
      <c r="CI39" s="38"/>
      <c r="CJ39" s="38"/>
      <c r="CK39" s="38"/>
      <c r="CL39" s="38"/>
      <c r="CM39" s="38"/>
    </row>
    <row r="40" spans="2:91" s="63" customFormat="1" ht="30" customHeight="1">
      <c r="B40" s="73"/>
      <c r="C40" s="38"/>
      <c r="D40" s="38"/>
      <c r="E40" s="74"/>
      <c r="F40" s="76"/>
      <c r="G40" s="1525"/>
      <c r="H40" s="1525"/>
      <c r="I40" s="1525"/>
      <c r="J40" s="1525"/>
      <c r="K40" s="1525"/>
      <c r="L40" s="1525"/>
      <c r="M40" s="1525"/>
      <c r="N40" s="1525"/>
      <c r="O40" s="1525"/>
      <c r="P40" s="1525"/>
      <c r="Q40" s="1525"/>
      <c r="R40" s="1525"/>
      <c r="S40" s="1525"/>
      <c r="T40" s="1525"/>
      <c r="U40" s="1525"/>
      <c r="V40" s="1525"/>
      <c r="W40" s="1525"/>
      <c r="X40" s="1525"/>
      <c r="Y40" s="1525"/>
      <c r="Z40" s="1525"/>
      <c r="AA40" s="1525"/>
      <c r="AB40" s="1525"/>
      <c r="AC40" s="1525"/>
      <c r="AD40" s="1525"/>
      <c r="AE40" s="1525"/>
      <c r="AF40" s="1525"/>
      <c r="AG40" s="1525"/>
      <c r="AH40" s="1525"/>
      <c r="AI40" s="1525"/>
      <c r="AJ40" s="1525"/>
      <c r="AK40" s="1525"/>
      <c r="AL40" s="1525"/>
      <c r="AM40" s="1525"/>
      <c r="AN40" s="1525"/>
      <c r="AO40" s="1525"/>
      <c r="AP40" s="1525"/>
      <c r="AQ40" s="1525"/>
      <c r="AR40" s="1525"/>
      <c r="AS40" s="1525"/>
      <c r="AT40" s="1525"/>
      <c r="AU40" s="38"/>
      <c r="AY40" s="1626"/>
      <c r="AZ40" s="38"/>
      <c r="BA40" s="1626"/>
      <c r="BB40" s="1626"/>
      <c r="BC40" s="1626"/>
      <c r="BD40" s="1626"/>
      <c r="BE40" s="1626"/>
      <c r="BF40" s="1626"/>
      <c r="BG40" s="1626"/>
      <c r="BH40" s="1626"/>
      <c r="BI40" s="1626"/>
      <c r="BJ40" s="1626"/>
      <c r="BK40" s="1626"/>
      <c r="BL40" s="1626"/>
      <c r="BM40" s="1626"/>
      <c r="BN40" s="1626"/>
      <c r="BO40" s="1626"/>
      <c r="BP40" s="1626"/>
      <c r="BQ40" s="1626"/>
      <c r="BR40" s="1626"/>
      <c r="BS40" s="1626"/>
      <c r="BT40" s="1626"/>
      <c r="BU40" s="1626"/>
      <c r="BV40" s="1626"/>
      <c r="BW40" s="1626"/>
      <c r="BX40" s="1626"/>
      <c r="BY40" s="1626"/>
      <c r="BZ40" s="1626"/>
      <c r="CA40" s="1626"/>
      <c r="CB40" s="1626"/>
      <c r="CC40" s="1626"/>
      <c r="CD40" s="1626"/>
      <c r="CE40" s="1626"/>
      <c r="CF40" s="1626"/>
      <c r="CG40" s="1626"/>
      <c r="CH40" s="38"/>
      <c r="CI40" s="38"/>
      <c r="CJ40" s="38"/>
      <c r="CK40" s="38"/>
      <c r="CL40" s="38"/>
      <c r="CM40" s="38"/>
    </row>
    <row r="41" spans="2:91" s="63" customFormat="1" ht="30" customHeight="1">
      <c r="B41" s="73"/>
      <c r="C41" s="38"/>
      <c r="D41" s="85" t="s">
        <v>1287</v>
      </c>
      <c r="E41" s="74"/>
      <c r="F41" s="1626" t="s">
        <v>2412</v>
      </c>
      <c r="G41" s="1525"/>
      <c r="H41" s="1525"/>
      <c r="I41" s="1525"/>
      <c r="J41" s="1525"/>
      <c r="K41" s="1525"/>
      <c r="L41" s="1525"/>
      <c r="M41" s="1525"/>
      <c r="N41" s="1525"/>
      <c r="O41" s="1525"/>
      <c r="P41" s="1525"/>
      <c r="Q41" s="1525"/>
      <c r="R41" s="1525"/>
      <c r="S41" s="1525"/>
      <c r="T41" s="1525"/>
      <c r="U41" s="1525"/>
      <c r="V41" s="1525"/>
      <c r="W41" s="1525"/>
      <c r="X41" s="1525"/>
      <c r="Y41" s="1525"/>
      <c r="Z41" s="1525"/>
      <c r="AA41" s="1525"/>
      <c r="AB41" s="1525"/>
      <c r="AC41" s="1525"/>
      <c r="AD41" s="1525"/>
      <c r="AE41" s="1525"/>
      <c r="AF41" s="1525"/>
      <c r="AG41" s="1525"/>
      <c r="AH41" s="1525"/>
      <c r="AI41" s="1525"/>
      <c r="AJ41" s="1525"/>
      <c r="AK41" s="1525"/>
      <c r="AL41" s="1525"/>
      <c r="AM41" s="1525"/>
      <c r="AN41" s="1525"/>
      <c r="AO41" s="1525"/>
      <c r="AP41" s="1525"/>
      <c r="AQ41" s="1525"/>
      <c r="AR41" s="1525"/>
      <c r="AS41" s="1525"/>
      <c r="AT41" s="1525"/>
      <c r="AU41" s="38"/>
      <c r="AY41" s="1626"/>
      <c r="AZ41" s="38"/>
      <c r="BA41" s="1626"/>
      <c r="BB41" s="1626"/>
      <c r="BC41" s="1626"/>
      <c r="BD41" s="1626"/>
      <c r="BE41" s="1626"/>
      <c r="BF41" s="1626"/>
      <c r="BG41" s="1626"/>
      <c r="BH41" s="1626"/>
      <c r="BI41" s="1626"/>
      <c r="BJ41" s="1626"/>
      <c r="BK41" s="1626"/>
      <c r="BL41" s="1626"/>
      <c r="BM41" s="1626"/>
      <c r="BN41" s="1626"/>
      <c r="BO41" s="1626"/>
      <c r="BP41" s="1626"/>
      <c r="BQ41" s="1626"/>
      <c r="BR41" s="1626"/>
      <c r="BS41" s="1626"/>
      <c r="BT41" s="1626"/>
      <c r="BU41" s="1626"/>
      <c r="BV41" s="2651" t="s">
        <v>1372</v>
      </c>
      <c r="BW41" s="2652"/>
      <c r="BX41" s="2652"/>
      <c r="BY41" s="2653"/>
      <c r="BZ41" s="2654"/>
      <c r="CA41" s="2655"/>
      <c r="CB41" s="1626"/>
      <c r="CC41" s="1626"/>
      <c r="CD41" s="1626"/>
      <c r="CE41" s="1626"/>
      <c r="CF41" s="1626"/>
      <c r="CG41" s="1626"/>
      <c r="CH41" s="38"/>
      <c r="CI41" s="38"/>
      <c r="CJ41" s="38"/>
      <c r="CK41" s="38"/>
      <c r="CL41" s="38"/>
      <c r="CM41" s="38"/>
    </row>
    <row r="42" spans="2:91" s="63" customFormat="1" ht="30" customHeight="1">
      <c r="B42" s="73"/>
      <c r="C42" s="38"/>
      <c r="D42" s="85"/>
      <c r="E42" s="74"/>
      <c r="F42" s="76" t="s">
        <v>2413</v>
      </c>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1525"/>
      <c r="AJ42" s="1525"/>
      <c r="AK42" s="1525"/>
      <c r="AL42" s="1525"/>
      <c r="AM42" s="1525"/>
      <c r="AN42" s="1525"/>
      <c r="AO42" s="1525"/>
      <c r="AP42" s="1525"/>
      <c r="AQ42" s="1525"/>
      <c r="AR42" s="1525"/>
      <c r="AS42" s="1525"/>
      <c r="AT42" s="1525"/>
      <c r="AU42" s="38"/>
      <c r="AY42" s="1626"/>
      <c r="AZ42" s="38"/>
      <c r="BA42" s="1626"/>
      <c r="BB42" s="1626"/>
      <c r="BC42" s="1626"/>
      <c r="BD42" s="1626"/>
      <c r="BE42" s="1626"/>
      <c r="BF42" s="1626"/>
      <c r="BG42" s="1626"/>
      <c r="BH42" s="1626"/>
      <c r="BI42" s="1626"/>
      <c r="BJ42" s="1626"/>
      <c r="BK42" s="1626"/>
      <c r="BL42" s="1626"/>
      <c r="BM42" s="1626"/>
      <c r="BN42" s="1626"/>
      <c r="BO42" s="1626"/>
      <c r="BP42" s="1626"/>
      <c r="BQ42" s="1626"/>
      <c r="BR42" s="1626"/>
      <c r="BS42" s="1626"/>
      <c r="BT42" s="1626"/>
      <c r="BU42" s="1626"/>
      <c r="BV42" s="2652"/>
      <c r="BW42" s="2652"/>
      <c r="BX42" s="2652"/>
      <c r="BY42" s="2656"/>
      <c r="BZ42" s="2657"/>
      <c r="CA42" s="2658"/>
      <c r="CB42" s="1626"/>
      <c r="CC42" s="1626"/>
      <c r="CD42" s="1626"/>
      <c r="CE42" s="1626"/>
      <c r="CF42" s="1626"/>
      <c r="CG42" s="1626"/>
      <c r="CH42" s="38"/>
      <c r="CI42" s="38"/>
      <c r="CJ42" s="38"/>
      <c r="CK42" s="38"/>
      <c r="CL42" s="38"/>
      <c r="CM42" s="38"/>
    </row>
    <row r="43" spans="2:91" s="63" customFormat="1" ht="39.950000000000003" customHeight="1">
      <c r="B43" s="91"/>
      <c r="C43" s="18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c r="CA43" s="92"/>
      <c r="CB43" s="157"/>
      <c r="CC43" s="92"/>
      <c r="CD43" s="163"/>
      <c r="CH43" s="1525"/>
      <c r="CI43" s="1525"/>
      <c r="CJ43" s="1525"/>
      <c r="CK43" s="1525"/>
    </row>
    <row r="44" spans="2:91" s="63" customFormat="1" ht="39.950000000000003" customHeight="1">
      <c r="B44" s="84"/>
      <c r="C44" s="38"/>
      <c r="D44" s="1525"/>
      <c r="E44" s="1525"/>
      <c r="F44" s="1525"/>
      <c r="G44" s="1525"/>
      <c r="H44" s="1525"/>
      <c r="I44" s="1525"/>
      <c r="J44" s="1525"/>
      <c r="K44" s="1525"/>
      <c r="L44" s="1525"/>
      <c r="M44" s="1525"/>
      <c r="N44" s="1525"/>
      <c r="O44" s="1525"/>
      <c r="P44" s="1525"/>
      <c r="Q44" s="1525"/>
      <c r="R44" s="1525"/>
      <c r="S44" s="1525"/>
      <c r="T44" s="1525"/>
      <c r="U44" s="1525"/>
      <c r="V44" s="1525"/>
      <c r="W44" s="1525"/>
      <c r="X44" s="1525"/>
      <c r="Y44" s="1525"/>
      <c r="Z44" s="1525"/>
      <c r="AA44" s="1525"/>
      <c r="AB44" s="1525"/>
      <c r="AC44" s="1525"/>
      <c r="AD44" s="1525"/>
      <c r="AE44" s="1525"/>
      <c r="AF44" s="1525"/>
      <c r="AG44" s="1525"/>
      <c r="AH44" s="1525"/>
      <c r="AI44" s="1525"/>
      <c r="AJ44" s="1525"/>
      <c r="AK44" s="1525"/>
      <c r="AL44" s="1525"/>
      <c r="AM44" s="1525"/>
      <c r="AN44" s="1525"/>
      <c r="AO44" s="1525"/>
      <c r="AP44" s="1525"/>
      <c r="AQ44" s="1525"/>
      <c r="AR44" s="1525"/>
      <c r="AS44" s="1525"/>
      <c r="AT44" s="1525"/>
      <c r="AU44" s="1525"/>
      <c r="AV44" s="1525"/>
      <c r="AW44" s="1525"/>
      <c r="AX44" s="1525"/>
      <c r="AY44" s="1525"/>
      <c r="AZ44" s="1525"/>
      <c r="BA44" s="1525"/>
      <c r="BB44" s="1525"/>
      <c r="BC44" s="1525"/>
      <c r="BD44" s="1525"/>
      <c r="BE44" s="1525"/>
      <c r="BF44" s="1525"/>
      <c r="BG44" s="1525"/>
      <c r="BH44" s="1525"/>
      <c r="BI44" s="1525"/>
      <c r="BJ44" s="1525"/>
      <c r="BK44" s="1525"/>
      <c r="BL44" s="1525"/>
      <c r="BM44" s="1525"/>
      <c r="BN44" s="1525"/>
      <c r="BO44" s="1525"/>
      <c r="BP44" s="1525"/>
      <c r="BQ44" s="1525"/>
      <c r="BR44" s="1525"/>
      <c r="BS44" s="1525"/>
      <c r="BT44" s="1525"/>
      <c r="BU44" s="1525"/>
      <c r="BV44" s="1525"/>
      <c r="BW44" s="1525"/>
      <c r="BX44" s="1525"/>
      <c r="BY44" s="1525"/>
      <c r="BZ44" s="1525"/>
      <c r="CA44" s="1525"/>
      <c r="CC44" s="1525"/>
      <c r="CD44" s="114"/>
      <c r="CH44" s="1525"/>
      <c r="CI44" s="1525"/>
      <c r="CJ44" s="1525"/>
      <c r="CK44" s="1525"/>
    </row>
    <row r="45" spans="2:91" s="63" customFormat="1" ht="30" customHeight="1">
      <c r="B45" s="86"/>
      <c r="C45" s="38"/>
      <c r="D45" s="1525"/>
      <c r="E45" s="1525"/>
      <c r="F45" s="1525"/>
      <c r="G45" s="1525"/>
      <c r="H45" s="1525"/>
      <c r="I45" s="1525"/>
      <c r="J45" s="1525"/>
      <c r="K45" s="1525"/>
      <c r="L45" s="1525"/>
      <c r="M45" s="1525"/>
      <c r="N45" s="1525"/>
      <c r="O45" s="1525"/>
      <c r="P45" s="1525"/>
      <c r="Q45" s="1525"/>
      <c r="R45" s="1525"/>
      <c r="S45" s="1525"/>
      <c r="T45" s="1525"/>
      <c r="U45" s="1525"/>
      <c r="V45" s="1525"/>
      <c r="W45" s="1525"/>
      <c r="X45" s="1525"/>
      <c r="Y45" s="1525"/>
      <c r="Z45" s="1525"/>
      <c r="AA45" s="1525"/>
      <c r="AB45" s="1525"/>
      <c r="AC45" s="1525"/>
      <c r="AD45" s="1525"/>
      <c r="AE45" s="1525"/>
      <c r="AF45" s="1525"/>
      <c r="AG45" s="1525"/>
      <c r="AH45" s="1525"/>
      <c r="AI45" s="1525"/>
      <c r="AJ45" s="1525"/>
      <c r="AK45" s="1525"/>
      <c r="AL45" s="1525"/>
      <c r="AM45" s="1525"/>
      <c r="AN45" s="1525"/>
      <c r="AO45" s="1525"/>
      <c r="AP45" s="1525"/>
      <c r="AQ45" s="1525"/>
      <c r="AR45" s="1525"/>
      <c r="AS45" s="1525"/>
      <c r="AT45" s="1525"/>
      <c r="AU45" s="1525"/>
      <c r="AV45" s="1525"/>
      <c r="AW45" s="1525"/>
      <c r="AX45" s="1525"/>
      <c r="AY45" s="1525"/>
      <c r="AZ45" s="1525"/>
      <c r="BA45" s="1525"/>
      <c r="BB45" s="1525"/>
      <c r="BC45" s="1525"/>
      <c r="BD45" s="1525"/>
      <c r="BE45" s="1525"/>
      <c r="BF45" s="1525"/>
      <c r="BG45" s="1525"/>
      <c r="BH45" s="1525"/>
      <c r="BI45" s="1525"/>
      <c r="BJ45" s="1525"/>
      <c r="BK45" s="1525"/>
      <c r="BL45" s="1525"/>
      <c r="BM45" s="1525"/>
      <c r="BN45" s="1525"/>
      <c r="BO45" s="1525"/>
      <c r="BP45" s="1525"/>
      <c r="BQ45" s="1525"/>
      <c r="BR45" s="1525"/>
      <c r="BS45" s="1525"/>
      <c r="BT45" s="1525"/>
      <c r="BU45" s="1525"/>
      <c r="BV45" s="1525"/>
      <c r="BW45" s="1525"/>
      <c r="BX45" s="1525"/>
      <c r="BY45" s="1525"/>
      <c r="BZ45" s="1525"/>
      <c r="CA45" s="1525"/>
      <c r="CC45" s="1525"/>
      <c r="CD45" s="114"/>
      <c r="CH45" s="1525"/>
      <c r="CI45" s="1525"/>
      <c r="CJ45" s="1525"/>
      <c r="CK45" s="1525"/>
    </row>
    <row r="46" spans="2:91" s="63" customFormat="1" ht="30" customHeight="1">
      <c r="B46" s="86"/>
      <c r="C46" s="38"/>
      <c r="D46" s="1525"/>
      <c r="E46" s="1525"/>
      <c r="F46" s="1525"/>
      <c r="G46" s="1525"/>
      <c r="H46" s="1525"/>
      <c r="I46" s="1525"/>
      <c r="J46" s="1525"/>
      <c r="K46" s="1525"/>
      <c r="L46" s="1525"/>
      <c r="M46" s="1525"/>
      <c r="N46" s="1525"/>
      <c r="O46" s="1525"/>
      <c r="P46" s="1525"/>
      <c r="Q46" s="1525"/>
      <c r="R46" s="1525"/>
      <c r="S46" s="1525"/>
      <c r="T46" s="1525"/>
      <c r="U46" s="1525"/>
      <c r="V46" s="1525"/>
      <c r="W46" s="1525"/>
      <c r="X46" s="1525"/>
      <c r="Y46" s="1525"/>
      <c r="Z46" s="1525"/>
      <c r="AA46" s="1525"/>
      <c r="AB46" s="1525"/>
      <c r="AC46" s="1525"/>
      <c r="AD46" s="1525"/>
      <c r="AE46" s="1525"/>
      <c r="AF46" s="1525"/>
      <c r="AG46" s="1525"/>
      <c r="AH46" s="1525"/>
      <c r="AI46" s="1525"/>
      <c r="AJ46" s="1525"/>
      <c r="AK46" s="1525"/>
      <c r="AL46" s="1525"/>
      <c r="AM46" s="1525"/>
      <c r="AN46" s="1525"/>
      <c r="AO46" s="1525"/>
      <c r="AP46" s="1525"/>
      <c r="AQ46" s="1525"/>
      <c r="AR46" s="1525"/>
      <c r="AS46" s="1525"/>
      <c r="AT46" s="1525"/>
      <c r="AU46" s="1525"/>
      <c r="AV46" s="1525"/>
      <c r="AW46" s="1525"/>
      <c r="AX46" s="1525"/>
      <c r="AY46" s="1525"/>
      <c r="AZ46" s="1525"/>
      <c r="BA46" s="1525"/>
      <c r="BB46" s="1525"/>
      <c r="BC46" s="1525"/>
      <c r="BD46" s="1525"/>
      <c r="BE46" s="1525"/>
      <c r="BF46" s="1525"/>
      <c r="BG46" s="1525"/>
      <c r="BH46" s="1525"/>
      <c r="BI46" s="1525"/>
      <c r="BJ46" s="1525"/>
      <c r="BK46" s="1525"/>
      <c r="BL46" s="1525"/>
      <c r="BM46" s="1525"/>
      <c r="BN46" s="1525"/>
      <c r="BO46" s="1525"/>
      <c r="BP46" s="1525"/>
      <c r="BQ46" s="1525"/>
      <c r="BR46" s="1525"/>
      <c r="BS46" s="1525"/>
      <c r="BT46" s="1525"/>
      <c r="BU46" s="1525"/>
      <c r="BV46" s="1525"/>
      <c r="BW46" s="1525"/>
      <c r="BX46" s="1525"/>
      <c r="BY46" s="1525"/>
      <c r="BZ46" s="1525"/>
      <c r="CA46" s="1525"/>
      <c r="CC46" s="1525"/>
      <c r="CD46" s="115"/>
      <c r="CH46" s="1525"/>
      <c r="CI46" s="1525"/>
      <c r="CJ46" s="1525"/>
      <c r="CK46" s="1525"/>
    </row>
    <row r="47" spans="2:91" s="63" customFormat="1" ht="30" customHeight="1">
      <c r="B47" s="89"/>
      <c r="C47" s="38"/>
      <c r="D47" s="1525"/>
      <c r="E47" s="1525"/>
      <c r="F47" s="1525"/>
      <c r="G47" s="1525"/>
      <c r="H47" s="1525"/>
      <c r="I47" s="1525"/>
      <c r="J47" s="1525"/>
      <c r="K47" s="1525"/>
      <c r="L47" s="1525"/>
      <c r="M47" s="1525"/>
      <c r="N47" s="1525"/>
      <c r="O47" s="1525"/>
      <c r="P47" s="1525"/>
      <c r="Q47" s="1525"/>
      <c r="R47" s="1525"/>
      <c r="S47" s="1525"/>
      <c r="T47" s="1525"/>
      <c r="U47" s="1525"/>
      <c r="V47" s="1525"/>
      <c r="W47" s="1525"/>
      <c r="X47" s="1525"/>
      <c r="Y47" s="1525"/>
      <c r="Z47" s="1525"/>
      <c r="AA47" s="1525"/>
      <c r="AB47" s="1525"/>
      <c r="AC47" s="1525"/>
      <c r="AD47" s="1525"/>
      <c r="AE47" s="1525"/>
      <c r="AF47" s="1525"/>
      <c r="AG47" s="1525"/>
      <c r="AH47" s="1525"/>
      <c r="AI47" s="1525"/>
      <c r="AJ47" s="1525"/>
      <c r="AK47" s="1525"/>
      <c r="AL47" s="1525"/>
      <c r="AM47" s="1525"/>
      <c r="AN47" s="1525"/>
      <c r="AO47" s="1525"/>
      <c r="AP47" s="1525"/>
      <c r="AQ47" s="1525"/>
      <c r="AR47" s="1525"/>
      <c r="AS47" s="1525"/>
      <c r="AT47" s="1525"/>
      <c r="AU47" s="1525"/>
      <c r="AV47" s="1525"/>
      <c r="AW47" s="1525"/>
      <c r="AX47" s="1525"/>
      <c r="AY47" s="1525"/>
      <c r="AZ47" s="1525"/>
      <c r="BA47" s="1525"/>
      <c r="BB47" s="1525"/>
      <c r="BC47" s="1525"/>
      <c r="BD47" s="1525"/>
      <c r="BE47" s="1525"/>
      <c r="BF47" s="1525"/>
      <c r="BG47" s="1525"/>
      <c r="BH47" s="1525"/>
      <c r="BI47" s="1525"/>
      <c r="BJ47" s="1525"/>
      <c r="BK47" s="1525"/>
      <c r="BL47" s="1525"/>
      <c r="BM47" s="1525"/>
      <c r="BN47" s="1525"/>
      <c r="BO47" s="1525"/>
      <c r="BP47" s="1525"/>
      <c r="BQ47" s="1525"/>
      <c r="BR47" s="1525"/>
      <c r="BS47" s="1525"/>
      <c r="BT47" s="1525"/>
      <c r="BU47" s="1525"/>
      <c r="BV47" s="1525"/>
      <c r="BW47" s="1525"/>
      <c r="BX47" s="1525"/>
      <c r="BY47" s="1525"/>
      <c r="BZ47" s="1525"/>
      <c r="CA47" s="1525"/>
      <c r="CC47" s="1525"/>
      <c r="CD47" s="115"/>
      <c r="CH47" s="1525"/>
      <c r="CI47" s="1525"/>
      <c r="CJ47" s="1525"/>
      <c r="CK47" s="1525"/>
    </row>
    <row r="48" spans="2:91" s="63" customFormat="1" ht="24.95" customHeight="1">
      <c r="B48" s="73"/>
      <c r="C48" s="38"/>
      <c r="D48" s="1525"/>
      <c r="E48" s="1525"/>
      <c r="F48" s="1525"/>
      <c r="G48" s="1525"/>
      <c r="H48" s="1525"/>
      <c r="I48" s="1525"/>
      <c r="J48" s="1525"/>
      <c r="K48" s="1525"/>
      <c r="L48" s="1525"/>
      <c r="M48" s="1525"/>
      <c r="N48" s="1525"/>
      <c r="O48" s="1525"/>
      <c r="P48" s="1525"/>
      <c r="Q48" s="1525"/>
      <c r="R48" s="1525"/>
      <c r="S48" s="1525"/>
      <c r="T48" s="1525"/>
      <c r="U48" s="1525"/>
      <c r="V48" s="1525"/>
      <c r="W48" s="1525"/>
      <c r="X48" s="1525"/>
      <c r="Y48" s="1525"/>
      <c r="Z48" s="1525"/>
      <c r="AA48" s="1525"/>
      <c r="AB48" s="1525"/>
      <c r="AC48" s="1525"/>
      <c r="AD48" s="1525"/>
      <c r="AE48" s="1525"/>
      <c r="AF48" s="1525"/>
      <c r="AG48" s="1525"/>
      <c r="AH48" s="1525"/>
      <c r="AI48" s="1525"/>
      <c r="AJ48" s="1525"/>
      <c r="AK48" s="1525"/>
      <c r="AL48" s="1525"/>
      <c r="AM48" s="1525"/>
      <c r="AN48" s="1525"/>
      <c r="AO48" s="1525"/>
      <c r="AP48" s="1525"/>
      <c r="AQ48" s="1525"/>
      <c r="AR48" s="1525"/>
      <c r="AS48" s="1525"/>
      <c r="AT48" s="1525"/>
      <c r="AU48" s="1525"/>
      <c r="AV48" s="1525"/>
      <c r="AW48" s="1525"/>
      <c r="AX48" s="1525"/>
      <c r="AY48" s="1525"/>
      <c r="AZ48" s="1525"/>
      <c r="BA48" s="1525"/>
      <c r="BB48" s="1525"/>
      <c r="BC48" s="1525"/>
      <c r="BD48" s="1525"/>
      <c r="BE48" s="1525"/>
      <c r="BF48" s="1525"/>
      <c r="BG48" s="1525"/>
      <c r="BH48" s="1525"/>
      <c r="BI48" s="1525"/>
      <c r="BJ48" s="1525"/>
      <c r="BK48" s="1525"/>
      <c r="BL48" s="1525"/>
      <c r="BM48" s="1525"/>
      <c r="BN48" s="1525"/>
      <c r="BO48" s="1525"/>
      <c r="BP48" s="1525"/>
      <c r="BQ48" s="1525"/>
      <c r="BR48" s="1525"/>
      <c r="BS48" s="1525"/>
      <c r="BT48" s="1525"/>
      <c r="BU48" s="1525"/>
      <c r="BV48" s="1525"/>
      <c r="BW48" s="1525"/>
      <c r="BX48" s="1525"/>
      <c r="BY48" s="1525"/>
      <c r="BZ48" s="1525"/>
      <c r="CA48" s="1525"/>
      <c r="CC48" s="1525"/>
      <c r="CD48" s="115"/>
      <c r="CH48" s="1525"/>
      <c r="CI48" s="1525"/>
      <c r="CJ48" s="1525"/>
      <c r="CK48" s="1525"/>
    </row>
    <row r="49" spans="2:126" s="63" customFormat="1" ht="30" customHeight="1">
      <c r="B49" s="73"/>
      <c r="C49" s="74" t="s">
        <v>2541</v>
      </c>
      <c r="D49" s="85" t="s">
        <v>2542</v>
      </c>
      <c r="E49" s="74"/>
      <c r="F49" s="1626"/>
      <c r="G49" s="130"/>
      <c r="H49" s="38"/>
      <c r="I49" s="1626"/>
      <c r="J49" s="1626"/>
      <c r="K49" s="1626"/>
      <c r="L49" s="1626"/>
      <c r="M49" s="1626"/>
      <c r="N49" s="1626"/>
      <c r="O49" s="1626"/>
      <c r="P49" s="1626"/>
      <c r="Q49" s="1626"/>
      <c r="R49" s="1626"/>
      <c r="S49" s="1525"/>
      <c r="T49" s="1525"/>
      <c r="U49" s="1525"/>
      <c r="V49" s="1525"/>
      <c r="W49" s="1525"/>
      <c r="X49" s="1525"/>
      <c r="Y49" s="1525"/>
      <c r="Z49" s="1525"/>
      <c r="AA49" s="1525"/>
      <c r="AB49" s="1525"/>
      <c r="AC49" s="1525"/>
      <c r="AD49" s="1525"/>
      <c r="AE49" s="1525"/>
      <c r="AF49" s="1525"/>
      <c r="AG49" s="1525"/>
      <c r="AH49" s="1525"/>
      <c r="AI49" s="1525"/>
      <c r="AJ49" s="1525"/>
      <c r="AK49" s="1525"/>
      <c r="AL49" s="1525"/>
      <c r="AM49" s="1525"/>
      <c r="AN49" s="1525"/>
      <c r="AO49" s="1525"/>
      <c r="AP49" s="1525"/>
      <c r="AQ49" s="1525"/>
      <c r="AR49" s="1525"/>
      <c r="AS49" s="1525"/>
      <c r="AT49" s="1525"/>
      <c r="AU49" s="1525"/>
      <c r="AV49" s="1525"/>
      <c r="AW49" s="1525"/>
      <c r="AX49" s="1525"/>
      <c r="AY49" s="1525"/>
      <c r="AZ49" s="1525"/>
      <c r="BA49" s="1525"/>
      <c r="BB49" s="1525"/>
      <c r="BC49" s="1525"/>
      <c r="BD49" s="1525"/>
      <c r="BE49" s="1525"/>
      <c r="BF49" s="1525"/>
      <c r="BG49" s="1525"/>
      <c r="BH49" s="1525"/>
      <c r="BI49" s="1525"/>
      <c r="BJ49" s="1525"/>
      <c r="BK49" s="1525"/>
      <c r="BL49" s="1525"/>
      <c r="BM49" s="1525"/>
      <c r="BN49" s="1525"/>
      <c r="BO49" s="1525"/>
      <c r="BP49" s="1525"/>
      <c r="BQ49" s="1525"/>
      <c r="BR49" s="1525"/>
      <c r="BS49" s="1525"/>
      <c r="BT49" s="1525"/>
      <c r="BU49" s="1525"/>
      <c r="BV49" s="1525"/>
      <c r="BW49" s="1525"/>
      <c r="BX49" s="1525"/>
      <c r="BY49" s="1525"/>
      <c r="BZ49" s="1525"/>
      <c r="CA49" s="1525"/>
      <c r="CC49" s="1525"/>
      <c r="CD49" s="115"/>
      <c r="CH49" s="1525"/>
      <c r="CI49" s="1525"/>
      <c r="CJ49" s="1525"/>
      <c r="CK49" s="1525"/>
    </row>
    <row r="50" spans="2:126" s="63" customFormat="1" ht="30" customHeight="1">
      <c r="B50" s="73"/>
      <c r="C50" s="38"/>
      <c r="D50" s="192" t="s">
        <v>2543</v>
      </c>
      <c r="E50" s="74"/>
      <c r="F50" s="1626"/>
      <c r="G50" s="130"/>
      <c r="H50" s="38"/>
      <c r="I50" s="1626"/>
      <c r="J50" s="1626"/>
      <c r="K50" s="1626"/>
      <c r="L50" s="1626"/>
      <c r="M50" s="1626"/>
      <c r="N50" s="1626"/>
      <c r="O50" s="1626"/>
      <c r="P50" s="1626"/>
      <c r="Q50" s="1626"/>
      <c r="R50" s="1626"/>
      <c r="S50" s="1525"/>
      <c r="T50" s="1525"/>
      <c r="U50" s="1525"/>
      <c r="V50" s="1525"/>
      <c r="W50" s="1525"/>
      <c r="X50" s="1525"/>
      <c r="Y50" s="1525"/>
      <c r="Z50" s="1525"/>
      <c r="AA50" s="1525"/>
      <c r="AB50" s="1525"/>
      <c r="AC50" s="1525"/>
      <c r="AD50" s="1525"/>
      <c r="AE50" s="1525"/>
      <c r="AF50" s="1525"/>
      <c r="AG50" s="1525"/>
      <c r="AH50" s="1525"/>
      <c r="AI50" s="1525"/>
      <c r="AJ50" s="1525"/>
      <c r="AK50" s="1525"/>
      <c r="AL50" s="1525"/>
      <c r="AM50" s="1525"/>
      <c r="AN50" s="1525"/>
      <c r="AO50" s="1525"/>
      <c r="AP50" s="1525"/>
      <c r="AQ50" s="1525"/>
      <c r="AR50" s="1525"/>
      <c r="AS50" s="1525"/>
      <c r="AT50" s="1525"/>
      <c r="AU50" s="1525"/>
      <c r="AV50" s="1525"/>
      <c r="AW50" s="1525"/>
      <c r="AX50" s="1525"/>
      <c r="AY50" s="1525"/>
      <c r="AZ50" s="1525"/>
      <c r="BA50" s="1525"/>
      <c r="BB50" s="1525"/>
      <c r="BC50" s="1525"/>
      <c r="BD50" s="1525"/>
      <c r="BE50" s="1525"/>
      <c r="BF50" s="1525"/>
      <c r="BG50" s="1525"/>
      <c r="BH50" s="1525"/>
      <c r="BI50" s="1525"/>
      <c r="BJ50" s="1525"/>
      <c r="BK50" s="1525"/>
      <c r="BL50" s="1525"/>
      <c r="BM50" s="1525"/>
      <c r="BN50" s="1525"/>
      <c r="BO50" s="1525"/>
      <c r="BP50" s="1525"/>
      <c r="BQ50" s="1525"/>
      <c r="BR50" s="1525"/>
      <c r="BS50" s="1525"/>
      <c r="BT50" s="1525"/>
      <c r="BU50" s="1525"/>
      <c r="BV50" s="1525"/>
      <c r="BW50" s="1525"/>
      <c r="BX50" s="1525"/>
      <c r="BY50" s="1525"/>
      <c r="BZ50" s="1525"/>
      <c r="CA50" s="1525"/>
      <c r="CC50" s="1525"/>
      <c r="CD50" s="111"/>
      <c r="CH50" s="1525"/>
      <c r="CI50" s="1525"/>
      <c r="CJ50" s="1525"/>
      <c r="CK50" s="1525"/>
    </row>
    <row r="51" spans="2:126" s="63" customFormat="1" ht="30" customHeight="1">
      <c r="B51" s="73"/>
      <c r="C51" s="38"/>
      <c r="E51" s="74"/>
      <c r="F51" s="1626"/>
      <c r="G51" s="130"/>
      <c r="H51" s="38"/>
      <c r="I51" s="1626"/>
      <c r="J51" s="1626"/>
      <c r="K51" s="1626"/>
      <c r="L51" s="1626"/>
      <c r="M51" s="1626"/>
      <c r="N51" s="1626"/>
      <c r="O51" s="1626"/>
      <c r="P51" s="1626"/>
      <c r="Q51" s="1626"/>
      <c r="R51" s="1626"/>
      <c r="S51" s="1525"/>
      <c r="T51" s="1525"/>
      <c r="U51" s="1525"/>
      <c r="V51" s="1525"/>
      <c r="W51" s="1525"/>
      <c r="X51" s="1525"/>
      <c r="Y51" s="1525"/>
      <c r="Z51" s="1525"/>
      <c r="AA51" s="1525"/>
      <c r="AB51" s="1525"/>
      <c r="AC51" s="1525"/>
      <c r="AD51" s="1525"/>
      <c r="AE51" s="1525"/>
      <c r="AF51" s="1525"/>
      <c r="AG51" s="1525"/>
      <c r="AH51" s="1525"/>
      <c r="AI51" s="1525"/>
      <c r="AJ51" s="1525"/>
      <c r="AK51" s="1525"/>
      <c r="AL51" s="1525"/>
      <c r="AM51" s="1525"/>
      <c r="AN51" s="1525"/>
      <c r="AO51" s="1525"/>
      <c r="AP51" s="1525"/>
      <c r="AQ51" s="1525"/>
      <c r="AR51" s="1525"/>
      <c r="AS51" s="1525"/>
      <c r="AT51" s="1525"/>
      <c r="AU51" s="1525"/>
      <c r="AV51" s="1525"/>
      <c r="AW51" s="1525"/>
      <c r="AX51" s="1525"/>
      <c r="AY51" s="1525"/>
      <c r="AZ51" s="1525"/>
      <c r="BA51" s="1525"/>
      <c r="BB51" s="1525"/>
      <c r="BC51" s="1525"/>
      <c r="BD51" s="1525"/>
      <c r="BE51" s="1525"/>
      <c r="BF51" s="1525"/>
      <c r="BG51" s="1525"/>
      <c r="BH51" s="1525"/>
      <c r="BI51" s="1525"/>
      <c r="BJ51" s="1525"/>
      <c r="BK51" s="1525"/>
      <c r="BL51" s="1525"/>
      <c r="BM51" s="1525"/>
      <c r="BN51" s="1525"/>
      <c r="BO51" s="1525"/>
      <c r="BP51" s="1525"/>
      <c r="BQ51" s="1525"/>
      <c r="BR51" s="1525"/>
      <c r="BS51" s="1525"/>
      <c r="BT51" s="1525"/>
      <c r="BU51" s="1525"/>
      <c r="BV51" s="1525"/>
      <c r="BW51" s="1525"/>
      <c r="BX51" s="1525"/>
      <c r="BY51" s="1525"/>
      <c r="BZ51" s="1525"/>
      <c r="CA51" s="1525"/>
      <c r="CC51" s="1525"/>
      <c r="CD51" s="111"/>
      <c r="CH51" s="1525"/>
      <c r="CI51" s="1525"/>
      <c r="CJ51" s="1525"/>
      <c r="CK51" s="1525"/>
    </row>
    <row r="52" spans="2:126" s="63" customFormat="1" ht="30" customHeight="1">
      <c r="B52" s="84"/>
      <c r="C52" s="38"/>
      <c r="D52" s="127"/>
      <c r="E52" s="490" t="s">
        <v>2544</v>
      </c>
      <c r="F52" s="38"/>
      <c r="G52" s="128"/>
      <c r="H52" s="128"/>
      <c r="I52" s="97"/>
      <c r="J52" s="97"/>
      <c r="K52" s="97"/>
      <c r="L52" s="97"/>
      <c r="M52" s="97"/>
      <c r="N52" s="97"/>
      <c r="O52" s="97"/>
      <c r="P52" s="97"/>
      <c r="Q52" s="97"/>
      <c r="R52" s="1626"/>
      <c r="S52" s="1525"/>
      <c r="T52" s="1525"/>
      <c r="U52" s="1525"/>
      <c r="V52" s="1525"/>
      <c r="W52" s="1525"/>
      <c r="X52" s="1525"/>
      <c r="Y52" s="1525"/>
      <c r="Z52" s="1525"/>
      <c r="AA52" s="1525"/>
      <c r="AB52" s="1525"/>
      <c r="AC52" s="1525"/>
      <c r="AD52" s="1525"/>
      <c r="AE52" s="1525"/>
      <c r="AF52" s="1525"/>
      <c r="AG52" s="1525"/>
      <c r="AH52" s="1525"/>
      <c r="AI52" s="1525"/>
      <c r="AJ52" s="1525"/>
      <c r="AK52" s="1525"/>
      <c r="AL52" s="1525"/>
      <c r="AM52" s="1525"/>
      <c r="AN52" s="1525"/>
      <c r="AO52" s="1525"/>
      <c r="AP52" s="1525"/>
      <c r="AQ52" s="1525"/>
      <c r="AR52" s="1525"/>
      <c r="AS52" s="1525"/>
      <c r="AT52" s="1525"/>
      <c r="AU52" s="1525"/>
      <c r="AV52" s="1525"/>
      <c r="AW52" s="1525"/>
      <c r="AX52" s="1525"/>
      <c r="AY52" s="1525"/>
      <c r="AZ52" s="1525"/>
      <c r="BA52" s="1525"/>
      <c r="BB52" s="1525"/>
      <c r="BC52" s="1525"/>
      <c r="BD52" s="1525"/>
      <c r="BE52" s="1525"/>
      <c r="BF52" s="1525"/>
      <c r="BG52" s="1525"/>
      <c r="BH52" s="1525"/>
      <c r="BI52" s="1525"/>
      <c r="BJ52" s="1525"/>
      <c r="BK52" s="1525"/>
      <c r="BL52" s="1525"/>
      <c r="BM52" s="1525"/>
      <c r="BN52" s="1525"/>
      <c r="BO52" s="1525"/>
      <c r="BP52" s="1525"/>
      <c r="BQ52" s="1525"/>
      <c r="BR52" s="1525"/>
      <c r="BS52" s="1525"/>
      <c r="BT52" s="1525"/>
      <c r="BU52" s="1525"/>
      <c r="BV52" s="1525"/>
      <c r="BW52" s="1525"/>
      <c r="BX52" s="1525"/>
      <c r="BY52" s="1525"/>
      <c r="BZ52" s="1525"/>
      <c r="CA52" s="1525"/>
      <c r="CC52" s="1525"/>
      <c r="CD52" s="111"/>
      <c r="CH52" s="1525"/>
      <c r="CI52" s="1525"/>
      <c r="CJ52" s="1525"/>
      <c r="CK52" s="1525"/>
    </row>
    <row r="53" spans="2:126" s="63" customFormat="1" ht="30" customHeight="1">
      <c r="B53" s="86"/>
      <c r="C53" s="38"/>
      <c r="D53" s="2317" t="s">
        <v>1130</v>
      </c>
      <c r="E53" s="2348"/>
      <c r="F53" s="2613"/>
      <c r="G53" s="2614"/>
      <c r="H53" s="2615"/>
      <c r="I53" s="98"/>
      <c r="J53" s="2644" t="s">
        <v>2154</v>
      </c>
      <c r="K53" s="2644"/>
      <c r="L53" s="2644"/>
      <c r="M53" s="2644"/>
      <c r="N53" s="2644"/>
      <c r="O53" s="131"/>
      <c r="P53" s="131"/>
      <c r="Q53" s="131"/>
      <c r="R53" s="1626"/>
      <c r="S53" s="1525"/>
      <c r="T53" s="1525"/>
      <c r="U53" s="1525"/>
      <c r="V53" s="1525"/>
      <c r="W53" s="1525"/>
      <c r="X53" s="1525"/>
      <c r="Y53" s="1525"/>
      <c r="Z53" s="1525"/>
      <c r="AA53" s="1525"/>
      <c r="AB53" s="1525"/>
      <c r="AC53" s="1525"/>
      <c r="AD53" s="1525"/>
      <c r="AE53" s="1525"/>
      <c r="AF53" s="1525"/>
      <c r="AG53" s="1525"/>
      <c r="AH53" s="1525"/>
      <c r="AI53" s="1525"/>
      <c r="AJ53" s="1525"/>
      <c r="AK53" s="1525"/>
      <c r="AL53" s="1525"/>
      <c r="AM53" s="1525"/>
      <c r="AN53" s="1525"/>
      <c r="AO53" s="1525"/>
      <c r="AP53" s="1525"/>
      <c r="AQ53" s="1525"/>
      <c r="AR53" s="1525"/>
      <c r="AS53" s="1525"/>
      <c r="AT53" s="1525"/>
      <c r="AU53" s="1525"/>
      <c r="AV53" s="1525"/>
      <c r="AW53" s="1525"/>
      <c r="AX53" s="1525"/>
      <c r="AY53" s="1525"/>
      <c r="AZ53" s="1525"/>
      <c r="BA53" s="1525"/>
      <c r="BB53" s="1525"/>
      <c r="BC53" s="1525"/>
      <c r="BD53" s="1525"/>
      <c r="BE53" s="1525"/>
      <c r="BF53" s="1525"/>
      <c r="BG53" s="1525"/>
      <c r="BH53" s="1525"/>
      <c r="BI53" s="1525"/>
      <c r="BJ53" s="1525"/>
      <c r="BK53" s="1525"/>
      <c r="BL53" s="1525"/>
      <c r="BM53" s="1525"/>
      <c r="BN53" s="1525"/>
      <c r="BO53" s="1525"/>
      <c r="BP53" s="1525"/>
      <c r="BQ53" s="1525"/>
      <c r="BR53" s="1525"/>
      <c r="BS53" s="1525"/>
      <c r="BT53" s="1525"/>
      <c r="BU53" s="1525"/>
      <c r="BV53" s="1525"/>
      <c r="BW53" s="1525"/>
      <c r="BX53" s="1525"/>
      <c r="BY53" s="1525"/>
      <c r="BZ53" s="1525"/>
      <c r="CA53" s="1525"/>
      <c r="CC53" s="1525"/>
      <c r="CD53" s="111"/>
      <c r="CH53" s="1525"/>
      <c r="CI53" s="1525"/>
      <c r="CJ53" s="1525"/>
      <c r="CK53" s="1525"/>
    </row>
    <row r="54" spans="2:126" s="63" customFormat="1" ht="39.950000000000003" customHeight="1">
      <c r="B54" s="89"/>
      <c r="C54" s="38"/>
      <c r="D54" s="2306"/>
      <c r="E54" s="2348"/>
      <c r="F54" s="2616"/>
      <c r="G54" s="2617"/>
      <c r="H54" s="2618"/>
      <c r="I54" s="98"/>
      <c r="J54" s="2644"/>
      <c r="K54" s="2644"/>
      <c r="L54" s="2644"/>
      <c r="M54" s="2644"/>
      <c r="N54" s="2644"/>
      <c r="O54" s="131"/>
      <c r="P54" s="131"/>
      <c r="Q54" s="131"/>
      <c r="S54" s="1525"/>
      <c r="T54" s="1525"/>
      <c r="U54" s="1525"/>
      <c r="V54" s="1525"/>
      <c r="W54" s="1525"/>
      <c r="X54" s="1525"/>
      <c r="Y54" s="1525"/>
      <c r="Z54" s="1525"/>
      <c r="AA54" s="1525"/>
      <c r="AB54" s="1525"/>
      <c r="AC54" s="1525"/>
      <c r="AD54" s="1525"/>
      <c r="AE54" s="1525"/>
      <c r="AF54" s="1525"/>
      <c r="AG54" s="1525"/>
      <c r="AH54" s="1525"/>
      <c r="AI54" s="1525"/>
      <c r="AJ54" s="1525"/>
      <c r="AK54" s="1525"/>
      <c r="AL54" s="1525"/>
      <c r="AM54" s="1525"/>
      <c r="AN54" s="1525"/>
      <c r="AO54" s="1525"/>
      <c r="AP54" s="1525"/>
      <c r="AQ54" s="1525"/>
      <c r="AR54" s="1525"/>
      <c r="AS54" s="1525"/>
      <c r="AT54" s="1525"/>
      <c r="AU54" s="1525"/>
      <c r="AV54" s="1525"/>
      <c r="AW54" s="1525"/>
      <c r="AX54" s="1525"/>
      <c r="AY54" s="1525"/>
      <c r="AZ54" s="1525"/>
      <c r="BA54" s="1525"/>
      <c r="BB54" s="1525"/>
      <c r="BC54" s="1525"/>
      <c r="BD54" s="1525"/>
      <c r="BE54" s="1525"/>
      <c r="BF54" s="1525"/>
      <c r="BG54" s="1525"/>
      <c r="BH54" s="1525"/>
      <c r="BI54" s="1525"/>
      <c r="BJ54" s="1525"/>
      <c r="BK54" s="1525"/>
      <c r="BL54" s="1525"/>
      <c r="BM54" s="1525"/>
      <c r="BN54" s="1525"/>
      <c r="BO54" s="1525"/>
      <c r="BP54" s="1525"/>
      <c r="BQ54" s="1525"/>
      <c r="BR54" s="1525"/>
      <c r="BS54" s="1525"/>
      <c r="BT54" s="1525"/>
      <c r="BU54" s="1525"/>
      <c r="BV54" s="1525"/>
      <c r="BW54" s="1525"/>
      <c r="BX54" s="1525"/>
      <c r="BY54" s="1525"/>
      <c r="BZ54" s="1525"/>
      <c r="CA54" s="1525"/>
      <c r="CC54" s="1525"/>
      <c r="CD54" s="111"/>
      <c r="CH54" s="1525"/>
      <c r="CI54" s="1525"/>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row>
    <row r="55" spans="2:126" s="63" customFormat="1" ht="39.950000000000003" customHeight="1">
      <c r="B55" s="73"/>
      <c r="C55" s="38"/>
      <c r="D55" s="127"/>
      <c r="E55" s="127"/>
      <c r="F55" s="97"/>
      <c r="G55" s="97"/>
      <c r="H55" s="97"/>
      <c r="I55" s="97"/>
      <c r="J55" s="98"/>
      <c r="K55" s="98"/>
      <c r="L55" s="98"/>
      <c r="M55" s="98"/>
      <c r="N55" s="97"/>
      <c r="O55" s="131"/>
      <c r="P55" s="131"/>
      <c r="Q55" s="131"/>
      <c r="AG55" s="1525"/>
      <c r="AH55" s="1525"/>
      <c r="AI55" s="1525"/>
      <c r="AJ55" s="1525"/>
      <c r="AK55" s="1525"/>
      <c r="AL55" s="1525"/>
      <c r="AM55" s="1525"/>
      <c r="AN55" s="1525"/>
      <c r="AO55" s="1525"/>
      <c r="AP55" s="1525"/>
      <c r="AQ55" s="1525"/>
      <c r="AR55" s="1525"/>
      <c r="AS55" s="1525"/>
      <c r="AT55" s="1525"/>
      <c r="AU55" s="1525"/>
      <c r="AV55" s="1525"/>
      <c r="AW55" s="1525"/>
      <c r="AX55" s="1525"/>
      <c r="AY55" s="1525"/>
      <c r="AZ55" s="1525"/>
      <c r="BA55" s="1525"/>
      <c r="BB55" s="1525"/>
      <c r="BC55" s="1525"/>
      <c r="BD55" s="1525"/>
      <c r="BE55" s="1525"/>
      <c r="BF55" s="1525"/>
      <c r="BG55" s="1525"/>
      <c r="BH55" s="1525"/>
      <c r="BI55" s="1525"/>
      <c r="BJ55" s="1525"/>
      <c r="BK55" s="1525"/>
      <c r="BL55" s="1525"/>
      <c r="BM55" s="1525"/>
      <c r="BN55" s="1525"/>
      <c r="BO55" s="1525"/>
      <c r="BP55" s="1525"/>
      <c r="BQ55" s="1525"/>
      <c r="BR55" s="1525"/>
      <c r="BS55" s="1525"/>
      <c r="BT55" s="1525"/>
      <c r="BU55" s="1525"/>
      <c r="BV55" s="1525"/>
      <c r="BW55" s="1525"/>
      <c r="BX55" s="1525"/>
      <c r="BY55" s="1525"/>
      <c r="BZ55" s="1525"/>
      <c r="CA55" s="1525"/>
      <c r="CC55" s="1525"/>
      <c r="CD55" s="111"/>
      <c r="CH55" s="1525"/>
      <c r="CI55" s="1525"/>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row>
    <row r="56" spans="2:126" s="63" customFormat="1" ht="30" customHeight="1">
      <c r="B56" s="94"/>
      <c r="C56" s="38"/>
      <c r="D56" s="2317" t="s">
        <v>1132</v>
      </c>
      <c r="E56" s="2348"/>
      <c r="F56" s="2613" t="s">
        <v>1082</v>
      </c>
      <c r="G56" s="2614"/>
      <c r="H56" s="2615"/>
      <c r="I56" s="98"/>
      <c r="J56" s="2644" t="s">
        <v>2296</v>
      </c>
      <c r="K56" s="2644"/>
      <c r="L56" s="2644"/>
      <c r="M56" s="2644"/>
      <c r="N56" s="2644"/>
      <c r="O56" s="2644"/>
      <c r="P56" s="131"/>
      <c r="Q56" s="131"/>
      <c r="AG56" s="1525"/>
      <c r="AH56" s="1525"/>
      <c r="AI56" s="1525"/>
      <c r="AJ56" s="1525"/>
      <c r="AK56" s="1525"/>
      <c r="AL56" s="1525"/>
      <c r="AM56" s="1525"/>
      <c r="AN56" s="1525"/>
      <c r="AO56" s="1525"/>
      <c r="AP56" s="1525"/>
      <c r="AQ56" s="1525"/>
      <c r="AR56" s="1525"/>
      <c r="AS56" s="1525"/>
      <c r="AT56" s="1525"/>
      <c r="AU56" s="1525"/>
      <c r="AV56" s="1525"/>
      <c r="AW56" s="1525"/>
      <c r="AX56" s="1525"/>
      <c r="AY56" s="1525"/>
      <c r="AZ56" s="1525"/>
      <c r="BA56" s="1525"/>
      <c r="BB56" s="1525"/>
      <c r="BC56" s="1525"/>
      <c r="BD56" s="1525"/>
      <c r="BE56" s="1525"/>
      <c r="BF56" s="1525"/>
      <c r="BG56" s="1525"/>
      <c r="BH56" s="1525"/>
      <c r="BI56" s="1525"/>
      <c r="BJ56" s="1525"/>
      <c r="BK56" s="1525"/>
      <c r="BL56" s="1525"/>
      <c r="BM56" s="1525"/>
      <c r="BN56" s="1525"/>
      <c r="BO56" s="1525"/>
      <c r="BP56" s="1525"/>
      <c r="BQ56" s="1525"/>
      <c r="BR56" s="1525"/>
      <c r="BS56" s="1525"/>
      <c r="BT56" s="1525"/>
      <c r="BU56" s="1525"/>
      <c r="BV56" s="1525"/>
      <c r="BW56" s="1525"/>
      <c r="BX56" s="1525"/>
      <c r="BY56" s="1525"/>
      <c r="BZ56" s="1525"/>
      <c r="CA56" s="1525"/>
      <c r="CC56" s="1525"/>
      <c r="CD56" s="111"/>
      <c r="CH56" s="1525"/>
      <c r="CI56" s="1525"/>
      <c r="CJ56" s="1525"/>
      <c r="CK56" s="1525"/>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row>
    <row r="57" spans="2:126" s="63" customFormat="1" ht="30" customHeight="1">
      <c r="B57" s="73"/>
      <c r="C57" s="38"/>
      <c r="D57" s="2306"/>
      <c r="E57" s="2348"/>
      <c r="F57" s="2616"/>
      <c r="G57" s="2617"/>
      <c r="H57" s="2618"/>
      <c r="I57" s="98"/>
      <c r="J57" s="2644"/>
      <c r="K57" s="2644"/>
      <c r="L57" s="2644"/>
      <c r="M57" s="2644"/>
      <c r="N57" s="2644"/>
      <c r="O57" s="2644"/>
      <c r="P57" s="131"/>
      <c r="Q57" s="131"/>
      <c r="AG57" s="1525"/>
      <c r="AH57" s="1525"/>
      <c r="AI57" s="1525"/>
      <c r="AJ57" s="1525"/>
      <c r="AK57" s="1525"/>
      <c r="AL57" s="1525"/>
      <c r="AM57" s="1525"/>
      <c r="AN57" s="1525"/>
      <c r="AO57" s="1525"/>
      <c r="AP57" s="1525"/>
      <c r="AQ57" s="1525"/>
      <c r="AR57" s="1525"/>
      <c r="AS57" s="1525"/>
      <c r="AT57" s="1525"/>
      <c r="AU57" s="1525"/>
      <c r="AV57" s="1525"/>
      <c r="AW57" s="1525"/>
      <c r="AX57" s="1525"/>
      <c r="AY57" s="1525"/>
      <c r="AZ57" s="1525"/>
      <c r="BA57" s="1525"/>
      <c r="BB57" s="1525"/>
      <c r="BC57" s="1525"/>
      <c r="BD57" s="1525"/>
      <c r="BE57" s="1525"/>
      <c r="BF57" s="1525"/>
      <c r="BG57" s="1525"/>
      <c r="BH57" s="1525"/>
      <c r="BI57" s="1525"/>
      <c r="BJ57" s="1525"/>
      <c r="BK57" s="1525"/>
      <c r="BL57" s="1525"/>
      <c r="BM57" s="1525"/>
      <c r="BN57" s="1525"/>
      <c r="BO57" s="1525"/>
      <c r="BP57" s="1525"/>
      <c r="BQ57" s="1525"/>
      <c r="BR57" s="1525"/>
      <c r="BS57" s="1525"/>
      <c r="BT57" s="1525"/>
      <c r="BU57" s="1525"/>
      <c r="BV57" s="1525"/>
      <c r="BW57" s="1525"/>
      <c r="BX57" s="1525"/>
      <c r="BY57" s="1525"/>
      <c r="BZ57" s="1525"/>
      <c r="CA57" s="1525"/>
      <c r="CC57" s="1525"/>
      <c r="CD57" s="111"/>
      <c r="CH57" s="1525"/>
      <c r="CI57" s="1525"/>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row>
    <row r="58" spans="2:126" s="63" customFormat="1" ht="39.950000000000003" customHeight="1">
      <c r="B58" s="91"/>
      <c r="C58" s="182"/>
      <c r="D58" s="194"/>
      <c r="E58" s="157"/>
      <c r="F58" s="15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92"/>
      <c r="AH58" s="92"/>
      <c r="AI58" s="92"/>
      <c r="AJ58" s="92"/>
      <c r="AK58" s="92"/>
      <c r="AL58" s="92"/>
      <c r="AM58" s="92"/>
      <c r="AN58" s="92"/>
      <c r="AO58" s="92"/>
      <c r="AP58" s="92"/>
      <c r="AQ58" s="92"/>
      <c r="AR58" s="92"/>
      <c r="AS58" s="92"/>
      <c r="AT58" s="92"/>
      <c r="AU58" s="92"/>
      <c r="AV58" s="92"/>
      <c r="AW58" s="92"/>
      <c r="AX58" s="92"/>
      <c r="AY58" s="92"/>
      <c r="AZ58" s="92"/>
      <c r="BA58" s="92"/>
      <c r="BB58" s="92"/>
      <c r="BC58" s="92"/>
      <c r="BD58" s="92"/>
      <c r="BE58" s="92"/>
      <c r="BF58" s="92"/>
      <c r="BG58" s="92"/>
      <c r="BH58" s="92"/>
      <c r="BI58" s="92"/>
      <c r="BJ58" s="92"/>
      <c r="BK58" s="92"/>
      <c r="BL58" s="92"/>
      <c r="BM58" s="92"/>
      <c r="BN58" s="92"/>
      <c r="BO58" s="92"/>
      <c r="BP58" s="92"/>
      <c r="BQ58" s="92"/>
      <c r="BR58" s="92"/>
      <c r="BS58" s="92"/>
      <c r="BT58" s="92"/>
      <c r="BU58" s="92"/>
      <c r="BV58" s="92"/>
      <c r="BW58" s="92"/>
      <c r="BX58" s="92"/>
      <c r="BY58" s="92"/>
      <c r="BZ58" s="92"/>
      <c r="CA58" s="92"/>
      <c r="CB58" s="92"/>
      <c r="CC58" s="92"/>
      <c r="CD58" s="132"/>
      <c r="CH58" s="1525"/>
      <c r="CI58" s="1525"/>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row>
    <row r="59" spans="2:126" s="63" customFormat="1" ht="39.950000000000003" customHeight="1">
      <c r="B59" s="73"/>
      <c r="C59" s="38"/>
      <c r="D59" s="85"/>
      <c r="AG59" s="1525"/>
      <c r="AH59" s="1525"/>
      <c r="AI59" s="1525"/>
      <c r="AJ59" s="1525"/>
      <c r="AK59" s="1525"/>
      <c r="AL59" s="1525"/>
      <c r="AM59" s="1525"/>
      <c r="AN59" s="1525"/>
      <c r="AO59" s="1525"/>
      <c r="AP59" s="1525"/>
      <c r="AQ59" s="1525"/>
      <c r="AR59" s="1525"/>
      <c r="AS59" s="1525"/>
      <c r="AT59" s="1525"/>
      <c r="AU59" s="1525"/>
      <c r="AV59" s="1525"/>
      <c r="AW59" s="1525"/>
      <c r="AX59" s="1525"/>
      <c r="AY59" s="1525"/>
      <c r="AZ59" s="1525"/>
      <c r="BA59" s="1525"/>
      <c r="BB59" s="1525"/>
      <c r="BC59" s="1525"/>
      <c r="BD59" s="1525"/>
      <c r="BE59" s="1525"/>
      <c r="BF59" s="1525"/>
      <c r="BG59" s="1525"/>
      <c r="BH59" s="1525"/>
      <c r="BI59" s="1525"/>
      <c r="BJ59" s="1525"/>
      <c r="BK59" s="1525"/>
      <c r="BL59" s="1525"/>
      <c r="BM59" s="1525"/>
      <c r="BN59" s="1525"/>
      <c r="BO59" s="1525"/>
      <c r="BP59" s="1525"/>
      <c r="BQ59" s="1525"/>
      <c r="BR59" s="1525"/>
      <c r="BS59" s="1525"/>
      <c r="BT59" s="1525"/>
      <c r="BU59" s="1525"/>
      <c r="BV59" s="1525"/>
      <c r="BW59" s="1525"/>
      <c r="BX59" s="1525"/>
      <c r="BY59" s="1525"/>
      <c r="BZ59" s="1525"/>
      <c r="CA59" s="1525"/>
      <c r="CB59" s="1525"/>
      <c r="CC59" s="120"/>
      <c r="CD59" s="115"/>
      <c r="CH59" s="1525"/>
      <c r="CI59" s="1525"/>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row>
    <row r="60" spans="2:126" s="63" customFormat="1" ht="30" customHeight="1">
      <c r="B60" s="84"/>
      <c r="C60" s="74" t="s">
        <v>2545</v>
      </c>
      <c r="D60" s="1626" t="s">
        <v>2546</v>
      </c>
      <c r="E60" s="74"/>
      <c r="F60" s="76"/>
      <c r="G60" s="1626"/>
      <c r="H60" s="38"/>
      <c r="I60" s="1626"/>
      <c r="J60" s="1626"/>
      <c r="K60" s="1626"/>
      <c r="L60" s="1626"/>
      <c r="M60" s="1626"/>
      <c r="N60" s="1626"/>
      <c r="O60" s="1626"/>
      <c r="P60" s="1626"/>
      <c r="Q60" s="1626"/>
      <c r="R60" s="1626"/>
      <c r="S60" s="1626"/>
      <c r="T60" s="1626"/>
      <c r="U60" s="1626"/>
      <c r="V60" s="1626"/>
      <c r="W60" s="1626"/>
      <c r="X60" s="1626"/>
      <c r="Y60" s="1626"/>
      <c r="Z60" s="1626"/>
      <c r="AA60" s="1626"/>
      <c r="AB60" s="1626"/>
      <c r="AC60" s="1626"/>
      <c r="AD60" s="1626"/>
      <c r="AE60" s="1626"/>
      <c r="AF60" s="1626"/>
      <c r="AG60" s="1626"/>
      <c r="AH60" s="1626"/>
      <c r="AI60" s="1626"/>
      <c r="AJ60" s="1626"/>
      <c r="AK60" s="1626"/>
      <c r="AL60" s="1525"/>
      <c r="AM60" s="1525"/>
      <c r="AN60" s="1525"/>
      <c r="AO60" s="1525"/>
      <c r="AP60" s="1525"/>
      <c r="AQ60" s="1525"/>
      <c r="AR60" s="1525"/>
      <c r="AS60" s="1525"/>
      <c r="AT60" s="1525"/>
      <c r="AU60" s="1525"/>
      <c r="AV60" s="1525"/>
      <c r="AW60" s="1525"/>
      <c r="AX60" s="1525"/>
      <c r="AY60" s="1525"/>
      <c r="AZ60" s="1525"/>
      <c r="BA60" s="1525"/>
      <c r="BB60" s="1525"/>
      <c r="BC60" s="1525"/>
      <c r="BD60" s="1525"/>
      <c r="BE60" s="1525"/>
      <c r="BF60" s="1525"/>
      <c r="BG60" s="1525"/>
      <c r="BH60" s="1525"/>
      <c r="BI60" s="1525"/>
      <c r="BJ60" s="1525"/>
      <c r="BK60" s="1525"/>
      <c r="BL60" s="1525"/>
      <c r="BM60" s="1525"/>
      <c r="BN60" s="1525"/>
      <c r="BO60" s="1525"/>
      <c r="BP60" s="1525"/>
      <c r="BQ60" s="1525"/>
      <c r="BR60" s="1525"/>
      <c r="BS60" s="1525"/>
      <c r="BT60" s="1525"/>
      <c r="BU60" s="1525"/>
      <c r="BV60" s="1525"/>
      <c r="BW60" s="1525"/>
      <c r="BX60" s="1525"/>
      <c r="BY60" s="1525"/>
      <c r="BZ60" s="1525"/>
      <c r="CA60" s="1525"/>
      <c r="CB60" s="1525"/>
      <c r="CC60" s="1525"/>
      <c r="CD60" s="115"/>
      <c r="CH60" s="1525"/>
      <c r="CI60" s="1525"/>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row>
    <row r="61" spans="2:126" s="63" customFormat="1" ht="30" customHeight="1">
      <c r="B61" s="86"/>
      <c r="C61" s="38"/>
      <c r="D61" s="76" t="s">
        <v>2547</v>
      </c>
      <c r="E61" s="74"/>
      <c r="F61" s="76"/>
      <c r="G61" s="1626"/>
      <c r="H61" s="38"/>
      <c r="I61" s="1626"/>
      <c r="J61" s="1626"/>
      <c r="K61" s="1626"/>
      <c r="L61" s="1626"/>
      <c r="M61" s="1626"/>
      <c r="N61" s="1626"/>
      <c r="O61" s="1626"/>
      <c r="P61" s="1626"/>
      <c r="Q61" s="1626"/>
      <c r="R61" s="1626"/>
      <c r="S61" s="1626"/>
      <c r="T61" s="1626"/>
      <c r="U61" s="1626"/>
      <c r="V61" s="1626"/>
      <c r="W61" s="1626"/>
      <c r="X61" s="1626"/>
      <c r="Y61" s="1626"/>
      <c r="Z61" s="1626"/>
      <c r="AA61" s="1626"/>
      <c r="AB61" s="1626"/>
      <c r="AC61" s="1626"/>
      <c r="AD61" s="1626"/>
      <c r="AE61" s="1626"/>
      <c r="AF61" s="1626"/>
      <c r="AG61" s="1626"/>
      <c r="AH61" s="1626"/>
      <c r="AI61" s="1626"/>
      <c r="AJ61" s="1626"/>
      <c r="AK61" s="1626"/>
      <c r="AL61" s="1525"/>
      <c r="AM61" s="1525"/>
      <c r="AN61" s="1525"/>
      <c r="AO61" s="1525"/>
      <c r="AP61" s="1525"/>
      <c r="AQ61" s="1525"/>
      <c r="AR61" s="1525"/>
      <c r="AS61" s="1525"/>
      <c r="AT61" s="1525"/>
      <c r="AU61" s="1525"/>
      <c r="AV61" s="1525"/>
      <c r="AW61" s="1525"/>
      <c r="AX61" s="1525"/>
      <c r="AY61" s="1525"/>
      <c r="AZ61" s="1525"/>
      <c r="BA61" s="1525"/>
      <c r="BB61" s="1525"/>
      <c r="BC61" s="1525"/>
      <c r="BD61" s="1525"/>
      <c r="BE61" s="1525"/>
      <c r="BF61" s="1525"/>
      <c r="BG61" s="1525"/>
      <c r="BH61" s="1525"/>
      <c r="BI61" s="1525"/>
      <c r="BJ61" s="1525"/>
      <c r="BK61" s="1525"/>
      <c r="BL61" s="1525"/>
      <c r="BM61" s="1525"/>
      <c r="BN61" s="1525"/>
      <c r="BO61" s="1525"/>
      <c r="BP61" s="1525"/>
      <c r="BQ61" s="1525"/>
      <c r="BR61" s="1525"/>
      <c r="BS61" s="1525"/>
      <c r="BT61" s="1525"/>
      <c r="BU61" s="1525"/>
      <c r="BV61" s="1525"/>
      <c r="BW61" s="1525"/>
      <c r="BX61" s="1525"/>
      <c r="BY61" s="1525"/>
      <c r="BZ61" s="1525"/>
      <c r="CA61" s="1525"/>
      <c r="CB61" s="1525"/>
      <c r="CC61" s="1525"/>
      <c r="CD61" s="111"/>
      <c r="CH61" s="1525"/>
      <c r="CI61" s="1525"/>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row>
    <row r="62" spans="2:126" s="63" customFormat="1" ht="30" customHeight="1">
      <c r="B62" s="86"/>
      <c r="C62" s="38"/>
      <c r="D62" s="85"/>
      <c r="E62" s="74"/>
      <c r="F62" s="76"/>
      <c r="G62" s="1626"/>
      <c r="H62" s="38"/>
      <c r="I62" s="1626"/>
      <c r="J62" s="1626"/>
      <c r="K62" s="1626"/>
      <c r="L62" s="1626"/>
      <c r="M62" s="1626"/>
      <c r="N62" s="1626"/>
      <c r="O62" s="1626"/>
      <c r="P62" s="1626"/>
      <c r="Q62" s="1626"/>
      <c r="R62" s="1626"/>
      <c r="S62" s="1626"/>
      <c r="T62" s="1626"/>
      <c r="U62" s="1626"/>
      <c r="V62" s="1626"/>
      <c r="W62" s="1626"/>
      <c r="X62" s="1626"/>
      <c r="Y62" s="1626"/>
      <c r="Z62" s="1626"/>
      <c r="AA62" s="1626"/>
      <c r="AB62" s="1626"/>
      <c r="AC62" s="1626"/>
      <c r="AD62" s="1626"/>
      <c r="AE62" s="1626"/>
      <c r="AF62" s="1626"/>
      <c r="AG62" s="1626"/>
      <c r="AH62" s="1626"/>
      <c r="AI62" s="1626"/>
      <c r="AJ62" s="1626"/>
      <c r="AK62" s="1626"/>
      <c r="AL62" s="1525"/>
      <c r="AM62" s="1525"/>
      <c r="AN62" s="1525"/>
      <c r="AO62" s="1525"/>
      <c r="AP62" s="1525"/>
      <c r="AQ62" s="1525"/>
      <c r="AR62" s="1525"/>
      <c r="AS62" s="1525"/>
      <c r="AT62" s="1525"/>
      <c r="AU62" s="1525"/>
      <c r="AV62" s="1525"/>
      <c r="AW62" s="1525"/>
      <c r="AX62" s="1525"/>
      <c r="AY62" s="1525"/>
      <c r="AZ62" s="1525"/>
      <c r="BA62" s="1525"/>
      <c r="BB62" s="1525"/>
      <c r="BC62" s="1525"/>
      <c r="BD62" s="1525"/>
      <c r="BE62" s="1525"/>
      <c r="BF62" s="1525"/>
      <c r="BG62" s="1525"/>
      <c r="BH62" s="1525"/>
      <c r="BI62" s="1525"/>
      <c r="BJ62" s="1525"/>
      <c r="BK62" s="1525"/>
      <c r="BL62" s="1525"/>
      <c r="BM62" s="1525"/>
      <c r="BN62" s="1525"/>
      <c r="BO62" s="1525"/>
      <c r="BP62" s="1525"/>
      <c r="BQ62" s="2"/>
      <c r="BR62" s="2"/>
      <c r="BS62" s="2"/>
      <c r="BT62" s="2"/>
      <c r="BU62" s="2"/>
      <c r="BV62" s="2"/>
      <c r="BW62" s="2"/>
      <c r="BX62" s="2"/>
      <c r="BY62" s="2386">
        <v>3300</v>
      </c>
      <c r="BZ62" s="2386"/>
      <c r="CA62" s="2386"/>
      <c r="CB62" s="2"/>
      <c r="CC62" s="2"/>
      <c r="CD62" s="111"/>
      <c r="CH62" s="1525"/>
      <c r="CI62" s="1525"/>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row>
    <row r="63" spans="2:126" s="63" customFormat="1" ht="30" customHeight="1">
      <c r="B63" s="89"/>
      <c r="C63" s="38"/>
      <c r="D63" s="498" t="s">
        <v>1171</v>
      </c>
      <c r="E63" s="74"/>
      <c r="F63" s="82" t="s">
        <v>2548</v>
      </c>
      <c r="G63" s="96"/>
      <c r="H63" s="38"/>
      <c r="I63" s="1626"/>
      <c r="J63" s="1626"/>
      <c r="K63" s="1626"/>
      <c r="L63" s="1626"/>
      <c r="M63" s="1626"/>
      <c r="N63" s="1626"/>
      <c r="O63" s="1626"/>
      <c r="P63" s="1626"/>
      <c r="Q63" s="1626"/>
      <c r="R63" s="1626"/>
      <c r="S63" s="1626"/>
      <c r="T63" s="1626"/>
      <c r="U63" s="1626"/>
      <c r="V63" s="1626"/>
      <c r="W63" s="1626"/>
      <c r="X63" s="1626"/>
      <c r="Y63" s="1626"/>
      <c r="Z63" s="1626"/>
      <c r="AA63" s="1626"/>
      <c r="AB63" s="1626"/>
      <c r="AC63" s="1626"/>
      <c r="AD63" s="1626"/>
      <c r="AE63" s="1626"/>
      <c r="AF63" s="1626"/>
      <c r="AG63" s="1626"/>
      <c r="AH63" s="1626"/>
      <c r="AI63" s="1626"/>
      <c r="AJ63" s="1626"/>
      <c r="AK63" s="1626"/>
      <c r="AL63" s="1525"/>
      <c r="AM63" s="1525"/>
      <c r="AN63" s="1525"/>
      <c r="AO63" s="1525"/>
      <c r="AP63" s="1525"/>
      <c r="AQ63" s="1525"/>
      <c r="AR63" s="1525"/>
      <c r="AS63" s="1525"/>
      <c r="AT63" s="1525"/>
      <c r="AU63" s="1525"/>
      <c r="AV63" s="1525"/>
      <c r="AW63" s="1525"/>
      <c r="AX63" s="1525"/>
      <c r="AY63" s="1525"/>
      <c r="AZ63" s="1525"/>
      <c r="BA63" s="1525"/>
      <c r="BB63" s="1525"/>
      <c r="BC63" s="1525"/>
      <c r="BD63" s="1525"/>
      <c r="BE63" s="1525"/>
      <c r="BF63" s="1525"/>
      <c r="BG63" s="1525"/>
      <c r="BH63" s="1525"/>
      <c r="BI63" s="1525"/>
      <c r="BJ63" s="1525"/>
      <c r="BK63" s="1525"/>
      <c r="BL63" s="1525"/>
      <c r="BM63" s="1525"/>
      <c r="BN63" s="1525"/>
      <c r="BO63" s="1525"/>
      <c r="BP63" s="1525"/>
      <c r="BQ63" s="2306">
        <v>58</v>
      </c>
      <c r="BR63" s="2306"/>
      <c r="BS63" s="2307"/>
      <c r="BT63" s="2308"/>
      <c r="BU63" s="2308"/>
      <c r="BV63" s="2308"/>
      <c r="BW63" s="2308"/>
      <c r="BX63" s="2308"/>
      <c r="BY63" s="2308"/>
      <c r="BZ63" s="2308"/>
      <c r="CA63" s="2309"/>
      <c r="CB63" s="2306" t="s">
        <v>1229</v>
      </c>
      <c r="CC63" s="2306"/>
      <c r="CD63" s="111"/>
      <c r="CH63" s="1525"/>
      <c r="CI63" s="1525"/>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row>
    <row r="64" spans="2:126" s="63" customFormat="1" ht="30" customHeight="1">
      <c r="B64" s="73"/>
      <c r="C64" s="38"/>
      <c r="D64" s="80"/>
      <c r="E64" s="74"/>
      <c r="F64" s="71" t="s">
        <v>2549</v>
      </c>
      <c r="G64" s="96"/>
      <c r="H64" s="38"/>
      <c r="I64" s="1626"/>
      <c r="J64" s="1626"/>
      <c r="K64" s="1626"/>
      <c r="L64" s="1626"/>
      <c r="M64" s="1626"/>
      <c r="N64" s="1626"/>
      <c r="O64" s="1626"/>
      <c r="P64" s="1626"/>
      <c r="Q64" s="1626"/>
      <c r="R64" s="1626"/>
      <c r="S64" s="1626"/>
      <c r="T64" s="1626"/>
      <c r="U64" s="1626"/>
      <c r="V64" s="1626"/>
      <c r="W64" s="1626"/>
      <c r="X64" s="1626"/>
      <c r="Y64" s="1626"/>
      <c r="Z64" s="1626"/>
      <c r="AA64" s="1626"/>
      <c r="AB64" s="1626"/>
      <c r="AC64" s="1626"/>
      <c r="AD64" s="1626"/>
      <c r="AE64" s="1626"/>
      <c r="AF64" s="1626"/>
      <c r="AG64" s="1626"/>
      <c r="AH64" s="1626"/>
      <c r="AI64" s="1626"/>
      <c r="AJ64" s="1626"/>
      <c r="AK64" s="1626"/>
      <c r="AL64" s="1525"/>
      <c r="AM64" s="1525"/>
      <c r="AN64" s="1525"/>
      <c r="AO64" s="1525"/>
      <c r="AP64" s="1525"/>
      <c r="AQ64" s="1525"/>
      <c r="AR64" s="1525"/>
      <c r="AS64" s="1525"/>
      <c r="AT64" s="1525"/>
      <c r="AU64" s="1525"/>
      <c r="AV64" s="1525"/>
      <c r="AW64" s="1525"/>
      <c r="AX64" s="1525"/>
      <c r="AY64" s="1525"/>
      <c r="AZ64" s="1525"/>
      <c r="BA64" s="1525"/>
      <c r="BB64" s="1525"/>
      <c r="BC64" s="1525"/>
      <c r="BD64" s="1525"/>
      <c r="BE64" s="1525"/>
      <c r="BF64" s="1525"/>
      <c r="BG64" s="1525"/>
      <c r="BH64" s="1525"/>
      <c r="BI64" s="1525"/>
      <c r="BJ64" s="1525"/>
      <c r="BK64" s="1525"/>
      <c r="BL64" s="1525"/>
      <c r="BM64" s="1525"/>
      <c r="BN64" s="1525"/>
      <c r="BO64" s="1525"/>
      <c r="BP64" s="1525"/>
      <c r="BQ64" s="2306"/>
      <c r="BR64" s="2306"/>
      <c r="BS64" s="2310"/>
      <c r="BT64" s="2311"/>
      <c r="BU64" s="2311"/>
      <c r="BV64" s="2311"/>
      <c r="BW64" s="2311"/>
      <c r="BX64" s="2311"/>
      <c r="BY64" s="2311"/>
      <c r="BZ64" s="2311"/>
      <c r="CA64" s="2312"/>
      <c r="CB64" s="2306"/>
      <c r="CC64" s="2306"/>
      <c r="CD64" s="111"/>
      <c r="CH64" s="1525"/>
      <c r="CI64" s="1525"/>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row>
    <row r="65" spans="2:126" s="63" customFormat="1" ht="15" customHeight="1">
      <c r="B65" s="73"/>
      <c r="C65" s="38"/>
      <c r="D65" s="75"/>
      <c r="E65" s="74"/>
      <c r="F65" s="83"/>
      <c r="G65" s="1626"/>
      <c r="H65" s="38"/>
      <c r="I65" s="1626"/>
      <c r="J65" s="1626"/>
      <c r="K65" s="1626"/>
      <c r="L65" s="1626"/>
      <c r="M65" s="1626"/>
      <c r="N65" s="1626"/>
      <c r="O65" s="1626"/>
      <c r="P65" s="1626"/>
      <c r="Q65" s="1626"/>
      <c r="R65" s="1626"/>
      <c r="S65" s="1626"/>
      <c r="T65" s="1626"/>
      <c r="U65" s="1626"/>
      <c r="V65" s="1626"/>
      <c r="W65" s="1626"/>
      <c r="X65" s="1626"/>
      <c r="Y65" s="1626"/>
      <c r="Z65" s="1626"/>
      <c r="AA65" s="1626"/>
      <c r="AB65" s="1626"/>
      <c r="AC65" s="1626"/>
      <c r="AD65" s="1626"/>
      <c r="AE65" s="1626"/>
      <c r="AF65" s="1626"/>
      <c r="AG65" s="1626"/>
      <c r="AH65" s="1626"/>
      <c r="AI65" s="1626"/>
      <c r="AJ65" s="1626"/>
      <c r="AK65" s="1626"/>
      <c r="AL65" s="1525"/>
      <c r="AM65" s="1525"/>
      <c r="AN65" s="1525"/>
      <c r="AO65" s="1525"/>
      <c r="AP65" s="1525"/>
      <c r="AQ65" s="1525"/>
      <c r="AR65" s="1525"/>
      <c r="AS65" s="1525"/>
      <c r="AT65" s="1525"/>
      <c r="AU65" s="1525"/>
      <c r="AV65" s="1525"/>
      <c r="AW65" s="1525"/>
      <c r="AX65" s="1525"/>
      <c r="AY65" s="1525"/>
      <c r="AZ65" s="1525"/>
      <c r="BA65" s="1525"/>
      <c r="BB65" s="1525"/>
      <c r="BC65" s="1525"/>
      <c r="BD65" s="1525"/>
      <c r="BE65" s="1525"/>
      <c r="BF65" s="1525"/>
      <c r="BG65" s="1525"/>
      <c r="BH65" s="1525"/>
      <c r="BI65" s="1525"/>
      <c r="BJ65" s="1525"/>
      <c r="BK65" s="1525"/>
      <c r="BL65" s="1525"/>
      <c r="BM65" s="1525"/>
      <c r="BN65" s="1525"/>
      <c r="BO65" s="1525"/>
      <c r="BP65" s="1525"/>
      <c r="BQ65" s="1525"/>
      <c r="BR65" s="1525"/>
      <c r="BS65" s="1525"/>
      <c r="BT65" s="1525"/>
      <c r="BU65" s="1525"/>
      <c r="BV65" s="1525"/>
      <c r="BW65" s="1525"/>
      <c r="BX65" s="1525"/>
      <c r="BY65" s="1525"/>
      <c r="BZ65" s="1525"/>
      <c r="CA65" s="1525"/>
      <c r="CB65" s="1525"/>
      <c r="CC65" s="1525"/>
      <c r="CD65" s="111"/>
      <c r="CH65" s="1525"/>
      <c r="CI65" s="1525"/>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row>
    <row r="66" spans="2:126" s="63" customFormat="1" ht="30" customHeight="1">
      <c r="B66" s="73"/>
      <c r="C66" s="38"/>
      <c r="D66" s="495" t="s">
        <v>1175</v>
      </c>
      <c r="E66" s="74"/>
      <c r="F66" s="77" t="s">
        <v>2550</v>
      </c>
      <c r="G66" s="1626"/>
      <c r="H66" s="38"/>
      <c r="I66" s="1626"/>
      <c r="J66" s="1626"/>
      <c r="K66" s="1626"/>
      <c r="L66" s="1626"/>
      <c r="M66" s="1626"/>
      <c r="N66" s="1626"/>
      <c r="O66" s="1626"/>
      <c r="P66" s="1626"/>
      <c r="Q66" s="1626"/>
      <c r="R66" s="1626"/>
      <c r="S66" s="1626"/>
      <c r="T66" s="1626"/>
      <c r="U66" s="1626"/>
      <c r="V66" s="1626"/>
      <c r="W66" s="1626"/>
      <c r="X66" s="1626"/>
      <c r="Y66" s="1626"/>
      <c r="Z66" s="1626"/>
      <c r="AA66" s="1626"/>
      <c r="AB66" s="1626"/>
      <c r="AC66" s="1626"/>
      <c r="AD66" s="1626"/>
      <c r="AE66" s="1626"/>
      <c r="AF66" s="1626"/>
      <c r="AG66" s="1626"/>
      <c r="AH66" s="1626"/>
      <c r="AI66" s="1626"/>
      <c r="AJ66" s="1626"/>
      <c r="AK66" s="1626"/>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2306">
        <v>59</v>
      </c>
      <c r="BR66" s="2306"/>
      <c r="BS66" s="2307"/>
      <c r="BT66" s="2308"/>
      <c r="BU66" s="2308"/>
      <c r="BV66" s="2308"/>
      <c r="BW66" s="2308"/>
      <c r="BX66" s="2308"/>
      <c r="BY66" s="2308"/>
      <c r="BZ66" s="2308"/>
      <c r="CA66" s="2309"/>
      <c r="CB66" s="2306" t="s">
        <v>1229</v>
      </c>
      <c r="CC66" s="2306"/>
      <c r="CD66" s="114"/>
      <c r="CH66" s="1525"/>
      <c r="CI66" s="1525"/>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row>
    <row r="67" spans="2:126" s="63" customFormat="1" ht="30" customHeight="1">
      <c r="B67" s="73"/>
      <c r="C67" s="38"/>
      <c r="D67" s="85"/>
      <c r="E67" s="74"/>
      <c r="F67" s="87" t="s">
        <v>2551</v>
      </c>
      <c r="G67" s="1626"/>
      <c r="H67" s="38"/>
      <c r="I67" s="1626"/>
      <c r="J67" s="1626"/>
      <c r="K67" s="1626"/>
      <c r="L67" s="1626"/>
      <c r="M67" s="1626"/>
      <c r="N67" s="1626"/>
      <c r="O67" s="1626"/>
      <c r="P67" s="1626"/>
      <c r="Q67" s="1626"/>
      <c r="R67" s="1626"/>
      <c r="S67" s="1626"/>
      <c r="T67" s="1626"/>
      <c r="U67" s="1626"/>
      <c r="V67" s="1626"/>
      <c r="W67" s="1626"/>
      <c r="X67" s="1626"/>
      <c r="Y67" s="1626"/>
      <c r="Z67" s="1626"/>
      <c r="AA67" s="1626"/>
      <c r="AB67" s="1626"/>
      <c r="AC67" s="1626"/>
      <c r="AD67" s="1626"/>
      <c r="AE67" s="1626"/>
      <c r="AF67" s="1626"/>
      <c r="AG67" s="1626"/>
      <c r="AH67" s="1626"/>
      <c r="AI67" s="1626"/>
      <c r="AJ67" s="1626"/>
      <c r="AK67" s="1626"/>
      <c r="AL67" s="1525"/>
      <c r="AM67" s="1525"/>
      <c r="AN67" s="1525"/>
      <c r="AO67" s="1525"/>
      <c r="AP67" s="1525"/>
      <c r="AQ67" s="1525"/>
      <c r="AR67" s="1525"/>
      <c r="AS67" s="1525"/>
      <c r="AT67" s="1525"/>
      <c r="AU67" s="1525"/>
      <c r="AV67" s="1525"/>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2306"/>
      <c r="BR67" s="2306"/>
      <c r="BS67" s="2310"/>
      <c r="BT67" s="2311"/>
      <c r="BU67" s="2311"/>
      <c r="BV67" s="2311"/>
      <c r="BW67" s="2311"/>
      <c r="BX67" s="2311"/>
      <c r="BY67" s="2311"/>
      <c r="BZ67" s="2311"/>
      <c r="CA67" s="2312"/>
      <c r="CB67" s="2306"/>
      <c r="CC67" s="2306"/>
      <c r="CD67" s="114"/>
      <c r="CH67" s="1525"/>
      <c r="CI67" s="1525"/>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row>
    <row r="68" spans="2:126" s="63" customFormat="1" ht="15" customHeight="1">
      <c r="B68" s="84"/>
      <c r="C68" s="38"/>
      <c r="D68" s="88"/>
      <c r="E68" s="74"/>
      <c r="F68" s="83"/>
      <c r="G68" s="1626"/>
      <c r="H68" s="38"/>
      <c r="I68" s="1626"/>
      <c r="J68" s="1626"/>
      <c r="K68" s="1626"/>
      <c r="L68" s="1626"/>
      <c r="M68" s="1626"/>
      <c r="N68" s="1626"/>
      <c r="O68" s="1626"/>
      <c r="P68" s="1626"/>
      <c r="Q68" s="1626"/>
      <c r="R68" s="1626"/>
      <c r="S68" s="1626"/>
      <c r="T68" s="1626"/>
      <c r="U68" s="1626"/>
      <c r="V68" s="1626"/>
      <c r="W68" s="1626"/>
      <c r="X68" s="1626"/>
      <c r="Y68" s="1626"/>
      <c r="Z68" s="1626"/>
      <c r="AA68" s="1626"/>
      <c r="AB68" s="1626"/>
      <c r="AC68" s="1626"/>
      <c r="AD68" s="1626"/>
      <c r="AE68" s="1626"/>
      <c r="AF68" s="1626"/>
      <c r="AG68" s="1626"/>
      <c r="AH68" s="1626"/>
      <c r="AI68" s="1626"/>
      <c r="AJ68" s="1626"/>
      <c r="AK68" s="1626"/>
      <c r="AL68" s="1525"/>
      <c r="AM68" s="1525"/>
      <c r="AN68" s="1525"/>
      <c r="AO68" s="1525"/>
      <c r="AP68" s="1525"/>
      <c r="AQ68" s="1525"/>
      <c r="AR68" s="1525"/>
      <c r="AS68" s="1525"/>
      <c r="AT68" s="1525"/>
      <c r="AU68" s="1525"/>
      <c r="AV68" s="1525"/>
      <c r="AW68" s="1525"/>
      <c r="AX68" s="1525"/>
      <c r="AY68" s="1525"/>
      <c r="AZ68" s="1525"/>
      <c r="BA68" s="1525"/>
      <c r="BB68" s="1525"/>
      <c r="BC68" s="1525"/>
      <c r="BD68" s="1525"/>
      <c r="BE68" s="1525"/>
      <c r="BF68" s="1525"/>
      <c r="BG68" s="1525"/>
      <c r="BH68" s="1525"/>
      <c r="BI68" s="1525"/>
      <c r="BJ68" s="1525"/>
      <c r="BK68" s="1525"/>
      <c r="BL68" s="1525"/>
      <c r="BM68" s="1525"/>
      <c r="BN68" s="1525"/>
      <c r="BO68" s="1525"/>
      <c r="BP68" s="1525"/>
      <c r="BQ68" s="1525"/>
      <c r="BR68" s="1525"/>
      <c r="BS68" s="1525"/>
      <c r="BT68" s="1525"/>
      <c r="BU68" s="1525"/>
      <c r="BV68" s="1525"/>
      <c r="BW68" s="1525"/>
      <c r="BX68" s="1525"/>
      <c r="BY68" s="1525"/>
      <c r="BZ68" s="1525"/>
      <c r="CA68" s="1525"/>
      <c r="CB68" s="1525"/>
      <c r="CC68" s="1525"/>
      <c r="CD68" s="115"/>
      <c r="CH68" s="1525"/>
      <c r="CI68" s="1525"/>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row>
    <row r="69" spans="2:126" s="63" customFormat="1" ht="30" customHeight="1">
      <c r="B69" s="86"/>
      <c r="C69" s="38"/>
      <c r="D69" s="1626" t="s">
        <v>1221</v>
      </c>
      <c r="E69" s="74"/>
      <c r="F69" s="77" t="s">
        <v>2552</v>
      </c>
      <c r="G69" s="1626"/>
      <c r="H69" s="38"/>
      <c r="I69" s="1626"/>
      <c r="J69" s="1626"/>
      <c r="K69" s="1626"/>
      <c r="L69" s="1626"/>
      <c r="M69" s="1626"/>
      <c r="N69" s="1626"/>
      <c r="O69" s="1626"/>
      <c r="P69" s="1626"/>
      <c r="Q69" s="1626"/>
      <c r="R69" s="1626"/>
      <c r="S69" s="1626"/>
      <c r="T69" s="1626"/>
      <c r="U69" s="1626"/>
      <c r="V69" s="1626"/>
      <c r="W69" s="1626"/>
      <c r="X69" s="1626"/>
      <c r="Y69" s="1626"/>
      <c r="Z69" s="1626"/>
      <c r="AA69" s="1626"/>
      <c r="AB69" s="1626"/>
      <c r="AC69" s="1626"/>
      <c r="AD69" s="1626"/>
      <c r="AE69" s="1626"/>
      <c r="AF69" s="1626"/>
      <c r="AG69" s="1626"/>
      <c r="AH69" s="1626"/>
      <c r="AI69" s="1626"/>
      <c r="AJ69" s="1626"/>
      <c r="AK69" s="1626"/>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2306">
        <v>60</v>
      </c>
      <c r="BR69" s="2306"/>
      <c r="BS69" s="2307"/>
      <c r="BT69" s="2308"/>
      <c r="BU69" s="2308"/>
      <c r="BV69" s="2308"/>
      <c r="BW69" s="2308"/>
      <c r="BX69" s="2308"/>
      <c r="BY69" s="2308"/>
      <c r="BZ69" s="2308"/>
      <c r="CA69" s="2309"/>
      <c r="CB69" s="2306" t="s">
        <v>1229</v>
      </c>
      <c r="CC69" s="2306"/>
      <c r="CD69" s="115"/>
      <c r="CH69" s="1525"/>
      <c r="CI69" s="1525"/>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row>
    <row r="70" spans="2:126" s="63" customFormat="1" ht="30" customHeight="1">
      <c r="B70" s="86"/>
      <c r="C70" s="38"/>
      <c r="D70" s="90"/>
      <c r="E70" s="74"/>
      <c r="F70" s="87" t="s">
        <v>2553</v>
      </c>
      <c r="G70" s="1626"/>
      <c r="H70" s="38"/>
      <c r="I70" s="1626"/>
      <c r="J70" s="1626"/>
      <c r="K70" s="1626"/>
      <c r="L70" s="1626"/>
      <c r="M70" s="1626"/>
      <c r="N70" s="1626"/>
      <c r="O70" s="1626"/>
      <c r="P70" s="1626"/>
      <c r="Q70" s="1626"/>
      <c r="R70" s="1626"/>
      <c r="S70" s="1626"/>
      <c r="T70" s="1626"/>
      <c r="U70" s="1626"/>
      <c r="V70" s="1626"/>
      <c r="W70" s="1626"/>
      <c r="X70" s="1626"/>
      <c r="Y70" s="1626"/>
      <c r="Z70" s="1626"/>
      <c r="AA70" s="1626"/>
      <c r="AB70" s="1626"/>
      <c r="AC70" s="1626"/>
      <c r="AD70" s="1626"/>
      <c r="AE70" s="1626"/>
      <c r="AF70" s="1626"/>
      <c r="AG70" s="1626"/>
      <c r="AH70" s="1626"/>
      <c r="AI70" s="1626"/>
      <c r="AJ70" s="1626"/>
      <c r="AK70" s="1626"/>
      <c r="AL70" s="1525"/>
      <c r="AM70" s="1525"/>
      <c r="AN70" s="1525"/>
      <c r="AO70" s="1525"/>
      <c r="AP70" s="1525"/>
      <c r="AQ70" s="1525"/>
      <c r="AR70" s="1525"/>
      <c r="AS70" s="1525"/>
      <c r="AT70" s="1525"/>
      <c r="AU70" s="1525"/>
      <c r="AV70" s="1525"/>
      <c r="AW70" s="1525"/>
      <c r="AX70" s="1525"/>
      <c r="AY70" s="1525"/>
      <c r="AZ70" s="1525"/>
      <c r="BA70" s="1525"/>
      <c r="BB70" s="1525"/>
      <c r="BC70" s="1525"/>
      <c r="BD70" s="1525"/>
      <c r="BE70" s="1525"/>
      <c r="BF70" s="1525"/>
      <c r="BG70" s="1525"/>
      <c r="BH70" s="1525"/>
      <c r="BI70" s="1525"/>
      <c r="BJ70" s="1525"/>
      <c r="BK70" s="1525"/>
      <c r="BL70" s="1525"/>
      <c r="BM70" s="1525"/>
      <c r="BN70" s="1525"/>
      <c r="BO70" s="1525"/>
      <c r="BP70" s="1525"/>
      <c r="BQ70" s="2306"/>
      <c r="BR70" s="2306"/>
      <c r="BS70" s="2310"/>
      <c r="BT70" s="2311"/>
      <c r="BU70" s="2311"/>
      <c r="BV70" s="2311"/>
      <c r="BW70" s="2311"/>
      <c r="BX70" s="2311"/>
      <c r="BY70" s="2311"/>
      <c r="BZ70" s="2311"/>
      <c r="CA70" s="2312"/>
      <c r="CB70" s="2306"/>
      <c r="CC70" s="2306"/>
      <c r="CD70" s="115"/>
      <c r="CH70" s="1525"/>
      <c r="CI70" s="1525"/>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row>
    <row r="71" spans="2:126" s="63" customFormat="1" ht="15" customHeight="1">
      <c r="B71" s="89"/>
      <c r="C71" s="1525"/>
      <c r="D71" s="1525"/>
      <c r="E71" s="1525"/>
      <c r="F71" s="1525"/>
      <c r="G71" s="1525"/>
      <c r="H71" s="1525"/>
      <c r="I71" s="1525"/>
      <c r="J71" s="1525"/>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1525"/>
      <c r="BX71" s="1525"/>
      <c r="BY71" s="1525"/>
      <c r="BZ71" s="1525"/>
      <c r="CA71" s="1525"/>
      <c r="CB71" s="1525"/>
      <c r="CC71" s="1525"/>
      <c r="CD71" s="115"/>
      <c r="CH71" s="1525"/>
      <c r="CI71" s="1525"/>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row>
    <row r="72" spans="2:126" s="63" customFormat="1" ht="30" customHeight="1">
      <c r="B72" s="73"/>
      <c r="C72" s="1525"/>
      <c r="D72" s="1525"/>
      <c r="E72" s="1525"/>
      <c r="F72" s="77"/>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c r="BA72" s="93"/>
      <c r="BB72" s="93"/>
      <c r="BC72" s="93"/>
      <c r="BD72" s="93"/>
      <c r="BE72" s="93"/>
      <c r="BF72" s="93"/>
      <c r="BG72" s="93"/>
      <c r="BH72" s="93"/>
      <c r="BI72" s="93"/>
      <c r="BJ72" s="93"/>
      <c r="BK72" s="93"/>
      <c r="BL72" s="93"/>
      <c r="BM72" s="93"/>
      <c r="BN72" s="93"/>
      <c r="BO72" s="93"/>
      <c r="BP72" s="93"/>
      <c r="BQ72" s="93"/>
      <c r="BR72" s="93"/>
      <c r="BS72" s="2678"/>
      <c r="BT72" s="2678"/>
      <c r="BU72" s="2678"/>
      <c r="BV72" s="2678"/>
      <c r="BW72" s="2678"/>
      <c r="BX72" s="2678"/>
      <c r="BY72" s="2678"/>
      <c r="BZ72" s="2678"/>
      <c r="CA72" s="2678"/>
      <c r="CB72" s="2306"/>
      <c r="CC72" s="2306"/>
      <c r="CD72" s="111"/>
      <c r="CH72" s="1525"/>
      <c r="CI72" s="1525"/>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row>
    <row r="73" spans="2:126" s="63" customFormat="1" ht="30" customHeight="1">
      <c r="B73" s="73"/>
      <c r="C73" s="1525"/>
      <c r="D73" s="1525"/>
      <c r="E73" s="1525"/>
      <c r="F73" s="87"/>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93"/>
      <c r="AX73" s="93"/>
      <c r="AY73" s="93"/>
      <c r="AZ73" s="93"/>
      <c r="BA73" s="93"/>
      <c r="BB73" s="93"/>
      <c r="BC73" s="93"/>
      <c r="BD73" s="93"/>
      <c r="BE73" s="93"/>
      <c r="BF73" s="93"/>
      <c r="BG73" s="93"/>
      <c r="BH73" s="93"/>
      <c r="BI73" s="93"/>
      <c r="BJ73" s="93"/>
      <c r="BK73" s="93"/>
      <c r="BL73" s="93"/>
      <c r="BM73" s="93"/>
      <c r="BN73" s="93"/>
      <c r="BO73" s="93"/>
      <c r="BP73" s="93"/>
      <c r="BQ73" s="93"/>
      <c r="BR73" s="93"/>
      <c r="BS73" s="2678"/>
      <c r="BT73" s="2678"/>
      <c r="BU73" s="2678"/>
      <c r="BV73" s="2678"/>
      <c r="BW73" s="2678"/>
      <c r="BX73" s="2678"/>
      <c r="BY73" s="2678"/>
      <c r="BZ73" s="2678"/>
      <c r="CA73" s="2678"/>
      <c r="CB73" s="2306"/>
      <c r="CC73" s="2306"/>
      <c r="CD73" s="111"/>
      <c r="CH73" s="1525"/>
      <c r="CI73" s="1525"/>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row>
    <row r="74" spans="2:126" s="63" customFormat="1" ht="39.950000000000003" customHeight="1">
      <c r="B74" s="91"/>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c r="BD74" s="92"/>
      <c r="BE74" s="92"/>
      <c r="BF74" s="92"/>
      <c r="BG74" s="92"/>
      <c r="BH74" s="92"/>
      <c r="BI74" s="92"/>
      <c r="BJ74" s="92"/>
      <c r="BK74" s="92"/>
      <c r="BL74" s="92"/>
      <c r="BM74" s="92"/>
      <c r="BN74" s="92"/>
      <c r="BO74" s="92"/>
      <c r="BP74" s="92"/>
      <c r="BQ74" s="92"/>
      <c r="BR74" s="92"/>
      <c r="BS74" s="92"/>
      <c r="BT74" s="92"/>
      <c r="BU74" s="92"/>
      <c r="BV74" s="92"/>
      <c r="BW74" s="92"/>
      <c r="BX74" s="92"/>
      <c r="BY74" s="92"/>
      <c r="BZ74" s="92"/>
      <c r="CA74" s="92"/>
      <c r="CB74" s="92"/>
      <c r="CC74" s="92"/>
      <c r="CD74" s="163"/>
      <c r="CH74" s="1525"/>
      <c r="CI74" s="1525"/>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row>
    <row r="75" spans="2:126" s="63" customFormat="1" ht="39.950000000000003" customHeight="1">
      <c r="B75" s="73"/>
      <c r="C75" s="1525"/>
      <c r="D75" s="1525"/>
      <c r="E75" s="1525"/>
      <c r="F75" s="1525"/>
      <c r="G75" s="1525"/>
      <c r="H75" s="1525"/>
      <c r="I75" s="1525"/>
      <c r="J75" s="1525"/>
      <c r="K75" s="1525"/>
      <c r="L75" s="1525"/>
      <c r="M75" s="1525"/>
      <c r="N75" s="1525"/>
      <c r="O75" s="1525"/>
      <c r="P75" s="1525"/>
      <c r="Q75" s="1525"/>
      <c r="R75" s="1525"/>
      <c r="S75" s="1525"/>
      <c r="T75" s="1525"/>
      <c r="U75" s="1525"/>
      <c r="V75" s="1525"/>
      <c r="W75" s="1525"/>
      <c r="X75" s="1525"/>
      <c r="Y75" s="1525"/>
      <c r="Z75" s="1525"/>
      <c r="AA75" s="1525"/>
      <c r="AB75" s="1525"/>
      <c r="AC75" s="1525"/>
      <c r="AD75" s="1525"/>
      <c r="AE75" s="1525"/>
      <c r="AF75" s="1525"/>
      <c r="AG75" s="1525"/>
      <c r="AH75" s="1525"/>
      <c r="AI75" s="1525"/>
      <c r="AJ75" s="1525"/>
      <c r="AK75" s="1525"/>
      <c r="AL75" s="1525"/>
      <c r="AM75" s="1525"/>
      <c r="AN75" s="1525"/>
      <c r="AO75" s="1525"/>
      <c r="AP75" s="1525"/>
      <c r="AQ75" s="1525"/>
      <c r="AR75" s="1525"/>
      <c r="AS75" s="1525"/>
      <c r="AT75" s="1525"/>
      <c r="AU75" s="1525"/>
      <c r="AV75" s="1525"/>
      <c r="AW75" s="1525"/>
      <c r="AX75" s="1525"/>
      <c r="AY75" s="1525"/>
      <c r="AZ75" s="1525"/>
      <c r="BA75" s="1525"/>
      <c r="BB75" s="1525"/>
      <c r="BC75" s="1525"/>
      <c r="BD75" s="1525"/>
      <c r="BE75" s="1525"/>
      <c r="BF75" s="1525"/>
      <c r="BG75" s="1525"/>
      <c r="BH75" s="1525"/>
      <c r="BI75" s="1525"/>
      <c r="BJ75" s="1525"/>
      <c r="BK75" s="1525"/>
      <c r="BL75" s="1525"/>
      <c r="BM75" s="1525"/>
      <c r="BN75" s="1525"/>
      <c r="BO75" s="1525"/>
      <c r="BP75" s="1525"/>
      <c r="BQ75" s="1525"/>
      <c r="BR75" s="1525"/>
      <c r="BS75" s="1525"/>
      <c r="BT75" s="1525"/>
      <c r="BU75" s="1525"/>
      <c r="BV75" s="1525"/>
      <c r="BW75" s="1525"/>
      <c r="BX75" s="1525"/>
      <c r="BY75" s="1525"/>
      <c r="BZ75" s="1525"/>
      <c r="CA75" s="1525"/>
      <c r="CB75" s="1525"/>
      <c r="CC75" s="120"/>
      <c r="CD75" s="111"/>
      <c r="CH75" s="1525"/>
      <c r="CI75" s="1525"/>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row>
    <row r="76" spans="2:126" s="63" customFormat="1" ht="30" customHeight="1">
      <c r="B76" s="84"/>
      <c r="C76" s="74" t="s">
        <v>2554</v>
      </c>
      <c r="D76" s="1626" t="s">
        <v>2555</v>
      </c>
      <c r="E76" s="74"/>
      <c r="F76" s="76"/>
      <c r="G76" s="1626"/>
      <c r="H76" s="38"/>
      <c r="I76" s="1626"/>
      <c r="J76" s="1626"/>
      <c r="K76" s="1626"/>
      <c r="L76" s="1626"/>
      <c r="M76" s="1626"/>
      <c r="N76" s="1626"/>
      <c r="O76" s="1626"/>
      <c r="P76" s="1626"/>
      <c r="Q76" s="1626"/>
      <c r="R76" s="1626"/>
      <c r="S76" s="1626"/>
      <c r="T76" s="1626"/>
      <c r="U76" s="1626"/>
      <c r="V76" s="1626"/>
      <c r="W76" s="1626"/>
      <c r="X76" s="1626"/>
      <c r="Y76" s="1626"/>
      <c r="Z76" s="1626"/>
      <c r="AA76" s="1626"/>
      <c r="AB76" s="1626"/>
      <c r="AC76" s="1626"/>
      <c r="AD76" s="1626"/>
      <c r="AE76" s="1626"/>
      <c r="AF76" s="1626"/>
      <c r="AG76" s="1525"/>
      <c r="AH76" s="1525"/>
      <c r="AI76" s="1525"/>
      <c r="AJ76" s="1525"/>
      <c r="AK76" s="1525"/>
      <c r="AL76" s="1525"/>
      <c r="AM76" s="1525"/>
      <c r="AN76" s="1525"/>
      <c r="AO76" s="1525"/>
      <c r="AP76" s="1525"/>
      <c r="AQ76" s="1525"/>
      <c r="AR76" s="1525"/>
      <c r="AS76" s="1525"/>
      <c r="AT76" s="1525"/>
      <c r="AU76" s="1525"/>
      <c r="AV76" s="1525"/>
      <c r="AW76" s="1525"/>
      <c r="AX76" s="1525"/>
      <c r="AY76" s="1525"/>
      <c r="AZ76" s="1525"/>
      <c r="BA76" s="1525"/>
      <c r="BB76" s="1525"/>
      <c r="BC76" s="1525"/>
      <c r="BD76" s="1525"/>
      <c r="BE76" s="1525"/>
      <c r="BF76" s="1525"/>
      <c r="BG76" s="1525"/>
      <c r="BH76" s="1525"/>
      <c r="BI76" s="1525"/>
      <c r="BJ76" s="1525"/>
      <c r="BK76" s="1525"/>
      <c r="BL76" s="1525"/>
      <c r="BM76" s="1525"/>
      <c r="BN76" s="1525"/>
      <c r="BO76" s="1525"/>
      <c r="BP76" s="1525"/>
      <c r="BQ76" s="1525"/>
      <c r="BR76" s="1525"/>
      <c r="BS76" s="1525"/>
      <c r="BT76" s="1525"/>
      <c r="BU76" s="1525"/>
      <c r="BV76" s="1525"/>
      <c r="BW76" s="1525"/>
      <c r="BX76" s="1525"/>
      <c r="BY76" s="1525"/>
      <c r="BZ76" s="1525"/>
      <c r="CA76" s="1525"/>
      <c r="CB76" s="1525"/>
      <c r="CC76" s="120"/>
      <c r="CD76" s="111"/>
      <c r="CH76" s="1525"/>
      <c r="CI76" s="1525"/>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row>
    <row r="77" spans="2:126" s="63" customFormat="1" ht="30" customHeight="1">
      <c r="B77" s="86"/>
      <c r="C77" s="38"/>
      <c r="D77" s="76" t="s">
        <v>2556</v>
      </c>
      <c r="E77" s="74"/>
      <c r="F77" s="76"/>
      <c r="G77" s="1626"/>
      <c r="H77" s="38"/>
      <c r="I77" s="1626"/>
      <c r="J77" s="1626"/>
      <c r="K77" s="1626"/>
      <c r="L77" s="1626"/>
      <c r="M77" s="1626"/>
      <c r="N77" s="1626"/>
      <c r="O77" s="1626"/>
      <c r="P77" s="1626"/>
      <c r="Q77" s="1626"/>
      <c r="R77" s="1626"/>
      <c r="S77" s="1626"/>
      <c r="T77" s="1626"/>
      <c r="U77" s="1626"/>
      <c r="V77" s="1626"/>
      <c r="W77" s="1626"/>
      <c r="X77" s="1626"/>
      <c r="Y77" s="1626"/>
      <c r="Z77" s="1626"/>
      <c r="AA77" s="1626"/>
      <c r="AB77" s="1626"/>
      <c r="AC77" s="1626"/>
      <c r="AD77" s="1626"/>
      <c r="AE77" s="1626"/>
      <c r="AF77" s="1626"/>
      <c r="AG77" s="1525"/>
      <c r="AH77" s="1525"/>
      <c r="AI77" s="1525"/>
      <c r="AJ77" s="1525"/>
      <c r="AK77" s="1525"/>
      <c r="AL77" s="1525"/>
      <c r="AM77" s="1525"/>
      <c r="AN77" s="1525"/>
      <c r="AO77" s="1525"/>
      <c r="AP77" s="1525"/>
      <c r="AQ77" s="1525"/>
      <c r="AR77" s="1525"/>
      <c r="AS77" s="1525"/>
      <c r="AT77" s="1525"/>
      <c r="AU77" s="1525"/>
      <c r="AV77" s="1525"/>
      <c r="AW77" s="1525"/>
      <c r="AX77" s="1525"/>
      <c r="AY77" s="1525"/>
      <c r="AZ77" s="1525"/>
      <c r="BA77" s="1525"/>
      <c r="BB77" s="1525"/>
      <c r="BC77" s="1525"/>
      <c r="BD77" s="1525"/>
      <c r="BE77" s="1525"/>
      <c r="BF77" s="1525"/>
      <c r="BG77" s="1525"/>
      <c r="BH77" s="1525"/>
      <c r="BI77" s="1525"/>
      <c r="BJ77" s="1525"/>
      <c r="BK77" s="1525"/>
      <c r="BL77" s="1525"/>
      <c r="BM77" s="1525"/>
      <c r="BN77" s="1525"/>
      <c r="BO77" s="1525"/>
      <c r="BP77" s="1525"/>
      <c r="BQ77" s="1525"/>
      <c r="BR77" s="1525"/>
      <c r="BS77" s="1525"/>
      <c r="BT77" s="1525"/>
      <c r="BU77" s="1525"/>
      <c r="BV77" s="1525"/>
      <c r="BW77" s="1525"/>
      <c r="BX77" s="1525"/>
      <c r="BY77" s="1525"/>
      <c r="BZ77" s="1525"/>
      <c r="CA77" s="1525"/>
      <c r="CB77" s="1525"/>
      <c r="CC77" s="120"/>
      <c r="CD77" s="114"/>
      <c r="CH77" s="1525"/>
      <c r="CI77" s="1525"/>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row>
    <row r="78" spans="2:126" s="63" customFormat="1" ht="30" customHeight="1">
      <c r="B78" s="86"/>
      <c r="C78" s="38"/>
      <c r="D78" s="85"/>
      <c r="E78" s="74"/>
      <c r="F78" s="76"/>
      <c r="G78" s="1626"/>
      <c r="H78" s="38"/>
      <c r="I78" s="1626"/>
      <c r="J78" s="1626"/>
      <c r="K78" s="1626"/>
      <c r="L78" s="1626"/>
      <c r="M78" s="1626"/>
      <c r="N78" s="1626"/>
      <c r="O78" s="1626"/>
      <c r="P78" s="1626"/>
      <c r="Q78" s="1626"/>
      <c r="R78" s="1626"/>
      <c r="S78" s="1626"/>
      <c r="T78" s="1626"/>
      <c r="U78" s="1626"/>
      <c r="V78" s="1626"/>
      <c r="W78" s="1626"/>
      <c r="X78" s="1626"/>
      <c r="Y78" s="1626"/>
      <c r="Z78" s="1626"/>
      <c r="AA78" s="1626"/>
      <c r="AB78" s="1626"/>
      <c r="AC78" s="1626"/>
      <c r="AD78" s="1626"/>
      <c r="AE78" s="1626"/>
      <c r="AF78" s="1626"/>
      <c r="AG78" s="1525"/>
      <c r="AH78" s="1525"/>
      <c r="AI78" s="1525"/>
      <c r="AJ78" s="1525"/>
      <c r="AK78" s="1525"/>
      <c r="AL78" s="1525"/>
      <c r="AM78" s="1525"/>
      <c r="AN78" s="1525"/>
      <c r="AO78" s="1525"/>
      <c r="AP78" s="1525"/>
      <c r="AQ78" s="1525"/>
      <c r="AR78" s="1525"/>
      <c r="AS78" s="1525"/>
      <c r="AT78" s="1525"/>
      <c r="AU78" s="1525"/>
      <c r="AV78" s="1525"/>
      <c r="AW78" s="1525"/>
      <c r="AX78" s="1525"/>
      <c r="AY78" s="1525"/>
      <c r="AZ78" s="1525"/>
      <c r="BA78" s="1525"/>
      <c r="BB78" s="1525"/>
      <c r="BC78" s="1525"/>
      <c r="BD78" s="1525"/>
      <c r="BE78" s="1525"/>
      <c r="BF78" s="1525"/>
      <c r="BG78" s="1525"/>
      <c r="BH78" s="1525"/>
      <c r="BI78" s="1525"/>
      <c r="BJ78" s="1525"/>
      <c r="BK78" s="1525"/>
      <c r="BL78" s="1525"/>
      <c r="BM78" s="1525"/>
      <c r="BN78" s="1525"/>
      <c r="BO78" s="1525"/>
      <c r="BP78" s="1525"/>
      <c r="BQ78" s="1525"/>
      <c r="BR78" s="1525"/>
      <c r="BS78" s="1525"/>
      <c r="BT78" s="1525"/>
      <c r="BU78" s="1525"/>
      <c r="BV78" s="1525"/>
      <c r="BW78" s="1525"/>
      <c r="BX78" s="1525"/>
      <c r="BY78" s="1525"/>
      <c r="BZ78" s="1525"/>
      <c r="CA78" s="1525"/>
      <c r="CB78" s="1525"/>
      <c r="CD78" s="114"/>
      <c r="CH78" s="1525"/>
      <c r="CI78" s="1525"/>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row>
    <row r="79" spans="2:126" s="63" customFormat="1" ht="30" customHeight="1">
      <c r="B79" s="89"/>
      <c r="C79" s="38"/>
      <c r="D79" s="498" t="s">
        <v>1171</v>
      </c>
      <c r="E79" s="74"/>
      <c r="F79" s="82" t="s">
        <v>2557</v>
      </c>
      <c r="G79" s="96"/>
      <c r="H79" s="38"/>
      <c r="I79" s="1626"/>
      <c r="J79" s="1626"/>
      <c r="K79" s="1626"/>
      <c r="L79" s="1626"/>
      <c r="M79" s="1626"/>
      <c r="N79" s="1626"/>
      <c r="O79" s="1626"/>
      <c r="P79" s="1626"/>
      <c r="Q79" s="1626"/>
      <c r="R79" s="1626"/>
      <c r="S79" s="1626"/>
      <c r="T79" s="1626"/>
      <c r="U79" s="1626"/>
      <c r="V79" s="1626"/>
      <c r="W79" s="1626"/>
      <c r="X79" s="1626"/>
      <c r="Y79" s="1626"/>
      <c r="Z79" s="1626"/>
      <c r="AA79" s="1626"/>
      <c r="AB79" s="1626"/>
      <c r="AC79" s="1626"/>
      <c r="AD79" s="1626"/>
      <c r="AE79" s="1626"/>
      <c r="AF79" s="1626"/>
      <c r="AG79" s="1525"/>
      <c r="AH79" s="1525"/>
      <c r="AI79" s="1525"/>
      <c r="AJ79" s="1525"/>
      <c r="AK79" s="1525"/>
      <c r="AL79" s="1525"/>
      <c r="AM79" s="1525"/>
      <c r="AN79" s="1525"/>
      <c r="AO79" s="1525"/>
      <c r="AP79" s="1525"/>
      <c r="AQ79" s="1525"/>
      <c r="AR79" s="1525"/>
      <c r="AS79" s="1525"/>
      <c r="AT79" s="1525"/>
      <c r="AU79" s="1525"/>
      <c r="AV79" s="1525"/>
      <c r="AW79" s="1525"/>
      <c r="AX79" s="1525"/>
      <c r="AY79" s="1525"/>
      <c r="AZ79" s="1525"/>
      <c r="BA79" s="1525"/>
      <c r="BB79" s="1525"/>
      <c r="BC79" s="1525"/>
      <c r="BD79" s="1525"/>
      <c r="BE79" s="1525"/>
      <c r="BF79" s="1525"/>
      <c r="BG79" s="1525"/>
      <c r="BH79" s="1525"/>
      <c r="BI79" s="1525"/>
      <c r="BJ79" s="1525"/>
      <c r="BK79" s="1525"/>
      <c r="BL79" s="1525"/>
      <c r="BM79" s="1525"/>
      <c r="BN79" s="1525"/>
      <c r="BO79" s="1525"/>
      <c r="BP79" s="1525"/>
      <c r="BQ79" s="2306">
        <v>61</v>
      </c>
      <c r="BR79" s="2306"/>
      <c r="BS79" s="2307"/>
      <c r="BT79" s="2308"/>
      <c r="BU79" s="2308"/>
      <c r="BV79" s="2308"/>
      <c r="BW79" s="2308"/>
      <c r="BX79" s="2308"/>
      <c r="BY79" s="2308"/>
      <c r="BZ79" s="2308"/>
      <c r="CA79" s="2309"/>
      <c r="CB79" s="2306" t="s">
        <v>1229</v>
      </c>
      <c r="CC79" s="2306"/>
      <c r="CD79" s="115"/>
      <c r="CH79" s="1525"/>
      <c r="CI79" s="1525"/>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row>
    <row r="80" spans="2:126" s="63" customFormat="1" ht="30" customHeight="1">
      <c r="B80" s="73"/>
      <c r="C80" s="38"/>
      <c r="D80" s="80"/>
      <c r="E80" s="74"/>
      <c r="F80" s="71" t="s">
        <v>2558</v>
      </c>
      <c r="G80" s="96"/>
      <c r="H80" s="38"/>
      <c r="I80" s="1626"/>
      <c r="J80" s="1626"/>
      <c r="K80" s="1626"/>
      <c r="L80" s="1626"/>
      <c r="M80" s="1626"/>
      <c r="N80" s="1626"/>
      <c r="O80" s="1626"/>
      <c r="P80" s="1626"/>
      <c r="Q80" s="1626"/>
      <c r="R80" s="1626"/>
      <c r="S80" s="1626"/>
      <c r="T80" s="1626"/>
      <c r="U80" s="1626"/>
      <c r="V80" s="1626"/>
      <c r="W80" s="1626"/>
      <c r="X80" s="1626"/>
      <c r="Y80" s="1626"/>
      <c r="Z80" s="1626"/>
      <c r="AA80" s="1626"/>
      <c r="AB80" s="1626"/>
      <c r="AC80" s="1626"/>
      <c r="AD80" s="1626"/>
      <c r="AE80" s="1626"/>
      <c r="AF80" s="1626"/>
      <c r="AG80" s="1525"/>
      <c r="AH80" s="1525"/>
      <c r="AI80" s="1525"/>
      <c r="AJ80" s="1525"/>
      <c r="AK80" s="1525"/>
      <c r="AL80" s="1525"/>
      <c r="AM80" s="1525"/>
      <c r="AN80" s="1525"/>
      <c r="AO80" s="1525"/>
      <c r="AP80" s="1525"/>
      <c r="AQ80" s="1525"/>
      <c r="AR80" s="1525"/>
      <c r="AS80" s="1525"/>
      <c r="AT80" s="1525"/>
      <c r="AU80" s="1525"/>
      <c r="AV80" s="1525"/>
      <c r="AW80" s="1525"/>
      <c r="AX80" s="1525"/>
      <c r="AY80" s="1525"/>
      <c r="AZ80" s="1525"/>
      <c r="BA80" s="1525"/>
      <c r="BB80" s="1525"/>
      <c r="BC80" s="1525"/>
      <c r="BD80" s="1525"/>
      <c r="BE80" s="1525"/>
      <c r="BF80" s="1525"/>
      <c r="BG80" s="1525"/>
      <c r="BH80" s="1525"/>
      <c r="BI80" s="1525"/>
      <c r="BJ80" s="1525"/>
      <c r="BK80" s="1525"/>
      <c r="BL80" s="1525"/>
      <c r="BM80" s="1525"/>
      <c r="BN80" s="1525"/>
      <c r="BO80" s="1525"/>
      <c r="BP80" s="1525"/>
      <c r="BQ80" s="2306"/>
      <c r="BR80" s="2306"/>
      <c r="BS80" s="2310"/>
      <c r="BT80" s="2311"/>
      <c r="BU80" s="2311"/>
      <c r="BV80" s="2311"/>
      <c r="BW80" s="2311"/>
      <c r="BX80" s="2311"/>
      <c r="BY80" s="2311"/>
      <c r="BZ80" s="2311"/>
      <c r="CA80" s="2312"/>
      <c r="CB80" s="2306"/>
      <c r="CC80" s="2306"/>
      <c r="CD80" s="115"/>
      <c r="CH80" s="1525"/>
      <c r="CI80" s="1525"/>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row>
    <row r="81" spans="1:126" s="63" customFormat="1" ht="30" customHeight="1">
      <c r="B81" s="73"/>
      <c r="C81" s="38"/>
      <c r="D81" s="75"/>
      <c r="E81" s="74"/>
      <c r="F81" s="83"/>
      <c r="G81" s="1626"/>
      <c r="H81" s="38"/>
      <c r="I81" s="1626"/>
      <c r="J81" s="1626"/>
      <c r="K81" s="1626"/>
      <c r="L81" s="1626"/>
      <c r="M81" s="1626"/>
      <c r="N81" s="1626"/>
      <c r="O81" s="1626"/>
      <c r="P81" s="1626"/>
      <c r="Q81" s="1626"/>
      <c r="R81" s="1626"/>
      <c r="S81" s="1626"/>
      <c r="T81" s="1626"/>
      <c r="U81" s="1626"/>
      <c r="V81" s="1626"/>
      <c r="W81" s="1626"/>
      <c r="X81" s="1626"/>
      <c r="Y81" s="1626"/>
      <c r="Z81" s="1626"/>
      <c r="AA81" s="1626"/>
      <c r="AB81" s="1626"/>
      <c r="AC81" s="1626"/>
      <c r="AD81" s="1626"/>
      <c r="AE81" s="1626"/>
      <c r="AF81" s="1626"/>
      <c r="AG81" s="1525"/>
      <c r="AH81" s="1525"/>
      <c r="AI81" s="1525"/>
      <c r="AJ81" s="1525"/>
      <c r="AK81" s="1525"/>
      <c r="AL81" s="1525"/>
      <c r="AM81" s="1525"/>
      <c r="AN81" s="1525"/>
      <c r="AO81" s="1525"/>
      <c r="AP81" s="1525"/>
      <c r="AQ81" s="1525"/>
      <c r="AR81" s="1525"/>
      <c r="AS81" s="1525"/>
      <c r="AT81" s="1525"/>
      <c r="AU81" s="1525"/>
      <c r="AV81" s="1525"/>
      <c r="AW81" s="1525"/>
      <c r="AX81" s="1525"/>
      <c r="AY81" s="1525"/>
      <c r="AZ81" s="1525"/>
      <c r="BA81" s="1525"/>
      <c r="BB81" s="1525"/>
      <c r="BC81" s="1525"/>
      <c r="BD81" s="1525"/>
      <c r="BE81" s="1525"/>
      <c r="BF81" s="1525"/>
      <c r="BG81" s="1525"/>
      <c r="BH81" s="1525"/>
      <c r="BI81" s="1525"/>
      <c r="BJ81" s="1525"/>
      <c r="BK81" s="1525"/>
      <c r="BL81" s="1525"/>
      <c r="BM81" s="1525"/>
      <c r="BN81" s="1525"/>
      <c r="BO81" s="1525"/>
      <c r="BP81" s="1525"/>
      <c r="BQ81" s="1525"/>
      <c r="BR81" s="1525"/>
      <c r="BS81" s="1525"/>
      <c r="BT81" s="1525"/>
      <c r="BU81" s="1525"/>
      <c r="BV81" s="1525"/>
      <c r="BW81" s="1525"/>
      <c r="BX81" s="1525"/>
      <c r="BY81" s="1525"/>
      <c r="BZ81" s="1525"/>
      <c r="CA81" s="1525"/>
      <c r="CB81" s="1525"/>
      <c r="CC81" s="120"/>
      <c r="CD81" s="115"/>
      <c r="CH81" s="1525"/>
      <c r="CI81" s="1525"/>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row>
    <row r="82" spans="1:126" s="63" customFormat="1" ht="30" customHeight="1">
      <c r="B82" s="73"/>
      <c r="C82" s="38"/>
      <c r="D82" s="495" t="s">
        <v>1175</v>
      </c>
      <c r="E82" s="74"/>
      <c r="F82" s="77" t="s">
        <v>2559</v>
      </c>
      <c r="G82" s="1626"/>
      <c r="H82" s="38"/>
      <c r="I82" s="1626"/>
      <c r="J82" s="1626"/>
      <c r="K82" s="1626"/>
      <c r="L82" s="1626"/>
      <c r="M82" s="1626"/>
      <c r="N82" s="1626"/>
      <c r="O82" s="1626"/>
      <c r="P82" s="1626"/>
      <c r="Q82" s="1626"/>
      <c r="R82" s="1626"/>
      <c r="S82" s="1626"/>
      <c r="T82" s="1626"/>
      <c r="U82" s="1626"/>
      <c r="V82" s="1626"/>
      <c r="W82" s="1626"/>
      <c r="X82" s="1626"/>
      <c r="Y82" s="1626"/>
      <c r="Z82" s="1626"/>
      <c r="AA82" s="1626"/>
      <c r="AB82" s="1626"/>
      <c r="AC82" s="1626"/>
      <c r="AD82" s="1626"/>
      <c r="AE82" s="1626"/>
      <c r="AF82" s="1626"/>
      <c r="AG82" s="1525"/>
      <c r="AH82" s="1525"/>
      <c r="AI82" s="1525"/>
      <c r="AJ82" s="1525"/>
      <c r="AK82" s="1525"/>
      <c r="AL82" s="1525"/>
      <c r="AM82" s="1525"/>
      <c r="AN82" s="1525"/>
      <c r="AO82" s="1525"/>
      <c r="AP82" s="1525"/>
      <c r="AQ82" s="1525"/>
      <c r="AR82" s="1525"/>
      <c r="AS82" s="1525"/>
      <c r="AT82" s="1525"/>
      <c r="AU82" s="1525"/>
      <c r="AV82" s="1525"/>
      <c r="AW82" s="1525"/>
      <c r="AX82" s="1525"/>
      <c r="AY82" s="1525"/>
      <c r="AZ82" s="1525"/>
      <c r="BA82" s="1525"/>
      <c r="BB82" s="1525"/>
      <c r="BC82" s="1525"/>
      <c r="BD82" s="1525"/>
      <c r="BE82" s="1525"/>
      <c r="BF82" s="1525"/>
      <c r="BG82" s="1525"/>
      <c r="BH82" s="1525"/>
      <c r="BI82" s="1525"/>
      <c r="BJ82" s="1525"/>
      <c r="BK82" s="1525"/>
      <c r="BL82" s="1525"/>
      <c r="BM82" s="1525"/>
      <c r="BN82" s="1525"/>
      <c r="BO82" s="1525"/>
      <c r="BP82" s="1525"/>
      <c r="BQ82" s="2306">
        <v>62</v>
      </c>
      <c r="BR82" s="2306"/>
      <c r="BS82" s="2307"/>
      <c r="BT82" s="2308"/>
      <c r="BU82" s="2308"/>
      <c r="BV82" s="2308"/>
      <c r="BW82" s="2308"/>
      <c r="BX82" s="2308"/>
      <c r="BY82" s="2308"/>
      <c r="BZ82" s="2308"/>
      <c r="CA82" s="2309"/>
      <c r="CB82" s="2306" t="s">
        <v>1229</v>
      </c>
      <c r="CC82" s="2306"/>
      <c r="CD82" s="115"/>
      <c r="CH82" s="1525"/>
      <c r="CI82" s="1525"/>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row>
    <row r="83" spans="1:126" s="63" customFormat="1" ht="30" customHeight="1">
      <c r="B83" s="73"/>
      <c r="C83" s="38"/>
      <c r="D83" s="85"/>
      <c r="E83" s="74"/>
      <c r="F83" s="87" t="s">
        <v>2560</v>
      </c>
      <c r="G83" s="1626"/>
      <c r="H83" s="38"/>
      <c r="I83" s="1626"/>
      <c r="J83" s="1626"/>
      <c r="K83" s="1626"/>
      <c r="L83" s="1626"/>
      <c r="M83" s="1626"/>
      <c r="N83" s="1626"/>
      <c r="O83" s="1626"/>
      <c r="P83" s="1626"/>
      <c r="Q83" s="1626"/>
      <c r="R83" s="1626"/>
      <c r="S83" s="1626"/>
      <c r="T83" s="1626"/>
      <c r="U83" s="1626"/>
      <c r="V83" s="1626"/>
      <c r="W83" s="1626"/>
      <c r="X83" s="1626"/>
      <c r="Y83" s="1626"/>
      <c r="Z83" s="1626"/>
      <c r="AA83" s="1626"/>
      <c r="AB83" s="1626"/>
      <c r="AC83" s="1626"/>
      <c r="AD83" s="1626"/>
      <c r="AE83" s="1626"/>
      <c r="AF83" s="1626"/>
      <c r="AG83" s="1525"/>
      <c r="AH83" s="1525"/>
      <c r="AI83" s="1525"/>
      <c r="AJ83" s="1525"/>
      <c r="AK83" s="1525"/>
      <c r="AL83" s="1525"/>
      <c r="AM83" s="1525"/>
      <c r="AN83" s="1525"/>
      <c r="AO83" s="1525"/>
      <c r="AP83" s="1525"/>
      <c r="AQ83" s="1525"/>
      <c r="AR83" s="1525"/>
      <c r="AS83" s="1525"/>
      <c r="AT83" s="1525"/>
      <c r="AU83" s="1525"/>
      <c r="AV83" s="1525"/>
      <c r="AW83" s="1525"/>
      <c r="AX83" s="1525"/>
      <c r="AY83" s="1525"/>
      <c r="AZ83" s="1525"/>
      <c r="BA83" s="1525"/>
      <c r="BB83" s="1525"/>
      <c r="BC83" s="1525"/>
      <c r="BD83" s="1525"/>
      <c r="BE83" s="1525"/>
      <c r="BF83" s="1525"/>
      <c r="BG83" s="1525"/>
      <c r="BH83" s="1525"/>
      <c r="BI83" s="1525"/>
      <c r="BJ83" s="1525"/>
      <c r="BK83" s="1525"/>
      <c r="BL83" s="1525"/>
      <c r="BM83" s="1525"/>
      <c r="BN83" s="1525"/>
      <c r="BO83" s="1525"/>
      <c r="BP83" s="1525"/>
      <c r="BQ83" s="2306"/>
      <c r="BR83" s="2306"/>
      <c r="BS83" s="2310"/>
      <c r="BT83" s="2311"/>
      <c r="BU83" s="2311"/>
      <c r="BV83" s="2311"/>
      <c r="BW83" s="2311"/>
      <c r="BX83" s="2311"/>
      <c r="BY83" s="2311"/>
      <c r="BZ83" s="2311"/>
      <c r="CA83" s="2312"/>
      <c r="CB83" s="2306"/>
      <c r="CC83" s="2306"/>
      <c r="CD83" s="111"/>
      <c r="CH83" s="1525"/>
      <c r="CI83" s="1525"/>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row>
    <row r="84" spans="1:126" s="63" customFormat="1" ht="30" customHeight="1">
      <c r="B84" s="84"/>
      <c r="C84" s="38"/>
      <c r="D84" s="88"/>
      <c r="E84" s="74"/>
      <c r="F84" s="83"/>
      <c r="G84" s="1626"/>
      <c r="H84" s="38"/>
      <c r="I84" s="1626"/>
      <c r="J84" s="1626"/>
      <c r="K84" s="1626"/>
      <c r="L84" s="1626"/>
      <c r="M84" s="1626"/>
      <c r="N84" s="1626"/>
      <c r="O84" s="1626"/>
      <c r="P84" s="1626"/>
      <c r="Q84" s="1626"/>
      <c r="R84" s="1626"/>
      <c r="S84" s="1626"/>
      <c r="T84" s="1626"/>
      <c r="U84" s="1626"/>
      <c r="V84" s="1626"/>
      <c r="W84" s="1626"/>
      <c r="X84" s="1626"/>
      <c r="Y84" s="1626"/>
      <c r="Z84" s="1626"/>
      <c r="AA84" s="1626"/>
      <c r="AB84" s="1626"/>
      <c r="AC84" s="1626"/>
      <c r="AD84" s="1626"/>
      <c r="AE84" s="1626"/>
      <c r="AF84" s="1626"/>
      <c r="AG84" s="1525"/>
      <c r="AH84" s="1525"/>
      <c r="AI84" s="1525"/>
      <c r="AJ84" s="1525"/>
      <c r="AK84" s="1525"/>
      <c r="AL84" s="1525"/>
      <c r="AM84" s="1525"/>
      <c r="AN84" s="1525"/>
      <c r="AO84" s="1525"/>
      <c r="AP84" s="1525"/>
      <c r="AQ84" s="1525"/>
      <c r="AR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1525"/>
      <c r="CA84" s="1525"/>
      <c r="CB84" s="1525"/>
      <c r="CC84" s="120"/>
      <c r="CD84" s="111"/>
      <c r="CH84" s="1525"/>
      <c r="CI84" s="1525"/>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row>
    <row r="85" spans="1:126" s="63" customFormat="1" ht="30" customHeight="1">
      <c r="B85" s="86"/>
      <c r="C85" s="38"/>
      <c r="D85" s="1626" t="s">
        <v>1221</v>
      </c>
      <c r="E85" s="74"/>
      <c r="F85" s="77" t="s">
        <v>1721</v>
      </c>
      <c r="G85" s="1626"/>
      <c r="H85" s="38"/>
      <c r="I85" s="1626"/>
      <c r="J85" s="1626"/>
      <c r="K85" s="1626"/>
      <c r="L85" s="1626"/>
      <c r="M85" s="1626"/>
      <c r="N85" s="1626"/>
      <c r="O85" s="1626"/>
      <c r="P85" s="1626"/>
      <c r="Q85" s="1626"/>
      <c r="R85" s="1626"/>
      <c r="S85" s="1626"/>
      <c r="T85" s="1626"/>
      <c r="U85" s="1626"/>
      <c r="V85" s="1626"/>
      <c r="W85" s="1626"/>
      <c r="X85" s="1626"/>
      <c r="Y85" s="1626"/>
      <c r="Z85" s="1626"/>
      <c r="AA85" s="1626"/>
      <c r="AB85" s="1626"/>
      <c r="AC85" s="1626"/>
      <c r="AD85" s="1626"/>
      <c r="AE85" s="1626"/>
      <c r="AF85" s="1626"/>
      <c r="AG85" s="1525"/>
      <c r="AH85" s="1525"/>
      <c r="AI85" s="1525"/>
      <c r="AJ85" s="1525"/>
      <c r="AK85" s="1525"/>
      <c r="AL85" s="1525"/>
      <c r="AM85" s="1525"/>
      <c r="AN85" s="1525"/>
      <c r="AO85" s="1525"/>
      <c r="AP85" s="1525"/>
      <c r="AQ85" s="1525"/>
      <c r="AR85" s="1525"/>
      <c r="AS85" s="1525"/>
      <c r="AT85" s="1525"/>
      <c r="AU85" s="1525"/>
      <c r="AV85" s="1525"/>
      <c r="AW85" s="1525"/>
      <c r="AX85" s="1525"/>
      <c r="AY85" s="1525"/>
      <c r="AZ85" s="1525"/>
      <c r="BA85" s="1525"/>
      <c r="BB85" s="1525"/>
      <c r="BC85" s="1525"/>
      <c r="BD85" s="1525"/>
      <c r="BE85" s="1525"/>
      <c r="BF85" s="1525"/>
      <c r="BG85" s="1525"/>
      <c r="BH85" s="1525"/>
      <c r="BI85" s="1525"/>
      <c r="BJ85" s="1525"/>
      <c r="BK85" s="1525"/>
      <c r="BL85" s="1525"/>
      <c r="BM85" s="1525"/>
      <c r="BN85" s="1525"/>
      <c r="BO85" s="1525"/>
      <c r="BP85" s="1525"/>
      <c r="BQ85" s="2306">
        <v>63</v>
      </c>
      <c r="BR85" s="2306"/>
      <c r="BS85" s="2307"/>
      <c r="BT85" s="2308"/>
      <c r="BU85" s="2308"/>
      <c r="BV85" s="2308"/>
      <c r="BW85" s="2308"/>
      <c r="BX85" s="2308"/>
      <c r="BY85" s="2308"/>
      <c r="BZ85" s="2308"/>
      <c r="CA85" s="2309"/>
      <c r="CB85" s="2306" t="s">
        <v>1229</v>
      </c>
      <c r="CC85" s="2306"/>
      <c r="CD85" s="111"/>
      <c r="CH85" s="1525"/>
      <c r="CI85" s="1525"/>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row>
    <row r="86" spans="1:126" s="63" customFormat="1" ht="30" customHeight="1">
      <c r="B86" s="86"/>
      <c r="C86" s="38"/>
      <c r="D86" s="90"/>
      <c r="E86" s="74"/>
      <c r="F86" s="87" t="s">
        <v>1722</v>
      </c>
      <c r="G86" s="1626"/>
      <c r="H86" s="38"/>
      <c r="I86" s="1626"/>
      <c r="J86" s="1626"/>
      <c r="K86" s="1626"/>
      <c r="L86" s="1626"/>
      <c r="M86" s="1626"/>
      <c r="N86" s="1626"/>
      <c r="O86" s="1626"/>
      <c r="P86" s="1626"/>
      <c r="Q86" s="1626"/>
      <c r="R86" s="1626"/>
      <c r="S86" s="1626"/>
      <c r="T86" s="1626"/>
      <c r="U86" s="1626"/>
      <c r="V86" s="1626"/>
      <c r="W86" s="1626"/>
      <c r="X86" s="1626"/>
      <c r="Y86" s="1626"/>
      <c r="Z86" s="1626"/>
      <c r="AA86" s="1626"/>
      <c r="AB86" s="1626"/>
      <c r="AC86" s="1626"/>
      <c r="AD86" s="1626"/>
      <c r="AE86" s="1626"/>
      <c r="AF86" s="1626"/>
      <c r="AG86" s="1525"/>
      <c r="AH86" s="1525"/>
      <c r="AI86" s="1525"/>
      <c r="AJ86" s="1525"/>
      <c r="AK86" s="1525"/>
      <c r="AL86" s="1525"/>
      <c r="AM86" s="1525"/>
      <c r="AN86" s="1525"/>
      <c r="AO86" s="1525"/>
      <c r="AP86" s="1525"/>
      <c r="AQ86" s="1525"/>
      <c r="AR86" s="1525"/>
      <c r="AS86" s="1525"/>
      <c r="AT86" s="1525"/>
      <c r="AU86" s="1525"/>
      <c r="AV86" s="1525"/>
      <c r="AW86" s="1525"/>
      <c r="AX86" s="1525"/>
      <c r="AY86" s="1525"/>
      <c r="AZ86" s="1525"/>
      <c r="BA86" s="1525"/>
      <c r="BB86" s="1525"/>
      <c r="BC86" s="1525"/>
      <c r="BD86" s="1525"/>
      <c r="BE86" s="1525"/>
      <c r="BF86" s="1525"/>
      <c r="BG86" s="1525"/>
      <c r="BH86" s="1525"/>
      <c r="BI86" s="1525"/>
      <c r="BJ86" s="1525"/>
      <c r="BK86" s="1525"/>
      <c r="BL86" s="1525"/>
      <c r="BM86" s="1525"/>
      <c r="BN86" s="1525"/>
      <c r="BO86" s="1525"/>
      <c r="BP86" s="1525"/>
      <c r="BQ86" s="2306"/>
      <c r="BR86" s="2306"/>
      <c r="BS86" s="2310"/>
      <c r="BT86" s="2311"/>
      <c r="BU86" s="2311"/>
      <c r="BV86" s="2311"/>
      <c r="BW86" s="2311"/>
      <c r="BX86" s="2311"/>
      <c r="BY86" s="2311"/>
      <c r="BZ86" s="2311"/>
      <c r="CA86" s="2312"/>
      <c r="CB86" s="2306"/>
      <c r="CC86" s="2306"/>
      <c r="CD86" s="111"/>
      <c r="CH86" s="1525"/>
      <c r="CI86" s="1525"/>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row>
    <row r="87" spans="1:126" s="63" customFormat="1" ht="20.100000000000001" customHeight="1">
      <c r="B87" s="89"/>
      <c r="C87" s="1525"/>
      <c r="D87" s="1525"/>
      <c r="E87" s="1525"/>
      <c r="F87" s="1525"/>
      <c r="G87" s="1525"/>
      <c r="H87" s="1525"/>
      <c r="I87" s="1525"/>
      <c r="J87" s="1525"/>
      <c r="K87" s="1525"/>
      <c r="L87" s="1525"/>
      <c r="M87" s="1525"/>
      <c r="N87" s="1525"/>
      <c r="O87" s="1525"/>
      <c r="P87" s="1525"/>
      <c r="Q87" s="1525"/>
      <c r="R87" s="1525"/>
      <c r="S87" s="1525"/>
      <c r="T87" s="1525"/>
      <c r="U87" s="1525"/>
      <c r="V87" s="1525"/>
      <c r="W87" s="1525"/>
      <c r="X87" s="1525"/>
      <c r="Y87" s="1525"/>
      <c r="Z87" s="1525"/>
      <c r="AA87" s="1525"/>
      <c r="AB87" s="1525"/>
      <c r="AC87" s="1525"/>
      <c r="AD87" s="1525"/>
      <c r="AE87" s="1525"/>
      <c r="AF87" s="1525"/>
      <c r="AG87" s="1525"/>
      <c r="AH87" s="1525"/>
      <c r="AI87" s="1525"/>
      <c r="AJ87" s="1525"/>
      <c r="AK87" s="1525"/>
      <c r="AL87" s="1525"/>
      <c r="AM87" s="1525"/>
      <c r="AN87" s="1525"/>
      <c r="AO87" s="1525"/>
      <c r="AP87" s="1525"/>
      <c r="AQ87" s="1525"/>
      <c r="AR87" s="1525"/>
      <c r="AS87" s="1525"/>
      <c r="AT87" s="1525"/>
      <c r="AU87" s="1525"/>
      <c r="AV87" s="1525"/>
      <c r="AW87" s="1525"/>
      <c r="AX87" s="1525"/>
      <c r="AY87" s="1525"/>
      <c r="AZ87" s="1525"/>
      <c r="BA87" s="1525"/>
      <c r="BB87" s="1525"/>
      <c r="BC87" s="1525"/>
      <c r="BD87" s="1525"/>
      <c r="BE87" s="1525"/>
      <c r="BF87" s="1525"/>
      <c r="BG87" s="1525"/>
      <c r="BH87" s="1525"/>
      <c r="BI87" s="1525"/>
      <c r="BJ87" s="1525"/>
      <c r="BK87" s="1525"/>
      <c r="BL87" s="1525"/>
      <c r="BM87" s="1525"/>
      <c r="BN87" s="1525"/>
      <c r="BO87" s="1525"/>
      <c r="BP87" s="1525"/>
      <c r="BQ87" s="1525"/>
      <c r="BR87" s="1525"/>
      <c r="BS87" s="1525"/>
      <c r="BT87" s="1525"/>
      <c r="BU87" s="1525"/>
      <c r="BV87" s="1525"/>
      <c r="BW87" s="1525"/>
      <c r="BX87" s="1525"/>
      <c r="BY87" s="1525"/>
      <c r="BZ87" s="1525"/>
      <c r="CA87" s="1525"/>
      <c r="CB87" s="1525"/>
      <c r="CC87" s="120"/>
      <c r="CD87" s="111"/>
      <c r="CH87" s="1525"/>
      <c r="CI87" s="1525"/>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row>
    <row r="88" spans="1:126" s="63" customFormat="1" ht="20.100000000000001" customHeight="1">
      <c r="B88" s="73"/>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c r="BV88" s="120"/>
      <c r="BW88" s="120"/>
      <c r="BX88" s="120"/>
      <c r="BY88" s="120"/>
      <c r="BZ88" s="120"/>
      <c r="CA88" s="120"/>
      <c r="CB88" s="120"/>
      <c r="CC88" s="120"/>
      <c r="CD88" s="115"/>
      <c r="CH88" s="1525"/>
      <c r="CI88" s="1525"/>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row>
    <row r="89" spans="1:126" s="63" customFormat="1" ht="30" customHeight="1">
      <c r="B89" s="116"/>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24"/>
      <c r="CH89" s="1525"/>
      <c r="CI89" s="1525"/>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row>
    <row r="90" spans="1:126" ht="20.100000000000001" customHeight="1">
      <c r="B90" s="118"/>
      <c r="C90" s="119"/>
      <c r="D90" s="118"/>
      <c r="E90" s="120"/>
      <c r="F90" s="119"/>
      <c r="G90" s="105"/>
      <c r="H90" s="105"/>
      <c r="I90" s="105"/>
      <c r="J90" s="121"/>
      <c r="K90" s="121"/>
      <c r="L90" s="121"/>
      <c r="M90" s="121"/>
      <c r="N90" s="121"/>
      <c r="O90" s="121"/>
      <c r="P90" s="121"/>
      <c r="Q90" s="122"/>
      <c r="R90" s="121"/>
      <c r="S90" s="121"/>
      <c r="T90" s="118"/>
      <c r="U90" s="118"/>
      <c r="V90" s="118"/>
      <c r="W90" s="118"/>
      <c r="X90" s="118"/>
      <c r="Y90" s="118"/>
      <c r="Z90" s="118"/>
      <c r="AA90" s="118"/>
      <c r="AB90" s="123"/>
      <c r="AC90" s="120"/>
      <c r="AD90" s="120"/>
      <c r="AE90" s="120"/>
      <c r="AF90" s="120"/>
      <c r="AG90" s="120"/>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23"/>
      <c r="CA90" s="120"/>
      <c r="CB90" s="120"/>
      <c r="CC90" s="118"/>
      <c r="CD90" s="118"/>
      <c r="CH90" s="1525"/>
      <c r="CI90" s="1525"/>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row>
    <row r="91" spans="1:126" ht="20.100000000000001" customHeight="1">
      <c r="B91" s="118"/>
      <c r="C91" s="119"/>
      <c r="D91" s="118"/>
      <c r="E91" s="120"/>
      <c r="F91" s="119"/>
      <c r="G91" s="105"/>
      <c r="H91" s="105"/>
      <c r="I91" s="105"/>
      <c r="J91" s="121"/>
      <c r="K91" s="121"/>
      <c r="L91" s="121"/>
      <c r="M91" s="121"/>
      <c r="N91" s="121"/>
      <c r="O91" s="121"/>
      <c r="P91" s="121"/>
      <c r="Q91" s="122"/>
      <c r="R91" s="121"/>
      <c r="S91" s="121"/>
      <c r="T91" s="118"/>
      <c r="U91" s="118"/>
      <c r="V91" s="118"/>
      <c r="W91" s="118"/>
      <c r="X91" s="118"/>
      <c r="Y91" s="118"/>
      <c r="Z91" s="118"/>
      <c r="AA91" s="118"/>
      <c r="AB91" s="123"/>
      <c r="AC91" s="120"/>
      <c r="AD91" s="120"/>
      <c r="AE91" s="120"/>
      <c r="AF91" s="120"/>
      <c r="AG91" s="120"/>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c r="BV91" s="118"/>
      <c r="BW91" s="118"/>
      <c r="BX91" s="118"/>
      <c r="BY91" s="118"/>
      <c r="BZ91" s="123"/>
      <c r="CA91" s="120"/>
      <c r="CB91" s="120"/>
      <c r="CC91" s="118"/>
      <c r="CD91" s="118"/>
      <c r="CH91" s="1525"/>
      <c r="CI91" s="1525"/>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row>
    <row r="92" spans="1:126" s="64" customFormat="1" ht="30" customHeight="1">
      <c r="A92" s="2316">
        <v>37</v>
      </c>
      <c r="B92" s="2316"/>
      <c r="C92" s="2316"/>
      <c r="D92" s="2316"/>
      <c r="E92" s="2316"/>
      <c r="F92" s="2316"/>
      <c r="G92" s="2316"/>
      <c r="H92" s="2316"/>
      <c r="I92" s="2316"/>
      <c r="J92" s="2316"/>
      <c r="K92" s="2316"/>
      <c r="L92" s="2316"/>
      <c r="M92" s="2316"/>
      <c r="N92" s="2316"/>
      <c r="O92" s="2316"/>
      <c r="P92" s="2316"/>
      <c r="Q92" s="2316"/>
      <c r="R92" s="2316"/>
      <c r="S92" s="2316"/>
      <c r="T92" s="2316"/>
      <c r="U92" s="2316"/>
      <c r="V92" s="2316"/>
      <c r="W92" s="2316"/>
      <c r="X92" s="2316"/>
      <c r="Y92" s="2316"/>
      <c r="Z92" s="2316"/>
      <c r="AA92" s="2316"/>
      <c r="AB92" s="2316"/>
      <c r="AC92" s="2316"/>
      <c r="AD92" s="2316"/>
      <c r="AE92" s="2316"/>
      <c r="AF92" s="2316"/>
      <c r="AG92" s="2316"/>
      <c r="AH92" s="2316"/>
      <c r="AI92" s="2316"/>
      <c r="AJ92" s="2316"/>
      <c r="AK92" s="2316"/>
      <c r="AL92" s="2316"/>
      <c r="AM92" s="2316"/>
      <c r="AN92" s="2316"/>
      <c r="AO92" s="2316"/>
      <c r="AP92" s="2316"/>
      <c r="AQ92" s="2316"/>
      <c r="AR92" s="2316"/>
      <c r="AS92" s="2316"/>
      <c r="AT92" s="2316"/>
      <c r="AU92" s="2316"/>
      <c r="AV92" s="2316"/>
      <c r="AW92" s="2316"/>
      <c r="AX92" s="2316"/>
      <c r="AY92" s="2316"/>
      <c r="AZ92" s="2316"/>
      <c r="BA92" s="2316"/>
      <c r="BB92" s="2316"/>
      <c r="BC92" s="2316"/>
      <c r="BD92" s="2316"/>
      <c r="BE92" s="2316"/>
      <c r="BF92" s="2316"/>
      <c r="BG92" s="2316"/>
      <c r="BH92" s="2316"/>
      <c r="BI92" s="2316"/>
      <c r="BJ92" s="2316"/>
      <c r="BK92" s="2316"/>
      <c r="BL92" s="2316"/>
      <c r="BM92" s="2316"/>
      <c r="BN92" s="2316"/>
      <c r="BO92" s="2316"/>
      <c r="BP92" s="2316"/>
      <c r="BQ92" s="2316"/>
      <c r="BR92" s="2316"/>
      <c r="BS92" s="2316"/>
      <c r="BT92" s="2316"/>
      <c r="BU92" s="2316"/>
      <c r="BV92" s="2316"/>
      <c r="BW92" s="2316"/>
      <c r="BX92" s="2316"/>
      <c r="BY92" s="2316"/>
      <c r="BZ92" s="2316"/>
      <c r="CA92" s="2316"/>
      <c r="CB92" s="2316"/>
      <c r="CC92" s="2316"/>
      <c r="CD92" s="2316"/>
      <c r="CH92" s="1525"/>
      <c r="CI92" s="1525"/>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row>
    <row r="93" spans="1:126" s="64" customFormat="1" ht="20.100000000000001" customHeight="1">
      <c r="B93" s="1590"/>
      <c r="C93" s="1590"/>
      <c r="D93" s="1590"/>
      <c r="E93" s="1590"/>
      <c r="F93" s="1590"/>
      <c r="G93" s="1590"/>
      <c r="H93" s="1590"/>
      <c r="I93" s="1590"/>
      <c r="J93" s="1590"/>
      <c r="K93" s="1590"/>
      <c r="L93" s="1590"/>
      <c r="M93" s="1590"/>
      <c r="N93" s="1590"/>
      <c r="O93" s="1590"/>
      <c r="P93" s="1590"/>
      <c r="Q93" s="1590"/>
      <c r="R93" s="1590"/>
      <c r="S93" s="1590"/>
      <c r="T93" s="1590"/>
      <c r="U93" s="1590"/>
      <c r="V93" s="1590"/>
      <c r="W93" s="1590"/>
      <c r="X93" s="1590"/>
      <c r="Y93" s="1590"/>
      <c r="Z93" s="1590"/>
      <c r="AA93" s="1590"/>
      <c r="AB93" s="1590"/>
      <c r="AC93" s="1590"/>
      <c r="AD93" s="1590"/>
      <c r="AE93" s="1590"/>
      <c r="AF93" s="1590"/>
      <c r="AG93" s="1590"/>
      <c r="AH93" s="1590"/>
      <c r="AI93" s="1590"/>
      <c r="AJ93" s="1590"/>
      <c r="AK93" s="1590"/>
      <c r="AL93" s="1590"/>
      <c r="AM93" s="1590"/>
      <c r="AN93" s="1590"/>
      <c r="AO93" s="1590"/>
      <c r="AP93" s="1590"/>
      <c r="AQ93" s="1590"/>
      <c r="AR93" s="1590"/>
      <c r="AS93" s="1590"/>
      <c r="AT93" s="1590"/>
      <c r="AU93" s="1590"/>
      <c r="AV93" s="1590"/>
      <c r="AW93" s="1590"/>
      <c r="AX93" s="1590"/>
      <c r="AY93" s="1590"/>
      <c r="AZ93" s="1590"/>
      <c r="BA93" s="1590"/>
      <c r="BB93" s="1590"/>
      <c r="BC93" s="1590"/>
      <c r="BD93" s="1590"/>
      <c r="BE93" s="1590"/>
      <c r="BF93" s="1590"/>
      <c r="BG93" s="1590"/>
      <c r="BH93" s="1590"/>
      <c r="BI93" s="1590"/>
      <c r="BJ93" s="1590"/>
      <c r="BK93" s="1590"/>
      <c r="BL93" s="1590"/>
      <c r="BM93" s="1590"/>
      <c r="BN93" s="1590"/>
      <c r="BO93" s="1590"/>
      <c r="BP93" s="1590"/>
      <c r="BQ93" s="1590"/>
      <c r="BR93" s="1590"/>
      <c r="BS93" s="1590"/>
      <c r="BT93" s="1590"/>
      <c r="BU93" s="1590"/>
      <c r="BV93" s="1590"/>
      <c r="BW93" s="1590"/>
      <c r="BX93" s="1590"/>
      <c r="BY93" s="1590"/>
      <c r="BZ93" s="1590"/>
      <c r="CA93" s="1590"/>
      <c r="CB93" s="1590"/>
      <c r="CC93" s="1590"/>
      <c r="CD93" s="1590"/>
      <c r="CH93" s="1525"/>
      <c r="CI93" s="1525"/>
      <c r="CJ93" s="1525"/>
      <c r="CK93" s="1525"/>
      <c r="CL93" s="1525"/>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row>
    <row r="94" spans="1:126" s="64" customFormat="1" ht="20.100000000000001" customHeight="1">
      <c r="B94" s="1590"/>
      <c r="C94" s="1590"/>
      <c r="D94" s="1590"/>
      <c r="E94" s="1590"/>
      <c r="F94" s="1590"/>
      <c r="G94" s="1590"/>
      <c r="H94" s="1590"/>
      <c r="I94" s="1590"/>
      <c r="J94" s="1590"/>
      <c r="K94" s="1590"/>
      <c r="L94" s="1590"/>
      <c r="M94" s="1590"/>
      <c r="N94" s="1590"/>
      <c r="O94" s="1590"/>
      <c r="P94" s="1590"/>
      <c r="Q94" s="1590"/>
      <c r="R94" s="1590"/>
      <c r="S94" s="1590"/>
      <c r="T94" s="1590"/>
      <c r="U94" s="1590"/>
      <c r="V94" s="1590"/>
      <c r="W94" s="1590"/>
      <c r="X94" s="1590"/>
      <c r="Y94" s="1590"/>
      <c r="Z94" s="1590"/>
      <c r="AA94" s="1590"/>
      <c r="AB94" s="1590"/>
      <c r="AC94" s="1590"/>
      <c r="AD94" s="1590"/>
      <c r="AE94" s="1590"/>
      <c r="AF94" s="1590"/>
      <c r="AG94" s="1590"/>
      <c r="AH94" s="1590"/>
      <c r="AI94" s="1590"/>
      <c r="AJ94" s="1590"/>
      <c r="AK94" s="1590"/>
      <c r="AL94" s="1590"/>
      <c r="AM94" s="1590"/>
      <c r="AN94" s="1590"/>
      <c r="AO94" s="1590"/>
      <c r="AP94" s="1590"/>
      <c r="AQ94" s="1590"/>
      <c r="AR94" s="1590"/>
      <c r="AS94" s="1590"/>
      <c r="AT94" s="1590"/>
      <c r="AU94" s="1590"/>
      <c r="AV94" s="1590"/>
      <c r="AW94" s="1590"/>
      <c r="AX94" s="1590"/>
      <c r="AY94" s="1590"/>
      <c r="AZ94" s="1590"/>
      <c r="BA94" s="1590"/>
      <c r="BB94" s="1590"/>
      <c r="BC94" s="1590"/>
      <c r="BD94" s="1590"/>
      <c r="BE94" s="1590"/>
      <c r="BF94" s="1590"/>
      <c r="BG94" s="1590"/>
      <c r="BH94" s="1590"/>
      <c r="BI94" s="1590"/>
      <c r="BJ94" s="1590"/>
      <c r="BK94" s="1590"/>
      <c r="BL94" s="1590"/>
      <c r="BM94" s="1590"/>
      <c r="BN94" s="1590"/>
      <c r="BO94" s="1590"/>
      <c r="BP94" s="1590"/>
      <c r="BQ94" s="1590"/>
      <c r="BR94" s="1590"/>
      <c r="BS94" s="1590"/>
      <c r="BT94" s="1590"/>
      <c r="BU94" s="1590"/>
      <c r="BV94" s="1590"/>
      <c r="BW94" s="1590"/>
      <c r="BX94" s="1590"/>
      <c r="BY94" s="1590"/>
      <c r="BZ94" s="1590"/>
      <c r="CA94" s="1590"/>
      <c r="CB94" s="1590"/>
      <c r="CC94" s="1590"/>
      <c r="CD94" s="1590"/>
      <c r="CH94" s="1525"/>
      <c r="CI94" s="1525"/>
      <c r="CJ94" s="1525"/>
      <c r="CK94" s="1525"/>
      <c r="CL94" s="1525"/>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c r="DL94" s="1525"/>
      <c r="DM94" s="1525"/>
      <c r="DN94" s="1525"/>
      <c r="DO94" s="1525"/>
      <c r="DP94" s="1525"/>
      <c r="DQ94" s="1525"/>
      <c r="DR94" s="1525"/>
      <c r="DS94" s="1525"/>
      <c r="DT94" s="1525"/>
      <c r="DU94" s="1525"/>
      <c r="DV94" s="1525"/>
    </row>
  </sheetData>
  <mergeCells count="53">
    <mergeCell ref="BQ85:BR86"/>
    <mergeCell ref="CB85:CC86"/>
    <mergeCell ref="BS85:CA86"/>
    <mergeCell ref="BQ82:BR83"/>
    <mergeCell ref="CB82:CC83"/>
    <mergeCell ref="BS82:CA83"/>
    <mergeCell ref="CB72:CC73"/>
    <mergeCell ref="BQ79:BR80"/>
    <mergeCell ref="CB79:CC80"/>
    <mergeCell ref="BS79:CA80"/>
    <mergeCell ref="BS72:CA73"/>
    <mergeCell ref="BQ69:BR70"/>
    <mergeCell ref="CB69:CC70"/>
    <mergeCell ref="BS69:CA70"/>
    <mergeCell ref="BQ66:BR67"/>
    <mergeCell ref="CB66:CC67"/>
    <mergeCell ref="BS66:CA67"/>
    <mergeCell ref="BQ63:BR64"/>
    <mergeCell ref="CB63:CC64"/>
    <mergeCell ref="BS63:CA64"/>
    <mergeCell ref="F56:H57"/>
    <mergeCell ref="D53:E54"/>
    <mergeCell ref="F53:H54"/>
    <mergeCell ref="D56:E57"/>
    <mergeCell ref="J53:N54"/>
    <mergeCell ref="J56:O57"/>
    <mergeCell ref="BV35:BX36"/>
    <mergeCell ref="BY35:CA36"/>
    <mergeCell ref="BV38:BX39"/>
    <mergeCell ref="BY38:CA39"/>
    <mergeCell ref="BV41:BX42"/>
    <mergeCell ref="BY41:CA42"/>
    <mergeCell ref="BY22:CA23"/>
    <mergeCell ref="BV29:BX30"/>
    <mergeCell ref="BY29:CA30"/>
    <mergeCell ref="BV32:BX33"/>
    <mergeCell ref="BY32:CA33"/>
    <mergeCell ref="BY10:CA10"/>
    <mergeCell ref="BY28:CA28"/>
    <mergeCell ref="BY62:CA62"/>
    <mergeCell ref="A92:CD92"/>
    <mergeCell ref="C4:N5"/>
    <mergeCell ref="O4:Q5"/>
    <mergeCell ref="BV11:BX12"/>
    <mergeCell ref="BY11:CA12"/>
    <mergeCell ref="D16:E17"/>
    <mergeCell ref="D19:E20"/>
    <mergeCell ref="D22:E23"/>
    <mergeCell ref="BV16:BX17"/>
    <mergeCell ref="BY16:CA17"/>
    <mergeCell ref="BV19:BX20"/>
    <mergeCell ref="BY19:CA20"/>
    <mergeCell ref="BV22:BX23"/>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4" tint="-0.249977111117893"/>
  </sheetPr>
  <dimension ref="A1:DV97"/>
  <sheetViews>
    <sheetView view="pageBreakPreview" topLeftCell="A55" zoomScale="40" zoomScaleNormal="40" zoomScaleSheetLayoutView="40" zoomScalePageLayoutView="35" workbookViewId="0">
      <selection activeCell="CI68" sqref="CI68"/>
    </sheetView>
  </sheetViews>
  <sheetFormatPr defaultColWidth="2.375" defaultRowHeight="15.6"/>
  <cols>
    <col min="1" max="1" width="2.375" style="2"/>
    <col min="2" max="2" width="3.875" style="2" customWidth="1"/>
    <col min="3" max="3" width="10.5" style="2" customWidth="1"/>
    <col min="4" max="35" width="3.875" style="2" customWidth="1"/>
    <col min="36" max="36" width="5.375" style="2" customWidth="1"/>
    <col min="37" max="46" width="3.875" style="2" customWidth="1"/>
    <col min="47" max="47" width="5.375" style="2" customWidth="1"/>
    <col min="48" max="82" width="3.875" style="2" customWidth="1"/>
    <col min="83" max="83" width="3" style="2" customWidth="1"/>
    <col min="84" max="85" width="2.375" style="2"/>
    <col min="127" max="208" width="2.375" style="2"/>
    <col min="209" max="209" width="3.875" style="2" customWidth="1"/>
    <col min="210" max="210" width="9.125" style="2" customWidth="1"/>
    <col min="211" max="211" width="3.875" style="2" customWidth="1"/>
    <col min="212" max="215" width="1.375" style="2" customWidth="1"/>
    <col min="216" max="297" width="3.875" style="2" customWidth="1"/>
    <col min="298" max="464" width="2.375" style="2"/>
    <col min="465" max="465" width="3.875" style="2" customWidth="1"/>
    <col min="466" max="466" width="9.125" style="2" customWidth="1"/>
    <col min="467" max="467" width="3.875" style="2" customWidth="1"/>
    <col min="468" max="471" width="1.375" style="2" customWidth="1"/>
    <col min="472" max="553" width="3.875" style="2" customWidth="1"/>
    <col min="554" max="720" width="2.375" style="2"/>
    <col min="721" max="721" width="3.875" style="2" customWidth="1"/>
    <col min="722" max="722" width="9.125" style="2" customWidth="1"/>
    <col min="723" max="723" width="3.875" style="2" customWidth="1"/>
    <col min="724" max="727" width="1.375" style="2" customWidth="1"/>
    <col min="728" max="809" width="3.875" style="2" customWidth="1"/>
    <col min="810" max="976" width="2.375" style="2"/>
    <col min="977" max="977" width="3.875" style="2" customWidth="1"/>
    <col min="978" max="978" width="9.125" style="2" customWidth="1"/>
    <col min="979" max="979" width="3.875" style="2" customWidth="1"/>
    <col min="980" max="983" width="1.375" style="2" customWidth="1"/>
    <col min="984" max="1065" width="3.875" style="2" customWidth="1"/>
    <col min="1066" max="1232" width="2.375" style="2"/>
    <col min="1233" max="1233" width="3.875" style="2" customWidth="1"/>
    <col min="1234" max="1234" width="9.125" style="2" customWidth="1"/>
    <col min="1235" max="1235" width="3.875" style="2" customWidth="1"/>
    <col min="1236" max="1239" width="1.375" style="2" customWidth="1"/>
    <col min="1240" max="1321" width="3.875" style="2" customWidth="1"/>
    <col min="1322" max="1488" width="2.375" style="2"/>
    <col min="1489" max="1489" width="3.875" style="2" customWidth="1"/>
    <col min="1490" max="1490" width="9.125" style="2" customWidth="1"/>
    <col min="1491" max="1491" width="3.875" style="2" customWidth="1"/>
    <col min="1492" max="1495" width="1.375" style="2" customWidth="1"/>
    <col min="1496" max="1577" width="3.875" style="2" customWidth="1"/>
    <col min="1578" max="1744" width="2.375" style="2"/>
    <col min="1745" max="1745" width="3.875" style="2" customWidth="1"/>
    <col min="1746" max="1746" width="9.125" style="2" customWidth="1"/>
    <col min="1747" max="1747" width="3.875" style="2" customWidth="1"/>
    <col min="1748" max="1751" width="1.375" style="2" customWidth="1"/>
    <col min="1752" max="1833" width="3.875" style="2" customWidth="1"/>
    <col min="1834" max="2000" width="2.375" style="2"/>
    <col min="2001" max="2001" width="3.875" style="2" customWidth="1"/>
    <col min="2002" max="2002" width="9.125" style="2" customWidth="1"/>
    <col min="2003" max="2003" width="3.875" style="2" customWidth="1"/>
    <col min="2004" max="2007" width="1.375" style="2" customWidth="1"/>
    <col min="2008" max="2089" width="3.875" style="2" customWidth="1"/>
    <col min="2090" max="2256" width="2.375" style="2"/>
    <col min="2257" max="2257" width="3.875" style="2" customWidth="1"/>
    <col min="2258" max="2258" width="9.125" style="2" customWidth="1"/>
    <col min="2259" max="2259" width="3.875" style="2" customWidth="1"/>
    <col min="2260" max="2263" width="1.375" style="2" customWidth="1"/>
    <col min="2264" max="2345" width="3.875" style="2" customWidth="1"/>
    <col min="2346" max="2512" width="2.375" style="2"/>
    <col min="2513" max="2513" width="3.875" style="2" customWidth="1"/>
    <col min="2514" max="2514" width="9.125" style="2" customWidth="1"/>
    <col min="2515" max="2515" width="3.875" style="2" customWidth="1"/>
    <col min="2516" max="2519" width="1.375" style="2" customWidth="1"/>
    <col min="2520" max="2601" width="3.875" style="2" customWidth="1"/>
    <col min="2602" max="2768" width="2.375" style="2"/>
    <col min="2769" max="2769" width="3.875" style="2" customWidth="1"/>
    <col min="2770" max="2770" width="9.125" style="2" customWidth="1"/>
    <col min="2771" max="2771" width="3.875" style="2" customWidth="1"/>
    <col min="2772" max="2775" width="1.375" style="2" customWidth="1"/>
    <col min="2776" max="2857" width="3.875" style="2" customWidth="1"/>
    <col min="2858" max="3024" width="2.375" style="2"/>
    <col min="3025" max="3025" width="3.875" style="2" customWidth="1"/>
    <col min="3026" max="3026" width="9.125" style="2" customWidth="1"/>
    <col min="3027" max="3027" width="3.875" style="2" customWidth="1"/>
    <col min="3028" max="3031" width="1.375" style="2" customWidth="1"/>
    <col min="3032" max="3113" width="3.875" style="2" customWidth="1"/>
    <col min="3114" max="3280" width="2.375" style="2"/>
    <col min="3281" max="3281" width="3.875" style="2" customWidth="1"/>
    <col min="3282" max="3282" width="9.125" style="2" customWidth="1"/>
    <col min="3283" max="3283" width="3.875" style="2" customWidth="1"/>
    <col min="3284" max="3287" width="1.375" style="2" customWidth="1"/>
    <col min="3288" max="3369" width="3.875" style="2" customWidth="1"/>
    <col min="3370" max="3536" width="2.375" style="2"/>
    <col min="3537" max="3537" width="3.875" style="2" customWidth="1"/>
    <col min="3538" max="3538" width="9.125" style="2" customWidth="1"/>
    <col min="3539" max="3539" width="3.875" style="2" customWidth="1"/>
    <col min="3540" max="3543" width="1.375" style="2" customWidth="1"/>
    <col min="3544" max="3625" width="3.875" style="2" customWidth="1"/>
    <col min="3626" max="3792" width="2.375" style="2"/>
    <col min="3793" max="3793" width="3.875" style="2" customWidth="1"/>
    <col min="3794" max="3794" width="9.125" style="2" customWidth="1"/>
    <col min="3795" max="3795" width="3.875" style="2" customWidth="1"/>
    <col min="3796" max="3799" width="1.375" style="2" customWidth="1"/>
    <col min="3800" max="3881" width="3.875" style="2" customWidth="1"/>
    <col min="3882" max="4048" width="2.375" style="2"/>
    <col min="4049" max="4049" width="3.875" style="2" customWidth="1"/>
    <col min="4050" max="4050" width="9.125" style="2" customWidth="1"/>
    <col min="4051" max="4051" width="3.875" style="2" customWidth="1"/>
    <col min="4052" max="4055" width="1.375" style="2" customWidth="1"/>
    <col min="4056" max="4137" width="3.875" style="2" customWidth="1"/>
    <col min="4138" max="4304" width="2.375" style="2"/>
    <col min="4305" max="4305" width="3.875" style="2" customWidth="1"/>
    <col min="4306" max="4306" width="9.125" style="2" customWidth="1"/>
    <col min="4307" max="4307" width="3.875" style="2" customWidth="1"/>
    <col min="4308" max="4311" width="1.375" style="2" customWidth="1"/>
    <col min="4312" max="4393" width="3.875" style="2" customWidth="1"/>
    <col min="4394" max="4560" width="2.375" style="2"/>
    <col min="4561" max="4561" width="3.875" style="2" customWidth="1"/>
    <col min="4562" max="4562" width="9.125" style="2" customWidth="1"/>
    <col min="4563" max="4563" width="3.875" style="2" customWidth="1"/>
    <col min="4564" max="4567" width="1.375" style="2" customWidth="1"/>
    <col min="4568" max="4649" width="3.875" style="2" customWidth="1"/>
    <col min="4650" max="4816" width="2.375" style="2"/>
    <col min="4817" max="4817" width="3.875" style="2" customWidth="1"/>
    <col min="4818" max="4818" width="9.125" style="2" customWidth="1"/>
    <col min="4819" max="4819" width="3.875" style="2" customWidth="1"/>
    <col min="4820" max="4823" width="1.375" style="2" customWidth="1"/>
    <col min="4824" max="4905" width="3.875" style="2" customWidth="1"/>
    <col min="4906" max="5072" width="2.375" style="2"/>
    <col min="5073" max="5073" width="3.875" style="2" customWidth="1"/>
    <col min="5074" max="5074" width="9.125" style="2" customWidth="1"/>
    <col min="5075" max="5075" width="3.875" style="2" customWidth="1"/>
    <col min="5076" max="5079" width="1.375" style="2" customWidth="1"/>
    <col min="5080" max="5161" width="3.875" style="2" customWidth="1"/>
    <col min="5162" max="5328" width="2.375" style="2"/>
    <col min="5329" max="5329" width="3.875" style="2" customWidth="1"/>
    <col min="5330" max="5330" width="9.125" style="2" customWidth="1"/>
    <col min="5331" max="5331" width="3.875" style="2" customWidth="1"/>
    <col min="5332" max="5335" width="1.375" style="2" customWidth="1"/>
    <col min="5336" max="5417" width="3.875" style="2" customWidth="1"/>
    <col min="5418" max="5584" width="2.375" style="2"/>
    <col min="5585" max="5585" width="3.875" style="2" customWidth="1"/>
    <col min="5586" max="5586" width="9.125" style="2" customWidth="1"/>
    <col min="5587" max="5587" width="3.875" style="2" customWidth="1"/>
    <col min="5588" max="5591" width="1.375" style="2" customWidth="1"/>
    <col min="5592" max="5673" width="3.875" style="2" customWidth="1"/>
    <col min="5674" max="5840" width="2.375" style="2"/>
    <col min="5841" max="5841" width="3.875" style="2" customWidth="1"/>
    <col min="5842" max="5842" width="9.125" style="2" customWidth="1"/>
    <col min="5843" max="5843" width="3.875" style="2" customWidth="1"/>
    <col min="5844" max="5847" width="1.375" style="2" customWidth="1"/>
    <col min="5848" max="5929" width="3.875" style="2" customWidth="1"/>
    <col min="5930" max="6096" width="2.375" style="2"/>
    <col min="6097" max="6097" width="3.875" style="2" customWidth="1"/>
    <col min="6098" max="6098" width="9.125" style="2" customWidth="1"/>
    <col min="6099" max="6099" width="3.875" style="2" customWidth="1"/>
    <col min="6100" max="6103" width="1.375" style="2" customWidth="1"/>
    <col min="6104" max="6185" width="3.875" style="2" customWidth="1"/>
    <col min="6186" max="6352" width="2.375" style="2"/>
    <col min="6353" max="6353" width="3.875" style="2" customWidth="1"/>
    <col min="6354" max="6354" width="9.125" style="2" customWidth="1"/>
    <col min="6355" max="6355" width="3.875" style="2" customWidth="1"/>
    <col min="6356" max="6359" width="1.375" style="2" customWidth="1"/>
    <col min="6360" max="6441" width="3.875" style="2" customWidth="1"/>
    <col min="6442" max="6608" width="2.375" style="2"/>
    <col min="6609" max="6609" width="3.875" style="2" customWidth="1"/>
    <col min="6610" max="6610" width="9.125" style="2" customWidth="1"/>
    <col min="6611" max="6611" width="3.875" style="2" customWidth="1"/>
    <col min="6612" max="6615" width="1.375" style="2" customWidth="1"/>
    <col min="6616" max="6697" width="3.875" style="2" customWidth="1"/>
    <col min="6698" max="6864" width="2.375" style="2"/>
    <col min="6865" max="6865" width="3.875" style="2" customWidth="1"/>
    <col min="6866" max="6866" width="9.125" style="2" customWidth="1"/>
    <col min="6867" max="6867" width="3.875" style="2" customWidth="1"/>
    <col min="6868" max="6871" width="1.375" style="2" customWidth="1"/>
    <col min="6872" max="6953" width="3.875" style="2" customWidth="1"/>
    <col min="6954" max="7120" width="2.375" style="2"/>
    <col min="7121" max="7121" width="3.875" style="2" customWidth="1"/>
    <col min="7122" max="7122" width="9.125" style="2" customWidth="1"/>
    <col min="7123" max="7123" width="3.875" style="2" customWidth="1"/>
    <col min="7124" max="7127" width="1.375" style="2" customWidth="1"/>
    <col min="7128" max="7209" width="3.875" style="2" customWidth="1"/>
    <col min="7210" max="7376" width="2.375" style="2"/>
    <col min="7377" max="7377" width="3.875" style="2" customWidth="1"/>
    <col min="7378" max="7378" width="9.125" style="2" customWidth="1"/>
    <col min="7379" max="7379" width="3.875" style="2" customWidth="1"/>
    <col min="7380" max="7383" width="1.375" style="2" customWidth="1"/>
    <col min="7384" max="7465" width="3.875" style="2" customWidth="1"/>
    <col min="7466" max="7632" width="2.375" style="2"/>
    <col min="7633" max="7633" width="3.875" style="2" customWidth="1"/>
    <col min="7634" max="7634" width="9.125" style="2" customWidth="1"/>
    <col min="7635" max="7635" width="3.875" style="2" customWidth="1"/>
    <col min="7636" max="7639" width="1.375" style="2" customWidth="1"/>
    <col min="7640" max="7721" width="3.875" style="2" customWidth="1"/>
    <col min="7722" max="7888" width="2.375" style="2"/>
    <col min="7889" max="7889" width="3.875" style="2" customWidth="1"/>
    <col min="7890" max="7890" width="9.125" style="2" customWidth="1"/>
    <col min="7891" max="7891" width="3.875" style="2" customWidth="1"/>
    <col min="7892" max="7895" width="1.375" style="2" customWidth="1"/>
    <col min="7896" max="7977" width="3.875" style="2" customWidth="1"/>
    <col min="7978" max="8144" width="2.375" style="2"/>
    <col min="8145" max="8145" width="3.875" style="2" customWidth="1"/>
    <col min="8146" max="8146" width="9.125" style="2" customWidth="1"/>
    <col min="8147" max="8147" width="3.875" style="2" customWidth="1"/>
    <col min="8148" max="8151" width="1.375" style="2" customWidth="1"/>
    <col min="8152" max="8233" width="3.875" style="2" customWidth="1"/>
    <col min="8234" max="8400" width="2.375" style="2"/>
    <col min="8401" max="8401" width="3.875" style="2" customWidth="1"/>
    <col min="8402" max="8402" width="9.125" style="2" customWidth="1"/>
    <col min="8403" max="8403" width="3.875" style="2" customWidth="1"/>
    <col min="8404" max="8407" width="1.375" style="2" customWidth="1"/>
    <col min="8408" max="8489" width="3.875" style="2" customWidth="1"/>
    <col min="8490" max="8656" width="2.375" style="2"/>
    <col min="8657" max="8657" width="3.875" style="2" customWidth="1"/>
    <col min="8658" max="8658" width="9.125" style="2" customWidth="1"/>
    <col min="8659" max="8659" width="3.875" style="2" customWidth="1"/>
    <col min="8660" max="8663" width="1.375" style="2" customWidth="1"/>
    <col min="8664" max="8745" width="3.875" style="2" customWidth="1"/>
    <col min="8746" max="8912" width="2.375" style="2"/>
    <col min="8913" max="8913" width="3.875" style="2" customWidth="1"/>
    <col min="8914" max="8914" width="9.125" style="2" customWidth="1"/>
    <col min="8915" max="8915" width="3.875" style="2" customWidth="1"/>
    <col min="8916" max="8919" width="1.375" style="2" customWidth="1"/>
    <col min="8920" max="9001" width="3.875" style="2" customWidth="1"/>
    <col min="9002" max="9168" width="2.375" style="2"/>
    <col min="9169" max="9169" width="3.875" style="2" customWidth="1"/>
    <col min="9170" max="9170" width="9.125" style="2" customWidth="1"/>
    <col min="9171" max="9171" width="3.875" style="2" customWidth="1"/>
    <col min="9172" max="9175" width="1.375" style="2" customWidth="1"/>
    <col min="9176" max="9257" width="3.875" style="2" customWidth="1"/>
    <col min="9258" max="9424" width="2.375" style="2"/>
    <col min="9425" max="9425" width="3.875" style="2" customWidth="1"/>
    <col min="9426" max="9426" width="9.125" style="2" customWidth="1"/>
    <col min="9427" max="9427" width="3.875" style="2" customWidth="1"/>
    <col min="9428" max="9431" width="1.375" style="2" customWidth="1"/>
    <col min="9432" max="9513" width="3.875" style="2" customWidth="1"/>
    <col min="9514" max="9680" width="2.375" style="2"/>
    <col min="9681" max="9681" width="3.875" style="2" customWidth="1"/>
    <col min="9682" max="9682" width="9.125" style="2" customWidth="1"/>
    <col min="9683" max="9683" width="3.875" style="2" customWidth="1"/>
    <col min="9684" max="9687" width="1.375" style="2" customWidth="1"/>
    <col min="9688" max="9769" width="3.875" style="2" customWidth="1"/>
    <col min="9770" max="9936" width="2.375" style="2"/>
    <col min="9937" max="9937" width="3.875" style="2" customWidth="1"/>
    <col min="9938" max="9938" width="9.125" style="2" customWidth="1"/>
    <col min="9939" max="9939" width="3.875" style="2" customWidth="1"/>
    <col min="9940" max="9943" width="1.375" style="2" customWidth="1"/>
    <col min="9944" max="10025" width="3.875" style="2" customWidth="1"/>
    <col min="10026" max="10192" width="2.375" style="2"/>
    <col min="10193" max="10193" width="3.875" style="2" customWidth="1"/>
    <col min="10194" max="10194" width="9.125" style="2" customWidth="1"/>
    <col min="10195" max="10195" width="3.875" style="2" customWidth="1"/>
    <col min="10196" max="10199" width="1.375" style="2" customWidth="1"/>
    <col min="10200" max="10281" width="3.875" style="2" customWidth="1"/>
    <col min="10282" max="10448" width="2.375" style="2"/>
    <col min="10449" max="10449" width="3.875" style="2" customWidth="1"/>
    <col min="10450" max="10450" width="9.125" style="2" customWidth="1"/>
    <col min="10451" max="10451" width="3.875" style="2" customWidth="1"/>
    <col min="10452" max="10455" width="1.375" style="2" customWidth="1"/>
    <col min="10456" max="10537" width="3.875" style="2" customWidth="1"/>
    <col min="10538" max="10704" width="2.375" style="2"/>
    <col min="10705" max="10705" width="3.875" style="2" customWidth="1"/>
    <col min="10706" max="10706" width="9.125" style="2" customWidth="1"/>
    <col min="10707" max="10707" width="3.875" style="2" customWidth="1"/>
    <col min="10708" max="10711" width="1.375" style="2" customWidth="1"/>
    <col min="10712" max="10793" width="3.875" style="2" customWidth="1"/>
    <col min="10794" max="10960" width="2.375" style="2"/>
    <col min="10961" max="10961" width="3.875" style="2" customWidth="1"/>
    <col min="10962" max="10962" width="9.125" style="2" customWidth="1"/>
    <col min="10963" max="10963" width="3.875" style="2" customWidth="1"/>
    <col min="10964" max="10967" width="1.375" style="2" customWidth="1"/>
    <col min="10968" max="11049" width="3.875" style="2" customWidth="1"/>
    <col min="11050" max="11216" width="2.375" style="2"/>
    <col min="11217" max="11217" width="3.875" style="2" customWidth="1"/>
    <col min="11218" max="11218" width="9.125" style="2" customWidth="1"/>
    <col min="11219" max="11219" width="3.875" style="2" customWidth="1"/>
    <col min="11220" max="11223" width="1.375" style="2" customWidth="1"/>
    <col min="11224" max="11305" width="3.875" style="2" customWidth="1"/>
    <col min="11306" max="11472" width="2.375" style="2"/>
    <col min="11473" max="11473" width="3.875" style="2" customWidth="1"/>
    <col min="11474" max="11474" width="9.125" style="2" customWidth="1"/>
    <col min="11475" max="11475" width="3.875" style="2" customWidth="1"/>
    <col min="11476" max="11479" width="1.375" style="2" customWidth="1"/>
    <col min="11480" max="11561" width="3.875" style="2" customWidth="1"/>
    <col min="11562" max="11728" width="2.375" style="2"/>
    <col min="11729" max="11729" width="3.875" style="2" customWidth="1"/>
    <col min="11730" max="11730" width="9.125" style="2" customWidth="1"/>
    <col min="11731" max="11731" width="3.875" style="2" customWidth="1"/>
    <col min="11732" max="11735" width="1.375" style="2" customWidth="1"/>
    <col min="11736" max="11817" width="3.875" style="2" customWidth="1"/>
    <col min="11818" max="11984" width="2.375" style="2"/>
    <col min="11985" max="11985" width="3.875" style="2" customWidth="1"/>
    <col min="11986" max="11986" width="9.125" style="2" customWidth="1"/>
    <col min="11987" max="11987" width="3.875" style="2" customWidth="1"/>
    <col min="11988" max="11991" width="1.375" style="2" customWidth="1"/>
    <col min="11992" max="12073" width="3.875" style="2" customWidth="1"/>
    <col min="12074" max="12240" width="2.375" style="2"/>
    <col min="12241" max="12241" width="3.875" style="2" customWidth="1"/>
    <col min="12242" max="12242" width="9.125" style="2" customWidth="1"/>
    <col min="12243" max="12243" width="3.875" style="2" customWidth="1"/>
    <col min="12244" max="12247" width="1.375" style="2" customWidth="1"/>
    <col min="12248" max="12329" width="3.875" style="2" customWidth="1"/>
    <col min="12330" max="12496" width="2.375" style="2"/>
    <col min="12497" max="12497" width="3.875" style="2" customWidth="1"/>
    <col min="12498" max="12498" width="9.125" style="2" customWidth="1"/>
    <col min="12499" max="12499" width="3.875" style="2" customWidth="1"/>
    <col min="12500" max="12503" width="1.375" style="2" customWidth="1"/>
    <col min="12504" max="12585" width="3.875" style="2" customWidth="1"/>
    <col min="12586" max="12752" width="2.375" style="2"/>
    <col min="12753" max="12753" width="3.875" style="2" customWidth="1"/>
    <col min="12754" max="12754" width="9.125" style="2" customWidth="1"/>
    <col min="12755" max="12755" width="3.875" style="2" customWidth="1"/>
    <col min="12756" max="12759" width="1.375" style="2" customWidth="1"/>
    <col min="12760" max="12841" width="3.875" style="2" customWidth="1"/>
    <col min="12842" max="13008" width="2.375" style="2"/>
    <col min="13009" max="13009" width="3.875" style="2" customWidth="1"/>
    <col min="13010" max="13010" width="9.125" style="2" customWidth="1"/>
    <col min="13011" max="13011" width="3.875" style="2" customWidth="1"/>
    <col min="13012" max="13015" width="1.375" style="2" customWidth="1"/>
    <col min="13016" max="13097" width="3.875" style="2" customWidth="1"/>
    <col min="13098" max="13264" width="2.375" style="2"/>
    <col min="13265" max="13265" width="3.875" style="2" customWidth="1"/>
    <col min="13266" max="13266" width="9.125" style="2" customWidth="1"/>
    <col min="13267" max="13267" width="3.875" style="2" customWidth="1"/>
    <col min="13268" max="13271" width="1.375" style="2" customWidth="1"/>
    <col min="13272" max="13353" width="3.875" style="2" customWidth="1"/>
    <col min="13354" max="13520" width="2.375" style="2"/>
    <col min="13521" max="13521" width="3.875" style="2" customWidth="1"/>
    <col min="13522" max="13522" width="9.125" style="2" customWidth="1"/>
    <col min="13523" max="13523" width="3.875" style="2" customWidth="1"/>
    <col min="13524" max="13527" width="1.375" style="2" customWidth="1"/>
    <col min="13528" max="13609" width="3.875" style="2" customWidth="1"/>
    <col min="13610" max="13776" width="2.375" style="2"/>
    <col min="13777" max="13777" width="3.875" style="2" customWidth="1"/>
    <col min="13778" max="13778" width="9.125" style="2" customWidth="1"/>
    <col min="13779" max="13779" width="3.875" style="2" customWidth="1"/>
    <col min="13780" max="13783" width="1.375" style="2" customWidth="1"/>
    <col min="13784" max="13865" width="3.875" style="2" customWidth="1"/>
    <col min="13866" max="14032" width="2.375" style="2"/>
    <col min="14033" max="14033" width="3.875" style="2" customWidth="1"/>
    <col min="14034" max="14034" width="9.125" style="2" customWidth="1"/>
    <col min="14035" max="14035" width="3.875" style="2" customWidth="1"/>
    <col min="14036" max="14039" width="1.375" style="2" customWidth="1"/>
    <col min="14040" max="14121" width="3.875" style="2" customWidth="1"/>
    <col min="14122" max="14288" width="2.375" style="2"/>
    <col min="14289" max="14289" width="3.875" style="2" customWidth="1"/>
    <col min="14290" max="14290" width="9.125" style="2" customWidth="1"/>
    <col min="14291" max="14291" width="3.875" style="2" customWidth="1"/>
    <col min="14292" max="14295" width="1.375" style="2" customWidth="1"/>
    <col min="14296" max="14377" width="3.875" style="2" customWidth="1"/>
    <col min="14378" max="14544" width="2.375" style="2"/>
    <col min="14545" max="14545" width="3.875" style="2" customWidth="1"/>
    <col min="14546" max="14546" width="9.125" style="2" customWidth="1"/>
    <col min="14547" max="14547" width="3.875" style="2" customWidth="1"/>
    <col min="14548" max="14551" width="1.375" style="2" customWidth="1"/>
    <col min="14552" max="14633" width="3.875" style="2" customWidth="1"/>
    <col min="14634" max="14800" width="2.375" style="2"/>
    <col min="14801" max="14801" width="3.875" style="2" customWidth="1"/>
    <col min="14802" max="14802" width="9.125" style="2" customWidth="1"/>
    <col min="14803" max="14803" width="3.875" style="2" customWidth="1"/>
    <col min="14804" max="14807" width="1.375" style="2" customWidth="1"/>
    <col min="14808" max="14889" width="3.875" style="2" customWidth="1"/>
    <col min="14890" max="15056" width="2.375" style="2"/>
    <col min="15057" max="15057" width="3.875" style="2" customWidth="1"/>
    <col min="15058" max="15058" width="9.125" style="2" customWidth="1"/>
    <col min="15059" max="15059" width="3.875" style="2" customWidth="1"/>
    <col min="15060" max="15063" width="1.375" style="2" customWidth="1"/>
    <col min="15064" max="15145" width="3.875" style="2" customWidth="1"/>
    <col min="15146" max="15312" width="2.375" style="2"/>
    <col min="15313" max="15313" width="3.875" style="2" customWidth="1"/>
    <col min="15314" max="15314" width="9.125" style="2" customWidth="1"/>
    <col min="15315" max="15315" width="3.875" style="2" customWidth="1"/>
    <col min="15316" max="15319" width="1.375" style="2" customWidth="1"/>
    <col min="15320" max="15401" width="3.875" style="2" customWidth="1"/>
    <col min="15402" max="15568" width="2.375" style="2"/>
    <col min="15569" max="15569" width="3.875" style="2" customWidth="1"/>
    <col min="15570" max="15570" width="9.125" style="2" customWidth="1"/>
    <col min="15571" max="15571" width="3.875" style="2" customWidth="1"/>
    <col min="15572" max="15575" width="1.375" style="2" customWidth="1"/>
    <col min="15576" max="15657" width="3.875" style="2" customWidth="1"/>
    <col min="15658" max="15824" width="2.375" style="2"/>
    <col min="15825" max="15825" width="3.875" style="2" customWidth="1"/>
    <col min="15826" max="15826" width="9.125" style="2" customWidth="1"/>
    <col min="15827" max="15827" width="3.875" style="2" customWidth="1"/>
    <col min="15828" max="15831" width="1.375" style="2" customWidth="1"/>
    <col min="15832" max="15913" width="3.875" style="2" customWidth="1"/>
    <col min="15914" max="16080" width="2.375" style="2"/>
    <col min="16081" max="16081" width="3.875" style="2" customWidth="1"/>
    <col min="16082" max="16082" width="9.125" style="2" customWidth="1"/>
    <col min="16083" max="16083" width="3.875" style="2" customWidth="1"/>
    <col min="16084" max="16087" width="1.375" style="2" customWidth="1"/>
    <col min="16088" max="16169" width="3.875" style="2" customWidth="1"/>
    <col min="16170" max="16384" width="2.375" style="2"/>
  </cols>
  <sheetData>
    <row r="1" spans="2:126" ht="81" customHeight="1">
      <c r="CH1" s="1525"/>
      <c r="CI1" s="1525"/>
      <c r="CJ1" s="1525"/>
      <c r="CK1" s="1525"/>
      <c r="CL1" s="1525"/>
      <c r="CM1" s="1525"/>
      <c r="CN1" s="1525"/>
      <c r="CO1" s="1525"/>
      <c r="CP1" s="1525"/>
      <c r="CQ1" s="1525"/>
      <c r="CR1" s="1525"/>
      <c r="CS1" s="1525"/>
      <c r="CT1" s="1525"/>
      <c r="CU1" s="1525"/>
      <c r="CV1" s="1525"/>
      <c r="CW1" s="1525"/>
      <c r="CX1" s="1525"/>
      <c r="CY1" s="1525"/>
      <c r="CZ1" s="1525"/>
      <c r="DA1" s="1525"/>
      <c r="DB1" s="1525"/>
      <c r="DC1" s="1525"/>
      <c r="DD1" s="1525"/>
      <c r="DE1" s="1525"/>
      <c r="DF1" s="1525"/>
      <c r="DG1" s="1525"/>
      <c r="DH1" s="1525"/>
      <c r="DI1" s="1525"/>
      <c r="DJ1" s="1525"/>
      <c r="DK1" s="1525"/>
      <c r="DL1" s="1525"/>
      <c r="DM1" s="1525"/>
      <c r="DN1" s="1525"/>
      <c r="DO1" s="1525"/>
      <c r="DP1" s="1525"/>
      <c r="DQ1" s="1525"/>
      <c r="DR1" s="1525"/>
      <c r="DS1" s="1525"/>
      <c r="DT1" s="1525"/>
      <c r="DU1" s="1525"/>
      <c r="DV1" s="1525"/>
    </row>
    <row r="2" spans="2:126" s="61" customFormat="1" ht="24.95" customHeight="1">
      <c r="B2" s="65"/>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107"/>
      <c r="CH2" s="1525"/>
      <c r="CI2" s="1525"/>
      <c r="CJ2" s="1525"/>
      <c r="CK2" s="1525"/>
      <c r="CL2" s="1525"/>
      <c r="CM2" s="1525"/>
      <c r="CN2" s="1525"/>
      <c r="CO2" s="1525"/>
      <c r="CP2" s="1525"/>
      <c r="CQ2" s="1525"/>
      <c r="CR2" s="1525"/>
      <c r="CS2" s="1525"/>
      <c r="CT2" s="1525"/>
      <c r="CU2" s="1525"/>
      <c r="CV2" s="1525"/>
      <c r="CW2" s="1525"/>
      <c r="CX2" s="1525"/>
      <c r="CY2" s="1525"/>
      <c r="CZ2" s="1525"/>
      <c r="DA2" s="1525"/>
      <c r="DB2" s="1525"/>
      <c r="DC2" s="1525"/>
      <c r="DD2" s="1525"/>
      <c r="DE2" s="1525"/>
      <c r="DF2" s="1525"/>
      <c r="DG2" s="1525"/>
      <c r="DH2" s="1525"/>
      <c r="DI2" s="1525"/>
      <c r="DJ2" s="1525"/>
      <c r="DK2" s="1525"/>
      <c r="DL2" s="1525"/>
      <c r="DM2" s="1525"/>
      <c r="DN2" s="1525"/>
      <c r="DO2" s="1525"/>
      <c r="DP2" s="1525"/>
      <c r="DQ2" s="1525"/>
      <c r="DR2" s="1525"/>
      <c r="DS2" s="1525"/>
      <c r="DT2" s="1525"/>
      <c r="DU2" s="1525"/>
      <c r="DV2" s="1525"/>
    </row>
    <row r="3" spans="2:126" s="61" customFormat="1" ht="30" customHeight="1">
      <c r="B3" s="67"/>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108"/>
      <c r="CH3" s="1525"/>
      <c r="CI3" s="1525"/>
      <c r="CJ3" s="1525"/>
      <c r="CK3" s="1525"/>
      <c r="CL3" s="1525"/>
      <c r="CM3" s="1525"/>
      <c r="CN3" s="1525"/>
      <c r="CO3" s="1525"/>
      <c r="CP3" s="1525"/>
      <c r="CQ3" s="1525"/>
      <c r="CR3" s="1525"/>
      <c r="CS3" s="1525"/>
      <c r="CT3" s="1525"/>
      <c r="CU3" s="1525"/>
      <c r="CV3" s="1525"/>
      <c r="CW3" s="1525"/>
      <c r="CX3" s="1525"/>
      <c r="CY3" s="1525"/>
      <c r="CZ3" s="1525"/>
      <c r="DA3" s="1525"/>
      <c r="DB3" s="1525"/>
      <c r="DC3" s="1525"/>
      <c r="DD3" s="1525"/>
      <c r="DE3" s="1525"/>
      <c r="DF3" s="1525"/>
      <c r="DG3" s="1525"/>
      <c r="DH3" s="1525"/>
      <c r="DI3" s="1525"/>
      <c r="DJ3" s="1525"/>
      <c r="DK3" s="1525"/>
      <c r="DL3" s="1525"/>
      <c r="DM3" s="1525"/>
      <c r="DN3" s="1525"/>
      <c r="DO3" s="1525"/>
      <c r="DP3" s="1525"/>
      <c r="DQ3" s="1525"/>
      <c r="DR3" s="1525"/>
      <c r="DS3" s="1525"/>
      <c r="DT3" s="1525"/>
      <c r="DU3" s="1525"/>
      <c r="DV3" s="1525"/>
    </row>
    <row r="4" spans="2:126" s="61" customFormat="1" ht="30" customHeight="1">
      <c r="B4" s="69"/>
      <c r="C4" s="2601" t="s">
        <v>2284</v>
      </c>
      <c r="D4" s="2602"/>
      <c r="E4" s="2602"/>
      <c r="F4" s="2602"/>
      <c r="G4" s="2602"/>
      <c r="H4" s="2602"/>
      <c r="I4" s="2602"/>
      <c r="J4" s="2602"/>
      <c r="K4" s="2602"/>
      <c r="L4" s="2602"/>
      <c r="M4" s="2602"/>
      <c r="N4" s="2603"/>
      <c r="O4" s="2607" t="s">
        <v>2519</v>
      </c>
      <c r="P4" s="2608"/>
      <c r="Q4" s="2609"/>
      <c r="R4" s="38"/>
      <c r="S4" s="100" t="s">
        <v>2561</v>
      </c>
      <c r="T4" s="77"/>
      <c r="U4" s="77"/>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109"/>
      <c r="CH4" s="1525"/>
      <c r="CI4" s="1525"/>
      <c r="CJ4" s="1525"/>
      <c r="CK4" s="1525"/>
      <c r="CL4" s="1525"/>
      <c r="CM4" s="1525"/>
      <c r="CN4" s="1525"/>
      <c r="CO4" s="1525"/>
      <c r="CP4" s="1525"/>
      <c r="CQ4" s="1525"/>
      <c r="CR4" s="1525"/>
      <c r="CS4" s="1525"/>
      <c r="CT4" s="1525"/>
      <c r="CU4" s="1525"/>
      <c r="CV4" s="1525"/>
      <c r="CW4" s="1525"/>
      <c r="CX4" s="1525"/>
      <c r="CY4" s="1525"/>
      <c r="CZ4" s="1525"/>
      <c r="DA4" s="1525"/>
      <c r="DB4" s="1525"/>
      <c r="DC4" s="1525"/>
      <c r="DD4" s="1525"/>
      <c r="DE4" s="1525"/>
      <c r="DF4" s="1525"/>
      <c r="DG4" s="1525"/>
      <c r="DH4" s="1525"/>
      <c r="DI4" s="1525"/>
      <c r="DJ4" s="1525"/>
      <c r="DK4" s="1525"/>
      <c r="DL4" s="1525"/>
      <c r="DM4" s="1525"/>
      <c r="DN4" s="1525"/>
      <c r="DO4" s="1525"/>
      <c r="DP4" s="1525"/>
      <c r="DQ4" s="1525"/>
      <c r="DR4" s="1525"/>
      <c r="DS4" s="1525"/>
      <c r="DT4" s="1525"/>
      <c r="DU4" s="1525"/>
      <c r="DV4" s="1525"/>
    </row>
    <row r="5" spans="2:126" s="61" customFormat="1" ht="30" customHeight="1">
      <c r="B5" s="70"/>
      <c r="C5" s="2604"/>
      <c r="D5" s="2605"/>
      <c r="E5" s="2605"/>
      <c r="F5" s="2605"/>
      <c r="G5" s="2605"/>
      <c r="H5" s="2605"/>
      <c r="I5" s="2605"/>
      <c r="J5" s="2605"/>
      <c r="K5" s="2605"/>
      <c r="L5" s="2605"/>
      <c r="M5" s="2605"/>
      <c r="N5" s="2606"/>
      <c r="O5" s="2610"/>
      <c r="P5" s="2611"/>
      <c r="Q5" s="2612"/>
      <c r="R5" s="38"/>
      <c r="S5" s="101" t="s">
        <v>2562</v>
      </c>
      <c r="T5" s="77"/>
      <c r="U5" s="77"/>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110"/>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row>
    <row r="6" spans="2:126" s="61" customFormat="1" ht="30" customHeight="1">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110"/>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row>
    <row r="7" spans="2:126" s="61" customFormat="1" ht="24.95" customHeight="1">
      <c r="B7" s="72"/>
      <c r="BD7" s="1627"/>
      <c r="BE7" s="1627"/>
      <c r="BF7" s="1627"/>
      <c r="BG7" s="1627"/>
      <c r="BH7" s="1627"/>
      <c r="BI7" s="1627"/>
      <c r="BJ7" s="1627"/>
      <c r="BK7" s="1627"/>
      <c r="BL7" s="1627"/>
      <c r="BM7" s="1627"/>
      <c r="BN7" s="1627"/>
      <c r="BO7" s="1627"/>
      <c r="BP7" s="1627"/>
      <c r="BQ7" s="1627"/>
      <c r="BR7" s="1627"/>
      <c r="BS7" s="1627"/>
      <c r="BT7" s="1627"/>
      <c r="BU7" s="1627"/>
      <c r="BV7" s="1627"/>
      <c r="BW7" s="1627"/>
      <c r="BX7" s="1627"/>
      <c r="BY7" s="1627"/>
      <c r="BZ7" s="1627"/>
      <c r="CA7" s="1627"/>
      <c r="CD7" s="111"/>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row>
    <row r="8" spans="2:126" s="61" customFormat="1" ht="30" customHeight="1">
      <c r="B8" s="73"/>
      <c r="C8" s="74" t="s">
        <v>2563</v>
      </c>
      <c r="D8" s="1626" t="s">
        <v>2564</v>
      </c>
      <c r="E8" s="38"/>
      <c r="F8" s="75"/>
      <c r="G8" s="38"/>
      <c r="H8" s="1626"/>
      <c r="I8" s="1626"/>
      <c r="J8" s="1626"/>
      <c r="K8" s="1626"/>
      <c r="L8" s="1626"/>
      <c r="M8" s="1626"/>
      <c r="N8" s="1626"/>
      <c r="O8" s="1626"/>
      <c r="P8" s="1626"/>
      <c r="Q8" s="1626"/>
      <c r="R8" s="1626"/>
      <c r="S8" s="1626"/>
      <c r="T8" s="1626"/>
      <c r="U8" s="1626"/>
      <c r="V8" s="1626"/>
      <c r="W8" s="1626"/>
      <c r="X8" s="1626"/>
      <c r="Y8" s="1626"/>
      <c r="Z8" s="1626"/>
      <c r="AA8" s="1626"/>
      <c r="AB8" s="1626"/>
      <c r="AC8" s="1626"/>
      <c r="AD8" s="1"/>
      <c r="AE8" s="1"/>
      <c r="AF8" s="1"/>
      <c r="AG8" s="1"/>
      <c r="AH8" s="95"/>
      <c r="AI8" s="95"/>
      <c r="AJ8" s="95"/>
      <c r="AK8" s="23"/>
      <c r="AL8" s="102"/>
      <c r="AM8" s="103"/>
      <c r="AN8" s="78"/>
      <c r="AO8" s="78"/>
      <c r="AP8" s="95"/>
      <c r="AQ8" s="121"/>
      <c r="AR8" s="121"/>
      <c r="AS8" s="121"/>
      <c r="AT8" s="121"/>
      <c r="AU8" s="121"/>
      <c r="AV8" s="121"/>
      <c r="AW8" s="121"/>
      <c r="AX8" s="121"/>
      <c r="AY8" s="121"/>
      <c r="AZ8" s="121"/>
      <c r="BA8" s="121"/>
      <c r="BB8" s="121"/>
      <c r="BC8" s="121"/>
      <c r="BD8" s="125"/>
      <c r="BE8" s="125"/>
      <c r="BF8" s="125"/>
      <c r="BG8" s="125"/>
      <c r="BH8" s="125"/>
      <c r="BI8" s="125"/>
      <c r="BJ8" s="125"/>
      <c r="BK8" s="125"/>
      <c r="BL8" s="125"/>
      <c r="BM8" s="125"/>
      <c r="BN8" s="125"/>
      <c r="BO8" s="125"/>
      <c r="BP8" s="125"/>
      <c r="BQ8" s="125"/>
      <c r="BR8" s="125"/>
      <c r="BS8" s="125"/>
      <c r="BT8" s="125"/>
      <c r="BU8" s="125"/>
      <c r="BV8" s="38"/>
      <c r="BW8" s="38"/>
      <c r="BX8" s="38"/>
      <c r="BY8" s="38"/>
      <c r="BZ8" s="38"/>
      <c r="CA8" s="38"/>
      <c r="CD8" s="111"/>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row>
    <row r="9" spans="2:126" s="61" customFormat="1" ht="30" customHeight="1">
      <c r="B9" s="73"/>
      <c r="C9" s="74"/>
      <c r="D9" s="76" t="s">
        <v>2565</v>
      </c>
      <c r="E9" s="38"/>
      <c r="F9" s="75"/>
      <c r="G9" s="38"/>
      <c r="H9" s="1626"/>
      <c r="I9" s="1626"/>
      <c r="J9" s="1626"/>
      <c r="K9" s="1626"/>
      <c r="L9" s="1626"/>
      <c r="M9" s="1626"/>
      <c r="N9" s="1626"/>
      <c r="O9" s="1626"/>
      <c r="P9" s="1626"/>
      <c r="Q9" s="1626"/>
      <c r="R9" s="1626"/>
      <c r="S9" s="1626"/>
      <c r="T9" s="1626"/>
      <c r="U9" s="1626"/>
      <c r="V9" s="1626"/>
      <c r="W9" s="1626"/>
      <c r="X9" s="1626"/>
      <c r="Y9" s="1626"/>
      <c r="Z9" s="1626"/>
      <c r="AA9" s="1626"/>
      <c r="AB9" s="1626"/>
      <c r="AC9" s="1626"/>
      <c r="AD9" s="1"/>
      <c r="AE9" s="1"/>
      <c r="AF9" s="1"/>
      <c r="AG9" s="1"/>
      <c r="AH9" s="95"/>
      <c r="AI9" s="95"/>
      <c r="AJ9" s="95"/>
      <c r="AK9" s="23"/>
      <c r="AL9" s="102"/>
      <c r="AM9" s="103"/>
      <c r="AN9" s="78"/>
      <c r="AO9" s="78"/>
      <c r="AP9" s="95"/>
      <c r="AQ9" s="121"/>
      <c r="AR9" s="121"/>
      <c r="AS9" s="121"/>
      <c r="AT9" s="121"/>
      <c r="AU9" s="121"/>
      <c r="AV9" s="121"/>
      <c r="AW9" s="121"/>
      <c r="AX9" s="121"/>
      <c r="AY9" s="121"/>
      <c r="AZ9" s="121"/>
      <c r="BA9" s="121"/>
      <c r="BB9" s="121"/>
      <c r="BC9" s="121"/>
      <c r="BD9" s="38"/>
      <c r="BE9" s="38"/>
      <c r="BF9" s="38"/>
      <c r="BG9" s="38"/>
      <c r="BH9" s="38"/>
      <c r="BI9" s="38"/>
      <c r="BJ9" s="38"/>
      <c r="BK9" s="38"/>
      <c r="BL9" s="38"/>
      <c r="BM9" s="38"/>
      <c r="BN9" s="38"/>
      <c r="BO9" s="38"/>
      <c r="BP9" s="38"/>
      <c r="BQ9" s="38"/>
      <c r="BR9" s="38"/>
      <c r="BS9" s="38"/>
      <c r="BT9" s="38"/>
      <c r="BU9" s="38"/>
      <c r="BV9" s="38"/>
      <c r="BW9" s="38"/>
      <c r="BX9" s="38"/>
      <c r="BY9" s="38"/>
      <c r="BZ9" s="38"/>
      <c r="CA9" s="38"/>
      <c r="CD9" s="111"/>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row>
    <row r="10" spans="2:126" s="61" customFormat="1" ht="30" customHeight="1">
      <c r="B10" s="73"/>
      <c r="C10" s="74"/>
      <c r="E10" s="38"/>
      <c r="F10" s="75"/>
      <c r="G10" s="38"/>
      <c r="H10" s="1626"/>
      <c r="I10" s="1626"/>
      <c r="J10" s="1626"/>
      <c r="K10" s="1626"/>
      <c r="L10" s="1626"/>
      <c r="M10" s="1626"/>
      <c r="N10" s="1626"/>
      <c r="O10" s="1626"/>
      <c r="P10" s="1626"/>
      <c r="Q10" s="1626"/>
      <c r="R10" s="1626"/>
      <c r="S10" s="1626"/>
      <c r="T10" s="1626"/>
      <c r="U10" s="1626"/>
      <c r="V10" s="1626"/>
      <c r="W10" s="1626"/>
      <c r="X10" s="1626"/>
      <c r="Y10" s="1626"/>
      <c r="Z10" s="1626"/>
      <c r="AA10" s="1626"/>
      <c r="AB10" s="1626"/>
      <c r="AC10" s="1626"/>
      <c r="AD10" s="1"/>
      <c r="AE10" s="1"/>
      <c r="AF10" s="1"/>
      <c r="AG10" s="1"/>
      <c r="AH10" s="95"/>
      <c r="AI10" s="95"/>
      <c r="AJ10" s="95"/>
      <c r="AK10" s="95"/>
      <c r="AL10" s="95"/>
      <c r="AM10" s="95"/>
      <c r="AN10" s="95"/>
      <c r="AO10" s="95"/>
      <c r="AP10" s="95"/>
      <c r="AQ10" s="121"/>
      <c r="AR10" s="121"/>
      <c r="AS10" s="121"/>
      <c r="AT10" s="121"/>
      <c r="AU10" s="121"/>
      <c r="AV10" s="121"/>
      <c r="AW10" s="121"/>
      <c r="AX10" s="121"/>
      <c r="AY10" s="121"/>
      <c r="AZ10" s="121"/>
      <c r="BA10" s="121"/>
      <c r="BB10" s="121"/>
      <c r="BC10" s="121"/>
      <c r="BY10" s="2649">
        <v>3300</v>
      </c>
      <c r="BZ10" s="2649"/>
      <c r="CA10" s="2649"/>
      <c r="CB10" s="121"/>
      <c r="CD10" s="111"/>
      <c r="CH10" s="1525"/>
      <c r="CI10" s="1525"/>
      <c r="CJ10" s="1525"/>
      <c r="CK10" s="1525"/>
      <c r="CL10" s="1525"/>
      <c r="CM10" s="1525"/>
      <c r="CN10" s="1525"/>
      <c r="CO10" s="1525"/>
      <c r="CP10" s="1525"/>
      <c r="CQ10" s="1525"/>
      <c r="CR10" s="1525"/>
      <c r="CS10" s="1525"/>
      <c r="CT10" s="1525"/>
      <c r="CU10" s="1525"/>
      <c r="CV10" s="1525"/>
      <c r="CW10" s="1525"/>
      <c r="CX10" s="1525"/>
      <c r="CY10" s="1525"/>
      <c r="CZ10" s="1525"/>
      <c r="DA10" s="1525"/>
      <c r="DB10" s="1525"/>
      <c r="DC10" s="1525"/>
      <c r="DD10" s="1525"/>
      <c r="DE10" s="1525"/>
      <c r="DF10" s="1525"/>
      <c r="DG10" s="1525"/>
      <c r="DH10" s="1525"/>
      <c r="DI10" s="1525"/>
      <c r="DJ10" s="1525"/>
      <c r="DK10" s="1525"/>
      <c r="DL10" s="1525"/>
      <c r="DM10" s="1525"/>
      <c r="DN10" s="1525"/>
      <c r="DO10" s="1525"/>
      <c r="DP10" s="1525"/>
      <c r="DQ10" s="1525"/>
      <c r="DR10" s="1525"/>
      <c r="DS10" s="1525"/>
      <c r="DT10" s="1525"/>
      <c r="DU10" s="1525"/>
      <c r="DV10" s="1525"/>
    </row>
    <row r="11" spans="2:126" s="61" customFormat="1" ht="30" customHeight="1">
      <c r="B11" s="73"/>
      <c r="C11" s="74"/>
      <c r="D11" s="498" t="s">
        <v>1171</v>
      </c>
      <c r="E11" s="81"/>
      <c r="F11" s="82" t="s">
        <v>2566</v>
      </c>
      <c r="G11" s="38"/>
      <c r="H11" s="1626"/>
      <c r="I11" s="1626"/>
      <c r="J11" s="1626"/>
      <c r="K11" s="1626"/>
      <c r="L11" s="1626"/>
      <c r="M11" s="1626"/>
      <c r="N11" s="1626"/>
      <c r="O11" s="1626"/>
      <c r="P11" s="1626"/>
      <c r="Q11" s="1626"/>
      <c r="R11" s="1626"/>
      <c r="S11" s="1626"/>
      <c r="T11" s="1626"/>
      <c r="U11" s="1626"/>
      <c r="V11" s="1626"/>
      <c r="W11" s="1626"/>
      <c r="X11" s="1626"/>
      <c r="Y11" s="1626"/>
      <c r="Z11" s="1626"/>
      <c r="AA11" s="1626"/>
      <c r="AB11" s="1626"/>
      <c r="AC11" s="1626"/>
      <c r="AD11" s="80"/>
      <c r="AE11" s="80"/>
      <c r="AF11" s="80"/>
      <c r="AG11" s="80"/>
      <c r="AH11" s="80"/>
      <c r="AI11" s="80"/>
      <c r="AJ11" s="80"/>
      <c r="AK11" s="80"/>
      <c r="AL11" s="80"/>
      <c r="AM11" s="80"/>
      <c r="AN11" s="80"/>
      <c r="AO11" s="80"/>
      <c r="AP11" s="79"/>
      <c r="AQ11" s="121"/>
      <c r="AR11" s="121"/>
      <c r="AS11" s="121"/>
      <c r="AT11" s="121"/>
      <c r="AU11" s="121"/>
      <c r="AV11" s="121"/>
      <c r="AW11" s="121"/>
      <c r="AX11" s="121"/>
      <c r="AY11" s="121"/>
      <c r="AZ11" s="121"/>
      <c r="BA11" s="121"/>
      <c r="BB11" s="121"/>
      <c r="BC11" s="121"/>
      <c r="BQ11" s="2306">
        <v>64</v>
      </c>
      <c r="BR11" s="2306"/>
      <c r="BS11" s="2307"/>
      <c r="BT11" s="2308"/>
      <c r="BU11" s="2308"/>
      <c r="BV11" s="2308"/>
      <c r="BW11" s="2308"/>
      <c r="BX11" s="2308"/>
      <c r="BY11" s="2308"/>
      <c r="BZ11" s="2308"/>
      <c r="CA11" s="2309"/>
      <c r="CB11" s="2306" t="s">
        <v>1229</v>
      </c>
      <c r="CC11" s="2306"/>
      <c r="CD11" s="111"/>
      <c r="CH11" s="1525"/>
      <c r="CI11" s="1525"/>
      <c r="CJ11" s="1525"/>
      <c r="CK11" s="1525"/>
      <c r="CL11" s="1525"/>
      <c r="CM11" s="1525"/>
      <c r="CN11" s="1525"/>
      <c r="CO11" s="1525"/>
      <c r="CP11" s="1525"/>
      <c r="CQ11" s="1525"/>
      <c r="CR11" s="1525"/>
      <c r="CS11" s="1525"/>
      <c r="CT11" s="1525"/>
      <c r="CU11" s="1525"/>
      <c r="CV11" s="1525"/>
      <c r="CW11" s="1525"/>
      <c r="CX11" s="1525"/>
      <c r="CY11" s="1525"/>
      <c r="CZ11" s="1525"/>
      <c r="DA11" s="1525"/>
      <c r="DB11" s="1525"/>
      <c r="DC11" s="1525"/>
      <c r="DD11" s="1525"/>
      <c r="DE11" s="1525"/>
      <c r="DF11" s="1525"/>
      <c r="DG11" s="1525"/>
      <c r="DH11" s="1525"/>
      <c r="DI11" s="1525"/>
      <c r="DJ11" s="1525"/>
      <c r="DK11" s="1525"/>
      <c r="DL11" s="1525"/>
      <c r="DM11" s="1525"/>
      <c r="DN11" s="1525"/>
      <c r="DO11" s="1525"/>
      <c r="DP11" s="1525"/>
      <c r="DQ11" s="1525"/>
      <c r="DR11" s="1525"/>
      <c r="DS11" s="1525"/>
      <c r="DT11" s="1525"/>
      <c r="DU11" s="1525"/>
      <c r="DV11" s="1525"/>
    </row>
    <row r="12" spans="2:126" s="61" customFormat="1" ht="30" customHeight="1">
      <c r="B12" s="73"/>
      <c r="C12" s="77"/>
      <c r="D12" s="80"/>
      <c r="E12" s="81"/>
      <c r="F12" s="71" t="s">
        <v>2567</v>
      </c>
      <c r="G12" s="75"/>
      <c r="H12" s="78"/>
      <c r="I12" s="78"/>
      <c r="J12" s="95"/>
      <c r="K12" s="1587"/>
      <c r="L12" s="1587"/>
      <c r="M12" s="1587"/>
      <c r="N12" s="1587"/>
      <c r="O12" s="1587"/>
      <c r="P12" s="95"/>
      <c r="Q12" s="95"/>
      <c r="R12" s="1"/>
      <c r="S12" s="1"/>
      <c r="T12" s="1"/>
      <c r="U12" s="1"/>
      <c r="V12" s="1"/>
      <c r="W12" s="1"/>
      <c r="X12" s="1"/>
      <c r="Y12" s="1"/>
      <c r="Z12" s="1"/>
      <c r="AA12" s="1"/>
      <c r="AB12" s="1"/>
      <c r="AC12" s="1"/>
      <c r="AD12" s="80"/>
      <c r="AE12" s="80"/>
      <c r="AF12" s="80"/>
      <c r="AG12" s="80"/>
      <c r="AH12" s="80"/>
      <c r="AI12" s="80"/>
      <c r="AJ12" s="80"/>
      <c r="AK12" s="80"/>
      <c r="AL12" s="80"/>
      <c r="AM12" s="80"/>
      <c r="AN12" s="80"/>
      <c r="AO12" s="80"/>
      <c r="AP12" s="79"/>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Q12" s="2306"/>
      <c r="BR12" s="2306"/>
      <c r="BS12" s="2310"/>
      <c r="BT12" s="2311"/>
      <c r="BU12" s="2311"/>
      <c r="BV12" s="2311"/>
      <c r="BW12" s="2311"/>
      <c r="BX12" s="2311"/>
      <c r="BY12" s="2311"/>
      <c r="BZ12" s="2311"/>
      <c r="CA12" s="2312"/>
      <c r="CB12" s="2306"/>
      <c r="CC12" s="2306"/>
      <c r="CD12" s="111"/>
      <c r="CH12" s="1525"/>
      <c r="CI12" s="1525"/>
      <c r="CJ12" s="1525"/>
      <c r="CK12" s="1525"/>
    </row>
    <row r="13" spans="2:126" s="61" customFormat="1" ht="24.95" customHeight="1">
      <c r="B13" s="73"/>
      <c r="C13" s="79"/>
      <c r="D13" s="75"/>
      <c r="E13" s="81"/>
      <c r="F13" s="83"/>
      <c r="G13" s="81"/>
      <c r="H13" s="79"/>
      <c r="I13" s="96"/>
      <c r="J13" s="96"/>
      <c r="K13" s="96"/>
      <c r="L13" s="96"/>
      <c r="M13" s="96"/>
      <c r="N13" s="96"/>
      <c r="O13" s="96"/>
      <c r="P13" s="96"/>
      <c r="Q13" s="96"/>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79"/>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T13" s="1525"/>
      <c r="BU13" s="1525"/>
      <c r="BV13" s="1525"/>
      <c r="BW13" s="1525"/>
      <c r="BX13" s="1525"/>
      <c r="BY13" s="1525"/>
      <c r="BZ13" s="1525"/>
      <c r="CA13" s="1525"/>
      <c r="CD13" s="111"/>
      <c r="CH13" s="1525"/>
      <c r="CI13" s="1525"/>
      <c r="CJ13" s="1525"/>
      <c r="CK13" s="1525"/>
    </row>
    <row r="14" spans="2:126" s="61" customFormat="1" ht="30" customHeight="1">
      <c r="B14" s="73"/>
      <c r="C14" s="79"/>
      <c r="D14" s="495" t="s">
        <v>1175</v>
      </c>
      <c r="E14" s="81"/>
      <c r="F14" s="77" t="s">
        <v>2568</v>
      </c>
      <c r="G14" s="81"/>
      <c r="H14" s="79"/>
      <c r="I14" s="96"/>
      <c r="J14" s="96"/>
      <c r="K14" s="96"/>
      <c r="L14" s="96"/>
      <c r="M14" s="96"/>
      <c r="N14" s="96"/>
      <c r="O14" s="96"/>
      <c r="P14" s="96"/>
      <c r="Q14" s="96"/>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79"/>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Q14" s="2306">
        <v>65</v>
      </c>
      <c r="BR14" s="2306"/>
      <c r="BS14" s="2307"/>
      <c r="BT14" s="2308"/>
      <c r="BU14" s="2308"/>
      <c r="BV14" s="2308"/>
      <c r="BW14" s="2308"/>
      <c r="BX14" s="2308"/>
      <c r="BY14" s="2308"/>
      <c r="BZ14" s="2308"/>
      <c r="CA14" s="2309"/>
      <c r="CB14" s="2306" t="s">
        <v>1229</v>
      </c>
      <c r="CC14" s="2306"/>
      <c r="CD14" s="111"/>
      <c r="CH14" s="1525"/>
      <c r="CI14" s="1525"/>
      <c r="CJ14" s="1525"/>
      <c r="CK14" s="1525"/>
    </row>
    <row r="15" spans="2:126" s="61" customFormat="1" ht="30" customHeight="1">
      <c r="B15" s="84"/>
      <c r="C15" s="38"/>
      <c r="D15" s="85"/>
      <c r="E15" s="81"/>
      <c r="F15" s="87" t="s">
        <v>2569</v>
      </c>
      <c r="G15" s="81"/>
      <c r="H15" s="38"/>
      <c r="I15" s="1626"/>
      <c r="J15" s="1626"/>
      <c r="K15" s="1626"/>
      <c r="L15" s="1626"/>
      <c r="M15" s="1626"/>
      <c r="N15" s="1626"/>
      <c r="O15" s="1626"/>
      <c r="P15" s="1626"/>
      <c r="Q15" s="1626"/>
      <c r="R15" s="1626"/>
      <c r="S15" s="1626"/>
      <c r="T15" s="1626"/>
      <c r="U15" s="1626"/>
      <c r="V15" s="1626"/>
      <c r="W15" s="1626"/>
      <c r="X15" s="1626"/>
      <c r="Y15" s="1626"/>
      <c r="Z15" s="1626"/>
      <c r="AA15" s="1626"/>
      <c r="AB15" s="1626"/>
      <c r="AC15" s="1626"/>
      <c r="AD15" s="1626"/>
      <c r="AE15" s="1626"/>
      <c r="AF15" s="1626"/>
      <c r="AG15" s="1626"/>
      <c r="AH15" s="1626"/>
      <c r="AI15" s="1626"/>
      <c r="AJ15" s="1626"/>
      <c r="AK15" s="1626"/>
      <c r="AL15" s="1626"/>
      <c r="AM15" s="1626"/>
      <c r="AN15" s="1626"/>
      <c r="AO15" s="1626"/>
      <c r="AP15" s="38"/>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Q15" s="2306"/>
      <c r="BR15" s="2306"/>
      <c r="BS15" s="2310"/>
      <c r="BT15" s="2311"/>
      <c r="BU15" s="2311"/>
      <c r="BV15" s="2311"/>
      <c r="BW15" s="2311"/>
      <c r="BX15" s="2311"/>
      <c r="BY15" s="2311"/>
      <c r="BZ15" s="2311"/>
      <c r="CA15" s="2312"/>
      <c r="CB15" s="2306"/>
      <c r="CC15" s="2306"/>
      <c r="CD15" s="111"/>
      <c r="CH15" s="1525"/>
      <c r="CI15" s="1525"/>
      <c r="CJ15" s="1525"/>
      <c r="CK15" s="1525"/>
    </row>
    <row r="16" spans="2:126" s="62" customFormat="1" ht="24.95" customHeight="1">
      <c r="B16" s="86"/>
      <c r="C16" s="38"/>
      <c r="D16" s="88"/>
      <c r="E16" s="81"/>
      <c r="F16" s="83"/>
      <c r="G16" s="81"/>
      <c r="H16" s="38"/>
      <c r="I16" s="1626"/>
      <c r="J16" s="1626"/>
      <c r="K16" s="1626"/>
      <c r="L16" s="1626"/>
      <c r="M16" s="1626"/>
      <c r="N16" s="1626"/>
      <c r="O16" s="1626"/>
      <c r="P16" s="1626"/>
      <c r="Q16" s="1626"/>
      <c r="R16" s="1626"/>
      <c r="S16" s="1626"/>
      <c r="T16" s="1626"/>
      <c r="U16" s="1626"/>
      <c r="V16" s="1626"/>
      <c r="W16" s="1626"/>
      <c r="X16" s="1626"/>
      <c r="Y16" s="1626"/>
      <c r="Z16" s="1626"/>
      <c r="AA16" s="1626"/>
      <c r="AB16" s="1626"/>
      <c r="AC16" s="1626"/>
      <c r="AD16" s="77"/>
      <c r="AE16" s="77"/>
      <c r="AF16" s="77"/>
      <c r="AG16" s="77"/>
      <c r="AH16" s="77"/>
      <c r="AI16" s="77"/>
      <c r="AJ16" s="77"/>
      <c r="AK16" s="77"/>
      <c r="AL16" s="77"/>
      <c r="AM16" s="77"/>
      <c r="AN16" s="77"/>
      <c r="AO16" s="77"/>
      <c r="AP16" s="77"/>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T16" s="1525"/>
      <c r="BU16" s="1525"/>
      <c r="BV16" s="1525"/>
      <c r="BW16" s="1525"/>
      <c r="BX16" s="1525"/>
      <c r="BY16" s="1525"/>
      <c r="BZ16" s="1525"/>
      <c r="CA16" s="1525"/>
      <c r="CC16" s="189"/>
      <c r="CD16" s="114"/>
      <c r="CH16" s="1525"/>
      <c r="CI16" s="1525"/>
      <c r="CJ16" s="1525"/>
      <c r="CK16" s="1525"/>
    </row>
    <row r="17" spans="2:91" s="62" customFormat="1" ht="30" customHeight="1">
      <c r="B17" s="86"/>
      <c r="C17" s="38"/>
      <c r="D17" s="1626" t="s">
        <v>1221</v>
      </c>
      <c r="E17" s="81"/>
      <c r="F17" s="77" t="s">
        <v>2570</v>
      </c>
      <c r="G17" s="81"/>
      <c r="H17" s="38"/>
      <c r="I17" s="1626"/>
      <c r="J17" s="1626"/>
      <c r="K17" s="1626"/>
      <c r="L17" s="1626"/>
      <c r="M17" s="1626"/>
      <c r="N17" s="1626"/>
      <c r="O17" s="1626"/>
      <c r="P17" s="1626"/>
      <c r="Q17" s="1626"/>
      <c r="R17" s="1626"/>
      <c r="S17" s="1626"/>
      <c r="T17" s="1626"/>
      <c r="U17" s="1626"/>
      <c r="V17" s="1626"/>
      <c r="W17" s="1626"/>
      <c r="X17" s="1626"/>
      <c r="Y17" s="1626"/>
      <c r="Z17" s="1626"/>
      <c r="AA17" s="1626"/>
      <c r="AB17" s="1626"/>
      <c r="AC17" s="1626"/>
      <c r="AD17" s="77"/>
      <c r="AE17" s="77"/>
      <c r="AF17" s="77"/>
      <c r="AG17" s="77"/>
      <c r="AH17" s="77"/>
      <c r="AI17" s="77"/>
      <c r="AJ17" s="77"/>
      <c r="AK17" s="77"/>
      <c r="AL17" s="77"/>
      <c r="AM17" s="77"/>
      <c r="AN17" s="77"/>
      <c r="AO17" s="77"/>
      <c r="AP17" s="77"/>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Q17" s="2306">
        <v>66</v>
      </c>
      <c r="BR17" s="2306"/>
      <c r="BS17" s="2307"/>
      <c r="BT17" s="2308"/>
      <c r="BU17" s="2308"/>
      <c r="BV17" s="2308"/>
      <c r="BW17" s="2308"/>
      <c r="BX17" s="2308"/>
      <c r="BY17" s="2308"/>
      <c r="BZ17" s="2308"/>
      <c r="CA17" s="2309"/>
      <c r="CB17" s="2306" t="s">
        <v>1229</v>
      </c>
      <c r="CC17" s="2306"/>
      <c r="CD17" s="114"/>
      <c r="CH17" s="1525"/>
      <c r="CI17" s="1525"/>
      <c r="CJ17" s="1525"/>
      <c r="CK17" s="1525"/>
    </row>
    <row r="18" spans="2:91" s="62" customFormat="1" ht="30" customHeight="1">
      <c r="B18" s="89"/>
      <c r="C18" s="38"/>
      <c r="D18" s="90"/>
      <c r="E18" s="81"/>
      <c r="F18" s="87" t="s">
        <v>2571</v>
      </c>
      <c r="G18" s="81"/>
      <c r="H18" s="38"/>
      <c r="I18" s="1626"/>
      <c r="J18" s="1626"/>
      <c r="K18" s="1626"/>
      <c r="L18" s="1626"/>
      <c r="M18" s="1626"/>
      <c r="N18" s="1626"/>
      <c r="O18" s="1626"/>
      <c r="P18" s="1626"/>
      <c r="Q18" s="1626"/>
      <c r="R18" s="1626"/>
      <c r="S18" s="1626"/>
      <c r="T18" s="1626"/>
      <c r="U18" s="1626"/>
      <c r="V18" s="1626"/>
      <c r="W18" s="1626"/>
      <c r="X18" s="1626"/>
      <c r="Y18" s="1626"/>
      <c r="Z18" s="1626"/>
      <c r="AA18" s="1626"/>
      <c r="AB18" s="1626"/>
      <c r="AC18" s="1626"/>
      <c r="AD18" s="1626"/>
      <c r="AE18" s="1626"/>
      <c r="AF18" s="1626"/>
      <c r="AG18" s="1626"/>
      <c r="AH18" s="1626"/>
      <c r="AI18" s="1626"/>
      <c r="AJ18" s="1626"/>
      <c r="AK18" s="1626"/>
      <c r="AL18" s="1626"/>
      <c r="AM18" s="1626"/>
      <c r="AN18" s="1626"/>
      <c r="AO18" s="1626"/>
      <c r="AP18" s="38"/>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Q18" s="2306"/>
      <c r="BR18" s="2306"/>
      <c r="BS18" s="2310"/>
      <c r="BT18" s="2311"/>
      <c r="BU18" s="2311"/>
      <c r="BV18" s="2311"/>
      <c r="BW18" s="2311"/>
      <c r="BX18" s="2311"/>
      <c r="BY18" s="2311"/>
      <c r="BZ18" s="2311"/>
      <c r="CA18" s="2312"/>
      <c r="CB18" s="2306"/>
      <c r="CC18" s="2306"/>
      <c r="CD18" s="115"/>
      <c r="CH18" s="1525"/>
      <c r="CI18" s="1525"/>
      <c r="CJ18" s="1525"/>
      <c r="CK18" s="1525"/>
    </row>
    <row r="19" spans="2:91" s="62" customFormat="1" ht="24.95" customHeight="1">
      <c r="B19" s="89"/>
      <c r="C19" s="38"/>
      <c r="D19" s="85"/>
      <c r="E19" s="81"/>
      <c r="F19" s="83"/>
      <c r="G19" s="81"/>
      <c r="H19" s="38"/>
      <c r="I19" s="1626"/>
      <c r="J19" s="1626"/>
      <c r="K19" s="1626"/>
      <c r="L19" s="1626"/>
      <c r="M19" s="1626"/>
      <c r="N19" s="1626"/>
      <c r="O19" s="1626"/>
      <c r="P19" s="1626"/>
      <c r="Q19" s="1626"/>
      <c r="R19" s="1626"/>
      <c r="S19" s="1626"/>
      <c r="T19" s="1626"/>
      <c r="U19" s="1626"/>
      <c r="V19" s="1626"/>
      <c r="W19" s="1626"/>
      <c r="X19" s="1626"/>
      <c r="Y19" s="1626"/>
      <c r="Z19" s="1626"/>
      <c r="AA19" s="1626"/>
      <c r="AB19" s="1626"/>
      <c r="AC19" s="1626"/>
      <c r="AD19" s="180"/>
      <c r="AE19" s="180"/>
      <c r="AF19" s="180"/>
      <c r="AG19" s="180"/>
      <c r="AH19" s="180"/>
      <c r="AI19" s="180"/>
      <c r="AJ19" s="180"/>
      <c r="AK19" s="180"/>
      <c r="AL19" s="180"/>
      <c r="AM19" s="180"/>
      <c r="AN19" s="180"/>
      <c r="AO19" s="180"/>
      <c r="AP19" s="180"/>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T19" s="1525"/>
      <c r="BU19" s="1525"/>
      <c r="BV19" s="1525"/>
      <c r="BW19" s="1525"/>
      <c r="BX19" s="1525"/>
      <c r="BY19" s="1525"/>
      <c r="BZ19" s="1525"/>
      <c r="CA19" s="1525"/>
      <c r="CC19" s="120"/>
      <c r="CD19" s="115"/>
      <c r="CH19" s="1525"/>
      <c r="CI19" s="1525"/>
      <c r="CJ19" s="1525"/>
      <c r="CK19" s="1525"/>
    </row>
    <row r="20" spans="2:91" s="62" customFormat="1" ht="30" customHeight="1">
      <c r="B20" s="89"/>
      <c r="C20" s="38"/>
      <c r="D20" s="495" t="s">
        <v>1284</v>
      </c>
      <c r="E20" s="81"/>
      <c r="F20" s="1626" t="s">
        <v>2572</v>
      </c>
      <c r="G20" s="81"/>
      <c r="H20" s="38"/>
      <c r="I20" s="1626"/>
      <c r="J20" s="1626"/>
      <c r="K20" s="1626"/>
      <c r="L20" s="1626"/>
      <c r="M20" s="1626"/>
      <c r="N20" s="1626"/>
      <c r="O20" s="1626"/>
      <c r="P20" s="1626"/>
      <c r="Q20" s="1626"/>
      <c r="R20" s="1626"/>
      <c r="S20" s="1626"/>
      <c r="T20" s="1626"/>
      <c r="U20" s="1626"/>
      <c r="V20" s="1626"/>
      <c r="W20" s="1626"/>
      <c r="X20" s="1626"/>
      <c r="Y20" s="1626"/>
      <c r="Z20" s="1626"/>
      <c r="AA20" s="1626"/>
      <c r="AB20" s="1626"/>
      <c r="AC20" s="1626"/>
      <c r="AD20" s="180"/>
      <c r="AE20" s="180"/>
      <c r="AF20" s="180"/>
      <c r="AG20" s="180"/>
      <c r="AH20" s="180"/>
      <c r="AI20" s="180"/>
      <c r="AJ20" s="180"/>
      <c r="AK20" s="180"/>
      <c r="AL20" s="180"/>
      <c r="AM20" s="180"/>
      <c r="AN20" s="180"/>
      <c r="AO20" s="180"/>
      <c r="AP20" s="180"/>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Q20" s="2306">
        <v>67</v>
      </c>
      <c r="BR20" s="2306"/>
      <c r="BS20" s="2307"/>
      <c r="BT20" s="2308"/>
      <c r="BU20" s="2308"/>
      <c r="BV20" s="2308"/>
      <c r="BW20" s="2308"/>
      <c r="BX20" s="2308"/>
      <c r="BY20" s="2308"/>
      <c r="BZ20" s="2308"/>
      <c r="CA20" s="2309"/>
      <c r="CB20" s="2306" t="s">
        <v>1229</v>
      </c>
      <c r="CC20" s="2306"/>
      <c r="CD20" s="115"/>
      <c r="CH20" s="1525"/>
      <c r="CI20" s="1525"/>
      <c r="CJ20" s="1525"/>
      <c r="CK20" s="1525"/>
    </row>
    <row r="21" spans="2:91" s="62" customFormat="1" ht="30" customHeight="1">
      <c r="B21" s="89"/>
      <c r="C21" s="38"/>
      <c r="D21" s="85"/>
      <c r="E21" s="81"/>
      <c r="F21" s="87" t="s">
        <v>2573</v>
      </c>
      <c r="G21" s="81"/>
      <c r="H21" s="38"/>
      <c r="I21" s="1626"/>
      <c r="J21" s="1626"/>
      <c r="K21" s="1626"/>
      <c r="L21" s="1626"/>
      <c r="M21" s="1626"/>
      <c r="N21" s="1626"/>
      <c r="O21" s="1626"/>
      <c r="P21" s="1626"/>
      <c r="Q21" s="1626"/>
      <c r="R21" s="1626"/>
      <c r="S21" s="1626"/>
      <c r="T21" s="1626"/>
      <c r="U21" s="1626"/>
      <c r="V21" s="1626"/>
      <c r="W21" s="1626"/>
      <c r="X21" s="1626"/>
      <c r="Y21" s="1626"/>
      <c r="Z21" s="1626"/>
      <c r="AA21" s="1626"/>
      <c r="AB21" s="1626"/>
      <c r="AC21" s="1626"/>
      <c r="AD21" s="1626"/>
      <c r="AE21" s="1626"/>
      <c r="AF21" s="1626"/>
      <c r="AG21" s="1626"/>
      <c r="AH21" s="1626"/>
      <c r="AI21" s="1626"/>
      <c r="AJ21" s="1626"/>
      <c r="AK21" s="1626"/>
      <c r="AL21" s="1626"/>
      <c r="AM21" s="1626"/>
      <c r="AN21" s="1626"/>
      <c r="AO21" s="1626"/>
      <c r="AP21" s="38"/>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Q21" s="2306"/>
      <c r="BR21" s="2306"/>
      <c r="BS21" s="2310"/>
      <c r="BT21" s="2311"/>
      <c r="BU21" s="2311"/>
      <c r="BV21" s="2311"/>
      <c r="BW21" s="2311"/>
      <c r="BX21" s="2311"/>
      <c r="BY21" s="2311"/>
      <c r="BZ21" s="2311"/>
      <c r="CA21" s="2312"/>
      <c r="CB21" s="2306"/>
      <c r="CC21" s="2306"/>
      <c r="CD21" s="115"/>
      <c r="CH21" s="1525"/>
      <c r="CI21" s="1525"/>
      <c r="CJ21" s="1525"/>
      <c r="CK21" s="1525"/>
    </row>
    <row r="22" spans="2:91" s="62" customFormat="1" ht="24.95" customHeight="1">
      <c r="B22" s="89"/>
      <c r="C22" s="38"/>
      <c r="D22" s="88"/>
      <c r="E22" s="81"/>
      <c r="F22" s="76"/>
      <c r="G22" s="81"/>
      <c r="H22" s="38"/>
      <c r="I22" s="1626"/>
      <c r="J22" s="1626"/>
      <c r="K22" s="1626"/>
      <c r="L22" s="1626"/>
      <c r="M22" s="1626"/>
      <c r="N22" s="1626"/>
      <c r="O22" s="1626"/>
      <c r="P22" s="1626"/>
      <c r="Q22" s="1626"/>
      <c r="R22" s="1626"/>
      <c r="S22" s="1626"/>
      <c r="T22" s="1626"/>
      <c r="U22" s="1626"/>
      <c r="V22" s="1626"/>
      <c r="W22" s="1626"/>
      <c r="X22" s="1626"/>
      <c r="Y22" s="1626"/>
      <c r="Z22" s="1626"/>
      <c r="AA22" s="1626"/>
      <c r="AB22" s="1626"/>
      <c r="AC22" s="1626"/>
      <c r="AD22" s="180"/>
      <c r="AE22" s="180"/>
      <c r="AF22" s="180"/>
      <c r="AG22" s="180"/>
      <c r="AH22" s="180"/>
      <c r="AI22" s="180"/>
      <c r="AJ22" s="180"/>
      <c r="AK22" s="180"/>
      <c r="AL22" s="180"/>
      <c r="AM22" s="180"/>
      <c r="AN22" s="180"/>
      <c r="AO22" s="180"/>
      <c r="AP22" s="180"/>
      <c r="BD22" s="121"/>
      <c r="BE22" s="121"/>
      <c r="BF22" s="121"/>
      <c r="BG22" s="121"/>
      <c r="BH22" s="121"/>
      <c r="BI22" s="121"/>
      <c r="BJ22" s="121"/>
      <c r="BK22" s="121"/>
      <c r="BL22" s="121"/>
      <c r="BM22" s="121"/>
      <c r="BN22" s="121"/>
      <c r="BO22" s="121"/>
      <c r="BP22" s="121"/>
      <c r="BT22" s="1525"/>
      <c r="BU22" s="1525"/>
      <c r="BV22" s="1525"/>
      <c r="BW22" s="1525"/>
      <c r="BX22" s="1525"/>
      <c r="BY22" s="1525"/>
      <c r="BZ22" s="1525"/>
      <c r="CA22" s="1525"/>
      <c r="CC22" s="71"/>
      <c r="CD22" s="110"/>
      <c r="CH22" s="1525"/>
      <c r="CI22" s="1525"/>
      <c r="CJ22" s="1525"/>
      <c r="CK22" s="1525"/>
    </row>
    <row r="23" spans="2:91" s="63" customFormat="1" ht="30" customHeight="1">
      <c r="B23" s="89"/>
      <c r="C23" s="38"/>
      <c r="D23" s="495" t="s">
        <v>1287</v>
      </c>
      <c r="E23" s="81"/>
      <c r="F23" s="1626" t="s">
        <v>2574</v>
      </c>
      <c r="G23" s="81"/>
      <c r="H23" s="38"/>
      <c r="I23" s="1626"/>
      <c r="J23" s="1626"/>
      <c r="K23" s="1626"/>
      <c r="L23" s="1626"/>
      <c r="M23" s="1626"/>
      <c r="N23" s="1626"/>
      <c r="O23" s="1626"/>
      <c r="P23" s="1626"/>
      <c r="Q23" s="1626"/>
      <c r="R23" s="1626"/>
      <c r="S23" s="1626"/>
      <c r="T23" s="1626"/>
      <c r="U23" s="1626"/>
      <c r="V23" s="1626"/>
      <c r="W23" s="1626"/>
      <c r="X23" s="1626"/>
      <c r="Y23" s="1626"/>
      <c r="Z23" s="1626"/>
      <c r="AA23" s="1626"/>
      <c r="AB23" s="1626"/>
      <c r="AC23" s="1626"/>
      <c r="AD23" s="180"/>
      <c r="AE23" s="180"/>
      <c r="AF23" s="180"/>
      <c r="AG23" s="180"/>
      <c r="AH23" s="180"/>
      <c r="AI23" s="180"/>
      <c r="AJ23" s="180"/>
      <c r="AK23" s="180"/>
      <c r="AL23" s="180"/>
      <c r="AM23" s="180"/>
      <c r="AN23" s="180"/>
      <c r="AO23" s="180"/>
      <c r="AP23" s="180"/>
      <c r="BD23" s="121"/>
      <c r="BE23" s="121"/>
      <c r="BF23" s="121"/>
      <c r="BG23" s="121"/>
      <c r="BH23" s="121"/>
      <c r="BI23" s="121"/>
      <c r="BJ23" s="121"/>
      <c r="BK23" s="121"/>
      <c r="BL23" s="121"/>
      <c r="BM23" s="121"/>
      <c r="BN23" s="121"/>
      <c r="BO23" s="121"/>
      <c r="BP23" s="121"/>
      <c r="BQ23" s="2306">
        <v>68</v>
      </c>
      <c r="BR23" s="2306"/>
      <c r="BS23" s="2307"/>
      <c r="BT23" s="2308"/>
      <c r="BU23" s="2308"/>
      <c r="BV23" s="2308"/>
      <c r="BW23" s="2308"/>
      <c r="BX23" s="2308"/>
      <c r="BY23" s="2308"/>
      <c r="BZ23" s="2308"/>
      <c r="CA23" s="2309"/>
      <c r="CB23" s="2306" t="s">
        <v>1229</v>
      </c>
      <c r="CC23" s="2306"/>
      <c r="CD23" s="111"/>
      <c r="CH23" s="1525"/>
      <c r="CI23" s="1525"/>
      <c r="CJ23" s="1525"/>
      <c r="CK23" s="1525"/>
    </row>
    <row r="24" spans="2:91" s="63" customFormat="1" ht="39.950000000000003" customHeight="1">
      <c r="B24" s="73"/>
      <c r="C24" s="38"/>
      <c r="D24" s="85"/>
      <c r="E24" s="81"/>
      <c r="F24" s="76" t="s">
        <v>2575</v>
      </c>
      <c r="G24" s="81"/>
      <c r="H24" s="38"/>
      <c r="I24" s="1626"/>
      <c r="J24" s="1626"/>
      <c r="K24" s="1626"/>
      <c r="L24" s="1626"/>
      <c r="M24" s="1626"/>
      <c r="N24" s="1626"/>
      <c r="O24" s="1626"/>
      <c r="P24" s="1626"/>
      <c r="Q24" s="1626"/>
      <c r="R24" s="1626"/>
      <c r="S24" s="1626"/>
      <c r="T24" s="1626"/>
      <c r="U24" s="1626"/>
      <c r="V24" s="1626"/>
      <c r="W24" s="1626"/>
      <c r="X24" s="1626"/>
      <c r="Y24" s="1626"/>
      <c r="Z24" s="1626"/>
      <c r="AA24" s="1626"/>
      <c r="AB24" s="1626"/>
      <c r="AC24" s="1626"/>
      <c r="AD24" s="186"/>
      <c r="AE24" s="186"/>
      <c r="AF24" s="186"/>
      <c r="AG24" s="186"/>
      <c r="AH24" s="186"/>
      <c r="AI24" s="186"/>
      <c r="AJ24" s="186"/>
      <c r="AK24" s="186"/>
      <c r="AL24" s="186"/>
      <c r="AM24" s="186"/>
      <c r="AN24" s="186"/>
      <c r="AO24" s="186"/>
      <c r="AP24" s="186"/>
      <c r="AQ24" s="186"/>
      <c r="AR24" s="186"/>
      <c r="AS24" s="186"/>
      <c r="AT24" s="186"/>
      <c r="AU24" s="186"/>
      <c r="AV24" s="186"/>
      <c r="AW24" s="186"/>
      <c r="AX24" s="186"/>
      <c r="AY24" s="186"/>
      <c r="AZ24" s="186"/>
      <c r="BA24" s="186"/>
      <c r="BB24" s="186"/>
      <c r="BC24" s="186"/>
      <c r="BD24" s="121"/>
      <c r="BE24" s="121"/>
      <c r="BF24" s="121"/>
      <c r="BG24" s="121"/>
      <c r="BH24" s="121"/>
      <c r="BI24" s="121"/>
      <c r="BJ24" s="121"/>
      <c r="BK24" s="121"/>
      <c r="BL24" s="121"/>
      <c r="BM24" s="121"/>
      <c r="BN24" s="121"/>
      <c r="BO24" s="121"/>
      <c r="BP24" s="121"/>
      <c r="BQ24" s="2306"/>
      <c r="BR24" s="2306"/>
      <c r="BS24" s="2310"/>
      <c r="BT24" s="2311"/>
      <c r="BU24" s="2311"/>
      <c r="BV24" s="2311"/>
      <c r="BW24" s="2311"/>
      <c r="BX24" s="2311"/>
      <c r="BY24" s="2311"/>
      <c r="BZ24" s="2311"/>
      <c r="CA24" s="2312"/>
      <c r="CB24" s="2306"/>
      <c r="CC24" s="2306"/>
      <c r="CD24" s="111"/>
      <c r="CH24" s="1525"/>
      <c r="CI24" s="1525"/>
      <c r="CJ24" s="1525"/>
      <c r="CK24" s="1525"/>
    </row>
    <row r="25" spans="2:91" s="63" customFormat="1" ht="24.95" customHeight="1">
      <c r="B25" s="73"/>
      <c r="C25" s="38"/>
      <c r="D25" s="85"/>
      <c r="E25" s="81"/>
      <c r="F25" s="76"/>
      <c r="G25" s="81"/>
      <c r="H25" s="38"/>
      <c r="I25" s="1626"/>
      <c r="J25" s="1626"/>
      <c r="K25" s="1626"/>
      <c r="L25" s="1626"/>
      <c r="M25" s="1626"/>
      <c r="N25" s="1626"/>
      <c r="O25" s="1626"/>
      <c r="P25" s="1626"/>
      <c r="Q25" s="1626"/>
      <c r="R25" s="1626"/>
      <c r="S25" s="1626"/>
      <c r="T25" s="1626"/>
      <c r="U25" s="1626"/>
      <c r="V25" s="1626"/>
      <c r="W25" s="1626"/>
      <c r="X25" s="1626"/>
      <c r="Y25" s="1626"/>
      <c r="Z25" s="1626"/>
      <c r="AA25" s="1626"/>
      <c r="AB25" s="1626"/>
      <c r="AC25" s="1626"/>
      <c r="AD25" s="186"/>
      <c r="AE25" s="186"/>
      <c r="AF25" s="186"/>
      <c r="AG25" s="186"/>
      <c r="AH25" s="186"/>
      <c r="AI25" s="186"/>
      <c r="AJ25" s="186"/>
      <c r="AK25" s="186"/>
      <c r="AL25" s="186"/>
      <c r="AM25" s="186"/>
      <c r="AN25" s="186"/>
      <c r="AO25" s="186"/>
      <c r="AP25" s="186"/>
      <c r="AQ25" s="186"/>
      <c r="AR25" s="186"/>
      <c r="AS25" s="186"/>
      <c r="AT25" s="186"/>
      <c r="AU25" s="186"/>
      <c r="AV25" s="186"/>
      <c r="AW25" s="186"/>
      <c r="AX25" s="186"/>
      <c r="AY25" s="186"/>
      <c r="AZ25" s="186"/>
      <c r="BA25" s="186"/>
      <c r="BB25" s="186"/>
      <c r="BC25" s="186"/>
      <c r="BD25" s="121"/>
      <c r="BE25" s="121"/>
      <c r="BF25" s="121"/>
      <c r="BG25" s="121"/>
      <c r="BH25" s="121"/>
      <c r="BI25" s="121"/>
      <c r="BJ25" s="121"/>
      <c r="BK25" s="121"/>
      <c r="BL25" s="121"/>
      <c r="BM25" s="121"/>
      <c r="BN25" s="121"/>
      <c r="BO25" s="121"/>
      <c r="BP25" s="121"/>
      <c r="BQ25" s="186"/>
      <c r="BR25" s="186"/>
      <c r="BS25" s="186"/>
      <c r="BT25" s="1525"/>
      <c r="BU25" s="1525"/>
      <c r="BV25" s="1525"/>
      <c r="BW25" s="1525"/>
      <c r="BX25" s="1525"/>
      <c r="BY25" s="1525"/>
      <c r="BZ25" s="1525"/>
      <c r="CA25" s="1525"/>
      <c r="CB25" s="186"/>
      <c r="CC25" s="71"/>
      <c r="CD25" s="110"/>
      <c r="CH25" s="1525"/>
      <c r="CI25" s="1525"/>
      <c r="CJ25" s="1525"/>
      <c r="CK25" s="1525"/>
    </row>
    <row r="26" spans="2:91" s="63" customFormat="1" ht="30" customHeight="1">
      <c r="B26" s="73"/>
      <c r="C26" s="38"/>
      <c r="D26" s="495" t="s">
        <v>1291</v>
      </c>
      <c r="E26" s="81"/>
      <c r="F26" s="1626" t="s">
        <v>2576</v>
      </c>
      <c r="G26" s="81"/>
      <c r="H26" s="38"/>
      <c r="I26" s="1626"/>
      <c r="J26" s="1626"/>
      <c r="K26" s="1626"/>
      <c r="L26" s="1626"/>
      <c r="M26" s="1626"/>
      <c r="N26" s="1626"/>
      <c r="O26" s="1626"/>
      <c r="P26" s="1626"/>
      <c r="Q26" s="1626"/>
      <c r="R26" s="1626"/>
      <c r="S26" s="1626"/>
      <c r="T26" s="1626"/>
      <c r="U26" s="1626"/>
      <c r="V26" s="1626"/>
      <c r="W26" s="1626"/>
      <c r="X26" s="1626"/>
      <c r="Y26" s="1626"/>
      <c r="Z26" s="1626"/>
      <c r="AA26" s="1626"/>
      <c r="AB26" s="1626"/>
      <c r="AC26" s="1626"/>
      <c r="AD26" s="121"/>
      <c r="AE26" s="121"/>
      <c r="AF26" s="121"/>
      <c r="AG26" s="121"/>
      <c r="AH26" s="121"/>
      <c r="AI26" s="121"/>
      <c r="AJ26" s="121"/>
      <c r="AK26" s="121"/>
      <c r="AL26" s="121"/>
      <c r="AM26" s="121"/>
      <c r="AN26" s="121"/>
      <c r="AO26" s="121"/>
      <c r="AP26" s="121"/>
      <c r="AQ26" s="121"/>
      <c r="AR26" s="121"/>
      <c r="AS26" s="121"/>
      <c r="AT26" s="121"/>
      <c r="AU26" s="186"/>
      <c r="AV26" s="186"/>
      <c r="AW26" s="74"/>
      <c r="AX26" s="1626"/>
      <c r="AY26" s="130"/>
      <c r="AZ26" s="38"/>
      <c r="BA26" s="1626"/>
      <c r="BB26" s="1626"/>
      <c r="BC26" s="1626"/>
      <c r="BD26" s="1626"/>
      <c r="BE26" s="1626"/>
      <c r="BF26" s="1626"/>
      <c r="BG26" s="1626"/>
      <c r="BH26" s="1626"/>
      <c r="BI26" s="1626"/>
      <c r="BJ26" s="1626"/>
      <c r="BK26" s="1626"/>
      <c r="BL26" s="1626"/>
      <c r="BM26" s="1626"/>
      <c r="BN26" s="1626"/>
      <c r="BO26" s="1626"/>
      <c r="BP26" s="1626"/>
      <c r="BQ26" s="2306">
        <v>69</v>
      </c>
      <c r="BR26" s="2306"/>
      <c r="BS26" s="2307"/>
      <c r="BT26" s="2308"/>
      <c r="BU26" s="2308"/>
      <c r="BV26" s="2308"/>
      <c r="BW26" s="2308"/>
      <c r="BX26" s="2308"/>
      <c r="BY26" s="2308"/>
      <c r="BZ26" s="2308"/>
      <c r="CA26" s="2309"/>
      <c r="CB26" s="2306" t="s">
        <v>1229</v>
      </c>
      <c r="CC26" s="2306"/>
      <c r="CD26" s="111"/>
      <c r="CE26" s="1626"/>
      <c r="CF26" s="1626"/>
      <c r="CG26" s="1626"/>
      <c r="CH26" s="38"/>
      <c r="CI26" s="38"/>
      <c r="CJ26" s="38"/>
      <c r="CK26" s="38"/>
      <c r="CL26" s="38"/>
      <c r="CM26" s="38"/>
    </row>
    <row r="27" spans="2:91" s="63" customFormat="1" ht="30" customHeight="1">
      <c r="B27" s="73"/>
      <c r="C27" s="38"/>
      <c r="F27" s="76" t="s">
        <v>2577</v>
      </c>
      <c r="G27" s="81"/>
      <c r="H27" s="38"/>
      <c r="I27" s="1626"/>
      <c r="J27" s="1626"/>
      <c r="K27" s="1626"/>
      <c r="L27" s="1626"/>
      <c r="M27" s="1626"/>
      <c r="N27" s="1626"/>
      <c r="O27" s="1626"/>
      <c r="P27" s="1626"/>
      <c r="Q27" s="1626"/>
      <c r="R27" s="1626"/>
      <c r="S27" s="1626"/>
      <c r="T27" s="1626"/>
      <c r="U27" s="1626"/>
      <c r="V27" s="1626"/>
      <c r="W27" s="1626"/>
      <c r="X27" s="1626"/>
      <c r="Y27" s="1626"/>
      <c r="Z27" s="1626"/>
      <c r="AA27" s="1626"/>
      <c r="AB27" s="1626"/>
      <c r="AC27" s="1626"/>
      <c r="AD27" s="1525"/>
      <c r="AE27" s="1525"/>
      <c r="AF27" s="1525"/>
      <c r="AG27" s="1525"/>
      <c r="AH27" s="1525"/>
      <c r="AI27" s="1525"/>
      <c r="AJ27" s="1525"/>
      <c r="AK27" s="1525"/>
      <c r="AL27" s="1525"/>
      <c r="AM27" s="1525"/>
      <c r="AN27" s="1525"/>
      <c r="AO27" s="1525"/>
      <c r="AP27" s="1525"/>
      <c r="AQ27" s="1525"/>
      <c r="AR27" s="1525"/>
      <c r="AS27" s="1525"/>
      <c r="AT27" s="1525"/>
      <c r="AW27" s="74"/>
      <c r="AX27" s="1626"/>
      <c r="AY27" s="130"/>
      <c r="AZ27" s="38"/>
      <c r="BA27" s="1626"/>
      <c r="BB27" s="1626"/>
      <c r="BC27" s="1626"/>
      <c r="BD27" s="1626"/>
      <c r="BE27" s="1626"/>
      <c r="BF27" s="1626"/>
      <c r="BG27" s="1626"/>
      <c r="BH27" s="1626"/>
      <c r="BI27" s="1626"/>
      <c r="BJ27" s="1626"/>
      <c r="BK27" s="1626"/>
      <c r="BL27" s="1626"/>
      <c r="BM27" s="1626"/>
      <c r="BN27" s="1626"/>
      <c r="BO27" s="1626"/>
      <c r="BP27" s="1626"/>
      <c r="BQ27" s="2306"/>
      <c r="BR27" s="2306"/>
      <c r="BS27" s="2310"/>
      <c r="BT27" s="2311"/>
      <c r="BU27" s="2311"/>
      <c r="BV27" s="2311"/>
      <c r="BW27" s="2311"/>
      <c r="BX27" s="2311"/>
      <c r="BY27" s="2311"/>
      <c r="BZ27" s="2311"/>
      <c r="CA27" s="2312"/>
      <c r="CB27" s="2306"/>
      <c r="CC27" s="2306"/>
      <c r="CD27" s="111"/>
      <c r="CE27" s="1626"/>
      <c r="CF27" s="1626"/>
      <c r="CG27" s="1626"/>
      <c r="CH27" s="38"/>
      <c r="CI27" s="38"/>
      <c r="CJ27" s="38"/>
      <c r="CK27" s="38"/>
      <c r="CL27" s="38"/>
      <c r="CM27" s="38"/>
    </row>
    <row r="28" spans="2:91" s="63" customFormat="1" ht="30" customHeight="1">
      <c r="B28" s="84"/>
      <c r="C28" s="38"/>
      <c r="F28" s="2675"/>
      <c r="G28" s="2675"/>
      <c r="H28" s="2675"/>
      <c r="I28" s="2675"/>
      <c r="J28" s="2675"/>
      <c r="K28" s="2675"/>
      <c r="L28" s="2675"/>
      <c r="M28" s="2675"/>
      <c r="N28" s="2675"/>
      <c r="O28" s="2675"/>
      <c r="P28" s="2675"/>
      <c r="Q28" s="2675"/>
      <c r="R28" s="2675"/>
      <c r="S28" s="2675"/>
      <c r="T28" s="2675"/>
      <c r="U28" s="2675"/>
      <c r="V28" s="2675"/>
      <c r="W28" s="2675"/>
      <c r="X28" s="2675"/>
      <c r="Y28" s="2675"/>
      <c r="Z28" s="2675"/>
      <c r="AA28" s="2675"/>
      <c r="AB28" s="2675"/>
      <c r="AC28" s="2675"/>
      <c r="AD28" s="2675"/>
      <c r="AE28" s="2675"/>
      <c r="AF28" s="2675"/>
      <c r="AG28" s="2675"/>
      <c r="AH28" s="2675"/>
      <c r="AI28" s="2675"/>
      <c r="AJ28" s="2675"/>
      <c r="AK28" s="2675"/>
      <c r="AL28" s="2675"/>
      <c r="AM28" s="2675"/>
      <c r="AN28" s="1525"/>
      <c r="AO28" s="1525"/>
      <c r="AP28" s="1525"/>
      <c r="AQ28" s="1525"/>
      <c r="AR28" s="1525"/>
      <c r="AS28" s="1525"/>
      <c r="AT28" s="1525"/>
      <c r="AU28" s="38"/>
      <c r="AV28" s="74"/>
      <c r="AW28" s="74"/>
      <c r="AX28" s="1626"/>
      <c r="AY28" s="130"/>
      <c r="AZ28" s="38"/>
      <c r="BA28" s="1626"/>
      <c r="BB28" s="1626"/>
      <c r="BC28" s="1626"/>
      <c r="BD28" s="1626"/>
      <c r="BE28" s="1626"/>
      <c r="BF28" s="1626"/>
      <c r="BG28" s="1626"/>
      <c r="BH28" s="1626"/>
      <c r="BI28" s="1626"/>
      <c r="BJ28" s="1626"/>
      <c r="BK28" s="1626"/>
      <c r="BL28" s="1626"/>
      <c r="BM28" s="1626"/>
      <c r="BN28" s="1626"/>
      <c r="BO28" s="1626"/>
      <c r="BP28" s="1626"/>
      <c r="BQ28" s="1626"/>
      <c r="BR28" s="1626"/>
      <c r="BS28" s="1626"/>
      <c r="BT28" s="1525"/>
      <c r="BU28" s="1525"/>
      <c r="BV28" s="1525"/>
      <c r="BW28" s="1525"/>
      <c r="BX28" s="1525"/>
      <c r="BY28" s="1525"/>
      <c r="BZ28" s="1525"/>
      <c r="CA28" s="1525"/>
      <c r="CB28" s="1626"/>
      <c r="CC28" s="71"/>
      <c r="CD28" s="110"/>
      <c r="CE28" s="1626"/>
      <c r="CF28" s="1626"/>
      <c r="CG28" s="1626"/>
      <c r="CH28" s="38"/>
      <c r="CI28" s="38"/>
      <c r="CJ28" s="38"/>
      <c r="CK28" s="38"/>
      <c r="CL28" s="38"/>
      <c r="CM28" s="38"/>
    </row>
    <row r="29" spans="2:91" s="63" customFormat="1" ht="30" customHeight="1">
      <c r="B29" s="84"/>
      <c r="C29" s="38"/>
      <c r="F29" s="1523"/>
      <c r="G29" s="1523"/>
      <c r="H29" s="1523"/>
      <c r="I29" s="1523"/>
      <c r="J29" s="1523"/>
      <c r="K29" s="1523"/>
      <c r="L29" s="1523"/>
      <c r="M29" s="1523"/>
      <c r="N29" s="1523"/>
      <c r="O29" s="1523"/>
      <c r="P29" s="1523"/>
      <c r="Q29" s="1523"/>
      <c r="R29" s="1523"/>
      <c r="S29" s="1523"/>
      <c r="T29" s="1523"/>
      <c r="U29" s="1523"/>
      <c r="V29" s="1523"/>
      <c r="W29" s="1523"/>
      <c r="X29" s="1523"/>
      <c r="Y29" s="1523"/>
      <c r="Z29" s="1523"/>
      <c r="AA29" s="1523"/>
      <c r="AB29" s="1523"/>
      <c r="AC29" s="1523"/>
      <c r="AD29" s="1523"/>
      <c r="AE29" s="1523"/>
      <c r="AF29" s="1523"/>
      <c r="AG29" s="1523"/>
      <c r="AH29" s="1523"/>
      <c r="AI29" s="1523"/>
      <c r="AJ29" s="1523"/>
      <c r="AK29" s="1523"/>
      <c r="AL29" s="1523"/>
      <c r="AM29" s="1523"/>
      <c r="AN29" s="1525"/>
      <c r="AO29" s="1525"/>
      <c r="AP29" s="1525"/>
      <c r="AQ29" s="1525"/>
      <c r="AR29" s="1525"/>
      <c r="AS29" s="1525"/>
      <c r="AT29" s="1525"/>
      <c r="AU29" s="38"/>
      <c r="AV29" s="74"/>
      <c r="AW29" s="74"/>
      <c r="AX29" s="1626"/>
      <c r="AY29" s="130"/>
      <c r="AZ29" s="38"/>
      <c r="BA29" s="1626"/>
      <c r="BB29" s="1626"/>
      <c r="BC29" s="1626"/>
      <c r="BD29" s="1626"/>
      <c r="BE29" s="1626"/>
      <c r="BF29" s="1626"/>
      <c r="BG29" s="1626"/>
      <c r="BH29" s="1626"/>
      <c r="BI29" s="1626"/>
      <c r="BJ29" s="1626"/>
      <c r="BK29" s="1626"/>
      <c r="BL29" s="1626"/>
      <c r="BM29" s="1626"/>
      <c r="BN29" s="1626"/>
      <c r="BO29" s="1626"/>
      <c r="BP29" s="1626"/>
      <c r="BQ29" s="1626"/>
      <c r="BR29" s="1626"/>
      <c r="BS29" s="1626"/>
      <c r="BT29" s="1525"/>
      <c r="BU29" s="1525"/>
      <c r="BV29" s="1525"/>
      <c r="BW29" s="1525"/>
      <c r="BX29" s="1525"/>
      <c r="BY29" s="1525"/>
      <c r="BZ29" s="1525"/>
      <c r="CA29" s="1525"/>
      <c r="CB29" s="1626"/>
      <c r="CC29" s="71"/>
      <c r="CD29" s="110"/>
      <c r="CE29" s="1626"/>
      <c r="CF29" s="1626"/>
      <c r="CG29" s="1626"/>
      <c r="CH29" s="38"/>
      <c r="CI29" s="38"/>
      <c r="CJ29" s="38"/>
      <c r="CK29" s="38"/>
      <c r="CL29" s="38"/>
      <c r="CM29" s="38"/>
    </row>
    <row r="30" spans="2:91" s="63" customFormat="1" ht="30" customHeight="1">
      <c r="B30" s="84"/>
      <c r="C30" s="38"/>
      <c r="F30" s="1626" t="s">
        <v>1239</v>
      </c>
      <c r="G30" s="81"/>
      <c r="H30" s="38"/>
      <c r="I30" s="1626"/>
      <c r="J30" s="1626"/>
      <c r="K30" s="1626"/>
      <c r="L30" s="1626"/>
      <c r="M30" s="1525"/>
      <c r="N30" s="1525"/>
      <c r="O30" s="1525"/>
      <c r="P30" s="1525"/>
      <c r="Q30" s="1525"/>
      <c r="R30" s="1525"/>
      <c r="S30" s="1525"/>
      <c r="T30" s="1525"/>
      <c r="U30" s="1525"/>
      <c r="V30" s="1525"/>
      <c r="W30" s="1525"/>
      <c r="X30" s="1525"/>
      <c r="Y30" s="1525"/>
      <c r="Z30" s="1525"/>
      <c r="AA30" s="1525"/>
      <c r="AB30" s="1525"/>
      <c r="AC30" s="1525"/>
      <c r="AD30" s="1525"/>
      <c r="AE30" s="1525"/>
      <c r="AF30" s="1525"/>
      <c r="AG30" s="1525"/>
      <c r="AH30" s="1525"/>
      <c r="AI30" s="1525"/>
      <c r="AJ30" s="1525"/>
      <c r="AK30" s="1525"/>
      <c r="AL30" s="1525"/>
      <c r="AM30" s="1525"/>
      <c r="AN30" s="1525"/>
      <c r="AO30" s="1525"/>
      <c r="AP30" s="1525"/>
      <c r="AQ30" s="1525"/>
      <c r="AR30" s="1525"/>
      <c r="AS30" s="1525"/>
      <c r="AT30" s="1525"/>
      <c r="AU30" s="1525"/>
      <c r="AV30" s="1525"/>
      <c r="AW30" s="1525"/>
      <c r="AX30" s="1525"/>
      <c r="AY30" s="1525"/>
      <c r="AZ30" s="1525"/>
      <c r="BA30" s="1525"/>
      <c r="BB30" s="1525"/>
      <c r="BC30" s="1525"/>
      <c r="BD30" s="1525"/>
      <c r="BE30" s="1525"/>
      <c r="BF30" s="1525"/>
      <c r="BG30" s="93"/>
      <c r="BH30" s="93"/>
      <c r="BI30" s="93"/>
      <c r="BJ30" s="93"/>
      <c r="BK30" s="93"/>
      <c r="BL30" s="93"/>
      <c r="BM30" s="93"/>
      <c r="BN30" s="93"/>
      <c r="BO30" s="93"/>
      <c r="BP30" s="93"/>
      <c r="BQ30" s="93"/>
      <c r="BR30" s="93"/>
      <c r="BS30" s="2583">
        <f>BS21+BS24+BS27</f>
        <v>0</v>
      </c>
      <c r="BT30" s="2584"/>
      <c r="BU30" s="2584"/>
      <c r="BV30" s="2584"/>
      <c r="BW30" s="2584"/>
      <c r="BX30" s="2584"/>
      <c r="BY30" s="2584"/>
      <c r="BZ30" s="2584"/>
      <c r="CA30" s="2585"/>
      <c r="CB30" s="2306" t="s">
        <v>1229</v>
      </c>
      <c r="CC30" s="2306"/>
      <c r="CD30" s="110"/>
      <c r="CE30" s="1626"/>
      <c r="CF30" s="1626"/>
      <c r="CG30" s="1626"/>
      <c r="CH30" s="38"/>
      <c r="CI30" s="38"/>
      <c r="CJ30" s="38"/>
      <c r="CK30" s="38"/>
      <c r="CL30" s="38"/>
      <c r="CM30" s="38"/>
    </row>
    <row r="31" spans="2:91" s="63" customFormat="1" ht="30" customHeight="1">
      <c r="B31" s="86"/>
      <c r="C31" s="38"/>
      <c r="D31" s="85"/>
      <c r="E31" s="81"/>
      <c r="F31" s="87" t="s">
        <v>1240</v>
      </c>
      <c r="G31" s="81"/>
      <c r="H31" s="38"/>
      <c r="I31" s="1626"/>
      <c r="J31" s="1626"/>
      <c r="K31" s="1626"/>
      <c r="L31" s="1626"/>
      <c r="M31" s="1525"/>
      <c r="N31" s="1525"/>
      <c r="O31" s="1525"/>
      <c r="P31" s="1525"/>
      <c r="Q31" s="1525"/>
      <c r="R31" s="1525"/>
      <c r="S31" s="1525"/>
      <c r="T31" s="1525"/>
      <c r="U31" s="1525"/>
      <c r="V31" s="1525"/>
      <c r="W31" s="1525"/>
      <c r="X31" s="1525"/>
      <c r="Y31" s="1525"/>
      <c r="Z31" s="1525"/>
      <c r="AA31" s="1525"/>
      <c r="AB31" s="1525"/>
      <c r="AC31" s="1525"/>
      <c r="AD31" s="1525"/>
      <c r="AE31" s="1525"/>
      <c r="AF31" s="1525"/>
      <c r="AG31" s="1525"/>
      <c r="AH31" s="1525"/>
      <c r="AI31" s="1525"/>
      <c r="AJ31" s="1525"/>
      <c r="AK31" s="1525"/>
      <c r="AL31" s="1525"/>
      <c r="AM31" s="1525"/>
      <c r="AN31" s="1525"/>
      <c r="AO31" s="1525"/>
      <c r="AP31" s="1525"/>
      <c r="AQ31" s="1525"/>
      <c r="AR31" s="1525"/>
      <c r="AS31" s="1525"/>
      <c r="AT31" s="1525"/>
      <c r="AU31" s="1525"/>
      <c r="AV31" s="1525"/>
      <c r="AW31" s="1525"/>
      <c r="AX31" s="1525"/>
      <c r="AY31" s="1525"/>
      <c r="AZ31" s="1525"/>
      <c r="BA31" s="1525"/>
      <c r="BB31" s="1525"/>
      <c r="BC31" s="1525"/>
      <c r="BD31" s="1525"/>
      <c r="BE31" s="1525"/>
      <c r="BF31" s="1525"/>
      <c r="BG31" s="93"/>
      <c r="BH31" s="93"/>
      <c r="BI31" s="93"/>
      <c r="BJ31" s="93"/>
      <c r="BK31" s="93"/>
      <c r="BL31" s="93"/>
      <c r="BM31" s="93"/>
      <c r="BN31" s="93"/>
      <c r="BO31" s="93"/>
      <c r="BP31" s="93"/>
      <c r="BQ31" s="93"/>
      <c r="BR31" s="93"/>
      <c r="BS31" s="2586"/>
      <c r="BT31" s="2587"/>
      <c r="BU31" s="2587"/>
      <c r="BV31" s="2587"/>
      <c r="BW31" s="2587"/>
      <c r="BX31" s="2587"/>
      <c r="BY31" s="2587"/>
      <c r="BZ31" s="2587"/>
      <c r="CA31" s="2588"/>
      <c r="CB31" s="2306"/>
      <c r="CC31" s="2306"/>
      <c r="CD31" s="111"/>
      <c r="CE31" s="1626"/>
      <c r="CF31" s="1626"/>
      <c r="CG31" s="1626"/>
      <c r="CH31" s="38"/>
      <c r="CI31" s="38"/>
      <c r="CJ31" s="38"/>
      <c r="CK31" s="38"/>
      <c r="CL31" s="38"/>
      <c r="CM31" s="38"/>
    </row>
    <row r="32" spans="2:91" s="63" customFormat="1" ht="27" customHeight="1">
      <c r="B32" s="139"/>
      <c r="C32" s="182"/>
      <c r="D32" s="183"/>
      <c r="E32" s="184"/>
      <c r="F32" s="185"/>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182"/>
      <c r="AV32" s="157"/>
      <c r="AW32" s="157"/>
      <c r="AX32" s="157"/>
      <c r="AY32" s="187"/>
      <c r="AZ32" s="182"/>
      <c r="BA32" s="188"/>
      <c r="BB32" s="188"/>
      <c r="BC32" s="188"/>
      <c r="BD32" s="188"/>
      <c r="BE32" s="188"/>
      <c r="BF32" s="188"/>
      <c r="BG32" s="188"/>
      <c r="BH32" s="188"/>
      <c r="BI32" s="188"/>
      <c r="BJ32" s="188"/>
      <c r="BK32" s="188"/>
      <c r="BL32" s="188"/>
      <c r="BM32" s="188"/>
      <c r="BN32" s="188"/>
      <c r="BO32" s="188"/>
      <c r="BP32" s="188"/>
      <c r="BQ32" s="188"/>
      <c r="BR32" s="188"/>
      <c r="BS32" s="188"/>
      <c r="BT32" s="92"/>
      <c r="BU32" s="92"/>
      <c r="BV32" s="92"/>
      <c r="BW32" s="92"/>
      <c r="BX32" s="92"/>
      <c r="BY32" s="92"/>
      <c r="BZ32" s="92"/>
      <c r="CA32" s="92"/>
      <c r="CB32" s="188"/>
      <c r="CC32" s="190"/>
      <c r="CD32" s="163"/>
      <c r="CE32" s="1626"/>
      <c r="CF32" s="1626"/>
      <c r="CG32" s="1626"/>
      <c r="CH32" s="38"/>
      <c r="CI32" s="38"/>
      <c r="CJ32" s="38"/>
      <c r="CK32" s="38"/>
      <c r="CL32" s="38"/>
      <c r="CM32" s="38"/>
    </row>
    <row r="33" spans="2:91" s="63" customFormat="1" ht="39.950000000000003" customHeight="1">
      <c r="B33" s="89"/>
      <c r="C33" s="38"/>
      <c r="D33" s="75"/>
      <c r="E33" s="74"/>
      <c r="F33" s="83"/>
      <c r="G33" s="1525"/>
      <c r="H33" s="1525"/>
      <c r="I33" s="1525"/>
      <c r="J33" s="1525"/>
      <c r="K33" s="1525"/>
      <c r="L33" s="1525"/>
      <c r="M33" s="1525"/>
      <c r="N33" s="1525"/>
      <c r="O33" s="1525"/>
      <c r="P33" s="1525"/>
      <c r="Q33" s="1525"/>
      <c r="R33" s="1525"/>
      <c r="S33" s="1525"/>
      <c r="T33" s="1525"/>
      <c r="U33" s="1525"/>
      <c r="V33" s="1525"/>
      <c r="W33" s="1525"/>
      <c r="X33" s="1525"/>
      <c r="Y33" s="1525"/>
      <c r="Z33" s="1525"/>
      <c r="AA33" s="1525"/>
      <c r="AB33" s="1525"/>
      <c r="AC33" s="1525"/>
      <c r="AD33" s="1525"/>
      <c r="AE33" s="1525"/>
      <c r="AF33" s="1525"/>
      <c r="AG33" s="1525"/>
      <c r="AH33" s="1525"/>
      <c r="AI33" s="1525"/>
      <c r="AJ33" s="1525"/>
      <c r="AK33" s="1525"/>
      <c r="AL33" s="1525"/>
      <c r="AM33" s="1525"/>
      <c r="AN33" s="1525"/>
      <c r="AO33" s="1525"/>
      <c r="AP33" s="1525"/>
      <c r="AQ33" s="1525"/>
      <c r="AR33" s="1525"/>
      <c r="AS33" s="1525"/>
      <c r="AT33" s="1525"/>
      <c r="AU33" s="38"/>
      <c r="AY33" s="1626"/>
      <c r="AZ33" s="38"/>
      <c r="BA33" s="1626"/>
      <c r="BB33" s="1626"/>
      <c r="BC33" s="1626"/>
      <c r="BD33" s="1626"/>
      <c r="BE33" s="1626"/>
      <c r="BF33" s="1626"/>
      <c r="BG33" s="1626"/>
      <c r="BH33" s="1626"/>
      <c r="BI33" s="1626"/>
      <c r="BJ33" s="1626"/>
      <c r="BK33" s="1626"/>
      <c r="BL33" s="1626"/>
      <c r="BM33" s="1626"/>
      <c r="BN33" s="1626"/>
      <c r="BO33" s="1626"/>
      <c r="BP33" s="1626"/>
      <c r="BQ33" s="1626"/>
      <c r="BR33" s="1626"/>
      <c r="BS33" s="1626"/>
      <c r="BT33" s="1525"/>
      <c r="BU33" s="1525"/>
      <c r="BV33" s="1525"/>
      <c r="BW33" s="1525"/>
      <c r="BX33" s="1525"/>
      <c r="BY33" s="1525"/>
      <c r="BZ33" s="1525"/>
      <c r="CA33" s="1525"/>
      <c r="CB33" s="1626"/>
      <c r="CC33" s="71"/>
      <c r="CD33" s="110"/>
      <c r="CE33" s="1626"/>
      <c r="CF33" s="1626"/>
      <c r="CG33" s="1626"/>
      <c r="CH33" s="38"/>
      <c r="CI33" s="38"/>
      <c r="CJ33" s="38"/>
      <c r="CK33" s="38"/>
      <c r="CL33" s="38"/>
      <c r="CM33" s="38"/>
    </row>
    <row r="34" spans="2:91" s="63" customFormat="1" ht="30" customHeight="1">
      <c r="B34" s="73"/>
      <c r="C34" s="74" t="s">
        <v>2578</v>
      </c>
      <c r="D34" s="1626" t="s">
        <v>2579</v>
      </c>
      <c r="E34" s="38"/>
      <c r="F34" s="75"/>
      <c r="G34" s="38"/>
      <c r="H34" s="1626"/>
      <c r="I34" s="1626"/>
      <c r="J34" s="1626"/>
      <c r="K34" s="1626"/>
      <c r="L34" s="1626"/>
      <c r="M34" s="1525"/>
      <c r="N34" s="1525"/>
      <c r="O34" s="1525"/>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AP34" s="1525"/>
      <c r="AQ34" s="1525"/>
      <c r="AR34" s="1525"/>
      <c r="AS34" s="1525"/>
      <c r="AT34" s="1525"/>
      <c r="AU34" s="1525"/>
      <c r="AV34" s="1525"/>
      <c r="AW34" s="1525"/>
      <c r="AX34" s="1525"/>
      <c r="AY34" s="1525"/>
      <c r="AZ34" s="1525"/>
      <c r="BA34" s="1525"/>
      <c r="BB34" s="1525"/>
      <c r="BC34" s="1525"/>
      <c r="BD34" s="1525"/>
      <c r="BE34" s="1525"/>
      <c r="BF34" s="1525"/>
      <c r="BG34" s="1626"/>
      <c r="BH34" s="1626"/>
      <c r="BI34" s="1626"/>
      <c r="BJ34" s="1626"/>
      <c r="BK34" s="1626"/>
      <c r="BL34" s="1626"/>
      <c r="BM34" s="1626"/>
      <c r="BN34" s="1626"/>
      <c r="BO34" s="1626"/>
      <c r="BP34" s="1626"/>
      <c r="BQ34" s="1626"/>
      <c r="BR34" s="1626"/>
      <c r="BS34" s="1626"/>
      <c r="BT34" s="1525"/>
      <c r="BU34" s="1525"/>
      <c r="BV34" s="1525"/>
      <c r="BW34" s="1525"/>
      <c r="BX34" s="1525"/>
      <c r="BY34" s="1525"/>
      <c r="BZ34" s="1525"/>
      <c r="CA34" s="1525"/>
      <c r="CB34" s="1626"/>
      <c r="CC34" s="61"/>
      <c r="CD34" s="111"/>
      <c r="CE34" s="1626"/>
      <c r="CF34" s="1626"/>
      <c r="CG34" s="1626"/>
      <c r="CH34" s="38"/>
      <c r="CI34" s="38"/>
      <c r="CJ34" s="38"/>
      <c r="CK34" s="38"/>
      <c r="CL34" s="38"/>
      <c r="CM34" s="38"/>
    </row>
    <row r="35" spans="2:91" s="63" customFormat="1" ht="30" customHeight="1">
      <c r="B35" s="73"/>
      <c r="C35" s="74"/>
      <c r="D35" s="76" t="s">
        <v>2580</v>
      </c>
      <c r="E35" s="38"/>
      <c r="F35" s="75"/>
      <c r="G35" s="38"/>
      <c r="H35" s="1626"/>
      <c r="I35" s="1626"/>
      <c r="J35" s="1626"/>
      <c r="K35" s="1626"/>
      <c r="L35" s="1626"/>
      <c r="M35" s="1525"/>
      <c r="N35" s="1525"/>
      <c r="O35" s="1525"/>
      <c r="P35" s="1525"/>
      <c r="Q35" s="1525"/>
      <c r="R35" s="1525"/>
      <c r="S35" s="1525"/>
      <c r="T35" s="1525"/>
      <c r="U35" s="1525"/>
      <c r="V35" s="1525"/>
      <c r="W35" s="1525"/>
      <c r="X35" s="1525"/>
      <c r="Y35" s="1525"/>
      <c r="Z35" s="1525"/>
      <c r="AA35" s="1525"/>
      <c r="AB35" s="1525"/>
      <c r="AC35" s="1525"/>
      <c r="AD35" s="1525"/>
      <c r="AE35" s="1525"/>
      <c r="AF35" s="1525"/>
      <c r="AG35" s="1525"/>
      <c r="AH35" s="1525"/>
      <c r="AI35" s="1525"/>
      <c r="AJ35" s="1525"/>
      <c r="AK35" s="1525"/>
      <c r="AL35" s="1525"/>
      <c r="AM35" s="1525"/>
      <c r="AN35" s="1525"/>
      <c r="AO35" s="1525"/>
      <c r="AP35" s="1525"/>
      <c r="AQ35" s="1525"/>
      <c r="AR35" s="1525"/>
      <c r="AS35" s="1525"/>
      <c r="AT35" s="1525"/>
      <c r="AU35" s="1525"/>
      <c r="AV35" s="1525"/>
      <c r="AW35" s="1525"/>
      <c r="AX35" s="1525"/>
      <c r="AY35" s="1525"/>
      <c r="AZ35" s="1525"/>
      <c r="BA35" s="1525"/>
      <c r="BB35" s="1525"/>
      <c r="BC35" s="1525"/>
      <c r="BD35" s="1525"/>
      <c r="BE35" s="1525"/>
      <c r="BF35" s="1525"/>
      <c r="BG35" s="1626"/>
      <c r="BH35" s="1626"/>
      <c r="BI35" s="1626"/>
      <c r="BJ35" s="1626"/>
      <c r="BK35" s="1626"/>
      <c r="BL35" s="1626"/>
      <c r="BM35" s="1626"/>
      <c r="BN35" s="1626"/>
      <c r="BO35" s="1626"/>
      <c r="BP35" s="1626"/>
      <c r="BQ35" s="1626"/>
      <c r="BR35" s="1626"/>
      <c r="BS35" s="1626"/>
      <c r="BT35" s="1525"/>
      <c r="BU35" s="1525"/>
      <c r="BV35" s="1525"/>
      <c r="BW35" s="1525"/>
      <c r="BX35" s="1525"/>
      <c r="BY35" s="1525"/>
      <c r="BZ35" s="1525"/>
      <c r="CA35" s="1525"/>
      <c r="CB35" s="1626"/>
      <c r="CC35" s="61"/>
      <c r="CD35" s="111"/>
      <c r="CE35" s="1626"/>
      <c r="CF35" s="1626"/>
      <c r="CG35" s="1626"/>
      <c r="CH35" s="38"/>
      <c r="CI35" s="38"/>
      <c r="CJ35" s="38"/>
      <c r="CK35" s="38"/>
      <c r="CL35" s="38"/>
      <c r="CM35" s="38"/>
    </row>
    <row r="36" spans="2:91" s="63" customFormat="1" ht="30" customHeight="1">
      <c r="B36" s="73"/>
      <c r="C36" s="77"/>
      <c r="D36" s="1"/>
      <c r="E36" s="23"/>
      <c r="F36" s="1626"/>
      <c r="G36" s="75"/>
      <c r="H36" s="78"/>
      <c r="I36" s="78"/>
      <c r="J36" s="95"/>
      <c r="K36" s="1587"/>
      <c r="L36" s="1587"/>
      <c r="M36" s="1525"/>
      <c r="N36" s="1525"/>
      <c r="O36" s="1525"/>
      <c r="P36" s="1525"/>
      <c r="Q36" s="1525"/>
      <c r="R36" s="1525"/>
      <c r="S36" s="1525"/>
      <c r="T36" s="1525"/>
      <c r="U36" s="1525"/>
      <c r="V36" s="1525"/>
      <c r="W36" s="1525"/>
      <c r="X36" s="1525"/>
      <c r="Y36" s="1525"/>
      <c r="Z36" s="1525"/>
      <c r="AA36" s="1525"/>
      <c r="AB36" s="1525"/>
      <c r="AC36" s="1525"/>
      <c r="AD36" s="1525"/>
      <c r="AE36" s="1525"/>
      <c r="AF36" s="1525"/>
      <c r="AG36" s="1525"/>
      <c r="AH36" s="1525"/>
      <c r="AI36" s="1525"/>
      <c r="AJ36" s="1525"/>
      <c r="AK36" s="1525"/>
      <c r="AL36" s="1525"/>
      <c r="AM36" s="1525"/>
      <c r="AN36" s="1525"/>
      <c r="AO36" s="1525"/>
      <c r="AP36" s="1525"/>
      <c r="AQ36" s="1525"/>
      <c r="AR36" s="1525"/>
      <c r="AS36" s="1525"/>
      <c r="AT36" s="1525"/>
      <c r="AU36" s="1525"/>
      <c r="AV36" s="1525"/>
      <c r="AW36" s="1525"/>
      <c r="AX36" s="1525"/>
      <c r="AY36" s="1525"/>
      <c r="AZ36" s="1525"/>
      <c r="BA36" s="1525"/>
      <c r="BB36" s="1525"/>
      <c r="BC36" s="1525"/>
      <c r="BD36" s="1525"/>
      <c r="BE36" s="1525"/>
      <c r="BF36" s="1525"/>
      <c r="BG36" s="1626"/>
      <c r="BH36" s="1626"/>
      <c r="BI36" s="1626"/>
      <c r="BJ36" s="1626"/>
      <c r="BK36" s="1626"/>
      <c r="BL36" s="1626"/>
      <c r="BM36" s="1626"/>
      <c r="BN36" s="1626"/>
      <c r="BO36" s="1626"/>
      <c r="BP36" s="1626"/>
      <c r="BQ36" s="61"/>
      <c r="BR36" s="61"/>
      <c r="BS36" s="61"/>
      <c r="BT36" s="61"/>
      <c r="BU36" s="61"/>
      <c r="BV36" s="61"/>
      <c r="BW36" s="61"/>
      <c r="BX36" s="61"/>
      <c r="BY36" s="2649">
        <v>3300</v>
      </c>
      <c r="BZ36" s="2649"/>
      <c r="CA36" s="2649"/>
      <c r="CB36" s="121"/>
      <c r="CC36" s="61"/>
      <c r="CD36" s="113"/>
      <c r="CE36" s="1626"/>
      <c r="CF36" s="1626"/>
      <c r="CG36" s="1626"/>
      <c r="CH36" s="38"/>
      <c r="CI36" s="38"/>
      <c r="CJ36" s="38"/>
      <c r="CK36" s="38"/>
      <c r="CL36" s="38"/>
      <c r="CM36" s="38"/>
    </row>
    <row r="37" spans="2:91" s="63" customFormat="1" ht="30" customHeight="1">
      <c r="B37" s="73"/>
      <c r="C37" s="79"/>
      <c r="D37" s="498" t="s">
        <v>1171</v>
      </c>
      <c r="E37" s="81"/>
      <c r="F37" s="82" t="s">
        <v>2581</v>
      </c>
      <c r="G37" s="81"/>
      <c r="H37" s="79"/>
      <c r="I37" s="96"/>
      <c r="J37" s="96"/>
      <c r="K37" s="96"/>
      <c r="L37" s="96"/>
      <c r="M37" s="1525"/>
      <c r="N37" s="1525"/>
      <c r="O37" s="1525"/>
      <c r="P37" s="1525"/>
      <c r="Q37" s="1525"/>
      <c r="R37" s="1525"/>
      <c r="S37" s="1525"/>
      <c r="T37" s="1525"/>
      <c r="U37" s="1525"/>
      <c r="V37" s="1525"/>
      <c r="W37" s="1525"/>
      <c r="X37" s="1525"/>
      <c r="Y37" s="1525"/>
      <c r="Z37" s="1525"/>
      <c r="AA37" s="1525"/>
      <c r="AB37" s="1525"/>
      <c r="AC37" s="1525"/>
      <c r="AD37" s="1525"/>
      <c r="AE37" s="1525"/>
      <c r="AF37" s="1525"/>
      <c r="AG37" s="1525"/>
      <c r="AH37" s="1525"/>
      <c r="AI37" s="1525"/>
      <c r="AJ37" s="1525"/>
      <c r="AK37" s="1525"/>
      <c r="AL37" s="1525"/>
      <c r="AM37" s="1525"/>
      <c r="AN37" s="1525"/>
      <c r="AO37" s="1525"/>
      <c r="AP37" s="1525"/>
      <c r="AQ37" s="1525"/>
      <c r="AR37" s="1525"/>
      <c r="AS37" s="1525"/>
      <c r="AT37" s="1525"/>
      <c r="AU37" s="1525"/>
      <c r="AV37" s="1525"/>
      <c r="AW37" s="1525"/>
      <c r="AX37" s="1525"/>
      <c r="AY37" s="1525"/>
      <c r="AZ37" s="1525"/>
      <c r="BA37" s="1525"/>
      <c r="BB37" s="1525"/>
      <c r="BC37" s="1525"/>
      <c r="BD37" s="1525"/>
      <c r="BE37" s="1525"/>
      <c r="BF37" s="1525"/>
      <c r="BG37" s="1626"/>
      <c r="BH37" s="1626"/>
      <c r="BI37" s="1626"/>
      <c r="BJ37" s="1626"/>
      <c r="BK37" s="1626"/>
      <c r="BL37" s="1626"/>
      <c r="BM37" s="1626"/>
      <c r="BN37" s="1626"/>
      <c r="BO37" s="1626"/>
      <c r="BP37" s="1626"/>
      <c r="BQ37" s="2306">
        <v>48</v>
      </c>
      <c r="BR37" s="2306"/>
      <c r="BS37" s="2307"/>
      <c r="BT37" s="2308"/>
      <c r="BU37" s="2308"/>
      <c r="BV37" s="2308"/>
      <c r="BW37" s="2308"/>
      <c r="BX37" s="2308"/>
      <c r="BY37" s="2308"/>
      <c r="BZ37" s="2308"/>
      <c r="CA37" s="2309"/>
      <c r="CB37" s="2306" t="s">
        <v>1229</v>
      </c>
      <c r="CC37" s="2306"/>
      <c r="CD37" s="113"/>
      <c r="CE37" s="1626"/>
      <c r="CF37" s="1626"/>
      <c r="CG37" s="1626"/>
      <c r="CH37" s="38"/>
      <c r="CI37" s="38"/>
      <c r="CJ37" s="38"/>
      <c r="CK37" s="38"/>
      <c r="CL37" s="38"/>
      <c r="CM37" s="38"/>
    </row>
    <row r="38" spans="2:91" s="63" customFormat="1" ht="30" customHeight="1">
      <c r="B38" s="84"/>
      <c r="C38" s="79"/>
      <c r="D38" s="80"/>
      <c r="E38" s="81"/>
      <c r="F38" s="71" t="s">
        <v>2582</v>
      </c>
      <c r="G38" s="81"/>
      <c r="H38" s="79"/>
      <c r="I38" s="96"/>
      <c r="J38" s="96"/>
      <c r="K38" s="96"/>
      <c r="L38" s="96"/>
      <c r="M38" s="1525"/>
      <c r="N38" s="1525"/>
      <c r="O38" s="1525"/>
      <c r="P38" s="1525"/>
      <c r="Q38" s="1525"/>
      <c r="R38" s="1525"/>
      <c r="S38" s="1525"/>
      <c r="T38" s="1525"/>
      <c r="U38" s="1525"/>
      <c r="V38" s="1525"/>
      <c r="W38" s="1525"/>
      <c r="X38" s="1525"/>
      <c r="Y38" s="1525"/>
      <c r="Z38" s="1525"/>
      <c r="AA38" s="1525"/>
      <c r="AB38" s="1525"/>
      <c r="AC38" s="1525"/>
      <c r="AD38" s="1525"/>
      <c r="AE38" s="1525"/>
      <c r="AF38" s="1525"/>
      <c r="AG38" s="1525"/>
      <c r="AH38" s="1525"/>
      <c r="AI38" s="1525"/>
      <c r="AJ38" s="1525"/>
      <c r="AK38" s="1525"/>
      <c r="AL38" s="1525"/>
      <c r="AM38" s="1525"/>
      <c r="AN38" s="1525"/>
      <c r="AO38" s="1525"/>
      <c r="AP38" s="1525"/>
      <c r="AQ38" s="1525"/>
      <c r="AR38" s="1525"/>
      <c r="AS38" s="1525"/>
      <c r="AT38" s="1525"/>
      <c r="AU38" s="1525"/>
      <c r="AV38" s="1525"/>
      <c r="AW38" s="1525"/>
      <c r="AX38" s="1525"/>
      <c r="AY38" s="1525"/>
      <c r="AZ38" s="1525"/>
      <c r="BA38" s="1525"/>
      <c r="BB38" s="1525"/>
      <c r="BC38" s="1525"/>
      <c r="BD38" s="1525"/>
      <c r="BE38" s="1525"/>
      <c r="BF38" s="1525"/>
      <c r="BG38" s="1626"/>
      <c r="BH38" s="1626"/>
      <c r="BI38" s="1626"/>
      <c r="BJ38" s="1626"/>
      <c r="BK38" s="1626"/>
      <c r="BL38" s="1626"/>
      <c r="BM38" s="1626"/>
      <c r="BN38" s="1626"/>
      <c r="BO38" s="1626"/>
      <c r="BP38" s="1626"/>
      <c r="BQ38" s="2306"/>
      <c r="BR38" s="2306"/>
      <c r="BS38" s="2310"/>
      <c r="BT38" s="2311"/>
      <c r="BU38" s="2311"/>
      <c r="BV38" s="2311"/>
      <c r="BW38" s="2311"/>
      <c r="BX38" s="2311"/>
      <c r="BY38" s="2311"/>
      <c r="BZ38" s="2311"/>
      <c r="CA38" s="2312"/>
      <c r="CB38" s="2306"/>
      <c r="CC38" s="2306"/>
      <c r="CD38" s="113"/>
      <c r="CE38" s="1626"/>
      <c r="CF38" s="1626"/>
      <c r="CG38" s="1626"/>
      <c r="CH38" s="38"/>
      <c r="CI38" s="38"/>
      <c r="CJ38" s="38"/>
      <c r="CK38" s="38"/>
      <c r="CL38" s="38"/>
      <c r="CM38" s="38"/>
    </row>
    <row r="39" spans="2:91" s="63" customFormat="1" ht="24.95" customHeight="1">
      <c r="B39" s="86"/>
      <c r="C39" s="38"/>
      <c r="D39" s="75"/>
      <c r="E39" s="81"/>
      <c r="F39" s="83"/>
      <c r="G39" s="81"/>
      <c r="H39" s="38"/>
      <c r="I39" s="1626"/>
      <c r="J39" s="1626"/>
      <c r="K39" s="1626"/>
      <c r="L39" s="1626"/>
      <c r="M39" s="1525"/>
      <c r="N39" s="1525"/>
      <c r="O39" s="1525"/>
      <c r="P39" s="1525"/>
      <c r="Q39" s="1525"/>
      <c r="R39" s="1525"/>
      <c r="S39" s="1525"/>
      <c r="T39" s="1525"/>
      <c r="U39" s="1525"/>
      <c r="V39" s="1525"/>
      <c r="W39" s="1525"/>
      <c r="X39" s="1525"/>
      <c r="Y39" s="1525"/>
      <c r="Z39" s="1525"/>
      <c r="AA39" s="1525"/>
      <c r="AB39" s="1525"/>
      <c r="AC39" s="1525"/>
      <c r="AD39" s="1525"/>
      <c r="AE39" s="1525"/>
      <c r="AF39" s="1525"/>
      <c r="AG39" s="1525"/>
      <c r="AH39" s="1525"/>
      <c r="AI39" s="1525"/>
      <c r="AJ39" s="1525"/>
      <c r="AK39" s="1525"/>
      <c r="AL39" s="1525"/>
      <c r="AM39" s="1525"/>
      <c r="AN39" s="1525"/>
      <c r="AO39" s="1525"/>
      <c r="AP39" s="1525"/>
      <c r="AQ39" s="1525"/>
      <c r="AR39" s="1525"/>
      <c r="AS39" s="1525"/>
      <c r="AT39" s="1525"/>
      <c r="AU39" s="1525"/>
      <c r="AV39" s="1525"/>
      <c r="AW39" s="1525"/>
      <c r="AX39" s="1525"/>
      <c r="AY39" s="1525"/>
      <c r="AZ39" s="1525"/>
      <c r="BA39" s="1525"/>
      <c r="BB39" s="1525"/>
      <c r="BC39" s="1525"/>
      <c r="BD39" s="1525"/>
      <c r="BE39" s="1525"/>
      <c r="BF39" s="1525"/>
      <c r="BG39" s="1626"/>
      <c r="BH39" s="1626"/>
      <c r="BI39" s="1626"/>
      <c r="BJ39" s="1626"/>
      <c r="BK39" s="1626"/>
      <c r="BL39" s="1626"/>
      <c r="BM39" s="1626"/>
      <c r="BN39" s="1626"/>
      <c r="BO39" s="1626"/>
      <c r="BP39" s="1626"/>
      <c r="BQ39" s="1626"/>
      <c r="BR39" s="1626"/>
      <c r="BS39" s="1626"/>
      <c r="BT39" s="1525"/>
      <c r="BU39" s="1525"/>
      <c r="BV39" s="1525"/>
      <c r="BW39" s="1525"/>
      <c r="BX39" s="1525"/>
      <c r="BY39" s="1525"/>
      <c r="BZ39" s="1525"/>
      <c r="CA39" s="1525"/>
      <c r="CB39" s="1626"/>
      <c r="CC39" s="1626"/>
      <c r="CD39" s="113"/>
      <c r="CE39" s="1626"/>
      <c r="CF39" s="1626"/>
      <c r="CG39" s="1626"/>
      <c r="CH39" s="38"/>
      <c r="CI39" s="38"/>
      <c r="CJ39" s="38"/>
      <c r="CK39" s="38"/>
      <c r="CL39" s="38"/>
      <c r="CM39" s="38"/>
    </row>
    <row r="40" spans="2:91" s="63" customFormat="1" ht="30" customHeight="1">
      <c r="B40" s="86"/>
      <c r="C40" s="38"/>
      <c r="D40" s="495" t="s">
        <v>1175</v>
      </c>
      <c r="E40" s="81"/>
      <c r="F40" s="77" t="s">
        <v>2583</v>
      </c>
      <c r="G40" s="81"/>
      <c r="H40" s="38"/>
      <c r="I40" s="1626"/>
      <c r="J40" s="1626"/>
      <c r="K40" s="1626"/>
      <c r="L40" s="1626"/>
      <c r="M40" s="1525"/>
      <c r="N40" s="1525"/>
      <c r="O40" s="1525"/>
      <c r="P40" s="1525"/>
      <c r="Q40" s="1525"/>
      <c r="R40" s="1525"/>
      <c r="S40" s="1525"/>
      <c r="T40" s="1525"/>
      <c r="U40" s="1525"/>
      <c r="V40" s="1525"/>
      <c r="W40" s="1525"/>
      <c r="X40" s="1525"/>
      <c r="Y40" s="1525"/>
      <c r="Z40" s="1525"/>
      <c r="AA40" s="1525"/>
      <c r="AB40" s="1525"/>
      <c r="AC40" s="1525"/>
      <c r="AD40" s="1525"/>
      <c r="AE40" s="1525"/>
      <c r="AF40" s="1525"/>
      <c r="AG40" s="1525"/>
      <c r="AH40" s="1525"/>
      <c r="AI40" s="1525"/>
      <c r="AJ40" s="1525"/>
      <c r="AK40" s="1525"/>
      <c r="AL40" s="1525"/>
      <c r="AM40" s="1525"/>
      <c r="AN40" s="1525"/>
      <c r="AO40" s="1525"/>
      <c r="AP40" s="1525"/>
      <c r="AQ40" s="1525"/>
      <c r="AR40" s="1525"/>
      <c r="AS40" s="1525"/>
      <c r="AT40" s="1525"/>
      <c r="AU40" s="1525"/>
      <c r="AV40" s="1525"/>
      <c r="AW40" s="1525"/>
      <c r="AX40" s="1525"/>
      <c r="AY40" s="1525"/>
      <c r="AZ40" s="1525"/>
      <c r="BA40" s="1525"/>
      <c r="BB40" s="1525"/>
      <c r="BC40" s="1525"/>
      <c r="BD40" s="1525"/>
      <c r="BE40" s="1525"/>
      <c r="BF40" s="1525"/>
      <c r="BG40" s="1626"/>
      <c r="BH40" s="1626"/>
      <c r="BI40" s="1626"/>
      <c r="BJ40" s="1626"/>
      <c r="BK40" s="1626"/>
      <c r="BL40" s="1626"/>
      <c r="BM40" s="1626"/>
      <c r="BN40" s="1626"/>
      <c r="BO40" s="1626"/>
      <c r="BP40" s="1626"/>
      <c r="BQ40" s="2306">
        <v>49</v>
      </c>
      <c r="BR40" s="2306"/>
      <c r="BS40" s="2307"/>
      <c r="BT40" s="2308"/>
      <c r="BU40" s="2308"/>
      <c r="BV40" s="2308"/>
      <c r="BW40" s="2308"/>
      <c r="BX40" s="2308"/>
      <c r="BY40" s="2308"/>
      <c r="BZ40" s="2308"/>
      <c r="CA40" s="2309"/>
      <c r="CB40" s="2306" t="s">
        <v>1229</v>
      </c>
      <c r="CC40" s="2306"/>
      <c r="CD40" s="113"/>
      <c r="CE40" s="1626"/>
      <c r="CF40" s="1626"/>
      <c r="CG40" s="1626"/>
      <c r="CH40" s="38"/>
      <c r="CI40" s="38"/>
      <c r="CJ40" s="38"/>
      <c r="CK40" s="38"/>
      <c r="CL40" s="38"/>
      <c r="CM40" s="38"/>
    </row>
    <row r="41" spans="2:91" s="63" customFormat="1" ht="30" customHeight="1">
      <c r="B41" s="89"/>
      <c r="C41" s="38"/>
      <c r="D41" s="85"/>
      <c r="E41" s="81"/>
      <c r="F41" s="87" t="s">
        <v>2584</v>
      </c>
      <c r="G41" s="81"/>
      <c r="H41" s="38"/>
      <c r="I41" s="1626"/>
      <c r="J41" s="1626"/>
      <c r="K41" s="1626"/>
      <c r="L41" s="1626"/>
      <c r="M41" s="1525"/>
      <c r="N41" s="1525"/>
      <c r="O41" s="1525"/>
      <c r="P41" s="1525"/>
      <c r="Q41" s="1525"/>
      <c r="R41" s="1525"/>
      <c r="S41" s="1525"/>
      <c r="T41" s="1525"/>
      <c r="U41" s="1525"/>
      <c r="V41" s="1525"/>
      <c r="W41" s="1525"/>
      <c r="X41" s="1525"/>
      <c r="Y41" s="1525"/>
      <c r="Z41" s="1525"/>
      <c r="AA41" s="1525"/>
      <c r="AB41" s="1525"/>
      <c r="AC41" s="1525"/>
      <c r="AD41" s="1525"/>
      <c r="AE41" s="1525"/>
      <c r="AF41" s="1525"/>
      <c r="AG41" s="1525"/>
      <c r="AH41" s="1525"/>
      <c r="AI41" s="1525"/>
      <c r="AJ41" s="1525"/>
      <c r="AK41" s="1525"/>
      <c r="AL41" s="1525"/>
      <c r="AM41" s="1525"/>
      <c r="AN41" s="1525"/>
      <c r="AO41" s="1525"/>
      <c r="AP41" s="1525"/>
      <c r="AQ41" s="1525"/>
      <c r="AR41" s="1525"/>
      <c r="AS41" s="1525"/>
      <c r="AT41" s="1525"/>
      <c r="AU41" s="1525"/>
      <c r="AV41" s="1525"/>
      <c r="AW41" s="1525"/>
      <c r="AX41" s="1525"/>
      <c r="AY41" s="1525"/>
      <c r="AZ41" s="1525"/>
      <c r="BA41" s="1525"/>
      <c r="BB41" s="1525"/>
      <c r="BC41" s="1525"/>
      <c r="BD41" s="1525"/>
      <c r="BE41" s="1525"/>
      <c r="BF41" s="1525"/>
      <c r="BG41" s="1626"/>
      <c r="BH41" s="1626"/>
      <c r="BI41" s="1626"/>
      <c r="BJ41" s="1626"/>
      <c r="BK41" s="1626"/>
      <c r="BL41" s="1626"/>
      <c r="BM41" s="1626"/>
      <c r="BN41" s="1626"/>
      <c r="BO41" s="1626"/>
      <c r="BP41" s="1626"/>
      <c r="BQ41" s="2306"/>
      <c r="BR41" s="2306"/>
      <c r="BS41" s="2310"/>
      <c r="BT41" s="2311"/>
      <c r="BU41" s="2311"/>
      <c r="BV41" s="2311"/>
      <c r="BW41" s="2311"/>
      <c r="BX41" s="2311"/>
      <c r="BY41" s="2311"/>
      <c r="BZ41" s="2311"/>
      <c r="CA41" s="2312"/>
      <c r="CB41" s="2306"/>
      <c r="CC41" s="2306"/>
      <c r="CD41" s="113"/>
      <c r="CE41" s="1626"/>
      <c r="CF41" s="1626"/>
      <c r="CG41" s="1626"/>
      <c r="CH41" s="38"/>
      <c r="CI41" s="38"/>
      <c r="CJ41" s="38"/>
      <c r="CK41" s="38"/>
      <c r="CL41" s="38"/>
      <c r="CM41" s="38"/>
    </row>
    <row r="42" spans="2:91" s="63" customFormat="1" ht="24.95" customHeight="1">
      <c r="B42" s="73"/>
      <c r="C42" s="38"/>
      <c r="D42" s="88"/>
      <c r="E42" s="81"/>
      <c r="F42" s="83"/>
      <c r="G42" s="81"/>
      <c r="H42" s="38"/>
      <c r="I42" s="1626"/>
      <c r="J42" s="1626"/>
      <c r="K42" s="1626"/>
      <c r="L42" s="1626"/>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1525"/>
      <c r="AJ42" s="1525"/>
      <c r="AK42" s="1525"/>
      <c r="AL42" s="1525"/>
      <c r="AM42" s="1525"/>
      <c r="AN42" s="1525"/>
      <c r="AO42" s="1525"/>
      <c r="AP42" s="1525"/>
      <c r="AQ42" s="1525"/>
      <c r="AR42" s="1525"/>
      <c r="AS42" s="1525"/>
      <c r="AT42" s="1525"/>
      <c r="AU42" s="1525"/>
      <c r="AV42" s="1525"/>
      <c r="AW42" s="1525"/>
      <c r="AX42" s="1525"/>
      <c r="AY42" s="1525"/>
      <c r="AZ42" s="1525"/>
      <c r="BA42" s="1525"/>
      <c r="BB42" s="1525"/>
      <c r="BC42" s="1525"/>
      <c r="BD42" s="1525"/>
      <c r="BE42" s="1525"/>
      <c r="BF42" s="1525"/>
      <c r="BG42" s="1626"/>
      <c r="BH42" s="1626"/>
      <c r="BI42" s="1626"/>
      <c r="BJ42" s="1626"/>
      <c r="BK42" s="1626"/>
      <c r="BL42" s="1626"/>
      <c r="BM42" s="1626"/>
      <c r="BN42" s="1626"/>
      <c r="BO42" s="1626"/>
      <c r="BP42" s="1626"/>
      <c r="BQ42" s="1626"/>
      <c r="BR42" s="1626"/>
      <c r="BS42" s="1626"/>
      <c r="BT42" s="1525"/>
      <c r="BU42" s="1525"/>
      <c r="BV42" s="1525"/>
      <c r="BW42" s="1525"/>
      <c r="BX42" s="1525"/>
      <c r="BY42" s="1525"/>
      <c r="BZ42" s="1525"/>
      <c r="CA42" s="1525"/>
      <c r="CB42" s="1626"/>
      <c r="CC42" s="1626"/>
      <c r="CD42" s="113"/>
      <c r="CE42" s="1626"/>
      <c r="CF42" s="1626"/>
      <c r="CG42" s="1626"/>
      <c r="CH42" s="38"/>
      <c r="CI42" s="38"/>
      <c r="CJ42" s="38"/>
      <c r="CK42" s="38"/>
      <c r="CL42" s="38"/>
      <c r="CM42" s="38"/>
    </row>
    <row r="43" spans="2:91" s="63" customFormat="1" ht="30" customHeight="1">
      <c r="B43" s="73"/>
      <c r="C43" s="38"/>
      <c r="D43" s="1626" t="s">
        <v>1221</v>
      </c>
      <c r="E43" s="81"/>
      <c r="F43" s="77" t="s">
        <v>2585</v>
      </c>
      <c r="G43" s="81"/>
      <c r="H43" s="38"/>
      <c r="I43" s="1626"/>
      <c r="J43" s="1626"/>
      <c r="K43" s="1626"/>
      <c r="L43" s="1626"/>
      <c r="M43" s="1525"/>
      <c r="N43" s="1525"/>
      <c r="O43" s="1525"/>
      <c r="P43" s="1525"/>
      <c r="Q43" s="1525"/>
      <c r="R43" s="1525"/>
      <c r="S43" s="1525"/>
      <c r="T43" s="1525"/>
      <c r="U43" s="1525"/>
      <c r="V43" s="1525"/>
      <c r="W43" s="1525"/>
      <c r="X43" s="1525"/>
      <c r="Y43" s="1525"/>
      <c r="Z43" s="1525"/>
      <c r="AA43" s="1525"/>
      <c r="AB43" s="1525"/>
      <c r="AC43" s="1525"/>
      <c r="AD43" s="1525"/>
      <c r="AE43" s="1525"/>
      <c r="AF43" s="1525"/>
      <c r="AG43" s="1525"/>
      <c r="AH43" s="1525"/>
      <c r="AI43" s="1525"/>
      <c r="AJ43" s="1525"/>
      <c r="AK43" s="1525"/>
      <c r="AL43" s="1525"/>
      <c r="AM43" s="1525"/>
      <c r="AN43" s="1525"/>
      <c r="AO43" s="1525"/>
      <c r="AP43" s="1525"/>
      <c r="AQ43" s="1525"/>
      <c r="AR43" s="1525"/>
      <c r="AS43" s="1525"/>
      <c r="AT43" s="1525"/>
      <c r="AU43" s="1525"/>
      <c r="AV43" s="1525"/>
      <c r="AW43" s="1525"/>
      <c r="AX43" s="1525"/>
      <c r="AY43" s="1525"/>
      <c r="AZ43" s="1525"/>
      <c r="BA43" s="1525"/>
      <c r="BB43" s="1525"/>
      <c r="BC43" s="1525"/>
      <c r="BD43" s="1525"/>
      <c r="BE43" s="1525"/>
      <c r="BF43" s="1525"/>
      <c r="BG43" s="1626"/>
      <c r="BH43" s="1626"/>
      <c r="BI43" s="1626"/>
      <c r="BJ43" s="1626"/>
      <c r="BK43" s="1626"/>
      <c r="BL43" s="1626"/>
      <c r="BM43" s="1626"/>
      <c r="BN43" s="1626"/>
      <c r="BO43" s="1626"/>
      <c r="BP43" s="1626"/>
      <c r="BQ43" s="2306">
        <v>50</v>
      </c>
      <c r="BR43" s="2306"/>
      <c r="BS43" s="2307"/>
      <c r="BT43" s="2308"/>
      <c r="BU43" s="2308"/>
      <c r="BV43" s="2308"/>
      <c r="BW43" s="2308"/>
      <c r="BX43" s="2308"/>
      <c r="BY43" s="2308"/>
      <c r="BZ43" s="2308"/>
      <c r="CA43" s="2309"/>
      <c r="CB43" s="2306" t="s">
        <v>1229</v>
      </c>
      <c r="CC43" s="2306"/>
      <c r="CD43" s="113"/>
      <c r="CE43" s="1626"/>
      <c r="CF43" s="1626"/>
      <c r="CG43" s="1626"/>
      <c r="CH43" s="38"/>
      <c r="CI43" s="38"/>
      <c r="CJ43" s="38"/>
      <c r="CK43" s="38"/>
      <c r="CL43" s="38"/>
      <c r="CM43" s="38"/>
    </row>
    <row r="44" spans="2:91" s="63" customFormat="1" ht="30" customHeight="1">
      <c r="B44" s="73"/>
      <c r="C44" s="38"/>
      <c r="D44" s="90"/>
      <c r="E44" s="81"/>
      <c r="F44" s="87" t="s">
        <v>2586</v>
      </c>
      <c r="G44" s="81"/>
      <c r="H44" s="38"/>
      <c r="I44" s="1626"/>
      <c r="J44" s="1626"/>
      <c r="K44" s="1626"/>
      <c r="L44" s="1626"/>
      <c r="M44" s="1525"/>
      <c r="N44" s="1525"/>
      <c r="O44" s="1525"/>
      <c r="P44" s="1525"/>
      <c r="Q44" s="1525"/>
      <c r="R44" s="1525"/>
      <c r="S44" s="1525"/>
      <c r="T44" s="1525"/>
      <c r="U44" s="1525"/>
      <c r="V44" s="1525"/>
      <c r="W44" s="1525"/>
      <c r="X44" s="1525"/>
      <c r="Y44" s="1525"/>
      <c r="Z44" s="1525"/>
      <c r="AA44" s="1525"/>
      <c r="AB44" s="1525"/>
      <c r="AC44" s="1525"/>
      <c r="AD44" s="1525"/>
      <c r="AE44" s="1525"/>
      <c r="AF44" s="1525"/>
      <c r="AG44" s="1525"/>
      <c r="AH44" s="1525"/>
      <c r="AI44" s="1525"/>
      <c r="AJ44" s="1525"/>
      <c r="AK44" s="1525"/>
      <c r="AL44" s="1525"/>
      <c r="AM44" s="1525"/>
      <c r="AN44" s="1525"/>
      <c r="AO44" s="1525"/>
      <c r="AP44" s="1525"/>
      <c r="AQ44" s="1525"/>
      <c r="AR44" s="1525"/>
      <c r="AS44" s="1525"/>
      <c r="AT44" s="1525"/>
      <c r="AU44" s="1525"/>
      <c r="AV44" s="1525"/>
      <c r="AW44" s="1525"/>
      <c r="AX44" s="1525"/>
      <c r="AY44" s="1525"/>
      <c r="AZ44" s="1525"/>
      <c r="BA44" s="1525"/>
      <c r="BB44" s="1525"/>
      <c r="BC44" s="1525"/>
      <c r="BD44" s="1525"/>
      <c r="BE44" s="1525"/>
      <c r="BF44" s="1525"/>
      <c r="BG44" s="1626"/>
      <c r="BH44" s="1626"/>
      <c r="BI44" s="1626"/>
      <c r="BJ44" s="1626"/>
      <c r="BK44" s="1626"/>
      <c r="BL44" s="1626"/>
      <c r="BM44" s="1626"/>
      <c r="BN44" s="1626"/>
      <c r="BO44" s="1626"/>
      <c r="BP44" s="1626"/>
      <c r="BQ44" s="2306"/>
      <c r="BR44" s="2306"/>
      <c r="BS44" s="2310"/>
      <c r="BT44" s="2311"/>
      <c r="BU44" s="2311"/>
      <c r="BV44" s="2311"/>
      <c r="BW44" s="2311"/>
      <c r="BX44" s="2311"/>
      <c r="BY44" s="2311"/>
      <c r="BZ44" s="2311"/>
      <c r="CA44" s="2312"/>
      <c r="CB44" s="2306"/>
      <c r="CC44" s="2306"/>
      <c r="CD44" s="113"/>
      <c r="CE44" s="1626"/>
      <c r="CF44" s="1626"/>
      <c r="CG44" s="1626"/>
      <c r="CH44" s="38"/>
      <c r="CI44" s="38"/>
      <c r="CJ44" s="38"/>
      <c r="CK44" s="38"/>
      <c r="CL44" s="38"/>
      <c r="CM44" s="38"/>
    </row>
    <row r="45" spans="2:91" s="63" customFormat="1" ht="24.95" customHeight="1">
      <c r="B45" s="73"/>
      <c r="C45" s="38"/>
      <c r="D45" s="85"/>
      <c r="E45" s="81"/>
      <c r="F45" s="83"/>
      <c r="G45" s="81"/>
      <c r="H45" s="38"/>
      <c r="I45" s="1626"/>
      <c r="J45" s="1626"/>
      <c r="K45" s="1626"/>
      <c r="L45" s="1626"/>
      <c r="M45" s="1525"/>
      <c r="N45" s="1525"/>
      <c r="O45" s="1525"/>
      <c r="P45" s="1525"/>
      <c r="Q45" s="1525"/>
      <c r="R45" s="1525"/>
      <c r="S45" s="1525"/>
      <c r="T45" s="1525"/>
      <c r="U45" s="1525"/>
      <c r="V45" s="1525"/>
      <c r="W45" s="1525"/>
      <c r="X45" s="1525"/>
      <c r="Y45" s="1525"/>
      <c r="Z45" s="1525"/>
      <c r="AA45" s="1525"/>
      <c r="AB45" s="1525"/>
      <c r="AC45" s="1525"/>
      <c r="AD45" s="1525"/>
      <c r="AE45" s="1525"/>
      <c r="AF45" s="1525"/>
      <c r="AG45" s="1525"/>
      <c r="AH45" s="1525"/>
      <c r="AI45" s="1525"/>
      <c r="AJ45" s="1525"/>
      <c r="AK45" s="1525"/>
      <c r="AL45" s="1525"/>
      <c r="AM45" s="1525"/>
      <c r="AN45" s="1525"/>
      <c r="AO45" s="1525"/>
      <c r="AP45" s="1525"/>
      <c r="AQ45" s="1525"/>
      <c r="AR45" s="1525"/>
      <c r="AS45" s="1525"/>
      <c r="AT45" s="1525"/>
      <c r="AU45" s="1525"/>
      <c r="AV45" s="1525"/>
      <c r="AW45" s="1525"/>
      <c r="AX45" s="1525"/>
      <c r="AY45" s="1525"/>
      <c r="AZ45" s="1525"/>
      <c r="BA45" s="1525"/>
      <c r="BB45" s="1525"/>
      <c r="BC45" s="1525"/>
      <c r="BD45" s="1525"/>
      <c r="BE45" s="1525"/>
      <c r="BF45" s="1525"/>
      <c r="BG45" s="93"/>
      <c r="BH45" s="93"/>
      <c r="BI45" s="93"/>
      <c r="BJ45" s="93"/>
      <c r="BK45" s="93"/>
      <c r="BL45" s="93"/>
      <c r="BM45" s="93"/>
      <c r="BN45" s="93"/>
      <c r="BO45" s="93"/>
      <c r="BP45" s="93"/>
      <c r="BQ45" s="93"/>
      <c r="BR45" s="93"/>
      <c r="BS45" s="93"/>
      <c r="BT45" s="93"/>
      <c r="BU45" s="93"/>
      <c r="BV45" s="93"/>
      <c r="BW45" s="93"/>
      <c r="BX45" s="93"/>
      <c r="BY45" s="93"/>
      <c r="BZ45" s="93"/>
      <c r="CA45" s="93"/>
      <c r="CB45" s="186"/>
      <c r="CC45" s="1626"/>
      <c r="CD45" s="113"/>
      <c r="CH45" s="1525"/>
      <c r="CI45" s="1525"/>
      <c r="CJ45" s="1525"/>
      <c r="CK45" s="1525"/>
    </row>
    <row r="46" spans="2:91" s="63" customFormat="1" ht="30" customHeight="1">
      <c r="B46" s="84"/>
      <c r="C46" s="38"/>
      <c r="D46" s="85"/>
      <c r="E46" s="81"/>
      <c r="F46" s="1626" t="s">
        <v>1239</v>
      </c>
      <c r="G46" s="81"/>
      <c r="H46" s="38"/>
      <c r="I46" s="1626"/>
      <c r="J46" s="1626"/>
      <c r="K46" s="1626"/>
      <c r="L46" s="1626"/>
      <c r="M46" s="1525"/>
      <c r="N46" s="1525"/>
      <c r="O46" s="1525"/>
      <c r="P46" s="1525"/>
      <c r="Q46" s="1525"/>
      <c r="R46" s="1525"/>
      <c r="S46" s="1525"/>
      <c r="T46" s="1525"/>
      <c r="U46" s="1525"/>
      <c r="V46" s="1525"/>
      <c r="W46" s="1525"/>
      <c r="X46" s="1525"/>
      <c r="Y46" s="1525"/>
      <c r="Z46" s="1525"/>
      <c r="AA46" s="1525"/>
      <c r="AB46" s="1525"/>
      <c r="AC46" s="1525"/>
      <c r="AD46" s="1525"/>
      <c r="AE46" s="1525"/>
      <c r="AF46" s="1525"/>
      <c r="AG46" s="1525"/>
      <c r="AH46" s="1525"/>
      <c r="AI46" s="1525"/>
      <c r="AJ46" s="1525"/>
      <c r="AK46" s="1525"/>
      <c r="AL46" s="1525"/>
      <c r="AM46" s="1525"/>
      <c r="AN46" s="1525"/>
      <c r="AO46" s="1525"/>
      <c r="AP46" s="1525"/>
      <c r="AQ46" s="1525"/>
      <c r="AR46" s="1525"/>
      <c r="AS46" s="1525"/>
      <c r="AT46" s="1525"/>
      <c r="AU46" s="1525"/>
      <c r="AV46" s="1525"/>
      <c r="AW46" s="1525"/>
      <c r="AX46" s="1525"/>
      <c r="AY46" s="1525"/>
      <c r="AZ46" s="1525"/>
      <c r="BA46" s="1525"/>
      <c r="BB46" s="1525"/>
      <c r="BC46" s="1525"/>
      <c r="BD46" s="1525"/>
      <c r="BE46" s="1525"/>
      <c r="BF46" s="1525"/>
      <c r="BG46" s="93"/>
      <c r="BH46" s="93"/>
      <c r="BI46" s="93"/>
      <c r="BJ46" s="93"/>
      <c r="BK46" s="93"/>
      <c r="BL46" s="93"/>
      <c r="BM46" s="93"/>
      <c r="BN46" s="93"/>
      <c r="BO46" s="93"/>
      <c r="BP46" s="93"/>
      <c r="BQ46" s="93"/>
      <c r="BR46" s="93"/>
      <c r="BS46" s="2583">
        <f>BS37+BS40+BS43</f>
        <v>0</v>
      </c>
      <c r="BT46" s="2584"/>
      <c r="BU46" s="2584"/>
      <c r="BV46" s="2584"/>
      <c r="BW46" s="2584"/>
      <c r="BX46" s="2584"/>
      <c r="BY46" s="2584"/>
      <c r="BZ46" s="2584"/>
      <c r="CA46" s="2585"/>
      <c r="CB46" s="2306" t="s">
        <v>1229</v>
      </c>
      <c r="CC46" s="2306"/>
      <c r="CD46" s="113"/>
      <c r="CH46" s="1525"/>
      <c r="CI46" s="1525"/>
      <c r="CJ46" s="1525"/>
      <c r="CK46" s="1525"/>
    </row>
    <row r="47" spans="2:91" s="63" customFormat="1" ht="30" customHeight="1">
      <c r="B47" s="86"/>
      <c r="C47" s="38"/>
      <c r="D47" s="85"/>
      <c r="E47" s="81"/>
      <c r="F47" s="87" t="s">
        <v>1240</v>
      </c>
      <c r="G47" s="81"/>
      <c r="H47" s="38"/>
      <c r="I47" s="1626"/>
      <c r="J47" s="1626"/>
      <c r="K47" s="1626"/>
      <c r="L47" s="1626"/>
      <c r="M47" s="1525"/>
      <c r="N47" s="1525"/>
      <c r="O47" s="1525"/>
      <c r="P47" s="1525"/>
      <c r="Q47" s="1525"/>
      <c r="R47" s="1525"/>
      <c r="S47" s="1525"/>
      <c r="T47" s="1525"/>
      <c r="U47" s="1525"/>
      <c r="V47" s="1525"/>
      <c r="W47" s="1525"/>
      <c r="X47" s="1525"/>
      <c r="Y47" s="1525"/>
      <c r="Z47" s="1525"/>
      <c r="AA47" s="1525"/>
      <c r="AB47" s="1525"/>
      <c r="AC47" s="1525"/>
      <c r="AD47" s="1525"/>
      <c r="AE47" s="1525"/>
      <c r="AF47" s="1525"/>
      <c r="AG47" s="1525"/>
      <c r="AH47" s="1525"/>
      <c r="AI47" s="1525"/>
      <c r="AJ47" s="1525"/>
      <c r="AK47" s="1525"/>
      <c r="AL47" s="1525"/>
      <c r="AM47" s="1525"/>
      <c r="AN47" s="1525"/>
      <c r="AO47" s="1525"/>
      <c r="AP47" s="1525"/>
      <c r="AQ47" s="1525"/>
      <c r="AR47" s="1525"/>
      <c r="AS47" s="1525"/>
      <c r="AT47" s="1525"/>
      <c r="AU47" s="1525"/>
      <c r="AV47" s="1525"/>
      <c r="AW47" s="1525"/>
      <c r="AX47" s="1525"/>
      <c r="AY47" s="1525"/>
      <c r="AZ47" s="1525"/>
      <c r="BA47" s="1525"/>
      <c r="BB47" s="1525"/>
      <c r="BC47" s="1525"/>
      <c r="BD47" s="1525"/>
      <c r="BE47" s="1525"/>
      <c r="BF47" s="1525"/>
      <c r="BG47" s="93"/>
      <c r="BH47" s="93"/>
      <c r="BI47" s="93"/>
      <c r="BJ47" s="93"/>
      <c r="BK47" s="93"/>
      <c r="BL47" s="93"/>
      <c r="BM47" s="93"/>
      <c r="BN47" s="93"/>
      <c r="BO47" s="93"/>
      <c r="BP47" s="93"/>
      <c r="BQ47" s="93"/>
      <c r="BR47" s="93"/>
      <c r="BS47" s="2586"/>
      <c r="BT47" s="2587"/>
      <c r="BU47" s="2587"/>
      <c r="BV47" s="2587"/>
      <c r="BW47" s="2587"/>
      <c r="BX47" s="2587"/>
      <c r="BY47" s="2587"/>
      <c r="BZ47" s="2587"/>
      <c r="CA47" s="2588"/>
      <c r="CB47" s="2306"/>
      <c r="CC47" s="2306"/>
      <c r="CD47" s="113"/>
      <c r="CH47" s="1525"/>
      <c r="CI47" s="1525"/>
      <c r="CJ47" s="1525"/>
      <c r="CK47" s="1525"/>
    </row>
    <row r="48" spans="2:91" s="63" customFormat="1" ht="39.950000000000003" customHeight="1">
      <c r="B48" s="139"/>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92"/>
      <c r="BP48" s="92"/>
      <c r="BQ48" s="92"/>
      <c r="BR48" s="92"/>
      <c r="BS48" s="92"/>
      <c r="BT48" s="92"/>
      <c r="BU48" s="92"/>
      <c r="BV48" s="92"/>
      <c r="BW48" s="92"/>
      <c r="BX48" s="92"/>
      <c r="BY48" s="92"/>
      <c r="BZ48" s="92"/>
      <c r="CA48" s="92"/>
      <c r="CB48" s="157"/>
      <c r="CC48" s="188"/>
      <c r="CD48" s="112"/>
      <c r="CH48" s="1525"/>
      <c r="CI48" s="1525"/>
      <c r="CJ48" s="1525"/>
      <c r="CK48" s="1525"/>
    </row>
    <row r="49" spans="2:126" s="63" customFormat="1" ht="39.950000000000003" customHeight="1">
      <c r="B49" s="89"/>
      <c r="C49" s="1525"/>
      <c r="D49" s="1525"/>
      <c r="E49" s="1525"/>
      <c r="F49" s="1525"/>
      <c r="G49" s="1525"/>
      <c r="H49" s="1525"/>
      <c r="I49" s="1525"/>
      <c r="J49" s="1525"/>
      <c r="K49" s="1525"/>
      <c r="L49" s="1525"/>
      <c r="M49" s="1525"/>
      <c r="N49" s="1525"/>
      <c r="O49" s="1525"/>
      <c r="P49" s="1525"/>
      <c r="Q49" s="1525"/>
      <c r="R49" s="1525"/>
      <c r="S49" s="1525"/>
      <c r="T49" s="1525"/>
      <c r="U49" s="1525"/>
      <c r="V49" s="1525"/>
      <c r="W49" s="1525"/>
      <c r="X49" s="1525"/>
      <c r="Y49" s="1525"/>
      <c r="Z49" s="1525"/>
      <c r="AA49" s="1525"/>
      <c r="AB49" s="1525"/>
      <c r="AC49" s="1525"/>
      <c r="AD49" s="1525"/>
      <c r="AE49" s="1525"/>
      <c r="AF49" s="1525"/>
      <c r="AG49" s="1525"/>
      <c r="AH49" s="1525"/>
      <c r="AI49" s="1525"/>
      <c r="AJ49" s="1525"/>
      <c r="AK49" s="1525"/>
      <c r="AL49" s="1525"/>
      <c r="AM49" s="1525"/>
      <c r="AN49" s="1525"/>
      <c r="AO49" s="1525"/>
      <c r="AP49" s="1525"/>
      <c r="AQ49" s="1525"/>
      <c r="AR49" s="1525"/>
      <c r="AS49" s="1525"/>
      <c r="AT49" s="1525"/>
      <c r="AU49" s="1525"/>
      <c r="AV49" s="1525"/>
      <c r="AW49" s="1525"/>
      <c r="AX49" s="1525"/>
      <c r="AY49" s="1525"/>
      <c r="AZ49" s="1525"/>
      <c r="BA49" s="1525"/>
      <c r="BB49" s="1525"/>
      <c r="BC49" s="1525"/>
      <c r="BD49" s="1525"/>
      <c r="BE49" s="1525"/>
      <c r="BF49" s="1525"/>
      <c r="BG49" s="1525"/>
      <c r="BH49" s="1525"/>
      <c r="BI49" s="1525"/>
      <c r="BJ49" s="1525"/>
      <c r="BK49" s="1525"/>
      <c r="BL49" s="1525"/>
      <c r="BM49" s="1525"/>
      <c r="BN49" s="1525"/>
      <c r="BO49" s="1525"/>
      <c r="BP49" s="1525"/>
      <c r="BQ49" s="1525"/>
      <c r="BR49" s="1525"/>
      <c r="BS49" s="1525"/>
      <c r="BT49" s="1525"/>
      <c r="BU49" s="1525"/>
      <c r="BV49" s="1525"/>
      <c r="BW49" s="1525"/>
      <c r="BX49" s="1525"/>
      <c r="BY49" s="1525"/>
      <c r="BZ49" s="1525"/>
      <c r="CA49" s="1525"/>
      <c r="CC49" s="1626"/>
      <c r="CD49" s="113"/>
      <c r="CH49" s="1525"/>
      <c r="CI49" s="1525"/>
      <c r="CJ49" s="1525"/>
      <c r="CK49" s="1525"/>
    </row>
    <row r="50" spans="2:126" s="63" customFormat="1" ht="24.95" customHeight="1">
      <c r="B50" s="73"/>
      <c r="C50" s="77" t="s">
        <v>2587</v>
      </c>
      <c r="D50" s="1626" t="s">
        <v>2588</v>
      </c>
      <c r="E50" s="23"/>
      <c r="F50" s="1"/>
      <c r="G50" s="75"/>
      <c r="H50" s="78"/>
      <c r="I50" s="78"/>
      <c r="J50" s="95"/>
      <c r="K50" s="1587"/>
      <c r="L50" s="1587"/>
      <c r="M50" s="1587"/>
      <c r="N50" s="1587"/>
      <c r="O50" s="1587"/>
      <c r="P50" s="95"/>
      <c r="Q50" s="95"/>
      <c r="R50" s="1"/>
      <c r="S50" s="1"/>
      <c r="T50" s="1"/>
      <c r="U50" s="1"/>
      <c r="V50" s="1"/>
      <c r="W50" s="1"/>
      <c r="X50" s="1"/>
      <c r="Y50" s="1"/>
      <c r="Z50" s="1"/>
      <c r="AA50" s="1"/>
      <c r="AB50" s="1"/>
      <c r="AC50" s="1"/>
      <c r="AD50" s="1"/>
      <c r="AE50" s="1"/>
      <c r="AF50" s="1"/>
      <c r="AG50" s="1"/>
      <c r="AH50" s="95"/>
      <c r="AI50" s="95"/>
      <c r="AJ50" s="95"/>
      <c r="AW50" s="104"/>
      <c r="AX50" s="95"/>
      <c r="AY50" s="95"/>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53"/>
      <c r="CE50" s="1"/>
      <c r="CF50" s="1"/>
      <c r="CH50" s="1525"/>
      <c r="CI50" s="1525"/>
      <c r="CJ50" s="1525"/>
      <c r="CK50" s="1525"/>
    </row>
    <row r="51" spans="2:126" s="63" customFormat="1" ht="30" customHeight="1">
      <c r="B51" s="73"/>
      <c r="C51" s="1"/>
      <c r="D51" s="76" t="s">
        <v>2589</v>
      </c>
      <c r="E51" s="23"/>
      <c r="F51" s="1"/>
      <c r="G51" s="75"/>
      <c r="H51" s="78"/>
      <c r="I51" s="78"/>
      <c r="J51" s="95"/>
      <c r="K51" s="1587"/>
      <c r="L51" s="1587"/>
      <c r="M51" s="1587"/>
      <c r="N51" s="1587"/>
      <c r="O51" s="1587"/>
      <c r="P51" s="95"/>
      <c r="Q51" s="95"/>
      <c r="R51" s="1"/>
      <c r="S51" s="1"/>
      <c r="T51" s="1"/>
      <c r="U51" s="1"/>
      <c r="V51" s="1"/>
      <c r="W51" s="1"/>
      <c r="X51" s="1"/>
      <c r="Y51" s="1"/>
      <c r="Z51" s="1"/>
      <c r="AA51" s="1"/>
      <c r="AB51" s="1"/>
      <c r="AC51" s="1"/>
      <c r="AD51" s="1"/>
      <c r="AE51" s="1"/>
      <c r="AF51" s="1"/>
      <c r="AG51" s="1"/>
      <c r="AH51" s="95"/>
      <c r="AI51" s="95"/>
      <c r="AJ51" s="95"/>
      <c r="AR51" s="2316" t="s">
        <v>2590</v>
      </c>
      <c r="AS51" s="2316"/>
      <c r="AT51" s="2316"/>
      <c r="AU51" s="2316"/>
      <c r="AV51" s="2316"/>
      <c r="AW51" s="2316"/>
      <c r="AX51" s="2316"/>
      <c r="AY51" s="2316"/>
      <c r="AZ51" s="2316"/>
      <c r="BA51" s="2316"/>
      <c r="BB51" s="2316"/>
      <c r="BC51" s="2316"/>
      <c r="BD51" s="2316"/>
      <c r="BE51" s="2316"/>
      <c r="BF51" s="2316"/>
      <c r="BG51" s="2316"/>
      <c r="BH51" s="2316"/>
      <c r="BI51" s="2316"/>
      <c r="BJ51" s="2316"/>
      <c r="BK51" s="2316"/>
      <c r="BL51" s="2316"/>
      <c r="BM51" s="2316"/>
      <c r="BN51" s="2316"/>
      <c r="BO51" s="2316"/>
      <c r="BP51" s="2316"/>
      <c r="BQ51" s="2316"/>
      <c r="BR51" s="2316"/>
      <c r="BS51" s="2316"/>
      <c r="BT51" s="2316"/>
      <c r="BU51" s="2316"/>
      <c r="BV51" s="2316"/>
      <c r="BW51" s="2316"/>
      <c r="BX51" s="2316"/>
      <c r="BY51" s="2316"/>
      <c r="BZ51" s="2316"/>
      <c r="CA51" s="2316"/>
      <c r="CB51" s="77"/>
      <c r="CC51" s="77"/>
      <c r="CD51" s="115"/>
      <c r="CE51" s="77"/>
      <c r="CF51" s="77"/>
      <c r="CH51" s="1525"/>
      <c r="CI51" s="1525"/>
      <c r="CJ51" s="1525"/>
      <c r="CK51" s="1525"/>
    </row>
    <row r="52" spans="2:126" s="63" customFormat="1" ht="30" customHeight="1">
      <c r="B52" s="73"/>
      <c r="C52" s="1"/>
      <c r="D52" s="76"/>
      <c r="E52" s="23"/>
      <c r="F52" s="1"/>
      <c r="G52" s="75"/>
      <c r="H52" s="78"/>
      <c r="I52" s="78"/>
      <c r="J52" s="95"/>
      <c r="K52" s="1587"/>
      <c r="L52" s="1587"/>
      <c r="M52" s="1587"/>
      <c r="N52" s="1587"/>
      <c r="O52" s="1587"/>
      <c r="P52" s="95"/>
      <c r="Q52" s="95"/>
      <c r="R52" s="1"/>
      <c r="S52" s="1"/>
      <c r="T52" s="1"/>
      <c r="U52" s="1"/>
      <c r="V52" s="1"/>
      <c r="W52" s="1"/>
      <c r="X52" s="1"/>
      <c r="Y52" s="1"/>
      <c r="Z52" s="1"/>
      <c r="AA52" s="1"/>
      <c r="AB52" s="1"/>
      <c r="AC52" s="1"/>
      <c r="AD52" s="1"/>
      <c r="AE52" s="1"/>
      <c r="AF52" s="1"/>
      <c r="AG52" s="1"/>
      <c r="AH52" s="95"/>
      <c r="AI52" s="95"/>
      <c r="AJ52" s="95"/>
      <c r="AR52" s="2679" t="s">
        <v>2591</v>
      </c>
      <c r="AS52" s="2679"/>
      <c r="AT52" s="2679"/>
      <c r="AU52" s="2679"/>
      <c r="AV52" s="2679"/>
      <c r="AW52" s="2679"/>
      <c r="AX52" s="2679"/>
      <c r="AY52" s="2679"/>
      <c r="AZ52" s="2679"/>
      <c r="BA52" s="2679"/>
      <c r="BB52" s="2679"/>
      <c r="BC52" s="2679"/>
      <c r="BD52" s="2679"/>
      <c r="BE52" s="2679"/>
      <c r="BF52" s="2679"/>
      <c r="BG52" s="2679"/>
      <c r="BH52" s="2679"/>
      <c r="BI52" s="2679"/>
      <c r="BJ52" s="2679"/>
      <c r="BK52" s="2679"/>
      <c r="BL52" s="2679"/>
      <c r="BM52" s="2679"/>
      <c r="BN52" s="2679"/>
      <c r="BO52" s="2679"/>
      <c r="BP52" s="2679"/>
      <c r="BQ52" s="2679"/>
      <c r="BR52" s="2679"/>
      <c r="BS52" s="2679"/>
      <c r="BT52" s="2679"/>
      <c r="BU52" s="2679"/>
      <c r="BV52" s="2679"/>
      <c r="BW52" s="2679"/>
      <c r="BX52" s="2679"/>
      <c r="BY52" s="2679"/>
      <c r="BZ52" s="2679"/>
      <c r="CA52" s="2679"/>
      <c r="CB52" s="77"/>
      <c r="CC52" s="77"/>
      <c r="CD52" s="115"/>
      <c r="CE52" s="77"/>
      <c r="CF52" s="77"/>
      <c r="CH52" s="1525"/>
      <c r="CI52" s="1525"/>
      <c r="CJ52" s="1525"/>
      <c r="CK52" s="1525"/>
    </row>
    <row r="53" spans="2:126" s="63" customFormat="1" ht="30" customHeight="1">
      <c r="B53" s="73"/>
      <c r="C53" s="1"/>
      <c r="D53" s="76"/>
      <c r="E53" s="23"/>
      <c r="F53" s="1"/>
      <c r="G53" s="75"/>
      <c r="H53" s="78"/>
      <c r="I53" s="78"/>
      <c r="J53" s="95"/>
      <c r="K53" s="1587"/>
      <c r="L53" s="1587"/>
      <c r="M53" s="1587"/>
      <c r="N53" s="1587"/>
      <c r="O53" s="1587"/>
      <c r="P53" s="95"/>
      <c r="AC53" s="2386" t="s">
        <v>2592</v>
      </c>
      <c r="AD53" s="2386"/>
      <c r="AE53" s="2386"/>
      <c r="AF53" s="2386"/>
      <c r="AG53" s="2386"/>
      <c r="AH53" s="2386"/>
      <c r="AI53" s="2386"/>
      <c r="AJ53" s="2386"/>
      <c r="AK53" s="2386"/>
      <c r="AL53" s="2386"/>
      <c r="AM53" s="2386"/>
      <c r="AN53" s="2386"/>
      <c r="AR53" s="2316" t="s">
        <v>1671</v>
      </c>
      <c r="AS53" s="2316"/>
      <c r="AT53" s="2316"/>
      <c r="AU53" s="2316"/>
      <c r="AV53" s="2316"/>
      <c r="AW53" s="2316"/>
      <c r="AX53" s="2316"/>
      <c r="AY53" s="2316"/>
      <c r="AZ53" s="2316"/>
      <c r="BA53" s="2316"/>
      <c r="BB53" s="2316"/>
      <c r="BC53" s="2316"/>
      <c r="BD53" s="2316"/>
      <c r="BE53" s="2316"/>
      <c r="BF53" s="2316"/>
      <c r="BG53" s="2316"/>
      <c r="BH53" s="2316"/>
      <c r="BI53" s="2316"/>
      <c r="BJ53" s="2316"/>
      <c r="BK53" s="2316"/>
      <c r="BL53" s="2316"/>
      <c r="BM53" s="2316"/>
      <c r="BN53" s="2316"/>
      <c r="BO53" s="2316"/>
      <c r="BP53" s="2316"/>
      <c r="BQ53" s="2316"/>
      <c r="BR53" s="2316"/>
      <c r="BS53" s="2316"/>
      <c r="BT53" s="2316"/>
      <c r="BU53" s="2316"/>
      <c r="BV53" s="2316"/>
      <c r="BW53" s="2316"/>
      <c r="BX53" s="2316"/>
      <c r="BY53" s="2316"/>
      <c r="BZ53" s="2316"/>
      <c r="CA53" s="2316"/>
      <c r="CB53" s="87"/>
      <c r="CC53" s="87"/>
      <c r="CD53" s="115"/>
      <c r="CE53" s="87"/>
      <c r="CF53" s="87"/>
      <c r="CH53" s="1525"/>
      <c r="CI53" s="1525"/>
      <c r="CJ53" s="1525"/>
      <c r="CK53" s="1525"/>
    </row>
    <row r="54" spans="2:126" s="63" customFormat="1" ht="30" customHeight="1">
      <c r="B54" s="73"/>
      <c r="C54" s="1"/>
      <c r="D54" s="76"/>
      <c r="E54" s="23"/>
      <c r="F54" s="1"/>
      <c r="G54" s="75"/>
      <c r="H54" s="78"/>
      <c r="I54" s="78"/>
      <c r="J54" s="95"/>
      <c r="K54" s="1587"/>
      <c r="L54" s="1587"/>
      <c r="M54" s="1587"/>
      <c r="N54" s="1587"/>
      <c r="O54" s="1587"/>
      <c r="P54" s="95"/>
      <c r="Q54" s="1"/>
      <c r="R54" s="1"/>
      <c r="S54" s="1"/>
      <c r="T54" s="1"/>
      <c r="U54" s="1"/>
      <c r="V54" s="1"/>
      <c r="W54" s="1"/>
      <c r="X54" s="1"/>
      <c r="Y54" s="1"/>
      <c r="Z54" s="1"/>
      <c r="AA54" s="1"/>
      <c r="AB54" s="1"/>
      <c r="AC54" s="2680" t="s">
        <v>2593</v>
      </c>
      <c r="AD54" s="2680"/>
      <c r="AE54" s="2680"/>
      <c r="AF54" s="2680"/>
      <c r="AG54" s="2680"/>
      <c r="AH54" s="2680"/>
      <c r="AI54" s="2680"/>
      <c r="AJ54" s="2680"/>
      <c r="AK54" s="2680"/>
      <c r="AL54" s="2680"/>
      <c r="AM54" s="2680"/>
      <c r="AN54" s="2680"/>
      <c r="AR54" s="2316" t="s">
        <v>1344</v>
      </c>
      <c r="AS54" s="2316"/>
      <c r="AT54" s="2316"/>
      <c r="AU54" s="2316"/>
      <c r="AV54" s="2316"/>
      <c r="AW54" s="2316"/>
      <c r="AX54" s="2316"/>
      <c r="AY54" s="2316"/>
      <c r="AZ54" s="2316"/>
      <c r="BA54" s="2316"/>
      <c r="BB54" s="2316"/>
      <c r="BC54" s="2316"/>
      <c r="BD54" s="2316"/>
      <c r="BE54" s="2316"/>
      <c r="BF54" s="2316"/>
      <c r="BG54" s="2316"/>
      <c r="BH54" s="2316"/>
      <c r="BI54" s="2316"/>
      <c r="BJ54" s="2316"/>
      <c r="BK54" s="2316"/>
      <c r="BL54" s="2316"/>
      <c r="BM54" s="2316"/>
      <c r="BN54" s="2316"/>
      <c r="BO54" s="2316"/>
      <c r="BP54" s="2316"/>
      <c r="BQ54" s="2316"/>
      <c r="BR54" s="2316"/>
      <c r="BS54" s="2316"/>
      <c r="BT54" s="2316"/>
      <c r="BU54" s="2316"/>
      <c r="BV54" s="2316"/>
      <c r="BW54" s="2316"/>
      <c r="BX54" s="2316"/>
      <c r="BY54" s="2316"/>
      <c r="BZ54" s="2316"/>
      <c r="CA54" s="2316"/>
      <c r="CB54" s="77"/>
      <c r="CC54" s="77"/>
      <c r="CD54" s="115"/>
      <c r="CE54" s="77"/>
      <c r="CF54" s="77"/>
      <c r="CH54" s="1525"/>
      <c r="CI54" s="1525"/>
      <c r="CJ54" s="1525"/>
      <c r="CK54" s="1525"/>
    </row>
    <row r="55" spans="2:126" s="63" customFormat="1" ht="30" customHeight="1">
      <c r="B55" s="84"/>
      <c r="C55" s="1"/>
      <c r="D55" s="1"/>
      <c r="E55" s="23"/>
      <c r="F55" s="103"/>
      <c r="G55" s="103"/>
      <c r="H55" s="95"/>
      <c r="I55" s="95"/>
      <c r="J55" s="95"/>
      <c r="K55" s="95"/>
      <c r="L55" s="95"/>
      <c r="M55" s="95"/>
      <c r="N55" s="95"/>
      <c r="O55" s="95"/>
      <c r="P55" s="95"/>
      <c r="Q55" s="1"/>
      <c r="R55" s="1"/>
      <c r="S55" s="1"/>
      <c r="T55" s="1"/>
      <c r="U55" s="1"/>
      <c r="V55" s="1"/>
      <c r="W55" s="1"/>
      <c r="X55" s="1"/>
      <c r="Y55" s="1"/>
      <c r="Z55" s="1"/>
      <c r="AA55" s="1"/>
      <c r="AB55" s="1"/>
      <c r="AC55" s="1"/>
      <c r="AW55" s="1"/>
      <c r="AX55" s="95"/>
      <c r="AY55" s="95"/>
      <c r="AZ55" s="38"/>
      <c r="BA55" s="38"/>
      <c r="BB55" s="38"/>
      <c r="BD55" s="77"/>
      <c r="BE55" s="77"/>
      <c r="BF55" s="77"/>
      <c r="BG55" s="77"/>
      <c r="BH55" s="77"/>
      <c r="BI55" s="77"/>
      <c r="BJ55" s="77"/>
      <c r="BK55" s="77"/>
      <c r="BL55" s="77"/>
      <c r="BM55" s="77"/>
      <c r="BN55" s="77"/>
      <c r="BO55" s="77"/>
      <c r="BP55" s="77"/>
      <c r="BQ55" s="77"/>
      <c r="BR55" s="77"/>
      <c r="BS55" s="77"/>
      <c r="BT55" s="77"/>
      <c r="BU55" s="77"/>
      <c r="BV55" s="77"/>
      <c r="BW55" s="77"/>
      <c r="BX55" s="77"/>
      <c r="BY55" s="77"/>
      <c r="BZ55" s="77"/>
      <c r="CA55" s="77"/>
      <c r="CB55" s="77"/>
      <c r="CC55" s="77"/>
      <c r="CD55" s="111"/>
      <c r="CE55" s="77"/>
      <c r="CF55" s="77"/>
      <c r="CH55" s="1525"/>
      <c r="CI55" s="1525"/>
      <c r="CJ55" s="1525"/>
      <c r="CK55" s="1525"/>
    </row>
    <row r="56" spans="2:126" s="63" customFormat="1" ht="30" customHeight="1">
      <c r="B56" s="86"/>
      <c r="C56" s="79"/>
      <c r="D56" s="130"/>
      <c r="E56" s="130"/>
      <c r="F56" s="130"/>
      <c r="G56" s="130"/>
      <c r="H56" s="82"/>
      <c r="I56" s="82"/>
      <c r="J56" s="82"/>
      <c r="K56" s="82"/>
      <c r="L56" s="82"/>
      <c r="M56" s="82"/>
      <c r="N56" s="82"/>
      <c r="O56" s="82"/>
      <c r="P56" s="82"/>
      <c r="Q56" s="79"/>
      <c r="R56" s="79"/>
      <c r="S56" s="79"/>
      <c r="T56" s="79"/>
      <c r="U56" s="79"/>
      <c r="V56" s="79"/>
      <c r="W56" s="79"/>
      <c r="X56" s="79"/>
      <c r="Y56" s="79"/>
      <c r="Z56" s="79"/>
      <c r="AA56" s="79"/>
      <c r="AB56" s="79"/>
      <c r="AC56" s="79"/>
      <c r="AD56" s="79"/>
      <c r="AE56" s="79"/>
      <c r="AF56" s="79"/>
      <c r="AG56" s="79"/>
      <c r="AH56" s="79"/>
      <c r="AI56" s="79"/>
      <c r="AJ56" s="79"/>
      <c r="AL56" s="496" t="s">
        <v>2594</v>
      </c>
      <c r="AM56" s="79"/>
      <c r="AN56" s="79"/>
      <c r="AO56" s="79"/>
      <c r="AP56" s="79"/>
      <c r="AQ56" s="79"/>
      <c r="AR56" s="79"/>
      <c r="AS56" s="79"/>
      <c r="AU56" s="79"/>
      <c r="AV56" s="79"/>
      <c r="AW56" s="79"/>
      <c r="AX56" s="79"/>
      <c r="AY56" s="79"/>
      <c r="AZ56" s="1"/>
      <c r="BA56" s="1"/>
      <c r="BB56" s="1"/>
      <c r="BC56" s="1"/>
      <c r="BD56" s="1"/>
      <c r="BE56" s="1"/>
      <c r="BF56" s="1"/>
      <c r="BG56" s="1"/>
      <c r="BH56" s="1"/>
      <c r="BI56" s="1"/>
      <c r="BJ56" s="1"/>
      <c r="BK56" s="1"/>
      <c r="BL56" s="1"/>
      <c r="BM56" s="95"/>
      <c r="BN56" s="95"/>
      <c r="BO56" s="105"/>
      <c r="BP56" s="105"/>
      <c r="BQ56" s="105"/>
      <c r="BR56" s="105"/>
      <c r="BS56" s="105"/>
      <c r="BT56" s="105"/>
      <c r="BU56" s="105"/>
      <c r="BV56" s="105"/>
      <c r="BY56" s="482" t="s">
        <v>2594</v>
      </c>
      <c r="BZ56" s="1593"/>
      <c r="CA56" s="1593"/>
      <c r="CB56" s="1593"/>
      <c r="CC56" s="1593"/>
      <c r="CD56" s="111"/>
      <c r="CE56" s="1593"/>
      <c r="CF56" s="1593"/>
      <c r="CH56" s="1525"/>
      <c r="CI56" s="1525"/>
      <c r="CJ56" s="1525"/>
      <c r="CK56" s="1525"/>
    </row>
    <row r="57" spans="2:126" s="63" customFormat="1" ht="30" customHeight="1">
      <c r="B57" s="89"/>
      <c r="C57" s="79"/>
      <c r="D57" s="498" t="s">
        <v>1171</v>
      </c>
      <c r="E57" s="74"/>
      <c r="F57" s="82" t="s">
        <v>2595</v>
      </c>
      <c r="G57" s="96"/>
      <c r="H57" s="82"/>
      <c r="I57" s="82"/>
      <c r="J57" s="82"/>
      <c r="K57" s="82"/>
      <c r="L57" s="82"/>
      <c r="M57" s="82"/>
      <c r="N57" s="82"/>
      <c r="O57" s="82"/>
      <c r="P57" s="82"/>
      <c r="Q57" s="79"/>
      <c r="R57" s="79"/>
      <c r="S57" s="79"/>
      <c r="T57" s="79"/>
      <c r="U57" s="79"/>
      <c r="V57" s="79"/>
      <c r="W57" s="79"/>
      <c r="X57" s="79"/>
      <c r="Y57" s="79"/>
      <c r="Z57" s="79"/>
      <c r="AA57" s="2306">
        <v>51</v>
      </c>
      <c r="AB57" s="2306"/>
      <c r="AC57" s="2307"/>
      <c r="AD57" s="2308"/>
      <c r="AE57" s="2308"/>
      <c r="AF57" s="2308"/>
      <c r="AG57" s="2308"/>
      <c r="AH57" s="2308"/>
      <c r="AI57" s="2308"/>
      <c r="AJ57" s="2308"/>
      <c r="AK57" s="2308"/>
      <c r="AL57" s="2308"/>
      <c r="AM57" s="2308"/>
      <c r="AN57" s="2309"/>
      <c r="AP57" s="2306">
        <v>54</v>
      </c>
      <c r="AQ57" s="2306"/>
      <c r="AR57" s="2307"/>
      <c r="AS57" s="2308"/>
      <c r="AT57" s="2308"/>
      <c r="AU57" s="2308"/>
      <c r="AV57" s="2308"/>
      <c r="AW57" s="2308"/>
      <c r="AX57" s="2308"/>
      <c r="AY57" s="2308"/>
      <c r="AZ57" s="2308"/>
      <c r="BA57" s="2308"/>
      <c r="BB57" s="2308"/>
      <c r="BC57" s="2308"/>
      <c r="BD57" s="2308"/>
      <c r="BE57" s="2308"/>
      <c r="BF57" s="2308"/>
      <c r="BG57" s="2308"/>
      <c r="BH57" s="2308"/>
      <c r="BI57" s="2308"/>
      <c r="BJ57" s="2308"/>
      <c r="BK57" s="2308"/>
      <c r="BL57" s="2308"/>
      <c r="BM57" s="2308"/>
      <c r="BN57" s="2308"/>
      <c r="BO57" s="2308"/>
      <c r="BP57" s="2308"/>
      <c r="BQ57" s="2308"/>
      <c r="BR57" s="2308"/>
      <c r="BS57" s="2308"/>
      <c r="BT57" s="2308"/>
      <c r="BU57" s="2308"/>
      <c r="BV57" s="2308"/>
      <c r="BW57" s="2308"/>
      <c r="BX57" s="2308"/>
      <c r="BY57" s="2308"/>
      <c r="BZ57" s="2308"/>
      <c r="CA57" s="2309"/>
      <c r="CB57" s="1525"/>
      <c r="CC57" s="1525"/>
      <c r="CD57" s="111"/>
      <c r="CE57" s="1525"/>
      <c r="CF57" s="1525"/>
      <c r="CH57" s="1525"/>
      <c r="CI57" s="1525"/>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row>
    <row r="58" spans="2:126" s="63" customFormat="1" ht="30" customHeight="1">
      <c r="B58" s="73"/>
      <c r="C58" s="38"/>
      <c r="D58" s="80"/>
      <c r="E58" s="74"/>
      <c r="F58" s="71" t="s">
        <v>2596</v>
      </c>
      <c r="G58" s="96"/>
      <c r="H58" s="82"/>
      <c r="I58" s="82"/>
      <c r="J58" s="82"/>
      <c r="K58" s="82"/>
      <c r="L58" s="82"/>
      <c r="M58" s="82"/>
      <c r="N58" s="82"/>
      <c r="O58" s="82"/>
      <c r="P58" s="82"/>
      <c r="Q58" s="38"/>
      <c r="R58" s="38"/>
      <c r="S58" s="38"/>
      <c r="T58" s="38"/>
      <c r="U58" s="38"/>
      <c r="V58" s="38"/>
      <c r="W58" s="38"/>
      <c r="X58" s="38"/>
      <c r="Y58" s="38"/>
      <c r="Z58" s="38"/>
      <c r="AA58" s="2306"/>
      <c r="AB58" s="2306"/>
      <c r="AC58" s="2310"/>
      <c r="AD58" s="2311"/>
      <c r="AE58" s="2311"/>
      <c r="AF58" s="2311"/>
      <c r="AG58" s="2311"/>
      <c r="AH58" s="2311"/>
      <c r="AI58" s="2311"/>
      <c r="AJ58" s="2311"/>
      <c r="AK58" s="2311"/>
      <c r="AL58" s="2311"/>
      <c r="AM58" s="2311"/>
      <c r="AN58" s="2312"/>
      <c r="AP58" s="2306"/>
      <c r="AQ58" s="2306"/>
      <c r="AR58" s="2310"/>
      <c r="AS58" s="2311"/>
      <c r="AT58" s="2311"/>
      <c r="AU58" s="2311"/>
      <c r="AV58" s="2311"/>
      <c r="AW58" s="2311"/>
      <c r="AX58" s="2311"/>
      <c r="AY58" s="2311"/>
      <c r="AZ58" s="2311"/>
      <c r="BA58" s="2311"/>
      <c r="BB58" s="2311"/>
      <c r="BC58" s="2311"/>
      <c r="BD58" s="2311"/>
      <c r="BE58" s="2311"/>
      <c r="BF58" s="2311"/>
      <c r="BG58" s="2311"/>
      <c r="BH58" s="2311"/>
      <c r="BI58" s="2311"/>
      <c r="BJ58" s="2311"/>
      <c r="BK58" s="2311"/>
      <c r="BL58" s="2311"/>
      <c r="BM58" s="2311"/>
      <c r="BN58" s="2311"/>
      <c r="BO58" s="2311"/>
      <c r="BP58" s="2311"/>
      <c r="BQ58" s="2311"/>
      <c r="BR58" s="2311"/>
      <c r="BS58" s="2311"/>
      <c r="BT58" s="2311"/>
      <c r="BU58" s="2311"/>
      <c r="BV58" s="2311"/>
      <c r="BW58" s="2311"/>
      <c r="BX58" s="2311"/>
      <c r="BY58" s="2311"/>
      <c r="BZ58" s="2311"/>
      <c r="CA58" s="2312"/>
      <c r="CB58" s="1525"/>
      <c r="CC58" s="1525"/>
      <c r="CD58" s="111"/>
      <c r="CE58" s="1525"/>
      <c r="CF58" s="1525"/>
      <c r="CH58" s="1525"/>
      <c r="CI58" s="1525"/>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row>
    <row r="59" spans="2:126" s="63" customFormat="1" ht="24.95" customHeight="1">
      <c r="B59" s="94"/>
      <c r="C59" s="38"/>
      <c r="D59" s="75"/>
      <c r="E59" s="74"/>
      <c r="F59" s="83"/>
      <c r="G59" s="1626"/>
      <c r="H59" s="82"/>
      <c r="I59" s="82"/>
      <c r="J59" s="82"/>
      <c r="K59" s="82"/>
      <c r="L59" s="82"/>
      <c r="M59" s="82"/>
      <c r="N59" s="82"/>
      <c r="O59" s="82"/>
      <c r="P59" s="82"/>
      <c r="Q59" s="38"/>
      <c r="R59" s="38"/>
      <c r="S59" s="38"/>
      <c r="T59" s="38"/>
      <c r="U59" s="38"/>
      <c r="V59" s="38"/>
      <c r="W59" s="38"/>
      <c r="X59" s="38"/>
      <c r="Y59" s="38"/>
      <c r="Z59" s="38"/>
      <c r="AA59" s="38"/>
      <c r="AB59" s="38"/>
      <c r="AC59" s="38"/>
      <c r="AD59" s="38"/>
      <c r="AE59" s="38"/>
      <c r="AF59" s="38"/>
      <c r="AG59" s="38"/>
      <c r="AW59" s="38"/>
      <c r="AX59" s="38"/>
      <c r="AY59" s="38"/>
      <c r="AZ59" s="1525"/>
      <c r="BA59" s="1525"/>
      <c r="BB59" s="1525"/>
      <c r="BC59" s="1525"/>
      <c r="BD59" s="1525"/>
      <c r="BE59" s="1525"/>
      <c r="BF59" s="1525"/>
      <c r="BG59" s="1525"/>
      <c r="BH59" s="1525"/>
      <c r="BI59" s="1525"/>
      <c r="BJ59" s="1525"/>
      <c r="BK59" s="1525"/>
      <c r="BL59" s="1525"/>
      <c r="BM59" s="1525"/>
      <c r="BN59" s="1525"/>
      <c r="BO59" s="1525"/>
      <c r="BP59" s="1525"/>
      <c r="BQ59" s="1525"/>
      <c r="BR59" s="1525"/>
      <c r="BS59" s="1525"/>
      <c r="BT59" s="1525"/>
      <c r="BU59" s="1525"/>
      <c r="BV59" s="1525"/>
      <c r="BW59" s="1525"/>
      <c r="BX59" s="1525"/>
      <c r="BY59" s="1525"/>
      <c r="BZ59" s="1525"/>
      <c r="CA59" s="1525"/>
      <c r="CB59" s="1525"/>
      <c r="CC59" s="1525"/>
      <c r="CD59" s="115"/>
      <c r="CE59" s="1525"/>
      <c r="CF59" s="1525"/>
      <c r="CH59" s="1525"/>
      <c r="CI59" s="1525"/>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row>
    <row r="60" spans="2:126" s="63" customFormat="1" ht="30" customHeight="1">
      <c r="B60" s="73"/>
      <c r="C60" s="38"/>
      <c r="D60" s="495" t="s">
        <v>1175</v>
      </c>
      <c r="E60" s="74"/>
      <c r="F60" s="77" t="s">
        <v>2597</v>
      </c>
      <c r="G60" s="1626"/>
      <c r="H60" s="82"/>
      <c r="I60" s="82"/>
      <c r="J60" s="82"/>
      <c r="K60" s="82"/>
      <c r="L60" s="82"/>
      <c r="M60" s="82"/>
      <c r="N60" s="82"/>
      <c r="O60" s="82"/>
      <c r="P60" s="82"/>
      <c r="Q60" s="82"/>
      <c r="R60" s="82"/>
      <c r="S60" s="82"/>
      <c r="T60" s="82"/>
      <c r="U60" s="82"/>
      <c r="V60" s="82"/>
      <c r="W60" s="82"/>
      <c r="X60" s="82"/>
      <c r="Y60" s="82"/>
      <c r="Z60" s="82"/>
      <c r="AA60" s="2306">
        <v>52</v>
      </c>
      <c r="AB60" s="2306"/>
      <c r="AC60" s="2307"/>
      <c r="AD60" s="2308"/>
      <c r="AE60" s="2308"/>
      <c r="AF60" s="2308"/>
      <c r="AG60" s="2308"/>
      <c r="AH60" s="2308"/>
      <c r="AI60" s="2308"/>
      <c r="AJ60" s="2308"/>
      <c r="AK60" s="2308"/>
      <c r="AL60" s="2308"/>
      <c r="AM60" s="2308"/>
      <c r="AN60" s="2309"/>
      <c r="AP60" s="2306">
        <v>55</v>
      </c>
      <c r="AQ60" s="2306"/>
      <c r="AR60" s="2307"/>
      <c r="AS60" s="2308"/>
      <c r="AT60" s="2308"/>
      <c r="AU60" s="2308"/>
      <c r="AV60" s="2308"/>
      <c r="AW60" s="2308"/>
      <c r="AX60" s="2308"/>
      <c r="AY60" s="2308"/>
      <c r="AZ60" s="2308"/>
      <c r="BA60" s="2308"/>
      <c r="BB60" s="2308"/>
      <c r="BC60" s="2308"/>
      <c r="BD60" s="2308"/>
      <c r="BE60" s="2308"/>
      <c r="BF60" s="2308"/>
      <c r="BG60" s="2308"/>
      <c r="BH60" s="2308"/>
      <c r="BI60" s="2308"/>
      <c r="BJ60" s="2308"/>
      <c r="BK60" s="2308"/>
      <c r="BL60" s="2308"/>
      <c r="BM60" s="2308"/>
      <c r="BN60" s="2308"/>
      <c r="BO60" s="2308"/>
      <c r="BP60" s="2308"/>
      <c r="BQ60" s="2308"/>
      <c r="BR60" s="2308"/>
      <c r="BS60" s="2308"/>
      <c r="BT60" s="2308"/>
      <c r="BU60" s="2308"/>
      <c r="BV60" s="2308"/>
      <c r="BW60" s="2308"/>
      <c r="BX60" s="2308"/>
      <c r="BY60" s="2308"/>
      <c r="BZ60" s="2308"/>
      <c r="CA60" s="2309"/>
      <c r="CB60" s="1525"/>
      <c r="CC60" s="1525"/>
      <c r="CD60" s="115"/>
      <c r="CE60" s="1525"/>
      <c r="CF60" s="1525"/>
      <c r="CH60" s="1525"/>
      <c r="CI60" s="1525"/>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row>
    <row r="61" spans="2:126" s="63" customFormat="1" ht="30" customHeight="1">
      <c r="B61" s="73"/>
      <c r="C61" s="38"/>
      <c r="D61" s="85"/>
      <c r="E61" s="74"/>
      <c r="F61" s="87" t="s">
        <v>2598</v>
      </c>
      <c r="G61" s="1626"/>
      <c r="H61" s="82"/>
      <c r="I61" s="82"/>
      <c r="J61" s="82"/>
      <c r="K61" s="82"/>
      <c r="L61" s="82"/>
      <c r="M61" s="82"/>
      <c r="N61" s="82"/>
      <c r="O61" s="82"/>
      <c r="P61" s="82"/>
      <c r="Q61" s="82"/>
      <c r="R61" s="82"/>
      <c r="S61" s="82"/>
      <c r="T61" s="82"/>
      <c r="U61" s="82"/>
      <c r="V61" s="82"/>
      <c r="W61" s="82"/>
      <c r="X61" s="82"/>
      <c r="Y61" s="82"/>
      <c r="Z61" s="82"/>
      <c r="AA61" s="2306"/>
      <c r="AB61" s="2306"/>
      <c r="AC61" s="2310"/>
      <c r="AD61" s="2311"/>
      <c r="AE61" s="2311"/>
      <c r="AF61" s="2311"/>
      <c r="AG61" s="2311"/>
      <c r="AH61" s="2311"/>
      <c r="AI61" s="2311"/>
      <c r="AJ61" s="2311"/>
      <c r="AK61" s="2311"/>
      <c r="AL61" s="2311"/>
      <c r="AM61" s="2311"/>
      <c r="AN61" s="2312"/>
      <c r="AP61" s="2306"/>
      <c r="AQ61" s="2306"/>
      <c r="AR61" s="2310"/>
      <c r="AS61" s="2311"/>
      <c r="AT61" s="2311"/>
      <c r="AU61" s="2311"/>
      <c r="AV61" s="2311"/>
      <c r="AW61" s="2311"/>
      <c r="AX61" s="2311"/>
      <c r="AY61" s="2311"/>
      <c r="AZ61" s="2311"/>
      <c r="BA61" s="2311"/>
      <c r="BB61" s="2311"/>
      <c r="BC61" s="2311"/>
      <c r="BD61" s="2311"/>
      <c r="BE61" s="2311"/>
      <c r="BF61" s="2311"/>
      <c r="BG61" s="2311"/>
      <c r="BH61" s="2311"/>
      <c r="BI61" s="2311"/>
      <c r="BJ61" s="2311"/>
      <c r="BK61" s="2311"/>
      <c r="BL61" s="2311"/>
      <c r="BM61" s="2311"/>
      <c r="BN61" s="2311"/>
      <c r="BO61" s="2311"/>
      <c r="BP61" s="2311"/>
      <c r="BQ61" s="2311"/>
      <c r="BR61" s="2311"/>
      <c r="BS61" s="2311"/>
      <c r="BT61" s="2311"/>
      <c r="BU61" s="2311"/>
      <c r="BV61" s="2311"/>
      <c r="BW61" s="2311"/>
      <c r="BX61" s="2311"/>
      <c r="BY61" s="2311"/>
      <c r="BZ61" s="2311"/>
      <c r="CA61" s="2312"/>
      <c r="CB61" s="1525"/>
      <c r="CC61" s="1525"/>
      <c r="CD61" s="115"/>
      <c r="CE61" s="1525"/>
      <c r="CF61" s="1525"/>
      <c r="CH61" s="1525"/>
      <c r="CI61" s="1525"/>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row>
    <row r="62" spans="2:126" s="63" customFormat="1" ht="24.95" customHeight="1">
      <c r="B62" s="84"/>
      <c r="C62" s="38"/>
      <c r="D62" s="88"/>
      <c r="E62" s="74"/>
      <c r="F62" s="83"/>
      <c r="G62" s="1626"/>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W62" s="38"/>
      <c r="AX62" s="38"/>
      <c r="AY62" s="38"/>
      <c r="AZ62" s="1525"/>
      <c r="BA62" s="1525"/>
      <c r="BB62" s="1525"/>
      <c r="BC62" s="1525"/>
      <c r="BD62" s="1525"/>
      <c r="BE62" s="1525"/>
      <c r="BF62" s="1525"/>
      <c r="BG62" s="1525"/>
      <c r="BH62" s="1525"/>
      <c r="BI62" s="1525"/>
      <c r="BJ62" s="1525"/>
      <c r="BK62" s="1525"/>
      <c r="BL62" s="1525"/>
      <c r="BM62" s="1525"/>
      <c r="BN62" s="1525"/>
      <c r="BO62" s="1525"/>
      <c r="BP62" s="1525"/>
      <c r="BQ62" s="1525"/>
      <c r="BR62" s="1525"/>
      <c r="BS62" s="1525"/>
      <c r="BT62" s="1525"/>
      <c r="BU62" s="1525"/>
      <c r="BV62" s="1525"/>
      <c r="BW62" s="1525"/>
      <c r="BX62" s="1525"/>
      <c r="BY62" s="1525"/>
      <c r="BZ62" s="1525"/>
      <c r="CA62" s="1525"/>
      <c r="CB62" s="1525"/>
      <c r="CC62" s="1525"/>
      <c r="CD62" s="115"/>
      <c r="CE62" s="1525"/>
      <c r="CF62" s="1525"/>
      <c r="CH62" s="1525"/>
      <c r="CI62" s="1525"/>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row>
    <row r="63" spans="2:126" s="63" customFormat="1" ht="30" customHeight="1">
      <c r="B63" s="86"/>
      <c r="C63" s="38"/>
      <c r="D63" s="1626" t="s">
        <v>1221</v>
      </c>
      <c r="E63" s="74"/>
      <c r="F63" s="77" t="s">
        <v>2599</v>
      </c>
      <c r="G63" s="1626"/>
      <c r="H63" s="82"/>
      <c r="I63" s="82"/>
      <c r="J63" s="82"/>
      <c r="K63" s="82"/>
      <c r="L63" s="82"/>
      <c r="M63" s="82"/>
      <c r="N63" s="82"/>
      <c r="O63" s="82"/>
      <c r="P63" s="82"/>
      <c r="Q63" s="82"/>
      <c r="R63" s="82"/>
      <c r="S63" s="82"/>
      <c r="T63" s="82"/>
      <c r="U63" s="82"/>
      <c r="V63" s="82"/>
      <c r="W63" s="82"/>
      <c r="X63" s="82"/>
      <c r="Y63" s="82"/>
      <c r="Z63" s="82"/>
      <c r="AA63" s="2306">
        <v>53</v>
      </c>
      <c r="AB63" s="2306"/>
      <c r="AC63" s="2307"/>
      <c r="AD63" s="2308"/>
      <c r="AE63" s="2308"/>
      <c r="AF63" s="2308"/>
      <c r="AG63" s="2308"/>
      <c r="AH63" s="2308"/>
      <c r="AI63" s="2308"/>
      <c r="AJ63" s="2308"/>
      <c r="AK63" s="2308"/>
      <c r="AL63" s="2308"/>
      <c r="AM63" s="2308"/>
      <c r="AN63" s="2309"/>
      <c r="AP63" s="2306">
        <v>56</v>
      </c>
      <c r="AQ63" s="2306"/>
      <c r="AR63" s="2307"/>
      <c r="AS63" s="2308"/>
      <c r="AT63" s="2308"/>
      <c r="AU63" s="2308"/>
      <c r="AV63" s="2308"/>
      <c r="AW63" s="2308"/>
      <c r="AX63" s="2308"/>
      <c r="AY63" s="2308"/>
      <c r="AZ63" s="2308"/>
      <c r="BA63" s="2308"/>
      <c r="BB63" s="2308"/>
      <c r="BC63" s="2308"/>
      <c r="BD63" s="2308"/>
      <c r="BE63" s="2308"/>
      <c r="BF63" s="2308"/>
      <c r="BG63" s="2308"/>
      <c r="BH63" s="2308"/>
      <c r="BI63" s="2308"/>
      <c r="BJ63" s="2308"/>
      <c r="BK63" s="2308"/>
      <c r="BL63" s="2308"/>
      <c r="BM63" s="2308"/>
      <c r="BN63" s="2308"/>
      <c r="BO63" s="2308"/>
      <c r="BP63" s="2308"/>
      <c r="BQ63" s="2308"/>
      <c r="BR63" s="2308"/>
      <c r="BS63" s="2308"/>
      <c r="BT63" s="2308"/>
      <c r="BU63" s="2308"/>
      <c r="BV63" s="2308"/>
      <c r="BW63" s="2308"/>
      <c r="BX63" s="2308"/>
      <c r="BY63" s="2308"/>
      <c r="BZ63" s="2308"/>
      <c r="CA63" s="2309"/>
      <c r="CB63" s="1525"/>
      <c r="CC63" s="1525"/>
      <c r="CD63" s="147"/>
      <c r="CE63" s="1525"/>
      <c r="CF63" s="1525"/>
      <c r="CH63" s="1525"/>
      <c r="CI63" s="1525"/>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row>
    <row r="64" spans="2:126" s="63" customFormat="1" ht="30" customHeight="1">
      <c r="B64" s="73"/>
      <c r="C64" s="38"/>
      <c r="D64" s="90"/>
      <c r="E64" s="74"/>
      <c r="F64" s="87" t="s">
        <v>2600</v>
      </c>
      <c r="G64" s="1626"/>
      <c r="H64" s="82"/>
      <c r="I64" s="82"/>
      <c r="J64" s="82"/>
      <c r="K64" s="82"/>
      <c r="L64" s="82"/>
      <c r="M64" s="82"/>
      <c r="N64" s="82"/>
      <c r="O64" s="82"/>
      <c r="P64" s="82"/>
      <c r="Q64" s="82"/>
      <c r="R64" s="82"/>
      <c r="S64" s="82"/>
      <c r="T64" s="82"/>
      <c r="U64" s="82"/>
      <c r="V64" s="82"/>
      <c r="W64" s="82"/>
      <c r="X64" s="82"/>
      <c r="Y64" s="82"/>
      <c r="Z64" s="82"/>
      <c r="AA64" s="2306"/>
      <c r="AB64" s="2306"/>
      <c r="AC64" s="2310"/>
      <c r="AD64" s="2311"/>
      <c r="AE64" s="2311"/>
      <c r="AF64" s="2311"/>
      <c r="AG64" s="2311"/>
      <c r="AH64" s="2311"/>
      <c r="AI64" s="2311"/>
      <c r="AJ64" s="2311"/>
      <c r="AK64" s="2311"/>
      <c r="AL64" s="2311"/>
      <c r="AM64" s="2311"/>
      <c r="AN64" s="2312"/>
      <c r="AP64" s="2306"/>
      <c r="AQ64" s="2306"/>
      <c r="AR64" s="2310"/>
      <c r="AS64" s="2311"/>
      <c r="AT64" s="2311"/>
      <c r="AU64" s="2311"/>
      <c r="AV64" s="2311"/>
      <c r="AW64" s="2311"/>
      <c r="AX64" s="2311"/>
      <c r="AY64" s="2311"/>
      <c r="AZ64" s="2311"/>
      <c r="BA64" s="2311"/>
      <c r="BB64" s="2311"/>
      <c r="BC64" s="2311"/>
      <c r="BD64" s="2311"/>
      <c r="BE64" s="2311"/>
      <c r="BF64" s="2311"/>
      <c r="BG64" s="2311"/>
      <c r="BH64" s="2311"/>
      <c r="BI64" s="2311"/>
      <c r="BJ64" s="2311"/>
      <c r="BK64" s="2311"/>
      <c r="BL64" s="2311"/>
      <c r="BM64" s="2311"/>
      <c r="BN64" s="2311"/>
      <c r="BO64" s="2311"/>
      <c r="BP64" s="2311"/>
      <c r="BQ64" s="2311"/>
      <c r="BR64" s="2311"/>
      <c r="BS64" s="2311"/>
      <c r="BT64" s="2311"/>
      <c r="BU64" s="2311"/>
      <c r="BV64" s="2311"/>
      <c r="BW64" s="2311"/>
      <c r="BX64" s="2311"/>
      <c r="BY64" s="2311"/>
      <c r="BZ64" s="2311"/>
      <c r="CA64" s="2312"/>
      <c r="CB64" s="1525"/>
      <c r="CC64" s="1525"/>
      <c r="CD64" s="147"/>
      <c r="CE64" s="1525"/>
      <c r="CF64" s="1525"/>
      <c r="CH64" s="1525"/>
      <c r="CI64" s="1525"/>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row>
    <row r="65" spans="2:126" s="63" customFormat="1" ht="39.950000000000003" customHeight="1">
      <c r="B65" s="139"/>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2"/>
      <c r="BR65" s="92"/>
      <c r="BS65" s="92"/>
      <c r="BT65" s="92"/>
      <c r="BU65" s="92"/>
      <c r="BV65" s="92"/>
      <c r="BW65" s="92"/>
      <c r="BX65" s="92"/>
      <c r="BY65" s="92"/>
      <c r="BZ65" s="92"/>
      <c r="CA65" s="92"/>
      <c r="CB65" s="92"/>
      <c r="CC65" s="92"/>
      <c r="CD65" s="163"/>
      <c r="CH65" s="1525"/>
      <c r="CI65" s="1525"/>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row>
    <row r="66" spans="2:126" s="63" customFormat="1" ht="39.950000000000003" customHeight="1">
      <c r="B66" s="89"/>
      <c r="C66" s="1525"/>
      <c r="D66" s="1525"/>
      <c r="E66" s="1525"/>
      <c r="F66" s="1525"/>
      <c r="G66" s="1525"/>
      <c r="H66" s="1525"/>
      <c r="I66" s="1525"/>
      <c r="J66" s="1525"/>
      <c r="K66" s="1525"/>
      <c r="L66" s="1525"/>
      <c r="M66" s="1525"/>
      <c r="N66" s="1525"/>
      <c r="O66" s="1525"/>
      <c r="P66" s="1525"/>
      <c r="Q66" s="1525"/>
      <c r="R66" s="1525"/>
      <c r="S66" s="1525"/>
      <c r="T66" s="1525"/>
      <c r="U66" s="1525"/>
      <c r="V66" s="1525"/>
      <c r="W66" s="1525"/>
      <c r="X66" s="1525"/>
      <c r="Y66" s="1525"/>
      <c r="Z66" s="1525"/>
      <c r="AA66" s="1525"/>
      <c r="AB66" s="1525"/>
      <c r="AC66" s="1525"/>
      <c r="AD66" s="1525"/>
      <c r="AE66" s="1525"/>
      <c r="AF66" s="1525"/>
      <c r="AG66" s="1525"/>
      <c r="AH66" s="1525"/>
      <c r="AI66" s="1525"/>
      <c r="AJ66" s="1525"/>
      <c r="AK66" s="1525"/>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R66" s="1525"/>
      <c r="BS66" s="1525"/>
      <c r="BT66" s="1525"/>
      <c r="BU66" s="1525"/>
      <c r="BV66" s="1525"/>
      <c r="BW66" s="1525"/>
      <c r="BX66" s="1525"/>
      <c r="BY66" s="1525"/>
      <c r="BZ66" s="1525"/>
      <c r="CA66" s="1525"/>
      <c r="CB66" s="1525"/>
      <c r="CC66" s="1525"/>
      <c r="CD66" s="111"/>
      <c r="CH66" s="1525"/>
      <c r="CI66" s="1525"/>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row>
    <row r="67" spans="2:126" s="63" customFormat="1" ht="30" customHeight="1">
      <c r="B67" s="73"/>
      <c r="C67" s="77" t="s">
        <v>2601</v>
      </c>
      <c r="D67" s="1626" t="s">
        <v>2602</v>
      </c>
      <c r="E67" s="1525"/>
      <c r="F67" s="1525"/>
      <c r="G67" s="1525"/>
      <c r="H67" s="1525"/>
      <c r="I67" s="1525"/>
      <c r="J67" s="1525"/>
      <c r="K67" s="1525"/>
      <c r="L67" s="1525"/>
      <c r="M67" s="1525"/>
      <c r="N67" s="1525"/>
      <c r="O67" s="1525"/>
      <c r="P67" s="1525"/>
      <c r="Q67" s="1525"/>
      <c r="R67" s="1525"/>
      <c r="S67" s="1525"/>
      <c r="T67" s="1525"/>
      <c r="U67" s="1525"/>
      <c r="V67" s="1525"/>
      <c r="W67" s="1525"/>
      <c r="X67" s="1525"/>
      <c r="Y67" s="1525"/>
      <c r="Z67" s="1525"/>
      <c r="AA67" s="1525"/>
      <c r="AB67" s="1525"/>
      <c r="AC67" s="1525"/>
      <c r="AD67" s="1525"/>
      <c r="AE67" s="1525"/>
      <c r="AF67" s="1525"/>
      <c r="AG67" s="1525"/>
      <c r="AH67" s="1525"/>
      <c r="AI67" s="1525"/>
      <c r="AJ67" s="1525"/>
      <c r="AK67" s="1525"/>
      <c r="AL67" s="1525"/>
      <c r="AM67" s="1525"/>
      <c r="BX67" s="1525"/>
      <c r="BY67" s="1525"/>
      <c r="BZ67" s="1525"/>
      <c r="CA67" s="1525"/>
      <c r="CB67" s="1525"/>
      <c r="CC67" s="1525"/>
      <c r="CD67" s="111"/>
      <c r="CH67" s="1525"/>
      <c r="CI67" s="1525"/>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row>
    <row r="68" spans="2:126" s="63" customFormat="1" ht="30" customHeight="1">
      <c r="B68" s="73"/>
      <c r="C68" s="1"/>
      <c r="D68" s="76" t="s">
        <v>2603</v>
      </c>
      <c r="E68" s="1525"/>
      <c r="F68" s="1525"/>
      <c r="G68" s="1525"/>
      <c r="H68" s="1525"/>
      <c r="I68" s="1525"/>
      <c r="J68" s="1525"/>
      <c r="K68" s="1525"/>
      <c r="L68" s="1525"/>
      <c r="M68" s="1525"/>
      <c r="N68" s="1525"/>
      <c r="O68" s="1525"/>
      <c r="P68" s="1525"/>
      <c r="Q68" s="1525"/>
      <c r="R68" s="1525"/>
      <c r="S68" s="1525"/>
      <c r="T68" s="1525"/>
      <c r="U68" s="1525"/>
      <c r="V68" s="1525"/>
      <c r="W68" s="1525"/>
      <c r="X68" s="1525"/>
      <c r="Y68" s="1525"/>
      <c r="Z68" s="1525"/>
      <c r="AA68" s="1525"/>
      <c r="AB68" s="1525"/>
      <c r="AC68" s="1525"/>
      <c r="AD68" s="1525"/>
      <c r="AE68" s="1525"/>
      <c r="AF68" s="1525"/>
      <c r="AG68" s="1525"/>
      <c r="AH68" s="1525"/>
      <c r="AI68" s="1525"/>
      <c r="AJ68" s="1525"/>
      <c r="AK68" s="1525"/>
      <c r="AL68" s="1525"/>
      <c r="AM68" s="1525"/>
      <c r="BX68" s="1525"/>
      <c r="BY68" s="1525"/>
      <c r="BZ68" s="1525"/>
      <c r="CA68" s="1525"/>
      <c r="CB68" s="1525"/>
      <c r="CC68" s="1525"/>
      <c r="CD68" s="111"/>
      <c r="CH68" s="1525"/>
      <c r="CI68" s="1525"/>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row>
    <row r="69" spans="2:126" s="63" customFormat="1" ht="24.95" customHeight="1">
      <c r="B69" s="73"/>
      <c r="C69" s="1525"/>
      <c r="D69" s="1525"/>
      <c r="E69" s="1525"/>
      <c r="F69" s="1525"/>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1525"/>
      <c r="BR69" s="1525"/>
      <c r="BS69" s="1525"/>
      <c r="BT69" s="1525"/>
      <c r="BU69" s="1525"/>
      <c r="BV69" s="1525"/>
      <c r="BW69" s="1525"/>
      <c r="BX69" s="1525"/>
      <c r="BY69" s="1525"/>
      <c r="BZ69" s="1525"/>
      <c r="CA69" s="1525"/>
      <c r="CB69" s="1525"/>
      <c r="CC69" s="1525"/>
      <c r="CD69" s="114"/>
      <c r="CH69" s="1525"/>
      <c r="CI69" s="1525"/>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row>
    <row r="70" spans="2:126" s="63" customFormat="1" ht="30" customHeight="1">
      <c r="B70" s="73"/>
      <c r="C70" s="1525"/>
      <c r="D70" s="2666">
        <v>330070</v>
      </c>
      <c r="E70" s="2666"/>
      <c r="F70" s="2666"/>
      <c r="G70" s="2666"/>
      <c r="H70" s="2666"/>
      <c r="I70" s="97"/>
      <c r="J70" s="97"/>
      <c r="K70" s="97"/>
      <c r="L70" s="97"/>
      <c r="M70" s="97"/>
      <c r="N70" s="97"/>
      <c r="O70" s="97"/>
      <c r="P70" s="97"/>
      <c r="Q70" s="97"/>
      <c r="R70" s="77"/>
      <c r="S70" s="77"/>
      <c r="T70" s="77"/>
      <c r="U70" s="77"/>
      <c r="V70" s="77"/>
      <c r="W70" s="77"/>
      <c r="X70" s="77"/>
      <c r="Y70" s="77"/>
      <c r="Z70" s="77"/>
      <c r="AA70" s="77"/>
      <c r="AB70" s="77"/>
      <c r="AC70" s="77"/>
      <c r="AD70" s="77"/>
      <c r="AE70" s="77"/>
      <c r="AF70" s="77"/>
      <c r="AG70" s="1525"/>
      <c r="AH70" s="1525"/>
      <c r="AI70" s="1525"/>
      <c r="AJ70" s="1525"/>
      <c r="AK70" s="1525"/>
      <c r="AL70" s="1525"/>
      <c r="AM70" s="1525"/>
      <c r="AN70" s="1525"/>
      <c r="AO70" s="1525"/>
      <c r="AP70" s="1525"/>
      <c r="AQ70" s="1525"/>
      <c r="AR70" s="1525"/>
      <c r="AS70" s="1525"/>
      <c r="AT70" s="1525"/>
      <c r="AU70" s="1525"/>
      <c r="AV70" s="1525"/>
      <c r="AW70" s="1525"/>
      <c r="AX70" s="1525"/>
      <c r="AY70" s="1525"/>
      <c r="AZ70" s="1525"/>
      <c r="BA70" s="1525"/>
      <c r="BB70" s="1525"/>
      <c r="BC70" s="1525"/>
      <c r="BD70" s="1525"/>
      <c r="BE70" s="1525"/>
      <c r="BF70" s="1525"/>
      <c r="BG70" s="1525"/>
      <c r="BH70" s="1525"/>
      <c r="BI70" s="1525"/>
      <c r="BJ70" s="1525"/>
      <c r="BK70" s="1525"/>
      <c r="BL70" s="1525"/>
      <c r="BM70" s="1525"/>
      <c r="BN70" s="1525"/>
      <c r="BO70" s="1525"/>
      <c r="BP70" s="1525"/>
      <c r="BQ70" s="1525"/>
      <c r="BR70" s="1525"/>
      <c r="BS70" s="1525"/>
      <c r="BT70" s="1525"/>
      <c r="BU70" s="1525"/>
      <c r="BV70" s="1525"/>
      <c r="BW70" s="1525"/>
      <c r="BX70" s="1525"/>
      <c r="BY70" s="1525"/>
      <c r="BZ70" s="1525"/>
      <c r="CA70" s="1525"/>
      <c r="CB70" s="1525"/>
      <c r="CC70" s="1525"/>
      <c r="CD70" s="114"/>
      <c r="CH70" s="1525"/>
      <c r="CI70" s="1525"/>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row>
    <row r="71" spans="2:126" s="63" customFormat="1" ht="15" customHeight="1">
      <c r="B71" s="84"/>
      <c r="C71" s="1525"/>
      <c r="D71" s="2317" t="s">
        <v>1130</v>
      </c>
      <c r="E71" s="2348"/>
      <c r="F71" s="2681" t="s">
        <v>1082</v>
      </c>
      <c r="G71" s="2627"/>
      <c r="H71" s="2628"/>
      <c r="I71" s="98"/>
      <c r="J71" s="2644" t="s">
        <v>2154</v>
      </c>
      <c r="K71" s="2644"/>
      <c r="L71" s="2644"/>
      <c r="M71" s="2644"/>
      <c r="N71" s="2644"/>
      <c r="O71" s="131"/>
      <c r="P71" s="131"/>
      <c r="Q71" s="131"/>
      <c r="R71" s="77"/>
      <c r="S71" s="2317" t="s">
        <v>1132</v>
      </c>
      <c r="T71" s="2348"/>
      <c r="U71" s="2681"/>
      <c r="V71" s="2627"/>
      <c r="W71" s="2628"/>
      <c r="X71" s="98"/>
      <c r="Y71" s="2644" t="s">
        <v>2296</v>
      </c>
      <c r="Z71" s="2644"/>
      <c r="AA71" s="2644"/>
      <c r="AB71" s="2644"/>
      <c r="AC71" s="2644"/>
      <c r="AD71" s="2644"/>
      <c r="AE71" s="2644"/>
      <c r="AF71" s="131"/>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1525"/>
      <c r="BX71" s="1525"/>
      <c r="BY71" s="1525"/>
      <c r="BZ71" s="1525"/>
      <c r="CA71" s="1525"/>
      <c r="CB71" s="1525"/>
      <c r="CC71" s="1525"/>
      <c r="CD71" s="115"/>
      <c r="CH71" s="1525"/>
      <c r="CI71" s="1525"/>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row>
    <row r="72" spans="2:126" s="63" customFormat="1" ht="30" customHeight="1">
      <c r="B72" s="86"/>
      <c r="C72" s="1525"/>
      <c r="D72" s="2306"/>
      <c r="E72" s="2348"/>
      <c r="F72" s="2629"/>
      <c r="G72" s="2630"/>
      <c r="H72" s="2631"/>
      <c r="I72" s="98"/>
      <c r="J72" s="2644"/>
      <c r="K72" s="2644"/>
      <c r="L72" s="2644"/>
      <c r="M72" s="2644"/>
      <c r="N72" s="2644"/>
      <c r="O72" s="131"/>
      <c r="P72" s="131"/>
      <c r="Q72" s="131"/>
      <c r="R72" s="77"/>
      <c r="S72" s="2306"/>
      <c r="T72" s="2348"/>
      <c r="U72" s="2629"/>
      <c r="V72" s="2630"/>
      <c r="W72" s="2631"/>
      <c r="X72" s="98"/>
      <c r="Y72" s="2644"/>
      <c r="Z72" s="2644"/>
      <c r="AA72" s="2644"/>
      <c r="AB72" s="2644"/>
      <c r="AC72" s="2644"/>
      <c r="AD72" s="2644"/>
      <c r="AE72" s="2644"/>
      <c r="AF72" s="131"/>
      <c r="AG72" s="1525"/>
      <c r="AH72" s="1525"/>
      <c r="AI72" s="1525"/>
      <c r="AJ72" s="1525"/>
      <c r="AK72" s="1525"/>
      <c r="AL72" s="1525"/>
      <c r="AM72" s="1525"/>
      <c r="AN72" s="1525"/>
      <c r="AO72" s="1525"/>
      <c r="AP72" s="1525"/>
      <c r="AQ72" s="1525"/>
      <c r="AR72" s="1525"/>
      <c r="AS72" s="1525"/>
      <c r="AT72" s="1525"/>
      <c r="AU72" s="1525"/>
      <c r="AV72" s="1525"/>
      <c r="AW72" s="1525"/>
      <c r="AX72" s="1525"/>
      <c r="AY72" s="1525"/>
      <c r="AZ72" s="1525"/>
      <c r="BA72" s="1525"/>
      <c r="BB72" s="1525"/>
      <c r="BC72" s="1525"/>
      <c r="BD72" s="1525"/>
      <c r="BE72" s="1525"/>
      <c r="BF72" s="1525"/>
      <c r="BG72" s="1525"/>
      <c r="BH72" s="1525"/>
      <c r="BI72" s="1525"/>
      <c r="BJ72" s="1525"/>
      <c r="BK72" s="1525"/>
      <c r="BL72" s="1525"/>
      <c r="BM72" s="1525"/>
      <c r="BN72" s="1525"/>
      <c r="BO72" s="1525"/>
      <c r="BP72" s="1525"/>
      <c r="BQ72" s="1525"/>
      <c r="BR72" s="1525"/>
      <c r="BS72" s="1525"/>
      <c r="BT72" s="1525"/>
      <c r="BU72" s="1525"/>
      <c r="BV72" s="1525"/>
      <c r="BW72" s="1525"/>
      <c r="BX72" s="1525"/>
      <c r="BY72" s="1525"/>
      <c r="BZ72" s="1525"/>
      <c r="CA72" s="1525"/>
      <c r="CB72" s="1525"/>
      <c r="CC72" s="1525"/>
      <c r="CD72" s="115"/>
      <c r="CH72" s="1525"/>
      <c r="CI72" s="1525"/>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row>
    <row r="73" spans="2:126" s="63" customFormat="1" ht="30" customHeight="1">
      <c r="B73" s="86"/>
      <c r="C73" s="1525"/>
      <c r="D73" s="1525"/>
      <c r="E73" s="1525"/>
      <c r="F73" s="1525"/>
      <c r="G73" s="1525"/>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1525"/>
      <c r="AK73" s="1525"/>
      <c r="AL73" s="1525"/>
      <c r="AM73" s="1525"/>
      <c r="AN73" s="1525"/>
      <c r="AO73" s="1525"/>
      <c r="AP73" s="1525"/>
      <c r="AQ73" s="1525"/>
      <c r="AR73" s="1525"/>
      <c r="AS73" s="1525"/>
      <c r="AT73" s="1525"/>
      <c r="AU73" s="1525"/>
      <c r="AV73" s="1525"/>
      <c r="AW73" s="1525"/>
      <c r="AX73" s="1525"/>
      <c r="AY73" s="1525"/>
      <c r="AZ73" s="1525"/>
      <c r="BA73" s="1525"/>
      <c r="BB73" s="1525"/>
      <c r="BC73" s="1525"/>
      <c r="BD73" s="1525"/>
      <c r="BE73" s="1525"/>
      <c r="BF73" s="1525"/>
      <c r="BG73" s="1525"/>
      <c r="BH73" s="1525"/>
      <c r="BI73" s="1525"/>
      <c r="BJ73" s="1525"/>
      <c r="BK73" s="1525"/>
      <c r="BL73" s="1525"/>
      <c r="BM73" s="1525"/>
      <c r="BN73" s="1525"/>
      <c r="BO73" s="1525"/>
      <c r="BP73" s="1525"/>
      <c r="BQ73" s="1525"/>
      <c r="BR73" s="1525"/>
      <c r="BS73" s="1525"/>
      <c r="BT73" s="1525"/>
      <c r="BU73" s="1525"/>
      <c r="BV73" s="1525"/>
      <c r="BW73" s="1525"/>
      <c r="BX73" s="1525"/>
      <c r="BY73" s="1525"/>
      <c r="BZ73" s="1525"/>
      <c r="CA73" s="1525"/>
      <c r="CB73" s="1525"/>
      <c r="CC73" s="1525"/>
      <c r="CD73" s="115"/>
      <c r="CH73" s="1525"/>
      <c r="CI73" s="1525"/>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row>
    <row r="74" spans="2:126" s="63" customFormat="1" ht="30" customHeight="1">
      <c r="B74" s="129"/>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c r="BD74" s="92"/>
      <c r="BE74" s="92"/>
      <c r="BF74" s="92"/>
      <c r="BG74" s="92"/>
      <c r="BH74" s="92"/>
      <c r="BI74" s="92"/>
      <c r="BJ74" s="92"/>
      <c r="BK74" s="92"/>
      <c r="BL74" s="92"/>
      <c r="BM74" s="92"/>
      <c r="BN74" s="92"/>
      <c r="BO74" s="92"/>
      <c r="BP74" s="92"/>
      <c r="BQ74" s="92"/>
      <c r="BR74" s="92"/>
      <c r="BS74" s="92"/>
      <c r="BT74" s="92"/>
      <c r="BU74" s="92"/>
      <c r="BV74" s="92"/>
      <c r="BW74" s="92"/>
      <c r="BX74" s="92"/>
      <c r="BY74" s="92"/>
      <c r="BZ74" s="92"/>
      <c r="CA74" s="92"/>
      <c r="CB74" s="92"/>
      <c r="CC74" s="92"/>
      <c r="CD74" s="132"/>
      <c r="CH74" s="1525"/>
      <c r="CI74" s="1525"/>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row>
    <row r="75" spans="2:126" s="63" customFormat="1" ht="39.950000000000003" customHeight="1">
      <c r="B75" s="73"/>
      <c r="C75" s="1525"/>
      <c r="D75" s="1525"/>
      <c r="E75" s="1525"/>
      <c r="F75" s="1525"/>
      <c r="G75" s="1525"/>
      <c r="H75" s="1525"/>
      <c r="I75" s="1525"/>
      <c r="J75" s="1525"/>
      <c r="K75" s="1525"/>
      <c r="L75" s="1525"/>
      <c r="M75" s="1525"/>
      <c r="N75" s="1525"/>
      <c r="O75" s="1525"/>
      <c r="P75" s="1525"/>
      <c r="Q75" s="1525"/>
      <c r="R75" s="1525"/>
      <c r="S75" s="1525"/>
      <c r="T75" s="1525"/>
      <c r="U75" s="1525"/>
      <c r="V75" s="1525"/>
      <c r="W75" s="1525"/>
      <c r="X75" s="1525"/>
      <c r="Y75" s="1525"/>
      <c r="Z75" s="1525"/>
      <c r="AA75" s="1525"/>
      <c r="AB75" s="1525"/>
      <c r="AC75" s="1525"/>
      <c r="AD75" s="1525"/>
      <c r="AE75" s="1525"/>
      <c r="AF75" s="1525"/>
      <c r="AG75" s="1525"/>
      <c r="AH75" s="1525"/>
      <c r="AI75" s="1525"/>
      <c r="AJ75" s="1525"/>
      <c r="AK75" s="1525"/>
      <c r="AL75" s="1525"/>
      <c r="AM75" s="1525"/>
      <c r="AN75" s="1525"/>
      <c r="AO75" s="1525"/>
      <c r="AP75" s="1525"/>
      <c r="AQ75" s="1525"/>
      <c r="AR75" s="1525"/>
      <c r="AS75" s="1525"/>
      <c r="AT75" s="1525"/>
      <c r="AU75" s="1525"/>
      <c r="AV75" s="1525"/>
      <c r="AW75" s="1525"/>
      <c r="AX75" s="1525"/>
      <c r="AY75" s="1525"/>
      <c r="AZ75" s="1525"/>
      <c r="BA75" s="1525"/>
      <c r="BB75" s="1525"/>
      <c r="BC75" s="1525"/>
      <c r="BD75" s="1525"/>
      <c r="BE75" s="1525"/>
      <c r="BF75" s="1525"/>
      <c r="BG75" s="1525"/>
      <c r="BH75" s="1525"/>
      <c r="BI75" s="1525"/>
      <c r="BJ75" s="1525"/>
      <c r="BK75" s="1525"/>
      <c r="BL75" s="1525"/>
      <c r="BM75" s="1525"/>
      <c r="BN75" s="1525"/>
      <c r="BO75" s="1525"/>
      <c r="BP75" s="1525"/>
      <c r="BQ75" s="1525"/>
      <c r="BR75" s="1525"/>
      <c r="BS75" s="1525"/>
      <c r="BT75" s="1525"/>
      <c r="BU75" s="1525"/>
      <c r="BV75" s="1525"/>
      <c r="BW75" s="1525"/>
      <c r="BX75" s="1525"/>
      <c r="BY75" s="1525"/>
      <c r="BZ75" s="1525"/>
      <c r="CA75" s="1525"/>
      <c r="CB75" s="1525"/>
      <c r="CC75" s="1525"/>
      <c r="CD75" s="111"/>
      <c r="CH75" s="1525"/>
      <c r="CI75" s="1525"/>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row>
    <row r="76" spans="2:126" s="63" customFormat="1" ht="30" customHeight="1">
      <c r="B76" s="73"/>
      <c r="AF76" s="1525"/>
      <c r="AG76" s="1525"/>
      <c r="AH76" s="1525"/>
      <c r="AI76" s="1525"/>
      <c r="AJ76" s="1525"/>
      <c r="AK76" s="1525"/>
      <c r="AL76" s="1525"/>
      <c r="AM76" s="1525"/>
      <c r="AN76" s="1525"/>
      <c r="AO76" s="1525"/>
      <c r="AP76" s="79"/>
      <c r="AQ76" s="79"/>
      <c r="AR76" s="79"/>
      <c r="AS76" s="79"/>
      <c r="AU76" s="79"/>
      <c r="AV76" s="79"/>
      <c r="AW76" s="79"/>
      <c r="AX76" s="79"/>
      <c r="AY76" s="79"/>
      <c r="AZ76" s="1"/>
      <c r="BA76" s="1"/>
      <c r="BB76" s="1"/>
      <c r="BC76" s="1"/>
      <c r="BD76" s="1"/>
      <c r="BE76" s="1"/>
      <c r="BF76" s="1"/>
      <c r="BG76" s="1"/>
      <c r="BH76" s="1"/>
      <c r="BI76" s="1"/>
      <c r="BJ76" s="1"/>
      <c r="BK76" s="1"/>
      <c r="BL76" s="1"/>
      <c r="BM76" s="95"/>
      <c r="BN76" s="95"/>
      <c r="BO76" s="105"/>
      <c r="BP76" s="105"/>
      <c r="BQ76" s="105"/>
      <c r="BR76" s="105"/>
      <c r="BS76" s="105"/>
      <c r="BT76" s="105"/>
      <c r="BU76" s="105"/>
      <c r="BV76" s="105"/>
      <c r="BY76" s="482" t="s">
        <v>2594</v>
      </c>
      <c r="BZ76" s="1593"/>
      <c r="CA76" s="1593"/>
      <c r="CB76" s="1525"/>
      <c r="CC76" s="1525"/>
      <c r="CD76" s="111"/>
      <c r="CH76" s="1525"/>
      <c r="CI76" s="1525"/>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row>
    <row r="77" spans="2:126" s="63" customFormat="1" ht="30" customHeight="1">
      <c r="B77" s="73"/>
      <c r="C77" s="77" t="s">
        <v>2604</v>
      </c>
      <c r="D77" s="1626" t="s">
        <v>2605</v>
      </c>
      <c r="E77" s="1525"/>
      <c r="F77" s="1525"/>
      <c r="G77" s="1525"/>
      <c r="H77" s="1525"/>
      <c r="I77" s="1525"/>
      <c r="J77" s="1525"/>
      <c r="K77" s="1525"/>
      <c r="L77" s="1525"/>
      <c r="M77" s="1525"/>
      <c r="N77" s="1525"/>
      <c r="O77" s="1525"/>
      <c r="P77" s="1525"/>
      <c r="Q77" s="1525"/>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2306">
        <v>71</v>
      </c>
      <c r="AQ77" s="2306"/>
      <c r="AR77" s="2307"/>
      <c r="AS77" s="2308"/>
      <c r="AT77" s="2308"/>
      <c r="AU77" s="2308"/>
      <c r="AV77" s="2308"/>
      <c r="AW77" s="2308"/>
      <c r="AX77" s="2308"/>
      <c r="AY77" s="2308"/>
      <c r="AZ77" s="2308"/>
      <c r="BA77" s="2308"/>
      <c r="BB77" s="2308"/>
      <c r="BC77" s="2308"/>
      <c r="BD77" s="2308"/>
      <c r="BE77" s="2308"/>
      <c r="BF77" s="2308"/>
      <c r="BG77" s="2308"/>
      <c r="BH77" s="2308"/>
      <c r="BI77" s="2308"/>
      <c r="BJ77" s="2308"/>
      <c r="BK77" s="2308"/>
      <c r="BL77" s="2308"/>
      <c r="BM77" s="2308"/>
      <c r="BN77" s="2308"/>
      <c r="BO77" s="2308"/>
      <c r="BP77" s="2308"/>
      <c r="BQ77" s="2308"/>
      <c r="BR77" s="2308"/>
      <c r="BS77" s="2308"/>
      <c r="BT77" s="2308"/>
      <c r="BU77" s="2308"/>
      <c r="BV77" s="2308"/>
      <c r="BW77" s="2308"/>
      <c r="BX77" s="2308"/>
      <c r="BY77" s="2308"/>
      <c r="BZ77" s="2308"/>
      <c r="CA77" s="2309"/>
      <c r="CB77" s="1525"/>
      <c r="CC77" s="1525"/>
      <c r="CD77" s="111"/>
      <c r="CH77" s="1525"/>
      <c r="CI77" s="1525"/>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row>
    <row r="78" spans="2:126" s="63" customFormat="1" ht="30" customHeight="1">
      <c r="B78" s="73"/>
      <c r="C78" s="1"/>
      <c r="D78" s="76" t="s">
        <v>2606</v>
      </c>
      <c r="E78" s="1525"/>
      <c r="F78" s="1525"/>
      <c r="G78" s="1525"/>
      <c r="H78" s="1525"/>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1525"/>
      <c r="AJ78" s="1525"/>
      <c r="AK78" s="1525"/>
      <c r="AL78" s="1525"/>
      <c r="AM78" s="1525"/>
      <c r="AN78" s="1525"/>
      <c r="AO78" s="1525"/>
      <c r="AP78" s="2306"/>
      <c r="AQ78" s="2306"/>
      <c r="AR78" s="2310"/>
      <c r="AS78" s="2311"/>
      <c r="AT78" s="2311"/>
      <c r="AU78" s="2311"/>
      <c r="AV78" s="2311"/>
      <c r="AW78" s="2311"/>
      <c r="AX78" s="2311"/>
      <c r="AY78" s="2311"/>
      <c r="AZ78" s="2311"/>
      <c r="BA78" s="2311"/>
      <c r="BB78" s="2311"/>
      <c r="BC78" s="2311"/>
      <c r="BD78" s="2311"/>
      <c r="BE78" s="2311"/>
      <c r="BF78" s="2311"/>
      <c r="BG78" s="2311"/>
      <c r="BH78" s="2311"/>
      <c r="BI78" s="2311"/>
      <c r="BJ78" s="2311"/>
      <c r="BK78" s="2311"/>
      <c r="BL78" s="2311"/>
      <c r="BM78" s="2311"/>
      <c r="BN78" s="2311"/>
      <c r="BO78" s="2311"/>
      <c r="BP78" s="2311"/>
      <c r="BQ78" s="2311"/>
      <c r="BR78" s="2311"/>
      <c r="BS78" s="2311"/>
      <c r="BT78" s="2311"/>
      <c r="BU78" s="2311"/>
      <c r="BV78" s="2311"/>
      <c r="BW78" s="2311"/>
      <c r="BX78" s="2311"/>
      <c r="BY78" s="2311"/>
      <c r="BZ78" s="2311"/>
      <c r="CA78" s="2312"/>
      <c r="CB78" s="1525"/>
      <c r="CC78" s="1525"/>
      <c r="CD78" s="111"/>
      <c r="CH78" s="1525"/>
      <c r="CI78" s="1525"/>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row>
    <row r="79" spans="2:126" s="63" customFormat="1" ht="30" customHeight="1">
      <c r="B79" s="84"/>
      <c r="C79" s="1525"/>
      <c r="D79" s="1525"/>
      <c r="E79" s="1525"/>
      <c r="F79" s="1525"/>
      <c r="G79" s="1525"/>
      <c r="H79" s="1525"/>
      <c r="I79" s="1525"/>
      <c r="J79" s="1525"/>
      <c r="K79" s="1525"/>
      <c r="L79" s="1525"/>
      <c r="M79" s="1525"/>
      <c r="N79" s="1525"/>
      <c r="O79" s="1525"/>
      <c r="P79" s="1525"/>
      <c r="Q79" s="1525"/>
      <c r="R79" s="1525"/>
      <c r="S79" s="1525"/>
      <c r="T79" s="1525"/>
      <c r="U79" s="1525"/>
      <c r="V79" s="1525"/>
      <c r="W79" s="1525"/>
      <c r="X79" s="1525"/>
      <c r="Y79" s="1525"/>
      <c r="Z79" s="1525"/>
      <c r="AA79" s="1525"/>
      <c r="AB79" s="1525"/>
      <c r="AC79" s="1525"/>
      <c r="AD79" s="1525"/>
      <c r="AE79" s="1525"/>
      <c r="AF79" s="1525"/>
      <c r="AG79" s="1525"/>
      <c r="AH79" s="1525"/>
      <c r="AI79" s="1525"/>
      <c r="AJ79" s="1525"/>
      <c r="AK79" s="1525"/>
      <c r="AL79" s="1525"/>
      <c r="AM79" s="1525"/>
      <c r="AN79" s="1525"/>
      <c r="AO79" s="1525"/>
      <c r="AP79" s="1525"/>
      <c r="AQ79" s="1525"/>
      <c r="AR79" s="1525"/>
      <c r="AS79" s="1525"/>
      <c r="AT79" s="1525"/>
      <c r="AU79" s="1525"/>
      <c r="AV79" s="1525"/>
      <c r="AW79" s="1525"/>
      <c r="AX79" s="1525"/>
      <c r="AY79" s="1525"/>
      <c r="AZ79" s="1525"/>
      <c r="BA79" s="1525"/>
      <c r="BB79" s="1525"/>
      <c r="BC79" s="1525"/>
      <c r="BD79" s="1525"/>
      <c r="BE79" s="1525"/>
      <c r="BF79" s="1525"/>
      <c r="BG79" s="1525"/>
      <c r="BH79" s="1525"/>
      <c r="BI79" s="1525"/>
      <c r="BJ79" s="1525"/>
      <c r="BK79" s="1525"/>
      <c r="BL79" s="1525"/>
      <c r="BM79" s="1525"/>
      <c r="BN79" s="1525"/>
      <c r="BO79" s="1525"/>
      <c r="BP79" s="1525"/>
      <c r="BQ79" s="1525"/>
      <c r="BR79" s="1525"/>
      <c r="BS79" s="1525"/>
      <c r="BT79" s="1525"/>
      <c r="BU79" s="1525"/>
      <c r="BV79" s="1525"/>
      <c r="BW79" s="1525"/>
      <c r="BX79" s="1525"/>
      <c r="BY79" s="1525"/>
      <c r="BZ79" s="1525"/>
      <c r="CA79" s="1525"/>
      <c r="CB79" s="1525"/>
      <c r="CC79" s="1525"/>
      <c r="CD79" s="111"/>
      <c r="CH79" s="1525"/>
      <c r="CI79" s="1525"/>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row>
    <row r="80" spans="2:126" s="63" customFormat="1" ht="30" customHeight="1">
      <c r="B80" s="86"/>
      <c r="C80" s="1525"/>
      <c r="D80" s="1525"/>
      <c r="E80" s="1525"/>
      <c r="F80" s="1525"/>
      <c r="G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1525"/>
      <c r="AJ80" s="1525"/>
      <c r="AK80" s="1525"/>
      <c r="AL80" s="1525"/>
      <c r="AM80" s="1525"/>
      <c r="AN80" s="1525"/>
      <c r="AO80" s="1525"/>
      <c r="AP80" s="1525"/>
      <c r="AQ80" s="1525"/>
      <c r="AR80" s="1525"/>
      <c r="AS80" s="1525"/>
      <c r="AT80" s="1525"/>
      <c r="AU80" s="1525"/>
      <c r="AV80" s="1525"/>
      <c r="AW80" s="1525"/>
      <c r="AX80" s="1525"/>
      <c r="AY80" s="1525"/>
      <c r="AZ80" s="1525"/>
      <c r="BA80" s="1525"/>
      <c r="BB80" s="1525"/>
      <c r="BC80" s="1525"/>
      <c r="BD80" s="1525"/>
      <c r="BE80" s="1525"/>
      <c r="BF80" s="1525"/>
      <c r="BG80" s="1525"/>
      <c r="BH80" s="1525"/>
      <c r="BI80" s="1525"/>
      <c r="BJ80" s="1525"/>
      <c r="BK80" s="1525"/>
      <c r="BL80" s="1525"/>
      <c r="BM80" s="1525"/>
      <c r="BN80" s="1525"/>
      <c r="BO80" s="1525"/>
      <c r="BP80" s="1525"/>
      <c r="BQ80" s="1525"/>
      <c r="BR80" s="1525"/>
      <c r="BS80" s="1525"/>
      <c r="BT80" s="1525"/>
      <c r="BU80" s="1525"/>
      <c r="BV80" s="1525"/>
      <c r="BW80" s="1525"/>
      <c r="BX80" s="1525"/>
      <c r="BY80" s="1525"/>
      <c r="BZ80" s="1525"/>
      <c r="CA80" s="1525"/>
      <c r="CB80" s="1525"/>
      <c r="CC80" s="1525"/>
      <c r="CD80" s="114"/>
      <c r="CH80" s="1525"/>
      <c r="CI80" s="1525"/>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row>
    <row r="81" spans="1:126" s="63" customFormat="1" ht="30" customHeight="1">
      <c r="B81" s="86"/>
      <c r="C81" s="1525"/>
      <c r="D81" s="1525"/>
      <c r="E81" s="1525"/>
      <c r="F81" s="1525"/>
      <c r="G81" s="1525"/>
      <c r="H81" s="1525"/>
      <c r="I81" s="1525"/>
      <c r="J81" s="1525"/>
      <c r="K81" s="1525"/>
      <c r="L81" s="1525"/>
      <c r="M81" s="1525"/>
      <c r="N81" s="1525"/>
      <c r="O81" s="1525"/>
      <c r="P81" s="1525"/>
      <c r="Q81" s="1525"/>
      <c r="R81" s="1525"/>
      <c r="S81" s="1525"/>
      <c r="T81" s="1525"/>
      <c r="U81" s="1525"/>
      <c r="V81" s="1525"/>
      <c r="W81" s="1525"/>
      <c r="X81" s="1525"/>
      <c r="Y81" s="1525"/>
      <c r="Z81" s="1525"/>
      <c r="AA81" s="1525"/>
      <c r="AB81" s="1525"/>
      <c r="AC81" s="1525"/>
      <c r="AD81" s="1525"/>
      <c r="AE81" s="1525"/>
      <c r="AF81" s="1525"/>
      <c r="AG81" s="1525"/>
      <c r="AH81" s="1525"/>
      <c r="AI81" s="1525"/>
      <c r="AJ81" s="1525"/>
      <c r="AK81" s="1525"/>
      <c r="AL81" s="1525"/>
      <c r="AM81" s="1525"/>
      <c r="AN81" s="1525"/>
      <c r="AO81" s="1525"/>
      <c r="AP81" s="1525"/>
      <c r="AQ81" s="1525"/>
      <c r="AR81" s="1525"/>
      <c r="AS81" s="1525"/>
      <c r="AT81" s="1525"/>
      <c r="AU81" s="1525"/>
      <c r="AV81" s="1525"/>
      <c r="AW81" s="1525"/>
      <c r="AX81" s="1525"/>
      <c r="AY81" s="1525"/>
      <c r="AZ81" s="1525"/>
      <c r="BA81" s="1525"/>
      <c r="BB81" s="1525"/>
      <c r="BC81" s="1525"/>
      <c r="BD81" s="1525"/>
      <c r="BE81" s="1525"/>
      <c r="BF81" s="1525"/>
      <c r="BG81" s="1525"/>
      <c r="BH81" s="1525"/>
      <c r="BI81" s="1525"/>
      <c r="BJ81" s="1525"/>
      <c r="BK81" s="1525"/>
      <c r="BL81" s="1525"/>
      <c r="BM81" s="1525"/>
      <c r="BN81" s="1525"/>
      <c r="BO81" s="1525"/>
      <c r="BP81" s="1525"/>
      <c r="BQ81" s="1525"/>
      <c r="BR81" s="1525"/>
      <c r="BS81" s="1525"/>
      <c r="BT81" s="1525"/>
      <c r="BU81" s="1525"/>
      <c r="BV81" s="1525"/>
      <c r="BW81" s="1525"/>
      <c r="BX81" s="1525"/>
      <c r="BY81" s="1525"/>
      <c r="BZ81" s="1525"/>
      <c r="CA81" s="1525"/>
      <c r="CB81" s="1525"/>
      <c r="CC81" s="1525"/>
      <c r="CD81" s="114"/>
      <c r="CH81" s="1525"/>
      <c r="CI81" s="1525"/>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row>
    <row r="82" spans="1:126" s="63" customFormat="1" ht="30" customHeight="1">
      <c r="B82" s="89"/>
      <c r="C82" s="1525"/>
      <c r="D82" s="1525"/>
      <c r="E82" s="1525"/>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525"/>
      <c r="AN82" s="1525"/>
      <c r="AO82" s="1525"/>
      <c r="AP82" s="1525"/>
      <c r="AQ82" s="1525"/>
      <c r="AR82" s="1525"/>
      <c r="AS82" s="1525"/>
      <c r="AT82" s="1525"/>
      <c r="AU82" s="1525"/>
      <c r="AV82" s="1525"/>
      <c r="AW82" s="1525"/>
      <c r="AX82" s="1525"/>
      <c r="AY82" s="1525"/>
      <c r="AZ82" s="1525"/>
      <c r="BA82" s="1525"/>
      <c r="BB82" s="1525"/>
      <c r="BC82" s="1525"/>
      <c r="BD82" s="1525"/>
      <c r="BE82" s="1525"/>
      <c r="BF82" s="1525"/>
      <c r="BG82" s="1525"/>
      <c r="BH82" s="1525"/>
      <c r="BI82" s="1525"/>
      <c r="BJ82" s="1525"/>
      <c r="BK82" s="1525"/>
      <c r="BL82" s="1525"/>
      <c r="BM82" s="1525"/>
      <c r="BN82" s="1525"/>
      <c r="BO82" s="1525"/>
      <c r="BP82" s="1525"/>
      <c r="BQ82" s="1525"/>
      <c r="BR82" s="1525"/>
      <c r="BS82" s="1525"/>
      <c r="BT82" s="1525"/>
      <c r="BU82" s="1525"/>
      <c r="BV82" s="1525"/>
      <c r="BW82" s="1525"/>
      <c r="BX82" s="1525"/>
      <c r="BY82" s="1525"/>
      <c r="BZ82" s="1525"/>
      <c r="CA82" s="1525"/>
      <c r="CB82" s="1525"/>
      <c r="CC82" s="1525"/>
      <c r="CD82" s="115"/>
      <c r="CH82" s="1525"/>
      <c r="CI82" s="1525"/>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row>
    <row r="83" spans="1:126" s="63" customFormat="1" ht="30" customHeight="1">
      <c r="B83" s="73"/>
      <c r="C83" s="1525"/>
      <c r="D83" s="1525"/>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AP83" s="1525"/>
      <c r="AQ83" s="1525"/>
      <c r="AR83" s="1525"/>
      <c r="AS83" s="1525"/>
      <c r="AT83" s="1525"/>
      <c r="AU83" s="1525"/>
      <c r="AV83" s="1525"/>
      <c r="AW83" s="1525"/>
      <c r="AX83" s="1525"/>
      <c r="AY83" s="1525"/>
      <c r="AZ83" s="1525"/>
      <c r="BA83" s="1525"/>
      <c r="BB83" s="1525"/>
      <c r="BC83" s="1525"/>
      <c r="BD83" s="1525"/>
      <c r="BE83" s="1525"/>
      <c r="BF83" s="1525"/>
      <c r="BG83" s="1525"/>
      <c r="BH83" s="1525"/>
      <c r="BI83" s="1525"/>
      <c r="BJ83" s="1525"/>
      <c r="BK83" s="1525"/>
      <c r="BL83" s="1525"/>
      <c r="BM83" s="1525"/>
      <c r="BN83" s="1525"/>
      <c r="BO83" s="1525"/>
      <c r="BP83" s="1525"/>
      <c r="BQ83" s="1525"/>
      <c r="BR83" s="1525"/>
      <c r="BS83" s="1525"/>
      <c r="BT83" s="1525"/>
      <c r="BU83" s="1525"/>
      <c r="BV83" s="1525"/>
      <c r="BW83" s="1525"/>
      <c r="BX83" s="1525"/>
      <c r="BY83" s="1525"/>
      <c r="BZ83" s="1525"/>
      <c r="CA83" s="1525"/>
      <c r="CB83" s="1525"/>
      <c r="CC83" s="1525"/>
      <c r="CD83" s="115"/>
      <c r="CH83" s="1525"/>
      <c r="CI83" s="1525"/>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row>
    <row r="84" spans="1:126" s="63" customFormat="1" ht="30" customHeight="1">
      <c r="B84" s="73"/>
      <c r="C84" s="1525"/>
      <c r="D84" s="1525"/>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P84" s="1525"/>
      <c r="AQ84" s="1525"/>
      <c r="AR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1525"/>
      <c r="CA84" s="1525"/>
      <c r="CB84" s="1525"/>
      <c r="CC84" s="1525"/>
      <c r="CD84" s="115"/>
      <c r="CH84" s="1525"/>
      <c r="CI84" s="1525"/>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row>
    <row r="85" spans="1:126" s="63" customFormat="1" ht="30" customHeight="1">
      <c r="B85" s="73"/>
      <c r="C85" s="1525"/>
      <c r="D85" s="1525"/>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AP85" s="1525"/>
      <c r="AQ85" s="1525"/>
      <c r="AR85" s="1525"/>
      <c r="AS85" s="1525"/>
      <c r="AT85" s="1525"/>
      <c r="AU85" s="1525"/>
      <c r="AV85" s="1525"/>
      <c r="AW85" s="1525"/>
      <c r="AX85" s="1525"/>
      <c r="AY85" s="1525"/>
      <c r="AZ85" s="1525"/>
      <c r="BA85" s="1525"/>
      <c r="BB85" s="1525"/>
      <c r="BC85" s="1525"/>
      <c r="BD85" s="1525"/>
      <c r="BE85" s="1525"/>
      <c r="BF85" s="1525"/>
      <c r="BG85" s="1525"/>
      <c r="BH85" s="1525"/>
      <c r="BI85" s="1525"/>
      <c r="BJ85" s="1525"/>
      <c r="BK85" s="1525"/>
      <c r="BL85" s="1525"/>
      <c r="BM85" s="1525"/>
      <c r="BN85" s="1525"/>
      <c r="BO85" s="1525"/>
      <c r="BP85" s="1525"/>
      <c r="BQ85" s="1525"/>
      <c r="BR85" s="1525"/>
      <c r="BS85" s="1525"/>
      <c r="BT85" s="1525"/>
      <c r="BU85" s="1525"/>
      <c r="BV85" s="1525"/>
      <c r="BW85" s="1525"/>
      <c r="BX85" s="1525"/>
      <c r="BY85" s="1525"/>
      <c r="BZ85" s="1525"/>
      <c r="CA85" s="1525"/>
      <c r="CB85" s="1525"/>
      <c r="CC85" s="1525"/>
      <c r="CD85" s="115"/>
      <c r="CH85" s="1525"/>
      <c r="CI85" s="1525"/>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row>
    <row r="86" spans="1:126" s="63" customFormat="1" ht="30" customHeight="1">
      <c r="B86" s="73"/>
      <c r="C86" s="1525"/>
      <c r="D86" s="1525"/>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AP86" s="1525"/>
      <c r="AQ86" s="1525"/>
      <c r="AR86" s="1525"/>
      <c r="AS86" s="1525"/>
      <c r="AT86" s="1525"/>
      <c r="AU86" s="1525"/>
      <c r="AV86" s="1525"/>
      <c r="AW86" s="1525"/>
      <c r="AX86" s="1525"/>
      <c r="AY86" s="1525"/>
      <c r="AZ86" s="1525"/>
      <c r="BA86" s="1525"/>
      <c r="BB86" s="1525"/>
      <c r="BC86" s="1525"/>
      <c r="BD86" s="1525"/>
      <c r="BE86" s="1525"/>
      <c r="BF86" s="1525"/>
      <c r="BG86" s="1525"/>
      <c r="BH86" s="1525"/>
      <c r="BI86" s="1525"/>
      <c r="BJ86" s="1525"/>
      <c r="BK86" s="1525"/>
      <c r="BL86" s="1525"/>
      <c r="BM86" s="1525"/>
      <c r="BN86" s="1525"/>
      <c r="BO86" s="1525"/>
      <c r="BP86" s="1525"/>
      <c r="BQ86" s="1525"/>
      <c r="BR86" s="1525"/>
      <c r="BS86" s="1525"/>
      <c r="BT86" s="1525"/>
      <c r="BU86" s="1525"/>
      <c r="BV86" s="1525"/>
      <c r="BW86" s="1525"/>
      <c r="BX86" s="1525"/>
      <c r="BY86" s="1525"/>
      <c r="BZ86" s="1525"/>
      <c r="CA86" s="1525"/>
      <c r="CB86" s="1525"/>
      <c r="CC86" s="1525"/>
      <c r="CD86" s="111"/>
      <c r="CH86" s="1525"/>
      <c r="CI86" s="1525"/>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row>
    <row r="87" spans="1:126" s="63" customFormat="1" ht="30" customHeight="1">
      <c r="B87" s="84"/>
      <c r="C87" s="1525"/>
      <c r="D87" s="1525"/>
      <c r="E87" s="1525"/>
      <c r="F87" s="1525"/>
      <c r="G87" s="1525"/>
      <c r="H87" s="1525"/>
      <c r="I87" s="1525"/>
      <c r="J87" s="1525"/>
      <c r="K87" s="1525"/>
      <c r="L87" s="1525"/>
      <c r="M87" s="1525"/>
      <c r="N87" s="1525"/>
      <c r="O87" s="1525"/>
      <c r="P87" s="1525"/>
      <c r="Q87" s="1525"/>
      <c r="R87" s="1525"/>
      <c r="S87" s="1525"/>
      <c r="T87" s="1525"/>
      <c r="U87" s="1525"/>
      <c r="V87" s="1525"/>
      <c r="W87" s="1525"/>
      <c r="X87" s="1525"/>
      <c r="Y87" s="1525"/>
      <c r="Z87" s="1525"/>
      <c r="AA87" s="1525"/>
      <c r="AB87" s="1525"/>
      <c r="AC87" s="1525"/>
      <c r="AD87" s="1525"/>
      <c r="AE87" s="1525"/>
      <c r="AF87" s="1525"/>
      <c r="AG87" s="1525"/>
      <c r="AH87" s="1525"/>
      <c r="AI87" s="1525"/>
      <c r="AJ87" s="1525"/>
      <c r="AK87" s="1525"/>
      <c r="AL87" s="1525"/>
      <c r="AM87" s="1525"/>
      <c r="AN87" s="1525"/>
      <c r="AO87" s="1525"/>
      <c r="AP87" s="1525"/>
      <c r="AQ87" s="1525"/>
      <c r="AR87" s="1525"/>
      <c r="AS87" s="1525"/>
      <c r="AT87" s="1525"/>
      <c r="AU87" s="1525"/>
      <c r="AV87" s="1525"/>
      <c r="AW87" s="1525"/>
      <c r="AX87" s="1525"/>
      <c r="AY87" s="1525"/>
      <c r="AZ87" s="1525"/>
      <c r="BA87" s="1525"/>
      <c r="BB87" s="1525"/>
      <c r="BC87" s="1525"/>
      <c r="BD87" s="1525"/>
      <c r="BE87" s="1525"/>
      <c r="BF87" s="1525"/>
      <c r="BG87" s="1525"/>
      <c r="BH87" s="1525"/>
      <c r="BI87" s="1525"/>
      <c r="BJ87" s="1525"/>
      <c r="BK87" s="1525"/>
      <c r="BL87" s="1525"/>
      <c r="BM87" s="1525"/>
      <c r="BN87" s="1525"/>
      <c r="BO87" s="1525"/>
      <c r="BP87" s="1525"/>
      <c r="BQ87" s="1525"/>
      <c r="BR87" s="1525"/>
      <c r="BS87" s="1525"/>
      <c r="BT87" s="1525"/>
      <c r="BU87" s="1525"/>
      <c r="BV87" s="1525"/>
      <c r="BW87" s="1525"/>
      <c r="BX87" s="1525"/>
      <c r="BY87" s="1525"/>
      <c r="BZ87" s="1525"/>
      <c r="CA87" s="1525"/>
      <c r="CB87" s="1525"/>
      <c r="CC87" s="1525"/>
      <c r="CD87" s="111"/>
      <c r="CH87" s="1525"/>
      <c r="CI87" s="1525"/>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row>
    <row r="88" spans="1:126" s="63" customFormat="1" ht="30" customHeight="1">
      <c r="B88" s="86"/>
      <c r="C88" s="1525"/>
      <c r="D88" s="1525"/>
      <c r="E88" s="1525"/>
      <c r="F88" s="1525"/>
      <c r="G88" s="1525"/>
      <c r="H88" s="1525"/>
      <c r="I88" s="1525"/>
      <c r="J88" s="1525"/>
      <c r="K88" s="1525"/>
      <c r="L88" s="1525"/>
      <c r="M88" s="1525"/>
      <c r="N88" s="1525"/>
      <c r="O88" s="1525"/>
      <c r="P88" s="1525"/>
      <c r="Q88" s="1525"/>
      <c r="R88" s="1525"/>
      <c r="S88" s="1525"/>
      <c r="T88" s="1525"/>
      <c r="U88" s="1525"/>
      <c r="V88" s="1525"/>
      <c r="W88" s="1525"/>
      <c r="X88" s="1525"/>
      <c r="Y88" s="1525"/>
      <c r="Z88" s="1525"/>
      <c r="AA88" s="1525"/>
      <c r="AB88" s="1525"/>
      <c r="AC88" s="1525"/>
      <c r="AD88" s="1525"/>
      <c r="AE88" s="1525"/>
      <c r="AF88" s="1525"/>
      <c r="AG88" s="1525"/>
      <c r="AH88" s="1525"/>
      <c r="AI88" s="1525"/>
      <c r="AJ88" s="1525"/>
      <c r="AK88" s="1525"/>
      <c r="AL88" s="1525"/>
      <c r="AM88" s="1525"/>
      <c r="AN88" s="1525"/>
      <c r="AO88" s="1525"/>
      <c r="AP88" s="1525"/>
      <c r="AQ88" s="1525"/>
      <c r="AR88" s="1525"/>
      <c r="AS88" s="1525"/>
      <c r="AT88" s="1525"/>
      <c r="AU88" s="1525"/>
      <c r="AV88" s="1525"/>
      <c r="AW88" s="1525"/>
      <c r="AX88" s="1525"/>
      <c r="AY88" s="1525"/>
      <c r="AZ88" s="1525"/>
      <c r="BA88" s="1525"/>
      <c r="BB88" s="1525"/>
      <c r="BC88" s="1525"/>
      <c r="BD88" s="1525"/>
      <c r="BE88" s="1525"/>
      <c r="BF88" s="1525"/>
      <c r="BG88" s="1525"/>
      <c r="BH88" s="1525"/>
      <c r="BI88" s="1525"/>
      <c r="BJ88" s="1525"/>
      <c r="BK88" s="1525"/>
      <c r="BL88" s="1525"/>
      <c r="BM88" s="1525"/>
      <c r="BN88" s="1525"/>
      <c r="BO88" s="1525"/>
      <c r="BP88" s="1525"/>
      <c r="BQ88" s="1525"/>
      <c r="BR88" s="1525"/>
      <c r="BS88" s="1525"/>
      <c r="BT88" s="1525"/>
      <c r="BU88" s="1525"/>
      <c r="BV88" s="1525"/>
      <c r="BW88" s="1525"/>
      <c r="BX88" s="1525"/>
      <c r="BY88" s="1525"/>
      <c r="BZ88" s="1525"/>
      <c r="CA88" s="1525"/>
      <c r="CB88" s="1525"/>
      <c r="CC88" s="1525"/>
      <c r="CD88" s="111"/>
      <c r="CH88" s="1525"/>
      <c r="CI88" s="1525"/>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row>
    <row r="89" spans="1:126" s="63" customFormat="1" ht="30" customHeight="1">
      <c r="B89" s="86"/>
      <c r="C89" s="1525"/>
      <c r="D89" s="1525"/>
      <c r="E89" s="1525"/>
      <c r="F89" s="1525"/>
      <c r="G89" s="1525"/>
      <c r="H89" s="1525"/>
      <c r="I89" s="1525"/>
      <c r="J89" s="1525"/>
      <c r="K89" s="1525"/>
      <c r="L89" s="1525"/>
      <c r="M89" s="1525"/>
      <c r="N89" s="1525"/>
      <c r="O89" s="1525"/>
      <c r="P89" s="1525"/>
      <c r="Q89" s="1525"/>
      <c r="R89" s="1525"/>
      <c r="S89" s="1525"/>
      <c r="T89" s="1525"/>
      <c r="U89" s="1525"/>
      <c r="V89" s="1525"/>
      <c r="W89" s="1525"/>
      <c r="X89" s="1525"/>
      <c r="Y89" s="1525"/>
      <c r="Z89" s="1525"/>
      <c r="AA89" s="1525"/>
      <c r="AB89" s="1525"/>
      <c r="AC89" s="1525"/>
      <c r="AD89" s="1525"/>
      <c r="AE89" s="1525"/>
      <c r="AF89" s="1525"/>
      <c r="AG89" s="1525"/>
      <c r="AH89" s="1525"/>
      <c r="AI89" s="1525"/>
      <c r="AJ89" s="1525"/>
      <c r="AK89" s="1525"/>
      <c r="AL89" s="1525"/>
      <c r="AM89" s="1525"/>
      <c r="AN89" s="1525"/>
      <c r="AO89" s="1525"/>
      <c r="AP89" s="1525"/>
      <c r="AQ89" s="1525"/>
      <c r="AR89" s="1525"/>
      <c r="AS89" s="1525"/>
      <c r="AT89" s="1525"/>
      <c r="AU89" s="1525"/>
      <c r="AV89" s="1525"/>
      <c r="AW89" s="1525"/>
      <c r="AX89" s="1525"/>
      <c r="AY89" s="1525"/>
      <c r="AZ89" s="1525"/>
      <c r="BA89" s="1525"/>
      <c r="BB89" s="1525"/>
      <c r="BC89" s="1525"/>
      <c r="BD89" s="1525"/>
      <c r="BE89" s="1525"/>
      <c r="BF89" s="1525"/>
      <c r="BG89" s="1525"/>
      <c r="BH89" s="1525"/>
      <c r="BI89" s="1525"/>
      <c r="BJ89" s="1525"/>
      <c r="BK89" s="1525"/>
      <c r="BL89" s="1525"/>
      <c r="BM89" s="1525"/>
      <c r="BN89" s="1525"/>
      <c r="BO89" s="1525"/>
      <c r="BP89" s="1525"/>
      <c r="BQ89" s="1525"/>
      <c r="BR89" s="1525"/>
      <c r="BS89" s="1525"/>
      <c r="BT89" s="1525"/>
      <c r="BU89" s="1525"/>
      <c r="BV89" s="1525"/>
      <c r="BW89" s="1525"/>
      <c r="BX89" s="1525"/>
      <c r="BY89" s="1525"/>
      <c r="BZ89" s="1525"/>
      <c r="CA89" s="1525"/>
      <c r="CB89" s="1525"/>
      <c r="CC89" s="1525"/>
      <c r="CD89" s="111"/>
      <c r="CH89" s="1525"/>
      <c r="CI89" s="1525"/>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row>
    <row r="90" spans="1:126" s="63" customFormat="1" ht="20.100000000000001" customHeight="1">
      <c r="B90" s="89"/>
      <c r="C90" s="1525"/>
      <c r="D90" s="1525"/>
      <c r="E90" s="1525"/>
      <c r="F90" s="1525"/>
      <c r="G90" s="1525"/>
      <c r="H90" s="1525"/>
      <c r="I90" s="1525"/>
      <c r="J90" s="1525"/>
      <c r="K90" s="1525"/>
      <c r="L90" s="1525"/>
      <c r="M90" s="1525"/>
      <c r="N90" s="1525"/>
      <c r="O90" s="1525"/>
      <c r="P90" s="1525"/>
      <c r="Q90" s="1525"/>
      <c r="R90" s="1525"/>
      <c r="S90" s="1525"/>
      <c r="T90" s="1525"/>
      <c r="U90" s="1525"/>
      <c r="V90" s="1525"/>
      <c r="W90" s="1525"/>
      <c r="X90" s="1525"/>
      <c r="Y90" s="1525"/>
      <c r="Z90" s="1525"/>
      <c r="AA90" s="1525"/>
      <c r="AB90" s="1525"/>
      <c r="AC90" s="1525"/>
      <c r="AD90" s="1525"/>
      <c r="AE90" s="1525"/>
      <c r="AF90" s="1525"/>
      <c r="AG90" s="1525"/>
      <c r="AH90" s="1525"/>
      <c r="AI90" s="1525"/>
      <c r="AJ90" s="1525"/>
      <c r="AK90" s="1525"/>
      <c r="AL90" s="1525"/>
      <c r="AM90" s="1525"/>
      <c r="AN90" s="1525"/>
      <c r="AO90" s="1525"/>
      <c r="AP90" s="1525"/>
      <c r="AQ90" s="1525"/>
      <c r="AR90" s="1525"/>
      <c r="AS90" s="1525"/>
      <c r="AT90" s="1525"/>
      <c r="AU90" s="1525"/>
      <c r="AV90" s="1525"/>
      <c r="AW90" s="1525"/>
      <c r="AX90" s="1525"/>
      <c r="AY90" s="1525"/>
      <c r="AZ90" s="1525"/>
      <c r="BA90" s="1525"/>
      <c r="BB90" s="1525"/>
      <c r="BC90" s="1525"/>
      <c r="BD90" s="1525"/>
      <c r="BE90" s="1525"/>
      <c r="BF90" s="1525"/>
      <c r="BG90" s="1525"/>
      <c r="BH90" s="1525"/>
      <c r="BI90" s="1525"/>
      <c r="BJ90" s="1525"/>
      <c r="BK90" s="1525"/>
      <c r="BL90" s="1525"/>
      <c r="BM90" s="1525"/>
      <c r="BN90" s="1525"/>
      <c r="BO90" s="1525"/>
      <c r="BP90" s="1525"/>
      <c r="BQ90" s="1525"/>
      <c r="BR90" s="1525"/>
      <c r="BS90" s="1525"/>
      <c r="BT90" s="1525"/>
      <c r="BU90" s="1525"/>
      <c r="BV90" s="1525"/>
      <c r="BW90" s="1525"/>
      <c r="BX90" s="1525"/>
      <c r="BY90" s="1525"/>
      <c r="BZ90" s="1525"/>
      <c r="CA90" s="1525"/>
      <c r="CB90" s="1525"/>
      <c r="CC90" s="120"/>
      <c r="CD90" s="111"/>
      <c r="CH90" s="1525"/>
      <c r="CI90" s="1525"/>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row>
    <row r="91" spans="1:126" s="63" customFormat="1" ht="20.100000000000001" customHeight="1">
      <c r="B91" s="73"/>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c r="BV91" s="120"/>
      <c r="BW91" s="120"/>
      <c r="BX91" s="120"/>
      <c r="BY91" s="120"/>
      <c r="BZ91" s="120"/>
      <c r="CA91" s="120"/>
      <c r="CB91" s="120"/>
      <c r="CC91" s="120"/>
      <c r="CD91" s="115"/>
      <c r="CH91" s="1525"/>
      <c r="CI91" s="1525"/>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row>
    <row r="92" spans="1:126" s="63" customFormat="1" ht="30" customHeight="1">
      <c r="B92" s="116"/>
      <c r="C92" s="117"/>
      <c r="D92" s="117"/>
      <c r="E92" s="117"/>
      <c r="F92" s="117"/>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7"/>
      <c r="BV92" s="117"/>
      <c r="BW92" s="117"/>
      <c r="BX92" s="117"/>
      <c r="BY92" s="117"/>
      <c r="BZ92" s="117"/>
      <c r="CA92" s="117"/>
      <c r="CB92" s="117"/>
      <c r="CC92" s="117"/>
      <c r="CD92" s="124"/>
      <c r="CH92" s="1525"/>
      <c r="CI92" s="1525"/>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row>
    <row r="93" spans="1:126" ht="20.100000000000001" customHeight="1">
      <c r="B93" s="118"/>
      <c r="C93" s="119"/>
      <c r="D93" s="118"/>
      <c r="E93" s="120"/>
      <c r="F93" s="119"/>
      <c r="G93" s="105"/>
      <c r="H93" s="105"/>
      <c r="I93" s="105"/>
      <c r="J93" s="121"/>
      <c r="K93" s="121"/>
      <c r="L93" s="121"/>
      <c r="M93" s="121"/>
      <c r="N93" s="121"/>
      <c r="O93" s="121"/>
      <c r="P93" s="121"/>
      <c r="Q93" s="122"/>
      <c r="R93" s="121"/>
      <c r="S93" s="121"/>
      <c r="T93" s="118"/>
      <c r="U93" s="118"/>
      <c r="V93" s="118"/>
      <c r="W93" s="118"/>
      <c r="X93" s="118"/>
      <c r="Y93" s="118"/>
      <c r="Z93" s="118"/>
      <c r="AA93" s="118"/>
      <c r="AB93" s="123"/>
      <c r="AC93" s="120"/>
      <c r="AD93" s="120"/>
      <c r="AE93" s="120"/>
      <c r="AF93" s="120"/>
      <c r="AG93" s="120"/>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R93" s="118"/>
      <c r="BS93" s="118"/>
      <c r="BT93" s="118"/>
      <c r="BU93" s="118"/>
      <c r="BV93" s="118"/>
      <c r="BW93" s="118"/>
      <c r="BX93" s="118"/>
      <c r="BY93" s="118"/>
      <c r="BZ93" s="123"/>
      <c r="CA93" s="120"/>
      <c r="CB93" s="120"/>
      <c r="CC93" s="118"/>
      <c r="CD93" s="118"/>
      <c r="CH93" s="1525"/>
      <c r="CI93" s="1525"/>
      <c r="CJ93" s="1525"/>
      <c r="CK93" s="1525"/>
      <c r="CL93" s="1525"/>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row>
    <row r="94" spans="1:126" ht="20.100000000000001" customHeight="1">
      <c r="B94" s="118"/>
      <c r="C94" s="119"/>
      <c r="D94" s="118"/>
      <c r="E94" s="120"/>
      <c r="F94" s="119"/>
      <c r="G94" s="105"/>
      <c r="H94" s="105"/>
      <c r="I94" s="105"/>
      <c r="J94" s="121"/>
      <c r="K94" s="121"/>
      <c r="L94" s="121"/>
      <c r="M94" s="121"/>
      <c r="N94" s="121"/>
      <c r="O94" s="121"/>
      <c r="P94" s="121"/>
      <c r="Q94" s="122"/>
      <c r="R94" s="121"/>
      <c r="S94" s="121"/>
      <c r="T94" s="118"/>
      <c r="U94" s="118"/>
      <c r="V94" s="118"/>
      <c r="W94" s="118"/>
      <c r="X94" s="118"/>
      <c r="Y94" s="118"/>
      <c r="Z94" s="118"/>
      <c r="AA94" s="118"/>
      <c r="AB94" s="123"/>
      <c r="AC94" s="120"/>
      <c r="AD94" s="120"/>
      <c r="AE94" s="120"/>
      <c r="AF94" s="120"/>
      <c r="AG94" s="120"/>
      <c r="AH94" s="118"/>
      <c r="AI94" s="118"/>
      <c r="AJ94" s="118"/>
      <c r="AK94" s="118"/>
      <c r="AL94" s="118"/>
      <c r="AM94" s="118"/>
      <c r="AN94" s="118"/>
      <c r="AO94" s="118"/>
      <c r="AP94" s="118"/>
      <c r="AQ94" s="118"/>
      <c r="AR94" s="118"/>
      <c r="AS94" s="118"/>
      <c r="AT94" s="118"/>
      <c r="AU94" s="118"/>
      <c r="AV94" s="118"/>
      <c r="AW94" s="118"/>
      <c r="AX94" s="118"/>
      <c r="AY94" s="118"/>
      <c r="AZ94" s="118"/>
      <c r="BA94" s="118"/>
      <c r="BB94" s="118"/>
      <c r="BC94" s="118"/>
      <c r="BD94" s="118"/>
      <c r="BE94" s="118"/>
      <c r="BF94" s="118"/>
      <c r="BG94" s="118"/>
      <c r="BH94" s="118"/>
      <c r="BI94" s="118"/>
      <c r="BJ94" s="118"/>
      <c r="BK94" s="118"/>
      <c r="BL94" s="118"/>
      <c r="BM94" s="118"/>
      <c r="BN94" s="118"/>
      <c r="BO94" s="118"/>
      <c r="BP94" s="118"/>
      <c r="BQ94" s="118"/>
      <c r="BR94" s="118"/>
      <c r="BS94" s="118"/>
      <c r="BT94" s="118"/>
      <c r="BU94" s="118"/>
      <c r="BV94" s="118"/>
      <c r="BW94" s="118"/>
      <c r="BX94" s="118"/>
      <c r="BY94" s="118"/>
      <c r="BZ94" s="123"/>
      <c r="CA94" s="120"/>
      <c r="CB94" s="120"/>
      <c r="CC94" s="118"/>
      <c r="CD94" s="118"/>
      <c r="CH94" s="1525"/>
      <c r="CI94" s="1525"/>
      <c r="CJ94" s="1525"/>
      <c r="CK94" s="1525"/>
      <c r="CL94" s="1525"/>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c r="DL94" s="1525"/>
      <c r="DM94" s="1525"/>
      <c r="DN94" s="1525"/>
      <c r="DO94" s="1525"/>
      <c r="DP94" s="1525"/>
      <c r="DQ94" s="1525"/>
      <c r="DR94" s="1525"/>
      <c r="DS94" s="1525"/>
      <c r="DT94" s="1525"/>
      <c r="DU94" s="1525"/>
      <c r="DV94" s="1525"/>
    </row>
    <row r="95" spans="1:126" s="64" customFormat="1" ht="30" customHeight="1">
      <c r="A95" s="2316">
        <v>38</v>
      </c>
      <c r="B95" s="2316"/>
      <c r="C95" s="2316"/>
      <c r="D95" s="2316"/>
      <c r="E95" s="2316"/>
      <c r="F95" s="2316"/>
      <c r="G95" s="2316"/>
      <c r="H95" s="2316"/>
      <c r="I95" s="2316"/>
      <c r="J95" s="2316"/>
      <c r="K95" s="2316"/>
      <c r="L95" s="2316"/>
      <c r="M95" s="2316"/>
      <c r="N95" s="2316"/>
      <c r="O95" s="2316"/>
      <c r="P95" s="2316"/>
      <c r="Q95" s="2316"/>
      <c r="R95" s="2316"/>
      <c r="S95" s="2316"/>
      <c r="T95" s="2316"/>
      <c r="U95" s="2316"/>
      <c r="V95" s="2316"/>
      <c r="W95" s="2316"/>
      <c r="X95" s="2316"/>
      <c r="Y95" s="2316"/>
      <c r="Z95" s="2316"/>
      <c r="AA95" s="2316"/>
      <c r="AB95" s="2316"/>
      <c r="AC95" s="2316"/>
      <c r="AD95" s="2316"/>
      <c r="AE95" s="2316"/>
      <c r="AF95" s="2316"/>
      <c r="AG95" s="2316"/>
      <c r="AH95" s="2316"/>
      <c r="AI95" s="2316"/>
      <c r="AJ95" s="2316"/>
      <c r="AK95" s="2316"/>
      <c r="AL95" s="2316"/>
      <c r="AM95" s="2316"/>
      <c r="AN95" s="2316"/>
      <c r="AO95" s="2316"/>
      <c r="AP95" s="2316"/>
      <c r="AQ95" s="2316"/>
      <c r="AR95" s="2316"/>
      <c r="AS95" s="2316"/>
      <c r="AT95" s="2316"/>
      <c r="AU95" s="2316"/>
      <c r="AV95" s="2316"/>
      <c r="AW95" s="2316"/>
      <c r="AX95" s="2316"/>
      <c r="AY95" s="2316"/>
      <c r="AZ95" s="2316"/>
      <c r="BA95" s="2316"/>
      <c r="BB95" s="2316"/>
      <c r="BC95" s="2316"/>
      <c r="BD95" s="2316"/>
      <c r="BE95" s="2316"/>
      <c r="BF95" s="2316"/>
      <c r="BG95" s="2316"/>
      <c r="BH95" s="2316"/>
      <c r="BI95" s="2316"/>
      <c r="BJ95" s="2316"/>
      <c r="BK95" s="2316"/>
      <c r="BL95" s="2316"/>
      <c r="BM95" s="2316"/>
      <c r="BN95" s="2316"/>
      <c r="BO95" s="2316"/>
      <c r="BP95" s="2316"/>
      <c r="BQ95" s="2316"/>
      <c r="BR95" s="2316"/>
      <c r="BS95" s="2316"/>
      <c r="BT95" s="2316"/>
      <c r="BU95" s="2316"/>
      <c r="BV95" s="2316"/>
      <c r="BW95" s="2316"/>
      <c r="BX95" s="2316"/>
      <c r="BY95" s="2316"/>
      <c r="BZ95" s="2316"/>
      <c r="CA95" s="2316"/>
      <c r="CB95" s="2316"/>
      <c r="CC95" s="2316"/>
      <c r="CD95" s="2316"/>
      <c r="CH95" s="1525"/>
      <c r="CI95" s="1525"/>
      <c r="CJ95" s="1525"/>
      <c r="CK95" s="1525"/>
      <c r="CL95" s="1525"/>
      <c r="CM95" s="1525"/>
      <c r="CN95" s="1525"/>
      <c r="CO95" s="1525"/>
      <c r="CP95" s="1525"/>
      <c r="CQ95" s="1525"/>
      <c r="CR95" s="1525"/>
      <c r="CS95" s="1525"/>
      <c r="CT95" s="1525"/>
      <c r="CU95" s="1525"/>
      <c r="CV95" s="1525"/>
      <c r="CW95" s="1525"/>
      <c r="CX95" s="1525"/>
      <c r="CY95" s="1525"/>
      <c r="CZ95" s="1525"/>
      <c r="DA95" s="1525"/>
      <c r="DB95" s="1525"/>
      <c r="DC95" s="1525"/>
      <c r="DD95" s="1525"/>
      <c r="DE95" s="1525"/>
      <c r="DF95" s="1525"/>
      <c r="DG95" s="1525"/>
      <c r="DH95" s="1525"/>
      <c r="DI95" s="1525"/>
      <c r="DJ95" s="1525"/>
      <c r="DK95" s="1525"/>
      <c r="DL95" s="1525"/>
      <c r="DM95" s="1525"/>
      <c r="DN95" s="1525"/>
      <c r="DO95" s="1525"/>
      <c r="DP95" s="1525"/>
      <c r="DQ95" s="1525"/>
      <c r="DR95" s="1525"/>
      <c r="DS95" s="1525"/>
      <c r="DT95" s="1525"/>
      <c r="DU95" s="1525"/>
      <c r="DV95" s="1525"/>
    </row>
    <row r="96" spans="1:126" s="64" customFormat="1" ht="20.100000000000001" customHeight="1">
      <c r="B96" s="1590"/>
      <c r="C96" s="1590"/>
      <c r="D96" s="1590"/>
      <c r="E96" s="1590"/>
      <c r="F96" s="1590"/>
      <c r="G96" s="1590"/>
      <c r="H96" s="1590"/>
      <c r="I96" s="1590"/>
      <c r="J96" s="1590"/>
      <c r="K96" s="1590"/>
      <c r="L96" s="1590"/>
      <c r="M96" s="1590"/>
      <c r="N96" s="1590"/>
      <c r="O96" s="1590"/>
      <c r="P96" s="1590"/>
      <c r="Q96" s="1590"/>
      <c r="R96" s="1590"/>
      <c r="S96" s="1590"/>
      <c r="T96" s="1590"/>
      <c r="U96" s="1590"/>
      <c r="V96" s="1590"/>
      <c r="W96" s="1590"/>
      <c r="X96" s="1590"/>
      <c r="Y96" s="1590"/>
      <c r="Z96" s="1590"/>
      <c r="AA96" s="1590"/>
      <c r="AB96" s="1590"/>
      <c r="AC96" s="1590"/>
      <c r="AD96" s="1590"/>
      <c r="AE96" s="1590"/>
      <c r="AF96" s="1590"/>
      <c r="AG96" s="1590"/>
      <c r="AH96" s="1590"/>
      <c r="AI96" s="1590"/>
      <c r="AJ96" s="1590"/>
      <c r="AK96" s="1590"/>
      <c r="AL96" s="1590"/>
      <c r="AM96" s="1590"/>
      <c r="AN96" s="1590"/>
      <c r="AO96" s="1590"/>
      <c r="AP96" s="1590"/>
      <c r="AQ96" s="1590"/>
      <c r="AR96" s="1590"/>
      <c r="AS96" s="1590"/>
      <c r="AT96" s="1590"/>
      <c r="AU96" s="1590"/>
      <c r="AV96" s="1590"/>
      <c r="AW96" s="1590"/>
      <c r="AX96" s="1590"/>
      <c r="AY96" s="1590"/>
      <c r="AZ96" s="1590"/>
      <c r="BA96" s="1590"/>
      <c r="BB96" s="1590"/>
      <c r="BC96" s="1590"/>
      <c r="BD96" s="1590"/>
      <c r="BE96" s="1590"/>
      <c r="BF96" s="1590"/>
      <c r="BG96" s="1590"/>
      <c r="BH96" s="1590"/>
      <c r="BI96" s="1590"/>
      <c r="BJ96" s="1590"/>
      <c r="BK96" s="1590"/>
      <c r="BL96" s="1590"/>
      <c r="BM96" s="1590"/>
      <c r="BN96" s="1590"/>
      <c r="BO96" s="1590"/>
      <c r="BP96" s="1590"/>
      <c r="BQ96" s="1590"/>
      <c r="BR96" s="1590"/>
      <c r="BS96" s="1590"/>
      <c r="BT96" s="1590"/>
      <c r="BU96" s="1590"/>
      <c r="BV96" s="1590"/>
      <c r="BW96" s="1590"/>
      <c r="BX96" s="1590"/>
      <c r="BY96" s="1590"/>
      <c r="BZ96" s="1590"/>
      <c r="CA96" s="1590"/>
      <c r="CB96" s="1590"/>
      <c r="CC96" s="1590"/>
      <c r="CD96" s="1590"/>
      <c r="CH96" s="1525"/>
      <c r="CI96" s="1525"/>
      <c r="CJ96" s="1525"/>
      <c r="CK96" s="1525"/>
      <c r="CL96" s="1525"/>
      <c r="CM96" s="1525"/>
      <c r="CN96" s="1525"/>
      <c r="CO96" s="1525"/>
      <c r="CP96" s="1525"/>
      <c r="CQ96" s="1525"/>
      <c r="CR96" s="1525"/>
      <c r="CS96" s="1525"/>
      <c r="CT96" s="1525"/>
      <c r="CU96" s="1525"/>
      <c r="CV96" s="1525"/>
      <c r="CW96" s="1525"/>
      <c r="CX96" s="1525"/>
      <c r="CY96" s="1525"/>
      <c r="CZ96" s="1525"/>
      <c r="DA96" s="1525"/>
      <c r="DB96" s="1525"/>
      <c r="DC96" s="1525"/>
      <c r="DD96" s="1525"/>
      <c r="DE96" s="1525"/>
      <c r="DF96" s="1525"/>
      <c r="DG96" s="1525"/>
      <c r="DH96" s="1525"/>
      <c r="DI96" s="1525"/>
      <c r="DJ96" s="1525"/>
      <c r="DK96" s="1525"/>
      <c r="DL96" s="1525"/>
      <c r="DM96" s="1525"/>
      <c r="DN96" s="1525"/>
      <c r="DO96" s="1525"/>
      <c r="DP96" s="1525"/>
      <c r="DQ96" s="1525"/>
      <c r="DR96" s="1525"/>
      <c r="DS96" s="1525"/>
      <c r="DT96" s="1525"/>
      <c r="DU96" s="1525"/>
      <c r="DV96" s="1525"/>
    </row>
    <row r="97" spans="2:126" s="64" customFormat="1" ht="20.100000000000001" customHeight="1">
      <c r="B97" s="1590"/>
      <c r="C97" s="1590"/>
      <c r="D97" s="1590"/>
      <c r="E97" s="1590"/>
      <c r="F97" s="1590"/>
      <c r="G97" s="1590"/>
      <c r="H97" s="1590"/>
      <c r="I97" s="1590"/>
      <c r="J97" s="1590"/>
      <c r="K97" s="1590"/>
      <c r="L97" s="1590"/>
      <c r="M97" s="1590"/>
      <c r="N97" s="1590"/>
      <c r="O97" s="1590"/>
      <c r="P97" s="1590"/>
      <c r="Q97" s="1590"/>
      <c r="R97" s="1590"/>
      <c r="S97" s="1590"/>
      <c r="T97" s="1590"/>
      <c r="U97" s="1590"/>
      <c r="V97" s="1590"/>
      <c r="W97" s="1590"/>
      <c r="X97" s="1590"/>
      <c r="Y97" s="1590"/>
      <c r="Z97" s="1590"/>
      <c r="AA97" s="1590"/>
      <c r="AB97" s="1590"/>
      <c r="AC97" s="1590"/>
      <c r="AD97" s="1590"/>
      <c r="AE97" s="1590"/>
      <c r="AF97" s="1590"/>
      <c r="AG97" s="1590"/>
      <c r="AH97" s="1590"/>
      <c r="AI97" s="1590"/>
      <c r="AJ97" s="1590"/>
      <c r="AK97" s="1590"/>
      <c r="AL97" s="1590"/>
      <c r="AM97" s="1590"/>
      <c r="AN97" s="1590"/>
      <c r="AO97" s="1590"/>
      <c r="AP97" s="1590"/>
      <c r="AQ97" s="1590"/>
      <c r="AR97" s="1590"/>
      <c r="AS97" s="1590"/>
      <c r="AT97" s="1590"/>
      <c r="AU97" s="1590"/>
      <c r="AV97" s="1590"/>
      <c r="AW97" s="1590"/>
      <c r="AX97" s="1590"/>
      <c r="AY97" s="1590"/>
      <c r="AZ97" s="1590"/>
      <c r="BA97" s="1590"/>
      <c r="BB97" s="1590"/>
      <c r="BC97" s="1590"/>
      <c r="BD97" s="1590"/>
      <c r="BE97" s="1590"/>
      <c r="BF97" s="1590"/>
      <c r="BG97" s="1590"/>
      <c r="BH97" s="1590"/>
      <c r="BI97" s="1590"/>
      <c r="BJ97" s="1590"/>
      <c r="BK97" s="1590"/>
      <c r="BL97" s="1590"/>
      <c r="BM97" s="1590"/>
      <c r="BN97" s="1590"/>
      <c r="BO97" s="1590"/>
      <c r="BP97" s="1590"/>
      <c r="BQ97" s="1590"/>
      <c r="BR97" s="1590"/>
      <c r="BS97" s="1590"/>
      <c r="BT97" s="1590"/>
      <c r="BU97" s="1590"/>
      <c r="BV97" s="1590"/>
      <c r="BW97" s="1590"/>
      <c r="BX97" s="1590"/>
      <c r="BY97" s="1590"/>
      <c r="BZ97" s="1590"/>
      <c r="CA97" s="1590"/>
      <c r="CB97" s="1590"/>
      <c r="CC97" s="1590"/>
      <c r="CD97" s="1590"/>
      <c r="CH97" s="1525"/>
      <c r="CI97" s="1525"/>
      <c r="CJ97" s="1525"/>
      <c r="CK97" s="1525"/>
      <c r="CL97" s="1525"/>
      <c r="CM97" s="1525"/>
      <c r="CN97" s="1525"/>
      <c r="CO97" s="1525"/>
      <c r="CP97" s="1525"/>
      <c r="CQ97" s="1525"/>
      <c r="CR97" s="1525"/>
      <c r="CS97" s="1525"/>
      <c r="CT97" s="1525"/>
      <c r="CU97" s="1525"/>
      <c r="CV97" s="1525"/>
      <c r="CW97" s="1525"/>
      <c r="CX97" s="1525"/>
      <c r="CY97" s="1525"/>
      <c r="CZ97" s="1525"/>
      <c r="DA97" s="1525"/>
      <c r="DB97" s="1525"/>
      <c r="DC97" s="1525"/>
      <c r="DD97" s="1525"/>
      <c r="DE97" s="1525"/>
      <c r="DF97" s="1525"/>
      <c r="DG97" s="1525"/>
      <c r="DH97" s="1525"/>
      <c r="DI97" s="1525"/>
      <c r="DJ97" s="1525"/>
      <c r="DK97" s="1525"/>
      <c r="DL97" s="1525"/>
      <c r="DM97" s="1525"/>
      <c r="DN97" s="1525"/>
      <c r="DO97" s="1525"/>
      <c r="DP97" s="1525"/>
      <c r="DQ97" s="1525"/>
      <c r="DR97" s="1525"/>
      <c r="DS97" s="1525"/>
      <c r="DT97" s="1525"/>
      <c r="DU97" s="1525"/>
      <c r="DV97" s="1525"/>
    </row>
  </sheetData>
  <mergeCells count="64">
    <mergeCell ref="F28:AM28"/>
    <mergeCell ref="BS17:CA18"/>
    <mergeCell ref="BS14:CA15"/>
    <mergeCell ref="BS11:CA12"/>
    <mergeCell ref="D71:E72"/>
    <mergeCell ref="S71:T72"/>
    <mergeCell ref="AC53:AN53"/>
    <mergeCell ref="AR53:CA53"/>
    <mergeCell ref="AC54:AN54"/>
    <mergeCell ref="AR54:CA54"/>
    <mergeCell ref="D70:H70"/>
    <mergeCell ref="F71:H72"/>
    <mergeCell ref="U71:W72"/>
    <mergeCell ref="J71:N72"/>
    <mergeCell ref="Y71:AE72"/>
    <mergeCell ref="BS20:CA21"/>
    <mergeCell ref="AR77:CA78"/>
    <mergeCell ref="AR63:CA64"/>
    <mergeCell ref="AP57:AQ58"/>
    <mergeCell ref="AA57:AB58"/>
    <mergeCell ref="AA60:AB61"/>
    <mergeCell ref="AP60:AQ61"/>
    <mergeCell ref="AA63:AB64"/>
    <mergeCell ref="AP63:AQ64"/>
    <mergeCell ref="AC63:AN64"/>
    <mergeCell ref="AC60:AN61"/>
    <mergeCell ref="AC57:AN58"/>
    <mergeCell ref="AR60:CA61"/>
    <mergeCell ref="AR57:CA58"/>
    <mergeCell ref="AP77:AQ78"/>
    <mergeCell ref="CB40:CC41"/>
    <mergeCell ref="BQ43:BR44"/>
    <mergeCell ref="CB43:CC44"/>
    <mergeCell ref="CB46:CC47"/>
    <mergeCell ref="BS43:CA44"/>
    <mergeCell ref="BS40:CA41"/>
    <mergeCell ref="BQ40:BR41"/>
    <mergeCell ref="BS46:CA47"/>
    <mergeCell ref="CB23:CC24"/>
    <mergeCell ref="BQ26:BR27"/>
    <mergeCell ref="CB26:CC27"/>
    <mergeCell ref="BQ37:BR38"/>
    <mergeCell ref="CB37:CC38"/>
    <mergeCell ref="BS37:CA38"/>
    <mergeCell ref="BS26:CA27"/>
    <mergeCell ref="BS23:CA24"/>
    <mergeCell ref="BS30:CA31"/>
    <mergeCell ref="CB30:CC31"/>
    <mergeCell ref="A95:CD95"/>
    <mergeCell ref="C4:N5"/>
    <mergeCell ref="O4:Q5"/>
    <mergeCell ref="BQ11:BR12"/>
    <mergeCell ref="CB11:CC12"/>
    <mergeCell ref="BQ14:BR15"/>
    <mergeCell ref="CB14:CC15"/>
    <mergeCell ref="BQ17:BR18"/>
    <mergeCell ref="CB17:CC18"/>
    <mergeCell ref="BQ20:BR21"/>
    <mergeCell ref="CB20:CC21"/>
    <mergeCell ref="BQ23:BR24"/>
    <mergeCell ref="BY10:CA10"/>
    <mergeCell ref="BY36:CA36"/>
    <mergeCell ref="AR51:CA51"/>
    <mergeCell ref="AR52:CA52"/>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tint="-0.249977111117893"/>
  </sheetPr>
  <dimension ref="A1:DV93"/>
  <sheetViews>
    <sheetView view="pageBreakPreview" topLeftCell="A55" zoomScale="40" zoomScaleNormal="40" zoomScaleSheetLayoutView="40" zoomScalePageLayoutView="35" workbookViewId="0">
      <selection activeCell="CI68" sqref="CI68"/>
    </sheetView>
  </sheetViews>
  <sheetFormatPr defaultColWidth="2.375" defaultRowHeight="15.6"/>
  <cols>
    <col min="1" max="1" width="2.375" style="2"/>
    <col min="2" max="2" width="3.875" style="2" customWidth="1"/>
    <col min="3" max="3" width="10.5" style="2" customWidth="1"/>
    <col min="4" max="82" width="3.875" style="2" customWidth="1"/>
    <col min="83" max="83" width="3" style="2" customWidth="1"/>
    <col min="84" max="85" width="2.375" style="2"/>
    <col min="127" max="208" width="2.375" style="2"/>
    <col min="209" max="209" width="3.875" style="2" customWidth="1"/>
    <col min="210" max="210" width="9.125" style="2" customWidth="1"/>
    <col min="211" max="211" width="3.875" style="2" customWidth="1"/>
    <col min="212" max="215" width="1.375" style="2" customWidth="1"/>
    <col min="216" max="297" width="3.875" style="2" customWidth="1"/>
    <col min="298" max="464" width="2.375" style="2"/>
    <col min="465" max="465" width="3.875" style="2" customWidth="1"/>
    <col min="466" max="466" width="9.125" style="2" customWidth="1"/>
    <col min="467" max="467" width="3.875" style="2" customWidth="1"/>
    <col min="468" max="471" width="1.375" style="2" customWidth="1"/>
    <col min="472" max="553" width="3.875" style="2" customWidth="1"/>
    <col min="554" max="720" width="2.375" style="2"/>
    <col min="721" max="721" width="3.875" style="2" customWidth="1"/>
    <col min="722" max="722" width="9.125" style="2" customWidth="1"/>
    <col min="723" max="723" width="3.875" style="2" customWidth="1"/>
    <col min="724" max="727" width="1.375" style="2" customWidth="1"/>
    <col min="728" max="809" width="3.875" style="2" customWidth="1"/>
    <col min="810" max="976" width="2.375" style="2"/>
    <col min="977" max="977" width="3.875" style="2" customWidth="1"/>
    <col min="978" max="978" width="9.125" style="2" customWidth="1"/>
    <col min="979" max="979" width="3.875" style="2" customWidth="1"/>
    <col min="980" max="983" width="1.375" style="2" customWidth="1"/>
    <col min="984" max="1065" width="3.875" style="2" customWidth="1"/>
    <col min="1066" max="1232" width="2.375" style="2"/>
    <col min="1233" max="1233" width="3.875" style="2" customWidth="1"/>
    <col min="1234" max="1234" width="9.125" style="2" customWidth="1"/>
    <col min="1235" max="1235" width="3.875" style="2" customWidth="1"/>
    <col min="1236" max="1239" width="1.375" style="2" customWidth="1"/>
    <col min="1240" max="1321" width="3.875" style="2" customWidth="1"/>
    <col min="1322" max="1488" width="2.375" style="2"/>
    <col min="1489" max="1489" width="3.875" style="2" customWidth="1"/>
    <col min="1490" max="1490" width="9.125" style="2" customWidth="1"/>
    <col min="1491" max="1491" width="3.875" style="2" customWidth="1"/>
    <col min="1492" max="1495" width="1.375" style="2" customWidth="1"/>
    <col min="1496" max="1577" width="3.875" style="2" customWidth="1"/>
    <col min="1578" max="1744" width="2.375" style="2"/>
    <col min="1745" max="1745" width="3.875" style="2" customWidth="1"/>
    <col min="1746" max="1746" width="9.125" style="2" customWidth="1"/>
    <col min="1747" max="1747" width="3.875" style="2" customWidth="1"/>
    <col min="1748" max="1751" width="1.375" style="2" customWidth="1"/>
    <col min="1752" max="1833" width="3.875" style="2" customWidth="1"/>
    <col min="1834" max="2000" width="2.375" style="2"/>
    <col min="2001" max="2001" width="3.875" style="2" customWidth="1"/>
    <col min="2002" max="2002" width="9.125" style="2" customWidth="1"/>
    <col min="2003" max="2003" width="3.875" style="2" customWidth="1"/>
    <col min="2004" max="2007" width="1.375" style="2" customWidth="1"/>
    <col min="2008" max="2089" width="3.875" style="2" customWidth="1"/>
    <col min="2090" max="2256" width="2.375" style="2"/>
    <col min="2257" max="2257" width="3.875" style="2" customWidth="1"/>
    <col min="2258" max="2258" width="9.125" style="2" customWidth="1"/>
    <col min="2259" max="2259" width="3.875" style="2" customWidth="1"/>
    <col min="2260" max="2263" width="1.375" style="2" customWidth="1"/>
    <col min="2264" max="2345" width="3.875" style="2" customWidth="1"/>
    <col min="2346" max="2512" width="2.375" style="2"/>
    <col min="2513" max="2513" width="3.875" style="2" customWidth="1"/>
    <col min="2514" max="2514" width="9.125" style="2" customWidth="1"/>
    <col min="2515" max="2515" width="3.875" style="2" customWidth="1"/>
    <col min="2516" max="2519" width="1.375" style="2" customWidth="1"/>
    <col min="2520" max="2601" width="3.875" style="2" customWidth="1"/>
    <col min="2602" max="2768" width="2.375" style="2"/>
    <col min="2769" max="2769" width="3.875" style="2" customWidth="1"/>
    <col min="2770" max="2770" width="9.125" style="2" customWidth="1"/>
    <col min="2771" max="2771" width="3.875" style="2" customWidth="1"/>
    <col min="2772" max="2775" width="1.375" style="2" customWidth="1"/>
    <col min="2776" max="2857" width="3.875" style="2" customWidth="1"/>
    <col min="2858" max="3024" width="2.375" style="2"/>
    <col min="3025" max="3025" width="3.875" style="2" customWidth="1"/>
    <col min="3026" max="3026" width="9.125" style="2" customWidth="1"/>
    <col min="3027" max="3027" width="3.875" style="2" customWidth="1"/>
    <col min="3028" max="3031" width="1.375" style="2" customWidth="1"/>
    <col min="3032" max="3113" width="3.875" style="2" customWidth="1"/>
    <col min="3114" max="3280" width="2.375" style="2"/>
    <col min="3281" max="3281" width="3.875" style="2" customWidth="1"/>
    <col min="3282" max="3282" width="9.125" style="2" customWidth="1"/>
    <col min="3283" max="3283" width="3.875" style="2" customWidth="1"/>
    <col min="3284" max="3287" width="1.375" style="2" customWidth="1"/>
    <col min="3288" max="3369" width="3.875" style="2" customWidth="1"/>
    <col min="3370" max="3536" width="2.375" style="2"/>
    <col min="3537" max="3537" width="3.875" style="2" customWidth="1"/>
    <col min="3538" max="3538" width="9.125" style="2" customWidth="1"/>
    <col min="3539" max="3539" width="3.875" style="2" customWidth="1"/>
    <col min="3540" max="3543" width="1.375" style="2" customWidth="1"/>
    <col min="3544" max="3625" width="3.875" style="2" customWidth="1"/>
    <col min="3626" max="3792" width="2.375" style="2"/>
    <col min="3793" max="3793" width="3.875" style="2" customWidth="1"/>
    <col min="3794" max="3794" width="9.125" style="2" customWidth="1"/>
    <col min="3795" max="3795" width="3.875" style="2" customWidth="1"/>
    <col min="3796" max="3799" width="1.375" style="2" customWidth="1"/>
    <col min="3800" max="3881" width="3.875" style="2" customWidth="1"/>
    <col min="3882" max="4048" width="2.375" style="2"/>
    <col min="4049" max="4049" width="3.875" style="2" customWidth="1"/>
    <col min="4050" max="4050" width="9.125" style="2" customWidth="1"/>
    <col min="4051" max="4051" width="3.875" style="2" customWidth="1"/>
    <col min="4052" max="4055" width="1.375" style="2" customWidth="1"/>
    <col min="4056" max="4137" width="3.875" style="2" customWidth="1"/>
    <col min="4138" max="4304" width="2.375" style="2"/>
    <col min="4305" max="4305" width="3.875" style="2" customWidth="1"/>
    <col min="4306" max="4306" width="9.125" style="2" customWidth="1"/>
    <col min="4307" max="4307" width="3.875" style="2" customWidth="1"/>
    <col min="4308" max="4311" width="1.375" style="2" customWidth="1"/>
    <col min="4312" max="4393" width="3.875" style="2" customWidth="1"/>
    <col min="4394" max="4560" width="2.375" style="2"/>
    <col min="4561" max="4561" width="3.875" style="2" customWidth="1"/>
    <col min="4562" max="4562" width="9.125" style="2" customWidth="1"/>
    <col min="4563" max="4563" width="3.875" style="2" customWidth="1"/>
    <col min="4564" max="4567" width="1.375" style="2" customWidth="1"/>
    <col min="4568" max="4649" width="3.875" style="2" customWidth="1"/>
    <col min="4650" max="4816" width="2.375" style="2"/>
    <col min="4817" max="4817" width="3.875" style="2" customWidth="1"/>
    <col min="4818" max="4818" width="9.125" style="2" customWidth="1"/>
    <col min="4819" max="4819" width="3.875" style="2" customWidth="1"/>
    <col min="4820" max="4823" width="1.375" style="2" customWidth="1"/>
    <col min="4824" max="4905" width="3.875" style="2" customWidth="1"/>
    <col min="4906" max="5072" width="2.375" style="2"/>
    <col min="5073" max="5073" width="3.875" style="2" customWidth="1"/>
    <col min="5074" max="5074" width="9.125" style="2" customWidth="1"/>
    <col min="5075" max="5075" width="3.875" style="2" customWidth="1"/>
    <col min="5076" max="5079" width="1.375" style="2" customWidth="1"/>
    <col min="5080" max="5161" width="3.875" style="2" customWidth="1"/>
    <col min="5162" max="5328" width="2.375" style="2"/>
    <col min="5329" max="5329" width="3.875" style="2" customWidth="1"/>
    <col min="5330" max="5330" width="9.125" style="2" customWidth="1"/>
    <col min="5331" max="5331" width="3.875" style="2" customWidth="1"/>
    <col min="5332" max="5335" width="1.375" style="2" customWidth="1"/>
    <col min="5336" max="5417" width="3.875" style="2" customWidth="1"/>
    <col min="5418" max="5584" width="2.375" style="2"/>
    <col min="5585" max="5585" width="3.875" style="2" customWidth="1"/>
    <col min="5586" max="5586" width="9.125" style="2" customWidth="1"/>
    <col min="5587" max="5587" width="3.875" style="2" customWidth="1"/>
    <col min="5588" max="5591" width="1.375" style="2" customWidth="1"/>
    <col min="5592" max="5673" width="3.875" style="2" customWidth="1"/>
    <col min="5674" max="5840" width="2.375" style="2"/>
    <col min="5841" max="5841" width="3.875" style="2" customWidth="1"/>
    <col min="5842" max="5842" width="9.125" style="2" customWidth="1"/>
    <col min="5843" max="5843" width="3.875" style="2" customWidth="1"/>
    <col min="5844" max="5847" width="1.375" style="2" customWidth="1"/>
    <col min="5848" max="5929" width="3.875" style="2" customWidth="1"/>
    <col min="5930" max="6096" width="2.375" style="2"/>
    <col min="6097" max="6097" width="3.875" style="2" customWidth="1"/>
    <col min="6098" max="6098" width="9.125" style="2" customWidth="1"/>
    <col min="6099" max="6099" width="3.875" style="2" customWidth="1"/>
    <col min="6100" max="6103" width="1.375" style="2" customWidth="1"/>
    <col min="6104" max="6185" width="3.875" style="2" customWidth="1"/>
    <col min="6186" max="6352" width="2.375" style="2"/>
    <col min="6353" max="6353" width="3.875" style="2" customWidth="1"/>
    <col min="6354" max="6354" width="9.125" style="2" customWidth="1"/>
    <col min="6355" max="6355" width="3.875" style="2" customWidth="1"/>
    <col min="6356" max="6359" width="1.375" style="2" customWidth="1"/>
    <col min="6360" max="6441" width="3.875" style="2" customWidth="1"/>
    <col min="6442" max="6608" width="2.375" style="2"/>
    <col min="6609" max="6609" width="3.875" style="2" customWidth="1"/>
    <col min="6610" max="6610" width="9.125" style="2" customWidth="1"/>
    <col min="6611" max="6611" width="3.875" style="2" customWidth="1"/>
    <col min="6612" max="6615" width="1.375" style="2" customWidth="1"/>
    <col min="6616" max="6697" width="3.875" style="2" customWidth="1"/>
    <col min="6698" max="6864" width="2.375" style="2"/>
    <col min="6865" max="6865" width="3.875" style="2" customWidth="1"/>
    <col min="6866" max="6866" width="9.125" style="2" customWidth="1"/>
    <col min="6867" max="6867" width="3.875" style="2" customWidth="1"/>
    <col min="6868" max="6871" width="1.375" style="2" customWidth="1"/>
    <col min="6872" max="6953" width="3.875" style="2" customWidth="1"/>
    <col min="6954" max="7120" width="2.375" style="2"/>
    <col min="7121" max="7121" width="3.875" style="2" customWidth="1"/>
    <col min="7122" max="7122" width="9.125" style="2" customWidth="1"/>
    <col min="7123" max="7123" width="3.875" style="2" customWidth="1"/>
    <col min="7124" max="7127" width="1.375" style="2" customWidth="1"/>
    <col min="7128" max="7209" width="3.875" style="2" customWidth="1"/>
    <col min="7210" max="7376" width="2.375" style="2"/>
    <col min="7377" max="7377" width="3.875" style="2" customWidth="1"/>
    <col min="7378" max="7378" width="9.125" style="2" customWidth="1"/>
    <col min="7379" max="7379" width="3.875" style="2" customWidth="1"/>
    <col min="7380" max="7383" width="1.375" style="2" customWidth="1"/>
    <col min="7384" max="7465" width="3.875" style="2" customWidth="1"/>
    <col min="7466" max="7632" width="2.375" style="2"/>
    <col min="7633" max="7633" width="3.875" style="2" customWidth="1"/>
    <col min="7634" max="7634" width="9.125" style="2" customWidth="1"/>
    <col min="7635" max="7635" width="3.875" style="2" customWidth="1"/>
    <col min="7636" max="7639" width="1.375" style="2" customWidth="1"/>
    <col min="7640" max="7721" width="3.875" style="2" customWidth="1"/>
    <col min="7722" max="7888" width="2.375" style="2"/>
    <col min="7889" max="7889" width="3.875" style="2" customWidth="1"/>
    <col min="7890" max="7890" width="9.125" style="2" customWidth="1"/>
    <col min="7891" max="7891" width="3.875" style="2" customWidth="1"/>
    <col min="7892" max="7895" width="1.375" style="2" customWidth="1"/>
    <col min="7896" max="7977" width="3.875" style="2" customWidth="1"/>
    <col min="7978" max="8144" width="2.375" style="2"/>
    <col min="8145" max="8145" width="3.875" style="2" customWidth="1"/>
    <col min="8146" max="8146" width="9.125" style="2" customWidth="1"/>
    <col min="8147" max="8147" width="3.875" style="2" customWidth="1"/>
    <col min="8148" max="8151" width="1.375" style="2" customWidth="1"/>
    <col min="8152" max="8233" width="3.875" style="2" customWidth="1"/>
    <col min="8234" max="8400" width="2.375" style="2"/>
    <col min="8401" max="8401" width="3.875" style="2" customWidth="1"/>
    <col min="8402" max="8402" width="9.125" style="2" customWidth="1"/>
    <col min="8403" max="8403" width="3.875" style="2" customWidth="1"/>
    <col min="8404" max="8407" width="1.375" style="2" customWidth="1"/>
    <col min="8408" max="8489" width="3.875" style="2" customWidth="1"/>
    <col min="8490" max="8656" width="2.375" style="2"/>
    <col min="8657" max="8657" width="3.875" style="2" customWidth="1"/>
    <col min="8658" max="8658" width="9.125" style="2" customWidth="1"/>
    <col min="8659" max="8659" width="3.875" style="2" customWidth="1"/>
    <col min="8660" max="8663" width="1.375" style="2" customWidth="1"/>
    <col min="8664" max="8745" width="3.875" style="2" customWidth="1"/>
    <col min="8746" max="8912" width="2.375" style="2"/>
    <col min="8913" max="8913" width="3.875" style="2" customWidth="1"/>
    <col min="8914" max="8914" width="9.125" style="2" customWidth="1"/>
    <col min="8915" max="8915" width="3.875" style="2" customWidth="1"/>
    <col min="8916" max="8919" width="1.375" style="2" customWidth="1"/>
    <col min="8920" max="9001" width="3.875" style="2" customWidth="1"/>
    <col min="9002" max="9168" width="2.375" style="2"/>
    <col min="9169" max="9169" width="3.875" style="2" customWidth="1"/>
    <col min="9170" max="9170" width="9.125" style="2" customWidth="1"/>
    <col min="9171" max="9171" width="3.875" style="2" customWidth="1"/>
    <col min="9172" max="9175" width="1.375" style="2" customWidth="1"/>
    <col min="9176" max="9257" width="3.875" style="2" customWidth="1"/>
    <col min="9258" max="9424" width="2.375" style="2"/>
    <col min="9425" max="9425" width="3.875" style="2" customWidth="1"/>
    <col min="9426" max="9426" width="9.125" style="2" customWidth="1"/>
    <col min="9427" max="9427" width="3.875" style="2" customWidth="1"/>
    <col min="9428" max="9431" width="1.375" style="2" customWidth="1"/>
    <col min="9432" max="9513" width="3.875" style="2" customWidth="1"/>
    <col min="9514" max="9680" width="2.375" style="2"/>
    <col min="9681" max="9681" width="3.875" style="2" customWidth="1"/>
    <col min="9682" max="9682" width="9.125" style="2" customWidth="1"/>
    <col min="9683" max="9683" width="3.875" style="2" customWidth="1"/>
    <col min="9684" max="9687" width="1.375" style="2" customWidth="1"/>
    <col min="9688" max="9769" width="3.875" style="2" customWidth="1"/>
    <col min="9770" max="9936" width="2.375" style="2"/>
    <col min="9937" max="9937" width="3.875" style="2" customWidth="1"/>
    <col min="9938" max="9938" width="9.125" style="2" customWidth="1"/>
    <col min="9939" max="9939" width="3.875" style="2" customWidth="1"/>
    <col min="9940" max="9943" width="1.375" style="2" customWidth="1"/>
    <col min="9944" max="10025" width="3.875" style="2" customWidth="1"/>
    <col min="10026" max="10192" width="2.375" style="2"/>
    <col min="10193" max="10193" width="3.875" style="2" customWidth="1"/>
    <col min="10194" max="10194" width="9.125" style="2" customWidth="1"/>
    <col min="10195" max="10195" width="3.875" style="2" customWidth="1"/>
    <col min="10196" max="10199" width="1.375" style="2" customWidth="1"/>
    <col min="10200" max="10281" width="3.875" style="2" customWidth="1"/>
    <col min="10282" max="10448" width="2.375" style="2"/>
    <col min="10449" max="10449" width="3.875" style="2" customWidth="1"/>
    <col min="10450" max="10450" width="9.125" style="2" customWidth="1"/>
    <col min="10451" max="10451" width="3.875" style="2" customWidth="1"/>
    <col min="10452" max="10455" width="1.375" style="2" customWidth="1"/>
    <col min="10456" max="10537" width="3.875" style="2" customWidth="1"/>
    <col min="10538" max="10704" width="2.375" style="2"/>
    <col min="10705" max="10705" width="3.875" style="2" customWidth="1"/>
    <col min="10706" max="10706" width="9.125" style="2" customWidth="1"/>
    <col min="10707" max="10707" width="3.875" style="2" customWidth="1"/>
    <col min="10708" max="10711" width="1.375" style="2" customWidth="1"/>
    <col min="10712" max="10793" width="3.875" style="2" customWidth="1"/>
    <col min="10794" max="10960" width="2.375" style="2"/>
    <col min="10961" max="10961" width="3.875" style="2" customWidth="1"/>
    <col min="10962" max="10962" width="9.125" style="2" customWidth="1"/>
    <col min="10963" max="10963" width="3.875" style="2" customWidth="1"/>
    <col min="10964" max="10967" width="1.375" style="2" customWidth="1"/>
    <col min="10968" max="11049" width="3.875" style="2" customWidth="1"/>
    <col min="11050" max="11216" width="2.375" style="2"/>
    <col min="11217" max="11217" width="3.875" style="2" customWidth="1"/>
    <col min="11218" max="11218" width="9.125" style="2" customWidth="1"/>
    <col min="11219" max="11219" width="3.875" style="2" customWidth="1"/>
    <col min="11220" max="11223" width="1.375" style="2" customWidth="1"/>
    <col min="11224" max="11305" width="3.875" style="2" customWidth="1"/>
    <col min="11306" max="11472" width="2.375" style="2"/>
    <col min="11473" max="11473" width="3.875" style="2" customWidth="1"/>
    <col min="11474" max="11474" width="9.125" style="2" customWidth="1"/>
    <col min="11475" max="11475" width="3.875" style="2" customWidth="1"/>
    <col min="11476" max="11479" width="1.375" style="2" customWidth="1"/>
    <col min="11480" max="11561" width="3.875" style="2" customWidth="1"/>
    <col min="11562" max="11728" width="2.375" style="2"/>
    <col min="11729" max="11729" width="3.875" style="2" customWidth="1"/>
    <col min="11730" max="11730" width="9.125" style="2" customWidth="1"/>
    <col min="11731" max="11731" width="3.875" style="2" customWidth="1"/>
    <col min="11732" max="11735" width="1.375" style="2" customWidth="1"/>
    <col min="11736" max="11817" width="3.875" style="2" customWidth="1"/>
    <col min="11818" max="11984" width="2.375" style="2"/>
    <col min="11985" max="11985" width="3.875" style="2" customWidth="1"/>
    <col min="11986" max="11986" width="9.125" style="2" customWidth="1"/>
    <col min="11987" max="11987" width="3.875" style="2" customWidth="1"/>
    <col min="11988" max="11991" width="1.375" style="2" customWidth="1"/>
    <col min="11992" max="12073" width="3.875" style="2" customWidth="1"/>
    <col min="12074" max="12240" width="2.375" style="2"/>
    <col min="12241" max="12241" width="3.875" style="2" customWidth="1"/>
    <col min="12242" max="12242" width="9.125" style="2" customWidth="1"/>
    <col min="12243" max="12243" width="3.875" style="2" customWidth="1"/>
    <col min="12244" max="12247" width="1.375" style="2" customWidth="1"/>
    <col min="12248" max="12329" width="3.875" style="2" customWidth="1"/>
    <col min="12330" max="12496" width="2.375" style="2"/>
    <col min="12497" max="12497" width="3.875" style="2" customWidth="1"/>
    <col min="12498" max="12498" width="9.125" style="2" customWidth="1"/>
    <col min="12499" max="12499" width="3.875" style="2" customWidth="1"/>
    <col min="12500" max="12503" width="1.375" style="2" customWidth="1"/>
    <col min="12504" max="12585" width="3.875" style="2" customWidth="1"/>
    <col min="12586" max="12752" width="2.375" style="2"/>
    <col min="12753" max="12753" width="3.875" style="2" customWidth="1"/>
    <col min="12754" max="12754" width="9.125" style="2" customWidth="1"/>
    <col min="12755" max="12755" width="3.875" style="2" customWidth="1"/>
    <col min="12756" max="12759" width="1.375" style="2" customWidth="1"/>
    <col min="12760" max="12841" width="3.875" style="2" customWidth="1"/>
    <col min="12842" max="13008" width="2.375" style="2"/>
    <col min="13009" max="13009" width="3.875" style="2" customWidth="1"/>
    <col min="13010" max="13010" width="9.125" style="2" customWidth="1"/>
    <col min="13011" max="13011" width="3.875" style="2" customWidth="1"/>
    <col min="13012" max="13015" width="1.375" style="2" customWidth="1"/>
    <col min="13016" max="13097" width="3.875" style="2" customWidth="1"/>
    <col min="13098" max="13264" width="2.375" style="2"/>
    <col min="13265" max="13265" width="3.875" style="2" customWidth="1"/>
    <col min="13266" max="13266" width="9.125" style="2" customWidth="1"/>
    <col min="13267" max="13267" width="3.875" style="2" customWidth="1"/>
    <col min="13268" max="13271" width="1.375" style="2" customWidth="1"/>
    <col min="13272" max="13353" width="3.875" style="2" customWidth="1"/>
    <col min="13354" max="13520" width="2.375" style="2"/>
    <col min="13521" max="13521" width="3.875" style="2" customWidth="1"/>
    <col min="13522" max="13522" width="9.125" style="2" customWidth="1"/>
    <col min="13523" max="13523" width="3.875" style="2" customWidth="1"/>
    <col min="13524" max="13527" width="1.375" style="2" customWidth="1"/>
    <col min="13528" max="13609" width="3.875" style="2" customWidth="1"/>
    <col min="13610" max="13776" width="2.375" style="2"/>
    <col min="13777" max="13777" width="3.875" style="2" customWidth="1"/>
    <col min="13778" max="13778" width="9.125" style="2" customWidth="1"/>
    <col min="13779" max="13779" width="3.875" style="2" customWidth="1"/>
    <col min="13780" max="13783" width="1.375" style="2" customWidth="1"/>
    <col min="13784" max="13865" width="3.875" style="2" customWidth="1"/>
    <col min="13866" max="14032" width="2.375" style="2"/>
    <col min="14033" max="14033" width="3.875" style="2" customWidth="1"/>
    <col min="14034" max="14034" width="9.125" style="2" customWidth="1"/>
    <col min="14035" max="14035" width="3.875" style="2" customWidth="1"/>
    <col min="14036" max="14039" width="1.375" style="2" customWidth="1"/>
    <col min="14040" max="14121" width="3.875" style="2" customWidth="1"/>
    <col min="14122" max="14288" width="2.375" style="2"/>
    <col min="14289" max="14289" width="3.875" style="2" customWidth="1"/>
    <col min="14290" max="14290" width="9.125" style="2" customWidth="1"/>
    <col min="14291" max="14291" width="3.875" style="2" customWidth="1"/>
    <col min="14292" max="14295" width="1.375" style="2" customWidth="1"/>
    <col min="14296" max="14377" width="3.875" style="2" customWidth="1"/>
    <col min="14378" max="14544" width="2.375" style="2"/>
    <col min="14545" max="14545" width="3.875" style="2" customWidth="1"/>
    <col min="14546" max="14546" width="9.125" style="2" customWidth="1"/>
    <col min="14547" max="14547" width="3.875" style="2" customWidth="1"/>
    <col min="14548" max="14551" width="1.375" style="2" customWidth="1"/>
    <col min="14552" max="14633" width="3.875" style="2" customWidth="1"/>
    <col min="14634" max="14800" width="2.375" style="2"/>
    <col min="14801" max="14801" width="3.875" style="2" customWidth="1"/>
    <col min="14802" max="14802" width="9.125" style="2" customWidth="1"/>
    <col min="14803" max="14803" width="3.875" style="2" customWidth="1"/>
    <col min="14804" max="14807" width="1.375" style="2" customWidth="1"/>
    <col min="14808" max="14889" width="3.875" style="2" customWidth="1"/>
    <col min="14890" max="15056" width="2.375" style="2"/>
    <col min="15057" max="15057" width="3.875" style="2" customWidth="1"/>
    <col min="15058" max="15058" width="9.125" style="2" customWidth="1"/>
    <col min="15059" max="15059" width="3.875" style="2" customWidth="1"/>
    <col min="15060" max="15063" width="1.375" style="2" customWidth="1"/>
    <col min="15064" max="15145" width="3.875" style="2" customWidth="1"/>
    <col min="15146" max="15312" width="2.375" style="2"/>
    <col min="15313" max="15313" width="3.875" style="2" customWidth="1"/>
    <col min="15314" max="15314" width="9.125" style="2" customWidth="1"/>
    <col min="15315" max="15315" width="3.875" style="2" customWidth="1"/>
    <col min="15316" max="15319" width="1.375" style="2" customWidth="1"/>
    <col min="15320" max="15401" width="3.875" style="2" customWidth="1"/>
    <col min="15402" max="15568" width="2.375" style="2"/>
    <col min="15569" max="15569" width="3.875" style="2" customWidth="1"/>
    <col min="15570" max="15570" width="9.125" style="2" customWidth="1"/>
    <col min="15571" max="15571" width="3.875" style="2" customWidth="1"/>
    <col min="15572" max="15575" width="1.375" style="2" customWidth="1"/>
    <col min="15576" max="15657" width="3.875" style="2" customWidth="1"/>
    <col min="15658" max="15824" width="2.375" style="2"/>
    <col min="15825" max="15825" width="3.875" style="2" customWidth="1"/>
    <col min="15826" max="15826" width="9.125" style="2" customWidth="1"/>
    <col min="15827" max="15827" width="3.875" style="2" customWidth="1"/>
    <col min="15828" max="15831" width="1.375" style="2" customWidth="1"/>
    <col min="15832" max="15913" width="3.875" style="2" customWidth="1"/>
    <col min="15914" max="16080" width="2.375" style="2"/>
    <col min="16081" max="16081" width="3.875" style="2" customWidth="1"/>
    <col min="16082" max="16082" width="9.125" style="2" customWidth="1"/>
    <col min="16083" max="16083" width="3.875" style="2" customWidth="1"/>
    <col min="16084" max="16087" width="1.375" style="2" customWidth="1"/>
    <col min="16088" max="16169" width="3.875" style="2" customWidth="1"/>
    <col min="16170" max="16384" width="2.375" style="2"/>
  </cols>
  <sheetData>
    <row r="1" spans="2:126" ht="81" customHeight="1">
      <c r="CH1" s="1525"/>
      <c r="CI1" s="1525"/>
      <c r="CJ1" s="1525"/>
      <c r="CK1" s="1525"/>
      <c r="CL1" s="1525"/>
      <c r="CM1" s="1525"/>
      <c r="CN1" s="1525"/>
      <c r="CO1" s="1525"/>
      <c r="CP1" s="1525"/>
      <c r="CQ1" s="1525"/>
      <c r="CR1" s="1525"/>
      <c r="CS1" s="1525"/>
      <c r="CT1" s="1525"/>
      <c r="CU1" s="1525"/>
      <c r="CV1" s="1525"/>
      <c r="CW1" s="1525"/>
      <c r="CX1" s="1525"/>
      <c r="CY1" s="1525"/>
      <c r="CZ1" s="1525"/>
      <c r="DA1" s="1525"/>
      <c r="DB1" s="1525"/>
      <c r="DC1" s="1525"/>
      <c r="DD1" s="1525"/>
      <c r="DE1" s="1525"/>
      <c r="DF1" s="1525"/>
      <c r="DG1" s="1525"/>
      <c r="DH1" s="1525"/>
      <c r="DI1" s="1525"/>
      <c r="DJ1" s="1525"/>
      <c r="DK1" s="1525"/>
      <c r="DL1" s="1525"/>
      <c r="DM1" s="1525"/>
      <c r="DN1" s="1525"/>
      <c r="DO1" s="1525"/>
      <c r="DP1" s="1525"/>
      <c r="DQ1" s="1525"/>
      <c r="DR1" s="1525"/>
      <c r="DS1" s="1525"/>
      <c r="DT1" s="1525"/>
      <c r="DU1" s="1525"/>
      <c r="DV1" s="1525"/>
    </row>
    <row r="2" spans="2:126" s="61" customFormat="1" ht="24.95" customHeight="1">
      <c r="B2" s="65"/>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107"/>
      <c r="CH2" s="1525"/>
      <c r="CI2" s="1525"/>
      <c r="CJ2" s="1525"/>
      <c r="CK2" s="1525"/>
      <c r="CL2" s="1525"/>
      <c r="CM2" s="1525"/>
      <c r="CN2" s="1525"/>
      <c r="CO2" s="1525"/>
      <c r="CP2" s="1525"/>
      <c r="CQ2" s="1525"/>
      <c r="CR2" s="1525"/>
      <c r="CS2" s="1525"/>
      <c r="CT2" s="1525"/>
      <c r="CU2" s="1525"/>
      <c r="CV2" s="1525"/>
      <c r="CW2" s="1525"/>
      <c r="CX2" s="1525"/>
      <c r="CY2" s="1525"/>
      <c r="CZ2" s="1525"/>
      <c r="DA2" s="1525"/>
      <c r="DB2" s="1525"/>
      <c r="DC2" s="1525"/>
      <c r="DD2" s="1525"/>
      <c r="DE2" s="1525"/>
      <c r="DF2" s="1525"/>
      <c r="DG2" s="1525"/>
      <c r="DH2" s="1525"/>
      <c r="DI2" s="1525"/>
      <c r="DJ2" s="1525"/>
      <c r="DK2" s="1525"/>
      <c r="DL2" s="1525"/>
      <c r="DM2" s="1525"/>
      <c r="DN2" s="1525"/>
      <c r="DO2" s="1525"/>
      <c r="DP2" s="1525"/>
      <c r="DQ2" s="1525"/>
      <c r="DR2" s="1525"/>
      <c r="DS2" s="1525"/>
      <c r="DT2" s="1525"/>
      <c r="DU2" s="1525"/>
      <c r="DV2" s="1525"/>
    </row>
    <row r="3" spans="2:126" s="61" customFormat="1" ht="30" customHeight="1">
      <c r="B3" s="67"/>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108"/>
      <c r="CH3" s="1525"/>
      <c r="CI3" s="1525"/>
      <c r="CJ3" s="1525"/>
      <c r="CK3" s="1525"/>
      <c r="CL3" s="1525"/>
      <c r="CM3" s="1525"/>
      <c r="CN3" s="1525"/>
      <c r="CO3" s="1525"/>
      <c r="CP3" s="1525"/>
      <c r="CQ3" s="1525"/>
      <c r="CR3" s="1525"/>
      <c r="CS3" s="1525"/>
      <c r="CT3" s="1525"/>
      <c r="CU3" s="1525"/>
      <c r="CV3" s="1525"/>
      <c r="CW3" s="1525"/>
      <c r="CX3" s="1525"/>
      <c r="CY3" s="1525"/>
      <c r="CZ3" s="1525"/>
      <c r="DA3" s="1525"/>
      <c r="DB3" s="1525"/>
      <c r="DC3" s="1525"/>
      <c r="DD3" s="1525"/>
      <c r="DE3" s="1525"/>
      <c r="DF3" s="1525"/>
      <c r="DG3" s="1525"/>
      <c r="DH3" s="1525"/>
      <c r="DI3" s="1525"/>
      <c r="DJ3" s="1525"/>
      <c r="DK3" s="1525"/>
      <c r="DL3" s="1525"/>
      <c r="DM3" s="1525"/>
      <c r="DN3" s="1525"/>
      <c r="DO3" s="1525"/>
      <c r="DP3" s="1525"/>
      <c r="DQ3" s="1525"/>
      <c r="DR3" s="1525"/>
      <c r="DS3" s="1525"/>
      <c r="DT3" s="1525"/>
      <c r="DU3" s="1525"/>
      <c r="DV3" s="1525"/>
    </row>
    <row r="4" spans="2:126" s="61" customFormat="1" ht="30" customHeight="1">
      <c r="B4" s="69"/>
      <c r="C4" s="2601" t="s">
        <v>2284</v>
      </c>
      <c r="D4" s="2602"/>
      <c r="E4" s="2602"/>
      <c r="F4" s="2602"/>
      <c r="G4" s="2602"/>
      <c r="H4" s="2602"/>
      <c r="I4" s="2602"/>
      <c r="J4" s="2602"/>
      <c r="K4" s="2602"/>
      <c r="L4" s="2602"/>
      <c r="M4" s="2602"/>
      <c r="N4" s="2603"/>
      <c r="O4" s="2607" t="s">
        <v>2607</v>
      </c>
      <c r="P4" s="2608"/>
      <c r="Q4" s="2609"/>
      <c r="R4" s="38"/>
      <c r="S4" s="100" t="s">
        <v>2608</v>
      </c>
      <c r="T4" s="77"/>
      <c r="U4" s="77"/>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109"/>
      <c r="CH4" s="1525"/>
      <c r="CI4" s="1525"/>
      <c r="CJ4" s="1525"/>
      <c r="CK4" s="1525"/>
      <c r="CL4" s="1525"/>
      <c r="CM4" s="1525"/>
      <c r="CN4" s="1525"/>
      <c r="CO4" s="1525"/>
      <c r="CP4" s="1525"/>
      <c r="CQ4" s="1525"/>
      <c r="CR4" s="1525"/>
      <c r="CS4" s="1525"/>
      <c r="CT4" s="1525"/>
      <c r="CU4" s="1525"/>
      <c r="CV4" s="1525"/>
      <c r="CW4" s="1525"/>
      <c r="CX4" s="1525"/>
      <c r="CY4" s="1525"/>
      <c r="CZ4" s="1525"/>
      <c r="DA4" s="1525"/>
      <c r="DB4" s="1525"/>
      <c r="DC4" s="1525"/>
      <c r="DD4" s="1525"/>
      <c r="DE4" s="1525"/>
      <c r="DF4" s="1525"/>
      <c r="DG4" s="1525"/>
      <c r="DH4" s="1525"/>
      <c r="DI4" s="1525"/>
      <c r="DJ4" s="1525"/>
      <c r="DK4" s="1525"/>
      <c r="DL4" s="1525"/>
      <c r="DM4" s="1525"/>
      <c r="DN4" s="1525"/>
      <c r="DO4" s="1525"/>
      <c r="DP4" s="1525"/>
      <c r="DQ4" s="1525"/>
      <c r="DR4" s="1525"/>
      <c r="DS4" s="1525"/>
      <c r="DT4" s="1525"/>
      <c r="DU4" s="1525"/>
      <c r="DV4" s="1525"/>
    </row>
    <row r="5" spans="2:126" s="61" customFormat="1" ht="30" customHeight="1">
      <c r="B5" s="70"/>
      <c r="C5" s="2604"/>
      <c r="D5" s="2605"/>
      <c r="E5" s="2605"/>
      <c r="F5" s="2605"/>
      <c r="G5" s="2605"/>
      <c r="H5" s="2605"/>
      <c r="I5" s="2605"/>
      <c r="J5" s="2605"/>
      <c r="K5" s="2605"/>
      <c r="L5" s="2605"/>
      <c r="M5" s="2605"/>
      <c r="N5" s="2606"/>
      <c r="O5" s="2610"/>
      <c r="P5" s="2611"/>
      <c r="Q5" s="2612"/>
      <c r="R5" s="38"/>
      <c r="S5" s="101" t="s">
        <v>2609</v>
      </c>
      <c r="T5" s="77"/>
      <c r="U5" s="77"/>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110"/>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row>
    <row r="6" spans="2:126" s="61" customFormat="1" ht="30" customHeight="1">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CD6" s="110"/>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row>
    <row r="7" spans="2:126" s="61" customFormat="1" ht="24.95" customHeight="1">
      <c r="B7" s="72"/>
      <c r="CD7" s="111"/>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row>
    <row r="8" spans="2:126" s="61" customFormat="1" ht="30" customHeight="1">
      <c r="B8" s="73"/>
      <c r="C8" s="167" t="s">
        <v>2610</v>
      </c>
      <c r="D8" s="1626" t="s">
        <v>2611</v>
      </c>
      <c r="E8" s="23"/>
      <c r="F8" s="1"/>
      <c r="G8" s="75"/>
      <c r="H8" s="78"/>
      <c r="I8" s="78"/>
      <c r="J8" s="95"/>
      <c r="K8" s="1587"/>
      <c r="L8" s="1587"/>
      <c r="M8" s="1587"/>
      <c r="N8" s="1587"/>
      <c r="O8" s="1587"/>
      <c r="P8" s="95"/>
      <c r="Q8" s="95"/>
      <c r="R8" s="1"/>
      <c r="S8" s="1"/>
      <c r="T8" s="1"/>
      <c r="U8" s="1"/>
      <c r="V8" s="1"/>
      <c r="W8" s="1"/>
      <c r="X8" s="1"/>
      <c r="Y8" s="1"/>
      <c r="Z8" s="1"/>
      <c r="AA8" s="1"/>
      <c r="AB8" s="1"/>
      <c r="AC8" s="1"/>
      <c r="AD8" s="1"/>
      <c r="AE8" s="1"/>
      <c r="AF8" s="1"/>
      <c r="AG8" s="1"/>
      <c r="AH8" s="95"/>
      <c r="AI8" s="95"/>
      <c r="AJ8" s="95"/>
      <c r="AK8" s="23"/>
      <c r="AL8" s="102"/>
      <c r="AM8" s="103"/>
      <c r="AN8" s="78"/>
      <c r="AO8" s="78"/>
      <c r="AP8" s="95"/>
      <c r="AQ8" s="121"/>
      <c r="CD8" s="111"/>
      <c r="CH8" s="1525"/>
      <c r="CI8" s="1525"/>
      <c r="CJ8" s="1525"/>
      <c r="CK8" s="1525"/>
      <c r="CL8" s="1525"/>
      <c r="CM8" s="1525"/>
      <c r="CN8" s="1"/>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row>
    <row r="9" spans="2:126" s="61" customFormat="1" ht="30" customHeight="1">
      <c r="B9" s="73"/>
      <c r="C9" s="168"/>
      <c r="D9" s="1626" t="s">
        <v>2612</v>
      </c>
      <c r="E9" s="23"/>
      <c r="F9" s="1"/>
      <c r="G9" s="75"/>
      <c r="H9" s="78"/>
      <c r="I9" s="78"/>
      <c r="J9" s="95"/>
      <c r="K9" s="1587"/>
      <c r="L9" s="1587"/>
      <c r="M9" s="1587"/>
      <c r="N9" s="1587"/>
      <c r="O9" s="1587"/>
      <c r="P9" s="95"/>
      <c r="Q9" s="95"/>
      <c r="R9" s="1"/>
      <c r="S9" s="1"/>
      <c r="T9" s="1"/>
      <c r="U9" s="1"/>
      <c r="V9" s="1"/>
      <c r="W9" s="1"/>
      <c r="X9" s="1"/>
      <c r="Y9" s="1"/>
      <c r="Z9" s="1"/>
      <c r="AA9" s="1"/>
      <c r="AB9" s="1"/>
      <c r="AC9" s="1"/>
      <c r="AD9" s="1"/>
      <c r="AE9" s="1"/>
      <c r="AF9" s="1"/>
      <c r="AG9" s="1"/>
      <c r="AH9" s="95"/>
      <c r="AI9" s="95"/>
      <c r="AJ9" s="95"/>
      <c r="AK9" s="23"/>
      <c r="AL9" s="102"/>
      <c r="AM9" s="103"/>
      <c r="AN9" s="78"/>
      <c r="AO9" s="78"/>
      <c r="AP9" s="95"/>
      <c r="AQ9" s="121"/>
      <c r="CD9" s="111"/>
      <c r="CH9" s="1525"/>
      <c r="CI9" s="1525"/>
      <c r="CJ9" s="1525"/>
      <c r="CK9" s="1525"/>
      <c r="CL9" s="1525"/>
      <c r="CM9" s="1525"/>
      <c r="CN9" s="1"/>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row>
    <row r="10" spans="2:126" s="61" customFormat="1" ht="30" customHeight="1">
      <c r="B10" s="73"/>
      <c r="C10" s="168"/>
      <c r="D10" s="76" t="s">
        <v>2613</v>
      </c>
      <c r="E10" s="23"/>
      <c r="F10" s="103"/>
      <c r="G10" s="103"/>
      <c r="H10" s="95"/>
      <c r="I10" s="95"/>
      <c r="J10" s="95"/>
      <c r="K10" s="95"/>
      <c r="L10" s="95"/>
      <c r="M10" s="95"/>
      <c r="N10" s="95"/>
      <c r="O10" s="95"/>
      <c r="P10" s="95"/>
      <c r="Q10" s="95"/>
      <c r="R10" s="95"/>
      <c r="S10" s="1"/>
      <c r="T10" s="1"/>
      <c r="U10" s="1"/>
      <c r="V10" s="1"/>
      <c r="W10" s="1"/>
      <c r="X10" s="1"/>
      <c r="Y10" s="1"/>
      <c r="Z10" s="1"/>
      <c r="AA10" s="1"/>
      <c r="AB10" s="1"/>
      <c r="CD10" s="111"/>
      <c r="CH10" s="1525"/>
      <c r="CI10" s="1525"/>
      <c r="CJ10" s="1525"/>
      <c r="CK10" s="1"/>
      <c r="CL10" s="1"/>
      <c r="CM10" s="23"/>
      <c r="CN10" s="103"/>
      <c r="CO10" s="1525"/>
      <c r="CP10" s="1525"/>
      <c r="CQ10" s="1525"/>
      <c r="CR10" s="1525"/>
      <c r="CS10" s="1525"/>
      <c r="CT10" s="1525"/>
      <c r="CU10" s="1525"/>
      <c r="CV10" s="1525"/>
      <c r="CW10" s="1525"/>
      <c r="CX10" s="1525"/>
      <c r="CY10" s="1525"/>
      <c r="CZ10" s="1525"/>
      <c r="DA10" s="1525"/>
      <c r="DB10" s="1525"/>
      <c r="DC10" s="1525"/>
      <c r="DD10" s="1525"/>
      <c r="DE10" s="1525"/>
      <c r="DF10" s="1525"/>
      <c r="DG10" s="1525"/>
      <c r="DH10" s="1525"/>
      <c r="DI10" s="1525"/>
      <c r="DJ10" s="1525"/>
      <c r="DK10" s="1525"/>
      <c r="DL10" s="1525"/>
      <c r="DM10" s="1525"/>
      <c r="DN10" s="1525"/>
      <c r="DO10" s="1525"/>
      <c r="DP10" s="1525"/>
      <c r="DQ10" s="1525"/>
      <c r="DR10" s="1525"/>
      <c r="DS10" s="1525"/>
      <c r="DT10" s="1525"/>
      <c r="DU10" s="1525"/>
      <c r="DV10" s="1525"/>
    </row>
    <row r="11" spans="2:126" s="61" customFormat="1" ht="30" customHeight="1">
      <c r="B11" s="73"/>
      <c r="C11" s="1525"/>
      <c r="D11" s="76" t="s">
        <v>2614</v>
      </c>
      <c r="H11" s="1525"/>
      <c r="I11" s="1525"/>
      <c r="J11" s="1525"/>
      <c r="K11" s="1525"/>
      <c r="L11" s="1525"/>
      <c r="M11" s="1525"/>
      <c r="N11" s="1525"/>
      <c r="O11" s="1525"/>
      <c r="P11" s="1525"/>
      <c r="Q11" s="1525"/>
      <c r="R11" s="1525"/>
      <c r="S11" s="1525"/>
      <c r="T11" s="1525"/>
      <c r="U11" s="1525"/>
      <c r="V11" s="1525"/>
      <c r="W11" s="1525"/>
      <c r="X11" s="1525"/>
      <c r="Y11" s="1525"/>
      <c r="Z11" s="1525"/>
      <c r="AA11" s="1525"/>
      <c r="AB11" s="1525"/>
      <c r="CD11" s="111"/>
      <c r="CH11" s="1525"/>
      <c r="CI11" s="1525"/>
      <c r="CJ11" s="1525"/>
      <c r="CK11" s="1"/>
      <c r="CL11" s="1"/>
      <c r="CM11" s="23"/>
      <c r="CN11" s="103"/>
      <c r="CO11" s="1525"/>
      <c r="CP11" s="1525"/>
      <c r="CQ11" s="1525"/>
      <c r="CR11" s="1525"/>
      <c r="CS11" s="1525"/>
      <c r="CT11" s="1525"/>
      <c r="CU11" s="1525"/>
      <c r="CV11" s="1525"/>
      <c r="CW11" s="1525"/>
      <c r="CX11" s="1525"/>
      <c r="CY11" s="1525"/>
      <c r="CZ11" s="1525"/>
      <c r="DA11" s="1525"/>
      <c r="DB11" s="1525"/>
      <c r="DC11" s="1525"/>
      <c r="DD11" s="1525"/>
      <c r="DE11" s="1525"/>
      <c r="DF11" s="1525"/>
      <c r="DG11" s="1525"/>
      <c r="DH11" s="1525"/>
      <c r="DI11" s="1525"/>
      <c r="DJ11" s="1525"/>
      <c r="DK11" s="1525"/>
      <c r="DL11" s="1525"/>
      <c r="DM11" s="1525"/>
      <c r="DN11" s="1525"/>
      <c r="DO11" s="1525"/>
      <c r="DP11" s="1525"/>
      <c r="DQ11" s="1525"/>
      <c r="DR11" s="1525"/>
      <c r="DS11" s="1525"/>
      <c r="DT11" s="1525"/>
      <c r="DU11" s="1525"/>
      <c r="DV11" s="1525"/>
    </row>
    <row r="12" spans="2:126" s="61" customFormat="1" ht="30" customHeight="1">
      <c r="B12" s="73"/>
      <c r="C12" s="1525"/>
      <c r="G12" s="62"/>
      <c r="H12" s="1525"/>
      <c r="I12" s="1525"/>
      <c r="J12" s="1525"/>
      <c r="K12" s="1525"/>
      <c r="L12" s="1525"/>
      <c r="M12" s="1525"/>
      <c r="N12" s="1525"/>
      <c r="O12" s="1525"/>
      <c r="P12" s="1525"/>
      <c r="Q12" s="1525"/>
      <c r="R12" s="1525"/>
      <c r="S12" s="1525"/>
      <c r="T12" s="1525"/>
      <c r="U12" s="1525"/>
      <c r="V12" s="1525"/>
      <c r="W12" s="1525"/>
      <c r="X12" s="1525"/>
      <c r="Y12" s="1525"/>
      <c r="Z12" s="1525"/>
      <c r="AA12" s="1525"/>
      <c r="AB12" s="1525"/>
      <c r="BD12" s="2316" t="s">
        <v>2615</v>
      </c>
      <c r="BE12" s="2316"/>
      <c r="BF12" s="2316"/>
      <c r="BG12" s="2316"/>
      <c r="BH12" s="2316"/>
      <c r="BI12" s="2316"/>
      <c r="BJ12" s="2316"/>
      <c r="BK12" s="2316"/>
      <c r="BL12" s="2316"/>
      <c r="BM12" s="180"/>
      <c r="BN12" s="180"/>
      <c r="BO12" s="180"/>
      <c r="BP12" s="180"/>
      <c r="BS12" s="2316" t="s">
        <v>2616</v>
      </c>
      <c r="BT12" s="2316"/>
      <c r="BU12" s="2316"/>
      <c r="BV12" s="2316"/>
      <c r="BW12" s="2316"/>
      <c r="BX12" s="2316"/>
      <c r="BY12" s="2316"/>
      <c r="BZ12" s="2316"/>
      <c r="CA12" s="2316"/>
      <c r="CD12" s="111"/>
      <c r="CH12" s="1525"/>
      <c r="CI12" s="1525"/>
      <c r="CJ12" s="1525"/>
      <c r="CK12" s="1"/>
      <c r="CL12" s="1"/>
      <c r="CM12" s="23"/>
      <c r="CN12" s="103"/>
    </row>
    <row r="13" spans="2:126" s="61" customFormat="1" ht="30" customHeight="1">
      <c r="B13" s="73"/>
      <c r="C13" s="1525"/>
      <c r="G13" s="62"/>
      <c r="H13" s="1525"/>
      <c r="I13" s="1525"/>
      <c r="J13" s="1525"/>
      <c r="K13" s="1525"/>
      <c r="L13" s="1525"/>
      <c r="M13" s="1525"/>
      <c r="N13" s="1525"/>
      <c r="O13" s="1525"/>
      <c r="P13" s="1525"/>
      <c r="Q13" s="1525"/>
      <c r="R13" s="1525"/>
      <c r="S13" s="1525"/>
      <c r="T13" s="1525"/>
      <c r="U13" s="1525"/>
      <c r="V13" s="1525"/>
      <c r="W13" s="1525"/>
      <c r="X13" s="1525"/>
      <c r="Y13" s="1525"/>
      <c r="Z13" s="1525"/>
      <c r="BA13" s="38"/>
      <c r="BD13" s="2316" t="s">
        <v>1229</v>
      </c>
      <c r="BE13" s="2316"/>
      <c r="BF13" s="2316"/>
      <c r="BG13" s="2316"/>
      <c r="BH13" s="2316"/>
      <c r="BI13" s="2316"/>
      <c r="BJ13" s="2316"/>
      <c r="BK13" s="2316"/>
      <c r="BL13" s="2316"/>
      <c r="BM13" s="77"/>
      <c r="BN13" s="77"/>
      <c r="BO13" s="77"/>
      <c r="BP13" s="77"/>
      <c r="BS13" s="2316" t="s">
        <v>1229</v>
      </c>
      <c r="BT13" s="2316"/>
      <c r="BU13" s="2316"/>
      <c r="BV13" s="2316"/>
      <c r="BW13" s="2316"/>
      <c r="BX13" s="2316"/>
      <c r="BY13" s="2316"/>
      <c r="BZ13" s="2316"/>
      <c r="CA13" s="2316"/>
      <c r="CD13" s="111"/>
      <c r="CH13" s="1525"/>
      <c r="CI13" s="1525"/>
      <c r="CJ13" s="1525"/>
      <c r="CK13" s="1"/>
      <c r="CL13" s="1"/>
      <c r="CM13" s="23"/>
      <c r="CN13" s="103"/>
    </row>
    <row r="14" spans="2:126" s="61" customFormat="1" ht="30" customHeight="1">
      <c r="B14" s="73"/>
      <c r="C14" s="1525"/>
      <c r="CD14" s="111"/>
      <c r="CH14" s="1525"/>
      <c r="CI14" s="1525"/>
      <c r="CJ14" s="1525"/>
      <c r="CK14" s="38"/>
      <c r="CL14" s="38"/>
      <c r="CM14" s="38"/>
      <c r="CN14" s="38"/>
    </row>
    <row r="15" spans="2:126" s="61" customFormat="1" ht="30" customHeight="1">
      <c r="B15" s="84"/>
      <c r="C15" s="38"/>
      <c r="AA15" s="1525"/>
      <c r="AB15" s="1525"/>
      <c r="AC15" s="1525"/>
      <c r="AD15" s="1525"/>
      <c r="AE15" s="1525"/>
      <c r="AF15" s="1525"/>
      <c r="AG15" s="1525"/>
      <c r="AH15" s="1525"/>
      <c r="AI15" s="1525"/>
      <c r="AJ15" s="1525"/>
      <c r="AK15" s="1525"/>
      <c r="AL15" s="1525"/>
      <c r="AM15" s="1525"/>
      <c r="AN15" s="1525"/>
      <c r="AO15" s="1525"/>
      <c r="AP15" s="1525"/>
      <c r="AQ15" s="1525"/>
      <c r="AR15" s="1525"/>
      <c r="AS15" s="1525"/>
      <c r="AT15" s="1525"/>
      <c r="AU15" s="1525"/>
      <c r="AV15" s="1525"/>
      <c r="AW15" s="1525"/>
      <c r="AX15" s="1525"/>
      <c r="AY15" s="1525"/>
      <c r="AZ15" s="1525"/>
      <c r="BA15" s="1525"/>
      <c r="BD15" s="77"/>
      <c r="BE15" s="77"/>
      <c r="BF15" s="77"/>
      <c r="BG15" s="77"/>
      <c r="BH15" s="77"/>
      <c r="BI15" s="77"/>
      <c r="BJ15" s="2649">
        <v>3201</v>
      </c>
      <c r="BK15" s="2649"/>
      <c r="BL15" s="2649"/>
      <c r="BS15" s="77"/>
      <c r="BT15" s="77"/>
      <c r="BU15" s="77"/>
      <c r="BV15" s="77"/>
      <c r="BW15" s="77"/>
      <c r="BX15" s="77"/>
      <c r="BY15" s="2649">
        <v>3202</v>
      </c>
      <c r="BZ15" s="2649"/>
      <c r="CA15" s="2649"/>
      <c r="CD15" s="111"/>
      <c r="CH15" s="1525"/>
      <c r="CI15" s="1525"/>
      <c r="CJ15" s="1525"/>
      <c r="CK15" s="79"/>
    </row>
    <row r="16" spans="2:126" s="62" customFormat="1" ht="30" customHeight="1">
      <c r="B16" s="86"/>
      <c r="C16" s="38"/>
      <c r="D16" s="130" t="s">
        <v>1171</v>
      </c>
      <c r="E16" s="79"/>
      <c r="F16" s="82" t="s">
        <v>2617</v>
      </c>
      <c r="AA16" s="1525"/>
      <c r="AB16" s="1525"/>
      <c r="AC16" s="1525"/>
      <c r="AD16" s="1525"/>
      <c r="AE16" s="1525"/>
      <c r="AF16" s="1525"/>
      <c r="AG16" s="1525"/>
      <c r="AH16" s="1525"/>
      <c r="AI16" s="1525"/>
      <c r="AJ16" s="1525"/>
      <c r="AK16" s="1525"/>
      <c r="AL16" s="1525"/>
      <c r="AM16" s="1525"/>
      <c r="AN16" s="1525"/>
      <c r="AO16" s="1525"/>
      <c r="AP16" s="1525"/>
      <c r="AQ16" s="1525"/>
      <c r="AR16" s="1525"/>
      <c r="AS16" s="1525"/>
      <c r="AT16" s="1525"/>
      <c r="AU16" s="1525"/>
      <c r="AV16" s="1525"/>
      <c r="AW16" s="1525"/>
      <c r="AX16" s="1525"/>
      <c r="AY16" s="1525"/>
      <c r="AZ16" s="1525"/>
      <c r="BA16" s="1525"/>
      <c r="BB16" s="2317" t="s">
        <v>1415</v>
      </c>
      <c r="BC16" s="2306"/>
      <c r="BD16" s="2307"/>
      <c r="BE16" s="2308"/>
      <c r="BF16" s="2308"/>
      <c r="BG16" s="2308"/>
      <c r="BH16" s="2308"/>
      <c r="BI16" s="2308"/>
      <c r="BJ16" s="2308"/>
      <c r="BK16" s="2308"/>
      <c r="BL16" s="2309"/>
      <c r="BM16" s="61"/>
      <c r="BN16" s="61"/>
      <c r="BO16" s="61"/>
      <c r="BP16" s="61"/>
      <c r="BQ16" s="61"/>
      <c r="BR16" s="61"/>
      <c r="BS16" s="2307"/>
      <c r="BT16" s="2308"/>
      <c r="BU16" s="2308"/>
      <c r="BV16" s="2308"/>
      <c r="BW16" s="2308"/>
      <c r="BX16" s="2308"/>
      <c r="BY16" s="2308"/>
      <c r="BZ16" s="2308"/>
      <c r="CA16" s="2309"/>
      <c r="CD16" s="114"/>
      <c r="CH16" s="1525"/>
      <c r="CI16" s="1525"/>
      <c r="CJ16" s="1525"/>
      <c r="CK16" s="79"/>
    </row>
    <row r="17" spans="2:91" s="62" customFormat="1" ht="30" customHeight="1">
      <c r="B17" s="86"/>
      <c r="C17" s="38"/>
      <c r="D17" s="130"/>
      <c r="E17" s="79"/>
      <c r="F17" s="87" t="s">
        <v>2618</v>
      </c>
      <c r="AA17" s="1525"/>
      <c r="AB17" s="1525"/>
      <c r="AC17" s="1525"/>
      <c r="AD17" s="1525"/>
      <c r="BB17" s="2306"/>
      <c r="BC17" s="2306"/>
      <c r="BD17" s="2310"/>
      <c r="BE17" s="2311"/>
      <c r="BF17" s="2311"/>
      <c r="BG17" s="2311"/>
      <c r="BH17" s="2311"/>
      <c r="BI17" s="2311"/>
      <c r="BJ17" s="2311"/>
      <c r="BK17" s="2311"/>
      <c r="BL17" s="2312"/>
      <c r="BS17" s="2310"/>
      <c r="BT17" s="2311"/>
      <c r="BU17" s="2311"/>
      <c r="BV17" s="2311"/>
      <c r="BW17" s="2311"/>
      <c r="BX17" s="2311"/>
      <c r="BY17" s="2311"/>
      <c r="BZ17" s="2311"/>
      <c r="CA17" s="2312"/>
      <c r="CD17" s="114"/>
      <c r="CH17" s="1525"/>
      <c r="CI17" s="1525"/>
      <c r="CJ17" s="1525"/>
      <c r="CK17" s="38"/>
    </row>
    <row r="18" spans="2:91" s="62" customFormat="1" ht="30" customHeight="1">
      <c r="B18" s="89"/>
      <c r="C18" s="38"/>
      <c r="D18" s="168"/>
      <c r="AA18" s="1525"/>
      <c r="AB18" s="1525"/>
      <c r="AC18" s="1525"/>
      <c r="AD18" s="1525"/>
      <c r="CD18" s="115"/>
      <c r="CH18" s="1525"/>
      <c r="CI18" s="1525"/>
      <c r="CJ18" s="1525"/>
      <c r="CK18" s="79"/>
    </row>
    <row r="19" spans="2:91" s="62" customFormat="1" ht="30" customHeight="1">
      <c r="B19" s="89"/>
      <c r="C19" s="38"/>
      <c r="D19" s="130" t="s">
        <v>1175</v>
      </c>
      <c r="E19" s="79"/>
      <c r="F19" s="82" t="s">
        <v>2619</v>
      </c>
      <c r="AA19" s="1525"/>
      <c r="AB19" s="1525"/>
      <c r="AC19" s="1525"/>
      <c r="AD19" s="1525"/>
      <c r="CD19" s="115"/>
      <c r="CH19" s="1525"/>
      <c r="CI19" s="1525"/>
      <c r="CJ19" s="1525"/>
      <c r="CK19" s="79"/>
    </row>
    <row r="20" spans="2:91" s="62" customFormat="1" ht="30" customHeight="1">
      <c r="B20" s="141"/>
      <c r="C20" s="1525"/>
      <c r="D20" s="130"/>
      <c r="E20" s="79"/>
      <c r="F20" s="87" t="s">
        <v>2620</v>
      </c>
      <c r="H20" s="1525"/>
      <c r="I20" s="1525"/>
      <c r="J20" s="1525"/>
      <c r="K20" s="1525"/>
      <c r="L20" s="1525"/>
      <c r="M20" s="1525"/>
      <c r="N20" s="1525"/>
      <c r="O20" s="1525"/>
      <c r="P20" s="1525"/>
      <c r="Q20" s="1525"/>
      <c r="R20" s="1525"/>
      <c r="S20" s="1525"/>
      <c r="T20" s="1525"/>
      <c r="U20" s="1525"/>
      <c r="V20" s="1525"/>
      <c r="W20" s="1525"/>
      <c r="X20" s="1525"/>
      <c r="Y20" s="1525"/>
      <c r="Z20" s="1525"/>
      <c r="AA20" s="1525"/>
      <c r="AB20" s="1525"/>
      <c r="AC20" s="1525"/>
      <c r="AD20" s="1525"/>
      <c r="AE20" s="1525"/>
      <c r="AF20" s="1525"/>
      <c r="AG20" s="1525"/>
      <c r="AH20" s="1525"/>
      <c r="AI20" s="1525"/>
      <c r="AJ20" s="1525"/>
      <c r="AK20" s="1525"/>
      <c r="AL20" s="1525"/>
      <c r="AM20" s="1525"/>
      <c r="AN20" s="1525"/>
      <c r="AO20" s="1525"/>
      <c r="AP20" s="1525"/>
      <c r="AQ20" s="1525"/>
      <c r="AR20" s="1525"/>
      <c r="AS20" s="1525"/>
      <c r="AT20" s="1525"/>
      <c r="AU20" s="1525"/>
      <c r="AV20" s="1525"/>
      <c r="AW20" s="1525"/>
      <c r="AX20" s="1525"/>
      <c r="AY20" s="1525"/>
      <c r="AZ20" s="1525"/>
      <c r="BA20" s="1525"/>
      <c r="BB20" s="1525"/>
      <c r="BC20" s="1525"/>
      <c r="BD20" s="1525"/>
      <c r="BE20" s="1525"/>
      <c r="BF20" s="1525"/>
      <c r="BG20" s="1525"/>
      <c r="BH20" s="1525"/>
      <c r="BI20" s="1525"/>
      <c r="BJ20" s="1525"/>
      <c r="BK20" s="1525"/>
      <c r="BL20" s="1525"/>
      <c r="BM20" s="1525"/>
      <c r="BN20" s="1525"/>
      <c r="BO20" s="1525"/>
      <c r="BP20" s="1525"/>
      <c r="BQ20" s="1525"/>
      <c r="BR20" s="1525"/>
      <c r="BS20" s="1525"/>
      <c r="BT20" s="1525"/>
      <c r="BU20" s="1525"/>
      <c r="BV20" s="1525"/>
      <c r="BW20" s="1525"/>
      <c r="BX20" s="1525"/>
      <c r="BY20" s="1525"/>
      <c r="BZ20" s="1525"/>
      <c r="CA20" s="1525"/>
      <c r="CB20" s="1525"/>
      <c r="CC20" s="1525"/>
      <c r="CD20" s="147"/>
      <c r="CH20" s="1525"/>
      <c r="CI20" s="1525"/>
      <c r="CJ20" s="1525"/>
      <c r="CK20" s="1525"/>
    </row>
    <row r="21" spans="2:91" s="62" customFormat="1" ht="30" customHeight="1">
      <c r="B21" s="141"/>
      <c r="C21" s="1525"/>
      <c r="D21" s="1525"/>
      <c r="E21" s="1525"/>
      <c r="F21" s="1525"/>
      <c r="G21" s="1525"/>
      <c r="H21" s="1525"/>
      <c r="I21" s="1525"/>
      <c r="J21" s="1525"/>
      <c r="K21" s="1525"/>
      <c r="L21" s="1525"/>
      <c r="M21" s="1525"/>
      <c r="N21" s="1525"/>
      <c r="O21" s="1525"/>
      <c r="P21" s="1525"/>
      <c r="Q21" s="1525"/>
      <c r="R21" s="1525"/>
      <c r="S21" s="1525"/>
      <c r="T21" s="1525"/>
      <c r="U21" s="1525"/>
      <c r="V21" s="1525"/>
      <c r="W21" s="1525"/>
      <c r="X21" s="1525"/>
      <c r="Y21" s="1525"/>
      <c r="Z21" s="1525"/>
      <c r="AA21" s="1525"/>
      <c r="AB21" s="1525"/>
      <c r="AC21" s="1525"/>
      <c r="AD21" s="1525"/>
      <c r="AE21" s="1525"/>
      <c r="AF21" s="1525"/>
      <c r="AG21" s="1525"/>
      <c r="AH21" s="1525"/>
      <c r="AI21" s="1525"/>
      <c r="AJ21" s="1525"/>
      <c r="AK21" s="1525"/>
      <c r="AL21" s="1525"/>
      <c r="AM21" s="1525"/>
      <c r="AN21" s="1525"/>
      <c r="AO21" s="1525"/>
      <c r="AP21" s="1525"/>
      <c r="AQ21" s="1525"/>
      <c r="AR21" s="1525"/>
      <c r="AS21" s="1525"/>
      <c r="AT21" s="1525"/>
      <c r="AU21" s="1525"/>
      <c r="AV21" s="1525"/>
      <c r="AW21" s="1525"/>
      <c r="AX21" s="1525"/>
      <c r="AY21" s="1525"/>
      <c r="AZ21" s="1525"/>
      <c r="BA21" s="1525"/>
      <c r="BB21" s="1525"/>
      <c r="BC21" s="1525"/>
      <c r="BD21" s="1525"/>
      <c r="BE21" s="1525"/>
      <c r="BF21" s="1525"/>
      <c r="BG21" s="1525"/>
      <c r="BH21" s="1525"/>
      <c r="BI21" s="1525"/>
      <c r="BJ21" s="1525"/>
      <c r="BK21" s="1525"/>
      <c r="BL21" s="1525"/>
      <c r="BM21" s="1525"/>
      <c r="BN21" s="1525"/>
      <c r="BO21" s="1525"/>
      <c r="BP21" s="1525"/>
      <c r="BQ21" s="1525"/>
      <c r="BR21" s="1525"/>
      <c r="BS21" s="1525"/>
      <c r="BT21" s="1525"/>
      <c r="BU21" s="1525"/>
      <c r="BV21" s="1525"/>
      <c r="BW21" s="1525"/>
      <c r="BX21" s="1525"/>
      <c r="BY21" s="1525"/>
      <c r="BZ21" s="1525"/>
      <c r="CA21" s="1525"/>
      <c r="CB21" s="1525"/>
      <c r="CC21" s="1525"/>
      <c r="CD21" s="147"/>
      <c r="CH21" s="1525"/>
      <c r="CI21" s="1525"/>
      <c r="CJ21" s="1525"/>
      <c r="CK21" s="1525"/>
    </row>
    <row r="22" spans="2:91" s="62" customFormat="1" ht="30" customHeight="1">
      <c r="B22" s="141"/>
      <c r="C22" s="1525"/>
      <c r="D22" s="1525"/>
      <c r="E22" s="1525"/>
      <c r="F22" s="130" t="s">
        <v>1244</v>
      </c>
      <c r="G22" s="79"/>
      <c r="I22" s="82" t="s">
        <v>2621</v>
      </c>
      <c r="J22" s="1525"/>
      <c r="K22" s="1525"/>
      <c r="L22" s="1525"/>
      <c r="M22" s="1525"/>
      <c r="N22" s="1525"/>
      <c r="O22" s="1525"/>
      <c r="P22" s="1525"/>
      <c r="Q22" s="1525"/>
      <c r="R22" s="1525"/>
      <c r="S22" s="1525"/>
      <c r="T22" s="1525"/>
      <c r="U22" s="1525"/>
      <c r="V22" s="1525"/>
      <c r="W22" s="1525"/>
      <c r="X22" s="1525"/>
      <c r="Y22" s="1525"/>
      <c r="Z22" s="1525"/>
      <c r="AA22" s="1525"/>
      <c r="AB22" s="1525"/>
      <c r="AC22" s="1525"/>
      <c r="AD22" s="1525"/>
      <c r="AE22" s="1525"/>
      <c r="AF22" s="1525"/>
      <c r="AG22" s="1525"/>
      <c r="AH22" s="1525"/>
      <c r="AI22" s="1525"/>
      <c r="AJ22" s="1525"/>
      <c r="AK22" s="1525"/>
      <c r="AL22" s="1525"/>
      <c r="AM22" s="1525"/>
      <c r="AN22" s="1525"/>
      <c r="AO22" s="1525"/>
      <c r="AP22" s="1525"/>
      <c r="AQ22" s="1525"/>
      <c r="AR22" s="1525"/>
      <c r="AS22" s="1525"/>
      <c r="AT22" s="1525"/>
      <c r="AU22" s="1525"/>
      <c r="AV22" s="1525"/>
      <c r="AW22" s="1525"/>
      <c r="AX22" s="1525"/>
      <c r="AY22" s="1525"/>
      <c r="AZ22" s="1525"/>
      <c r="BA22" s="1525"/>
      <c r="BB22" s="2317" t="s">
        <v>1418</v>
      </c>
      <c r="BC22" s="2306"/>
      <c r="BD22" s="2307"/>
      <c r="BE22" s="2308"/>
      <c r="BF22" s="2308"/>
      <c r="BG22" s="2308"/>
      <c r="BH22" s="2308"/>
      <c r="BI22" s="2308"/>
      <c r="BJ22" s="2308"/>
      <c r="BK22" s="2308"/>
      <c r="BL22" s="2309"/>
      <c r="BM22" s="61"/>
      <c r="BN22" s="61"/>
      <c r="BO22" s="61"/>
      <c r="BP22" s="61"/>
      <c r="BQ22" s="61"/>
      <c r="BR22" s="61"/>
      <c r="BS22" s="2307"/>
      <c r="BT22" s="2308"/>
      <c r="BU22" s="2308"/>
      <c r="BV22" s="2308"/>
      <c r="BW22" s="2308"/>
      <c r="BX22" s="2308"/>
      <c r="BY22" s="2308"/>
      <c r="BZ22" s="2308"/>
      <c r="CA22" s="2309"/>
      <c r="CB22" s="1525"/>
      <c r="CC22" s="1525"/>
      <c r="CD22" s="147"/>
      <c r="CH22" s="1525"/>
      <c r="CI22" s="1525"/>
      <c r="CJ22" s="1525"/>
      <c r="CK22" s="1525"/>
    </row>
    <row r="23" spans="2:91" s="63" customFormat="1" ht="30" customHeight="1">
      <c r="B23" s="141"/>
      <c r="C23" s="1525"/>
      <c r="D23" s="1525"/>
      <c r="E23" s="1525"/>
      <c r="F23" s="130"/>
      <c r="G23" s="79"/>
      <c r="I23" s="87" t="s">
        <v>2622</v>
      </c>
      <c r="J23" s="1525"/>
      <c r="K23" s="1525"/>
      <c r="L23" s="1525"/>
      <c r="M23" s="1525"/>
      <c r="N23" s="1525"/>
      <c r="O23" s="1525"/>
      <c r="P23" s="1525"/>
      <c r="Q23" s="1525"/>
      <c r="R23" s="1525"/>
      <c r="S23" s="1525"/>
      <c r="T23" s="1525"/>
      <c r="U23" s="1525"/>
      <c r="V23" s="1525"/>
      <c r="W23" s="1525"/>
      <c r="X23" s="1525"/>
      <c r="Y23" s="1525"/>
      <c r="Z23" s="1525"/>
      <c r="AA23" s="1525"/>
      <c r="AB23" s="1525"/>
      <c r="AC23" s="1525"/>
      <c r="AD23" s="1525"/>
      <c r="AE23" s="1525"/>
      <c r="AF23" s="1525"/>
      <c r="AG23" s="1525"/>
      <c r="AH23" s="1525"/>
      <c r="AI23" s="1525"/>
      <c r="AJ23" s="1525"/>
      <c r="AK23" s="1525"/>
      <c r="AL23" s="1525"/>
      <c r="AM23" s="1525"/>
      <c r="AN23" s="1525"/>
      <c r="AO23" s="1525"/>
      <c r="AP23" s="1525"/>
      <c r="AQ23" s="1525"/>
      <c r="AR23" s="1525"/>
      <c r="AS23" s="1525"/>
      <c r="AT23" s="1525"/>
      <c r="AU23" s="1525"/>
      <c r="AV23" s="1525"/>
      <c r="AW23" s="1525"/>
      <c r="AX23" s="1525"/>
      <c r="AY23" s="1525"/>
      <c r="AZ23" s="1525"/>
      <c r="BA23" s="1525"/>
      <c r="BB23" s="2306"/>
      <c r="BC23" s="2306"/>
      <c r="BD23" s="2310"/>
      <c r="BE23" s="2311"/>
      <c r="BF23" s="2311"/>
      <c r="BG23" s="2311"/>
      <c r="BH23" s="2311"/>
      <c r="BI23" s="2311"/>
      <c r="BJ23" s="2311"/>
      <c r="BK23" s="2311"/>
      <c r="BL23" s="2312"/>
      <c r="BM23" s="62"/>
      <c r="BN23" s="62"/>
      <c r="BO23" s="62"/>
      <c r="BP23" s="62"/>
      <c r="BQ23" s="62"/>
      <c r="BR23" s="62"/>
      <c r="BS23" s="2310"/>
      <c r="BT23" s="2311"/>
      <c r="BU23" s="2311"/>
      <c r="BV23" s="2311"/>
      <c r="BW23" s="2311"/>
      <c r="BX23" s="2311"/>
      <c r="BY23" s="2311"/>
      <c r="BZ23" s="2311"/>
      <c r="CA23" s="2312"/>
      <c r="CB23" s="1525"/>
      <c r="CC23" s="1525"/>
      <c r="CD23" s="147"/>
      <c r="CH23" s="1525"/>
      <c r="CI23" s="1525"/>
      <c r="CJ23" s="1525"/>
      <c r="CK23" s="1525"/>
    </row>
    <row r="24" spans="2:91" s="63" customFormat="1" ht="30" customHeight="1">
      <c r="B24" s="141"/>
      <c r="C24" s="1525"/>
      <c r="D24" s="1525"/>
      <c r="E24" s="1525"/>
      <c r="F24" s="1525"/>
      <c r="G24" s="1525"/>
      <c r="I24" s="1525"/>
      <c r="J24" s="1525"/>
      <c r="K24" s="1525"/>
      <c r="L24" s="1525"/>
      <c r="M24" s="1525"/>
      <c r="N24" s="1525"/>
      <c r="O24" s="1525"/>
      <c r="P24" s="1525"/>
      <c r="Q24" s="1525"/>
      <c r="R24" s="1525"/>
      <c r="S24" s="1525"/>
      <c r="T24" s="1525"/>
      <c r="U24" s="1525"/>
      <c r="V24" s="1525"/>
      <c r="W24" s="1525"/>
      <c r="X24" s="1525"/>
      <c r="Y24" s="1525"/>
      <c r="Z24" s="1525"/>
      <c r="AA24" s="1525"/>
      <c r="AB24" s="1525"/>
      <c r="AC24" s="1525"/>
      <c r="AD24" s="1525"/>
      <c r="AE24" s="1525"/>
      <c r="AF24" s="1525"/>
      <c r="AG24" s="1525"/>
      <c r="AH24" s="1525"/>
      <c r="AI24" s="1525"/>
      <c r="AJ24" s="1525"/>
      <c r="AK24" s="1525"/>
      <c r="AL24" s="1525"/>
      <c r="AM24" s="1525"/>
      <c r="AN24" s="1525"/>
      <c r="AO24" s="1525"/>
      <c r="AP24" s="1525"/>
      <c r="AQ24" s="1525"/>
      <c r="AR24" s="1525"/>
      <c r="AS24" s="1525"/>
      <c r="AT24" s="1525"/>
      <c r="AU24" s="1525"/>
      <c r="AV24" s="1525"/>
      <c r="AW24" s="1525"/>
      <c r="AX24" s="1525"/>
      <c r="AY24" s="1525"/>
      <c r="AZ24" s="1525"/>
      <c r="BA24" s="1525"/>
      <c r="BB24" s="1525"/>
      <c r="BC24" s="1525"/>
      <c r="BD24" s="1525"/>
      <c r="BE24" s="1525"/>
      <c r="BF24" s="1525"/>
      <c r="BG24" s="1525"/>
      <c r="BH24" s="1525"/>
      <c r="BI24" s="1525"/>
      <c r="BJ24" s="1525"/>
      <c r="BK24" s="1525"/>
      <c r="BL24" s="1525"/>
      <c r="BM24" s="1525"/>
      <c r="BN24" s="1525"/>
      <c r="BO24" s="1525"/>
      <c r="BP24" s="1525"/>
      <c r="BQ24" s="1525"/>
      <c r="BR24" s="1525"/>
      <c r="BS24" s="1525"/>
      <c r="BT24" s="1525"/>
      <c r="BU24" s="1525"/>
      <c r="BV24" s="1525"/>
      <c r="BW24" s="1525"/>
      <c r="BX24" s="1525"/>
      <c r="BY24" s="1525"/>
      <c r="BZ24" s="1525"/>
      <c r="CA24" s="1525"/>
      <c r="CB24" s="1525"/>
      <c r="CC24" s="1525"/>
      <c r="CD24" s="147"/>
      <c r="CH24" s="1525"/>
      <c r="CI24" s="1525"/>
      <c r="CJ24" s="1525"/>
      <c r="CK24" s="1525"/>
    </row>
    <row r="25" spans="2:91" s="63" customFormat="1" ht="30" customHeight="1">
      <c r="B25" s="141"/>
      <c r="C25" s="1525"/>
      <c r="D25" s="1525"/>
      <c r="E25" s="1525"/>
      <c r="F25" s="130" t="s">
        <v>1246</v>
      </c>
      <c r="G25" s="79"/>
      <c r="I25" s="82" t="s">
        <v>2623</v>
      </c>
      <c r="J25" s="1525"/>
      <c r="K25" s="1525"/>
      <c r="L25" s="1525"/>
      <c r="M25" s="1525"/>
      <c r="N25" s="1525"/>
      <c r="O25" s="1525"/>
      <c r="P25" s="1525"/>
      <c r="Q25" s="1525"/>
      <c r="R25" s="1525"/>
      <c r="S25" s="1525"/>
      <c r="T25" s="1525"/>
      <c r="U25" s="1525"/>
      <c r="V25" s="1525"/>
      <c r="W25" s="1525"/>
      <c r="X25" s="1525"/>
      <c r="Y25" s="1525"/>
      <c r="Z25" s="1525"/>
      <c r="AA25" s="1525"/>
      <c r="AB25" s="1525"/>
      <c r="AC25" s="1525"/>
      <c r="AD25" s="1525"/>
      <c r="AE25" s="1525"/>
      <c r="AF25" s="1525"/>
      <c r="AG25" s="1525"/>
      <c r="AH25" s="1525"/>
      <c r="AI25" s="1525"/>
      <c r="AJ25" s="1525"/>
      <c r="AK25" s="1525"/>
      <c r="AL25" s="1525"/>
      <c r="AM25" s="1525"/>
      <c r="AN25" s="1525"/>
      <c r="AO25" s="1525"/>
      <c r="AP25" s="1525"/>
      <c r="AQ25" s="1525"/>
      <c r="AR25" s="1525"/>
      <c r="AS25" s="1525"/>
      <c r="AT25" s="1525"/>
      <c r="AU25" s="1525"/>
      <c r="AV25" s="1525"/>
      <c r="AW25" s="1525"/>
      <c r="AX25" s="1525"/>
      <c r="AY25" s="1525"/>
      <c r="AZ25" s="1525"/>
      <c r="BA25" s="1525"/>
      <c r="BB25" s="2317" t="s">
        <v>1421</v>
      </c>
      <c r="BC25" s="2306"/>
      <c r="BD25" s="2307"/>
      <c r="BE25" s="2308"/>
      <c r="BF25" s="2308"/>
      <c r="BG25" s="2308"/>
      <c r="BH25" s="2308"/>
      <c r="BI25" s="2308"/>
      <c r="BJ25" s="2308"/>
      <c r="BK25" s="2308"/>
      <c r="BL25" s="2309"/>
      <c r="BM25" s="61"/>
      <c r="BN25" s="61"/>
      <c r="BO25" s="61"/>
      <c r="BP25" s="61"/>
      <c r="BQ25" s="61"/>
      <c r="BR25" s="61"/>
      <c r="BS25" s="2307"/>
      <c r="BT25" s="2308"/>
      <c r="BU25" s="2308"/>
      <c r="BV25" s="2308"/>
      <c r="BW25" s="2308"/>
      <c r="BX25" s="2308"/>
      <c r="BY25" s="2308"/>
      <c r="BZ25" s="2308"/>
      <c r="CA25" s="2309"/>
      <c r="CB25" s="1525"/>
      <c r="CC25" s="1525"/>
      <c r="CD25" s="147"/>
      <c r="CH25" s="1525"/>
      <c r="CI25" s="1525"/>
      <c r="CJ25" s="1525"/>
      <c r="CK25" s="1525"/>
    </row>
    <row r="26" spans="2:91" s="63" customFormat="1" ht="30" customHeight="1">
      <c r="B26" s="73"/>
      <c r="C26" s="1525"/>
      <c r="D26" s="1525"/>
      <c r="E26" s="1525"/>
      <c r="F26" s="130"/>
      <c r="G26" s="79"/>
      <c r="I26" s="87" t="s">
        <v>2624</v>
      </c>
      <c r="J26" s="1525"/>
      <c r="K26" s="1525"/>
      <c r="L26" s="1525"/>
      <c r="M26" s="1525"/>
      <c r="N26" s="1525"/>
      <c r="O26" s="1525"/>
      <c r="P26" s="1525"/>
      <c r="Q26" s="1525"/>
      <c r="R26" s="1525"/>
      <c r="S26" s="1525"/>
      <c r="T26" s="1525"/>
      <c r="U26" s="1525"/>
      <c r="V26" s="1525"/>
      <c r="W26" s="1525"/>
      <c r="X26" s="1525"/>
      <c r="Y26" s="1525"/>
      <c r="Z26" s="1525"/>
      <c r="AA26" s="1525"/>
      <c r="AB26" s="1525"/>
      <c r="AC26" s="1525"/>
      <c r="AD26" s="1525"/>
      <c r="AE26" s="1525"/>
      <c r="AF26" s="1525"/>
      <c r="AG26" s="1525"/>
      <c r="AH26" s="1525"/>
      <c r="AI26" s="1525"/>
      <c r="AJ26" s="1525"/>
      <c r="AK26" s="1525"/>
      <c r="AL26" s="1525"/>
      <c r="AM26" s="1525"/>
      <c r="AN26" s="1525"/>
      <c r="AO26" s="1525"/>
      <c r="AP26" s="1525"/>
      <c r="AQ26" s="1525"/>
      <c r="AR26" s="1525"/>
      <c r="AS26" s="1525"/>
      <c r="AT26" s="1525"/>
      <c r="AU26" s="1525"/>
      <c r="AV26" s="1525"/>
      <c r="AW26" s="1525"/>
      <c r="AX26" s="1525"/>
      <c r="AY26" s="1525"/>
      <c r="AZ26" s="1525"/>
      <c r="BA26" s="1525"/>
      <c r="BB26" s="2306"/>
      <c r="BC26" s="2306"/>
      <c r="BD26" s="2310"/>
      <c r="BE26" s="2311"/>
      <c r="BF26" s="2311"/>
      <c r="BG26" s="2311"/>
      <c r="BH26" s="2311"/>
      <c r="BI26" s="2311"/>
      <c r="BJ26" s="2311"/>
      <c r="BK26" s="2311"/>
      <c r="BL26" s="2312"/>
      <c r="BM26" s="62"/>
      <c r="BN26" s="62"/>
      <c r="BO26" s="62"/>
      <c r="BP26" s="62"/>
      <c r="BQ26" s="62"/>
      <c r="BR26" s="62"/>
      <c r="BS26" s="2310"/>
      <c r="BT26" s="2311"/>
      <c r="BU26" s="2311"/>
      <c r="BV26" s="2311"/>
      <c r="BW26" s="2311"/>
      <c r="BX26" s="2311"/>
      <c r="BY26" s="2311"/>
      <c r="BZ26" s="2311"/>
      <c r="CA26" s="2312"/>
      <c r="CB26" s="1525"/>
      <c r="CC26" s="1525"/>
      <c r="CD26" s="111"/>
      <c r="CE26" s="1626"/>
      <c r="CF26" s="1626"/>
      <c r="CG26" s="1626"/>
      <c r="CH26" s="38"/>
      <c r="CI26" s="38"/>
      <c r="CJ26" s="38"/>
      <c r="CK26" s="38"/>
      <c r="CL26" s="38"/>
      <c r="CM26" s="38"/>
    </row>
    <row r="27" spans="2:91" s="63" customFormat="1" ht="30" customHeight="1">
      <c r="B27" s="73"/>
      <c r="C27" s="1525"/>
      <c r="D27" s="1525"/>
      <c r="E27" s="1525"/>
      <c r="F27" s="1525"/>
      <c r="G27" s="1525"/>
      <c r="I27" s="1525"/>
      <c r="J27" s="1525"/>
      <c r="K27" s="1525"/>
      <c r="L27" s="1525"/>
      <c r="M27" s="1525"/>
      <c r="N27" s="1525"/>
      <c r="O27" s="1525"/>
      <c r="P27" s="1525"/>
      <c r="Q27" s="1525"/>
      <c r="R27" s="1525"/>
      <c r="S27" s="1525"/>
      <c r="T27" s="1525"/>
      <c r="U27" s="1525"/>
      <c r="V27" s="1525"/>
      <c r="W27" s="1525"/>
      <c r="X27" s="1525"/>
      <c r="Y27" s="1525"/>
      <c r="Z27" s="1525"/>
      <c r="AA27" s="1525"/>
      <c r="AB27" s="1525"/>
      <c r="AC27" s="1525"/>
      <c r="AD27" s="1525"/>
      <c r="AE27" s="1525"/>
      <c r="AF27" s="1525"/>
      <c r="AG27" s="1525"/>
      <c r="AH27" s="1525"/>
      <c r="AI27" s="1525"/>
      <c r="AJ27" s="1525"/>
      <c r="AK27" s="1525"/>
      <c r="AL27" s="1525"/>
      <c r="AM27" s="1525"/>
      <c r="AN27" s="1525"/>
      <c r="AO27" s="1525"/>
      <c r="AP27" s="1525"/>
      <c r="AQ27" s="1525"/>
      <c r="AR27" s="1525"/>
      <c r="AS27" s="1525"/>
      <c r="AT27" s="1525"/>
      <c r="AU27" s="1525"/>
      <c r="AV27" s="1525"/>
      <c r="AW27" s="1525"/>
      <c r="AX27" s="1525"/>
      <c r="AY27" s="1525"/>
      <c r="AZ27" s="1525"/>
      <c r="BA27" s="1525"/>
      <c r="BB27" s="1525"/>
      <c r="BC27" s="1525"/>
      <c r="BD27" s="1525"/>
      <c r="BE27" s="1525"/>
      <c r="BF27" s="1525"/>
      <c r="BG27" s="1525"/>
      <c r="BH27" s="1525"/>
      <c r="BI27" s="1525"/>
      <c r="BJ27" s="1525"/>
      <c r="BK27" s="1525"/>
      <c r="BL27" s="1525"/>
      <c r="BM27" s="1525"/>
      <c r="BN27" s="1525"/>
      <c r="BO27" s="1525"/>
      <c r="BP27" s="1525"/>
      <c r="BQ27" s="1525"/>
      <c r="BR27" s="1525"/>
      <c r="BS27" s="1525"/>
      <c r="BT27" s="1525"/>
      <c r="BU27" s="1525"/>
      <c r="BV27" s="1525"/>
      <c r="BW27" s="1525"/>
      <c r="BX27" s="1525"/>
      <c r="BY27" s="1525"/>
      <c r="BZ27" s="1525"/>
      <c r="CA27" s="1525"/>
      <c r="CB27" s="1525"/>
      <c r="CC27" s="1525"/>
      <c r="CD27" s="111"/>
      <c r="CE27" s="1626"/>
      <c r="CF27" s="1626"/>
      <c r="CG27" s="1626"/>
      <c r="CH27" s="38"/>
      <c r="CI27" s="38"/>
      <c r="CJ27" s="38"/>
      <c r="CK27" s="38"/>
      <c r="CL27" s="38"/>
      <c r="CM27" s="38"/>
    </row>
    <row r="28" spans="2:91" s="63" customFormat="1" ht="30" customHeight="1">
      <c r="B28" s="84"/>
      <c r="C28" s="1525"/>
      <c r="D28" s="1525"/>
      <c r="E28" s="1525"/>
      <c r="F28" s="130" t="s">
        <v>1263</v>
      </c>
      <c r="G28" s="79"/>
      <c r="I28" s="82" t="s">
        <v>2625</v>
      </c>
      <c r="J28" s="1525"/>
      <c r="K28" s="1525"/>
      <c r="L28" s="1525"/>
      <c r="M28" s="1525"/>
      <c r="N28" s="1525"/>
      <c r="O28" s="1525"/>
      <c r="P28" s="1525"/>
      <c r="Q28" s="1525"/>
      <c r="R28" s="1525"/>
      <c r="S28" s="1525"/>
      <c r="T28" s="1525"/>
      <c r="U28" s="1525"/>
      <c r="V28" s="1525"/>
      <c r="W28" s="1525"/>
      <c r="X28" s="1525"/>
      <c r="Y28" s="1525"/>
      <c r="Z28" s="1525"/>
      <c r="AA28" s="1525"/>
      <c r="AB28" s="1525"/>
      <c r="AC28" s="1525"/>
      <c r="AD28" s="1525"/>
      <c r="AE28" s="1525"/>
      <c r="AF28" s="1525"/>
      <c r="AG28" s="1525"/>
      <c r="AH28" s="1525"/>
      <c r="AI28" s="1525"/>
      <c r="AJ28" s="1525"/>
      <c r="AK28" s="1525"/>
      <c r="AL28" s="1525"/>
      <c r="AM28" s="1525"/>
      <c r="AN28" s="1525"/>
      <c r="AO28" s="1525"/>
      <c r="AP28" s="1525"/>
      <c r="AQ28" s="1525"/>
      <c r="AR28" s="1525"/>
      <c r="AS28" s="1525"/>
      <c r="AT28" s="1525"/>
      <c r="AU28" s="1525"/>
      <c r="AV28" s="1525"/>
      <c r="AW28" s="1525"/>
      <c r="AX28" s="1525"/>
      <c r="AY28" s="1525"/>
      <c r="AZ28" s="1525"/>
      <c r="BA28" s="1525"/>
      <c r="BB28" s="2317" t="s">
        <v>1425</v>
      </c>
      <c r="BC28" s="2306"/>
      <c r="BD28" s="2307"/>
      <c r="BE28" s="2308"/>
      <c r="BF28" s="2308"/>
      <c r="BG28" s="2308"/>
      <c r="BH28" s="2308"/>
      <c r="BI28" s="2308"/>
      <c r="BJ28" s="2308"/>
      <c r="BK28" s="2308"/>
      <c r="BL28" s="2309"/>
      <c r="BM28" s="61"/>
      <c r="BN28" s="61"/>
      <c r="BO28" s="61"/>
      <c r="BP28" s="61"/>
      <c r="BQ28" s="61"/>
      <c r="BR28" s="61"/>
      <c r="BS28" s="2307"/>
      <c r="BT28" s="2308"/>
      <c r="BU28" s="2308"/>
      <c r="BV28" s="2308"/>
      <c r="BW28" s="2308"/>
      <c r="BX28" s="2308"/>
      <c r="BY28" s="2308"/>
      <c r="BZ28" s="2308"/>
      <c r="CA28" s="2309"/>
      <c r="CB28" s="1525"/>
      <c r="CC28" s="1525"/>
      <c r="CD28" s="111"/>
      <c r="CE28" s="1626"/>
      <c r="CF28" s="1626"/>
      <c r="CG28" s="1626"/>
      <c r="CH28" s="38"/>
      <c r="CI28" s="38"/>
      <c r="CJ28" s="38"/>
      <c r="CK28" s="38"/>
      <c r="CL28" s="38"/>
      <c r="CM28" s="38"/>
    </row>
    <row r="29" spans="2:91" s="63" customFormat="1" ht="30" customHeight="1">
      <c r="B29" s="86"/>
      <c r="C29" s="1525"/>
      <c r="D29" s="1525"/>
      <c r="E29" s="1525"/>
      <c r="F29" s="130"/>
      <c r="G29" s="79"/>
      <c r="I29" s="87" t="s">
        <v>2626</v>
      </c>
      <c r="J29" s="1525"/>
      <c r="K29" s="1525"/>
      <c r="L29" s="1525"/>
      <c r="M29" s="1525"/>
      <c r="N29" s="1525"/>
      <c r="O29" s="1525"/>
      <c r="P29" s="1525"/>
      <c r="Q29" s="1525"/>
      <c r="R29" s="1525"/>
      <c r="S29" s="1525"/>
      <c r="T29" s="1525"/>
      <c r="U29" s="1525"/>
      <c r="V29" s="1525"/>
      <c r="W29" s="1525"/>
      <c r="X29" s="1525"/>
      <c r="Y29" s="1525"/>
      <c r="Z29" s="1525"/>
      <c r="AA29" s="1525"/>
      <c r="AB29" s="1525"/>
      <c r="AC29" s="1525"/>
      <c r="AD29" s="1525"/>
      <c r="AE29" s="1525"/>
      <c r="AF29" s="1525"/>
      <c r="AG29" s="1525"/>
      <c r="AH29" s="1525"/>
      <c r="AI29" s="1525"/>
      <c r="AJ29" s="1525"/>
      <c r="AK29" s="1525"/>
      <c r="AL29" s="1525"/>
      <c r="AM29" s="1525"/>
      <c r="AN29" s="1525"/>
      <c r="AO29" s="1525"/>
      <c r="AP29" s="1525"/>
      <c r="AQ29" s="1525"/>
      <c r="AR29" s="1525"/>
      <c r="AS29" s="1525"/>
      <c r="AT29" s="1525"/>
      <c r="AU29" s="1525"/>
      <c r="AV29" s="1525"/>
      <c r="AW29" s="1525"/>
      <c r="AX29" s="1525"/>
      <c r="AY29" s="1525"/>
      <c r="AZ29" s="1525"/>
      <c r="BA29" s="1525"/>
      <c r="BB29" s="2306"/>
      <c r="BC29" s="2306"/>
      <c r="BD29" s="2310"/>
      <c r="BE29" s="2311"/>
      <c r="BF29" s="2311"/>
      <c r="BG29" s="2311"/>
      <c r="BH29" s="2311"/>
      <c r="BI29" s="2311"/>
      <c r="BJ29" s="2311"/>
      <c r="BK29" s="2311"/>
      <c r="BL29" s="2312"/>
      <c r="BM29" s="62"/>
      <c r="BN29" s="62"/>
      <c r="BO29" s="62"/>
      <c r="BP29" s="62"/>
      <c r="BQ29" s="62"/>
      <c r="BR29" s="62"/>
      <c r="BS29" s="2310"/>
      <c r="BT29" s="2311"/>
      <c r="BU29" s="2311"/>
      <c r="BV29" s="2311"/>
      <c r="BW29" s="2311"/>
      <c r="BX29" s="2311"/>
      <c r="BY29" s="2311"/>
      <c r="BZ29" s="2311"/>
      <c r="CA29" s="2312"/>
      <c r="CB29" s="1525"/>
      <c r="CC29" s="1525"/>
      <c r="CD29" s="111"/>
      <c r="CE29" s="1626"/>
      <c r="CF29" s="1626"/>
      <c r="CG29" s="1626"/>
      <c r="CH29" s="38"/>
      <c r="CI29" s="38"/>
      <c r="CJ29" s="38"/>
      <c r="CK29" s="38"/>
      <c r="CL29" s="38"/>
      <c r="CM29" s="38"/>
    </row>
    <row r="30" spans="2:91" s="63" customFormat="1" ht="30" customHeight="1">
      <c r="B30" s="86"/>
      <c r="C30" s="1525"/>
      <c r="D30" s="1525"/>
      <c r="E30" s="1525"/>
      <c r="F30" s="1525"/>
      <c r="G30" s="1525"/>
      <c r="I30" s="1525"/>
      <c r="J30" s="1525"/>
      <c r="K30" s="1525"/>
      <c r="L30" s="1525"/>
      <c r="M30" s="1525"/>
      <c r="N30" s="1525"/>
      <c r="O30" s="1525"/>
      <c r="P30" s="1525"/>
      <c r="Q30" s="1525"/>
      <c r="R30" s="1525"/>
      <c r="S30" s="1525"/>
      <c r="T30" s="1525"/>
      <c r="U30" s="1525"/>
      <c r="V30" s="1525"/>
      <c r="W30" s="1525"/>
      <c r="X30" s="1525"/>
      <c r="Y30" s="1525"/>
      <c r="Z30" s="1525"/>
      <c r="AA30" s="1525"/>
      <c r="AB30" s="1525"/>
      <c r="AC30" s="1525"/>
      <c r="AD30" s="1525"/>
      <c r="AE30" s="1525"/>
      <c r="AF30" s="1525"/>
      <c r="AG30" s="1525"/>
      <c r="AH30" s="1525"/>
      <c r="AI30" s="1525"/>
      <c r="AJ30" s="1525"/>
      <c r="AK30" s="1525"/>
      <c r="AL30" s="1525"/>
      <c r="AM30" s="1525"/>
      <c r="AN30" s="1525"/>
      <c r="AO30" s="1525"/>
      <c r="AP30" s="1525"/>
      <c r="AQ30" s="1525"/>
      <c r="AR30" s="1525"/>
      <c r="AS30" s="1525"/>
      <c r="AT30" s="1525"/>
      <c r="AU30" s="1525"/>
      <c r="AV30" s="1525"/>
      <c r="AW30" s="1525"/>
      <c r="AX30" s="1525"/>
      <c r="AY30" s="1525"/>
      <c r="AZ30" s="1525"/>
      <c r="BA30" s="1525"/>
      <c r="BB30" s="1525"/>
      <c r="BC30" s="1525"/>
      <c r="BD30" s="1525"/>
      <c r="BE30" s="1525"/>
      <c r="BF30" s="1525"/>
      <c r="BG30" s="1525"/>
      <c r="BH30" s="1525"/>
      <c r="BI30" s="1525"/>
      <c r="BJ30" s="1525"/>
      <c r="BK30" s="1525"/>
      <c r="BL30" s="1525"/>
      <c r="BM30" s="1525"/>
      <c r="BN30" s="1525"/>
      <c r="BO30" s="1525"/>
      <c r="BP30" s="1525"/>
      <c r="BQ30" s="1525"/>
      <c r="BR30" s="1525"/>
      <c r="BS30" s="1525"/>
      <c r="BT30" s="1525"/>
      <c r="BU30" s="1525"/>
      <c r="BV30" s="1525"/>
      <c r="BW30" s="1525"/>
      <c r="BX30" s="1525"/>
      <c r="BY30" s="1525"/>
      <c r="BZ30" s="1525"/>
      <c r="CA30" s="1525"/>
      <c r="CB30" s="1525"/>
      <c r="CC30" s="1525"/>
      <c r="CD30" s="111"/>
      <c r="CE30" s="1626"/>
      <c r="CF30" s="1626"/>
      <c r="CG30" s="1626"/>
      <c r="CH30" s="38"/>
      <c r="CI30" s="38"/>
      <c r="CJ30" s="38"/>
      <c r="CK30" s="38"/>
      <c r="CL30" s="38"/>
      <c r="CM30" s="38"/>
    </row>
    <row r="31" spans="2:91" s="63" customFormat="1" ht="30" customHeight="1">
      <c r="B31" s="89"/>
      <c r="C31" s="1525"/>
      <c r="D31" s="1525"/>
      <c r="E31" s="1525"/>
      <c r="F31" s="130" t="s">
        <v>1970</v>
      </c>
      <c r="G31" s="79"/>
      <c r="I31" s="82" t="s">
        <v>2627</v>
      </c>
      <c r="J31" s="1525"/>
      <c r="K31" s="1525"/>
      <c r="L31" s="1525"/>
      <c r="M31" s="1525"/>
      <c r="N31" s="1525"/>
      <c r="O31" s="1525"/>
      <c r="P31" s="1525"/>
      <c r="Q31" s="1525"/>
      <c r="R31" s="1525"/>
      <c r="S31" s="1525"/>
      <c r="T31" s="1525"/>
      <c r="U31" s="1525"/>
      <c r="V31" s="1525"/>
      <c r="W31" s="1525"/>
      <c r="X31" s="1525"/>
      <c r="Y31" s="1525"/>
      <c r="Z31" s="1525"/>
      <c r="AA31" s="1525"/>
      <c r="AB31" s="1525"/>
      <c r="AC31" s="1525"/>
      <c r="AD31" s="1525"/>
      <c r="AE31" s="1525"/>
      <c r="AF31" s="1525"/>
      <c r="AG31" s="1525"/>
      <c r="AH31" s="1525"/>
      <c r="AI31" s="1525"/>
      <c r="AJ31" s="1525"/>
      <c r="AK31" s="1525"/>
      <c r="AL31" s="1525"/>
      <c r="AM31" s="1525"/>
      <c r="AN31" s="1525"/>
      <c r="AO31" s="1525"/>
      <c r="AP31" s="1525"/>
      <c r="AQ31" s="1525"/>
      <c r="AR31" s="1525"/>
      <c r="AS31" s="1525"/>
      <c r="AT31" s="1525"/>
      <c r="AU31" s="1525"/>
      <c r="AV31" s="1525"/>
      <c r="AW31" s="1525"/>
      <c r="AX31" s="1525"/>
      <c r="AY31" s="1525"/>
      <c r="AZ31" s="1525"/>
      <c r="BA31" s="1525"/>
      <c r="BB31" s="2317" t="s">
        <v>1431</v>
      </c>
      <c r="BC31" s="2306"/>
      <c r="BD31" s="2307"/>
      <c r="BE31" s="2308"/>
      <c r="BF31" s="2308"/>
      <c r="BG31" s="2308"/>
      <c r="BH31" s="2308"/>
      <c r="BI31" s="2308"/>
      <c r="BJ31" s="2308"/>
      <c r="BK31" s="2308"/>
      <c r="BL31" s="2309"/>
      <c r="BM31" s="61"/>
      <c r="BN31" s="61"/>
      <c r="BO31" s="61"/>
      <c r="BP31" s="61"/>
      <c r="BQ31" s="61"/>
      <c r="BR31" s="61"/>
      <c r="BS31" s="2307"/>
      <c r="BT31" s="2308"/>
      <c r="BU31" s="2308"/>
      <c r="BV31" s="2308"/>
      <c r="BW31" s="2308"/>
      <c r="BX31" s="2308"/>
      <c r="BY31" s="2308"/>
      <c r="BZ31" s="2308"/>
      <c r="CA31" s="2309"/>
      <c r="CB31" s="1525"/>
      <c r="CC31" s="1525"/>
      <c r="CD31" s="111"/>
      <c r="CE31" s="1626"/>
      <c r="CF31" s="1626"/>
      <c r="CG31" s="1626"/>
      <c r="CH31" s="38"/>
      <c r="CI31" s="38"/>
      <c r="CJ31" s="38"/>
      <c r="CK31" s="38"/>
      <c r="CL31" s="38"/>
      <c r="CM31" s="38"/>
    </row>
    <row r="32" spans="2:91" s="63" customFormat="1" ht="30" customHeight="1">
      <c r="B32" s="73"/>
      <c r="C32" s="1525"/>
      <c r="D32" s="1525"/>
      <c r="E32" s="1525"/>
      <c r="F32" s="130"/>
      <c r="G32" s="79"/>
      <c r="I32" s="87" t="s">
        <v>2628</v>
      </c>
      <c r="J32" s="1525"/>
      <c r="K32" s="1525"/>
      <c r="L32" s="1525"/>
      <c r="M32" s="1525"/>
      <c r="N32" s="1525"/>
      <c r="O32" s="1525"/>
      <c r="P32" s="1525"/>
      <c r="Q32" s="1525"/>
      <c r="R32" s="1525"/>
      <c r="S32" s="1525"/>
      <c r="T32" s="1525"/>
      <c r="U32" s="1525"/>
      <c r="V32" s="1525"/>
      <c r="W32" s="1525"/>
      <c r="X32" s="1525"/>
      <c r="Y32" s="1525"/>
      <c r="Z32" s="1525"/>
      <c r="AA32" s="1525"/>
      <c r="AB32" s="1525"/>
      <c r="AC32" s="1525"/>
      <c r="AD32" s="1525"/>
      <c r="AE32" s="1525"/>
      <c r="AF32" s="1525"/>
      <c r="AG32" s="1525"/>
      <c r="AH32" s="1525"/>
      <c r="AI32" s="1525"/>
      <c r="AJ32" s="1525"/>
      <c r="AK32" s="1525"/>
      <c r="AL32" s="1525"/>
      <c r="AM32" s="1525"/>
      <c r="AN32" s="1525"/>
      <c r="AO32" s="1525"/>
      <c r="AP32" s="1525"/>
      <c r="AQ32" s="1525"/>
      <c r="AR32" s="1525"/>
      <c r="AS32" s="1525"/>
      <c r="AT32" s="1525"/>
      <c r="AU32" s="1525"/>
      <c r="AV32" s="1525"/>
      <c r="AW32" s="1525"/>
      <c r="AX32" s="1525"/>
      <c r="AY32" s="1525"/>
      <c r="AZ32" s="1525"/>
      <c r="BA32" s="1525"/>
      <c r="BB32" s="2306"/>
      <c r="BC32" s="2306"/>
      <c r="BD32" s="2310"/>
      <c r="BE32" s="2311"/>
      <c r="BF32" s="2311"/>
      <c r="BG32" s="2311"/>
      <c r="BH32" s="2311"/>
      <c r="BI32" s="2311"/>
      <c r="BJ32" s="2311"/>
      <c r="BK32" s="2311"/>
      <c r="BL32" s="2312"/>
      <c r="BM32" s="62"/>
      <c r="BN32" s="62"/>
      <c r="BO32" s="62"/>
      <c r="BP32" s="62"/>
      <c r="BQ32" s="62"/>
      <c r="BR32" s="62"/>
      <c r="BS32" s="2310"/>
      <c r="BT32" s="2311"/>
      <c r="BU32" s="2311"/>
      <c r="BV32" s="2311"/>
      <c r="BW32" s="2311"/>
      <c r="BX32" s="2311"/>
      <c r="BY32" s="2311"/>
      <c r="BZ32" s="2311"/>
      <c r="CA32" s="2312"/>
      <c r="CB32" s="1525"/>
      <c r="CC32" s="1525"/>
      <c r="CD32" s="111"/>
      <c r="CE32" s="1626"/>
      <c r="CF32" s="1626"/>
      <c r="CG32" s="1626"/>
      <c r="CH32" s="38"/>
      <c r="CI32" s="38"/>
      <c r="CJ32" s="38"/>
      <c r="CK32" s="38"/>
      <c r="CL32" s="38"/>
      <c r="CM32" s="38"/>
    </row>
    <row r="33" spans="2:91" s="63" customFormat="1" ht="30" customHeight="1">
      <c r="B33" s="73"/>
      <c r="C33" s="1525"/>
      <c r="D33" s="1525"/>
      <c r="E33" s="1525"/>
      <c r="F33" s="1525"/>
      <c r="G33" s="1525"/>
      <c r="H33" s="1525"/>
      <c r="I33" s="1525"/>
      <c r="J33" s="1525"/>
      <c r="K33" s="1525"/>
      <c r="L33" s="1525"/>
      <c r="M33" s="1525"/>
      <c r="N33" s="1525"/>
      <c r="O33" s="1525"/>
      <c r="P33" s="1525"/>
      <c r="Q33" s="1525"/>
      <c r="R33" s="1525"/>
      <c r="S33" s="1525"/>
      <c r="T33" s="1525"/>
      <c r="U33" s="1525"/>
      <c r="V33" s="1525"/>
      <c r="W33" s="1525"/>
      <c r="X33" s="1525"/>
      <c r="Y33" s="1525"/>
      <c r="Z33" s="1525"/>
      <c r="AA33" s="1525"/>
      <c r="AB33" s="1525"/>
      <c r="AC33" s="1525"/>
      <c r="AD33" s="1525"/>
      <c r="AE33" s="1525"/>
      <c r="AF33" s="1525"/>
      <c r="AG33" s="1525"/>
      <c r="AH33" s="1525"/>
      <c r="AI33" s="1525"/>
      <c r="AJ33" s="1525"/>
      <c r="AK33" s="1525"/>
      <c r="AL33" s="1525"/>
      <c r="AM33" s="1525"/>
      <c r="AN33" s="1525"/>
      <c r="AO33" s="1525"/>
      <c r="AP33" s="1525"/>
      <c r="AQ33" s="1525"/>
      <c r="AR33" s="1525"/>
      <c r="AS33" s="1525"/>
      <c r="AT33" s="1525"/>
      <c r="AU33" s="1525"/>
      <c r="AV33" s="1525"/>
      <c r="AW33" s="1525"/>
      <c r="AX33" s="1525"/>
      <c r="AY33" s="1525"/>
      <c r="AZ33" s="1525"/>
      <c r="BA33" s="1525"/>
      <c r="BB33" s="1525"/>
      <c r="BC33" s="1525"/>
      <c r="BD33" s="1525"/>
      <c r="BE33" s="1525"/>
      <c r="BF33" s="1525"/>
      <c r="BG33" s="1525"/>
      <c r="BH33" s="1525"/>
      <c r="BI33" s="1525"/>
      <c r="BJ33" s="1525"/>
      <c r="BK33" s="1525"/>
      <c r="BL33" s="1525"/>
      <c r="BM33" s="1525"/>
      <c r="BN33" s="1525"/>
      <c r="BO33" s="1525"/>
      <c r="BP33" s="1525"/>
      <c r="BQ33" s="1525"/>
      <c r="BR33" s="1525"/>
      <c r="BS33" s="1525"/>
      <c r="BT33" s="1525"/>
      <c r="BU33" s="1525"/>
      <c r="BV33" s="1525"/>
      <c r="BW33" s="1525"/>
      <c r="BX33" s="1525"/>
      <c r="BY33" s="1525"/>
      <c r="BZ33" s="1525"/>
      <c r="CA33" s="1525"/>
      <c r="CB33" s="1525"/>
      <c r="CC33" s="1525"/>
      <c r="CD33" s="111"/>
      <c r="CE33" s="1626"/>
      <c r="CF33" s="1626"/>
      <c r="CG33" s="1626"/>
      <c r="CH33" s="38"/>
      <c r="CI33" s="38"/>
      <c r="CJ33" s="38"/>
      <c r="CK33" s="38"/>
      <c r="CL33" s="38"/>
      <c r="CM33" s="38"/>
    </row>
    <row r="34" spans="2:91" s="63" customFormat="1" ht="30" customHeight="1">
      <c r="B34" s="73"/>
      <c r="C34" s="1525"/>
      <c r="D34" s="1525"/>
      <c r="E34" s="1525"/>
      <c r="F34" s="1525"/>
      <c r="G34" s="1525"/>
      <c r="H34" s="1525"/>
      <c r="I34" s="1525"/>
      <c r="J34" s="1525"/>
      <c r="K34" s="1525"/>
      <c r="L34" s="1525"/>
      <c r="M34" s="1525"/>
      <c r="N34" s="1525"/>
      <c r="O34" s="1525"/>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AP34" s="1525"/>
      <c r="AQ34" s="1525"/>
      <c r="AR34" s="1525"/>
      <c r="AS34" s="1525"/>
      <c r="AT34" s="1525"/>
      <c r="AU34" s="1525"/>
      <c r="AV34" s="1525"/>
      <c r="AW34" s="1525"/>
      <c r="AX34" s="1525"/>
      <c r="AY34" s="1525"/>
      <c r="AZ34" s="1525"/>
      <c r="BA34" s="1525"/>
      <c r="BB34" s="1525"/>
      <c r="BC34" s="1525"/>
      <c r="BD34" s="1525"/>
      <c r="BE34" s="1525"/>
      <c r="BF34" s="1525"/>
      <c r="BG34" s="1525"/>
      <c r="BH34" s="1525"/>
      <c r="BI34" s="1525"/>
      <c r="BJ34" s="1525"/>
      <c r="BK34" s="1525"/>
      <c r="BL34" s="1525"/>
      <c r="BM34" s="1525"/>
      <c r="BN34" s="1525"/>
      <c r="BO34" s="1525"/>
      <c r="BP34" s="1525"/>
      <c r="BQ34" s="1525"/>
      <c r="BR34" s="1525"/>
      <c r="BS34" s="1525"/>
      <c r="BT34" s="1525"/>
      <c r="BU34" s="1525"/>
      <c r="BV34" s="1525"/>
      <c r="BW34" s="1525"/>
      <c r="BX34" s="1525"/>
      <c r="BY34" s="1525"/>
      <c r="BZ34" s="1525"/>
      <c r="CA34" s="1525"/>
      <c r="CB34" s="1525"/>
      <c r="CC34" s="1525"/>
      <c r="CD34" s="111"/>
      <c r="CE34" s="1626"/>
      <c r="CF34" s="1626"/>
      <c r="CG34" s="1626"/>
      <c r="CH34" s="38"/>
      <c r="CI34" s="38"/>
      <c r="CJ34" s="38"/>
      <c r="CK34" s="38"/>
      <c r="CL34" s="38"/>
      <c r="CM34" s="38"/>
    </row>
    <row r="35" spans="2:91" s="63" customFormat="1" ht="30" customHeight="1">
      <c r="B35" s="73"/>
      <c r="C35" s="1525"/>
      <c r="D35" s="1525"/>
      <c r="E35" s="1525"/>
      <c r="F35" s="1525"/>
      <c r="G35" s="1525"/>
      <c r="H35" s="1525"/>
      <c r="I35" s="1525"/>
      <c r="J35" s="1525"/>
      <c r="K35" s="1525"/>
      <c r="L35" s="1525"/>
      <c r="M35" s="1525"/>
      <c r="N35" s="1525"/>
      <c r="O35" s="1525"/>
      <c r="P35" s="1525"/>
      <c r="Q35" s="1525"/>
      <c r="R35" s="1525"/>
      <c r="S35" s="1525"/>
      <c r="T35" s="1525"/>
      <c r="U35" s="1525"/>
      <c r="V35" s="1525"/>
      <c r="W35" s="1525"/>
      <c r="X35" s="1525"/>
      <c r="Y35" s="1525"/>
      <c r="Z35" s="1525"/>
      <c r="AA35" s="1525"/>
      <c r="AB35" s="1525"/>
      <c r="AC35" s="1525"/>
      <c r="AD35" s="1525"/>
      <c r="AE35" s="1525"/>
      <c r="AF35" s="1525"/>
      <c r="AG35" s="1525"/>
      <c r="AH35" s="1525"/>
      <c r="AI35" s="1525"/>
      <c r="AJ35" s="1525"/>
      <c r="AK35" s="1525"/>
      <c r="AL35" s="1525"/>
      <c r="AM35" s="1525"/>
      <c r="AN35" s="1525"/>
      <c r="AO35" s="1525"/>
      <c r="AP35" s="1525"/>
      <c r="AQ35" s="1525"/>
      <c r="AR35" s="1525"/>
      <c r="AS35" s="1525"/>
      <c r="AT35" s="1525"/>
      <c r="AU35" s="1525"/>
      <c r="AV35" s="1525"/>
      <c r="AW35" s="1525"/>
      <c r="AX35" s="1525"/>
      <c r="AY35" s="1525"/>
      <c r="AZ35" s="1525"/>
      <c r="BA35" s="1525"/>
      <c r="BB35" s="1525"/>
      <c r="BC35" s="1525"/>
      <c r="BD35" s="1525"/>
      <c r="BE35" s="1525"/>
      <c r="BF35" s="1525"/>
      <c r="BG35" s="1525"/>
      <c r="BH35" s="1525"/>
      <c r="BI35" s="1525"/>
      <c r="BJ35" s="1525"/>
      <c r="BK35" s="1525"/>
      <c r="BL35" s="1525"/>
      <c r="BM35" s="1525"/>
      <c r="BN35" s="1525"/>
      <c r="BO35" s="1525"/>
      <c r="BP35" s="1525"/>
      <c r="BQ35" s="1525"/>
      <c r="BR35" s="1525"/>
      <c r="BS35" s="1525"/>
      <c r="BT35" s="1525"/>
      <c r="BU35" s="1525"/>
      <c r="BV35" s="1525"/>
      <c r="BW35" s="1525"/>
      <c r="BX35" s="1525"/>
      <c r="BY35" s="1525"/>
      <c r="BZ35" s="1525"/>
      <c r="CA35" s="1525"/>
      <c r="CB35" s="1525"/>
      <c r="CC35" s="1525"/>
      <c r="CD35" s="111"/>
      <c r="CE35" s="1626"/>
      <c r="CF35" s="1626"/>
      <c r="CG35" s="1626"/>
      <c r="CH35" s="38"/>
      <c r="CI35" s="38"/>
      <c r="CJ35" s="38"/>
      <c r="CK35" s="38"/>
      <c r="CL35" s="38"/>
      <c r="CM35" s="38"/>
    </row>
    <row r="36" spans="2:91" s="63" customFormat="1" ht="30" customHeight="1">
      <c r="B36" s="84"/>
      <c r="C36" s="1525"/>
      <c r="D36" s="1525"/>
      <c r="E36" s="1525"/>
      <c r="F36" s="1525"/>
      <c r="G36" s="1525"/>
      <c r="H36" s="1525"/>
      <c r="I36" s="1525"/>
      <c r="J36" s="1525"/>
      <c r="K36" s="1525"/>
      <c r="L36" s="1525"/>
      <c r="M36" s="1525"/>
      <c r="N36" s="1525"/>
      <c r="O36" s="1525"/>
      <c r="P36" s="1525"/>
      <c r="Q36" s="1525"/>
      <c r="R36" s="1525"/>
      <c r="S36" s="1525"/>
      <c r="T36" s="1525"/>
      <c r="U36" s="1525"/>
      <c r="V36" s="1525"/>
      <c r="W36" s="1525"/>
      <c r="X36" s="1525"/>
      <c r="Y36" s="1525"/>
      <c r="Z36" s="1525"/>
      <c r="AA36" s="1525"/>
      <c r="AB36" s="1525"/>
      <c r="AC36" s="1525"/>
      <c r="AD36" s="1525"/>
      <c r="AE36" s="1525"/>
      <c r="AF36" s="1525"/>
      <c r="AG36" s="1525"/>
      <c r="AH36" s="1525"/>
      <c r="AI36" s="1525"/>
      <c r="AJ36" s="1525"/>
      <c r="AK36" s="1525"/>
      <c r="AL36" s="1525"/>
      <c r="AM36" s="1525"/>
      <c r="AN36" s="1525"/>
      <c r="AO36" s="1525"/>
      <c r="AP36" s="1525"/>
      <c r="AQ36" s="1525"/>
      <c r="AR36" s="1525"/>
      <c r="AS36" s="1525"/>
      <c r="AT36" s="1525"/>
      <c r="AU36" s="1525"/>
      <c r="AV36" s="1525"/>
      <c r="AW36" s="1525"/>
      <c r="AX36" s="1525"/>
      <c r="AY36" s="1525"/>
      <c r="AZ36" s="1525"/>
      <c r="BA36" s="1525"/>
      <c r="BB36" s="1525"/>
      <c r="BC36" s="1525"/>
      <c r="BD36" s="1525"/>
      <c r="BE36" s="1525"/>
      <c r="BF36" s="1525"/>
      <c r="BG36" s="1525"/>
      <c r="BH36" s="1525"/>
      <c r="BI36" s="1525"/>
      <c r="BJ36" s="1525"/>
      <c r="BK36" s="1525"/>
      <c r="BL36" s="1525"/>
      <c r="BM36" s="1525"/>
      <c r="BN36" s="1525"/>
      <c r="BO36" s="1525"/>
      <c r="BP36" s="1525"/>
      <c r="BQ36" s="1525"/>
      <c r="BR36" s="1525"/>
      <c r="BS36" s="1525"/>
      <c r="BT36" s="1525"/>
      <c r="BU36" s="1525"/>
      <c r="BV36" s="1525"/>
      <c r="BW36" s="1525"/>
      <c r="BX36" s="1525"/>
      <c r="BY36" s="1525"/>
      <c r="BZ36" s="1525"/>
      <c r="CA36" s="1525"/>
      <c r="CB36" s="1525"/>
      <c r="CC36" s="1525"/>
      <c r="CD36" s="111"/>
      <c r="CE36" s="1626"/>
      <c r="CF36" s="1626"/>
      <c r="CG36" s="1626"/>
      <c r="CH36" s="38"/>
      <c r="CI36" s="38"/>
      <c r="CJ36" s="38"/>
      <c r="CK36" s="38"/>
      <c r="CL36" s="38"/>
      <c r="CM36" s="38"/>
    </row>
    <row r="37" spans="2:91" s="63" customFormat="1" ht="30" customHeight="1">
      <c r="B37" s="86"/>
      <c r="C37" s="1525"/>
      <c r="D37" s="1525"/>
      <c r="E37" s="1525"/>
      <c r="F37" s="1525"/>
      <c r="G37" s="1525"/>
      <c r="H37" s="1525"/>
      <c r="I37" s="1525"/>
      <c r="J37" s="1525"/>
      <c r="K37" s="1525"/>
      <c r="L37" s="1525"/>
      <c r="M37" s="1525"/>
      <c r="N37" s="1525"/>
      <c r="O37" s="1525"/>
      <c r="P37" s="1525"/>
      <c r="Q37" s="1525"/>
      <c r="R37" s="1525"/>
      <c r="S37" s="1525"/>
      <c r="T37" s="1525"/>
      <c r="U37" s="1525"/>
      <c r="V37" s="1525"/>
      <c r="W37" s="1525"/>
      <c r="X37" s="1525"/>
      <c r="Y37" s="1525"/>
      <c r="Z37" s="1525"/>
      <c r="AA37" s="1525"/>
      <c r="AB37" s="1525"/>
      <c r="AC37" s="1525"/>
      <c r="AD37" s="1525"/>
      <c r="AE37" s="1525"/>
      <c r="AF37" s="1525"/>
      <c r="AG37" s="1525"/>
      <c r="AH37" s="1525"/>
      <c r="AI37" s="1525"/>
      <c r="AJ37" s="1525"/>
      <c r="AK37" s="1525"/>
      <c r="AL37" s="1525"/>
      <c r="AM37" s="1525"/>
      <c r="AN37" s="1525"/>
      <c r="AO37" s="1525"/>
      <c r="AP37" s="1525"/>
      <c r="AQ37" s="1525"/>
      <c r="AR37" s="1525"/>
      <c r="AS37" s="1525"/>
      <c r="AT37" s="1525"/>
      <c r="AU37" s="1525"/>
      <c r="AV37" s="1525"/>
      <c r="AW37" s="1525"/>
      <c r="AX37" s="1525"/>
      <c r="AY37" s="1525"/>
      <c r="AZ37" s="1525"/>
      <c r="BA37" s="1525"/>
      <c r="BB37" s="1525"/>
      <c r="BC37" s="1525"/>
      <c r="BD37" s="1525"/>
      <c r="BE37" s="1525"/>
      <c r="BF37" s="1525"/>
      <c r="BG37" s="1525"/>
      <c r="BH37" s="1525"/>
      <c r="BI37" s="1525"/>
      <c r="BJ37" s="1525"/>
      <c r="BK37" s="1525"/>
      <c r="BL37" s="1525"/>
      <c r="BM37" s="1525"/>
      <c r="BN37" s="1525"/>
      <c r="BO37" s="1525"/>
      <c r="BP37" s="1525"/>
      <c r="BQ37" s="1525"/>
      <c r="BR37" s="1525"/>
      <c r="BS37" s="1525"/>
      <c r="BT37" s="1525"/>
      <c r="BU37" s="1525"/>
      <c r="BV37" s="1525"/>
      <c r="BW37" s="1525"/>
      <c r="BX37" s="1525"/>
      <c r="BY37" s="1525"/>
      <c r="BZ37" s="1525"/>
      <c r="CA37" s="1525"/>
      <c r="CB37" s="1525"/>
      <c r="CC37" s="1525"/>
      <c r="CD37" s="111"/>
      <c r="CE37" s="1626"/>
      <c r="CF37" s="1626"/>
      <c r="CG37" s="1626"/>
      <c r="CH37" s="38"/>
      <c r="CI37" s="38"/>
      <c r="CJ37" s="38"/>
      <c r="CK37" s="38"/>
      <c r="CL37" s="38"/>
      <c r="CM37" s="38"/>
    </row>
    <row r="38" spans="2:91" s="63" customFormat="1" ht="39.950000000000003" customHeight="1">
      <c r="B38" s="179"/>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36"/>
      <c r="BM38" s="136"/>
      <c r="BN38" s="136"/>
      <c r="BO38" s="136"/>
      <c r="BP38" s="136"/>
      <c r="BQ38" s="136"/>
      <c r="BR38" s="136"/>
      <c r="BS38" s="136"/>
      <c r="BT38" s="136"/>
      <c r="BU38" s="136"/>
      <c r="BV38" s="136"/>
      <c r="BW38" s="136"/>
      <c r="BX38" s="136"/>
      <c r="BY38" s="136"/>
      <c r="BZ38" s="136"/>
      <c r="CA38" s="136"/>
      <c r="CB38" s="136"/>
      <c r="CC38" s="136"/>
      <c r="CD38" s="177"/>
      <c r="CE38" s="1626"/>
      <c r="CF38" s="1626"/>
      <c r="CG38" s="1626"/>
      <c r="CH38" s="38"/>
      <c r="CI38" s="38"/>
      <c r="CJ38" s="38"/>
      <c r="CK38" s="38"/>
      <c r="CL38" s="38"/>
      <c r="CM38" s="38"/>
    </row>
    <row r="39" spans="2:91" s="63" customFormat="1" ht="24.95" customHeight="1">
      <c r="B39" s="1525"/>
      <c r="C39" s="1525"/>
      <c r="D39" s="1525"/>
      <c r="E39" s="1525"/>
      <c r="F39" s="1525"/>
      <c r="G39" s="1525"/>
      <c r="H39" s="1525"/>
      <c r="I39" s="1525"/>
      <c r="J39" s="1525"/>
      <c r="K39" s="1525"/>
      <c r="L39" s="1525"/>
      <c r="M39" s="1525"/>
      <c r="N39" s="1525"/>
      <c r="O39" s="1525"/>
      <c r="P39" s="1525"/>
      <c r="Q39" s="1525"/>
      <c r="R39" s="1525"/>
      <c r="S39" s="1525"/>
      <c r="T39" s="1525"/>
      <c r="U39" s="1525"/>
      <c r="V39" s="1525"/>
      <c r="W39" s="1525"/>
      <c r="X39" s="1525"/>
      <c r="Y39" s="1525"/>
      <c r="Z39" s="1525"/>
      <c r="AA39" s="1525"/>
      <c r="AB39" s="1525"/>
      <c r="AC39" s="1525"/>
      <c r="AD39" s="1525"/>
      <c r="AE39" s="1525"/>
      <c r="AF39" s="1525"/>
      <c r="AG39" s="1525"/>
      <c r="AH39" s="1525"/>
      <c r="AI39" s="1525"/>
      <c r="AJ39" s="1525"/>
      <c r="AK39" s="1525"/>
      <c r="AL39" s="1525"/>
      <c r="AM39" s="1525"/>
      <c r="AN39" s="1525"/>
      <c r="AO39" s="1525"/>
      <c r="AP39" s="1525"/>
      <c r="AQ39" s="1525"/>
      <c r="AR39" s="1525"/>
      <c r="AS39" s="1525"/>
      <c r="AT39" s="1525"/>
      <c r="AU39" s="1525"/>
      <c r="AV39" s="1525"/>
      <c r="AW39" s="1525"/>
      <c r="AX39" s="1525"/>
      <c r="AY39" s="1525"/>
      <c r="AZ39" s="1525"/>
      <c r="BA39" s="1525"/>
      <c r="BB39" s="1525"/>
      <c r="BC39" s="1525"/>
      <c r="BD39" s="1525"/>
      <c r="BE39" s="1525"/>
      <c r="BF39" s="1525"/>
      <c r="BG39" s="1525"/>
      <c r="BH39" s="1525"/>
      <c r="BI39" s="1525"/>
      <c r="BJ39" s="1525"/>
      <c r="BK39" s="1525"/>
      <c r="BL39" s="1525"/>
      <c r="BM39" s="1525"/>
      <c r="BN39" s="1525"/>
      <c r="BO39" s="1525"/>
      <c r="BP39" s="1525"/>
      <c r="BQ39" s="1525"/>
      <c r="BR39" s="1525"/>
      <c r="BS39" s="1525"/>
      <c r="BT39" s="1525"/>
      <c r="BU39" s="1525"/>
      <c r="BV39" s="1525"/>
      <c r="BW39" s="1525"/>
      <c r="BX39" s="1525"/>
      <c r="BY39" s="1525"/>
      <c r="BZ39" s="1525"/>
      <c r="CA39" s="1525"/>
      <c r="CB39" s="1525"/>
      <c r="CC39" s="1525"/>
      <c r="CD39" s="1525"/>
      <c r="CE39" s="1626"/>
      <c r="CF39" s="1626"/>
      <c r="CG39" s="1626"/>
      <c r="CH39" s="38"/>
      <c r="CI39" s="38"/>
      <c r="CJ39" s="38"/>
      <c r="CK39" s="38"/>
      <c r="CL39" s="38"/>
      <c r="CM39" s="38"/>
    </row>
    <row r="40" spans="2:91" s="63" customFormat="1" ht="24.95" customHeight="1">
      <c r="B40" s="137"/>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8"/>
      <c r="BF40" s="138"/>
      <c r="BG40" s="138"/>
      <c r="BH40" s="138"/>
      <c r="BI40" s="138"/>
      <c r="BJ40" s="138"/>
      <c r="BK40" s="138"/>
      <c r="BL40" s="138"/>
      <c r="BM40" s="138"/>
      <c r="BN40" s="138"/>
      <c r="BO40" s="138"/>
      <c r="BP40" s="138"/>
      <c r="BQ40" s="138"/>
      <c r="BR40" s="138"/>
      <c r="BS40" s="138"/>
      <c r="BT40" s="138"/>
      <c r="BU40" s="138"/>
      <c r="BV40" s="138"/>
      <c r="BW40" s="138"/>
      <c r="BX40" s="138"/>
      <c r="BY40" s="138"/>
      <c r="BZ40" s="138"/>
      <c r="CA40" s="138"/>
      <c r="CB40" s="138"/>
      <c r="CC40" s="138"/>
      <c r="CD40" s="181"/>
      <c r="CE40" s="1626"/>
      <c r="CF40" s="1626"/>
      <c r="CG40" s="1626"/>
      <c r="CH40" s="38"/>
      <c r="CI40" s="38"/>
      <c r="CJ40" s="38"/>
      <c r="CK40" s="38"/>
      <c r="CL40" s="38"/>
      <c r="CM40" s="38"/>
    </row>
    <row r="41" spans="2:91" s="63" customFormat="1" ht="24.95" customHeight="1">
      <c r="B41" s="73"/>
      <c r="AE41" s="1525"/>
      <c r="AF41" s="1525"/>
      <c r="AG41" s="1525"/>
      <c r="AH41" s="1525"/>
      <c r="AI41" s="1525"/>
      <c r="AJ41" s="1525"/>
      <c r="AK41" s="1525"/>
      <c r="AL41" s="1525"/>
      <c r="AM41" s="1525"/>
      <c r="AN41" s="1525"/>
      <c r="AO41" s="1525"/>
      <c r="AP41" s="1525"/>
      <c r="AQ41" s="1525"/>
      <c r="AR41" s="1525"/>
      <c r="AS41" s="1525"/>
      <c r="AT41" s="1525"/>
      <c r="AU41" s="1525"/>
      <c r="AV41" s="1525"/>
      <c r="AW41" s="1525"/>
      <c r="AX41" s="1525"/>
      <c r="AY41" s="1525"/>
      <c r="AZ41" s="1525"/>
      <c r="BA41" s="1525"/>
      <c r="BB41" s="1525"/>
      <c r="BC41" s="1525"/>
      <c r="BD41" s="1525"/>
      <c r="BE41" s="1525"/>
      <c r="BF41" s="1525"/>
      <c r="BG41" s="1525"/>
      <c r="BH41" s="1525"/>
      <c r="BI41" s="1525"/>
      <c r="BJ41" s="1525"/>
      <c r="BK41" s="1525"/>
      <c r="BL41" s="1525"/>
      <c r="BM41" s="1525"/>
      <c r="BN41" s="1525"/>
      <c r="BO41" s="1525"/>
      <c r="BP41" s="1525"/>
      <c r="BQ41" s="1525"/>
      <c r="BR41" s="1525"/>
      <c r="BS41" s="1525"/>
      <c r="BT41" s="1525"/>
      <c r="BU41" s="1525"/>
      <c r="BV41" s="1525"/>
      <c r="BW41" s="1525"/>
      <c r="BX41" s="1525"/>
      <c r="BY41" s="1525"/>
      <c r="BZ41" s="1525"/>
      <c r="CA41" s="1525"/>
      <c r="CB41" s="1525"/>
      <c r="CC41" s="1525"/>
      <c r="CD41" s="111"/>
      <c r="CE41" s="1626"/>
      <c r="CF41" s="1626"/>
      <c r="CG41" s="1626"/>
      <c r="CH41" s="38"/>
      <c r="CI41" s="38"/>
      <c r="CJ41" s="38"/>
      <c r="CK41" s="38"/>
      <c r="CL41" s="38"/>
      <c r="CM41" s="38"/>
    </row>
    <row r="42" spans="2:91" s="63" customFormat="1" ht="30" customHeight="1">
      <c r="B42" s="73"/>
      <c r="C42" s="2601" t="s">
        <v>2284</v>
      </c>
      <c r="D42" s="2602"/>
      <c r="E42" s="2602"/>
      <c r="F42" s="2602"/>
      <c r="G42" s="2602"/>
      <c r="H42" s="2602"/>
      <c r="I42" s="2602"/>
      <c r="J42" s="2602"/>
      <c r="K42" s="2602"/>
      <c r="L42" s="2602"/>
      <c r="M42" s="2602"/>
      <c r="N42" s="2603"/>
      <c r="O42" s="2607" t="s">
        <v>2629</v>
      </c>
      <c r="P42" s="2608"/>
      <c r="Q42" s="2609"/>
      <c r="R42" s="38"/>
      <c r="S42" s="100" t="s">
        <v>2630</v>
      </c>
      <c r="T42" s="1525"/>
      <c r="U42" s="1525"/>
      <c r="V42" s="1525"/>
      <c r="W42" s="1525"/>
      <c r="X42" s="1525"/>
      <c r="Y42" s="1525"/>
      <c r="Z42" s="1525"/>
      <c r="AA42" s="1525"/>
      <c r="AB42" s="1525"/>
      <c r="AC42" s="1525"/>
      <c r="AD42" s="1525"/>
      <c r="AE42" s="1525"/>
      <c r="AF42" s="1525"/>
      <c r="AG42" s="1525"/>
      <c r="AH42" s="1525"/>
      <c r="AI42" s="1525"/>
      <c r="AJ42" s="1525"/>
      <c r="AK42" s="1525"/>
      <c r="AL42" s="1525"/>
      <c r="AM42" s="1525"/>
      <c r="AN42" s="1525"/>
      <c r="AO42" s="1525"/>
      <c r="AP42" s="1525"/>
      <c r="AQ42" s="1525"/>
      <c r="AR42" s="1525"/>
      <c r="AS42" s="1525"/>
      <c r="AT42" s="1525"/>
      <c r="AU42" s="1525"/>
      <c r="AV42" s="1525"/>
      <c r="AW42" s="1525"/>
      <c r="AX42" s="1525"/>
      <c r="AY42" s="1525"/>
      <c r="AZ42" s="1525"/>
      <c r="BA42" s="1525"/>
      <c r="BB42" s="1525"/>
      <c r="BC42" s="1525"/>
      <c r="BD42" s="1525"/>
      <c r="BE42" s="1525"/>
      <c r="BF42" s="1525"/>
      <c r="BG42" s="1525"/>
      <c r="BH42" s="1525"/>
      <c r="BI42" s="1525"/>
      <c r="BJ42" s="1525"/>
      <c r="BK42" s="1525"/>
      <c r="BL42" s="1525"/>
      <c r="BM42" s="1525"/>
      <c r="BN42" s="1525"/>
      <c r="BO42" s="1525"/>
      <c r="BP42" s="1525"/>
      <c r="BQ42" s="1525"/>
      <c r="BR42" s="1525"/>
      <c r="BS42" s="1525"/>
      <c r="BT42" s="1525"/>
      <c r="BU42" s="1525"/>
      <c r="BV42" s="1525"/>
      <c r="BW42" s="1525"/>
      <c r="BX42" s="1525"/>
      <c r="BY42" s="1525"/>
      <c r="BZ42" s="1525"/>
      <c r="CA42" s="1525"/>
      <c r="CB42" s="1525"/>
      <c r="CC42" s="1525"/>
      <c r="CD42" s="111"/>
      <c r="CE42" s="1626"/>
      <c r="CF42" s="1626"/>
      <c r="CG42" s="1626"/>
      <c r="CH42" s="38"/>
      <c r="CI42" s="38"/>
      <c r="CJ42" s="38"/>
      <c r="CK42" s="38"/>
      <c r="CL42" s="38"/>
      <c r="CM42" s="38"/>
    </row>
    <row r="43" spans="2:91" s="63" customFormat="1" ht="39.950000000000003" customHeight="1">
      <c r="B43" s="89"/>
      <c r="C43" s="2604"/>
      <c r="D43" s="2605"/>
      <c r="E43" s="2605"/>
      <c r="F43" s="2605"/>
      <c r="G43" s="2605"/>
      <c r="H43" s="2605"/>
      <c r="I43" s="2605"/>
      <c r="J43" s="2605"/>
      <c r="K43" s="2605"/>
      <c r="L43" s="2605"/>
      <c r="M43" s="2605"/>
      <c r="N43" s="2606"/>
      <c r="O43" s="2610"/>
      <c r="P43" s="2611"/>
      <c r="Q43" s="2612"/>
      <c r="R43" s="38"/>
      <c r="S43" s="101" t="s">
        <v>2631</v>
      </c>
      <c r="T43" s="1525"/>
      <c r="U43" s="1525"/>
      <c r="V43" s="1525"/>
      <c r="W43" s="1525"/>
      <c r="X43" s="1525"/>
      <c r="Y43" s="1525"/>
      <c r="Z43" s="1525"/>
      <c r="AA43" s="1525"/>
      <c r="AB43" s="1525"/>
      <c r="AC43" s="1525"/>
      <c r="AD43" s="1525"/>
      <c r="AE43" s="1525"/>
      <c r="AF43" s="1525"/>
      <c r="AG43" s="1525"/>
      <c r="AH43" s="1525"/>
      <c r="AI43" s="1525"/>
      <c r="AJ43" s="1525"/>
      <c r="AK43" s="1525"/>
      <c r="AL43" s="1525"/>
      <c r="AM43" s="1525"/>
      <c r="AN43" s="1525"/>
      <c r="AO43" s="1525"/>
      <c r="AP43" s="1525"/>
      <c r="AQ43" s="1525"/>
      <c r="AR43" s="1525"/>
      <c r="AS43" s="1525"/>
      <c r="AT43" s="1525"/>
      <c r="AU43" s="1525"/>
      <c r="AV43" s="1525"/>
      <c r="AW43" s="1525"/>
      <c r="AX43" s="1525"/>
      <c r="AY43" s="1525"/>
      <c r="AZ43" s="1525"/>
      <c r="BA43" s="1525"/>
      <c r="BB43" s="1525"/>
      <c r="BC43" s="1525"/>
      <c r="BD43" s="1525"/>
      <c r="BE43" s="1525"/>
      <c r="BF43" s="1525"/>
      <c r="BG43" s="1525"/>
      <c r="BH43" s="1525"/>
      <c r="BI43" s="1525"/>
      <c r="BJ43" s="1525"/>
      <c r="BK43" s="1525"/>
      <c r="BL43" s="1525"/>
      <c r="BM43" s="1525"/>
      <c r="BN43" s="1525"/>
      <c r="BO43" s="1525"/>
      <c r="BP43" s="1525"/>
      <c r="BQ43" s="1525"/>
      <c r="BR43" s="1525"/>
      <c r="BS43" s="1525"/>
      <c r="BT43" s="1525"/>
      <c r="BU43" s="1525"/>
      <c r="BV43" s="1525"/>
      <c r="BW43" s="1525"/>
      <c r="BX43" s="1525"/>
      <c r="BY43" s="1525"/>
      <c r="BZ43" s="1525"/>
      <c r="CA43" s="1525"/>
      <c r="CB43" s="1525"/>
      <c r="CC43" s="1525"/>
      <c r="CD43" s="111"/>
      <c r="CH43" s="1525"/>
      <c r="CI43" s="1525"/>
      <c r="CJ43" s="1525"/>
      <c r="CK43" s="1525"/>
    </row>
    <row r="44" spans="2:91" s="63" customFormat="1" ht="30" customHeight="1">
      <c r="B44" s="84"/>
      <c r="C44" s="1525"/>
      <c r="D44" s="1525"/>
      <c r="E44" s="1525"/>
      <c r="F44" s="1525"/>
      <c r="G44" s="1525"/>
      <c r="H44" s="1525"/>
      <c r="I44" s="1525"/>
      <c r="J44" s="1525"/>
      <c r="K44" s="1525"/>
      <c r="L44" s="1525"/>
      <c r="M44" s="1525"/>
      <c r="N44" s="1525"/>
      <c r="O44" s="1525"/>
      <c r="P44" s="1525"/>
      <c r="Q44" s="1525"/>
      <c r="R44" s="1525"/>
      <c r="S44" s="1525"/>
      <c r="T44" s="1525"/>
      <c r="U44" s="1525"/>
      <c r="V44" s="1525"/>
      <c r="W44" s="1525"/>
      <c r="X44" s="1525"/>
      <c r="Y44" s="1525"/>
      <c r="Z44" s="1525"/>
      <c r="AA44" s="1525"/>
      <c r="AB44" s="1525"/>
      <c r="AC44" s="1525"/>
      <c r="AD44" s="1525"/>
      <c r="AE44" s="1525"/>
      <c r="AF44" s="1525"/>
      <c r="AG44" s="1525"/>
      <c r="AH44" s="1525"/>
      <c r="AI44" s="1525"/>
      <c r="AJ44" s="1525"/>
      <c r="AK44" s="1525"/>
      <c r="AL44" s="1525"/>
      <c r="AM44" s="1525"/>
      <c r="AN44" s="1525"/>
      <c r="AO44" s="1525"/>
      <c r="AP44" s="1525"/>
      <c r="AQ44" s="1525"/>
      <c r="AR44" s="1525"/>
      <c r="AS44" s="1525"/>
      <c r="AT44" s="1525"/>
      <c r="AU44" s="1525"/>
      <c r="AV44" s="1525"/>
      <c r="AW44" s="1525"/>
      <c r="AX44" s="1525"/>
      <c r="AY44" s="1525"/>
      <c r="AZ44" s="1525"/>
      <c r="BA44" s="1525"/>
      <c r="BB44" s="1525"/>
      <c r="BC44" s="1525"/>
      <c r="BD44" s="1525"/>
      <c r="BE44" s="1525"/>
      <c r="BF44" s="1525"/>
      <c r="BG44" s="1525"/>
      <c r="BH44" s="1525"/>
      <c r="BI44" s="1525"/>
      <c r="BJ44" s="1525"/>
      <c r="BK44" s="1525"/>
      <c r="BL44" s="1525"/>
      <c r="BM44" s="1525"/>
      <c r="BN44" s="1525"/>
      <c r="BO44" s="1525"/>
      <c r="BP44" s="1525"/>
      <c r="BQ44" s="1525"/>
      <c r="BR44" s="1525"/>
      <c r="BS44" s="1525"/>
      <c r="BT44" s="1525"/>
      <c r="BU44" s="1525"/>
      <c r="BV44" s="1525"/>
      <c r="BW44" s="1525"/>
      <c r="BX44" s="1525"/>
      <c r="BY44" s="1525"/>
      <c r="BZ44" s="1525"/>
      <c r="CA44" s="1525"/>
      <c r="CB44" s="1525"/>
      <c r="CC44" s="1525"/>
      <c r="CD44" s="111"/>
      <c r="CH44" s="1525"/>
      <c r="CI44" s="1525"/>
      <c r="CJ44" s="1525"/>
      <c r="CK44" s="1525"/>
    </row>
    <row r="45" spans="2:91" s="63" customFormat="1" ht="30" customHeight="1">
      <c r="B45" s="86"/>
      <c r="E45" s="1525"/>
      <c r="F45" s="1525"/>
      <c r="G45" s="1525"/>
      <c r="H45" s="1525"/>
      <c r="I45" s="1525"/>
      <c r="J45" s="1525"/>
      <c r="K45" s="1525"/>
      <c r="L45" s="1525"/>
      <c r="M45" s="1525"/>
      <c r="N45" s="1525"/>
      <c r="O45" s="1525"/>
      <c r="P45" s="1525"/>
      <c r="Q45" s="1525"/>
      <c r="R45" s="1525"/>
      <c r="S45" s="1525"/>
      <c r="T45" s="1525"/>
      <c r="U45" s="1525"/>
      <c r="V45" s="1525"/>
      <c r="W45" s="1525"/>
      <c r="X45" s="1525"/>
      <c r="Y45" s="1525"/>
      <c r="Z45" s="1525"/>
      <c r="AA45" s="1525"/>
      <c r="AB45" s="1525"/>
      <c r="AC45" s="1525"/>
      <c r="AD45" s="1525"/>
      <c r="AE45" s="1525"/>
      <c r="AF45" s="1525"/>
      <c r="AG45" s="1525"/>
      <c r="AH45" s="1525"/>
      <c r="AI45" s="1525"/>
      <c r="AJ45" s="1525"/>
      <c r="AK45" s="1525"/>
      <c r="AL45" s="1525"/>
      <c r="AM45" s="1525"/>
      <c r="AN45" s="1525"/>
      <c r="AO45" s="1525"/>
      <c r="AP45" s="1525"/>
      <c r="AQ45" s="1525"/>
      <c r="AR45" s="1525"/>
      <c r="AS45" s="1525"/>
      <c r="AT45" s="1525"/>
      <c r="AU45" s="1525"/>
      <c r="AV45" s="1525"/>
      <c r="AW45" s="1525"/>
      <c r="AX45" s="1525"/>
      <c r="AY45" s="1525"/>
      <c r="AZ45" s="1525"/>
      <c r="BA45" s="1525"/>
      <c r="BB45" s="1525"/>
      <c r="BC45" s="1525"/>
      <c r="BD45" s="1525"/>
      <c r="BE45" s="1525"/>
      <c r="BF45" s="1525"/>
      <c r="BG45" s="1525"/>
      <c r="BH45" s="1525"/>
      <c r="BI45" s="1525"/>
      <c r="BJ45" s="1525"/>
      <c r="BK45" s="1525"/>
      <c r="BL45" s="1525"/>
      <c r="BM45" s="1525"/>
      <c r="BN45" s="1525"/>
      <c r="BO45" s="1525"/>
      <c r="BP45" s="1525"/>
      <c r="BQ45" s="1525"/>
      <c r="BR45" s="1525"/>
      <c r="BS45" s="1525"/>
      <c r="BT45" s="1525"/>
      <c r="BU45" s="1525"/>
      <c r="BV45" s="1525"/>
      <c r="BW45" s="1525"/>
      <c r="BX45" s="1525"/>
      <c r="BY45" s="1525"/>
      <c r="BZ45" s="1525"/>
      <c r="CA45" s="1525"/>
      <c r="CB45" s="1525"/>
      <c r="CC45" s="1525"/>
      <c r="CD45" s="114"/>
      <c r="CH45" s="1525"/>
      <c r="CI45" s="1525"/>
      <c r="CJ45" s="1525"/>
      <c r="CK45" s="1525"/>
    </row>
    <row r="46" spans="2:91" s="63" customFormat="1" ht="30" customHeight="1">
      <c r="B46" s="86"/>
      <c r="C46" s="167" t="s">
        <v>2632</v>
      </c>
      <c r="D46" s="1626" t="s">
        <v>2633</v>
      </c>
      <c r="AE46" s="1525"/>
      <c r="AF46" s="1525"/>
      <c r="AG46" s="1525"/>
      <c r="AH46" s="1525"/>
      <c r="AI46" s="1525"/>
      <c r="AJ46" s="1525"/>
      <c r="AK46" s="1525"/>
      <c r="AL46" s="1525"/>
      <c r="AM46" s="1525"/>
      <c r="AN46" s="1525"/>
      <c r="AO46" s="1525"/>
      <c r="AP46" s="1525"/>
      <c r="AQ46" s="1525"/>
      <c r="AR46" s="1525"/>
      <c r="AS46" s="1525"/>
      <c r="AT46" s="1525"/>
      <c r="AU46" s="1525"/>
      <c r="AV46" s="1525"/>
      <c r="AW46" s="1525"/>
      <c r="AX46" s="1525"/>
      <c r="AY46" s="1525"/>
      <c r="AZ46" s="1525"/>
      <c r="BA46" s="1525"/>
      <c r="BB46" s="1525"/>
      <c r="BC46" s="1525"/>
      <c r="BD46" s="1525"/>
      <c r="BE46" s="1525"/>
      <c r="BF46" s="1525"/>
      <c r="BG46" s="1525"/>
      <c r="BH46" s="1525"/>
      <c r="BI46" s="1525"/>
      <c r="BJ46" s="1525"/>
      <c r="BK46" s="1525"/>
      <c r="BL46" s="1525"/>
      <c r="BM46" s="1525"/>
      <c r="BN46" s="1525"/>
      <c r="BO46" s="1525"/>
      <c r="BP46" s="1525"/>
      <c r="BQ46" s="1525"/>
      <c r="BR46" s="1525"/>
      <c r="BS46" s="1525"/>
      <c r="BT46" s="1525"/>
      <c r="BU46" s="1525"/>
      <c r="BV46" s="1525"/>
      <c r="BW46" s="1525"/>
      <c r="BX46" s="1525"/>
      <c r="BY46" s="1525"/>
      <c r="BZ46" s="1525"/>
      <c r="CA46" s="1525"/>
      <c r="CB46" s="1525"/>
      <c r="CC46" s="1525"/>
      <c r="CD46" s="115"/>
      <c r="CH46" s="1525"/>
      <c r="CI46" s="1525"/>
      <c r="CJ46" s="1525"/>
      <c r="CK46" s="1525"/>
    </row>
    <row r="47" spans="2:91" s="63" customFormat="1" ht="30" customHeight="1">
      <c r="B47" s="89"/>
      <c r="C47" s="168"/>
      <c r="D47" s="76" t="s">
        <v>2634</v>
      </c>
      <c r="AE47" s="1525"/>
      <c r="AF47" s="1525"/>
      <c r="AG47" s="1525"/>
      <c r="AH47" s="1525"/>
      <c r="AI47" s="1525"/>
      <c r="AJ47" s="1525"/>
      <c r="AK47" s="1525"/>
      <c r="AL47" s="1525"/>
      <c r="AM47" s="1525"/>
      <c r="AN47" s="1525"/>
      <c r="AO47" s="1525"/>
      <c r="AP47" s="1525"/>
      <c r="AQ47" s="1525"/>
      <c r="AR47" s="1525"/>
      <c r="AS47" s="1525"/>
      <c r="AT47" s="1525"/>
      <c r="AU47" s="1525"/>
      <c r="AV47" s="1525"/>
      <c r="AW47" s="1525"/>
      <c r="AX47" s="1525"/>
      <c r="AY47" s="1525"/>
      <c r="AZ47" s="1525"/>
      <c r="BA47" s="1525"/>
      <c r="BB47" s="1525"/>
      <c r="BC47" s="1525"/>
      <c r="BD47" s="1525"/>
      <c r="BE47" s="1525"/>
      <c r="BF47" s="1525"/>
      <c r="BG47" s="1525"/>
      <c r="BH47" s="1525"/>
      <c r="BI47" s="1525"/>
      <c r="BJ47" s="1525"/>
      <c r="BK47" s="1525"/>
      <c r="BL47" s="1525"/>
      <c r="BM47" s="1525"/>
      <c r="BN47" s="1525"/>
      <c r="BO47" s="1525"/>
      <c r="BP47" s="1525"/>
      <c r="BQ47" s="1525"/>
      <c r="BR47" s="1525"/>
      <c r="BS47" s="1525"/>
      <c r="BT47" s="1525"/>
      <c r="BU47" s="1525"/>
      <c r="BV47" s="1525"/>
      <c r="BW47" s="1525"/>
      <c r="BX47" s="1525"/>
      <c r="BY47" s="1525"/>
      <c r="BZ47" s="1525"/>
      <c r="CA47" s="1525"/>
      <c r="CB47" s="1525"/>
      <c r="CC47" s="1525"/>
      <c r="CD47" s="115"/>
      <c r="CH47" s="1525"/>
      <c r="CI47" s="1525"/>
      <c r="CJ47" s="1525"/>
      <c r="CK47" s="1525"/>
    </row>
    <row r="48" spans="2:91" s="63" customFormat="1" ht="30" customHeight="1">
      <c r="B48" s="73"/>
      <c r="C48" s="1525"/>
      <c r="D48" s="1525"/>
      <c r="E48" s="1525"/>
      <c r="F48" s="1525"/>
      <c r="G48" s="1525"/>
      <c r="H48" s="1525"/>
      <c r="I48" s="1525"/>
      <c r="J48" s="1525"/>
      <c r="K48" s="1525"/>
      <c r="L48" s="1525"/>
      <c r="M48" s="1525"/>
      <c r="N48" s="1525"/>
      <c r="O48" s="1525"/>
      <c r="P48" s="1525"/>
      <c r="Q48" s="1525"/>
      <c r="R48" s="1525"/>
      <c r="S48" s="1525"/>
      <c r="T48" s="1525"/>
      <c r="U48" s="1525"/>
      <c r="V48" s="1525"/>
      <c r="W48" s="1525"/>
      <c r="X48" s="1525"/>
      <c r="Y48" s="1525"/>
      <c r="Z48" s="1525"/>
      <c r="AA48" s="1525"/>
      <c r="AB48" s="1525"/>
      <c r="AC48" s="1525"/>
      <c r="AD48" s="1525"/>
      <c r="AE48" s="1525"/>
      <c r="AF48" s="1525"/>
      <c r="AG48" s="1525"/>
      <c r="AH48" s="1525"/>
      <c r="AI48" s="1525"/>
      <c r="AJ48" s="1525"/>
      <c r="AK48" s="1525"/>
      <c r="AL48" s="1525"/>
      <c r="AM48" s="1525"/>
      <c r="AN48" s="1525"/>
      <c r="AO48" s="1525"/>
      <c r="AP48" s="1525"/>
      <c r="AQ48" s="1525"/>
      <c r="AR48" s="1525"/>
      <c r="AS48" s="1525"/>
      <c r="AT48" s="1525"/>
      <c r="AU48" s="1525"/>
      <c r="AV48" s="1525"/>
      <c r="AW48" s="1525"/>
      <c r="AX48" s="1525"/>
      <c r="AY48" s="1525"/>
      <c r="AZ48" s="1525"/>
      <c r="BA48" s="1525"/>
      <c r="BB48" s="1525"/>
      <c r="BC48" s="1525"/>
      <c r="BD48" s="1525"/>
      <c r="BE48" s="1525"/>
      <c r="BF48" s="1525"/>
      <c r="BG48" s="1525"/>
      <c r="BH48" s="1525"/>
      <c r="BI48" s="1525"/>
      <c r="BJ48" s="1525"/>
      <c r="BK48" s="1525"/>
      <c r="BL48" s="1525"/>
      <c r="BM48" s="1525"/>
      <c r="BN48" s="1525"/>
      <c r="BO48" s="1525"/>
      <c r="BP48" s="1525"/>
      <c r="BQ48" s="1525"/>
      <c r="BR48" s="1525"/>
      <c r="BS48" s="1525"/>
      <c r="BT48" s="1525"/>
      <c r="BU48" s="1525"/>
      <c r="BV48" s="1525"/>
      <c r="BW48" s="1525"/>
      <c r="BX48" s="1525"/>
      <c r="BY48" s="1525"/>
      <c r="BZ48" s="1525"/>
      <c r="CA48" s="1525"/>
      <c r="CB48" s="1525"/>
      <c r="CC48" s="1525"/>
      <c r="CD48" s="115"/>
      <c r="CH48" s="1525"/>
      <c r="CI48" s="1525"/>
      <c r="CJ48" s="1525"/>
      <c r="CK48" s="1525"/>
    </row>
    <row r="49" spans="2:126" s="63" customFormat="1" ht="30" customHeight="1">
      <c r="B49" s="73"/>
      <c r="C49" s="1525"/>
      <c r="D49" s="2666">
        <v>342101</v>
      </c>
      <c r="E49" s="2666"/>
      <c r="F49" s="2666"/>
      <c r="G49" s="2666"/>
      <c r="H49" s="2666"/>
      <c r="I49" s="97"/>
      <c r="J49" s="97"/>
      <c r="K49" s="97"/>
      <c r="L49" s="97"/>
      <c r="M49" s="97"/>
      <c r="N49" s="97"/>
      <c r="O49" s="97"/>
      <c r="P49" s="97"/>
      <c r="Q49" s="97"/>
      <c r="R49" s="77"/>
      <c r="S49" s="77"/>
      <c r="T49" s="77"/>
      <c r="U49" s="77"/>
      <c r="V49" s="77"/>
      <c r="W49" s="77"/>
      <c r="X49" s="77"/>
      <c r="Y49" s="77"/>
      <c r="Z49" s="77"/>
      <c r="AA49" s="77"/>
      <c r="AB49" s="77"/>
      <c r="AC49" s="77"/>
      <c r="AD49" s="77"/>
      <c r="AE49" s="77"/>
      <c r="AF49" s="77"/>
      <c r="AG49" s="1525"/>
      <c r="AH49" s="1525"/>
      <c r="AI49" s="1525"/>
      <c r="AJ49" s="1525"/>
      <c r="AK49" s="1525"/>
      <c r="AL49" s="1525"/>
      <c r="AM49" s="1525"/>
      <c r="AN49" s="1525"/>
      <c r="AO49" s="1525"/>
      <c r="AP49" s="1525"/>
      <c r="AQ49" s="1525"/>
      <c r="AR49" s="1525"/>
      <c r="AS49" s="1525"/>
      <c r="AT49" s="1525"/>
      <c r="AU49" s="1525"/>
      <c r="AV49" s="1525"/>
      <c r="AW49" s="1525"/>
      <c r="AX49" s="1525"/>
      <c r="AY49" s="1525"/>
      <c r="AZ49" s="1525"/>
      <c r="BA49" s="1525"/>
      <c r="BB49" s="1525"/>
      <c r="BC49" s="1525"/>
      <c r="BD49" s="1525"/>
      <c r="BE49" s="1525"/>
      <c r="BF49" s="1525"/>
      <c r="BG49" s="1525"/>
      <c r="BH49" s="1525"/>
      <c r="BI49" s="1525"/>
      <c r="BJ49" s="1525"/>
      <c r="BK49" s="1525"/>
      <c r="BL49" s="1525"/>
      <c r="BM49" s="1525"/>
      <c r="BN49" s="1525"/>
      <c r="BO49" s="1525"/>
      <c r="BP49" s="1525"/>
      <c r="BQ49" s="1525"/>
      <c r="BR49" s="1525"/>
      <c r="BS49" s="1525"/>
      <c r="BT49" s="1525"/>
      <c r="BU49" s="1525"/>
      <c r="BV49" s="1525"/>
      <c r="BW49" s="1525"/>
      <c r="BX49" s="1525"/>
      <c r="BY49" s="1525"/>
      <c r="BZ49" s="1525"/>
      <c r="CA49" s="1525"/>
      <c r="CB49" s="1525"/>
      <c r="CC49" s="1525"/>
      <c r="CD49" s="115"/>
      <c r="CH49" s="1525"/>
      <c r="CI49" s="1525"/>
      <c r="CJ49" s="1525"/>
      <c r="CK49" s="1525"/>
    </row>
    <row r="50" spans="2:126" s="63" customFormat="1" ht="30" customHeight="1">
      <c r="B50" s="73"/>
      <c r="C50" s="1525"/>
      <c r="D50" s="2317" t="s">
        <v>1130</v>
      </c>
      <c r="E50" s="2348"/>
      <c r="F50" s="2682" t="s">
        <v>1082</v>
      </c>
      <c r="G50" s="2683"/>
      <c r="H50" s="2684"/>
      <c r="I50" s="98"/>
      <c r="J50" s="2644" t="s">
        <v>2154</v>
      </c>
      <c r="K50" s="2644"/>
      <c r="L50" s="2644"/>
      <c r="M50" s="2644"/>
      <c r="N50" s="2644"/>
      <c r="O50" s="131"/>
      <c r="P50" s="131"/>
      <c r="Q50" s="131"/>
      <c r="R50" s="77"/>
      <c r="S50" s="2317" t="s">
        <v>1132</v>
      </c>
      <c r="T50" s="2348"/>
      <c r="U50" s="2682"/>
      <c r="V50" s="2683"/>
      <c r="W50" s="2684"/>
      <c r="X50" s="98"/>
      <c r="Y50" s="2644" t="s">
        <v>2296</v>
      </c>
      <c r="Z50" s="2644"/>
      <c r="AA50" s="2644"/>
      <c r="AB50" s="2644"/>
      <c r="AC50" s="2644"/>
      <c r="AD50" s="2644"/>
      <c r="AE50" s="131"/>
      <c r="AF50" s="131"/>
      <c r="AG50" s="1525"/>
      <c r="AH50" s="1525"/>
      <c r="AI50" s="1525"/>
      <c r="AJ50" s="1525"/>
      <c r="AK50" s="1525"/>
      <c r="AL50" s="1525"/>
      <c r="AM50" s="1525"/>
      <c r="AN50" s="1525"/>
      <c r="AO50" s="1525"/>
      <c r="AP50" s="1525"/>
      <c r="AQ50" s="1525"/>
      <c r="AR50" s="1525"/>
      <c r="AS50" s="1525"/>
      <c r="AT50" s="1525"/>
      <c r="AU50" s="1525"/>
      <c r="AV50" s="1525"/>
      <c r="AW50" s="1525"/>
      <c r="AX50" s="1525"/>
      <c r="AY50" s="1525"/>
      <c r="AZ50" s="1525"/>
      <c r="BA50" s="1525"/>
      <c r="BB50" s="1525"/>
      <c r="BC50" s="1525"/>
      <c r="BD50" s="1525"/>
      <c r="BE50" s="1525"/>
      <c r="BF50" s="1525"/>
      <c r="BG50" s="1525"/>
      <c r="BH50" s="1525"/>
      <c r="BI50" s="1525"/>
      <c r="BJ50" s="1525"/>
      <c r="BK50" s="1525"/>
      <c r="BL50" s="1525"/>
      <c r="BM50" s="1525"/>
      <c r="BN50" s="1525"/>
      <c r="BO50" s="1525"/>
      <c r="BP50" s="1525"/>
      <c r="BQ50" s="1525"/>
      <c r="BR50" s="1525"/>
      <c r="BS50" s="1525"/>
      <c r="BT50" s="1525"/>
      <c r="BU50" s="1525"/>
      <c r="BV50" s="1525"/>
      <c r="BW50" s="1525"/>
      <c r="BX50" s="1525"/>
      <c r="BY50" s="1525"/>
      <c r="BZ50" s="1525"/>
      <c r="CA50" s="1525"/>
      <c r="CB50" s="1525"/>
      <c r="CC50" s="1525"/>
      <c r="CD50" s="111"/>
      <c r="CH50" s="1525"/>
      <c r="CI50" s="1525"/>
      <c r="CJ50" s="1525"/>
      <c r="CK50" s="1525"/>
    </row>
    <row r="51" spans="2:126" s="63" customFormat="1" ht="30" customHeight="1">
      <c r="B51" s="73"/>
      <c r="C51" s="1525"/>
      <c r="D51" s="2306"/>
      <c r="E51" s="2348"/>
      <c r="F51" s="2685"/>
      <c r="G51" s="2686"/>
      <c r="H51" s="2687"/>
      <c r="I51" s="98"/>
      <c r="J51" s="2644"/>
      <c r="K51" s="2644"/>
      <c r="L51" s="2644"/>
      <c r="M51" s="2644"/>
      <c r="N51" s="2644"/>
      <c r="O51" s="131"/>
      <c r="P51" s="131"/>
      <c r="Q51" s="131"/>
      <c r="R51" s="77"/>
      <c r="S51" s="2306"/>
      <c r="T51" s="2348"/>
      <c r="U51" s="2685"/>
      <c r="V51" s="2686"/>
      <c r="W51" s="2687"/>
      <c r="X51" s="98"/>
      <c r="Y51" s="2644"/>
      <c r="Z51" s="2644"/>
      <c r="AA51" s="2644"/>
      <c r="AB51" s="2644"/>
      <c r="AC51" s="2644"/>
      <c r="AD51" s="2644"/>
      <c r="AE51" s="131"/>
      <c r="AF51" s="131"/>
      <c r="AG51" s="1525"/>
      <c r="AH51" s="1525"/>
      <c r="AI51" s="1525"/>
      <c r="AJ51" s="1525"/>
      <c r="AK51" s="1525"/>
      <c r="AL51" s="1525"/>
      <c r="AM51" s="1525"/>
      <c r="AN51" s="1525"/>
      <c r="AO51" s="1525"/>
      <c r="AP51" s="1525"/>
      <c r="AQ51" s="1525"/>
      <c r="AR51" s="1525"/>
      <c r="AS51" s="1525"/>
      <c r="AT51" s="1525"/>
      <c r="AU51" s="1525"/>
      <c r="AV51" s="1525"/>
      <c r="AW51" s="1525"/>
      <c r="AX51" s="1525"/>
      <c r="AY51" s="1525"/>
      <c r="AZ51" s="1525"/>
      <c r="BA51" s="1525"/>
      <c r="BB51" s="1525"/>
      <c r="BC51" s="1525"/>
      <c r="BD51" s="1525"/>
      <c r="BE51" s="1525"/>
      <c r="BF51" s="1525"/>
      <c r="BG51" s="1525"/>
      <c r="BH51" s="1525"/>
      <c r="BI51" s="1525"/>
      <c r="BJ51" s="1525"/>
      <c r="BK51" s="1525"/>
      <c r="BL51" s="1525"/>
      <c r="BM51" s="1525"/>
      <c r="BN51" s="1525"/>
      <c r="BO51" s="1525"/>
      <c r="BP51" s="1525"/>
      <c r="BQ51" s="1525"/>
      <c r="BR51" s="1525"/>
      <c r="BS51" s="1525"/>
      <c r="BT51" s="1525"/>
      <c r="BU51" s="1525"/>
      <c r="BV51" s="1525"/>
      <c r="BW51" s="1525"/>
      <c r="BX51" s="1525"/>
      <c r="BY51" s="1525"/>
      <c r="BZ51" s="1525"/>
      <c r="CA51" s="1525"/>
      <c r="CB51" s="1525"/>
      <c r="CC51" s="1525"/>
      <c r="CD51" s="111"/>
      <c r="CH51" s="1525"/>
      <c r="CI51" s="1525"/>
      <c r="CJ51" s="1525"/>
      <c r="CK51" s="1525"/>
    </row>
    <row r="52" spans="2:126" s="63" customFormat="1" ht="39.950000000000003" customHeight="1">
      <c r="B52" s="151"/>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c r="CA52" s="92"/>
      <c r="CB52" s="92"/>
      <c r="CC52" s="92"/>
      <c r="CD52" s="163"/>
      <c r="CH52" s="1525"/>
      <c r="CI52" s="1525"/>
      <c r="CJ52" s="1525"/>
      <c r="CK52" s="1525"/>
    </row>
    <row r="53" spans="2:126" s="63" customFormat="1" ht="39.950000000000003" customHeight="1">
      <c r="B53" s="86"/>
      <c r="C53" s="1525"/>
      <c r="D53" s="1525"/>
      <c r="E53" s="1525"/>
      <c r="F53" s="1525"/>
      <c r="G53" s="1525"/>
      <c r="H53" s="1525"/>
      <c r="I53" s="1525"/>
      <c r="J53" s="1525"/>
      <c r="K53" s="1525"/>
      <c r="L53" s="1525"/>
      <c r="M53" s="1525"/>
      <c r="N53" s="1525"/>
      <c r="O53" s="1525"/>
      <c r="P53" s="1525"/>
      <c r="Q53" s="1525"/>
      <c r="R53" s="1525"/>
      <c r="S53" s="1525"/>
      <c r="T53" s="1525"/>
      <c r="U53" s="1525"/>
      <c r="V53" s="1525"/>
      <c r="W53" s="1525"/>
      <c r="X53" s="1525"/>
      <c r="Y53" s="1525"/>
      <c r="Z53" s="1525"/>
      <c r="AA53" s="1525"/>
      <c r="AB53" s="1525"/>
      <c r="AC53" s="1525"/>
      <c r="AD53" s="1525"/>
      <c r="AE53" s="1525"/>
      <c r="AF53" s="1525"/>
      <c r="AG53" s="1525"/>
      <c r="AH53" s="1525"/>
      <c r="AI53" s="1525"/>
      <c r="AJ53" s="1525"/>
      <c r="AK53" s="1525"/>
      <c r="AL53" s="1525"/>
      <c r="AM53" s="1525"/>
      <c r="AN53" s="1525"/>
      <c r="AO53" s="1525"/>
      <c r="AP53" s="1525"/>
      <c r="AQ53" s="1525"/>
      <c r="AR53" s="1525"/>
      <c r="AS53" s="1525"/>
      <c r="AT53" s="1525"/>
      <c r="AU53" s="1525"/>
      <c r="AV53" s="1525"/>
      <c r="AW53" s="1525"/>
      <c r="AX53" s="1525"/>
      <c r="AY53" s="1525"/>
      <c r="AZ53" s="1525"/>
      <c r="BA53" s="1525"/>
      <c r="BB53" s="1525"/>
      <c r="BC53" s="1525"/>
      <c r="BD53" s="1525"/>
      <c r="BE53" s="1525"/>
      <c r="BF53" s="1525"/>
      <c r="BG53" s="1525"/>
      <c r="BH53" s="1525"/>
      <c r="BI53" s="1525"/>
      <c r="BJ53" s="1525"/>
      <c r="BK53" s="1525"/>
      <c r="BL53" s="1525"/>
      <c r="BM53" s="1525"/>
      <c r="BN53" s="1525"/>
      <c r="BO53" s="1525"/>
      <c r="BP53" s="1525"/>
      <c r="BQ53" s="1525"/>
      <c r="BR53" s="1525"/>
      <c r="BS53" s="1525"/>
      <c r="BT53" s="1525"/>
      <c r="BU53" s="1525"/>
      <c r="BV53" s="1525"/>
      <c r="BW53" s="1525"/>
      <c r="BX53" s="1525"/>
      <c r="BY53" s="1525"/>
      <c r="BZ53" s="1525"/>
      <c r="CA53" s="1525"/>
      <c r="CB53" s="1525"/>
      <c r="CC53" s="1525"/>
      <c r="CD53" s="111"/>
      <c r="CH53" s="1525"/>
      <c r="CI53" s="1525"/>
      <c r="CJ53" s="1525"/>
      <c r="CK53" s="1525"/>
    </row>
    <row r="54" spans="2:126" s="63" customFormat="1" ht="30" customHeight="1">
      <c r="B54" s="89"/>
      <c r="C54" s="167" t="s">
        <v>2635</v>
      </c>
      <c r="D54" s="1449" t="s">
        <v>2636</v>
      </c>
      <c r="AE54" s="1525"/>
      <c r="AF54" s="1525"/>
      <c r="AG54" s="1525"/>
      <c r="AH54" s="1525"/>
      <c r="AI54" s="1525"/>
      <c r="AJ54" s="1525"/>
      <c r="AK54" s="1525"/>
      <c r="AL54" s="1525"/>
      <c r="AM54" s="1525"/>
      <c r="AN54" s="1525"/>
      <c r="AO54" s="1525"/>
      <c r="AP54" s="1525"/>
      <c r="AQ54" s="1525"/>
      <c r="AR54" s="1525"/>
      <c r="AS54" s="1525"/>
      <c r="AT54" s="1525"/>
      <c r="AU54" s="1525"/>
      <c r="AV54" s="1525"/>
      <c r="AW54" s="1525"/>
      <c r="AX54" s="1525"/>
      <c r="AY54" s="1525"/>
      <c r="AZ54" s="1525"/>
      <c r="BA54" s="1525"/>
      <c r="BB54" s="1525"/>
      <c r="BC54" s="1525"/>
      <c r="BD54" s="1525"/>
      <c r="BE54" s="1525"/>
      <c r="BF54" s="1525"/>
      <c r="BG54" s="1525"/>
      <c r="BH54" s="1525"/>
      <c r="BI54" s="1525"/>
      <c r="BJ54" s="1525"/>
      <c r="BK54" s="1525"/>
      <c r="BL54" s="1525"/>
      <c r="BM54" s="1525"/>
      <c r="BN54" s="1525"/>
      <c r="BO54" s="1525"/>
      <c r="BP54" s="1525"/>
      <c r="BQ54" s="1525"/>
      <c r="BR54" s="1525"/>
      <c r="BS54" s="1525"/>
      <c r="BT54" s="1525"/>
      <c r="BU54" s="1525"/>
      <c r="BV54" s="1525"/>
      <c r="BW54" s="1525"/>
      <c r="BX54" s="1525"/>
      <c r="BY54" s="1525"/>
      <c r="BZ54" s="1525"/>
      <c r="CA54" s="1525"/>
      <c r="CB54" s="1525"/>
      <c r="CC54" s="1525"/>
      <c r="CD54" s="111"/>
      <c r="CH54" s="1525"/>
      <c r="CI54" s="1525"/>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row>
    <row r="55" spans="2:126" s="63" customFormat="1" ht="30" customHeight="1">
      <c r="B55" s="73"/>
      <c r="C55" s="168"/>
      <c r="D55" s="1462" t="s">
        <v>2637</v>
      </c>
      <c r="AE55" s="1525"/>
      <c r="AF55" s="1525"/>
      <c r="AG55" s="1525"/>
      <c r="AH55" s="1525"/>
      <c r="AI55" s="1525"/>
      <c r="AJ55" s="1525"/>
      <c r="AK55" s="1525"/>
      <c r="AL55" s="1525"/>
      <c r="AM55" s="1525"/>
      <c r="AN55" s="1525"/>
      <c r="AO55" s="1525"/>
      <c r="AP55" s="1525"/>
      <c r="AQ55" s="1525"/>
      <c r="AR55" s="1525"/>
      <c r="AS55" s="1525"/>
      <c r="AT55" s="1525"/>
      <c r="AU55" s="1525"/>
      <c r="AV55" s="1525"/>
      <c r="AW55" s="1525"/>
      <c r="AX55" s="1525"/>
      <c r="AY55" s="1525"/>
      <c r="AZ55" s="1525"/>
      <c r="BA55" s="1525"/>
      <c r="BB55" s="1525"/>
      <c r="BC55" s="1525"/>
      <c r="BD55" s="1525"/>
      <c r="BE55" s="1525"/>
      <c r="BF55" s="1525"/>
      <c r="BG55" s="1525"/>
      <c r="BH55" s="1525"/>
      <c r="BI55" s="1525"/>
      <c r="BJ55" s="1525"/>
      <c r="BK55" s="1525"/>
      <c r="BL55" s="1525"/>
      <c r="BM55" s="1525"/>
      <c r="BN55" s="1525"/>
      <c r="BO55" s="1525"/>
      <c r="BP55" s="1525"/>
      <c r="BQ55" s="1525"/>
      <c r="BR55" s="1525"/>
      <c r="BS55" s="1525"/>
      <c r="BT55" s="1525"/>
      <c r="BU55" s="1525"/>
      <c r="BV55" s="1525"/>
      <c r="BW55" s="1525"/>
      <c r="BX55" s="1525"/>
      <c r="BY55" s="1525"/>
      <c r="BZ55" s="1525"/>
      <c r="CA55" s="1525"/>
      <c r="CB55" s="1525"/>
      <c r="CC55" s="1525"/>
      <c r="CD55" s="111"/>
      <c r="CH55" s="1525"/>
      <c r="CI55" s="1525"/>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row>
    <row r="56" spans="2:126" s="63" customFormat="1" ht="30" customHeight="1">
      <c r="B56" s="94"/>
      <c r="C56" s="1525"/>
      <c r="D56" s="1525"/>
      <c r="E56" s="1525"/>
      <c r="F56" s="1525"/>
      <c r="G56" s="1525"/>
      <c r="H56" s="1525"/>
      <c r="I56" s="1525"/>
      <c r="J56" s="1525"/>
      <c r="K56" s="1525"/>
      <c r="L56" s="1525"/>
      <c r="M56" s="1525"/>
      <c r="N56" s="1525"/>
      <c r="O56" s="1525"/>
      <c r="P56" s="1525"/>
      <c r="Q56" s="1525"/>
      <c r="R56" s="1525"/>
      <c r="S56" s="1525"/>
      <c r="T56" s="1525"/>
      <c r="U56" s="1525"/>
      <c r="V56" s="1525"/>
      <c r="W56" s="1525"/>
      <c r="X56" s="1525"/>
      <c r="Y56" s="1525"/>
      <c r="Z56" s="1525"/>
      <c r="AA56" s="1525"/>
      <c r="AB56" s="1525"/>
      <c r="AC56" s="1525"/>
      <c r="AD56" s="1525"/>
      <c r="AE56" s="1525"/>
      <c r="AF56" s="1525"/>
      <c r="AG56" s="1525"/>
      <c r="AH56" s="1525"/>
      <c r="AI56" s="1525"/>
      <c r="AJ56" s="1525"/>
      <c r="AK56" s="1525"/>
      <c r="AL56" s="1525"/>
      <c r="AM56" s="1525"/>
      <c r="AN56" s="1525"/>
      <c r="AO56" s="1525"/>
      <c r="AP56" s="1525"/>
      <c r="AQ56" s="1525"/>
      <c r="AR56" s="1525"/>
      <c r="AS56" s="1525"/>
      <c r="AT56" s="1525"/>
      <c r="AU56" s="1525"/>
      <c r="AV56" s="1525"/>
      <c r="AW56" s="1525"/>
      <c r="AX56" s="1525"/>
      <c r="AY56" s="1525"/>
      <c r="AZ56" s="1525"/>
      <c r="BA56" s="1525"/>
      <c r="BB56" s="1525"/>
      <c r="BC56" s="1525"/>
      <c r="BD56" s="1525"/>
      <c r="BE56" s="1525"/>
      <c r="BF56" s="1525"/>
      <c r="BG56" s="1525"/>
      <c r="BH56" s="1525"/>
      <c r="BI56" s="1525"/>
      <c r="BJ56" s="1525"/>
      <c r="BK56" s="1525"/>
      <c r="BL56" s="1525"/>
      <c r="BM56" s="1525"/>
      <c r="BN56" s="1525"/>
      <c r="BO56" s="1525"/>
      <c r="BP56" s="1525"/>
      <c r="BQ56" s="1525"/>
      <c r="BR56" s="1525"/>
      <c r="BS56" s="1525"/>
      <c r="BT56" s="1525"/>
      <c r="BU56" s="1525"/>
      <c r="BV56" s="1525"/>
      <c r="BW56" s="1525"/>
      <c r="BX56" s="1525"/>
      <c r="BY56" s="1525"/>
      <c r="BZ56" s="1525"/>
      <c r="CA56" s="1525"/>
      <c r="CB56" s="1525"/>
      <c r="CC56" s="1525"/>
      <c r="CD56" s="111"/>
      <c r="CH56" s="1525"/>
      <c r="CI56" s="1525"/>
      <c r="CJ56" s="1525"/>
      <c r="CK56" s="1525"/>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row>
    <row r="57" spans="2:126" s="63" customFormat="1" ht="30" customHeight="1">
      <c r="B57" s="73"/>
      <c r="C57" s="1525"/>
      <c r="D57" s="2666">
        <v>341801</v>
      </c>
      <c r="E57" s="2666"/>
      <c r="F57" s="2666"/>
      <c r="G57" s="2666"/>
      <c r="H57" s="2666"/>
      <c r="I57" s="97"/>
      <c r="J57" s="97"/>
      <c r="K57" s="97"/>
      <c r="L57" s="97"/>
      <c r="M57" s="97"/>
      <c r="N57" s="97"/>
      <c r="O57" s="97"/>
      <c r="P57" s="97"/>
      <c r="Q57" s="97"/>
      <c r="R57" s="77"/>
      <c r="S57" s="77"/>
      <c r="T57" s="77"/>
      <c r="U57" s="77"/>
      <c r="V57" s="77"/>
      <c r="W57" s="77"/>
      <c r="X57" s="77"/>
      <c r="Y57" s="77"/>
      <c r="Z57" s="77"/>
      <c r="AA57" s="77"/>
      <c r="AB57" s="77"/>
      <c r="AC57" s="77"/>
      <c r="AD57" s="77"/>
      <c r="AE57" s="77"/>
      <c r="AF57" s="77"/>
      <c r="AG57" s="1525"/>
      <c r="AH57" s="1525"/>
      <c r="AI57" s="1525"/>
      <c r="AJ57" s="1525"/>
      <c r="AK57" s="1525"/>
      <c r="AL57" s="1525"/>
      <c r="AM57" s="1525"/>
      <c r="AN57" s="1525"/>
      <c r="AO57" s="1525"/>
      <c r="AP57" s="1525"/>
      <c r="AQ57" s="1525"/>
      <c r="AR57" s="1525"/>
      <c r="AS57" s="1525"/>
      <c r="AT57" s="1525"/>
      <c r="AU57" s="1525"/>
      <c r="AV57" s="1525"/>
      <c r="AW57" s="1525"/>
      <c r="AX57" s="1525"/>
      <c r="AY57" s="1525"/>
      <c r="AZ57" s="1525"/>
      <c r="BA57" s="1525"/>
      <c r="BB57" s="1525"/>
      <c r="BC57" s="1525"/>
      <c r="BD57" s="1525"/>
      <c r="BE57" s="1525"/>
      <c r="BF57" s="1525"/>
      <c r="BG57" s="1525"/>
      <c r="BH57" s="1525"/>
      <c r="BI57" s="1525"/>
      <c r="BJ57" s="1525"/>
      <c r="BK57" s="1525"/>
      <c r="BL57" s="1525"/>
      <c r="BM57" s="1525"/>
      <c r="BN57" s="1525"/>
      <c r="BO57" s="1525"/>
      <c r="BP57" s="1525"/>
      <c r="BQ57" s="1525"/>
      <c r="BR57" s="1525"/>
      <c r="BS57" s="1525"/>
      <c r="BT57" s="1525"/>
      <c r="BU57" s="1525"/>
      <c r="BV57" s="1525"/>
      <c r="BW57" s="1525"/>
      <c r="BX57" s="1525"/>
      <c r="BY57" s="1525"/>
      <c r="BZ57" s="1525"/>
      <c r="CA57" s="1525"/>
      <c r="CB57" s="1525"/>
      <c r="CC57" s="1525"/>
      <c r="CD57" s="111"/>
      <c r="CH57" s="1525"/>
      <c r="CI57" s="1525"/>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row>
    <row r="58" spans="2:126" s="63" customFormat="1" ht="30" customHeight="1">
      <c r="B58" s="89"/>
      <c r="C58" s="1525"/>
      <c r="D58" s="2317" t="s">
        <v>1130</v>
      </c>
      <c r="E58" s="2348"/>
      <c r="F58" s="2682"/>
      <c r="G58" s="2683"/>
      <c r="H58" s="2684"/>
      <c r="I58" s="98"/>
      <c r="J58" s="2644" t="s">
        <v>2154</v>
      </c>
      <c r="K58" s="2644"/>
      <c r="L58" s="2644"/>
      <c r="M58" s="2644"/>
      <c r="N58" s="2644"/>
      <c r="O58" s="131"/>
      <c r="P58" s="131"/>
      <c r="Q58" s="131"/>
      <c r="R58" s="77"/>
      <c r="S58" s="2317" t="s">
        <v>1132</v>
      </c>
      <c r="T58" s="2348"/>
      <c r="U58" s="2682" t="s">
        <v>1082</v>
      </c>
      <c r="V58" s="2683"/>
      <c r="W58" s="2684"/>
      <c r="X58" s="98"/>
      <c r="Y58" s="2644" t="s">
        <v>2296</v>
      </c>
      <c r="Z58" s="2644"/>
      <c r="AA58" s="2644"/>
      <c r="AB58" s="2644"/>
      <c r="AC58" s="2644"/>
      <c r="AD58" s="2644"/>
      <c r="AE58" s="131"/>
      <c r="AF58" s="131"/>
      <c r="AG58" s="1525"/>
      <c r="AH58" s="1525"/>
      <c r="AI58" s="1525"/>
      <c r="AJ58" s="1525"/>
      <c r="AK58" s="1525"/>
      <c r="AL58" s="1525"/>
      <c r="AM58" s="1525"/>
      <c r="AN58" s="1525"/>
      <c r="AO58" s="1525"/>
      <c r="AP58" s="1525"/>
      <c r="AQ58" s="1525"/>
      <c r="AR58" s="1525"/>
      <c r="AS58" s="1525"/>
      <c r="AT58" s="1525"/>
      <c r="AU58" s="1525"/>
      <c r="AV58" s="1525"/>
      <c r="AW58" s="1525"/>
      <c r="AX58" s="1525"/>
      <c r="AY58" s="1525"/>
      <c r="AZ58" s="1525"/>
      <c r="BA58" s="1525"/>
      <c r="BB58" s="1525"/>
      <c r="BC58" s="1525"/>
      <c r="BD58" s="1525"/>
      <c r="BE58" s="1525"/>
      <c r="BF58" s="1525"/>
      <c r="BG58" s="1525"/>
      <c r="BH58" s="1525"/>
      <c r="BI58" s="1525"/>
      <c r="BJ58" s="1525"/>
      <c r="BK58" s="1525"/>
      <c r="BL58" s="1525"/>
      <c r="BM58" s="1525"/>
      <c r="BN58" s="1525"/>
      <c r="BO58" s="1525"/>
      <c r="BP58" s="1525"/>
      <c r="BQ58" s="1525"/>
      <c r="BR58" s="1525"/>
      <c r="BS58" s="1525"/>
      <c r="BT58" s="1525"/>
      <c r="BU58" s="1525"/>
      <c r="BV58" s="1525"/>
      <c r="BW58" s="1525"/>
      <c r="BX58" s="1525"/>
      <c r="BY58" s="1525"/>
      <c r="BZ58" s="1525"/>
      <c r="CA58" s="1525"/>
      <c r="CB58" s="1525"/>
      <c r="CC58" s="1525"/>
      <c r="CD58" s="111"/>
      <c r="CH58" s="1525"/>
      <c r="CI58" s="1525"/>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row>
    <row r="59" spans="2:126" s="63" customFormat="1" ht="30" customHeight="1">
      <c r="B59" s="73"/>
      <c r="C59" s="1525"/>
      <c r="D59" s="2306"/>
      <c r="E59" s="2348"/>
      <c r="F59" s="2685"/>
      <c r="G59" s="2686"/>
      <c r="H59" s="2687"/>
      <c r="I59" s="98"/>
      <c r="J59" s="2644"/>
      <c r="K59" s="2644"/>
      <c r="L59" s="2644"/>
      <c r="M59" s="2644"/>
      <c r="N59" s="2644"/>
      <c r="O59" s="131"/>
      <c r="P59" s="131"/>
      <c r="Q59" s="131"/>
      <c r="R59" s="77"/>
      <c r="S59" s="2306"/>
      <c r="T59" s="2348"/>
      <c r="U59" s="2685"/>
      <c r="V59" s="2686"/>
      <c r="W59" s="2687"/>
      <c r="X59" s="98"/>
      <c r="Y59" s="2644"/>
      <c r="Z59" s="2644"/>
      <c r="AA59" s="2644"/>
      <c r="AB59" s="2644"/>
      <c r="AC59" s="2644"/>
      <c r="AD59" s="2644"/>
      <c r="AE59" s="131"/>
      <c r="AF59" s="131"/>
      <c r="AG59" s="1525"/>
      <c r="AH59" s="1525"/>
      <c r="AI59" s="1525"/>
      <c r="AJ59" s="1525"/>
      <c r="AK59" s="1525"/>
      <c r="AL59" s="1525"/>
      <c r="AM59" s="1525"/>
      <c r="AN59" s="1525"/>
      <c r="AO59" s="1525"/>
      <c r="AP59" s="1525"/>
      <c r="AQ59" s="1525"/>
      <c r="AR59" s="1525"/>
      <c r="AS59" s="1525"/>
      <c r="AT59" s="1525"/>
      <c r="AU59" s="1525"/>
      <c r="AV59" s="1525"/>
      <c r="AW59" s="1525"/>
      <c r="AX59" s="1525"/>
      <c r="AY59" s="1525"/>
      <c r="AZ59" s="1525"/>
      <c r="BA59" s="1525"/>
      <c r="BB59" s="1525"/>
      <c r="BC59" s="1525"/>
      <c r="BD59" s="1525"/>
      <c r="BE59" s="1525"/>
      <c r="BF59" s="1525"/>
      <c r="BG59" s="1525"/>
      <c r="BH59" s="1525"/>
      <c r="BI59" s="1525"/>
      <c r="BJ59" s="1525"/>
      <c r="BK59" s="1525"/>
      <c r="BL59" s="1525"/>
      <c r="BM59" s="1525"/>
      <c r="BN59" s="1525"/>
      <c r="BO59" s="1525"/>
      <c r="BP59" s="1525"/>
      <c r="BQ59" s="1525"/>
      <c r="BR59" s="1525"/>
      <c r="BS59" s="1525"/>
      <c r="BT59" s="1525"/>
      <c r="BU59" s="1525"/>
      <c r="BV59" s="1525"/>
      <c r="BW59" s="1525"/>
      <c r="BX59" s="1525"/>
      <c r="BY59" s="1525"/>
      <c r="BZ59" s="1525"/>
      <c r="CA59" s="1525"/>
      <c r="CB59" s="1525"/>
      <c r="CC59" s="1525"/>
      <c r="CD59" s="111"/>
      <c r="CH59" s="1525"/>
      <c r="CI59" s="1525"/>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row>
    <row r="60" spans="2:126" s="63" customFormat="1" ht="39.950000000000003" customHeight="1">
      <c r="B60" s="151"/>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c r="CA60" s="92"/>
      <c r="CB60" s="92"/>
      <c r="CC60" s="92"/>
      <c r="CD60" s="163"/>
      <c r="CH60" s="1525"/>
      <c r="CI60" s="1525"/>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row>
    <row r="61" spans="2:126" s="63" customFormat="1" ht="39.950000000000003" customHeight="1">
      <c r="B61" s="86"/>
      <c r="C61" s="1525"/>
      <c r="D61" s="1525"/>
      <c r="E61" s="1525"/>
      <c r="F61" s="1525"/>
      <c r="G61" s="1525"/>
      <c r="H61" s="1525"/>
      <c r="I61" s="1525"/>
      <c r="J61" s="1525"/>
      <c r="K61" s="1525"/>
      <c r="L61" s="1525"/>
      <c r="M61" s="1525"/>
      <c r="N61" s="1525"/>
      <c r="O61" s="1525"/>
      <c r="P61" s="1525"/>
      <c r="Q61" s="1525"/>
      <c r="R61" s="1525"/>
      <c r="S61" s="1525"/>
      <c r="T61" s="1525"/>
      <c r="U61" s="1525"/>
      <c r="V61" s="1525"/>
      <c r="W61" s="1525"/>
      <c r="X61" s="1525"/>
      <c r="Y61" s="1525"/>
      <c r="Z61" s="1525"/>
      <c r="AA61" s="1525"/>
      <c r="AB61" s="1525"/>
      <c r="AC61" s="1525"/>
      <c r="AD61" s="1525"/>
      <c r="AE61" s="1525"/>
      <c r="AF61" s="1525"/>
      <c r="AG61" s="1525"/>
      <c r="AH61" s="1525"/>
      <c r="AI61" s="1525"/>
      <c r="AJ61" s="1525"/>
      <c r="AK61" s="1525"/>
      <c r="AL61" s="1525"/>
      <c r="AM61" s="1525"/>
      <c r="AN61" s="1525"/>
      <c r="AO61" s="1525"/>
      <c r="AP61" s="1525"/>
      <c r="AQ61" s="1525"/>
      <c r="AR61" s="1525"/>
      <c r="AS61" s="1525"/>
      <c r="AT61" s="1525"/>
      <c r="AU61" s="1525"/>
      <c r="AV61" s="1525"/>
      <c r="AW61" s="1525"/>
      <c r="AX61" s="1525"/>
      <c r="AY61" s="1525"/>
      <c r="AZ61" s="1525"/>
      <c r="BA61" s="1525"/>
      <c r="BB61" s="1525"/>
      <c r="BC61" s="1525"/>
      <c r="BD61" s="1525"/>
      <c r="BE61" s="1525"/>
      <c r="BF61" s="1525"/>
      <c r="BG61" s="1525"/>
      <c r="BH61" s="1525"/>
      <c r="BI61" s="1525"/>
      <c r="BJ61" s="1525"/>
      <c r="BK61" s="1525"/>
      <c r="BL61" s="1525"/>
      <c r="BM61" s="1525"/>
      <c r="BN61" s="1525"/>
      <c r="BO61" s="1525"/>
      <c r="BP61" s="1525"/>
      <c r="BQ61" s="1525"/>
      <c r="BR61" s="1525"/>
      <c r="BS61" s="1525"/>
      <c r="BT61" s="1525"/>
      <c r="BU61" s="1525"/>
      <c r="BV61" s="1525"/>
      <c r="BW61" s="1525"/>
      <c r="BX61" s="1525"/>
      <c r="BY61" s="1525"/>
      <c r="BZ61" s="1525"/>
      <c r="CA61" s="1525"/>
      <c r="CB61" s="1525"/>
      <c r="CC61" s="1525"/>
      <c r="CD61" s="111"/>
      <c r="CH61" s="1525"/>
      <c r="CI61" s="1525"/>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row>
    <row r="62" spans="2:126" s="63" customFormat="1" ht="30" customHeight="1">
      <c r="B62" s="89"/>
      <c r="C62" s="167" t="s">
        <v>2638</v>
      </c>
      <c r="D62" s="1626" t="s">
        <v>2639</v>
      </c>
      <c r="AE62" s="1525"/>
      <c r="AF62" s="1525"/>
      <c r="AG62" s="1525"/>
      <c r="AH62" s="1525"/>
      <c r="AI62" s="1525"/>
      <c r="AJ62" s="1525"/>
      <c r="AK62" s="1525"/>
      <c r="AL62" s="1525"/>
      <c r="AM62" s="1525"/>
      <c r="AN62" s="1525"/>
      <c r="AO62" s="1525"/>
      <c r="AP62" s="1525"/>
      <c r="AQ62" s="1525"/>
      <c r="AR62" s="1525"/>
      <c r="AS62" s="1525"/>
      <c r="AT62" s="1525"/>
      <c r="AU62" s="1525"/>
      <c r="AV62" s="1525"/>
      <c r="AW62" s="1525"/>
      <c r="AX62" s="1525"/>
      <c r="AY62" s="1525"/>
      <c r="AZ62" s="1525"/>
      <c r="BA62" s="1525"/>
      <c r="BB62" s="1525"/>
      <c r="BC62" s="1525"/>
      <c r="BD62" s="1525"/>
      <c r="BE62" s="1525"/>
      <c r="BF62" s="1525"/>
      <c r="BG62" s="1525"/>
      <c r="BH62" s="1525"/>
      <c r="BI62" s="1525"/>
      <c r="BJ62" s="1525"/>
      <c r="BK62" s="1525"/>
      <c r="BL62" s="1525"/>
      <c r="BM62" s="1525"/>
      <c r="BN62" s="1525"/>
      <c r="BO62" s="1525"/>
      <c r="BP62" s="1525"/>
      <c r="BQ62" s="1525"/>
      <c r="BR62" s="1525"/>
      <c r="BS62" s="1525"/>
      <c r="BT62" s="1525"/>
      <c r="BU62" s="1525"/>
      <c r="BV62" s="1525"/>
      <c r="BW62" s="1525"/>
      <c r="BX62" s="1525"/>
      <c r="BY62" s="1525"/>
      <c r="BZ62" s="1525"/>
      <c r="CA62" s="1525"/>
      <c r="CB62" s="1525"/>
      <c r="CC62" s="1525"/>
      <c r="CD62" s="111"/>
      <c r="CH62" s="1525"/>
      <c r="CI62" s="1525"/>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row>
    <row r="63" spans="2:126" s="63" customFormat="1" ht="30" customHeight="1">
      <c r="B63" s="73"/>
      <c r="C63" s="168"/>
      <c r="D63" s="76" t="s">
        <v>2640</v>
      </c>
      <c r="AE63" s="1525"/>
      <c r="AF63" s="1525"/>
      <c r="AG63" s="1525"/>
      <c r="AH63" s="1525"/>
      <c r="AI63" s="1525"/>
      <c r="AJ63" s="1525"/>
      <c r="AK63" s="1525"/>
      <c r="AL63" s="1525"/>
      <c r="AM63" s="1525"/>
      <c r="AN63" s="1525"/>
      <c r="AO63" s="1525"/>
      <c r="AP63" s="1525"/>
      <c r="AQ63" s="1525"/>
      <c r="AR63" s="1525"/>
      <c r="AS63" s="1525"/>
      <c r="AT63" s="1525"/>
      <c r="AU63" s="1525"/>
      <c r="AV63" s="1525"/>
      <c r="AW63" s="1525"/>
      <c r="AX63" s="1525"/>
      <c r="AY63" s="1525"/>
      <c r="AZ63" s="1525"/>
      <c r="BA63" s="1525"/>
      <c r="BB63" s="1525"/>
      <c r="BC63" s="1525"/>
      <c r="BD63" s="1525"/>
      <c r="BE63" s="1525"/>
      <c r="BF63" s="1525"/>
      <c r="BG63" s="1525"/>
      <c r="BH63" s="1525"/>
      <c r="BI63" s="1525"/>
      <c r="BJ63" s="1525"/>
      <c r="BK63" s="1525"/>
      <c r="BL63" s="1525"/>
      <c r="BM63" s="1525"/>
      <c r="BN63" s="1525"/>
      <c r="BO63" s="1525"/>
      <c r="BP63" s="1525"/>
      <c r="BQ63" s="1525"/>
      <c r="BR63" s="1525"/>
      <c r="BS63" s="1525"/>
      <c r="BT63" s="1525"/>
      <c r="BU63" s="1525"/>
      <c r="BV63" s="1525"/>
      <c r="BW63" s="1525"/>
      <c r="BX63" s="1525"/>
      <c r="BY63" s="1525"/>
      <c r="BZ63" s="1525"/>
      <c r="CA63" s="1525"/>
      <c r="CB63" s="1525"/>
      <c r="CC63" s="1525"/>
      <c r="CD63" s="111"/>
      <c r="CH63" s="1525"/>
      <c r="CI63" s="1525"/>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row>
    <row r="64" spans="2:126" s="63" customFormat="1" ht="30" customHeight="1">
      <c r="B64" s="94"/>
      <c r="C64" s="1525"/>
      <c r="D64" s="1525"/>
      <c r="E64" s="1525"/>
      <c r="F64" s="1525"/>
      <c r="G64" s="1525"/>
      <c r="H64" s="1525"/>
      <c r="I64" s="1525"/>
      <c r="J64" s="1525"/>
      <c r="K64" s="1525"/>
      <c r="L64" s="1525"/>
      <c r="M64" s="1525"/>
      <c r="N64" s="1525"/>
      <c r="O64" s="1525"/>
      <c r="P64" s="1525"/>
      <c r="Q64" s="1525"/>
      <c r="R64" s="1525"/>
      <c r="S64" s="1525"/>
      <c r="T64" s="1525"/>
      <c r="U64" s="1525"/>
      <c r="V64" s="1525"/>
      <c r="W64" s="1525"/>
      <c r="X64" s="1525"/>
      <c r="Y64" s="1525"/>
      <c r="Z64" s="1525"/>
      <c r="AA64" s="1525"/>
      <c r="AB64" s="1525"/>
      <c r="AC64" s="1525"/>
      <c r="AD64" s="1525"/>
      <c r="AE64" s="1525"/>
      <c r="AF64" s="1525"/>
      <c r="AG64" s="1525"/>
      <c r="AH64" s="1525"/>
      <c r="AI64" s="1525"/>
      <c r="AJ64" s="1525"/>
      <c r="AK64" s="1525"/>
      <c r="AL64" s="1525"/>
      <c r="AM64" s="1525"/>
      <c r="AN64" s="1525"/>
      <c r="AO64" s="1525"/>
      <c r="AP64" s="1525"/>
      <c r="AQ64" s="1525"/>
      <c r="AR64" s="1525"/>
      <c r="AS64" s="1525"/>
      <c r="AT64" s="1525"/>
      <c r="AU64" s="1525"/>
      <c r="AV64" s="1525"/>
      <c r="AW64" s="1525"/>
      <c r="AX64" s="1525"/>
      <c r="AY64" s="1525"/>
      <c r="AZ64" s="1525"/>
      <c r="BA64" s="1525"/>
      <c r="BB64" s="1525"/>
      <c r="BC64" s="1525"/>
      <c r="BD64" s="1525"/>
      <c r="BE64" s="1525"/>
      <c r="BF64" s="1525"/>
      <c r="BG64" s="1525"/>
      <c r="BH64" s="1525"/>
      <c r="BI64" s="1525"/>
      <c r="BJ64" s="1525"/>
      <c r="BK64" s="1525"/>
      <c r="BL64" s="1525"/>
      <c r="BM64" s="1525"/>
      <c r="BN64" s="1525"/>
      <c r="BO64" s="1525"/>
      <c r="BP64" s="1525"/>
      <c r="BQ64" s="1525"/>
      <c r="BR64" s="1525"/>
      <c r="BS64" s="1525"/>
      <c r="BT64" s="1525"/>
      <c r="BU64" s="1525"/>
      <c r="BV64" s="1525"/>
      <c r="BW64" s="1525"/>
      <c r="BX64" s="1525"/>
      <c r="BY64" s="1525"/>
      <c r="BZ64" s="1525"/>
      <c r="CA64" s="1525"/>
      <c r="CB64" s="1525"/>
      <c r="CC64" s="1525"/>
      <c r="CD64" s="111"/>
      <c r="CH64" s="1525"/>
      <c r="CI64" s="1525"/>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row>
    <row r="65" spans="2:126" s="63" customFormat="1" ht="30" customHeight="1">
      <c r="B65" s="73"/>
      <c r="C65" s="1525"/>
      <c r="D65" s="2666">
        <v>342201</v>
      </c>
      <c r="E65" s="2666"/>
      <c r="F65" s="2666"/>
      <c r="G65" s="2666"/>
      <c r="H65" s="2666"/>
      <c r="I65" s="97"/>
      <c r="J65" s="97"/>
      <c r="K65" s="97"/>
      <c r="L65" s="97"/>
      <c r="M65" s="97"/>
      <c r="N65" s="97"/>
      <c r="O65" s="97"/>
      <c r="P65" s="97"/>
      <c r="Q65" s="97"/>
      <c r="R65" s="77"/>
      <c r="S65" s="77"/>
      <c r="T65" s="77"/>
      <c r="U65" s="77"/>
      <c r="V65" s="77"/>
      <c r="W65" s="77"/>
      <c r="X65" s="77"/>
      <c r="Y65" s="77"/>
      <c r="Z65" s="77"/>
      <c r="AA65" s="77"/>
      <c r="AB65" s="77"/>
      <c r="AC65" s="77"/>
      <c r="AD65" s="77"/>
      <c r="AE65" s="77"/>
      <c r="AF65" s="77"/>
      <c r="AG65" s="1525"/>
      <c r="AH65" s="1525"/>
      <c r="AI65" s="1525"/>
      <c r="AJ65" s="1525"/>
      <c r="AK65" s="1525"/>
      <c r="AL65" s="1525"/>
      <c r="AM65" s="1525"/>
      <c r="AN65" s="1525"/>
      <c r="AO65" s="1525"/>
      <c r="AP65" s="1525"/>
      <c r="AQ65" s="1525"/>
      <c r="AR65" s="1525"/>
      <c r="AS65" s="1525"/>
      <c r="AT65" s="1525"/>
      <c r="AU65" s="1525"/>
      <c r="AV65" s="1525"/>
      <c r="AW65" s="1525"/>
      <c r="AX65" s="1525"/>
      <c r="AY65" s="1525"/>
      <c r="AZ65" s="1525"/>
      <c r="BA65" s="1525"/>
      <c r="BB65" s="1525"/>
      <c r="BC65" s="1525"/>
      <c r="BD65" s="1525"/>
      <c r="BE65" s="1525"/>
      <c r="BF65" s="1525"/>
      <c r="BG65" s="1525"/>
      <c r="BH65" s="1525"/>
      <c r="BI65" s="1525"/>
      <c r="BJ65" s="1525"/>
      <c r="BK65" s="1525"/>
      <c r="BL65" s="1525"/>
      <c r="BM65" s="1525"/>
      <c r="BN65" s="1525"/>
      <c r="BO65" s="1525"/>
      <c r="BP65" s="1525"/>
      <c r="BQ65" s="1525"/>
      <c r="BR65" s="1525"/>
      <c r="BS65" s="1525"/>
      <c r="BT65" s="1525"/>
      <c r="BU65" s="1525"/>
      <c r="BV65" s="1525"/>
      <c r="BW65" s="1525"/>
      <c r="BX65" s="1525"/>
      <c r="BY65" s="1525"/>
      <c r="BZ65" s="1525"/>
      <c r="CA65" s="1525"/>
      <c r="CB65" s="1525"/>
      <c r="CC65" s="1525"/>
      <c r="CD65" s="111"/>
      <c r="CH65" s="1525"/>
      <c r="CI65" s="1525"/>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row>
    <row r="66" spans="2:126" s="63" customFormat="1" ht="30" customHeight="1">
      <c r="B66" s="89"/>
      <c r="C66" s="1525"/>
      <c r="D66" s="2317" t="s">
        <v>1130</v>
      </c>
      <c r="E66" s="2348"/>
      <c r="F66" s="2682" t="s">
        <v>1082</v>
      </c>
      <c r="G66" s="2683"/>
      <c r="H66" s="2684"/>
      <c r="I66" s="98"/>
      <c r="J66" s="2644" t="s">
        <v>2154</v>
      </c>
      <c r="K66" s="2644"/>
      <c r="L66" s="2644"/>
      <c r="M66" s="2644"/>
      <c r="N66" s="2644"/>
      <c r="O66" s="131"/>
      <c r="P66" s="131"/>
      <c r="Q66" s="131"/>
      <c r="R66" s="77"/>
      <c r="S66" s="2317" t="s">
        <v>1132</v>
      </c>
      <c r="T66" s="2348"/>
      <c r="U66" s="2682"/>
      <c r="V66" s="2683"/>
      <c r="W66" s="2684"/>
      <c r="X66" s="98"/>
      <c r="Y66" s="2644" t="s">
        <v>2296</v>
      </c>
      <c r="Z66" s="2644"/>
      <c r="AA66" s="2644"/>
      <c r="AB66" s="2644"/>
      <c r="AC66" s="2644"/>
      <c r="AD66" s="2644"/>
      <c r="AE66" s="2644"/>
      <c r="AF66" s="131"/>
      <c r="AG66" s="1525"/>
      <c r="AH66" s="1525"/>
      <c r="AI66" s="1525"/>
      <c r="AJ66" s="1525"/>
      <c r="AK66" s="1525"/>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R66" s="1525"/>
      <c r="BS66" s="1525"/>
      <c r="BT66" s="1525"/>
      <c r="BU66" s="1525"/>
      <c r="BV66" s="1525"/>
      <c r="BW66" s="1525"/>
      <c r="BX66" s="1525"/>
      <c r="BY66" s="1525"/>
      <c r="BZ66" s="1525"/>
      <c r="CA66" s="1525"/>
      <c r="CB66" s="1525"/>
      <c r="CC66" s="1525"/>
      <c r="CD66" s="111"/>
      <c r="CH66" s="1525"/>
      <c r="CI66" s="1525"/>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row>
    <row r="67" spans="2:126" s="63" customFormat="1" ht="30" customHeight="1">
      <c r="B67" s="73"/>
      <c r="C67" s="1525"/>
      <c r="D67" s="2306"/>
      <c r="E67" s="2348"/>
      <c r="F67" s="2685"/>
      <c r="G67" s="2686"/>
      <c r="H67" s="2687"/>
      <c r="I67" s="98"/>
      <c r="J67" s="2644"/>
      <c r="K67" s="2644"/>
      <c r="L67" s="2644"/>
      <c r="M67" s="2644"/>
      <c r="N67" s="2644"/>
      <c r="O67" s="131"/>
      <c r="P67" s="131"/>
      <c r="Q67" s="131"/>
      <c r="R67" s="77"/>
      <c r="S67" s="2306"/>
      <c r="T67" s="2348"/>
      <c r="U67" s="2685"/>
      <c r="V67" s="2686"/>
      <c r="W67" s="2687"/>
      <c r="X67" s="98"/>
      <c r="Y67" s="2644"/>
      <c r="Z67" s="2644"/>
      <c r="AA67" s="2644"/>
      <c r="AB67" s="2644"/>
      <c r="AC67" s="2644"/>
      <c r="AD67" s="2644"/>
      <c r="AE67" s="2644"/>
      <c r="AF67" s="131"/>
      <c r="AG67" s="1525"/>
      <c r="AH67" s="1525"/>
      <c r="AI67" s="1525"/>
      <c r="AJ67" s="1525"/>
      <c r="AK67" s="1525"/>
      <c r="AL67" s="1525"/>
      <c r="AM67" s="1525"/>
      <c r="AN67" s="1525"/>
      <c r="AO67" s="1525"/>
      <c r="AP67" s="1525"/>
      <c r="AQ67" s="1525"/>
      <c r="AR67" s="1525"/>
      <c r="AS67" s="1525"/>
      <c r="AT67" s="1525"/>
      <c r="AU67" s="1525"/>
      <c r="AV67" s="1525"/>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1525"/>
      <c r="BR67" s="1525"/>
      <c r="BS67" s="1525"/>
      <c r="BT67" s="1525"/>
      <c r="BU67" s="1525"/>
      <c r="BV67" s="1525"/>
      <c r="BW67" s="1525"/>
      <c r="BX67" s="1525"/>
      <c r="BY67" s="1525"/>
      <c r="BZ67" s="1525"/>
      <c r="CA67" s="1525"/>
      <c r="CB67" s="1525"/>
      <c r="CC67" s="1525"/>
      <c r="CD67" s="111"/>
      <c r="CH67" s="1525"/>
      <c r="CI67" s="1525"/>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row>
    <row r="68" spans="2:126" s="63" customFormat="1" ht="39.950000000000003" customHeight="1">
      <c r="B68" s="151"/>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c r="BD68" s="92"/>
      <c r="BE68" s="92"/>
      <c r="BF68" s="92"/>
      <c r="BG68" s="92"/>
      <c r="BH68" s="92"/>
      <c r="BI68" s="92"/>
      <c r="BJ68" s="92"/>
      <c r="BK68" s="92"/>
      <c r="BL68" s="92"/>
      <c r="BM68" s="92"/>
      <c r="BN68" s="92"/>
      <c r="BO68" s="92"/>
      <c r="BP68" s="92"/>
      <c r="BQ68" s="92"/>
      <c r="BR68" s="92"/>
      <c r="BS68" s="92"/>
      <c r="BT68" s="92"/>
      <c r="BU68" s="92"/>
      <c r="BV68" s="92"/>
      <c r="BW68" s="92"/>
      <c r="BX68" s="92"/>
      <c r="BY68" s="92"/>
      <c r="BZ68" s="92"/>
      <c r="CA68" s="92"/>
      <c r="CB68" s="92"/>
      <c r="CC68" s="92"/>
      <c r="CD68" s="163"/>
      <c r="CH68" s="1525"/>
      <c r="CI68" s="1525"/>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row>
    <row r="69" spans="2:126" s="63" customFormat="1" ht="39.950000000000003" customHeight="1">
      <c r="B69" s="86"/>
      <c r="C69" s="1525"/>
      <c r="D69" s="1525"/>
      <c r="E69" s="1525"/>
      <c r="F69" s="1525"/>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1525"/>
      <c r="BR69" s="1525"/>
      <c r="BS69" s="1525"/>
      <c r="BT69" s="1525"/>
      <c r="BU69" s="1525"/>
      <c r="BV69" s="1525"/>
      <c r="BW69" s="1525"/>
      <c r="BX69" s="1525"/>
      <c r="BY69" s="1525"/>
      <c r="BZ69" s="1525"/>
      <c r="CA69" s="1525"/>
      <c r="CB69" s="1525"/>
      <c r="CC69" s="1525"/>
      <c r="CD69" s="111"/>
      <c r="CH69" s="1525"/>
      <c r="CI69" s="1525"/>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row>
    <row r="70" spans="2:126" s="63" customFormat="1" ht="30" customHeight="1">
      <c r="B70" s="86"/>
      <c r="C70" s="167" t="s">
        <v>2641</v>
      </c>
      <c r="D70" s="1449" t="s">
        <v>2642</v>
      </c>
      <c r="E70" s="1525"/>
      <c r="F70" s="1525"/>
      <c r="G70" s="1525"/>
      <c r="H70" s="1525"/>
      <c r="I70" s="1525"/>
      <c r="J70" s="1525"/>
      <c r="K70" s="1525"/>
      <c r="L70" s="1525"/>
      <c r="M70" s="1525"/>
      <c r="N70" s="1525"/>
      <c r="O70" s="1525"/>
      <c r="P70" s="1525"/>
      <c r="Q70" s="1525"/>
      <c r="R70" s="1525"/>
      <c r="S70" s="1525"/>
      <c r="T70" s="1525"/>
      <c r="U70" s="1525"/>
      <c r="V70" s="1525"/>
      <c r="W70" s="1525"/>
      <c r="X70" s="1525"/>
      <c r="Y70" s="1525"/>
      <c r="Z70" s="1525"/>
      <c r="AA70" s="1525"/>
      <c r="AB70" s="1525"/>
      <c r="AC70" s="1525"/>
      <c r="AD70" s="1525"/>
      <c r="AE70" s="1525"/>
      <c r="AF70" s="1525"/>
      <c r="AG70" s="1525"/>
      <c r="AH70" s="1525"/>
      <c r="AI70" s="1525"/>
      <c r="AJ70" s="1525"/>
      <c r="AK70" s="1525"/>
      <c r="AL70" s="1525"/>
      <c r="AM70" s="1525"/>
      <c r="AN70" s="1525"/>
      <c r="AO70" s="1525"/>
      <c r="AP70" s="1525"/>
      <c r="AQ70" s="1525"/>
      <c r="AR70" s="1525"/>
      <c r="AS70" s="1525"/>
      <c r="AT70" s="1525"/>
      <c r="AU70" s="1525"/>
      <c r="AV70" s="1525"/>
      <c r="AW70" s="1525"/>
      <c r="AX70" s="1525"/>
      <c r="AY70" s="1525"/>
      <c r="AZ70" s="1525"/>
      <c r="BA70" s="1525"/>
      <c r="BB70" s="1525"/>
      <c r="BC70" s="1525"/>
      <c r="BD70" s="1525"/>
      <c r="BE70" s="1525"/>
      <c r="BF70" s="1525"/>
      <c r="BG70" s="1525"/>
      <c r="BH70" s="1525"/>
      <c r="BI70" s="1525"/>
      <c r="BJ70" s="1525"/>
      <c r="BK70" s="1525"/>
      <c r="BL70" s="1525"/>
      <c r="BM70" s="1525"/>
      <c r="BN70" s="1525"/>
      <c r="BO70" s="1525"/>
      <c r="BP70" s="1525"/>
      <c r="BQ70" s="1525"/>
      <c r="BR70" s="1525"/>
      <c r="BS70" s="1525"/>
      <c r="BT70" s="1525"/>
      <c r="BU70" s="1525"/>
      <c r="BV70" s="1525"/>
      <c r="BW70" s="1525"/>
      <c r="BX70" s="1525"/>
      <c r="BY70" s="1525"/>
      <c r="BZ70" s="1525"/>
      <c r="CA70" s="1525"/>
      <c r="CB70" s="1525"/>
      <c r="CC70" s="1525"/>
      <c r="CD70" s="111"/>
      <c r="CH70" s="1525"/>
      <c r="CI70" s="1525"/>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row>
    <row r="71" spans="2:126" s="63" customFormat="1" ht="30" customHeight="1">
      <c r="B71" s="89"/>
      <c r="C71" s="168"/>
      <c r="D71" s="1462" t="s">
        <v>2643</v>
      </c>
      <c r="E71" s="1525"/>
      <c r="F71" s="1525"/>
      <c r="G71" s="1525"/>
      <c r="H71" s="1525"/>
      <c r="I71" s="1525"/>
      <c r="J71" s="1525"/>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1525"/>
      <c r="BX71" s="1525"/>
      <c r="BY71" s="1525"/>
      <c r="BZ71" s="1525"/>
      <c r="CA71" s="1525"/>
      <c r="CB71" s="1525"/>
      <c r="CC71" s="1525"/>
      <c r="CD71" s="111"/>
      <c r="CH71" s="1525"/>
      <c r="CI71" s="1525"/>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row>
    <row r="72" spans="2:126" s="63" customFormat="1" ht="30" customHeight="1">
      <c r="B72" s="73"/>
      <c r="C72" s="1525"/>
      <c r="D72" s="1525"/>
      <c r="E72" s="1525"/>
      <c r="F72" s="1525"/>
      <c r="G72" s="1525"/>
      <c r="H72" s="1525"/>
      <c r="I72" s="1525"/>
      <c r="J72" s="1525"/>
      <c r="K72" s="1525"/>
      <c r="L72" s="1525"/>
      <c r="M72" s="1525"/>
      <c r="N72" s="1525"/>
      <c r="O72" s="1525"/>
      <c r="P72" s="1525"/>
      <c r="Q72" s="1525"/>
      <c r="R72" s="1525"/>
      <c r="S72" s="1525"/>
      <c r="T72" s="1525"/>
      <c r="U72" s="1525"/>
      <c r="V72" s="1525"/>
      <c r="W72" s="1525"/>
      <c r="X72" s="1525"/>
      <c r="Y72" s="1525"/>
      <c r="Z72" s="1525"/>
      <c r="AA72" s="1525"/>
      <c r="AB72" s="1525"/>
      <c r="AC72" s="1525"/>
      <c r="AD72" s="1525"/>
      <c r="AE72" s="1525"/>
      <c r="AF72" s="1525"/>
      <c r="AG72" s="1525"/>
      <c r="AH72" s="1525"/>
      <c r="AI72" s="1525"/>
      <c r="AJ72" s="1525"/>
      <c r="AK72" s="1525"/>
      <c r="AL72" s="1525"/>
      <c r="AM72" s="1525"/>
      <c r="AN72" s="1525"/>
      <c r="AO72" s="1525"/>
      <c r="AP72" s="1525"/>
      <c r="AQ72" s="1525"/>
      <c r="AR72" s="1525"/>
      <c r="AS72" s="1525"/>
      <c r="AT72" s="1525"/>
      <c r="AU72" s="1525"/>
      <c r="AV72" s="1525"/>
      <c r="AW72" s="1525"/>
      <c r="AX72" s="1525"/>
      <c r="AY72" s="1525"/>
      <c r="AZ72" s="1525"/>
      <c r="BA72" s="1525"/>
      <c r="BB72" s="1525"/>
      <c r="BC72" s="1525"/>
      <c r="BD72" s="1525"/>
      <c r="BE72" s="1525"/>
      <c r="BF72" s="1525"/>
      <c r="BG72" s="1525"/>
      <c r="BH72" s="1525"/>
      <c r="BI72" s="1525"/>
      <c r="BJ72" s="1525"/>
      <c r="BK72" s="1525"/>
      <c r="BL72" s="1525"/>
      <c r="BM72" s="1525"/>
      <c r="BN72" s="1525"/>
      <c r="BO72" s="1525"/>
      <c r="BP72" s="1525"/>
      <c r="BQ72" s="1525"/>
      <c r="BR72" s="1525"/>
      <c r="BS72" s="1525"/>
      <c r="BT72" s="1525"/>
      <c r="BU72" s="1525"/>
      <c r="BV72" s="1525"/>
      <c r="BW72" s="1525"/>
      <c r="BX72" s="1525"/>
      <c r="BY72" s="1525"/>
      <c r="BZ72" s="1525"/>
      <c r="CA72" s="1525"/>
      <c r="CB72" s="1525"/>
      <c r="CC72" s="1525"/>
      <c r="CD72" s="111"/>
      <c r="CH72" s="1525"/>
      <c r="CI72" s="1525"/>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row>
    <row r="73" spans="2:126" s="63" customFormat="1" ht="30" customHeight="1">
      <c r="B73" s="73"/>
      <c r="C73" s="1525"/>
      <c r="D73" s="1525"/>
      <c r="E73" s="1525"/>
      <c r="F73" s="1525"/>
      <c r="G73" s="1525"/>
      <c r="H73" s="1525"/>
      <c r="I73" s="1525"/>
      <c r="J73" s="1525"/>
      <c r="K73" s="1525"/>
      <c r="L73" s="1525"/>
      <c r="M73" s="1525"/>
      <c r="N73" s="2316" t="s">
        <v>1671</v>
      </c>
      <c r="O73" s="2316"/>
      <c r="P73" s="2316"/>
      <c r="Q73" s="2316"/>
      <c r="R73" s="2316"/>
      <c r="S73" s="2316"/>
      <c r="T73" s="2316"/>
      <c r="U73" s="2316"/>
      <c r="V73" s="2316"/>
      <c r="W73" s="2316"/>
      <c r="X73" s="2316"/>
      <c r="Y73" s="2316"/>
      <c r="Z73" s="2316"/>
      <c r="AA73" s="2316"/>
      <c r="AB73" s="2316"/>
      <c r="AC73" s="2316"/>
      <c r="AD73" s="2316"/>
      <c r="AE73" s="2316"/>
      <c r="AF73" s="2316"/>
      <c r="AG73" s="2316"/>
      <c r="AH73" s="2316"/>
      <c r="AI73" s="2316"/>
      <c r="AJ73" s="2316"/>
      <c r="AK73" s="2316"/>
      <c r="AL73" s="2316"/>
      <c r="AM73" s="2316"/>
      <c r="AN73" s="2316"/>
      <c r="AO73" s="2316"/>
      <c r="AP73" s="2316"/>
      <c r="AQ73" s="2316"/>
      <c r="AR73" s="2316"/>
      <c r="AS73" s="2316"/>
      <c r="AT73" s="2316"/>
      <c r="AU73" s="2316"/>
      <c r="AV73" s="2316"/>
      <c r="AW73" s="2316"/>
      <c r="AX73" s="180"/>
      <c r="AY73" s="180"/>
      <c r="AZ73" s="180"/>
      <c r="BA73" s="2316" t="s">
        <v>2644</v>
      </c>
      <c r="BB73" s="2316"/>
      <c r="BC73" s="2316"/>
      <c r="BD73" s="2316"/>
      <c r="BE73" s="2316"/>
      <c r="BF73" s="2316"/>
      <c r="BG73" s="2316"/>
      <c r="BH73" s="2316"/>
      <c r="BI73" s="2316"/>
      <c r="BJ73" s="2316"/>
      <c r="BK73" s="2316"/>
      <c r="BL73" s="2316"/>
      <c r="BM73" s="2316"/>
      <c r="BN73" s="2316"/>
      <c r="BO73" s="2316"/>
      <c r="BP73" s="2316"/>
      <c r="BQ73" s="2316"/>
      <c r="BR73" s="2316"/>
      <c r="BS73" s="2316"/>
      <c r="BT73" s="2316"/>
      <c r="BU73" s="2316"/>
      <c r="BV73" s="2316"/>
      <c r="BW73" s="2316"/>
      <c r="BX73" s="2316"/>
      <c r="BY73" s="2316"/>
      <c r="BZ73" s="2316"/>
      <c r="CA73" s="2316"/>
      <c r="CB73" s="1525"/>
      <c r="CC73" s="1525"/>
      <c r="CD73" s="111"/>
      <c r="CH73" s="1525"/>
      <c r="CI73" s="1525"/>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row>
    <row r="74" spans="2:126" s="63" customFormat="1" ht="30" customHeight="1">
      <c r="B74" s="73"/>
      <c r="C74" s="1525"/>
      <c r="D74" s="1525"/>
      <c r="E74" s="1525"/>
      <c r="F74" s="1525"/>
      <c r="G74" s="1525"/>
      <c r="H74" s="1525"/>
      <c r="I74" s="1525"/>
      <c r="J74" s="1525"/>
      <c r="K74" s="1525"/>
      <c r="L74" s="1525"/>
      <c r="M74" s="1525"/>
      <c r="N74" s="2316" t="s">
        <v>1344</v>
      </c>
      <c r="O74" s="2316"/>
      <c r="P74" s="2316"/>
      <c r="Q74" s="2316"/>
      <c r="R74" s="2316"/>
      <c r="S74" s="2316"/>
      <c r="T74" s="2316"/>
      <c r="U74" s="2316"/>
      <c r="V74" s="2316"/>
      <c r="W74" s="2316"/>
      <c r="X74" s="2316"/>
      <c r="Y74" s="2316"/>
      <c r="Z74" s="2316"/>
      <c r="AA74" s="2316"/>
      <c r="AB74" s="2316"/>
      <c r="AC74" s="2316"/>
      <c r="AD74" s="2316"/>
      <c r="AE74" s="2316"/>
      <c r="AF74" s="2316"/>
      <c r="AG74" s="2316"/>
      <c r="AH74" s="2316"/>
      <c r="AI74" s="2316"/>
      <c r="AJ74" s="2316"/>
      <c r="AK74" s="2316"/>
      <c r="AL74" s="2316"/>
      <c r="AM74" s="2316"/>
      <c r="AN74" s="2316"/>
      <c r="AO74" s="2316"/>
      <c r="AP74" s="2316"/>
      <c r="AQ74" s="2316"/>
      <c r="AR74" s="2316"/>
      <c r="AS74" s="2316"/>
      <c r="AT74" s="2316"/>
      <c r="AU74" s="2316"/>
      <c r="AV74" s="2316"/>
      <c r="AW74" s="2316"/>
      <c r="AX74" s="180"/>
      <c r="AY74" s="180"/>
      <c r="AZ74" s="180"/>
      <c r="BA74" s="2679" t="s">
        <v>2645</v>
      </c>
      <c r="BB74" s="2679"/>
      <c r="BC74" s="2679"/>
      <c r="BD74" s="2679"/>
      <c r="BE74" s="2679"/>
      <c r="BF74" s="2679"/>
      <c r="BG74" s="2679"/>
      <c r="BH74" s="2679"/>
      <c r="BI74" s="2679"/>
      <c r="BJ74" s="2679"/>
      <c r="BK74" s="2679"/>
      <c r="BL74" s="2679"/>
      <c r="BM74" s="2679"/>
      <c r="BN74" s="2679"/>
      <c r="BO74" s="2679"/>
      <c r="BP74" s="2679"/>
      <c r="BQ74" s="2679"/>
      <c r="BR74" s="2679"/>
      <c r="BS74" s="2679"/>
      <c r="BT74" s="2679"/>
      <c r="BU74" s="2679"/>
      <c r="BV74" s="2679"/>
      <c r="BW74" s="2679"/>
      <c r="BX74" s="2679"/>
      <c r="BY74" s="2679"/>
      <c r="BZ74" s="2679"/>
      <c r="CA74" s="2679"/>
      <c r="CB74" s="1525"/>
      <c r="CC74" s="1525"/>
      <c r="CD74" s="111"/>
      <c r="CH74" s="1525"/>
      <c r="CI74" s="1525"/>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row>
    <row r="75" spans="2:126" s="63" customFormat="1" ht="30" customHeight="1">
      <c r="B75" s="84"/>
      <c r="C75" s="1525"/>
      <c r="D75" s="1525"/>
      <c r="E75" s="1525"/>
      <c r="F75" s="1525"/>
      <c r="G75" s="1525"/>
      <c r="H75" s="1525"/>
      <c r="I75" s="1525"/>
      <c r="J75" s="1525"/>
      <c r="K75" s="1525"/>
      <c r="L75" s="1525"/>
      <c r="M75" s="1525"/>
      <c r="N75" s="1525"/>
      <c r="O75" s="1525"/>
      <c r="P75" s="1525"/>
      <c r="Q75" s="1525"/>
      <c r="R75" s="1525"/>
      <c r="S75" s="1525"/>
      <c r="T75" s="1525"/>
      <c r="U75" s="1525"/>
      <c r="V75" s="1525"/>
      <c r="W75" s="1525"/>
      <c r="X75" s="1525"/>
      <c r="Y75" s="1525"/>
      <c r="Z75" s="1525"/>
      <c r="AA75" s="1525"/>
      <c r="AB75" s="1525"/>
      <c r="AC75" s="1525"/>
      <c r="AD75" s="1525"/>
      <c r="AE75" s="1525"/>
      <c r="AF75" s="1525"/>
      <c r="AG75" s="1525"/>
      <c r="AH75" s="1525"/>
      <c r="AI75" s="1525"/>
      <c r="AJ75" s="1525"/>
      <c r="AK75" s="1525"/>
      <c r="AL75" s="1525"/>
      <c r="AM75" s="1525"/>
      <c r="AP75" s="79"/>
      <c r="AQ75" s="79"/>
      <c r="AR75" s="79"/>
      <c r="AS75" s="79"/>
      <c r="AU75" s="2314">
        <v>3419</v>
      </c>
      <c r="AV75" s="2314"/>
      <c r="AW75" s="2314"/>
      <c r="AX75" s="79"/>
      <c r="AY75" s="79"/>
      <c r="AZ75" s="1"/>
      <c r="BA75" s="1"/>
      <c r="BB75" s="1"/>
      <c r="BC75" s="1"/>
      <c r="BD75" s="1"/>
      <c r="BE75" s="1"/>
      <c r="BF75" s="1"/>
      <c r="BG75" s="1"/>
      <c r="BH75" s="1"/>
      <c r="BI75" s="1"/>
      <c r="BJ75" s="1"/>
      <c r="BK75" s="1"/>
      <c r="BL75" s="1"/>
      <c r="BM75" s="95"/>
      <c r="BN75" s="95"/>
      <c r="BO75" s="105"/>
      <c r="BP75" s="105"/>
      <c r="BQ75" s="105"/>
      <c r="BR75" s="105"/>
      <c r="BS75" s="105"/>
      <c r="BT75" s="105"/>
      <c r="BU75" s="105"/>
      <c r="BV75" s="105"/>
      <c r="BY75" s="2688">
        <v>3419</v>
      </c>
      <c r="BZ75" s="2688"/>
      <c r="CA75" s="2688"/>
      <c r="CB75" s="1525"/>
      <c r="CC75" s="1525"/>
      <c r="CD75" s="111"/>
      <c r="CH75" s="1525"/>
      <c r="CI75" s="1525"/>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row>
    <row r="76" spans="2:126" s="63" customFormat="1" ht="30" customHeight="1">
      <c r="B76" s="86"/>
      <c r="C76" s="1525"/>
      <c r="D76" s="1525"/>
      <c r="E76" s="1525"/>
      <c r="F76" s="1525"/>
      <c r="G76" s="1525"/>
      <c r="H76" s="1525"/>
      <c r="I76" s="1525"/>
      <c r="J76" s="1525"/>
      <c r="K76" s="1525"/>
      <c r="L76" s="2317" t="s">
        <v>1347</v>
      </c>
      <c r="M76" s="2306"/>
      <c r="N76" s="2307"/>
      <c r="O76" s="2308"/>
      <c r="P76" s="2308"/>
      <c r="Q76" s="2308"/>
      <c r="R76" s="2308"/>
      <c r="S76" s="2308"/>
      <c r="T76" s="2308"/>
      <c r="U76" s="2308"/>
      <c r="V76" s="2308"/>
      <c r="W76" s="2308"/>
      <c r="X76" s="2308"/>
      <c r="Y76" s="2308"/>
      <c r="Z76" s="2308"/>
      <c r="AA76" s="2308"/>
      <c r="AB76" s="2308"/>
      <c r="AC76" s="2308"/>
      <c r="AD76" s="2308"/>
      <c r="AE76" s="2308"/>
      <c r="AF76" s="2308"/>
      <c r="AG76" s="2308"/>
      <c r="AH76" s="2308"/>
      <c r="AI76" s="2308"/>
      <c r="AJ76" s="2308"/>
      <c r="AK76" s="2308"/>
      <c r="AL76" s="2308"/>
      <c r="AM76" s="2308"/>
      <c r="AN76" s="2308"/>
      <c r="AO76" s="2308"/>
      <c r="AP76" s="2308"/>
      <c r="AQ76" s="2308"/>
      <c r="AR76" s="2308"/>
      <c r="AS76" s="2308"/>
      <c r="AT76" s="2308"/>
      <c r="AU76" s="2308"/>
      <c r="AV76" s="2308"/>
      <c r="AW76" s="2309"/>
      <c r="AY76" s="2317" t="s">
        <v>1349</v>
      </c>
      <c r="AZ76" s="2306"/>
      <c r="BA76" s="2307"/>
      <c r="BB76" s="2308"/>
      <c r="BC76" s="2308"/>
      <c r="BD76" s="2308"/>
      <c r="BE76" s="2308"/>
      <c r="BF76" s="2308"/>
      <c r="BG76" s="2308"/>
      <c r="BH76" s="2308"/>
      <c r="BI76" s="2308"/>
      <c r="BJ76" s="2308"/>
      <c r="BK76" s="2308"/>
      <c r="BL76" s="2308"/>
      <c r="BM76" s="2308"/>
      <c r="BN76" s="2308"/>
      <c r="BO76" s="2308"/>
      <c r="BP76" s="2308"/>
      <c r="BQ76" s="2308"/>
      <c r="BR76" s="2308"/>
      <c r="BS76" s="2308"/>
      <c r="BT76" s="2308"/>
      <c r="BU76" s="2308"/>
      <c r="BV76" s="2308"/>
      <c r="BW76" s="2308"/>
      <c r="BX76" s="2308"/>
      <c r="BY76" s="2308"/>
      <c r="BZ76" s="2308"/>
      <c r="CA76" s="2309"/>
      <c r="CB76" s="1525"/>
      <c r="CC76" s="1525"/>
      <c r="CD76" s="114"/>
      <c r="CH76" s="1525"/>
      <c r="CI76" s="1525"/>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row>
    <row r="77" spans="2:126" s="63" customFormat="1" ht="30" customHeight="1">
      <c r="B77" s="86"/>
      <c r="C77" s="1525"/>
      <c r="D77" s="1525"/>
      <c r="E77" s="1525"/>
      <c r="F77" s="1525"/>
      <c r="G77" s="1525"/>
      <c r="H77" s="1525"/>
      <c r="I77" s="1525"/>
      <c r="J77" s="1525"/>
      <c r="K77" s="1525"/>
      <c r="L77" s="2306"/>
      <c r="M77" s="2306"/>
      <c r="N77" s="2310"/>
      <c r="O77" s="2311"/>
      <c r="P77" s="2311"/>
      <c r="Q77" s="2311"/>
      <c r="R77" s="2311"/>
      <c r="S77" s="2311"/>
      <c r="T77" s="2311"/>
      <c r="U77" s="2311"/>
      <c r="V77" s="2311"/>
      <c r="W77" s="2311"/>
      <c r="X77" s="2311"/>
      <c r="Y77" s="2311"/>
      <c r="Z77" s="2311"/>
      <c r="AA77" s="2311"/>
      <c r="AB77" s="2311"/>
      <c r="AC77" s="2311"/>
      <c r="AD77" s="2311"/>
      <c r="AE77" s="2311"/>
      <c r="AF77" s="2311"/>
      <c r="AG77" s="2311"/>
      <c r="AH77" s="2311"/>
      <c r="AI77" s="2311"/>
      <c r="AJ77" s="2311"/>
      <c r="AK77" s="2311"/>
      <c r="AL77" s="2311"/>
      <c r="AM77" s="2311"/>
      <c r="AN77" s="2311"/>
      <c r="AO77" s="2311"/>
      <c r="AP77" s="2311"/>
      <c r="AQ77" s="2311"/>
      <c r="AR77" s="2311"/>
      <c r="AS77" s="2311"/>
      <c r="AT77" s="2311"/>
      <c r="AU77" s="2311"/>
      <c r="AV77" s="2311"/>
      <c r="AW77" s="2312"/>
      <c r="AY77" s="2306"/>
      <c r="AZ77" s="2306"/>
      <c r="BA77" s="2310"/>
      <c r="BB77" s="2311"/>
      <c r="BC77" s="2311"/>
      <c r="BD77" s="2311"/>
      <c r="BE77" s="2311"/>
      <c r="BF77" s="2311"/>
      <c r="BG77" s="2311"/>
      <c r="BH77" s="2311"/>
      <c r="BI77" s="2311"/>
      <c r="BJ77" s="2311"/>
      <c r="BK77" s="2311"/>
      <c r="BL77" s="2311"/>
      <c r="BM77" s="2311"/>
      <c r="BN77" s="2311"/>
      <c r="BO77" s="2311"/>
      <c r="BP77" s="2311"/>
      <c r="BQ77" s="2311"/>
      <c r="BR77" s="2311"/>
      <c r="BS77" s="2311"/>
      <c r="BT77" s="2311"/>
      <c r="BU77" s="2311"/>
      <c r="BV77" s="2311"/>
      <c r="BW77" s="2311"/>
      <c r="BX77" s="2311"/>
      <c r="BY77" s="2311"/>
      <c r="BZ77" s="2311"/>
      <c r="CA77" s="2312"/>
      <c r="CB77" s="1525"/>
      <c r="CC77" s="1525"/>
      <c r="CD77" s="114"/>
      <c r="CH77" s="1525"/>
      <c r="CI77" s="1525"/>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row>
    <row r="78" spans="2:126" s="63" customFormat="1" ht="30" customHeight="1">
      <c r="B78" s="89"/>
      <c r="C78" s="1525"/>
      <c r="D78" s="1525"/>
      <c r="E78" s="1525"/>
      <c r="F78" s="1525"/>
      <c r="G78" s="1525"/>
      <c r="H78" s="1525"/>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1525"/>
      <c r="AJ78" s="1525"/>
      <c r="AK78" s="1525"/>
      <c r="AL78" s="1525"/>
      <c r="AM78" s="1525"/>
      <c r="AN78" s="1525"/>
      <c r="AO78" s="1525"/>
      <c r="CB78" s="1525"/>
      <c r="CC78" s="1525"/>
      <c r="CD78" s="115"/>
      <c r="CH78" s="1525"/>
      <c r="CI78" s="1525"/>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row>
    <row r="79" spans="2:126" s="63" customFormat="1" ht="30" customHeight="1">
      <c r="B79" s="73"/>
      <c r="C79" s="1525"/>
      <c r="D79" s="1525"/>
      <c r="E79" s="1525"/>
      <c r="F79" s="1525"/>
      <c r="G79" s="1525"/>
      <c r="H79" s="1525"/>
      <c r="I79" s="1525"/>
      <c r="J79" s="1525"/>
      <c r="K79" s="1525"/>
      <c r="L79" s="1525"/>
      <c r="M79" s="1525"/>
      <c r="N79" s="1525"/>
      <c r="O79" s="1525"/>
      <c r="P79" s="1525"/>
      <c r="Q79" s="1525"/>
      <c r="R79" s="1525"/>
      <c r="S79" s="1525"/>
      <c r="T79" s="1525"/>
      <c r="U79" s="1525"/>
      <c r="V79" s="1525"/>
      <c r="W79" s="1525"/>
      <c r="X79" s="1525"/>
      <c r="Y79" s="1525"/>
      <c r="Z79" s="1525"/>
      <c r="AA79" s="1525"/>
      <c r="AB79" s="1525"/>
      <c r="AC79" s="1525"/>
      <c r="AD79" s="1525"/>
      <c r="CB79" s="1525"/>
      <c r="CC79" s="1525"/>
      <c r="CD79" s="115"/>
      <c r="CH79" s="1525"/>
      <c r="CI79" s="1525"/>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row>
    <row r="80" spans="2:126" s="63" customFormat="1" ht="30" customHeight="1">
      <c r="B80" s="73"/>
      <c r="C80" s="1525"/>
      <c r="D80" s="1525"/>
      <c r="E80" s="1525"/>
      <c r="F80" s="1525"/>
      <c r="G80" s="1525"/>
      <c r="H80" s="1525"/>
      <c r="I80" s="1525"/>
      <c r="J80" s="1525"/>
      <c r="K80" s="1525"/>
      <c r="L80" s="1525"/>
      <c r="M80" s="1525"/>
      <c r="N80" s="1525"/>
      <c r="O80" s="1525"/>
      <c r="P80" s="1525"/>
      <c r="Q80" s="1525"/>
      <c r="CB80" s="1525"/>
      <c r="CC80" s="1525"/>
      <c r="CD80" s="115"/>
      <c r="CH80" s="1525"/>
      <c r="CI80" s="1525"/>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row>
    <row r="81" spans="1:126" s="63" customFormat="1" ht="30" customHeight="1">
      <c r="B81" s="73"/>
      <c r="C81" s="1525"/>
      <c r="D81" s="1525"/>
      <c r="E81" s="1525"/>
      <c r="F81" s="1525"/>
      <c r="G81" s="1525"/>
      <c r="H81" s="1525"/>
      <c r="I81" s="1525"/>
      <c r="J81" s="1525"/>
      <c r="K81" s="1525"/>
      <c r="L81" s="1525"/>
      <c r="M81" s="1525"/>
      <c r="N81" s="1525"/>
      <c r="O81" s="1525"/>
      <c r="P81" s="1525"/>
      <c r="Q81" s="1525"/>
      <c r="CB81" s="1525"/>
      <c r="CC81" s="1525"/>
      <c r="CD81" s="115"/>
      <c r="CH81" s="1525"/>
      <c r="CI81" s="1525"/>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row>
    <row r="82" spans="1:126" s="63" customFormat="1" ht="30" customHeight="1">
      <c r="B82" s="73"/>
      <c r="C82" s="1525"/>
      <c r="D82" s="1525"/>
      <c r="E82" s="1525"/>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525"/>
      <c r="AN82" s="1525"/>
      <c r="AO82" s="1525"/>
      <c r="CB82" s="1525"/>
      <c r="CC82" s="1525"/>
      <c r="CD82" s="111"/>
      <c r="CH82" s="1525"/>
      <c r="CI82" s="1525"/>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row>
    <row r="83" spans="1:126" s="63" customFormat="1" ht="30" customHeight="1">
      <c r="B83" s="84"/>
      <c r="C83" s="1525"/>
      <c r="D83" s="1525"/>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CB83" s="1525"/>
      <c r="CC83" s="1525"/>
      <c r="CD83" s="111"/>
      <c r="CH83" s="1525"/>
      <c r="CI83" s="1525"/>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row>
    <row r="84" spans="1:126" s="63" customFormat="1" ht="30" customHeight="1">
      <c r="B84" s="86"/>
      <c r="C84" s="1525"/>
      <c r="D84" s="1525"/>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P84" s="1525"/>
      <c r="AQ84" s="1525"/>
      <c r="AR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1525"/>
      <c r="CA84" s="1525"/>
      <c r="CB84" s="1525"/>
      <c r="CC84" s="1525"/>
      <c r="CD84" s="111"/>
      <c r="CH84" s="1525"/>
      <c r="CI84" s="1525"/>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row>
    <row r="85" spans="1:126" s="63" customFormat="1" ht="30" customHeight="1">
      <c r="B85" s="86"/>
      <c r="C85" s="1525"/>
      <c r="D85" s="1525"/>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AP85" s="1525"/>
      <c r="AQ85" s="1525"/>
      <c r="AR85" s="1525"/>
      <c r="AS85" s="1525"/>
      <c r="AT85" s="1525"/>
      <c r="AU85" s="1525"/>
      <c r="AV85" s="1525"/>
      <c r="AW85" s="1525"/>
      <c r="AX85" s="1525"/>
      <c r="AY85" s="1525"/>
      <c r="AZ85" s="1525"/>
      <c r="BA85" s="1525"/>
      <c r="BB85" s="1525"/>
      <c r="BC85" s="1525"/>
      <c r="BD85" s="1525"/>
      <c r="BE85" s="1525"/>
      <c r="BF85" s="1525"/>
      <c r="BG85" s="1525"/>
      <c r="BH85" s="1525"/>
      <c r="BI85" s="1525"/>
      <c r="BJ85" s="1525"/>
      <c r="BK85" s="1525"/>
      <c r="BL85" s="1525"/>
      <c r="BM85" s="1525"/>
      <c r="BN85" s="1525"/>
      <c r="BO85" s="1525"/>
      <c r="BP85" s="1525"/>
      <c r="BQ85" s="1525"/>
      <c r="BR85" s="1525"/>
      <c r="BS85" s="1525"/>
      <c r="BT85" s="1525"/>
      <c r="BU85" s="1525"/>
      <c r="BV85" s="1525"/>
      <c r="BW85" s="1525"/>
      <c r="BX85" s="1525"/>
      <c r="BY85" s="1525"/>
      <c r="BZ85" s="1525"/>
      <c r="CA85" s="1525"/>
      <c r="CB85" s="1525"/>
      <c r="CC85" s="1525"/>
      <c r="CD85" s="111"/>
      <c r="CH85" s="1525"/>
      <c r="CI85" s="1525"/>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row>
    <row r="86" spans="1:126" s="63" customFormat="1" ht="30" customHeight="1">
      <c r="B86" s="89"/>
      <c r="C86" s="1525"/>
      <c r="D86" s="1525"/>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AP86" s="1525"/>
      <c r="AQ86" s="1525"/>
      <c r="AR86" s="1525"/>
      <c r="AS86" s="1525"/>
      <c r="AT86" s="1525"/>
      <c r="AU86" s="1525"/>
      <c r="AV86" s="1525"/>
      <c r="AW86" s="1525"/>
      <c r="AX86" s="1525"/>
      <c r="AY86" s="1525"/>
      <c r="AZ86" s="1525"/>
      <c r="BA86" s="1525"/>
      <c r="BB86" s="1525"/>
      <c r="BC86" s="1525"/>
      <c r="BD86" s="1525"/>
      <c r="BE86" s="1525"/>
      <c r="BF86" s="1525"/>
      <c r="BG86" s="1525"/>
      <c r="BH86" s="1525"/>
      <c r="BI86" s="1525"/>
      <c r="BJ86" s="1525"/>
      <c r="BK86" s="1525"/>
      <c r="BL86" s="1525"/>
      <c r="BM86" s="1525"/>
      <c r="BN86" s="1525"/>
      <c r="BO86" s="1525"/>
      <c r="BP86" s="1525"/>
      <c r="BQ86" s="1525"/>
      <c r="BR86" s="1525"/>
      <c r="BS86" s="1525"/>
      <c r="BT86" s="1525"/>
      <c r="BU86" s="1525"/>
      <c r="BV86" s="1525"/>
      <c r="BW86" s="1525"/>
      <c r="BX86" s="1525"/>
      <c r="BY86" s="1525"/>
      <c r="BZ86" s="1525"/>
      <c r="CA86" s="1525"/>
      <c r="CB86" s="1525"/>
      <c r="CC86" s="1525"/>
      <c r="CD86" s="111"/>
      <c r="CH86" s="1525"/>
      <c r="CI86" s="1525"/>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row>
    <row r="87" spans="1:126" s="63" customFormat="1" ht="20.100000000000001" customHeight="1">
      <c r="B87" s="73"/>
      <c r="C87" s="1525"/>
      <c r="D87" s="1525"/>
      <c r="E87" s="1525"/>
      <c r="F87" s="1525"/>
      <c r="G87" s="1525"/>
      <c r="H87" s="1525"/>
      <c r="I87" s="1525"/>
      <c r="J87" s="1525"/>
      <c r="K87" s="1525"/>
      <c r="L87" s="1525"/>
      <c r="M87" s="1525"/>
      <c r="N87" s="1525"/>
      <c r="O87" s="1525"/>
      <c r="P87" s="1525"/>
      <c r="Q87" s="1525"/>
      <c r="R87" s="1525"/>
      <c r="S87" s="1525"/>
      <c r="T87" s="1525"/>
      <c r="U87" s="1525"/>
      <c r="V87" s="1525"/>
      <c r="W87" s="1525"/>
      <c r="X87" s="1525"/>
      <c r="Y87" s="1525"/>
      <c r="Z87" s="1525"/>
      <c r="AA87" s="1525"/>
      <c r="AB87" s="1525"/>
      <c r="AC87" s="1525"/>
      <c r="AD87" s="1525"/>
      <c r="AE87" s="1525"/>
      <c r="AF87" s="1525"/>
      <c r="AG87" s="1525"/>
      <c r="AH87" s="1525"/>
      <c r="AI87" s="1525"/>
      <c r="AJ87" s="1525"/>
      <c r="AK87" s="1525"/>
      <c r="AL87" s="1525"/>
      <c r="AM87" s="1525"/>
      <c r="AN87" s="1525"/>
      <c r="AO87" s="1525"/>
      <c r="AP87" s="1525"/>
      <c r="AQ87" s="1525"/>
      <c r="AR87" s="1525"/>
      <c r="AS87" s="1525"/>
      <c r="AT87" s="1525"/>
      <c r="AU87" s="1525"/>
      <c r="AV87" s="1525"/>
      <c r="AW87" s="1525"/>
      <c r="AX87" s="1525"/>
      <c r="AY87" s="1525"/>
      <c r="AZ87" s="1525"/>
      <c r="BA87" s="1525"/>
      <c r="BB87" s="1525"/>
      <c r="BC87" s="1525"/>
      <c r="BD87" s="1525"/>
      <c r="BE87" s="1525"/>
      <c r="BF87" s="1525"/>
      <c r="BG87" s="1525"/>
      <c r="BH87" s="1525"/>
      <c r="BI87" s="1525"/>
      <c r="BJ87" s="1525"/>
      <c r="BK87" s="1525"/>
      <c r="BL87" s="1525"/>
      <c r="BM87" s="1525"/>
      <c r="BN87" s="1525"/>
      <c r="BO87" s="1525"/>
      <c r="BP87" s="1525"/>
      <c r="BQ87" s="1525"/>
      <c r="BR87" s="1525"/>
      <c r="BS87" s="1525"/>
      <c r="BT87" s="1525"/>
      <c r="BU87" s="1525"/>
      <c r="BV87" s="1525"/>
      <c r="BW87" s="1525"/>
      <c r="BX87" s="1525"/>
      <c r="BY87" s="1525"/>
      <c r="BZ87" s="1525"/>
      <c r="CA87" s="1525"/>
      <c r="CB87" s="1525"/>
      <c r="CC87" s="1525"/>
      <c r="CD87" s="115"/>
      <c r="CH87" s="1525"/>
      <c r="CI87" s="1525"/>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row>
    <row r="88" spans="1:126" s="63" customFormat="1" ht="30" customHeight="1">
      <c r="B88" s="116"/>
      <c r="C88" s="117"/>
      <c r="D88" s="117"/>
      <c r="E88" s="117"/>
      <c r="F88" s="117"/>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7"/>
      <c r="BV88" s="117"/>
      <c r="BW88" s="117"/>
      <c r="BX88" s="117"/>
      <c r="BY88" s="117"/>
      <c r="BZ88" s="117"/>
      <c r="CA88" s="117"/>
      <c r="CB88" s="117"/>
      <c r="CC88" s="117"/>
      <c r="CD88" s="124"/>
      <c r="CH88" s="1525"/>
      <c r="CI88" s="1525"/>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row>
    <row r="89" spans="1:126" ht="20.100000000000001" customHeight="1">
      <c r="B89" s="118"/>
      <c r="C89" s="119"/>
      <c r="D89" s="118"/>
      <c r="E89" s="120"/>
      <c r="F89" s="119"/>
      <c r="G89" s="105"/>
      <c r="H89" s="105"/>
      <c r="I89" s="105"/>
      <c r="J89" s="121"/>
      <c r="K89" s="121"/>
      <c r="L89" s="121"/>
      <c r="M89" s="121"/>
      <c r="N89" s="121"/>
      <c r="O89" s="121"/>
      <c r="P89" s="121"/>
      <c r="Q89" s="122"/>
      <c r="R89" s="121"/>
      <c r="S89" s="121"/>
      <c r="T89" s="118"/>
      <c r="U89" s="118"/>
      <c r="V89" s="118"/>
      <c r="W89" s="118"/>
      <c r="X89" s="118"/>
      <c r="Y89" s="118"/>
      <c r="Z89" s="118"/>
      <c r="AA89" s="118"/>
      <c r="AB89" s="123"/>
      <c r="AC89" s="120"/>
      <c r="AD89" s="120"/>
      <c r="AE89" s="120"/>
      <c r="AF89" s="120"/>
      <c r="AG89" s="120"/>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c r="BU89" s="118"/>
      <c r="BV89" s="118"/>
      <c r="BW89" s="118"/>
      <c r="BX89" s="118"/>
      <c r="BY89" s="118"/>
      <c r="BZ89" s="123"/>
      <c r="CA89" s="120"/>
      <c r="CB89" s="120"/>
      <c r="CC89" s="118"/>
      <c r="CD89" s="118"/>
      <c r="CH89" s="1525"/>
      <c r="CI89" s="1525"/>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row>
    <row r="90" spans="1:126" ht="20.100000000000001" customHeight="1">
      <c r="B90" s="118"/>
      <c r="C90" s="119"/>
      <c r="D90" s="118"/>
      <c r="E90" s="120"/>
      <c r="F90" s="119"/>
      <c r="G90" s="105"/>
      <c r="H90" s="105"/>
      <c r="I90" s="105"/>
      <c r="J90" s="121"/>
      <c r="K90" s="121"/>
      <c r="L90" s="121"/>
      <c r="M90" s="121"/>
      <c r="N90" s="121"/>
      <c r="O90" s="121"/>
      <c r="P90" s="121"/>
      <c r="Q90" s="122"/>
      <c r="R90" s="121"/>
      <c r="S90" s="121"/>
      <c r="T90" s="118"/>
      <c r="U90" s="118"/>
      <c r="V90" s="118"/>
      <c r="W90" s="118"/>
      <c r="X90" s="118"/>
      <c r="Y90" s="118"/>
      <c r="Z90" s="118"/>
      <c r="AA90" s="118"/>
      <c r="AB90" s="123"/>
      <c r="AC90" s="120"/>
      <c r="AD90" s="120"/>
      <c r="AE90" s="120"/>
      <c r="AF90" s="120"/>
      <c r="AG90" s="120"/>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23"/>
      <c r="CA90" s="120"/>
      <c r="CB90" s="120"/>
      <c r="CC90" s="118"/>
      <c r="CD90" s="118"/>
      <c r="CH90" s="1525"/>
      <c r="CI90" s="1525"/>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row>
    <row r="91" spans="1:126" s="64" customFormat="1" ht="30" customHeight="1">
      <c r="A91" s="2316">
        <v>39</v>
      </c>
      <c r="B91" s="2316"/>
      <c r="C91" s="2316"/>
      <c r="D91" s="2316"/>
      <c r="E91" s="2316"/>
      <c r="F91" s="2316"/>
      <c r="G91" s="2316"/>
      <c r="H91" s="2316"/>
      <c r="I91" s="2316"/>
      <c r="J91" s="2316"/>
      <c r="K91" s="2316"/>
      <c r="L91" s="2316"/>
      <c r="M91" s="2316"/>
      <c r="N91" s="2316"/>
      <c r="O91" s="2316"/>
      <c r="P91" s="2316"/>
      <c r="Q91" s="2316"/>
      <c r="R91" s="2316"/>
      <c r="S91" s="2316"/>
      <c r="T91" s="2316"/>
      <c r="U91" s="2316"/>
      <c r="V91" s="2316"/>
      <c r="W91" s="2316"/>
      <c r="X91" s="2316"/>
      <c r="Y91" s="2316"/>
      <c r="Z91" s="2316"/>
      <c r="AA91" s="2316"/>
      <c r="AB91" s="2316"/>
      <c r="AC91" s="2316"/>
      <c r="AD91" s="2316"/>
      <c r="AE91" s="2316"/>
      <c r="AF91" s="2316"/>
      <c r="AG91" s="2316"/>
      <c r="AH91" s="2316"/>
      <c r="AI91" s="2316"/>
      <c r="AJ91" s="2316"/>
      <c r="AK91" s="2316"/>
      <c r="AL91" s="2316"/>
      <c r="AM91" s="2316"/>
      <c r="AN91" s="2316"/>
      <c r="AO91" s="2316"/>
      <c r="AP91" s="2316"/>
      <c r="AQ91" s="2316"/>
      <c r="AR91" s="2316"/>
      <c r="AS91" s="2316"/>
      <c r="AT91" s="2316"/>
      <c r="AU91" s="2316"/>
      <c r="AV91" s="2316"/>
      <c r="AW91" s="2316"/>
      <c r="AX91" s="2316"/>
      <c r="AY91" s="2316"/>
      <c r="AZ91" s="2316"/>
      <c r="BA91" s="2316"/>
      <c r="BB91" s="2316"/>
      <c r="BC91" s="2316"/>
      <c r="BD91" s="2316"/>
      <c r="BE91" s="2316"/>
      <c r="BF91" s="2316"/>
      <c r="BG91" s="2316"/>
      <c r="BH91" s="2316"/>
      <c r="BI91" s="2316"/>
      <c r="BJ91" s="2316"/>
      <c r="BK91" s="2316"/>
      <c r="BL91" s="2316"/>
      <c r="BM91" s="2316"/>
      <c r="BN91" s="2316"/>
      <c r="BO91" s="2316"/>
      <c r="BP91" s="2316"/>
      <c r="BQ91" s="2316"/>
      <c r="BR91" s="2316"/>
      <c r="BS91" s="2316"/>
      <c r="BT91" s="2316"/>
      <c r="BU91" s="2316"/>
      <c r="BV91" s="2316"/>
      <c r="BW91" s="2316"/>
      <c r="BX91" s="2316"/>
      <c r="BY91" s="2316"/>
      <c r="BZ91" s="2316"/>
      <c r="CA91" s="2316"/>
      <c r="CB91" s="2316"/>
      <c r="CC91" s="2316"/>
      <c r="CD91" s="2316"/>
      <c r="CH91" s="1525"/>
      <c r="CI91" s="1525"/>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row>
    <row r="92" spans="1:126" s="64" customFormat="1" ht="20.100000000000001" customHeight="1">
      <c r="B92" s="1590"/>
      <c r="C92" s="1590"/>
      <c r="D92" s="1590"/>
      <c r="E92" s="1590"/>
      <c r="F92" s="1590"/>
      <c r="G92" s="1590"/>
      <c r="H92" s="1590"/>
      <c r="I92" s="1590"/>
      <c r="J92" s="1590"/>
      <c r="K92" s="1590"/>
      <c r="L92" s="1590"/>
      <c r="M92" s="1590"/>
      <c r="N92" s="1590"/>
      <c r="O92" s="1590"/>
      <c r="P92" s="1590"/>
      <c r="Q92" s="1590"/>
      <c r="R92" s="1590"/>
      <c r="S92" s="1590"/>
      <c r="T92" s="1590"/>
      <c r="U92" s="1590"/>
      <c r="V92" s="1590"/>
      <c r="W92" s="1590"/>
      <c r="X92" s="1590"/>
      <c r="Y92" s="1590"/>
      <c r="Z92" s="1590"/>
      <c r="AA92" s="1590"/>
      <c r="AB92" s="1590"/>
      <c r="AC92" s="1590"/>
      <c r="AD92" s="1590"/>
      <c r="AE92" s="1590"/>
      <c r="AF92" s="1590"/>
      <c r="AG92" s="1590"/>
      <c r="AH92" s="1590"/>
      <c r="AI92" s="1590"/>
      <c r="AJ92" s="1590"/>
      <c r="AK92" s="1590"/>
      <c r="AL92" s="1590"/>
      <c r="AM92" s="1590"/>
      <c r="AN92" s="1590"/>
      <c r="AO92" s="1590"/>
      <c r="AP92" s="1590"/>
      <c r="AQ92" s="1590"/>
      <c r="AR92" s="1590"/>
      <c r="AS92" s="1590"/>
      <c r="AT92" s="1590"/>
      <c r="AU92" s="1590"/>
      <c r="AV92" s="1590"/>
      <c r="AW92" s="1590"/>
      <c r="AX92" s="1590"/>
      <c r="AY92" s="1590"/>
      <c r="AZ92" s="1590"/>
      <c r="BA92" s="1590"/>
      <c r="BB92" s="1590"/>
      <c r="BC92" s="1590"/>
      <c r="BD92" s="1590"/>
      <c r="BE92" s="1590"/>
      <c r="BF92" s="1590"/>
      <c r="BG92" s="1590"/>
      <c r="BH92" s="1590"/>
      <c r="BI92" s="1590"/>
      <c r="BJ92" s="1590"/>
      <c r="BK92" s="1590"/>
      <c r="BL92" s="1590"/>
      <c r="BM92" s="1590"/>
      <c r="BN92" s="1590"/>
      <c r="BO92" s="1590"/>
      <c r="BP92" s="1590"/>
      <c r="BQ92" s="1590"/>
      <c r="BR92" s="1590"/>
      <c r="BS92" s="1590"/>
      <c r="BT92" s="1590"/>
      <c r="BU92" s="1590"/>
      <c r="BV92" s="1590"/>
      <c r="BW92" s="1590"/>
      <c r="BX92" s="1590"/>
      <c r="BY92" s="1590"/>
      <c r="BZ92" s="1590"/>
      <c r="CA92" s="1590"/>
      <c r="CB92" s="1590"/>
      <c r="CC92" s="1590"/>
      <c r="CD92" s="1590"/>
      <c r="CH92" s="1525"/>
      <c r="CI92" s="1525"/>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row>
    <row r="93" spans="1:126" s="64" customFormat="1" ht="20.100000000000001" customHeight="1">
      <c r="B93" s="1590"/>
      <c r="C93" s="1590"/>
      <c r="D93" s="1590"/>
      <c r="E93" s="1590"/>
      <c r="F93" s="1590"/>
      <c r="G93" s="1590"/>
      <c r="H93" s="1590"/>
      <c r="I93" s="1590"/>
      <c r="J93" s="1590"/>
      <c r="K93" s="1590"/>
      <c r="L93" s="1590"/>
      <c r="M93" s="1590"/>
      <c r="N93" s="1590"/>
      <c r="O93" s="1590"/>
      <c r="P93" s="1590"/>
      <c r="Q93" s="1590"/>
      <c r="R93" s="1590"/>
      <c r="S93" s="1590"/>
      <c r="T93" s="1590"/>
      <c r="U93" s="1590"/>
      <c r="V93" s="1590"/>
      <c r="W93" s="1590"/>
      <c r="X93" s="1590"/>
      <c r="Y93" s="1590"/>
      <c r="Z93" s="1590"/>
      <c r="AA93" s="1590"/>
      <c r="AB93" s="1590"/>
      <c r="AC93" s="1590"/>
      <c r="AD93" s="1590"/>
      <c r="AE93" s="1590"/>
      <c r="AF93" s="1590"/>
      <c r="AG93" s="1590"/>
      <c r="AH93" s="1590"/>
      <c r="AI93" s="1590"/>
      <c r="AJ93" s="1590"/>
      <c r="AK93" s="1590"/>
      <c r="AL93" s="1590"/>
      <c r="AM93" s="1590"/>
      <c r="AN93" s="1590"/>
      <c r="AO93" s="1590"/>
      <c r="AP93" s="1590"/>
      <c r="AQ93" s="1590"/>
      <c r="AR93" s="1590"/>
      <c r="AS93" s="1590"/>
      <c r="AT93" s="1590"/>
      <c r="AU93" s="1590"/>
      <c r="AV93" s="1590"/>
      <c r="AW93" s="1590"/>
      <c r="AX93" s="1590"/>
      <c r="AY93" s="1590"/>
      <c r="AZ93" s="1590"/>
      <c r="BA93" s="1590"/>
      <c r="BB93" s="1590"/>
      <c r="BC93" s="1590"/>
      <c r="BD93" s="1590"/>
      <c r="BE93" s="1590"/>
      <c r="BF93" s="1590"/>
      <c r="BG93" s="1590"/>
      <c r="BH93" s="1590"/>
      <c r="BI93" s="1590"/>
      <c r="BJ93" s="1590"/>
      <c r="BK93" s="1590"/>
      <c r="BL93" s="1590"/>
      <c r="BM93" s="1590"/>
      <c r="BN93" s="1590"/>
      <c r="BO93" s="1590"/>
      <c r="BP93" s="1590"/>
      <c r="BQ93" s="1590"/>
      <c r="BR93" s="1590"/>
      <c r="BS93" s="1590"/>
      <c r="BT93" s="1590"/>
      <c r="BU93" s="1590"/>
      <c r="BV93" s="1590"/>
      <c r="BW93" s="1590"/>
      <c r="BX93" s="1590"/>
      <c r="BY93" s="1590"/>
      <c r="BZ93" s="1590"/>
      <c r="CA93" s="1590"/>
      <c r="CB93" s="1590"/>
      <c r="CC93" s="1590"/>
      <c r="CD93" s="1590"/>
      <c r="CH93" s="1525"/>
      <c r="CI93" s="1525"/>
      <c r="CJ93" s="1525"/>
      <c r="CK93" s="1525"/>
      <c r="CL93" s="1525"/>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row>
  </sheetData>
  <mergeCells count="57">
    <mergeCell ref="BB22:BC23"/>
    <mergeCell ref="BB31:BC32"/>
    <mergeCell ref="BB28:BC29"/>
    <mergeCell ref="BS31:CA32"/>
    <mergeCell ref="BD31:BL32"/>
    <mergeCell ref="BB25:BC26"/>
    <mergeCell ref="BS28:CA29"/>
    <mergeCell ref="BD28:BL29"/>
    <mergeCell ref="BS25:CA26"/>
    <mergeCell ref="BD25:BL26"/>
    <mergeCell ref="BS22:CA23"/>
    <mergeCell ref="BD22:BL23"/>
    <mergeCell ref="C4:N5"/>
    <mergeCell ref="O4:Q5"/>
    <mergeCell ref="C42:N43"/>
    <mergeCell ref="O42:Q43"/>
    <mergeCell ref="D50:E51"/>
    <mergeCell ref="F50:H51"/>
    <mergeCell ref="D49:H49"/>
    <mergeCell ref="J50:N51"/>
    <mergeCell ref="D57:H57"/>
    <mergeCell ref="D65:H65"/>
    <mergeCell ref="N73:AW73"/>
    <mergeCell ref="BA73:CA73"/>
    <mergeCell ref="D66:E67"/>
    <mergeCell ref="F66:H67"/>
    <mergeCell ref="U66:W67"/>
    <mergeCell ref="S66:T67"/>
    <mergeCell ref="D58:E59"/>
    <mergeCell ref="F58:H59"/>
    <mergeCell ref="U58:W59"/>
    <mergeCell ref="S58:T59"/>
    <mergeCell ref="A91:CD91"/>
    <mergeCell ref="L76:M77"/>
    <mergeCell ref="N74:AW74"/>
    <mergeCell ref="BA74:CA74"/>
    <mergeCell ref="AU75:AW75"/>
    <mergeCell ref="BY75:CA75"/>
    <mergeCell ref="AY76:AZ77"/>
    <mergeCell ref="BA76:CA77"/>
    <mergeCell ref="N76:AW77"/>
    <mergeCell ref="Y50:AD51"/>
    <mergeCell ref="J58:N59"/>
    <mergeCell ref="Y58:AD59"/>
    <mergeCell ref="J66:N67"/>
    <mergeCell ref="Y66:AE67"/>
    <mergeCell ref="U50:W51"/>
    <mergeCell ref="S50:T51"/>
    <mergeCell ref="BB16:BC17"/>
    <mergeCell ref="BD12:BL12"/>
    <mergeCell ref="BS12:CA12"/>
    <mergeCell ref="BD13:BL13"/>
    <mergeCell ref="BS13:CA13"/>
    <mergeCell ref="BJ15:BL15"/>
    <mergeCell ref="BY15:CA15"/>
    <mergeCell ref="BS16:CA17"/>
    <mergeCell ref="BD16:BL17"/>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4" tint="-0.249977111117893"/>
  </sheetPr>
  <dimension ref="A1:DV95"/>
  <sheetViews>
    <sheetView view="pageBreakPreview" topLeftCell="A55" zoomScale="40" zoomScaleNormal="40" zoomScaleSheetLayoutView="40" zoomScalePageLayoutView="35" workbookViewId="0">
      <selection activeCell="CI68" sqref="CI68"/>
    </sheetView>
  </sheetViews>
  <sheetFormatPr defaultColWidth="2.375" defaultRowHeight="15.6"/>
  <cols>
    <col min="1" max="1" width="2.375" style="2"/>
    <col min="2" max="2" width="3.875" style="2" customWidth="1"/>
    <col min="3" max="3" width="10.5" style="2" customWidth="1"/>
    <col min="4" max="35" width="3.875" style="2" customWidth="1"/>
    <col min="36" max="36" width="5.375" style="2" customWidth="1"/>
    <col min="37" max="46" width="3.875" style="2" customWidth="1"/>
    <col min="47" max="47" width="5.375" style="2" customWidth="1"/>
    <col min="48" max="75" width="3.875" style="2" customWidth="1"/>
    <col min="76" max="76" width="4.5" style="2" customWidth="1"/>
    <col min="77" max="77" width="6" style="2" customWidth="1"/>
    <col min="78" max="78" width="3.875" style="2" customWidth="1"/>
    <col min="79" max="79" width="4.5" style="2" customWidth="1"/>
    <col min="80" max="82" width="3.875" style="2" customWidth="1"/>
    <col min="83" max="83" width="3" style="2" customWidth="1"/>
    <col min="84" max="85" width="2.375" style="2"/>
    <col min="127" max="208" width="2.375" style="2"/>
    <col min="209" max="209" width="3.875" style="2" customWidth="1"/>
    <col min="210" max="210" width="9.125" style="2" customWidth="1"/>
    <col min="211" max="211" width="3.875" style="2" customWidth="1"/>
    <col min="212" max="215" width="1.375" style="2" customWidth="1"/>
    <col min="216" max="297" width="3.875" style="2" customWidth="1"/>
    <col min="298" max="464" width="2.375" style="2"/>
    <col min="465" max="465" width="3.875" style="2" customWidth="1"/>
    <col min="466" max="466" width="9.125" style="2" customWidth="1"/>
    <col min="467" max="467" width="3.875" style="2" customWidth="1"/>
    <col min="468" max="471" width="1.375" style="2" customWidth="1"/>
    <col min="472" max="553" width="3.875" style="2" customWidth="1"/>
    <col min="554" max="720" width="2.375" style="2"/>
    <col min="721" max="721" width="3.875" style="2" customWidth="1"/>
    <col min="722" max="722" width="9.125" style="2" customWidth="1"/>
    <col min="723" max="723" width="3.875" style="2" customWidth="1"/>
    <col min="724" max="727" width="1.375" style="2" customWidth="1"/>
    <col min="728" max="809" width="3.875" style="2" customWidth="1"/>
    <col min="810" max="976" width="2.375" style="2"/>
    <col min="977" max="977" width="3.875" style="2" customWidth="1"/>
    <col min="978" max="978" width="9.125" style="2" customWidth="1"/>
    <col min="979" max="979" width="3.875" style="2" customWidth="1"/>
    <col min="980" max="983" width="1.375" style="2" customWidth="1"/>
    <col min="984" max="1065" width="3.875" style="2" customWidth="1"/>
    <col min="1066" max="1232" width="2.375" style="2"/>
    <col min="1233" max="1233" width="3.875" style="2" customWidth="1"/>
    <col min="1234" max="1234" width="9.125" style="2" customWidth="1"/>
    <col min="1235" max="1235" width="3.875" style="2" customWidth="1"/>
    <col min="1236" max="1239" width="1.375" style="2" customWidth="1"/>
    <col min="1240" max="1321" width="3.875" style="2" customWidth="1"/>
    <col min="1322" max="1488" width="2.375" style="2"/>
    <col min="1489" max="1489" width="3.875" style="2" customWidth="1"/>
    <col min="1490" max="1490" width="9.125" style="2" customWidth="1"/>
    <col min="1491" max="1491" width="3.875" style="2" customWidth="1"/>
    <col min="1492" max="1495" width="1.375" style="2" customWidth="1"/>
    <col min="1496" max="1577" width="3.875" style="2" customWidth="1"/>
    <col min="1578" max="1744" width="2.375" style="2"/>
    <col min="1745" max="1745" width="3.875" style="2" customWidth="1"/>
    <col min="1746" max="1746" width="9.125" style="2" customWidth="1"/>
    <col min="1747" max="1747" width="3.875" style="2" customWidth="1"/>
    <col min="1748" max="1751" width="1.375" style="2" customWidth="1"/>
    <col min="1752" max="1833" width="3.875" style="2" customWidth="1"/>
    <col min="1834" max="2000" width="2.375" style="2"/>
    <col min="2001" max="2001" width="3.875" style="2" customWidth="1"/>
    <col min="2002" max="2002" width="9.125" style="2" customWidth="1"/>
    <col min="2003" max="2003" width="3.875" style="2" customWidth="1"/>
    <col min="2004" max="2007" width="1.375" style="2" customWidth="1"/>
    <col min="2008" max="2089" width="3.875" style="2" customWidth="1"/>
    <col min="2090" max="2256" width="2.375" style="2"/>
    <col min="2257" max="2257" width="3.875" style="2" customWidth="1"/>
    <col min="2258" max="2258" width="9.125" style="2" customWidth="1"/>
    <col min="2259" max="2259" width="3.875" style="2" customWidth="1"/>
    <col min="2260" max="2263" width="1.375" style="2" customWidth="1"/>
    <col min="2264" max="2345" width="3.875" style="2" customWidth="1"/>
    <col min="2346" max="2512" width="2.375" style="2"/>
    <col min="2513" max="2513" width="3.875" style="2" customWidth="1"/>
    <col min="2514" max="2514" width="9.125" style="2" customWidth="1"/>
    <col min="2515" max="2515" width="3.875" style="2" customWidth="1"/>
    <col min="2516" max="2519" width="1.375" style="2" customWidth="1"/>
    <col min="2520" max="2601" width="3.875" style="2" customWidth="1"/>
    <col min="2602" max="2768" width="2.375" style="2"/>
    <col min="2769" max="2769" width="3.875" style="2" customWidth="1"/>
    <col min="2770" max="2770" width="9.125" style="2" customWidth="1"/>
    <col min="2771" max="2771" width="3.875" style="2" customWidth="1"/>
    <col min="2772" max="2775" width="1.375" style="2" customWidth="1"/>
    <col min="2776" max="2857" width="3.875" style="2" customWidth="1"/>
    <col min="2858" max="3024" width="2.375" style="2"/>
    <col min="3025" max="3025" width="3.875" style="2" customWidth="1"/>
    <col min="3026" max="3026" width="9.125" style="2" customWidth="1"/>
    <col min="3027" max="3027" width="3.875" style="2" customWidth="1"/>
    <col min="3028" max="3031" width="1.375" style="2" customWidth="1"/>
    <col min="3032" max="3113" width="3.875" style="2" customWidth="1"/>
    <col min="3114" max="3280" width="2.375" style="2"/>
    <col min="3281" max="3281" width="3.875" style="2" customWidth="1"/>
    <col min="3282" max="3282" width="9.125" style="2" customWidth="1"/>
    <col min="3283" max="3283" width="3.875" style="2" customWidth="1"/>
    <col min="3284" max="3287" width="1.375" style="2" customWidth="1"/>
    <col min="3288" max="3369" width="3.875" style="2" customWidth="1"/>
    <col min="3370" max="3536" width="2.375" style="2"/>
    <col min="3537" max="3537" width="3.875" style="2" customWidth="1"/>
    <col min="3538" max="3538" width="9.125" style="2" customWidth="1"/>
    <col min="3539" max="3539" width="3.875" style="2" customWidth="1"/>
    <col min="3540" max="3543" width="1.375" style="2" customWidth="1"/>
    <col min="3544" max="3625" width="3.875" style="2" customWidth="1"/>
    <col min="3626" max="3792" width="2.375" style="2"/>
    <col min="3793" max="3793" width="3.875" style="2" customWidth="1"/>
    <col min="3794" max="3794" width="9.125" style="2" customWidth="1"/>
    <col min="3795" max="3795" width="3.875" style="2" customWidth="1"/>
    <col min="3796" max="3799" width="1.375" style="2" customWidth="1"/>
    <col min="3800" max="3881" width="3.875" style="2" customWidth="1"/>
    <col min="3882" max="4048" width="2.375" style="2"/>
    <col min="4049" max="4049" width="3.875" style="2" customWidth="1"/>
    <col min="4050" max="4050" width="9.125" style="2" customWidth="1"/>
    <col min="4051" max="4051" width="3.875" style="2" customWidth="1"/>
    <col min="4052" max="4055" width="1.375" style="2" customWidth="1"/>
    <col min="4056" max="4137" width="3.875" style="2" customWidth="1"/>
    <col min="4138" max="4304" width="2.375" style="2"/>
    <col min="4305" max="4305" width="3.875" style="2" customWidth="1"/>
    <col min="4306" max="4306" width="9.125" style="2" customWidth="1"/>
    <col min="4307" max="4307" width="3.875" style="2" customWidth="1"/>
    <col min="4308" max="4311" width="1.375" style="2" customWidth="1"/>
    <col min="4312" max="4393" width="3.875" style="2" customWidth="1"/>
    <col min="4394" max="4560" width="2.375" style="2"/>
    <col min="4561" max="4561" width="3.875" style="2" customWidth="1"/>
    <col min="4562" max="4562" width="9.125" style="2" customWidth="1"/>
    <col min="4563" max="4563" width="3.875" style="2" customWidth="1"/>
    <col min="4564" max="4567" width="1.375" style="2" customWidth="1"/>
    <col min="4568" max="4649" width="3.875" style="2" customWidth="1"/>
    <col min="4650" max="4816" width="2.375" style="2"/>
    <col min="4817" max="4817" width="3.875" style="2" customWidth="1"/>
    <col min="4818" max="4818" width="9.125" style="2" customWidth="1"/>
    <col min="4819" max="4819" width="3.875" style="2" customWidth="1"/>
    <col min="4820" max="4823" width="1.375" style="2" customWidth="1"/>
    <col min="4824" max="4905" width="3.875" style="2" customWidth="1"/>
    <col min="4906" max="5072" width="2.375" style="2"/>
    <col min="5073" max="5073" width="3.875" style="2" customWidth="1"/>
    <col min="5074" max="5074" width="9.125" style="2" customWidth="1"/>
    <col min="5075" max="5075" width="3.875" style="2" customWidth="1"/>
    <col min="5076" max="5079" width="1.375" style="2" customWidth="1"/>
    <col min="5080" max="5161" width="3.875" style="2" customWidth="1"/>
    <col min="5162" max="5328" width="2.375" style="2"/>
    <col min="5329" max="5329" width="3.875" style="2" customWidth="1"/>
    <col min="5330" max="5330" width="9.125" style="2" customWidth="1"/>
    <col min="5331" max="5331" width="3.875" style="2" customWidth="1"/>
    <col min="5332" max="5335" width="1.375" style="2" customWidth="1"/>
    <col min="5336" max="5417" width="3.875" style="2" customWidth="1"/>
    <col min="5418" max="5584" width="2.375" style="2"/>
    <col min="5585" max="5585" width="3.875" style="2" customWidth="1"/>
    <col min="5586" max="5586" width="9.125" style="2" customWidth="1"/>
    <col min="5587" max="5587" width="3.875" style="2" customWidth="1"/>
    <col min="5588" max="5591" width="1.375" style="2" customWidth="1"/>
    <col min="5592" max="5673" width="3.875" style="2" customWidth="1"/>
    <col min="5674" max="5840" width="2.375" style="2"/>
    <col min="5841" max="5841" width="3.875" style="2" customWidth="1"/>
    <col min="5842" max="5842" width="9.125" style="2" customWidth="1"/>
    <col min="5843" max="5843" width="3.875" style="2" customWidth="1"/>
    <col min="5844" max="5847" width="1.375" style="2" customWidth="1"/>
    <col min="5848" max="5929" width="3.875" style="2" customWidth="1"/>
    <col min="5930" max="6096" width="2.375" style="2"/>
    <col min="6097" max="6097" width="3.875" style="2" customWidth="1"/>
    <col min="6098" max="6098" width="9.125" style="2" customWidth="1"/>
    <col min="6099" max="6099" width="3.875" style="2" customWidth="1"/>
    <col min="6100" max="6103" width="1.375" style="2" customWidth="1"/>
    <col min="6104" max="6185" width="3.875" style="2" customWidth="1"/>
    <col min="6186" max="6352" width="2.375" style="2"/>
    <col min="6353" max="6353" width="3.875" style="2" customWidth="1"/>
    <col min="6354" max="6354" width="9.125" style="2" customWidth="1"/>
    <col min="6355" max="6355" width="3.875" style="2" customWidth="1"/>
    <col min="6356" max="6359" width="1.375" style="2" customWidth="1"/>
    <col min="6360" max="6441" width="3.875" style="2" customWidth="1"/>
    <col min="6442" max="6608" width="2.375" style="2"/>
    <col min="6609" max="6609" width="3.875" style="2" customWidth="1"/>
    <col min="6610" max="6610" width="9.125" style="2" customWidth="1"/>
    <col min="6611" max="6611" width="3.875" style="2" customWidth="1"/>
    <col min="6612" max="6615" width="1.375" style="2" customWidth="1"/>
    <col min="6616" max="6697" width="3.875" style="2" customWidth="1"/>
    <col min="6698" max="6864" width="2.375" style="2"/>
    <col min="6865" max="6865" width="3.875" style="2" customWidth="1"/>
    <col min="6866" max="6866" width="9.125" style="2" customWidth="1"/>
    <col min="6867" max="6867" width="3.875" style="2" customWidth="1"/>
    <col min="6868" max="6871" width="1.375" style="2" customWidth="1"/>
    <col min="6872" max="6953" width="3.875" style="2" customWidth="1"/>
    <col min="6954" max="7120" width="2.375" style="2"/>
    <col min="7121" max="7121" width="3.875" style="2" customWidth="1"/>
    <col min="7122" max="7122" width="9.125" style="2" customWidth="1"/>
    <col min="7123" max="7123" width="3.875" style="2" customWidth="1"/>
    <col min="7124" max="7127" width="1.375" style="2" customWidth="1"/>
    <col min="7128" max="7209" width="3.875" style="2" customWidth="1"/>
    <col min="7210" max="7376" width="2.375" style="2"/>
    <col min="7377" max="7377" width="3.875" style="2" customWidth="1"/>
    <col min="7378" max="7378" width="9.125" style="2" customWidth="1"/>
    <col min="7379" max="7379" width="3.875" style="2" customWidth="1"/>
    <col min="7380" max="7383" width="1.375" style="2" customWidth="1"/>
    <col min="7384" max="7465" width="3.875" style="2" customWidth="1"/>
    <col min="7466" max="7632" width="2.375" style="2"/>
    <col min="7633" max="7633" width="3.875" style="2" customWidth="1"/>
    <col min="7634" max="7634" width="9.125" style="2" customWidth="1"/>
    <col min="7635" max="7635" width="3.875" style="2" customWidth="1"/>
    <col min="7636" max="7639" width="1.375" style="2" customWidth="1"/>
    <col min="7640" max="7721" width="3.875" style="2" customWidth="1"/>
    <col min="7722" max="7888" width="2.375" style="2"/>
    <col min="7889" max="7889" width="3.875" style="2" customWidth="1"/>
    <col min="7890" max="7890" width="9.125" style="2" customWidth="1"/>
    <col min="7891" max="7891" width="3.875" style="2" customWidth="1"/>
    <col min="7892" max="7895" width="1.375" style="2" customWidth="1"/>
    <col min="7896" max="7977" width="3.875" style="2" customWidth="1"/>
    <col min="7978" max="8144" width="2.375" style="2"/>
    <col min="8145" max="8145" width="3.875" style="2" customWidth="1"/>
    <col min="8146" max="8146" width="9.125" style="2" customWidth="1"/>
    <col min="8147" max="8147" width="3.875" style="2" customWidth="1"/>
    <col min="8148" max="8151" width="1.375" style="2" customWidth="1"/>
    <col min="8152" max="8233" width="3.875" style="2" customWidth="1"/>
    <col min="8234" max="8400" width="2.375" style="2"/>
    <col min="8401" max="8401" width="3.875" style="2" customWidth="1"/>
    <col min="8402" max="8402" width="9.125" style="2" customWidth="1"/>
    <col min="8403" max="8403" width="3.875" style="2" customWidth="1"/>
    <col min="8404" max="8407" width="1.375" style="2" customWidth="1"/>
    <col min="8408" max="8489" width="3.875" style="2" customWidth="1"/>
    <col min="8490" max="8656" width="2.375" style="2"/>
    <col min="8657" max="8657" width="3.875" style="2" customWidth="1"/>
    <col min="8658" max="8658" width="9.125" style="2" customWidth="1"/>
    <col min="8659" max="8659" width="3.875" style="2" customWidth="1"/>
    <col min="8660" max="8663" width="1.375" style="2" customWidth="1"/>
    <col min="8664" max="8745" width="3.875" style="2" customWidth="1"/>
    <col min="8746" max="8912" width="2.375" style="2"/>
    <col min="8913" max="8913" width="3.875" style="2" customWidth="1"/>
    <col min="8914" max="8914" width="9.125" style="2" customWidth="1"/>
    <col min="8915" max="8915" width="3.875" style="2" customWidth="1"/>
    <col min="8916" max="8919" width="1.375" style="2" customWidth="1"/>
    <col min="8920" max="9001" width="3.875" style="2" customWidth="1"/>
    <col min="9002" max="9168" width="2.375" style="2"/>
    <col min="9169" max="9169" width="3.875" style="2" customWidth="1"/>
    <col min="9170" max="9170" width="9.125" style="2" customWidth="1"/>
    <col min="9171" max="9171" width="3.875" style="2" customWidth="1"/>
    <col min="9172" max="9175" width="1.375" style="2" customWidth="1"/>
    <col min="9176" max="9257" width="3.875" style="2" customWidth="1"/>
    <col min="9258" max="9424" width="2.375" style="2"/>
    <col min="9425" max="9425" width="3.875" style="2" customWidth="1"/>
    <col min="9426" max="9426" width="9.125" style="2" customWidth="1"/>
    <col min="9427" max="9427" width="3.875" style="2" customWidth="1"/>
    <col min="9428" max="9431" width="1.375" style="2" customWidth="1"/>
    <col min="9432" max="9513" width="3.875" style="2" customWidth="1"/>
    <col min="9514" max="9680" width="2.375" style="2"/>
    <col min="9681" max="9681" width="3.875" style="2" customWidth="1"/>
    <col min="9682" max="9682" width="9.125" style="2" customWidth="1"/>
    <col min="9683" max="9683" width="3.875" style="2" customWidth="1"/>
    <col min="9684" max="9687" width="1.375" style="2" customWidth="1"/>
    <col min="9688" max="9769" width="3.875" style="2" customWidth="1"/>
    <col min="9770" max="9936" width="2.375" style="2"/>
    <col min="9937" max="9937" width="3.875" style="2" customWidth="1"/>
    <col min="9938" max="9938" width="9.125" style="2" customWidth="1"/>
    <col min="9939" max="9939" width="3.875" style="2" customWidth="1"/>
    <col min="9940" max="9943" width="1.375" style="2" customWidth="1"/>
    <col min="9944" max="10025" width="3.875" style="2" customWidth="1"/>
    <col min="10026" max="10192" width="2.375" style="2"/>
    <col min="10193" max="10193" width="3.875" style="2" customWidth="1"/>
    <col min="10194" max="10194" width="9.125" style="2" customWidth="1"/>
    <col min="10195" max="10195" width="3.875" style="2" customWidth="1"/>
    <col min="10196" max="10199" width="1.375" style="2" customWidth="1"/>
    <col min="10200" max="10281" width="3.875" style="2" customWidth="1"/>
    <col min="10282" max="10448" width="2.375" style="2"/>
    <col min="10449" max="10449" width="3.875" style="2" customWidth="1"/>
    <col min="10450" max="10450" width="9.125" style="2" customWidth="1"/>
    <col min="10451" max="10451" width="3.875" style="2" customWidth="1"/>
    <col min="10452" max="10455" width="1.375" style="2" customWidth="1"/>
    <col min="10456" max="10537" width="3.875" style="2" customWidth="1"/>
    <col min="10538" max="10704" width="2.375" style="2"/>
    <col min="10705" max="10705" width="3.875" style="2" customWidth="1"/>
    <col min="10706" max="10706" width="9.125" style="2" customWidth="1"/>
    <col min="10707" max="10707" width="3.875" style="2" customWidth="1"/>
    <col min="10708" max="10711" width="1.375" style="2" customWidth="1"/>
    <col min="10712" max="10793" width="3.875" style="2" customWidth="1"/>
    <col min="10794" max="10960" width="2.375" style="2"/>
    <col min="10961" max="10961" width="3.875" style="2" customWidth="1"/>
    <col min="10962" max="10962" width="9.125" style="2" customWidth="1"/>
    <col min="10963" max="10963" width="3.875" style="2" customWidth="1"/>
    <col min="10964" max="10967" width="1.375" style="2" customWidth="1"/>
    <col min="10968" max="11049" width="3.875" style="2" customWidth="1"/>
    <col min="11050" max="11216" width="2.375" style="2"/>
    <col min="11217" max="11217" width="3.875" style="2" customWidth="1"/>
    <col min="11218" max="11218" width="9.125" style="2" customWidth="1"/>
    <col min="11219" max="11219" width="3.875" style="2" customWidth="1"/>
    <col min="11220" max="11223" width="1.375" style="2" customWidth="1"/>
    <col min="11224" max="11305" width="3.875" style="2" customWidth="1"/>
    <col min="11306" max="11472" width="2.375" style="2"/>
    <col min="11473" max="11473" width="3.875" style="2" customWidth="1"/>
    <col min="11474" max="11474" width="9.125" style="2" customWidth="1"/>
    <col min="11475" max="11475" width="3.875" style="2" customWidth="1"/>
    <col min="11476" max="11479" width="1.375" style="2" customWidth="1"/>
    <col min="11480" max="11561" width="3.875" style="2" customWidth="1"/>
    <col min="11562" max="11728" width="2.375" style="2"/>
    <col min="11729" max="11729" width="3.875" style="2" customWidth="1"/>
    <col min="11730" max="11730" width="9.125" style="2" customWidth="1"/>
    <col min="11731" max="11731" width="3.875" style="2" customWidth="1"/>
    <col min="11732" max="11735" width="1.375" style="2" customWidth="1"/>
    <col min="11736" max="11817" width="3.875" style="2" customWidth="1"/>
    <col min="11818" max="11984" width="2.375" style="2"/>
    <col min="11985" max="11985" width="3.875" style="2" customWidth="1"/>
    <col min="11986" max="11986" width="9.125" style="2" customWidth="1"/>
    <col min="11987" max="11987" width="3.875" style="2" customWidth="1"/>
    <col min="11988" max="11991" width="1.375" style="2" customWidth="1"/>
    <col min="11992" max="12073" width="3.875" style="2" customWidth="1"/>
    <col min="12074" max="12240" width="2.375" style="2"/>
    <col min="12241" max="12241" width="3.875" style="2" customWidth="1"/>
    <col min="12242" max="12242" width="9.125" style="2" customWidth="1"/>
    <col min="12243" max="12243" width="3.875" style="2" customWidth="1"/>
    <col min="12244" max="12247" width="1.375" style="2" customWidth="1"/>
    <col min="12248" max="12329" width="3.875" style="2" customWidth="1"/>
    <col min="12330" max="12496" width="2.375" style="2"/>
    <col min="12497" max="12497" width="3.875" style="2" customWidth="1"/>
    <col min="12498" max="12498" width="9.125" style="2" customWidth="1"/>
    <col min="12499" max="12499" width="3.875" style="2" customWidth="1"/>
    <col min="12500" max="12503" width="1.375" style="2" customWidth="1"/>
    <col min="12504" max="12585" width="3.875" style="2" customWidth="1"/>
    <col min="12586" max="12752" width="2.375" style="2"/>
    <col min="12753" max="12753" width="3.875" style="2" customWidth="1"/>
    <col min="12754" max="12754" width="9.125" style="2" customWidth="1"/>
    <col min="12755" max="12755" width="3.875" style="2" customWidth="1"/>
    <col min="12756" max="12759" width="1.375" style="2" customWidth="1"/>
    <col min="12760" max="12841" width="3.875" style="2" customWidth="1"/>
    <col min="12842" max="13008" width="2.375" style="2"/>
    <col min="13009" max="13009" width="3.875" style="2" customWidth="1"/>
    <col min="13010" max="13010" width="9.125" style="2" customWidth="1"/>
    <col min="13011" max="13011" width="3.875" style="2" customWidth="1"/>
    <col min="13012" max="13015" width="1.375" style="2" customWidth="1"/>
    <col min="13016" max="13097" width="3.875" style="2" customWidth="1"/>
    <col min="13098" max="13264" width="2.375" style="2"/>
    <col min="13265" max="13265" width="3.875" style="2" customWidth="1"/>
    <col min="13266" max="13266" width="9.125" style="2" customWidth="1"/>
    <col min="13267" max="13267" width="3.875" style="2" customWidth="1"/>
    <col min="13268" max="13271" width="1.375" style="2" customWidth="1"/>
    <col min="13272" max="13353" width="3.875" style="2" customWidth="1"/>
    <col min="13354" max="13520" width="2.375" style="2"/>
    <col min="13521" max="13521" width="3.875" style="2" customWidth="1"/>
    <col min="13522" max="13522" width="9.125" style="2" customWidth="1"/>
    <col min="13523" max="13523" width="3.875" style="2" customWidth="1"/>
    <col min="13524" max="13527" width="1.375" style="2" customWidth="1"/>
    <col min="13528" max="13609" width="3.875" style="2" customWidth="1"/>
    <col min="13610" max="13776" width="2.375" style="2"/>
    <col min="13777" max="13777" width="3.875" style="2" customWidth="1"/>
    <col min="13778" max="13778" width="9.125" style="2" customWidth="1"/>
    <col min="13779" max="13779" width="3.875" style="2" customWidth="1"/>
    <col min="13780" max="13783" width="1.375" style="2" customWidth="1"/>
    <col min="13784" max="13865" width="3.875" style="2" customWidth="1"/>
    <col min="13866" max="14032" width="2.375" style="2"/>
    <col min="14033" max="14033" width="3.875" style="2" customWidth="1"/>
    <col min="14034" max="14034" width="9.125" style="2" customWidth="1"/>
    <col min="14035" max="14035" width="3.875" style="2" customWidth="1"/>
    <col min="14036" max="14039" width="1.375" style="2" customWidth="1"/>
    <col min="14040" max="14121" width="3.875" style="2" customWidth="1"/>
    <col min="14122" max="14288" width="2.375" style="2"/>
    <col min="14289" max="14289" width="3.875" style="2" customWidth="1"/>
    <col min="14290" max="14290" width="9.125" style="2" customWidth="1"/>
    <col min="14291" max="14291" width="3.875" style="2" customWidth="1"/>
    <col min="14292" max="14295" width="1.375" style="2" customWidth="1"/>
    <col min="14296" max="14377" width="3.875" style="2" customWidth="1"/>
    <col min="14378" max="14544" width="2.375" style="2"/>
    <col min="14545" max="14545" width="3.875" style="2" customWidth="1"/>
    <col min="14546" max="14546" width="9.125" style="2" customWidth="1"/>
    <col min="14547" max="14547" width="3.875" style="2" customWidth="1"/>
    <col min="14548" max="14551" width="1.375" style="2" customWidth="1"/>
    <col min="14552" max="14633" width="3.875" style="2" customWidth="1"/>
    <col min="14634" max="14800" width="2.375" style="2"/>
    <col min="14801" max="14801" width="3.875" style="2" customWidth="1"/>
    <col min="14802" max="14802" width="9.125" style="2" customWidth="1"/>
    <col min="14803" max="14803" width="3.875" style="2" customWidth="1"/>
    <col min="14804" max="14807" width="1.375" style="2" customWidth="1"/>
    <col min="14808" max="14889" width="3.875" style="2" customWidth="1"/>
    <col min="14890" max="15056" width="2.375" style="2"/>
    <col min="15057" max="15057" width="3.875" style="2" customWidth="1"/>
    <col min="15058" max="15058" width="9.125" style="2" customWidth="1"/>
    <col min="15059" max="15059" width="3.875" style="2" customWidth="1"/>
    <col min="15060" max="15063" width="1.375" style="2" customWidth="1"/>
    <col min="15064" max="15145" width="3.875" style="2" customWidth="1"/>
    <col min="15146" max="15312" width="2.375" style="2"/>
    <col min="15313" max="15313" width="3.875" style="2" customWidth="1"/>
    <col min="15314" max="15314" width="9.125" style="2" customWidth="1"/>
    <col min="15315" max="15315" width="3.875" style="2" customWidth="1"/>
    <col min="15316" max="15319" width="1.375" style="2" customWidth="1"/>
    <col min="15320" max="15401" width="3.875" style="2" customWidth="1"/>
    <col min="15402" max="15568" width="2.375" style="2"/>
    <col min="15569" max="15569" width="3.875" style="2" customWidth="1"/>
    <col min="15570" max="15570" width="9.125" style="2" customWidth="1"/>
    <col min="15571" max="15571" width="3.875" style="2" customWidth="1"/>
    <col min="15572" max="15575" width="1.375" style="2" customWidth="1"/>
    <col min="15576" max="15657" width="3.875" style="2" customWidth="1"/>
    <col min="15658" max="15824" width="2.375" style="2"/>
    <col min="15825" max="15825" width="3.875" style="2" customWidth="1"/>
    <col min="15826" max="15826" width="9.125" style="2" customWidth="1"/>
    <col min="15827" max="15827" width="3.875" style="2" customWidth="1"/>
    <col min="15828" max="15831" width="1.375" style="2" customWidth="1"/>
    <col min="15832" max="15913" width="3.875" style="2" customWidth="1"/>
    <col min="15914" max="16080" width="2.375" style="2"/>
    <col min="16081" max="16081" width="3.875" style="2" customWidth="1"/>
    <col min="16082" max="16082" width="9.125" style="2" customWidth="1"/>
    <col min="16083" max="16083" width="3.875" style="2" customWidth="1"/>
    <col min="16084" max="16087" width="1.375" style="2" customWidth="1"/>
    <col min="16088" max="16169" width="3.875" style="2" customWidth="1"/>
    <col min="16170" max="16384" width="2.375" style="2"/>
  </cols>
  <sheetData>
    <row r="1" spans="2:126" ht="81" customHeight="1">
      <c r="CH1" s="1525"/>
      <c r="CI1" s="1525"/>
      <c r="CJ1" s="1525"/>
      <c r="CK1" s="1525"/>
      <c r="CL1" s="1525"/>
      <c r="CM1" s="1525"/>
      <c r="CN1" s="1525"/>
      <c r="CO1" s="1525"/>
      <c r="CP1" s="1525"/>
      <c r="CQ1" s="1525"/>
      <c r="CR1" s="1525"/>
      <c r="CS1" s="1525"/>
      <c r="CT1" s="1525"/>
      <c r="CU1" s="1525"/>
      <c r="CV1" s="1525"/>
      <c r="CW1" s="1525"/>
      <c r="CX1" s="1525"/>
      <c r="CY1" s="1525"/>
      <c r="CZ1" s="1525"/>
      <c r="DA1" s="1525"/>
      <c r="DB1" s="1525"/>
      <c r="DC1" s="1525"/>
      <c r="DD1" s="1525"/>
      <c r="DE1" s="1525"/>
      <c r="DF1" s="1525"/>
      <c r="DG1" s="1525"/>
      <c r="DH1" s="1525"/>
      <c r="DI1" s="1525"/>
      <c r="DJ1" s="1525"/>
      <c r="DK1" s="1525"/>
      <c r="DL1" s="1525"/>
      <c r="DM1" s="1525"/>
      <c r="DN1" s="1525"/>
      <c r="DO1" s="1525"/>
      <c r="DP1" s="1525"/>
      <c r="DQ1" s="1525"/>
      <c r="DR1" s="1525"/>
      <c r="DS1" s="1525"/>
      <c r="DT1" s="1525"/>
      <c r="DU1" s="1525"/>
      <c r="DV1" s="1525"/>
    </row>
    <row r="2" spans="2:126" s="61" customFormat="1" ht="24.95" customHeight="1">
      <c r="B2" s="65"/>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107"/>
      <c r="CH2" s="1525"/>
      <c r="CI2" s="1525"/>
      <c r="CJ2" s="1525"/>
      <c r="CK2" s="1525"/>
      <c r="CL2" s="1525"/>
      <c r="CM2" s="1525"/>
      <c r="CN2" s="1525"/>
      <c r="CO2" s="1525"/>
      <c r="CP2" s="1525"/>
      <c r="CQ2" s="1525"/>
      <c r="CR2" s="1525"/>
      <c r="CS2" s="1525"/>
      <c r="CT2" s="1525"/>
      <c r="CU2" s="1525"/>
      <c r="CV2" s="1525"/>
      <c r="CW2" s="1525"/>
      <c r="CX2" s="1525"/>
      <c r="CY2" s="1525"/>
      <c r="CZ2" s="1525"/>
      <c r="DA2" s="1525"/>
      <c r="DB2" s="1525"/>
      <c r="DC2" s="1525"/>
      <c r="DD2" s="1525"/>
      <c r="DE2" s="1525"/>
      <c r="DF2" s="1525"/>
      <c r="DG2" s="1525"/>
      <c r="DH2" s="1525"/>
      <c r="DI2" s="1525"/>
      <c r="DJ2" s="1525"/>
      <c r="DK2" s="1525"/>
      <c r="DL2" s="1525"/>
      <c r="DM2" s="1525"/>
      <c r="DN2" s="1525"/>
      <c r="DO2" s="1525"/>
      <c r="DP2" s="1525"/>
      <c r="DQ2" s="1525"/>
      <c r="DR2" s="1525"/>
      <c r="DS2" s="1525"/>
      <c r="DT2" s="1525"/>
      <c r="DU2" s="1525"/>
      <c r="DV2" s="1525"/>
    </row>
    <row r="3" spans="2:126" s="61" customFormat="1" ht="24.95" customHeight="1">
      <c r="B3" s="67"/>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108"/>
      <c r="CH3" s="1525"/>
      <c r="CI3" s="1525"/>
      <c r="CJ3" s="1525"/>
      <c r="CK3" s="1525"/>
      <c r="CL3" s="1525"/>
      <c r="CM3" s="1525"/>
      <c r="CN3" s="1525"/>
      <c r="CO3" s="1525"/>
      <c r="CP3" s="1525"/>
      <c r="CQ3" s="1525"/>
      <c r="CR3" s="1525"/>
      <c r="CS3" s="1525"/>
      <c r="CT3" s="1525"/>
      <c r="CU3" s="1525"/>
      <c r="CV3" s="1525"/>
      <c r="CW3" s="1525"/>
      <c r="CX3" s="1525"/>
      <c r="CY3" s="1525"/>
      <c r="CZ3" s="1525"/>
      <c r="DA3" s="1525"/>
      <c r="DB3" s="1525"/>
      <c r="DC3" s="1525"/>
      <c r="DD3" s="1525"/>
      <c r="DE3" s="1525"/>
      <c r="DF3" s="1525"/>
      <c r="DG3" s="1525"/>
      <c r="DH3" s="1525"/>
      <c r="DI3" s="1525"/>
      <c r="DJ3" s="1525"/>
      <c r="DK3" s="1525"/>
      <c r="DL3" s="1525"/>
      <c r="DM3" s="1525"/>
      <c r="DN3" s="1525"/>
      <c r="DO3" s="1525"/>
      <c r="DP3" s="1525"/>
      <c r="DQ3" s="1525"/>
      <c r="DR3" s="1525"/>
      <c r="DS3" s="1525"/>
      <c r="DT3" s="1525"/>
      <c r="DU3" s="1525"/>
      <c r="DV3" s="1525"/>
    </row>
    <row r="4" spans="2:126" s="61" customFormat="1" ht="30" customHeight="1">
      <c r="B4" s="69"/>
      <c r="C4" s="2601" t="s">
        <v>2284</v>
      </c>
      <c r="D4" s="2602"/>
      <c r="E4" s="2602"/>
      <c r="F4" s="2602"/>
      <c r="G4" s="2602"/>
      <c r="H4" s="2602"/>
      <c r="I4" s="2602"/>
      <c r="J4" s="2602"/>
      <c r="K4" s="2602"/>
      <c r="L4" s="2602"/>
      <c r="M4" s="2602"/>
      <c r="N4" s="2603"/>
      <c r="O4" s="2607" t="s">
        <v>2629</v>
      </c>
      <c r="P4" s="2608"/>
      <c r="Q4" s="2609"/>
      <c r="R4" s="38"/>
      <c r="S4" s="100" t="s">
        <v>2630</v>
      </c>
      <c r="T4" s="77"/>
      <c r="U4" s="77"/>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109"/>
      <c r="CH4" s="1525"/>
      <c r="CI4" s="1525"/>
      <c r="CJ4" s="1525"/>
      <c r="CK4" s="1525"/>
      <c r="CL4" s="1525"/>
      <c r="CM4" s="1525"/>
      <c r="CN4" s="1525"/>
      <c r="CO4" s="1525"/>
      <c r="CP4" s="1525"/>
      <c r="CQ4" s="1525"/>
      <c r="CR4" s="1525"/>
      <c r="CS4" s="1525"/>
      <c r="CT4" s="1525"/>
      <c r="CU4" s="1525"/>
      <c r="CV4" s="1525"/>
      <c r="CW4" s="1525"/>
      <c r="CX4" s="1525"/>
      <c r="CY4" s="1525"/>
      <c r="CZ4" s="1525"/>
      <c r="DA4" s="1525"/>
      <c r="DB4" s="1525"/>
      <c r="DC4" s="1525"/>
      <c r="DD4" s="1525"/>
      <c r="DE4" s="1525"/>
      <c r="DF4" s="1525"/>
      <c r="DG4" s="1525"/>
      <c r="DH4" s="1525"/>
      <c r="DI4" s="1525"/>
      <c r="DJ4" s="1525"/>
      <c r="DK4" s="1525"/>
      <c r="DL4" s="1525"/>
      <c r="DM4" s="1525"/>
      <c r="DN4" s="1525"/>
      <c r="DO4" s="1525"/>
      <c r="DP4" s="1525"/>
      <c r="DQ4" s="1525"/>
      <c r="DR4" s="1525"/>
      <c r="DS4" s="1525"/>
      <c r="DT4" s="1525"/>
      <c r="DU4" s="1525"/>
      <c r="DV4" s="1525"/>
    </row>
    <row r="5" spans="2:126" s="61" customFormat="1" ht="30" customHeight="1">
      <c r="B5" s="70"/>
      <c r="C5" s="2604"/>
      <c r="D5" s="2605"/>
      <c r="E5" s="2605"/>
      <c r="F5" s="2605"/>
      <c r="G5" s="2605"/>
      <c r="H5" s="2605"/>
      <c r="I5" s="2605"/>
      <c r="J5" s="2605"/>
      <c r="K5" s="2605"/>
      <c r="L5" s="2605"/>
      <c r="M5" s="2605"/>
      <c r="N5" s="2606"/>
      <c r="O5" s="2610"/>
      <c r="P5" s="2611"/>
      <c r="Q5" s="2612"/>
      <c r="R5" s="38"/>
      <c r="S5" s="101" t="s">
        <v>2631</v>
      </c>
      <c r="T5" s="77"/>
      <c r="U5" s="77"/>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110"/>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row>
    <row r="6" spans="2:126" s="61" customFormat="1" ht="24.95" customHeight="1">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110"/>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row>
    <row r="7" spans="2:126" s="61" customFormat="1" ht="24.95" customHeight="1">
      <c r="B7" s="72"/>
      <c r="BD7" s="1627"/>
      <c r="BE7" s="1627"/>
      <c r="BF7" s="1627"/>
      <c r="BG7" s="1627"/>
      <c r="BH7" s="1627"/>
      <c r="BI7" s="1627"/>
      <c r="BJ7" s="1627"/>
      <c r="BK7" s="1627"/>
      <c r="BL7" s="1627"/>
      <c r="BM7" s="1627"/>
      <c r="BN7" s="1627"/>
      <c r="BO7" s="1627"/>
      <c r="BP7" s="1627"/>
      <c r="BQ7" s="1627"/>
      <c r="BR7" s="1627"/>
      <c r="BS7" s="1627"/>
      <c r="BT7" s="1627"/>
      <c r="BU7" s="1627"/>
      <c r="BV7" s="1627"/>
      <c r="BW7" s="1627"/>
      <c r="BX7" s="1627"/>
      <c r="BY7" s="1627"/>
      <c r="BZ7" s="1627"/>
      <c r="CA7" s="1627"/>
      <c r="CD7" s="111"/>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row>
    <row r="8" spans="2:126" s="61" customFormat="1" ht="30" customHeight="1">
      <c r="B8" s="73"/>
      <c r="C8" s="167" t="s">
        <v>2646</v>
      </c>
      <c r="D8" s="1626" t="s">
        <v>2647</v>
      </c>
      <c r="E8" s="1525"/>
      <c r="F8" s="1525"/>
      <c r="G8" s="1525"/>
      <c r="H8" s="1525"/>
      <c r="I8" s="1525"/>
      <c r="J8" s="1525"/>
      <c r="K8" s="1525"/>
      <c r="L8" s="1525"/>
      <c r="M8" s="1525"/>
      <c r="N8" s="1525"/>
      <c r="O8" s="1525"/>
      <c r="P8" s="1525"/>
      <c r="Q8" s="1525"/>
      <c r="R8" s="1525"/>
      <c r="S8" s="1525"/>
      <c r="T8" s="1525"/>
      <c r="U8" s="1525"/>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25"/>
      <c r="BF8" s="125"/>
      <c r="BG8" s="125"/>
      <c r="BH8" s="125"/>
      <c r="BI8" s="125"/>
      <c r="BJ8" s="125"/>
      <c r="BK8" s="125"/>
      <c r="BL8" s="125"/>
      <c r="BM8" s="125"/>
      <c r="BN8" s="125"/>
      <c r="BO8" s="125"/>
      <c r="BP8" s="125"/>
      <c r="BQ8" s="125"/>
      <c r="BR8" s="125"/>
      <c r="BS8" s="125"/>
      <c r="BT8" s="125"/>
      <c r="BU8" s="125"/>
      <c r="BV8" s="38"/>
      <c r="BW8" s="38"/>
      <c r="BX8" s="38"/>
      <c r="BY8" s="38"/>
      <c r="BZ8" s="38"/>
      <c r="CA8" s="38"/>
      <c r="CD8" s="111"/>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row>
    <row r="9" spans="2:126" s="61" customFormat="1" ht="30" customHeight="1">
      <c r="B9" s="73"/>
      <c r="C9" s="168"/>
      <c r="D9" s="76" t="s">
        <v>2648</v>
      </c>
      <c r="E9" s="1525"/>
      <c r="F9" s="1525"/>
      <c r="G9" s="1525"/>
      <c r="H9" s="1525"/>
      <c r="I9" s="1525"/>
      <c r="J9" s="1525"/>
      <c r="K9" s="1525"/>
      <c r="L9" s="1525"/>
      <c r="M9" s="1525"/>
      <c r="N9" s="1525"/>
      <c r="O9" s="1525"/>
      <c r="P9" s="1525"/>
      <c r="Q9" s="1525"/>
      <c r="R9" s="1525"/>
      <c r="S9" s="1525"/>
      <c r="T9" s="1525"/>
      <c r="U9" s="1525"/>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11"/>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row>
    <row r="10" spans="2:126" s="61" customFormat="1" ht="30" customHeight="1">
      <c r="B10" s="73"/>
      <c r="C10" s="1525"/>
      <c r="BD10" s="1525"/>
      <c r="BE10" s="1525"/>
      <c r="BF10" s="1525"/>
      <c r="BG10" s="1525"/>
      <c r="BH10" s="1525"/>
      <c r="BI10" s="1525"/>
      <c r="BJ10" s="1525"/>
      <c r="BK10" s="1525"/>
      <c r="BL10" s="1525"/>
      <c r="BM10" s="1525"/>
      <c r="BN10" s="1525"/>
      <c r="BO10" s="1525"/>
      <c r="BP10" s="1525"/>
      <c r="BQ10" s="1525"/>
      <c r="BR10" s="1525"/>
      <c r="BS10" s="1525"/>
      <c r="BT10" s="1525"/>
      <c r="BU10" s="1525"/>
      <c r="BV10" s="1525"/>
      <c r="BW10" s="1525"/>
      <c r="BX10" s="1525"/>
      <c r="BY10" s="1525"/>
      <c r="BZ10" s="1525"/>
      <c r="CA10" s="1525"/>
      <c r="CB10" s="1525"/>
      <c r="CC10" s="1525"/>
      <c r="CD10" s="111"/>
      <c r="CH10" s="1525"/>
      <c r="CI10" s="1525"/>
      <c r="CJ10" s="1525"/>
      <c r="CK10" s="1525"/>
      <c r="CL10" s="1525"/>
      <c r="CM10" s="1525"/>
      <c r="CN10" s="1525"/>
      <c r="CO10" s="1525"/>
      <c r="CP10" s="1525"/>
      <c r="CQ10" s="1525"/>
      <c r="CR10" s="1525"/>
      <c r="CS10" s="1525"/>
      <c r="CT10" s="1525"/>
      <c r="CU10" s="1525"/>
      <c r="CV10" s="1525"/>
      <c r="CW10" s="1525"/>
      <c r="CX10" s="1525"/>
      <c r="CY10" s="1525"/>
      <c r="CZ10" s="1525"/>
      <c r="DA10" s="1525"/>
      <c r="DB10" s="1525"/>
      <c r="DC10" s="1525"/>
      <c r="DD10" s="1525"/>
      <c r="DE10" s="1525"/>
      <c r="DF10" s="1525"/>
      <c r="DG10" s="1525"/>
      <c r="DH10" s="1525"/>
      <c r="DI10" s="1525"/>
      <c r="DJ10" s="1525"/>
      <c r="DK10" s="1525"/>
      <c r="DL10" s="1525"/>
      <c r="DM10" s="1525"/>
      <c r="DN10" s="1525"/>
      <c r="DO10" s="1525"/>
      <c r="DP10" s="1525"/>
      <c r="DQ10" s="1525"/>
      <c r="DR10" s="1525"/>
      <c r="DS10" s="1525"/>
      <c r="DT10" s="1525"/>
      <c r="DU10" s="1525"/>
      <c r="DV10" s="1525"/>
    </row>
    <row r="11" spans="2:126" s="61" customFormat="1" ht="30" customHeight="1">
      <c r="B11" s="73"/>
      <c r="C11" s="1525"/>
      <c r="D11" s="1525"/>
      <c r="E11" s="1525"/>
      <c r="F11" s="1525"/>
      <c r="G11" s="1525"/>
      <c r="H11" s="1525"/>
      <c r="I11" s="1525"/>
      <c r="J11" s="1525"/>
      <c r="K11" s="1525"/>
      <c r="L11" s="1525"/>
      <c r="M11" s="1525"/>
      <c r="N11" s="1525"/>
      <c r="O11" s="1525"/>
      <c r="P11" s="1525"/>
      <c r="Y11" s="2"/>
      <c r="Z11" s="2"/>
      <c r="AA11" s="2"/>
      <c r="AB11" s="2"/>
      <c r="AC11" s="2"/>
      <c r="AD11" s="2"/>
      <c r="AE11" s="2"/>
      <c r="AF11" s="2"/>
      <c r="AG11" s="2386">
        <v>3420</v>
      </c>
      <c r="AH11" s="2386"/>
      <c r="AI11" s="2386"/>
      <c r="AJ11" s="2"/>
      <c r="AK11" s="2"/>
      <c r="BD11" s="1525"/>
      <c r="BE11" s="1525"/>
      <c r="BF11" s="1525"/>
      <c r="BG11" s="1525"/>
      <c r="BH11" s="1525"/>
      <c r="BI11" s="1525"/>
      <c r="BJ11" s="1525"/>
      <c r="BK11" s="1525"/>
      <c r="BL11" s="1525"/>
      <c r="BM11" s="1525"/>
      <c r="BN11" s="1525"/>
      <c r="BO11" s="1525"/>
      <c r="BQ11" s="2"/>
      <c r="BR11" s="2"/>
      <c r="BS11" s="2"/>
      <c r="BT11" s="2"/>
      <c r="BU11" s="2"/>
      <c r="BV11" s="2"/>
      <c r="BW11" s="2"/>
      <c r="BX11" s="2"/>
      <c r="BY11" s="2386">
        <v>3420</v>
      </c>
      <c r="BZ11" s="2386"/>
      <c r="CA11" s="2386"/>
      <c r="CB11" s="2"/>
      <c r="CC11" s="2"/>
      <c r="CD11" s="111"/>
      <c r="CH11" s="1525"/>
      <c r="CI11" s="1525"/>
      <c r="CJ11" s="1525"/>
      <c r="CK11" s="1525"/>
      <c r="CL11" s="1525"/>
      <c r="CM11" s="1525"/>
      <c r="CN11" s="1525"/>
      <c r="CO11" s="1525"/>
      <c r="CP11" s="1525"/>
      <c r="CQ11" s="1525"/>
      <c r="CR11" s="1525"/>
      <c r="CS11" s="1525"/>
      <c r="CT11" s="1525"/>
      <c r="CU11" s="1525"/>
      <c r="CV11" s="1525"/>
      <c r="CW11" s="1525"/>
      <c r="CX11" s="1525"/>
      <c r="CY11" s="1525"/>
      <c r="CZ11" s="1525"/>
      <c r="DA11" s="1525"/>
      <c r="DB11" s="1525"/>
      <c r="DC11" s="1525"/>
      <c r="DD11" s="1525"/>
      <c r="DE11" s="1525"/>
      <c r="DF11" s="1525"/>
      <c r="DG11" s="1525"/>
      <c r="DH11" s="1525"/>
      <c r="DI11" s="1525"/>
      <c r="DJ11" s="1525"/>
      <c r="DK11" s="1525"/>
      <c r="DL11" s="1525"/>
      <c r="DM11" s="1525"/>
      <c r="DN11" s="1525"/>
      <c r="DO11" s="1525"/>
      <c r="DP11" s="1525"/>
      <c r="DQ11" s="1525"/>
      <c r="DR11" s="1525"/>
      <c r="DS11" s="1525"/>
      <c r="DT11" s="1525"/>
      <c r="DU11" s="1525"/>
      <c r="DV11" s="1525"/>
    </row>
    <row r="12" spans="2:126" s="61" customFormat="1" ht="30" customHeight="1">
      <c r="B12" s="73"/>
      <c r="C12" s="1525"/>
      <c r="D12" s="498" t="s">
        <v>1171</v>
      </c>
      <c r="E12" s="74"/>
      <c r="F12" s="82" t="s">
        <v>2649</v>
      </c>
      <c r="G12" s="1525"/>
      <c r="H12" s="1525"/>
      <c r="I12" s="1525"/>
      <c r="J12" s="1525"/>
      <c r="K12" s="1525"/>
      <c r="L12" s="1525"/>
      <c r="M12" s="1525"/>
      <c r="N12" s="1525"/>
      <c r="O12" s="1525"/>
      <c r="P12" s="1525"/>
      <c r="Q12" s="1525"/>
      <c r="R12" s="1525"/>
      <c r="S12" s="1525"/>
      <c r="T12" s="1525"/>
      <c r="U12" s="1525"/>
      <c r="V12" s="1525"/>
      <c r="W12" s="1525"/>
      <c r="X12" s="1525"/>
      <c r="Y12" s="2317" t="s">
        <v>1347</v>
      </c>
      <c r="Z12" s="2306"/>
      <c r="AA12" s="2307"/>
      <c r="AB12" s="2308"/>
      <c r="AC12" s="2308"/>
      <c r="AD12" s="2308"/>
      <c r="AE12" s="2308"/>
      <c r="AF12" s="2308"/>
      <c r="AG12" s="2308"/>
      <c r="AH12" s="2308"/>
      <c r="AI12" s="2309"/>
      <c r="AJ12" s="2306" t="s">
        <v>1229</v>
      </c>
      <c r="AK12" s="2306"/>
      <c r="AL12" s="1525"/>
      <c r="AM12" s="1525"/>
      <c r="AN12" s="1525"/>
      <c r="AO12" s="1525"/>
      <c r="AP12" s="1525"/>
      <c r="AQ12" s="1525"/>
      <c r="AR12" s="1525"/>
      <c r="AS12" s="1525"/>
      <c r="AT12" s="1525"/>
      <c r="AV12" s="80" t="s">
        <v>1287</v>
      </c>
      <c r="AW12" s="74"/>
      <c r="AX12" s="82" t="s">
        <v>2650</v>
      </c>
      <c r="AY12" s="1525"/>
      <c r="AZ12" s="1525"/>
      <c r="BA12" s="1525"/>
      <c r="BB12" s="1525"/>
      <c r="BC12" s="1525"/>
      <c r="BD12" s="1525"/>
      <c r="BE12" s="1525"/>
      <c r="BF12" s="1525"/>
      <c r="BG12" s="1525"/>
      <c r="BH12" s="1525"/>
      <c r="BI12" s="1525"/>
      <c r="BJ12" s="1525"/>
      <c r="BK12" s="1525"/>
      <c r="BL12" s="1525"/>
      <c r="BM12" s="1525"/>
      <c r="BN12" s="1525"/>
      <c r="BO12" s="1525"/>
      <c r="BP12" s="1525"/>
      <c r="BQ12" s="2317" t="s">
        <v>1421</v>
      </c>
      <c r="BR12" s="2306"/>
      <c r="BS12" s="2307"/>
      <c r="BT12" s="2308"/>
      <c r="BU12" s="2308"/>
      <c r="BV12" s="2308"/>
      <c r="BW12" s="2308"/>
      <c r="BX12" s="2308"/>
      <c r="BY12" s="2308"/>
      <c r="BZ12" s="2308"/>
      <c r="CA12" s="2309"/>
      <c r="CB12" s="2306" t="s">
        <v>1229</v>
      </c>
      <c r="CC12" s="2306"/>
      <c r="CD12" s="111"/>
      <c r="CH12" s="1525"/>
      <c r="CI12" s="1525"/>
      <c r="CJ12" s="1525"/>
      <c r="CK12" s="1525"/>
    </row>
    <row r="13" spans="2:126" s="61" customFormat="1" ht="30" customHeight="1">
      <c r="B13" s="73"/>
      <c r="C13" s="1525"/>
      <c r="D13" s="80"/>
      <c r="E13" s="74"/>
      <c r="F13" s="71" t="s">
        <v>2651</v>
      </c>
      <c r="G13" s="1525"/>
      <c r="H13" s="1525"/>
      <c r="I13" s="1525"/>
      <c r="J13" s="1525"/>
      <c r="K13" s="1525"/>
      <c r="L13" s="1525"/>
      <c r="M13" s="1525"/>
      <c r="N13" s="1525"/>
      <c r="O13" s="1525"/>
      <c r="P13" s="1525"/>
      <c r="Y13" s="2306"/>
      <c r="Z13" s="2306"/>
      <c r="AA13" s="2310"/>
      <c r="AB13" s="2311"/>
      <c r="AC13" s="2311"/>
      <c r="AD13" s="2311"/>
      <c r="AE13" s="2311"/>
      <c r="AF13" s="2311"/>
      <c r="AG13" s="2311"/>
      <c r="AH13" s="2311"/>
      <c r="AI13" s="2312"/>
      <c r="AJ13" s="2306"/>
      <c r="AK13" s="2306"/>
      <c r="AV13" s="80"/>
      <c r="AW13" s="74"/>
      <c r="AX13" s="71" t="s">
        <v>2652</v>
      </c>
      <c r="BG13" s="1525"/>
      <c r="BH13" s="1525"/>
      <c r="BI13" s="1525"/>
      <c r="BJ13" s="1525"/>
      <c r="BK13" s="1525"/>
      <c r="BL13" s="1525"/>
      <c r="BM13" s="1525"/>
      <c r="BN13" s="1525"/>
      <c r="BO13" s="1525"/>
      <c r="BQ13" s="2306"/>
      <c r="BR13" s="2306"/>
      <c r="BS13" s="2310"/>
      <c r="BT13" s="2311"/>
      <c r="BU13" s="2311"/>
      <c r="BV13" s="2311"/>
      <c r="BW13" s="2311"/>
      <c r="BX13" s="2311"/>
      <c r="BY13" s="2311"/>
      <c r="BZ13" s="2311"/>
      <c r="CA13" s="2312"/>
      <c r="CB13" s="2306"/>
      <c r="CC13" s="2306"/>
      <c r="CD13" s="111"/>
      <c r="CH13" s="1525"/>
      <c r="CI13" s="1525"/>
      <c r="CJ13" s="1525"/>
      <c r="CK13" s="1525"/>
    </row>
    <row r="14" spans="2:126" s="61" customFormat="1" ht="30" customHeight="1">
      <c r="B14" s="73"/>
      <c r="C14" s="1525"/>
      <c r="D14" s="75"/>
      <c r="E14" s="74"/>
      <c r="F14" s="83"/>
      <c r="G14" s="1525"/>
      <c r="H14" s="1525"/>
      <c r="I14" s="1525"/>
      <c r="J14" s="1525"/>
      <c r="K14" s="1525"/>
      <c r="L14" s="1525"/>
      <c r="M14" s="1525"/>
      <c r="N14" s="1525"/>
      <c r="O14" s="1525"/>
      <c r="P14" s="1525"/>
      <c r="Y14" s="1525"/>
      <c r="Z14" s="1525"/>
      <c r="AA14" s="1525"/>
      <c r="AB14" s="1525"/>
      <c r="AC14" s="1525"/>
      <c r="AD14" s="1525"/>
      <c r="AE14" s="1525"/>
      <c r="AF14" s="1525"/>
      <c r="AG14" s="1525"/>
      <c r="AH14" s="1525"/>
      <c r="AI14" s="1525"/>
      <c r="AJ14" s="1525"/>
      <c r="AK14" s="1525"/>
      <c r="AV14" s="75"/>
      <c r="AW14" s="74"/>
      <c r="AX14" s="83"/>
      <c r="BG14" s="1525"/>
      <c r="BH14" s="1525"/>
      <c r="BI14" s="1525"/>
      <c r="BJ14" s="1525"/>
      <c r="BK14" s="1525"/>
      <c r="BL14" s="1525"/>
      <c r="BM14" s="1525"/>
      <c r="BN14" s="1525"/>
      <c r="BO14" s="1525"/>
      <c r="BQ14" s="1525"/>
      <c r="BR14" s="1525"/>
      <c r="BS14" s="1525"/>
      <c r="BT14" s="1525"/>
      <c r="BU14" s="1525"/>
      <c r="BV14" s="1525"/>
      <c r="BW14" s="1525"/>
      <c r="BX14" s="1525"/>
      <c r="BY14" s="1525"/>
      <c r="BZ14" s="1525"/>
      <c r="CA14" s="1525"/>
      <c r="CB14" s="1525"/>
      <c r="CC14" s="1525"/>
      <c r="CD14" s="111"/>
      <c r="CH14" s="1525"/>
      <c r="CI14" s="1525"/>
      <c r="CJ14" s="1525"/>
      <c r="CK14" s="1525"/>
    </row>
    <row r="15" spans="2:126" s="61" customFormat="1" ht="30" customHeight="1">
      <c r="B15" s="84"/>
      <c r="C15" s="1525"/>
      <c r="D15" s="495" t="s">
        <v>1175</v>
      </c>
      <c r="E15" s="74"/>
      <c r="F15" s="77" t="s">
        <v>2653</v>
      </c>
      <c r="G15" s="1525"/>
      <c r="H15" s="1525"/>
      <c r="I15" s="1525"/>
      <c r="J15" s="1525"/>
      <c r="K15" s="1525"/>
      <c r="L15" s="1525"/>
      <c r="M15" s="1525"/>
      <c r="N15" s="1525"/>
      <c r="O15" s="1525"/>
      <c r="P15" s="1525"/>
      <c r="Y15" s="2317" t="s">
        <v>1349</v>
      </c>
      <c r="Z15" s="2306"/>
      <c r="AA15" s="2307"/>
      <c r="AB15" s="2308"/>
      <c r="AC15" s="2308"/>
      <c r="AD15" s="2308"/>
      <c r="AE15" s="2308"/>
      <c r="AF15" s="2308"/>
      <c r="AG15" s="2308"/>
      <c r="AH15" s="2308"/>
      <c r="AI15" s="2309"/>
      <c r="AJ15" s="2306" t="s">
        <v>1229</v>
      </c>
      <c r="AK15" s="2306"/>
      <c r="AV15" s="85" t="s">
        <v>1291</v>
      </c>
      <c r="AW15" s="74"/>
      <c r="AX15" s="77" t="s">
        <v>2654</v>
      </c>
      <c r="BG15" s="1525"/>
      <c r="BH15" s="1525"/>
      <c r="BI15" s="1525"/>
      <c r="BJ15" s="1525"/>
      <c r="BK15" s="1525"/>
      <c r="BL15" s="1525"/>
      <c r="BM15" s="1525"/>
      <c r="BN15" s="1525"/>
      <c r="BO15" s="1525"/>
      <c r="BQ15" s="2317" t="s">
        <v>1425</v>
      </c>
      <c r="BR15" s="2306"/>
      <c r="BS15" s="2307"/>
      <c r="BT15" s="2308"/>
      <c r="BU15" s="2308"/>
      <c r="BV15" s="2308"/>
      <c r="BW15" s="2308"/>
      <c r="BX15" s="2308"/>
      <c r="BY15" s="2308"/>
      <c r="BZ15" s="2308"/>
      <c r="CA15" s="2309"/>
      <c r="CB15" s="2306" t="s">
        <v>1229</v>
      </c>
      <c r="CC15" s="2306"/>
      <c r="CD15" s="111"/>
      <c r="CH15" s="1525"/>
      <c r="CI15" s="1525"/>
      <c r="CJ15" s="1525"/>
      <c r="CK15" s="1525"/>
    </row>
    <row r="16" spans="2:126" s="62" customFormat="1" ht="30" customHeight="1">
      <c r="B16" s="86"/>
      <c r="C16" s="1525"/>
      <c r="D16" s="85"/>
      <c r="E16" s="74"/>
      <c r="F16" s="87" t="s">
        <v>2655</v>
      </c>
      <c r="G16" s="1525"/>
      <c r="H16" s="1525"/>
      <c r="I16" s="1525"/>
      <c r="J16" s="1525"/>
      <c r="K16" s="1525"/>
      <c r="L16" s="1525"/>
      <c r="M16" s="1525"/>
      <c r="N16" s="1525"/>
      <c r="O16" s="1525"/>
      <c r="P16" s="1525"/>
      <c r="Y16" s="2306"/>
      <c r="Z16" s="2306"/>
      <c r="AA16" s="2310"/>
      <c r="AB16" s="2311"/>
      <c r="AC16" s="2311"/>
      <c r="AD16" s="2311"/>
      <c r="AE16" s="2311"/>
      <c r="AF16" s="2311"/>
      <c r="AG16" s="2311"/>
      <c r="AH16" s="2311"/>
      <c r="AI16" s="2312"/>
      <c r="AJ16" s="2306"/>
      <c r="AK16" s="2306"/>
      <c r="AV16" s="85"/>
      <c r="AW16" s="74"/>
      <c r="AX16" s="87" t="s">
        <v>2656</v>
      </c>
      <c r="BG16" s="1525"/>
      <c r="BH16" s="1525"/>
      <c r="BI16" s="1525"/>
      <c r="BJ16" s="1525"/>
      <c r="BK16" s="1525"/>
      <c r="BL16" s="1525"/>
      <c r="BM16" s="1525"/>
      <c r="BN16" s="1525"/>
      <c r="BO16" s="1525"/>
      <c r="BQ16" s="2306"/>
      <c r="BR16" s="2306"/>
      <c r="BS16" s="2310"/>
      <c r="BT16" s="2311"/>
      <c r="BU16" s="2311"/>
      <c r="BV16" s="2311"/>
      <c r="BW16" s="2311"/>
      <c r="BX16" s="2311"/>
      <c r="BY16" s="2311"/>
      <c r="BZ16" s="2311"/>
      <c r="CA16" s="2312"/>
      <c r="CB16" s="2306"/>
      <c r="CC16" s="2306"/>
      <c r="CD16" s="114"/>
      <c r="CH16" s="1525"/>
      <c r="CI16" s="1525"/>
      <c r="CJ16" s="1525"/>
      <c r="CK16" s="1525"/>
    </row>
    <row r="17" spans="2:91" s="62" customFormat="1" ht="30" customHeight="1">
      <c r="B17" s="86"/>
      <c r="C17" s="1525"/>
      <c r="D17" s="88"/>
      <c r="E17" s="74"/>
      <c r="F17" s="83"/>
      <c r="G17" s="1525"/>
      <c r="H17" s="1525"/>
      <c r="I17" s="1525"/>
      <c r="J17" s="1525"/>
      <c r="K17" s="1525"/>
      <c r="L17" s="1525"/>
      <c r="M17" s="1525"/>
      <c r="N17" s="1525"/>
      <c r="O17" s="1525"/>
      <c r="P17" s="1525"/>
      <c r="Y17" s="1525"/>
      <c r="Z17" s="1525"/>
      <c r="AA17" s="1525"/>
      <c r="AB17" s="1525"/>
      <c r="AC17" s="1525"/>
      <c r="AD17" s="1525"/>
      <c r="AE17" s="1525"/>
      <c r="AF17" s="1525"/>
      <c r="AG17" s="1525"/>
      <c r="AH17" s="1525"/>
      <c r="AI17" s="1525"/>
      <c r="AJ17" s="1525"/>
      <c r="AK17" s="1525"/>
      <c r="AV17" s="88"/>
      <c r="AW17" s="74"/>
      <c r="AX17" s="83"/>
      <c r="BG17" s="1525"/>
      <c r="BH17" s="1525"/>
      <c r="BI17" s="1525"/>
      <c r="BJ17" s="1525"/>
      <c r="BK17" s="1525"/>
      <c r="BL17" s="1525"/>
      <c r="BM17" s="1525"/>
      <c r="BN17" s="1525"/>
      <c r="BO17" s="1525"/>
      <c r="BQ17" s="1525"/>
      <c r="BR17" s="1525"/>
      <c r="BS17" s="1525"/>
      <c r="BT17" s="1525"/>
      <c r="BU17" s="1525"/>
      <c r="BV17" s="1525"/>
      <c r="BW17" s="1525"/>
      <c r="BX17" s="1525"/>
      <c r="BY17" s="1525"/>
      <c r="BZ17" s="1525"/>
      <c r="CA17" s="1525"/>
      <c r="CB17" s="1525"/>
      <c r="CC17" s="1525"/>
      <c r="CD17" s="114"/>
      <c r="CH17" s="1525"/>
      <c r="CI17" s="1525"/>
      <c r="CJ17" s="1525"/>
      <c r="CK17" s="1525"/>
    </row>
    <row r="18" spans="2:91" s="62" customFormat="1" ht="30" customHeight="1">
      <c r="B18" s="89"/>
      <c r="C18" s="1525"/>
      <c r="D18" s="1626" t="s">
        <v>1221</v>
      </c>
      <c r="E18" s="74"/>
      <c r="F18" s="77" t="s">
        <v>2657</v>
      </c>
      <c r="G18" s="1525"/>
      <c r="H18" s="1525"/>
      <c r="I18" s="1525"/>
      <c r="J18" s="1525"/>
      <c r="K18" s="1525"/>
      <c r="L18" s="1525"/>
      <c r="M18" s="1525"/>
      <c r="N18" s="1525"/>
      <c r="O18" s="1525"/>
      <c r="P18" s="1525"/>
      <c r="Y18" s="2317" t="s">
        <v>1415</v>
      </c>
      <c r="Z18" s="2306"/>
      <c r="AA18" s="2307"/>
      <c r="AB18" s="2308"/>
      <c r="AC18" s="2308"/>
      <c r="AD18" s="2308"/>
      <c r="AE18" s="2308"/>
      <c r="AF18" s="2308"/>
      <c r="AG18" s="2308"/>
      <c r="AH18" s="2308"/>
      <c r="AI18" s="2309"/>
      <c r="AJ18" s="2306" t="s">
        <v>1229</v>
      </c>
      <c r="AK18" s="2306"/>
      <c r="AV18" s="1626" t="s">
        <v>1295</v>
      </c>
      <c r="AW18" s="74"/>
      <c r="AX18" s="77" t="s">
        <v>1721</v>
      </c>
      <c r="BG18" s="1525"/>
      <c r="BH18" s="1525"/>
      <c r="BI18" s="1525"/>
      <c r="BJ18" s="1525"/>
      <c r="BK18" s="1525"/>
      <c r="BL18" s="1525"/>
      <c r="BM18" s="1525"/>
      <c r="BN18" s="1525"/>
      <c r="BO18" s="1525"/>
      <c r="BQ18" s="2317" t="s">
        <v>1431</v>
      </c>
      <c r="BR18" s="2306"/>
      <c r="BS18" s="2307"/>
      <c r="BT18" s="2308"/>
      <c r="BU18" s="2308"/>
      <c r="BV18" s="2308"/>
      <c r="BW18" s="2308"/>
      <c r="BX18" s="2308"/>
      <c r="BY18" s="2308"/>
      <c r="BZ18" s="2308"/>
      <c r="CA18" s="2309"/>
      <c r="CB18" s="2306" t="s">
        <v>1229</v>
      </c>
      <c r="CC18" s="2306"/>
      <c r="CD18" s="115"/>
      <c r="CH18" s="1525"/>
      <c r="CI18" s="1525"/>
      <c r="CJ18" s="1525"/>
      <c r="CK18" s="1525"/>
    </row>
    <row r="19" spans="2:91" s="62" customFormat="1" ht="30" customHeight="1">
      <c r="B19" s="89"/>
      <c r="C19" s="1525"/>
      <c r="D19" s="90"/>
      <c r="E19" s="74"/>
      <c r="F19" s="87" t="s">
        <v>2658</v>
      </c>
      <c r="G19" s="1525"/>
      <c r="H19" s="1525"/>
      <c r="I19" s="1525"/>
      <c r="J19" s="1525"/>
      <c r="K19" s="1525"/>
      <c r="L19" s="1525"/>
      <c r="M19" s="1525"/>
      <c r="N19" s="1525"/>
      <c r="O19" s="1525"/>
      <c r="P19" s="1525"/>
      <c r="Y19" s="2306"/>
      <c r="Z19" s="2306"/>
      <c r="AA19" s="2310"/>
      <c r="AB19" s="2311"/>
      <c r="AC19" s="2311"/>
      <c r="AD19" s="2311"/>
      <c r="AE19" s="2311"/>
      <c r="AF19" s="2311"/>
      <c r="AG19" s="2311"/>
      <c r="AH19" s="2311"/>
      <c r="AI19" s="2312"/>
      <c r="AJ19" s="2306"/>
      <c r="AK19" s="2306"/>
      <c r="AV19" s="90"/>
      <c r="AW19" s="74"/>
      <c r="AX19" s="87" t="s">
        <v>1722</v>
      </c>
      <c r="BG19" s="1525"/>
      <c r="BH19" s="1525"/>
      <c r="BI19" s="1525"/>
      <c r="BJ19" s="1525"/>
      <c r="BK19" s="1525"/>
      <c r="BL19" s="1525"/>
      <c r="BM19" s="1525"/>
      <c r="BN19" s="1525"/>
      <c r="BO19" s="1525"/>
      <c r="BQ19" s="2306"/>
      <c r="BR19" s="2306"/>
      <c r="BS19" s="2310"/>
      <c r="BT19" s="2311"/>
      <c r="BU19" s="2311"/>
      <c r="BV19" s="2311"/>
      <c r="BW19" s="2311"/>
      <c r="BX19" s="2311"/>
      <c r="BY19" s="2311"/>
      <c r="BZ19" s="2311"/>
      <c r="CA19" s="2312"/>
      <c r="CB19" s="2306"/>
      <c r="CC19" s="2306"/>
      <c r="CD19" s="115"/>
      <c r="CH19" s="1525"/>
      <c r="CI19" s="1525"/>
      <c r="CJ19" s="1525"/>
      <c r="CK19" s="1525"/>
    </row>
    <row r="20" spans="2:91" s="62" customFormat="1" ht="30" customHeight="1">
      <c r="B20" s="89"/>
      <c r="C20" s="1525"/>
      <c r="D20" s="85"/>
      <c r="E20" s="74"/>
      <c r="F20" s="83"/>
      <c r="G20" s="1525"/>
      <c r="H20" s="1525"/>
      <c r="I20" s="1525"/>
      <c r="J20" s="1525"/>
      <c r="K20" s="1525"/>
      <c r="L20" s="1525"/>
      <c r="M20" s="1525"/>
      <c r="N20" s="1525"/>
      <c r="O20" s="1525"/>
      <c r="P20" s="1525"/>
      <c r="Y20" s="1525"/>
      <c r="Z20" s="1525"/>
      <c r="AA20" s="1525"/>
      <c r="AB20" s="1525"/>
      <c r="AC20" s="1525"/>
      <c r="AD20" s="1525"/>
      <c r="AE20" s="1525"/>
      <c r="AF20" s="1525"/>
      <c r="AG20" s="1525"/>
      <c r="AH20" s="1525"/>
      <c r="AI20" s="1525"/>
      <c r="AJ20" s="1525"/>
      <c r="AK20" s="1525"/>
      <c r="BD20" s="1525"/>
      <c r="BE20" s="1525"/>
      <c r="BF20" s="1525"/>
      <c r="BG20" s="1525"/>
      <c r="BH20" s="1525"/>
      <c r="BI20" s="1525"/>
      <c r="BJ20" s="1525"/>
      <c r="BK20" s="1525"/>
      <c r="BL20" s="1525"/>
      <c r="BM20" s="1525"/>
      <c r="BN20" s="1525"/>
      <c r="BO20" s="1525"/>
      <c r="BQ20" s="1525"/>
      <c r="BR20" s="1525"/>
      <c r="BS20" s="1525"/>
      <c r="BT20" s="1525"/>
      <c r="BU20" s="1525"/>
      <c r="BV20" s="1525"/>
      <c r="BW20" s="1525"/>
      <c r="BX20" s="1525"/>
      <c r="BY20" s="1525"/>
      <c r="BZ20" s="1525"/>
      <c r="CA20" s="1525"/>
      <c r="CB20" s="1525"/>
      <c r="CC20" s="1525"/>
      <c r="CD20" s="115"/>
      <c r="CH20" s="1525"/>
      <c r="CI20" s="1525"/>
      <c r="CJ20" s="1525"/>
      <c r="CK20" s="1525"/>
    </row>
    <row r="21" spans="2:91" s="62" customFormat="1" ht="30" customHeight="1">
      <c r="B21" s="89"/>
      <c r="C21" s="1525"/>
      <c r="D21" s="495" t="s">
        <v>1284</v>
      </c>
      <c r="E21" s="74"/>
      <c r="F21" s="1626" t="s">
        <v>2659</v>
      </c>
      <c r="G21" s="1525"/>
      <c r="H21" s="1525"/>
      <c r="I21" s="1525"/>
      <c r="J21" s="1525"/>
      <c r="K21" s="1525"/>
      <c r="L21" s="1525"/>
      <c r="M21" s="1525"/>
      <c r="N21" s="1525"/>
      <c r="O21" s="1525"/>
      <c r="P21" s="1525"/>
      <c r="Y21" s="2317" t="s">
        <v>1418</v>
      </c>
      <c r="Z21" s="2306"/>
      <c r="AA21" s="2307"/>
      <c r="AB21" s="2308"/>
      <c r="AC21" s="2308"/>
      <c r="AD21" s="2308"/>
      <c r="AE21" s="2308"/>
      <c r="AF21" s="2308"/>
      <c r="AG21" s="2308"/>
      <c r="AH21" s="2308"/>
      <c r="AI21" s="2309"/>
      <c r="AJ21" s="2306" t="s">
        <v>1229</v>
      </c>
      <c r="AK21" s="2306"/>
      <c r="BD21" s="1525"/>
      <c r="BE21" s="1525"/>
      <c r="BF21" s="1525"/>
      <c r="BG21" s="1525"/>
      <c r="BH21" s="1525"/>
      <c r="BI21" s="1525"/>
      <c r="BJ21" s="1525"/>
      <c r="BK21" s="1525"/>
      <c r="BL21" s="1525"/>
      <c r="BM21" s="1525"/>
      <c r="BN21" s="1525"/>
      <c r="BO21" s="1525"/>
      <c r="BQ21" s="1525"/>
      <c r="BR21" s="1525"/>
      <c r="BS21" s="2307">
        <f>AA12+AA15+AA18+AA21+BS12+BS15+BS18</f>
        <v>0</v>
      </c>
      <c r="BT21" s="2308"/>
      <c r="BU21" s="2308"/>
      <c r="BV21" s="2308"/>
      <c r="BW21" s="2308"/>
      <c r="BX21" s="2308"/>
      <c r="BY21" s="2308"/>
      <c r="BZ21" s="2308"/>
      <c r="CA21" s="2309"/>
      <c r="CB21" s="2306" t="s">
        <v>1229</v>
      </c>
      <c r="CC21" s="2306"/>
      <c r="CD21" s="115"/>
      <c r="CH21" s="1525"/>
      <c r="CI21" s="1525"/>
      <c r="CJ21" s="1525"/>
      <c r="CK21" s="1525"/>
    </row>
    <row r="22" spans="2:91" s="62" customFormat="1" ht="30" customHeight="1">
      <c r="B22" s="89"/>
      <c r="C22" s="1525"/>
      <c r="D22" s="1525"/>
      <c r="E22" s="1525"/>
      <c r="F22" s="87" t="s">
        <v>2660</v>
      </c>
      <c r="G22" s="1525"/>
      <c r="H22" s="1525"/>
      <c r="I22" s="1525"/>
      <c r="J22" s="1525"/>
      <c r="K22" s="1525"/>
      <c r="L22" s="1525"/>
      <c r="M22" s="1525"/>
      <c r="N22" s="1525"/>
      <c r="O22" s="1525"/>
      <c r="P22" s="1525"/>
      <c r="Y22" s="2306"/>
      <c r="Z22" s="2306"/>
      <c r="AA22" s="2310"/>
      <c r="AB22" s="2311"/>
      <c r="AC22" s="2311"/>
      <c r="AD22" s="2311"/>
      <c r="AE22" s="2311"/>
      <c r="AF22" s="2311"/>
      <c r="AG22" s="2311"/>
      <c r="AH22" s="2311"/>
      <c r="AI22" s="2312"/>
      <c r="AJ22" s="2306"/>
      <c r="AK22" s="2306"/>
      <c r="AQ22" s="1525"/>
      <c r="AR22" s="1525"/>
      <c r="AS22" s="1525"/>
      <c r="AT22" s="1525"/>
      <c r="AU22" s="1525"/>
      <c r="AV22" s="1525"/>
      <c r="AW22" s="1525"/>
      <c r="AX22" s="1525"/>
      <c r="AY22" s="1525"/>
      <c r="AZ22" s="1525"/>
      <c r="BD22" s="1525"/>
      <c r="BE22" s="1525"/>
      <c r="BF22" s="1525"/>
      <c r="BG22" s="1525"/>
      <c r="BH22" s="1525"/>
      <c r="BI22" s="1525"/>
      <c r="BJ22" s="1525"/>
      <c r="BK22" s="1525"/>
      <c r="BL22" s="1525"/>
      <c r="BM22" s="1525"/>
      <c r="BN22" s="1525"/>
      <c r="BO22" s="1525"/>
      <c r="BQ22" s="1525"/>
      <c r="BR22" s="1525"/>
      <c r="BS22" s="2310"/>
      <c r="BT22" s="2311"/>
      <c r="BU22" s="2311"/>
      <c r="BV22" s="2311"/>
      <c r="BW22" s="2311"/>
      <c r="BX22" s="2311"/>
      <c r="BY22" s="2311"/>
      <c r="BZ22" s="2311"/>
      <c r="CA22" s="2312"/>
      <c r="CB22" s="2306"/>
      <c r="CC22" s="2306"/>
      <c r="CD22" s="115"/>
      <c r="CH22" s="1525"/>
      <c r="CI22" s="1525"/>
      <c r="CJ22" s="1525"/>
      <c r="CK22" s="1525"/>
    </row>
    <row r="23" spans="2:91" s="63" customFormat="1" ht="39.950000000000003" customHeight="1">
      <c r="B23" s="129"/>
      <c r="C23" s="92"/>
      <c r="D23" s="92"/>
      <c r="E23" s="92"/>
      <c r="F23" s="92"/>
      <c r="G23" s="92"/>
      <c r="H23" s="92"/>
      <c r="I23" s="92"/>
      <c r="J23" s="92"/>
      <c r="K23" s="92"/>
      <c r="L23" s="92"/>
      <c r="M23" s="92"/>
      <c r="N23" s="92"/>
      <c r="O23" s="92"/>
      <c r="P23" s="92"/>
      <c r="Q23" s="92"/>
      <c r="R23" s="92"/>
      <c r="S23" s="92"/>
      <c r="T23" s="92"/>
      <c r="U23" s="92"/>
      <c r="V23" s="92"/>
      <c r="W23" s="157"/>
      <c r="X23" s="157"/>
      <c r="Y23" s="157"/>
      <c r="Z23" s="157"/>
      <c r="AA23" s="157"/>
      <c r="AB23" s="157"/>
      <c r="AC23" s="157"/>
      <c r="AD23" s="157"/>
      <c r="AE23" s="157"/>
      <c r="AF23" s="157"/>
      <c r="AG23" s="157"/>
      <c r="AH23" s="157"/>
      <c r="AI23" s="157"/>
      <c r="AJ23" s="92"/>
      <c r="AK23" s="92"/>
      <c r="AL23" s="92"/>
      <c r="AM23" s="92"/>
      <c r="AN23" s="92"/>
      <c r="AO23" s="92"/>
      <c r="AP23" s="92"/>
      <c r="AQ23" s="92"/>
      <c r="AR23" s="92"/>
      <c r="AS23" s="92"/>
      <c r="AT23" s="92"/>
      <c r="AU23" s="92"/>
      <c r="AV23" s="92"/>
      <c r="AW23" s="92"/>
      <c r="AX23" s="92"/>
      <c r="AY23" s="92"/>
      <c r="AZ23" s="92"/>
      <c r="BA23" s="157"/>
      <c r="BB23" s="157"/>
      <c r="BC23" s="157"/>
      <c r="BD23" s="92"/>
      <c r="BE23" s="92"/>
      <c r="BF23" s="92"/>
      <c r="BG23" s="92"/>
      <c r="BH23" s="92"/>
      <c r="BI23" s="92"/>
      <c r="BJ23" s="92"/>
      <c r="BK23" s="92"/>
      <c r="BL23" s="92"/>
      <c r="BM23" s="92"/>
      <c r="BN23" s="92"/>
      <c r="BO23" s="92"/>
      <c r="BP23" s="92"/>
      <c r="BQ23" s="157"/>
      <c r="BR23" s="157"/>
      <c r="BS23" s="157"/>
      <c r="BT23" s="157"/>
      <c r="BU23" s="157"/>
      <c r="BV23" s="157"/>
      <c r="BW23" s="157"/>
      <c r="BX23" s="157"/>
      <c r="BY23" s="157"/>
      <c r="BZ23" s="157"/>
      <c r="CA23" s="157"/>
      <c r="CB23" s="157"/>
      <c r="CC23" s="157"/>
      <c r="CD23" s="132"/>
      <c r="CH23" s="1525"/>
      <c r="CI23" s="1525"/>
      <c r="CJ23" s="1525"/>
      <c r="CK23" s="1525"/>
    </row>
    <row r="24" spans="2:91" s="63" customFormat="1" ht="39.950000000000003" customHeight="1">
      <c r="B24" s="86"/>
      <c r="C24" s="1525"/>
      <c r="D24" s="1525"/>
      <c r="E24" s="1525"/>
      <c r="F24" s="1525"/>
      <c r="G24" s="1525"/>
      <c r="H24" s="1525"/>
      <c r="I24" s="1525"/>
      <c r="J24" s="1525"/>
      <c r="K24" s="1525"/>
      <c r="L24" s="1525"/>
      <c r="M24" s="1525"/>
      <c r="N24" s="1525"/>
      <c r="O24" s="1525"/>
      <c r="P24" s="1525"/>
      <c r="Q24" s="1525"/>
      <c r="R24" s="1525"/>
      <c r="S24" s="1525"/>
      <c r="T24" s="1525"/>
      <c r="U24" s="1525"/>
      <c r="V24" s="1525"/>
      <c r="W24" s="1525"/>
      <c r="X24" s="1525"/>
      <c r="Y24" s="1525"/>
      <c r="Z24" s="1525"/>
      <c r="AA24" s="1525"/>
      <c r="AB24" s="1525"/>
      <c r="AC24" s="1525"/>
      <c r="AD24" s="1525"/>
      <c r="AE24" s="1525"/>
      <c r="AF24" s="1525"/>
      <c r="AG24" s="1525"/>
      <c r="AH24" s="1525"/>
      <c r="AI24" s="1525"/>
      <c r="AJ24" s="1525"/>
      <c r="AK24" s="1525"/>
      <c r="AL24" s="1525"/>
      <c r="AM24" s="1525"/>
      <c r="AN24" s="1525"/>
      <c r="AO24" s="1525"/>
      <c r="AP24" s="1525"/>
      <c r="AQ24" s="1525"/>
      <c r="AR24" s="1525"/>
      <c r="AS24" s="1525"/>
      <c r="AT24" s="1525"/>
      <c r="AU24" s="1525"/>
      <c r="AV24" s="1525"/>
      <c r="AW24" s="1525"/>
      <c r="AX24" s="1525"/>
      <c r="AY24" s="1525"/>
      <c r="AZ24" s="1525"/>
      <c r="BA24" s="1525"/>
      <c r="BB24" s="1525"/>
      <c r="BC24" s="1525"/>
      <c r="BD24" s="1525"/>
      <c r="BE24" s="1525"/>
      <c r="BF24" s="1525"/>
      <c r="BG24" s="1525"/>
      <c r="BH24" s="1525"/>
      <c r="BI24" s="1525"/>
      <c r="BJ24" s="1525"/>
      <c r="BK24" s="1525"/>
      <c r="BL24" s="1525"/>
      <c r="BM24" s="1525"/>
      <c r="BN24" s="1525"/>
      <c r="BO24" s="1525"/>
      <c r="BP24" s="1525"/>
      <c r="BQ24" s="1525"/>
      <c r="BR24" s="1525"/>
      <c r="BS24" s="1525"/>
      <c r="BT24" s="1525"/>
      <c r="BU24" s="1525"/>
      <c r="BV24" s="1525"/>
      <c r="BW24" s="1525"/>
      <c r="BX24" s="1525"/>
      <c r="BY24" s="1525"/>
      <c r="BZ24" s="1525"/>
      <c r="CA24" s="1525"/>
      <c r="CB24" s="1525"/>
      <c r="CC24" s="1525"/>
      <c r="CD24" s="111"/>
      <c r="CH24" s="1525"/>
      <c r="CI24" s="1525"/>
      <c r="CJ24" s="1525"/>
      <c r="CK24" s="1525"/>
    </row>
    <row r="25" spans="2:91" s="63" customFormat="1" ht="30" customHeight="1">
      <c r="B25" s="89"/>
      <c r="C25" s="167" t="s">
        <v>2661</v>
      </c>
      <c r="D25" s="1626" t="s">
        <v>2662</v>
      </c>
      <c r="AE25" s="1525"/>
      <c r="AF25" s="1525"/>
      <c r="AG25" s="1525"/>
      <c r="AH25" s="1525"/>
      <c r="AI25" s="1525"/>
      <c r="AJ25" s="1525"/>
      <c r="AK25" s="1525"/>
      <c r="AL25" s="1525"/>
      <c r="AM25" s="1525"/>
      <c r="AN25" s="1525"/>
      <c r="AO25" s="1525"/>
      <c r="AP25" s="1525"/>
      <c r="AQ25" s="1525"/>
      <c r="AR25" s="1525"/>
      <c r="AS25" s="1525"/>
      <c r="AT25" s="1525"/>
      <c r="AU25" s="1525"/>
      <c r="AV25" s="1525"/>
      <c r="AW25" s="1525"/>
      <c r="AX25" s="1525"/>
      <c r="AY25" s="1525"/>
      <c r="AZ25" s="1525"/>
      <c r="BA25" s="1525"/>
      <c r="BB25" s="1525"/>
      <c r="BC25" s="1525"/>
      <c r="BD25" s="1525"/>
      <c r="BE25" s="1525"/>
      <c r="BF25" s="1525"/>
      <c r="BG25" s="1525"/>
      <c r="BH25" s="1525"/>
      <c r="BI25" s="1525"/>
      <c r="BJ25" s="1525"/>
      <c r="BK25" s="1525"/>
      <c r="BL25" s="1525"/>
      <c r="BM25" s="1525"/>
      <c r="BN25" s="1525"/>
      <c r="BO25" s="1525"/>
      <c r="BP25" s="1525"/>
      <c r="BQ25" s="1525"/>
      <c r="BR25" s="1525"/>
      <c r="BS25" s="1525"/>
      <c r="BT25" s="1525"/>
      <c r="BU25" s="1525"/>
      <c r="BV25" s="1525"/>
      <c r="BW25" s="1525"/>
      <c r="BX25" s="1525"/>
      <c r="BY25" s="1525"/>
      <c r="BZ25" s="1525"/>
      <c r="CA25" s="1525"/>
      <c r="CB25" s="1525"/>
      <c r="CC25" s="1525"/>
      <c r="CD25" s="111"/>
      <c r="CH25" s="1525"/>
      <c r="CI25" s="1525"/>
      <c r="CJ25" s="1525"/>
      <c r="CK25" s="1525"/>
    </row>
    <row r="26" spans="2:91" s="63" customFormat="1" ht="30" customHeight="1">
      <c r="B26" s="73"/>
      <c r="C26" s="168"/>
      <c r="D26" s="76" t="s">
        <v>2663</v>
      </c>
      <c r="AE26" s="1525"/>
      <c r="AF26" s="1525"/>
      <c r="AG26" s="1525"/>
      <c r="AH26" s="1525"/>
      <c r="AI26" s="1525"/>
      <c r="AJ26" s="1525"/>
      <c r="AK26" s="1525"/>
      <c r="AL26" s="1525"/>
      <c r="AM26" s="1525"/>
      <c r="AN26" s="1525"/>
      <c r="AO26" s="1525"/>
      <c r="AP26" s="1525"/>
      <c r="AQ26" s="1525"/>
      <c r="AR26" s="1525"/>
      <c r="AS26" s="1525"/>
      <c r="AT26" s="1525"/>
      <c r="AU26" s="1525"/>
      <c r="AV26" s="1525"/>
      <c r="AW26" s="1525"/>
      <c r="AX26" s="1525"/>
      <c r="AY26" s="1525"/>
      <c r="AZ26" s="1525"/>
      <c r="BA26" s="1525"/>
      <c r="BB26" s="1525"/>
      <c r="BC26" s="1525"/>
      <c r="BD26" s="1525"/>
      <c r="BE26" s="1525"/>
      <c r="BF26" s="1525"/>
      <c r="BG26" s="1525"/>
      <c r="BH26" s="1525"/>
      <c r="BI26" s="1525"/>
      <c r="BJ26" s="1525"/>
      <c r="BK26" s="1525"/>
      <c r="BL26" s="1525"/>
      <c r="BM26" s="1525"/>
      <c r="BN26" s="1525"/>
      <c r="BO26" s="1525"/>
      <c r="BP26" s="1525"/>
      <c r="BQ26" s="1525"/>
      <c r="BR26" s="1525"/>
      <c r="BS26" s="1525"/>
      <c r="BT26" s="1525"/>
      <c r="BU26" s="1525"/>
      <c r="BV26" s="1525"/>
      <c r="BW26" s="1525"/>
      <c r="BX26" s="1525"/>
      <c r="BY26" s="1525"/>
      <c r="BZ26" s="1525"/>
      <c r="CA26" s="1525"/>
      <c r="CB26" s="1525"/>
      <c r="CC26" s="1525"/>
      <c r="CD26" s="111"/>
      <c r="CE26" s="1626"/>
      <c r="CF26" s="1626"/>
      <c r="CG26" s="1626"/>
      <c r="CH26" s="38"/>
      <c r="CI26" s="38"/>
      <c r="CJ26" s="38"/>
      <c r="CK26" s="38"/>
      <c r="CL26" s="38"/>
      <c r="CM26" s="38"/>
    </row>
    <row r="27" spans="2:91" s="63" customFormat="1" ht="30" customHeight="1">
      <c r="B27" s="94"/>
      <c r="C27" s="1525"/>
      <c r="D27" s="1525"/>
      <c r="E27" s="1525"/>
      <c r="F27" s="1525"/>
      <c r="G27" s="1525"/>
      <c r="H27" s="1525"/>
      <c r="I27" s="1525"/>
      <c r="J27" s="1525"/>
      <c r="K27" s="1525"/>
      <c r="L27" s="1525"/>
      <c r="M27" s="1525"/>
      <c r="N27" s="1525"/>
      <c r="O27" s="1525"/>
      <c r="P27" s="1525"/>
      <c r="Q27" s="1525"/>
      <c r="R27" s="1525"/>
      <c r="S27" s="1525"/>
      <c r="T27" s="1525"/>
      <c r="U27" s="1525"/>
      <c r="V27" s="1525"/>
      <c r="W27" s="1525"/>
      <c r="X27" s="1525"/>
      <c r="Y27" s="1525"/>
      <c r="Z27" s="1525"/>
      <c r="AA27" s="1525"/>
      <c r="AB27" s="1525"/>
      <c r="AC27" s="1525"/>
      <c r="AD27" s="1525"/>
      <c r="AE27" s="1525"/>
      <c r="AF27" s="1525"/>
      <c r="AG27" s="1525"/>
      <c r="AH27" s="1525"/>
      <c r="AI27" s="1525"/>
      <c r="AJ27" s="1525"/>
      <c r="AK27" s="1525"/>
      <c r="AL27" s="1525"/>
      <c r="AM27" s="1525"/>
      <c r="AN27" s="1525"/>
      <c r="AO27" s="1525"/>
      <c r="AP27" s="1525"/>
      <c r="AQ27" s="1525"/>
      <c r="AR27" s="1525"/>
      <c r="AS27" s="1525"/>
      <c r="AT27" s="1525"/>
      <c r="AU27" s="1525"/>
      <c r="AV27" s="1525"/>
      <c r="AW27" s="1525"/>
      <c r="AX27" s="1525"/>
      <c r="AY27" s="1525"/>
      <c r="AZ27" s="1525"/>
      <c r="BA27" s="1525"/>
      <c r="BB27" s="1525"/>
      <c r="BC27" s="1525"/>
      <c r="BD27" s="1525"/>
      <c r="BE27" s="1525"/>
      <c r="BF27" s="1525"/>
      <c r="BG27" s="1525"/>
      <c r="BH27" s="1525"/>
      <c r="BI27" s="1525"/>
      <c r="BJ27" s="1525"/>
      <c r="BK27" s="1525"/>
      <c r="BL27" s="1525"/>
      <c r="BM27" s="1525"/>
      <c r="BN27" s="1525"/>
      <c r="BO27" s="1525"/>
      <c r="BP27" s="1525"/>
      <c r="BQ27" s="1525"/>
      <c r="BR27" s="1525"/>
      <c r="BS27" s="1525"/>
      <c r="BT27" s="1525"/>
      <c r="BU27" s="1525"/>
      <c r="BV27" s="1525"/>
      <c r="BW27" s="1525"/>
      <c r="BX27" s="1525"/>
      <c r="BY27" s="1525"/>
      <c r="BZ27" s="1525"/>
      <c r="CA27" s="1525"/>
      <c r="CB27" s="1525"/>
      <c r="CC27" s="1525"/>
      <c r="CD27" s="111"/>
      <c r="CE27" s="1626"/>
      <c r="CF27" s="1626"/>
      <c r="CG27" s="1626"/>
      <c r="CH27" s="38"/>
      <c r="CI27" s="38"/>
      <c r="CJ27" s="38"/>
      <c r="CK27" s="38"/>
      <c r="CL27" s="38"/>
      <c r="CM27" s="38"/>
    </row>
    <row r="28" spans="2:91" s="63" customFormat="1" ht="30" customHeight="1">
      <c r="B28" s="73"/>
      <c r="C28" s="1525"/>
      <c r="D28" s="2666">
        <v>342301</v>
      </c>
      <c r="E28" s="2666"/>
      <c r="F28" s="2666"/>
      <c r="G28" s="2666"/>
      <c r="H28" s="2666"/>
      <c r="I28" s="97"/>
      <c r="J28" s="97"/>
      <c r="K28" s="97"/>
      <c r="L28" s="97"/>
      <c r="M28" s="97"/>
      <c r="N28" s="97"/>
      <c r="O28" s="97"/>
      <c r="P28" s="97"/>
      <c r="Q28" s="97"/>
      <c r="R28" s="77"/>
      <c r="S28" s="77"/>
      <c r="T28" s="77"/>
      <c r="U28" s="77"/>
      <c r="V28" s="77"/>
      <c r="W28" s="77"/>
      <c r="X28" s="77"/>
      <c r="Y28" s="77"/>
      <c r="Z28" s="77"/>
      <c r="AA28" s="77"/>
      <c r="AB28" s="77"/>
      <c r="AC28" s="77"/>
      <c r="AD28" s="77"/>
      <c r="AE28" s="77"/>
      <c r="AF28" s="77"/>
      <c r="AG28" s="1525"/>
      <c r="AH28" s="1525"/>
      <c r="AI28" s="1525"/>
      <c r="AJ28" s="1525"/>
      <c r="AK28" s="1525"/>
      <c r="AL28" s="1525"/>
      <c r="AM28" s="1525"/>
      <c r="AN28" s="1525"/>
      <c r="AO28" s="1525"/>
      <c r="AP28" s="1525"/>
      <c r="AQ28" s="1525"/>
      <c r="AR28" s="1525"/>
      <c r="AS28" s="1525"/>
      <c r="AT28" s="1525"/>
      <c r="AU28" s="1525"/>
      <c r="AV28" s="1525"/>
      <c r="AW28" s="1525"/>
      <c r="AX28" s="1525"/>
      <c r="AY28" s="1525"/>
      <c r="AZ28" s="1525"/>
      <c r="BA28" s="1525"/>
      <c r="BB28" s="1525"/>
      <c r="BC28" s="1525"/>
      <c r="BD28" s="1525"/>
      <c r="BE28" s="1525"/>
      <c r="BF28" s="1525"/>
      <c r="BG28" s="1525"/>
      <c r="BH28" s="1525"/>
      <c r="BI28" s="1525"/>
      <c r="BJ28" s="1525"/>
      <c r="BK28" s="1525"/>
      <c r="BL28" s="1525"/>
      <c r="BM28" s="1525"/>
      <c r="BN28" s="1525"/>
      <c r="BO28" s="1525"/>
      <c r="BP28" s="1525"/>
      <c r="BQ28" s="1525"/>
      <c r="BR28" s="1525"/>
      <c r="BS28" s="1525"/>
      <c r="BT28" s="1525"/>
      <c r="BU28" s="1525"/>
      <c r="BV28" s="1525"/>
      <c r="BW28" s="1525"/>
      <c r="BX28" s="1525"/>
      <c r="BY28" s="1525"/>
      <c r="BZ28" s="1525"/>
      <c r="CA28" s="1525"/>
      <c r="CB28" s="1525"/>
      <c r="CC28" s="1525"/>
      <c r="CD28" s="111"/>
      <c r="CE28" s="1626"/>
      <c r="CF28" s="1626"/>
      <c r="CG28" s="1626"/>
      <c r="CH28" s="38"/>
      <c r="CI28" s="38"/>
      <c r="CJ28" s="38"/>
      <c r="CK28" s="38"/>
      <c r="CL28" s="38"/>
      <c r="CM28" s="38"/>
    </row>
    <row r="29" spans="2:91" s="63" customFormat="1" ht="30" customHeight="1">
      <c r="B29" s="89"/>
      <c r="C29" s="1525"/>
      <c r="D29" s="2317" t="s">
        <v>1130</v>
      </c>
      <c r="E29" s="2348"/>
      <c r="F29" s="2682" t="s">
        <v>1082</v>
      </c>
      <c r="G29" s="2683"/>
      <c r="H29" s="2684"/>
      <c r="I29" s="98"/>
      <c r="J29" s="2644" t="s">
        <v>2154</v>
      </c>
      <c r="K29" s="2644"/>
      <c r="L29" s="2644"/>
      <c r="M29" s="2644"/>
      <c r="N29" s="2644"/>
      <c r="O29" s="131"/>
      <c r="P29" s="131"/>
      <c r="Q29" s="131"/>
      <c r="R29" s="77"/>
      <c r="S29" s="2317" t="s">
        <v>1132</v>
      </c>
      <c r="T29" s="2348"/>
      <c r="U29" s="2682"/>
      <c r="V29" s="2683"/>
      <c r="W29" s="2684"/>
      <c r="X29" s="98"/>
      <c r="Y29" s="2644" t="s">
        <v>2296</v>
      </c>
      <c r="Z29" s="2644"/>
      <c r="AA29" s="2644"/>
      <c r="AB29" s="2644"/>
      <c r="AC29" s="2644"/>
      <c r="AD29" s="2644"/>
      <c r="AE29" s="131"/>
      <c r="AF29" s="131"/>
      <c r="AG29" s="1525"/>
      <c r="AH29" s="1525"/>
      <c r="AI29" s="1525"/>
      <c r="AJ29" s="1525"/>
      <c r="AK29" s="1525"/>
      <c r="AL29" s="1525"/>
      <c r="AM29" s="1525"/>
      <c r="AN29" s="1525"/>
      <c r="AO29" s="1525"/>
      <c r="AP29" s="1525"/>
      <c r="AQ29" s="1525"/>
      <c r="AR29" s="1525"/>
      <c r="AS29" s="1525"/>
      <c r="AT29" s="1525"/>
      <c r="AU29" s="1525"/>
      <c r="AV29" s="1525"/>
      <c r="AW29" s="1525"/>
      <c r="AX29" s="1525"/>
      <c r="AY29" s="1525"/>
      <c r="AZ29" s="1525"/>
      <c r="BA29" s="1525"/>
      <c r="BB29" s="1525"/>
      <c r="BC29" s="1525"/>
      <c r="BD29" s="1525"/>
      <c r="BE29" s="1525"/>
      <c r="BF29" s="1525"/>
      <c r="BG29" s="1525"/>
      <c r="BH29" s="1525"/>
      <c r="BI29" s="1525"/>
      <c r="BJ29" s="1525"/>
      <c r="BK29" s="1525"/>
      <c r="BL29" s="1525"/>
      <c r="BM29" s="1525"/>
      <c r="BN29" s="1525"/>
      <c r="BO29" s="1525"/>
      <c r="BP29" s="1525"/>
      <c r="BQ29" s="1525"/>
      <c r="BR29" s="1525"/>
      <c r="BS29" s="1525"/>
      <c r="BT29" s="1525"/>
      <c r="BU29" s="1525"/>
      <c r="BV29" s="1525"/>
      <c r="BW29" s="1525"/>
      <c r="BX29" s="1525"/>
      <c r="BY29" s="1525"/>
      <c r="BZ29" s="1525"/>
      <c r="CA29" s="1525"/>
      <c r="CB29" s="1525"/>
      <c r="CC29" s="1525"/>
      <c r="CD29" s="111"/>
      <c r="CE29" s="1626"/>
      <c r="CF29" s="1626"/>
      <c r="CG29" s="1626"/>
      <c r="CH29" s="38"/>
      <c r="CI29" s="38"/>
      <c r="CJ29" s="38"/>
      <c r="CK29" s="38"/>
      <c r="CL29" s="38"/>
      <c r="CM29" s="38"/>
    </row>
    <row r="30" spans="2:91" s="63" customFormat="1" ht="30" customHeight="1">
      <c r="B30" s="73"/>
      <c r="C30" s="1525"/>
      <c r="D30" s="2306"/>
      <c r="E30" s="2348"/>
      <c r="F30" s="2685"/>
      <c r="G30" s="2686"/>
      <c r="H30" s="2687"/>
      <c r="I30" s="98"/>
      <c r="J30" s="2644"/>
      <c r="K30" s="2644"/>
      <c r="L30" s="2644"/>
      <c r="M30" s="2644"/>
      <c r="N30" s="2644"/>
      <c r="O30" s="131"/>
      <c r="P30" s="131"/>
      <c r="Q30" s="131"/>
      <c r="R30" s="77"/>
      <c r="S30" s="2306"/>
      <c r="T30" s="2348"/>
      <c r="U30" s="2685"/>
      <c r="V30" s="2686"/>
      <c r="W30" s="2687"/>
      <c r="X30" s="98"/>
      <c r="Y30" s="2644"/>
      <c r="Z30" s="2644"/>
      <c r="AA30" s="2644"/>
      <c r="AB30" s="2644"/>
      <c r="AC30" s="2644"/>
      <c r="AD30" s="2644"/>
      <c r="AE30" s="131"/>
      <c r="AF30" s="131"/>
      <c r="AG30" s="1525"/>
      <c r="AH30" s="1525"/>
      <c r="AI30" s="1525"/>
      <c r="AJ30" s="1525"/>
      <c r="AK30" s="1525"/>
      <c r="AL30" s="1525"/>
      <c r="AM30" s="1525"/>
      <c r="AN30" s="1525"/>
      <c r="AO30" s="1525"/>
      <c r="AP30" s="1525"/>
      <c r="AQ30" s="1525"/>
      <c r="AR30" s="1525"/>
      <c r="AS30" s="1525"/>
      <c r="AT30" s="1525"/>
      <c r="AU30" s="1525"/>
      <c r="AV30" s="1525"/>
      <c r="AW30" s="1525"/>
      <c r="AX30" s="1525"/>
      <c r="AY30" s="1525"/>
      <c r="AZ30" s="1525"/>
      <c r="BA30" s="1525"/>
      <c r="BB30" s="1525"/>
      <c r="BC30" s="1525"/>
      <c r="BD30" s="1525"/>
      <c r="BE30" s="1525"/>
      <c r="BF30" s="1525"/>
      <c r="BG30" s="1525"/>
      <c r="BH30" s="1525"/>
      <c r="BI30" s="1525"/>
      <c r="BJ30" s="1525"/>
      <c r="BK30" s="1525"/>
      <c r="BL30" s="1525"/>
      <c r="BM30" s="1525"/>
      <c r="BN30" s="1525"/>
      <c r="BO30" s="1525"/>
      <c r="BP30" s="1525"/>
      <c r="BQ30" s="1525"/>
      <c r="BR30" s="1525"/>
      <c r="BS30" s="1525"/>
      <c r="BT30" s="1525"/>
      <c r="BU30" s="1525"/>
      <c r="BV30" s="1525"/>
      <c r="BW30" s="1525"/>
      <c r="BX30" s="1525"/>
      <c r="BY30" s="1525"/>
      <c r="BZ30" s="1525"/>
      <c r="CA30" s="1525"/>
      <c r="CB30" s="1525"/>
      <c r="CC30" s="1525"/>
      <c r="CD30" s="111"/>
      <c r="CE30" s="1626"/>
      <c r="CF30" s="1626"/>
      <c r="CG30" s="1626"/>
      <c r="CH30" s="38"/>
      <c r="CI30" s="38"/>
      <c r="CJ30" s="38"/>
      <c r="CK30" s="38"/>
      <c r="CL30" s="38"/>
      <c r="CM30" s="38"/>
    </row>
    <row r="31" spans="2:91" s="63" customFormat="1" ht="39.950000000000003" customHeight="1">
      <c r="B31" s="151"/>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163"/>
      <c r="CE31" s="1626"/>
      <c r="CF31" s="1626"/>
      <c r="CG31" s="1626"/>
      <c r="CH31" s="38"/>
      <c r="CI31" s="38"/>
      <c r="CJ31" s="38"/>
      <c r="CK31" s="38"/>
      <c r="CL31" s="38"/>
      <c r="CM31" s="38"/>
    </row>
    <row r="32" spans="2:91" s="63" customFormat="1" ht="30" customHeight="1">
      <c r="B32" s="86"/>
      <c r="C32" s="1525"/>
      <c r="D32" s="1525"/>
      <c r="E32" s="1525"/>
      <c r="F32" s="1525"/>
      <c r="G32" s="1525"/>
      <c r="H32" s="1525"/>
      <c r="I32" s="1525"/>
      <c r="J32" s="1525"/>
      <c r="K32" s="1525"/>
      <c r="L32" s="1525"/>
      <c r="M32" s="1525"/>
      <c r="N32" s="1525"/>
      <c r="O32" s="1525"/>
      <c r="P32" s="1525"/>
      <c r="Q32" s="1525"/>
      <c r="R32" s="1525"/>
      <c r="S32" s="1525"/>
      <c r="T32" s="1525"/>
      <c r="U32" s="1525"/>
      <c r="V32" s="1525"/>
      <c r="W32" s="1525"/>
      <c r="X32" s="1525"/>
      <c r="Y32" s="1525"/>
      <c r="Z32" s="1525"/>
      <c r="AA32" s="1525"/>
      <c r="AB32" s="1525"/>
      <c r="AC32" s="1525"/>
      <c r="AD32" s="1525"/>
      <c r="AE32" s="1525"/>
      <c r="AF32" s="1525"/>
      <c r="AG32" s="1525"/>
      <c r="AH32" s="1525"/>
      <c r="AI32" s="1525"/>
      <c r="AJ32" s="1525"/>
      <c r="AK32" s="1525"/>
      <c r="AL32" s="1525"/>
      <c r="AM32" s="1525"/>
      <c r="AN32" s="1525"/>
      <c r="AO32" s="1525"/>
      <c r="AP32" s="1525"/>
      <c r="AQ32" s="1525"/>
      <c r="AR32" s="1525"/>
      <c r="AS32" s="1525"/>
      <c r="AT32" s="1525"/>
      <c r="AU32" s="1525"/>
      <c r="AV32" s="1525"/>
      <c r="AW32" s="1525"/>
      <c r="AX32" s="1525"/>
      <c r="AY32" s="1525"/>
      <c r="AZ32" s="1525"/>
      <c r="BA32" s="1525"/>
      <c r="BB32" s="1525"/>
      <c r="BC32" s="1525"/>
      <c r="BD32" s="1525"/>
      <c r="BE32" s="1525"/>
      <c r="BF32" s="1525"/>
      <c r="BG32" s="1525"/>
      <c r="BH32" s="1525"/>
      <c r="BI32" s="1525"/>
      <c r="BJ32" s="1525"/>
      <c r="BK32" s="1525"/>
      <c r="BL32" s="1525"/>
      <c r="BM32" s="1525"/>
      <c r="BN32" s="1525"/>
      <c r="BO32" s="1525"/>
      <c r="BP32" s="1525"/>
      <c r="BQ32" s="1525"/>
      <c r="BR32" s="1525"/>
      <c r="BS32" s="1525"/>
      <c r="BT32" s="1525"/>
      <c r="BU32" s="1525"/>
      <c r="BV32" s="1525"/>
      <c r="BW32" s="1525"/>
      <c r="BX32" s="1525"/>
      <c r="BY32" s="1525"/>
      <c r="BZ32" s="1525"/>
      <c r="CA32" s="1525"/>
      <c r="CB32" s="1525"/>
      <c r="CC32" s="1525"/>
      <c r="CD32" s="111"/>
      <c r="CE32" s="1626"/>
      <c r="CF32" s="1626"/>
      <c r="CG32" s="1626"/>
      <c r="CH32" s="38"/>
      <c r="CI32" s="38"/>
      <c r="CJ32" s="38"/>
      <c r="CK32" s="38"/>
      <c r="CL32" s="38"/>
      <c r="CM32" s="38"/>
    </row>
    <row r="33" spans="2:91" s="63" customFormat="1" ht="30" customHeight="1">
      <c r="B33" s="89"/>
      <c r="C33" s="167" t="s">
        <v>2664</v>
      </c>
      <c r="D33" s="1626" t="s">
        <v>2665</v>
      </c>
      <c r="AE33" s="1525"/>
      <c r="AF33" s="1525"/>
      <c r="AG33" s="1525"/>
      <c r="AH33" s="1525"/>
      <c r="AI33" s="1525"/>
      <c r="AJ33" s="1525"/>
      <c r="AK33" s="1525"/>
      <c r="AL33" s="1525"/>
      <c r="AM33" s="1525"/>
      <c r="AN33" s="1525"/>
      <c r="AO33" s="1525"/>
      <c r="AP33" s="1525"/>
      <c r="AQ33" s="1525"/>
      <c r="AR33" s="1525"/>
      <c r="AS33" s="1525"/>
      <c r="AT33" s="1525"/>
      <c r="AU33" s="1525"/>
      <c r="AV33" s="1525"/>
      <c r="AW33" s="1525"/>
      <c r="AX33" s="1525"/>
      <c r="AY33" s="1525"/>
      <c r="AZ33" s="1525"/>
      <c r="BA33" s="1525"/>
      <c r="BB33" s="1525"/>
      <c r="BC33" s="1525"/>
      <c r="BD33" s="1525"/>
      <c r="BE33" s="1525"/>
      <c r="BF33" s="1525"/>
      <c r="BG33" s="1525"/>
      <c r="BH33" s="1525"/>
      <c r="BI33" s="1525"/>
      <c r="BJ33" s="1525"/>
      <c r="BK33" s="1525"/>
      <c r="BL33" s="1525"/>
      <c r="BM33" s="1525"/>
      <c r="BN33" s="1525"/>
      <c r="BO33" s="1525"/>
      <c r="BP33" s="1525"/>
      <c r="BQ33" s="1525"/>
      <c r="BR33" s="1525"/>
      <c r="BS33" s="1525"/>
      <c r="BT33" s="1525"/>
      <c r="BU33" s="1525"/>
      <c r="BV33" s="1525"/>
      <c r="BW33" s="1525"/>
      <c r="BX33" s="1525"/>
      <c r="BY33" s="1525"/>
      <c r="BZ33" s="1525"/>
      <c r="CA33" s="1525"/>
      <c r="CB33" s="1525"/>
      <c r="CC33" s="1525"/>
      <c r="CD33" s="111"/>
      <c r="CE33" s="1626"/>
      <c r="CF33" s="1626"/>
      <c r="CG33" s="1626"/>
      <c r="CH33" s="38"/>
      <c r="CI33" s="38"/>
      <c r="CJ33" s="38"/>
      <c r="CK33" s="38"/>
      <c r="CL33" s="38"/>
      <c r="CM33" s="38"/>
    </row>
    <row r="34" spans="2:91" s="63" customFormat="1" ht="30" customHeight="1">
      <c r="B34" s="73"/>
      <c r="C34" s="168"/>
      <c r="D34" s="76" t="s">
        <v>2666</v>
      </c>
      <c r="AE34" s="1525"/>
      <c r="AF34" s="1525"/>
      <c r="AG34" s="1525"/>
      <c r="AH34" s="1525"/>
      <c r="AI34" s="1525"/>
      <c r="AJ34" s="1525"/>
      <c r="AK34" s="1525"/>
      <c r="AL34" s="1525"/>
      <c r="AM34" s="1525"/>
      <c r="AN34" s="1525"/>
      <c r="AO34" s="1525"/>
      <c r="AP34" s="1525"/>
      <c r="AQ34" s="1525"/>
      <c r="AR34" s="1525"/>
      <c r="AS34" s="1525"/>
      <c r="AT34" s="1525"/>
      <c r="AU34" s="1525"/>
      <c r="AV34" s="1525"/>
      <c r="AW34" s="1525"/>
      <c r="AX34" s="1525"/>
      <c r="AY34" s="1525"/>
      <c r="AZ34" s="1525"/>
      <c r="BA34" s="1525"/>
      <c r="BB34" s="1525"/>
      <c r="BC34" s="1525"/>
      <c r="BD34" s="1525"/>
      <c r="BE34" s="1525"/>
      <c r="BF34" s="1525"/>
      <c r="BG34" s="1525"/>
      <c r="BH34" s="1525"/>
      <c r="BI34" s="1525"/>
      <c r="BJ34" s="1525"/>
      <c r="BK34" s="1525"/>
      <c r="BL34" s="1525"/>
      <c r="BM34" s="1525"/>
      <c r="BN34" s="1525"/>
      <c r="BO34" s="1525"/>
      <c r="BP34" s="1525"/>
      <c r="BQ34" s="1525"/>
      <c r="BR34" s="1525"/>
      <c r="BS34" s="1525"/>
      <c r="BT34" s="1525"/>
      <c r="BU34" s="1525"/>
      <c r="BV34" s="1525"/>
      <c r="BW34" s="1525"/>
      <c r="BX34" s="1525"/>
      <c r="BY34" s="1525"/>
      <c r="BZ34" s="1525"/>
      <c r="CA34" s="1525"/>
      <c r="CB34" s="1525"/>
      <c r="CC34" s="1525"/>
      <c r="CD34" s="111"/>
      <c r="CE34" s="1626"/>
      <c r="CF34" s="1626"/>
      <c r="CG34" s="1626"/>
      <c r="CH34" s="38"/>
      <c r="CI34" s="38"/>
      <c r="CJ34" s="38"/>
      <c r="CK34" s="38"/>
      <c r="CL34" s="38"/>
      <c r="CM34" s="38"/>
    </row>
    <row r="35" spans="2:91" s="63" customFormat="1" ht="30" customHeight="1">
      <c r="B35" s="94"/>
      <c r="C35" s="1525"/>
      <c r="D35" s="1525"/>
      <c r="E35" s="1525"/>
      <c r="F35" s="1525"/>
      <c r="G35" s="1525"/>
      <c r="H35" s="1525"/>
      <c r="I35" s="1525"/>
      <c r="J35" s="1525"/>
      <c r="K35" s="1525"/>
      <c r="L35" s="1525"/>
      <c r="M35" s="1525"/>
      <c r="N35" s="1525"/>
      <c r="O35" s="1525"/>
      <c r="P35" s="1525"/>
      <c r="Q35" s="1525"/>
      <c r="R35" s="1525"/>
      <c r="S35" s="1525"/>
      <c r="T35" s="1525"/>
      <c r="U35" s="1525"/>
      <c r="V35" s="1525"/>
      <c r="W35" s="1525"/>
      <c r="X35" s="1525"/>
      <c r="Y35" s="1525"/>
      <c r="Z35" s="1525"/>
      <c r="AA35" s="1525"/>
      <c r="AB35" s="1525"/>
      <c r="AC35" s="1525"/>
      <c r="AD35" s="1525"/>
      <c r="AE35" s="1525"/>
      <c r="AF35" s="1525"/>
      <c r="AG35" s="1525"/>
      <c r="AH35" s="1525"/>
      <c r="AI35" s="1525"/>
      <c r="AJ35" s="1525"/>
      <c r="AK35" s="1525"/>
      <c r="AL35" s="1525"/>
      <c r="AM35" s="1525"/>
      <c r="AN35" s="1525"/>
      <c r="AO35" s="1525"/>
      <c r="AP35" s="1525"/>
      <c r="AQ35" s="1525"/>
      <c r="AR35" s="1525"/>
      <c r="AS35" s="1525"/>
      <c r="AT35" s="1525"/>
      <c r="AU35" s="1525"/>
      <c r="AV35" s="1525"/>
      <c r="AW35" s="1525"/>
      <c r="AX35" s="1525"/>
      <c r="AY35" s="1525"/>
      <c r="AZ35" s="1525"/>
      <c r="BA35" s="1525"/>
      <c r="BB35" s="1525"/>
      <c r="BC35" s="1525"/>
      <c r="BD35" s="1525"/>
      <c r="BE35" s="1525"/>
      <c r="BF35" s="1525"/>
      <c r="BG35" s="1525"/>
      <c r="BH35" s="1525"/>
      <c r="BI35" s="1525"/>
      <c r="BJ35" s="1525"/>
      <c r="BK35" s="1525"/>
      <c r="BL35" s="1525"/>
      <c r="BM35" s="1525"/>
      <c r="BN35" s="1525"/>
      <c r="BO35" s="1525"/>
      <c r="BP35" s="1525"/>
      <c r="BQ35" s="1525"/>
      <c r="BR35" s="1525"/>
      <c r="BS35" s="1525"/>
      <c r="BT35" s="1525"/>
      <c r="BU35" s="1525"/>
      <c r="BV35" s="1525"/>
      <c r="BW35" s="1525"/>
      <c r="BX35" s="1525"/>
      <c r="BY35" s="1525"/>
      <c r="BZ35" s="1525"/>
      <c r="CA35" s="1525"/>
      <c r="CB35" s="1525"/>
      <c r="CC35" s="1525"/>
      <c r="CD35" s="111"/>
      <c r="CE35" s="1626"/>
      <c r="CF35" s="1626"/>
      <c r="CG35" s="1626"/>
      <c r="CH35" s="38"/>
      <c r="CI35" s="38"/>
      <c r="CJ35" s="38"/>
      <c r="CK35" s="38"/>
      <c r="CL35" s="38"/>
      <c r="CM35" s="38"/>
    </row>
    <row r="36" spans="2:91" s="63" customFormat="1" ht="30" customHeight="1">
      <c r="B36" s="73"/>
      <c r="C36" s="1525"/>
      <c r="D36" s="2666">
        <v>342401</v>
      </c>
      <c r="E36" s="2666"/>
      <c r="F36" s="2666"/>
      <c r="G36" s="2666"/>
      <c r="H36" s="2666"/>
      <c r="I36" s="97"/>
      <c r="J36" s="97"/>
      <c r="K36" s="97"/>
      <c r="L36" s="97"/>
      <c r="M36" s="97"/>
      <c r="N36" s="97"/>
      <c r="O36" s="97"/>
      <c r="P36" s="97"/>
      <c r="Q36" s="97"/>
      <c r="R36" s="77"/>
      <c r="S36" s="77"/>
      <c r="T36" s="77"/>
      <c r="U36" s="77"/>
      <c r="V36" s="77"/>
      <c r="W36" s="77"/>
      <c r="X36" s="77"/>
      <c r="Y36" s="77"/>
      <c r="Z36" s="77"/>
      <c r="AA36" s="77"/>
      <c r="AB36" s="77"/>
      <c r="AC36" s="77"/>
      <c r="AD36" s="77"/>
      <c r="AE36" s="77"/>
      <c r="AF36" s="77"/>
      <c r="AG36" s="1525"/>
      <c r="AH36" s="1525"/>
      <c r="AI36" s="1525"/>
      <c r="AJ36" s="1525"/>
      <c r="AK36" s="1525"/>
      <c r="AL36" s="1525"/>
      <c r="AM36" s="1525"/>
      <c r="AN36" s="1525"/>
      <c r="AO36" s="1525"/>
      <c r="AP36" s="1525"/>
      <c r="AQ36" s="1525"/>
      <c r="AR36" s="1525"/>
      <c r="AS36" s="1525"/>
      <c r="AT36" s="1525"/>
      <c r="AU36" s="1525"/>
      <c r="AV36" s="1525"/>
      <c r="AW36" s="1525"/>
      <c r="AX36" s="1525"/>
      <c r="AY36" s="1525"/>
      <c r="AZ36" s="1525"/>
      <c r="BA36" s="1525"/>
      <c r="BB36" s="1525"/>
      <c r="BC36" s="1525"/>
      <c r="BD36" s="1525"/>
      <c r="BE36" s="1525"/>
      <c r="BF36" s="1525"/>
      <c r="BG36" s="1525"/>
      <c r="BH36" s="1525"/>
      <c r="BI36" s="1525"/>
      <c r="BJ36" s="1525"/>
      <c r="BK36" s="1525"/>
      <c r="BL36" s="1525"/>
      <c r="BM36" s="1525"/>
      <c r="BN36" s="1525"/>
      <c r="BO36" s="1525"/>
      <c r="BP36" s="1525"/>
      <c r="BQ36" s="1525"/>
      <c r="BR36" s="1525"/>
      <c r="BS36" s="1525"/>
      <c r="BT36" s="1525"/>
      <c r="BU36" s="1525"/>
      <c r="BV36" s="1525"/>
      <c r="BW36" s="1525"/>
      <c r="BX36" s="1525"/>
      <c r="BY36" s="1525"/>
      <c r="BZ36" s="1525"/>
      <c r="CA36" s="1525"/>
      <c r="CB36" s="1525"/>
      <c r="CC36" s="1525"/>
      <c r="CD36" s="111"/>
      <c r="CE36" s="1626"/>
      <c r="CF36" s="1626"/>
      <c r="CG36" s="1626"/>
      <c r="CH36" s="38"/>
      <c r="CI36" s="38"/>
      <c r="CJ36" s="38"/>
      <c r="CK36" s="38"/>
      <c r="CL36" s="38"/>
      <c r="CM36" s="38"/>
    </row>
    <row r="37" spans="2:91" s="63" customFormat="1" ht="30" customHeight="1">
      <c r="B37" s="89"/>
      <c r="C37" s="1525"/>
      <c r="D37" s="2317" t="s">
        <v>1130</v>
      </c>
      <c r="E37" s="2348"/>
      <c r="F37" s="2682"/>
      <c r="G37" s="2683"/>
      <c r="H37" s="2684"/>
      <c r="I37" s="98"/>
      <c r="J37" s="2644" t="s">
        <v>2154</v>
      </c>
      <c r="K37" s="2644"/>
      <c r="L37" s="2644"/>
      <c r="M37" s="2644"/>
      <c r="N37" s="2644"/>
      <c r="O37" s="131"/>
      <c r="P37" s="131"/>
      <c r="Q37" s="131"/>
      <c r="R37" s="77"/>
      <c r="S37" s="2317" t="s">
        <v>1132</v>
      </c>
      <c r="T37" s="2348"/>
      <c r="U37" s="2682" t="s">
        <v>1082</v>
      </c>
      <c r="V37" s="2683"/>
      <c r="W37" s="2684"/>
      <c r="X37" s="98"/>
      <c r="Y37" s="2644" t="s">
        <v>2296</v>
      </c>
      <c r="Z37" s="2644"/>
      <c r="AA37" s="2644"/>
      <c r="AB37" s="2644"/>
      <c r="AC37" s="2644"/>
      <c r="AD37" s="2644"/>
      <c r="AE37" s="131"/>
      <c r="AF37" s="131"/>
      <c r="AG37" s="1525"/>
      <c r="AH37" s="1525"/>
      <c r="AI37" s="1525"/>
      <c r="AJ37" s="1525"/>
      <c r="AK37" s="1525"/>
      <c r="AL37" s="1525"/>
      <c r="AM37" s="1525"/>
      <c r="AN37" s="1525"/>
      <c r="AO37" s="1525"/>
      <c r="AP37" s="1525"/>
      <c r="AQ37" s="1525"/>
      <c r="AR37" s="1525"/>
      <c r="AS37" s="1525"/>
      <c r="AT37" s="1525"/>
      <c r="AU37" s="1525"/>
      <c r="AV37" s="1525"/>
      <c r="AW37" s="1525"/>
      <c r="AX37" s="1525"/>
      <c r="AY37" s="1525"/>
      <c r="AZ37" s="1525"/>
      <c r="BA37" s="1525"/>
      <c r="BB37" s="1525"/>
      <c r="BC37" s="1525"/>
      <c r="BD37" s="1525"/>
      <c r="BE37" s="1525"/>
      <c r="BF37" s="1525"/>
      <c r="BG37" s="1525"/>
      <c r="BH37" s="1525"/>
      <c r="BI37" s="1525"/>
      <c r="BJ37" s="1525"/>
      <c r="BK37" s="1525"/>
      <c r="BL37" s="1525"/>
      <c r="BM37" s="1525"/>
      <c r="BN37" s="1525"/>
      <c r="BO37" s="1525"/>
      <c r="BP37" s="1525"/>
      <c r="BQ37" s="1525"/>
      <c r="BR37" s="1525"/>
      <c r="BS37" s="1525"/>
      <c r="BT37" s="1525"/>
      <c r="BU37" s="1525"/>
      <c r="BV37" s="1525"/>
      <c r="BW37" s="1525"/>
      <c r="BX37" s="1525"/>
      <c r="BY37" s="1525"/>
      <c r="BZ37" s="1525"/>
      <c r="CA37" s="1525"/>
      <c r="CB37" s="1525"/>
      <c r="CC37" s="1525"/>
      <c r="CD37" s="111"/>
      <c r="CE37" s="1626"/>
      <c r="CF37" s="1626"/>
      <c r="CG37" s="1626"/>
      <c r="CH37" s="38"/>
      <c r="CI37" s="38"/>
      <c r="CJ37" s="38"/>
      <c r="CK37" s="38"/>
      <c r="CL37" s="38"/>
      <c r="CM37" s="38"/>
    </row>
    <row r="38" spans="2:91" s="63" customFormat="1" ht="30" customHeight="1">
      <c r="B38" s="73"/>
      <c r="C38" s="1525"/>
      <c r="D38" s="2306"/>
      <c r="E38" s="2348"/>
      <c r="F38" s="2685"/>
      <c r="G38" s="2686"/>
      <c r="H38" s="2687"/>
      <c r="I38" s="98"/>
      <c r="J38" s="2644"/>
      <c r="K38" s="2644"/>
      <c r="L38" s="2644"/>
      <c r="M38" s="2644"/>
      <c r="N38" s="2644"/>
      <c r="O38" s="131"/>
      <c r="P38" s="131"/>
      <c r="Q38" s="131"/>
      <c r="R38" s="77"/>
      <c r="S38" s="2306"/>
      <c r="T38" s="2348"/>
      <c r="U38" s="2685"/>
      <c r="V38" s="2686"/>
      <c r="W38" s="2687"/>
      <c r="X38" s="98"/>
      <c r="Y38" s="2644"/>
      <c r="Z38" s="2644"/>
      <c r="AA38" s="2644"/>
      <c r="AB38" s="2644"/>
      <c r="AC38" s="2644"/>
      <c r="AD38" s="2644"/>
      <c r="AE38" s="131"/>
      <c r="AF38" s="131"/>
      <c r="AG38" s="1525"/>
      <c r="AH38" s="1525"/>
      <c r="AI38" s="1525"/>
      <c r="AJ38" s="1525"/>
      <c r="AK38" s="1525"/>
      <c r="AL38" s="1525"/>
      <c r="AM38" s="1525"/>
      <c r="AN38" s="1525"/>
      <c r="AO38" s="1525"/>
      <c r="AP38" s="1525"/>
      <c r="AQ38" s="1525"/>
      <c r="AR38" s="1525"/>
      <c r="AS38" s="1525"/>
      <c r="AT38" s="1525"/>
      <c r="AU38" s="1525"/>
      <c r="AV38" s="1525"/>
      <c r="AW38" s="1525"/>
      <c r="AX38" s="1525"/>
      <c r="AY38" s="1525"/>
      <c r="AZ38" s="1525"/>
      <c r="BA38" s="1525"/>
      <c r="BB38" s="1525"/>
      <c r="BC38" s="1525"/>
      <c r="BD38" s="1525"/>
      <c r="BE38" s="1525"/>
      <c r="BF38" s="1525"/>
      <c r="BG38" s="1525"/>
      <c r="BH38" s="1525"/>
      <c r="BI38" s="1525"/>
      <c r="BJ38" s="1525"/>
      <c r="BK38" s="1525"/>
      <c r="BL38" s="1525"/>
      <c r="BM38" s="1525"/>
      <c r="BN38" s="1525"/>
      <c r="BO38" s="1525"/>
      <c r="BP38" s="1525"/>
      <c r="BQ38" s="1525"/>
      <c r="BR38" s="1525"/>
      <c r="BS38" s="1525"/>
      <c r="BT38" s="1525"/>
      <c r="BU38" s="1525"/>
      <c r="BV38" s="1525"/>
      <c r="BW38" s="1525"/>
      <c r="BX38" s="1525"/>
      <c r="BY38" s="1525"/>
      <c r="BZ38" s="1525"/>
      <c r="CA38" s="1525"/>
      <c r="CB38" s="1525"/>
      <c r="CC38" s="1525"/>
      <c r="CD38" s="111"/>
      <c r="CE38" s="1626"/>
      <c r="CF38" s="1626"/>
      <c r="CG38" s="1626"/>
      <c r="CH38" s="38"/>
      <c r="CI38" s="38"/>
      <c r="CJ38" s="38"/>
      <c r="CK38" s="38"/>
      <c r="CL38" s="38"/>
      <c r="CM38" s="38"/>
    </row>
    <row r="39" spans="2:91" s="63" customFormat="1" ht="30" customHeight="1">
      <c r="B39" s="169"/>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6"/>
      <c r="CD39" s="177"/>
      <c r="CE39" s="1626"/>
      <c r="CF39" s="1626"/>
      <c r="CG39" s="1626"/>
      <c r="CH39" s="38"/>
      <c r="CI39" s="38"/>
      <c r="CJ39" s="38"/>
      <c r="CK39" s="38"/>
      <c r="CL39" s="38"/>
      <c r="CM39" s="38"/>
    </row>
    <row r="40" spans="2:91" s="63" customFormat="1" ht="24.95" customHeight="1">
      <c r="B40" s="75"/>
      <c r="C40" s="1525"/>
      <c r="D40" s="1525"/>
      <c r="E40" s="1525"/>
      <c r="F40" s="1525"/>
      <c r="G40" s="1525"/>
      <c r="H40" s="1525"/>
      <c r="I40" s="1525"/>
      <c r="J40" s="1525"/>
      <c r="K40" s="1525"/>
      <c r="L40" s="1525"/>
      <c r="M40" s="1525"/>
      <c r="N40" s="1525"/>
      <c r="O40" s="1525"/>
      <c r="P40" s="1525"/>
      <c r="Q40" s="1525"/>
      <c r="R40" s="1525"/>
      <c r="S40" s="1525"/>
      <c r="T40" s="1525"/>
      <c r="U40" s="1525"/>
      <c r="V40" s="1525"/>
      <c r="W40" s="1525"/>
      <c r="X40" s="1525"/>
      <c r="Y40" s="1525"/>
      <c r="Z40" s="1525"/>
      <c r="AA40" s="1525"/>
      <c r="AB40" s="1525"/>
      <c r="AC40" s="1525"/>
      <c r="AD40" s="1525"/>
      <c r="AE40" s="1525"/>
      <c r="AF40" s="1525"/>
      <c r="AG40" s="1525"/>
      <c r="AH40" s="1525"/>
      <c r="AI40" s="1525"/>
      <c r="AJ40" s="1525"/>
      <c r="AK40" s="1525"/>
      <c r="AL40" s="1525"/>
      <c r="AM40" s="1525"/>
      <c r="AN40" s="1525"/>
      <c r="AO40" s="1525"/>
      <c r="AP40" s="1525"/>
      <c r="AQ40" s="1525"/>
      <c r="AR40" s="1525"/>
      <c r="AS40" s="1525"/>
      <c r="AT40" s="1525"/>
      <c r="AU40" s="1525"/>
      <c r="AV40" s="1525"/>
      <c r="AW40" s="1525"/>
      <c r="AX40" s="1525"/>
      <c r="AY40" s="1525"/>
      <c r="AZ40" s="1525"/>
      <c r="BA40" s="1525"/>
      <c r="BB40" s="1525"/>
      <c r="BC40" s="1525"/>
      <c r="BD40" s="1525"/>
      <c r="BE40" s="1525"/>
      <c r="BF40" s="1525"/>
      <c r="BG40" s="1525"/>
      <c r="BH40" s="1525"/>
      <c r="BI40" s="1525"/>
      <c r="BJ40" s="1525"/>
      <c r="BK40" s="1525"/>
      <c r="BL40" s="1525"/>
      <c r="BM40" s="1525"/>
      <c r="BN40" s="1525"/>
      <c r="BO40" s="1525"/>
      <c r="BP40" s="1525"/>
      <c r="BQ40" s="1525"/>
      <c r="BR40" s="1525"/>
      <c r="BS40" s="1525"/>
      <c r="BT40" s="1525"/>
      <c r="BU40" s="1525"/>
      <c r="BV40" s="1525"/>
      <c r="BW40" s="1525"/>
      <c r="BX40" s="1525"/>
      <c r="BY40" s="1525"/>
      <c r="BZ40" s="1525"/>
      <c r="CA40" s="1525"/>
      <c r="CB40" s="1525"/>
      <c r="CC40" s="1525"/>
      <c r="CD40" s="120"/>
      <c r="CE40" s="1626"/>
      <c r="CF40" s="1626"/>
      <c r="CG40" s="1626"/>
      <c r="CH40" s="38"/>
      <c r="CI40" s="38"/>
      <c r="CJ40" s="38"/>
      <c r="CK40" s="38"/>
      <c r="CL40" s="38"/>
      <c r="CM40" s="38"/>
    </row>
    <row r="41" spans="2:91" s="63" customFormat="1" ht="24.95" customHeight="1">
      <c r="B41" s="137"/>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8"/>
      <c r="BU41" s="138"/>
      <c r="BV41" s="138"/>
      <c r="BW41" s="138"/>
      <c r="BX41" s="138"/>
      <c r="BY41" s="138"/>
      <c r="BZ41" s="138"/>
      <c r="CA41" s="138"/>
      <c r="CB41" s="138"/>
      <c r="CC41" s="138"/>
      <c r="CD41" s="178"/>
      <c r="CE41" s="1626"/>
      <c r="CF41" s="1626"/>
      <c r="CG41" s="1626"/>
      <c r="CH41" s="38"/>
      <c r="CI41" s="38"/>
      <c r="CJ41" s="38"/>
      <c r="CK41" s="38"/>
      <c r="CL41" s="38"/>
      <c r="CM41" s="38"/>
    </row>
    <row r="42" spans="2:91" s="63" customFormat="1" ht="24.95" customHeight="1">
      <c r="B42" s="73"/>
      <c r="C42" s="1525"/>
      <c r="D42" s="1525"/>
      <c r="E42" s="1525"/>
      <c r="F42" s="1525"/>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1525"/>
      <c r="AJ42" s="1525"/>
      <c r="AK42" s="1525"/>
      <c r="AL42" s="1525"/>
      <c r="AM42" s="1525"/>
      <c r="AN42" s="1525"/>
      <c r="AO42" s="1525"/>
      <c r="AP42" s="1525"/>
      <c r="AQ42" s="1525"/>
      <c r="AR42" s="1525"/>
      <c r="AS42" s="1525"/>
      <c r="AT42" s="1525"/>
      <c r="AU42" s="1525"/>
      <c r="AV42" s="1525"/>
      <c r="AW42" s="1525"/>
      <c r="AX42" s="1525"/>
      <c r="AY42" s="1525"/>
      <c r="AZ42" s="1525"/>
      <c r="BA42" s="1525"/>
      <c r="BB42" s="1525"/>
      <c r="BC42" s="1525"/>
      <c r="BD42" s="1525"/>
      <c r="BE42" s="1525"/>
      <c r="BF42" s="1525"/>
      <c r="BG42" s="1525"/>
      <c r="BH42" s="1525"/>
      <c r="BI42" s="1525"/>
      <c r="BJ42" s="1525"/>
      <c r="BK42" s="1525"/>
      <c r="BL42" s="1525"/>
      <c r="BM42" s="1525"/>
      <c r="BN42" s="1525"/>
      <c r="BO42" s="1525"/>
      <c r="BP42" s="1525"/>
      <c r="BQ42" s="1525"/>
      <c r="BR42" s="1525"/>
      <c r="BS42" s="1525"/>
      <c r="BT42" s="1525"/>
      <c r="BU42" s="1525"/>
      <c r="BV42" s="1525"/>
      <c r="BW42" s="1525"/>
      <c r="BX42" s="1525"/>
      <c r="BY42" s="1525"/>
      <c r="BZ42" s="1525"/>
      <c r="CA42" s="1525"/>
      <c r="CB42" s="1525"/>
      <c r="CC42" s="1525"/>
      <c r="CD42" s="115"/>
      <c r="CE42" s="1626"/>
      <c r="CF42" s="1626"/>
      <c r="CG42" s="1626"/>
      <c r="CH42" s="38"/>
      <c r="CI42" s="38"/>
      <c r="CJ42" s="38"/>
      <c r="CK42" s="38"/>
      <c r="CL42" s="38"/>
      <c r="CM42" s="38"/>
    </row>
    <row r="43" spans="2:91" s="63" customFormat="1" ht="39.950000000000003" customHeight="1">
      <c r="B43" s="73"/>
      <c r="C43" s="2601" t="s">
        <v>2284</v>
      </c>
      <c r="D43" s="2602"/>
      <c r="E43" s="2602"/>
      <c r="F43" s="2602"/>
      <c r="G43" s="2602"/>
      <c r="H43" s="2602"/>
      <c r="I43" s="2602"/>
      <c r="J43" s="2602"/>
      <c r="K43" s="2602"/>
      <c r="L43" s="2602"/>
      <c r="M43" s="2602"/>
      <c r="N43" s="2603"/>
      <c r="O43" s="2607" t="s">
        <v>2667</v>
      </c>
      <c r="P43" s="2608"/>
      <c r="Q43" s="2609"/>
      <c r="R43" s="38"/>
      <c r="S43" s="100" t="s">
        <v>2668</v>
      </c>
      <c r="T43" s="1525"/>
      <c r="U43" s="1525"/>
      <c r="V43" s="1525"/>
      <c r="W43" s="1525"/>
      <c r="X43" s="1525"/>
      <c r="Y43" s="1525"/>
      <c r="Z43" s="1525"/>
      <c r="AA43" s="1525"/>
      <c r="AB43" s="1525"/>
      <c r="AC43" s="1525"/>
      <c r="AD43" s="1525"/>
      <c r="AE43" s="1525"/>
      <c r="AF43" s="1525"/>
      <c r="AG43" s="1525"/>
      <c r="AH43" s="1525"/>
      <c r="AI43" s="1525"/>
      <c r="AJ43" s="1525"/>
      <c r="AK43" s="1525"/>
      <c r="AL43" s="1525"/>
      <c r="AM43" s="1525"/>
      <c r="AN43" s="1525"/>
      <c r="AO43" s="1525"/>
      <c r="AP43" s="1525"/>
      <c r="AQ43" s="1525"/>
      <c r="AR43" s="1525"/>
      <c r="AS43" s="1525"/>
      <c r="AT43" s="1525"/>
      <c r="AU43" s="1525"/>
      <c r="AV43" s="1525"/>
      <c r="AW43" s="1525"/>
      <c r="AX43" s="1525"/>
      <c r="AY43" s="1525"/>
      <c r="AZ43" s="1525"/>
      <c r="BA43" s="1525"/>
      <c r="BB43" s="1525"/>
      <c r="BC43" s="1525"/>
      <c r="BD43" s="1525"/>
      <c r="BE43" s="1525"/>
      <c r="BF43" s="1525"/>
      <c r="BG43" s="1525"/>
      <c r="BH43" s="1525"/>
      <c r="BI43" s="1525"/>
      <c r="BJ43" s="1525"/>
      <c r="BK43" s="1525"/>
      <c r="BL43" s="1525"/>
      <c r="BM43" s="1525"/>
      <c r="BN43" s="1525"/>
      <c r="BO43" s="1525"/>
      <c r="BP43" s="1525"/>
      <c r="BQ43" s="1525"/>
      <c r="BR43" s="1525"/>
      <c r="BS43" s="1525"/>
      <c r="BT43" s="1525"/>
      <c r="BU43" s="1525"/>
      <c r="BV43" s="1525"/>
      <c r="BW43" s="1525"/>
      <c r="BX43" s="1525"/>
      <c r="BY43" s="1525"/>
      <c r="BZ43" s="1525"/>
      <c r="CA43" s="1525"/>
      <c r="CB43" s="1525"/>
      <c r="CC43" s="1525"/>
      <c r="CD43" s="115"/>
      <c r="CH43" s="1525"/>
      <c r="CI43" s="1525"/>
      <c r="CJ43" s="1525"/>
      <c r="CK43" s="1525"/>
    </row>
    <row r="44" spans="2:91" s="63" customFormat="1" ht="39.950000000000003" customHeight="1">
      <c r="B44" s="73"/>
      <c r="C44" s="2604"/>
      <c r="D44" s="2605"/>
      <c r="E44" s="2605"/>
      <c r="F44" s="2605"/>
      <c r="G44" s="2605"/>
      <c r="H44" s="2605"/>
      <c r="I44" s="2605"/>
      <c r="J44" s="2605"/>
      <c r="K44" s="2605"/>
      <c r="L44" s="2605"/>
      <c r="M44" s="2605"/>
      <c r="N44" s="2606"/>
      <c r="O44" s="2610"/>
      <c r="P44" s="2611"/>
      <c r="Q44" s="2612"/>
      <c r="R44" s="38"/>
      <c r="S44" s="101" t="s">
        <v>2669</v>
      </c>
      <c r="T44" s="1525"/>
      <c r="U44" s="1525"/>
      <c r="V44" s="1525"/>
      <c r="W44" s="1525"/>
      <c r="X44" s="1525"/>
      <c r="Y44" s="1525"/>
      <c r="Z44" s="1525"/>
      <c r="AA44" s="1525"/>
      <c r="AB44" s="1525"/>
      <c r="AC44" s="1525"/>
      <c r="AD44" s="1525"/>
      <c r="AE44" s="1525"/>
      <c r="AF44" s="1525"/>
      <c r="AG44" s="1525"/>
      <c r="AH44" s="1525"/>
      <c r="AI44" s="1525"/>
      <c r="AJ44" s="1525"/>
      <c r="AK44" s="1525"/>
      <c r="AL44" s="1525"/>
      <c r="AM44" s="1525"/>
      <c r="AN44" s="1525"/>
      <c r="AO44" s="1525"/>
      <c r="AP44" s="1525"/>
      <c r="AQ44" s="1525"/>
      <c r="AR44" s="1525"/>
      <c r="AS44" s="1525"/>
      <c r="AT44" s="1525"/>
      <c r="AU44" s="1525"/>
      <c r="AV44" s="1525"/>
      <c r="AW44" s="1525"/>
      <c r="AX44" s="1525"/>
      <c r="AY44" s="1525"/>
      <c r="AZ44" s="1525"/>
      <c r="BA44" s="1525"/>
      <c r="BB44" s="1525"/>
      <c r="BC44" s="1525"/>
      <c r="BD44" s="1525"/>
      <c r="BE44" s="1525"/>
      <c r="BF44" s="1525"/>
      <c r="BG44" s="1525"/>
      <c r="BH44" s="1525"/>
      <c r="BI44" s="1525"/>
      <c r="BJ44" s="1525"/>
      <c r="BK44" s="1525"/>
      <c r="BL44" s="1525"/>
      <c r="BM44" s="1525"/>
      <c r="BN44" s="1525"/>
      <c r="BO44" s="1525"/>
      <c r="BP44" s="1525"/>
      <c r="BQ44" s="1525"/>
      <c r="BR44" s="1525"/>
      <c r="BS44" s="1525"/>
      <c r="BT44" s="1525"/>
      <c r="BU44" s="1525"/>
      <c r="BV44" s="1525"/>
      <c r="BW44" s="1525"/>
      <c r="BX44" s="1525"/>
      <c r="BY44" s="1525"/>
      <c r="BZ44" s="1525"/>
      <c r="CA44" s="1525"/>
      <c r="CB44" s="1525"/>
      <c r="CC44" s="1525"/>
      <c r="CD44" s="115"/>
      <c r="CH44" s="1525"/>
      <c r="CI44" s="1525"/>
      <c r="CJ44" s="1525"/>
      <c r="CK44" s="1525"/>
    </row>
    <row r="45" spans="2:91" s="63" customFormat="1" ht="24.95" customHeight="1">
      <c r="B45" s="73"/>
      <c r="C45" s="1525"/>
      <c r="D45" s="1525"/>
      <c r="E45" s="1525"/>
      <c r="F45" s="1525"/>
      <c r="G45" s="1525"/>
      <c r="H45" s="1525"/>
      <c r="I45" s="1525"/>
      <c r="J45" s="1525"/>
      <c r="K45" s="1525"/>
      <c r="L45" s="1525"/>
      <c r="M45" s="1525"/>
      <c r="N45" s="1525"/>
      <c r="O45" s="1525"/>
      <c r="P45" s="1525"/>
      <c r="Q45" s="1525"/>
      <c r="R45" s="1525"/>
      <c r="S45" s="1525"/>
      <c r="T45" s="1525"/>
      <c r="U45" s="1525"/>
      <c r="V45" s="1525"/>
      <c r="W45" s="1525"/>
      <c r="X45" s="1525"/>
      <c r="Y45" s="1525"/>
      <c r="Z45" s="1525"/>
      <c r="AA45" s="1525"/>
      <c r="AB45" s="1525"/>
      <c r="AC45" s="1525"/>
      <c r="AD45" s="1525"/>
      <c r="AE45" s="1525"/>
      <c r="AF45" s="1525"/>
      <c r="AG45" s="1525"/>
      <c r="AH45" s="1525"/>
      <c r="AI45" s="1525"/>
      <c r="AJ45" s="1525"/>
      <c r="AK45" s="1525"/>
      <c r="AL45" s="1525"/>
      <c r="AM45" s="1525"/>
      <c r="AN45" s="1525"/>
      <c r="AO45" s="1525"/>
      <c r="AP45" s="1525"/>
      <c r="AQ45" s="1525"/>
      <c r="AR45" s="1525"/>
      <c r="AS45" s="1525"/>
      <c r="AT45" s="1525"/>
      <c r="AU45" s="1525"/>
      <c r="AV45" s="1525"/>
      <c r="AW45" s="1525"/>
      <c r="AX45" s="1525"/>
      <c r="AY45" s="1525"/>
      <c r="AZ45" s="1525"/>
      <c r="BA45" s="1525"/>
      <c r="BB45" s="1525"/>
      <c r="BC45" s="1525"/>
      <c r="BD45" s="1525"/>
      <c r="BE45" s="1525"/>
      <c r="BF45" s="1525"/>
      <c r="BG45" s="1525"/>
      <c r="BH45" s="1525"/>
      <c r="BI45" s="1525"/>
      <c r="BJ45" s="1525"/>
      <c r="BK45" s="1525"/>
      <c r="BL45" s="1525"/>
      <c r="BM45" s="1525"/>
      <c r="BN45" s="1525"/>
      <c r="BO45" s="1525"/>
      <c r="BP45" s="1525"/>
      <c r="BQ45" s="1525"/>
      <c r="BR45" s="1525"/>
      <c r="BS45" s="1525"/>
      <c r="BT45" s="1525"/>
      <c r="BU45" s="1525"/>
      <c r="BV45" s="1525"/>
      <c r="BW45" s="1525"/>
      <c r="BX45" s="1525"/>
      <c r="BY45" s="1525"/>
      <c r="BZ45" s="1525"/>
      <c r="CA45" s="1525"/>
      <c r="CB45" s="1525"/>
      <c r="CC45" s="1525"/>
      <c r="CD45" s="115"/>
      <c r="CH45" s="1525"/>
      <c r="CI45" s="1525"/>
      <c r="CJ45" s="1525"/>
      <c r="CK45" s="1525"/>
    </row>
    <row r="46" spans="2:91" s="63" customFormat="1" ht="24.95" customHeight="1">
      <c r="B46" s="73"/>
      <c r="C46" s="1525"/>
      <c r="D46" s="1525"/>
      <c r="E46" s="1525"/>
      <c r="F46" s="1525"/>
      <c r="G46" s="1525"/>
      <c r="H46" s="1525"/>
      <c r="I46" s="1525"/>
      <c r="J46" s="1525"/>
      <c r="K46" s="1525"/>
      <c r="L46" s="1525"/>
      <c r="M46" s="1525"/>
      <c r="N46" s="1525"/>
      <c r="O46" s="1525"/>
      <c r="P46" s="1525"/>
      <c r="Q46" s="1525"/>
      <c r="R46" s="1525"/>
      <c r="S46" s="1525"/>
      <c r="T46" s="1525"/>
      <c r="U46" s="1525"/>
      <c r="V46" s="1525"/>
      <c r="W46" s="1525"/>
      <c r="X46" s="1525"/>
      <c r="Y46" s="1525"/>
      <c r="Z46" s="1525"/>
      <c r="AA46" s="1525"/>
      <c r="AB46" s="1525"/>
      <c r="AC46" s="1525"/>
      <c r="AD46" s="1525"/>
      <c r="AE46" s="1525"/>
      <c r="AF46" s="1525"/>
      <c r="AG46" s="1525"/>
      <c r="AH46" s="1525"/>
      <c r="AI46" s="1525"/>
      <c r="AJ46" s="1525"/>
      <c r="AK46" s="1525"/>
      <c r="AL46" s="1525"/>
      <c r="AM46" s="1525"/>
      <c r="AN46" s="1525"/>
      <c r="AO46" s="1525"/>
      <c r="AP46" s="1525"/>
      <c r="AQ46" s="1525"/>
      <c r="AR46" s="1525"/>
      <c r="AS46" s="1525"/>
      <c r="AT46" s="1525"/>
      <c r="AU46" s="1525"/>
      <c r="AV46" s="1525"/>
      <c r="AW46" s="1525"/>
      <c r="AX46" s="1525"/>
      <c r="AY46" s="1525"/>
      <c r="AZ46" s="1525"/>
      <c r="BA46" s="1525"/>
      <c r="BB46" s="1525"/>
      <c r="BC46" s="1525"/>
      <c r="BD46" s="1525"/>
      <c r="BE46" s="1525"/>
      <c r="BF46" s="1525"/>
      <c r="BG46" s="1525"/>
      <c r="BH46" s="1525"/>
      <c r="BI46" s="1525"/>
      <c r="BJ46" s="1525"/>
      <c r="BK46" s="1525"/>
      <c r="BL46" s="1525"/>
      <c r="BM46" s="1525"/>
      <c r="BN46" s="1525"/>
      <c r="BO46" s="1525"/>
      <c r="BP46" s="1525"/>
      <c r="BQ46" s="1525"/>
      <c r="BR46" s="1525"/>
      <c r="BS46" s="1525"/>
      <c r="BT46" s="1525"/>
      <c r="BU46" s="1525"/>
      <c r="BV46" s="1525"/>
      <c r="BW46" s="1525"/>
      <c r="BX46" s="1525"/>
      <c r="BY46" s="1525"/>
      <c r="BZ46" s="1525"/>
      <c r="CA46" s="1525"/>
      <c r="CB46" s="1525"/>
      <c r="CC46" s="1525"/>
      <c r="CD46" s="115"/>
      <c r="CH46" s="1525"/>
      <c r="CI46" s="1525"/>
      <c r="CJ46" s="1525"/>
      <c r="CK46" s="1525"/>
    </row>
    <row r="47" spans="2:91" s="63" customFormat="1" ht="30" customHeight="1">
      <c r="B47" s="73"/>
      <c r="C47" s="96" t="s">
        <v>2670</v>
      </c>
      <c r="D47" s="1463" t="s">
        <v>2671</v>
      </c>
      <c r="E47" s="170"/>
      <c r="F47" s="170"/>
      <c r="G47" s="170"/>
      <c r="H47" s="170"/>
      <c r="I47" s="170"/>
      <c r="J47" s="170"/>
      <c r="K47" s="170"/>
      <c r="L47" s="170"/>
      <c r="M47" s="170"/>
      <c r="N47" s="170"/>
      <c r="O47" s="173"/>
      <c r="P47" s="173"/>
      <c r="Q47" s="173"/>
      <c r="R47" s="83"/>
      <c r="S47" s="83"/>
      <c r="T47" s="83"/>
      <c r="U47" s="83"/>
      <c r="V47" s="83"/>
      <c r="W47" s="83"/>
      <c r="X47" s="83"/>
      <c r="Y47" s="1525"/>
      <c r="Z47" s="1525"/>
      <c r="AA47" s="1525"/>
      <c r="AB47" s="1525"/>
      <c r="AC47" s="1525"/>
      <c r="AD47" s="1525"/>
      <c r="AE47" s="1525"/>
      <c r="AF47" s="1525"/>
      <c r="AG47" s="1525"/>
      <c r="AH47" s="1525"/>
      <c r="AI47" s="1525"/>
      <c r="AJ47" s="1525"/>
      <c r="AK47" s="1525"/>
      <c r="AL47" s="1525"/>
      <c r="AM47" s="1525"/>
      <c r="AN47" s="1525"/>
      <c r="AO47" s="1525"/>
      <c r="AP47" s="1525"/>
      <c r="AQ47" s="1525"/>
      <c r="AR47" s="1525"/>
      <c r="AS47" s="1525"/>
      <c r="AT47" s="1525"/>
      <c r="AU47" s="1525"/>
      <c r="AV47" s="1525"/>
      <c r="AW47" s="1525"/>
      <c r="AX47" s="1525"/>
      <c r="AY47" s="1525"/>
      <c r="AZ47" s="1525"/>
      <c r="BA47" s="1525"/>
      <c r="BB47" s="1525"/>
      <c r="BC47" s="1525"/>
      <c r="BD47" s="1525"/>
      <c r="BE47" s="1525"/>
      <c r="BF47" s="1525"/>
      <c r="BG47" s="1525"/>
      <c r="BH47" s="1525"/>
      <c r="BI47" s="1525"/>
      <c r="BJ47" s="1525"/>
      <c r="BK47" s="1525"/>
      <c r="BL47" s="1525"/>
      <c r="BM47" s="1525"/>
      <c r="BN47" s="1525"/>
      <c r="BO47" s="1525"/>
      <c r="BP47" s="1525"/>
      <c r="BQ47" s="1525"/>
      <c r="BR47" s="1525"/>
      <c r="BS47" s="1525"/>
      <c r="BT47" s="1525"/>
      <c r="BU47" s="1525"/>
      <c r="BV47" s="1525"/>
      <c r="BW47" s="1525"/>
      <c r="BX47" s="1525"/>
      <c r="BY47" s="1525"/>
      <c r="BZ47" s="1525"/>
      <c r="CA47" s="1525"/>
      <c r="CB47" s="1525"/>
      <c r="CC47" s="1525"/>
      <c r="CD47" s="115"/>
      <c r="CH47" s="1525"/>
      <c r="CI47" s="1525"/>
      <c r="CJ47" s="1525"/>
      <c r="CK47" s="1525"/>
    </row>
    <row r="48" spans="2:91" s="63" customFormat="1" ht="24.95" customHeight="1">
      <c r="B48" s="73"/>
      <c r="C48" s="171"/>
      <c r="D48" s="1464" t="s">
        <v>2672</v>
      </c>
      <c r="E48" s="170"/>
      <c r="F48" s="170"/>
      <c r="G48" s="170"/>
      <c r="H48" s="170"/>
      <c r="I48" s="170"/>
      <c r="J48" s="170"/>
      <c r="K48" s="170"/>
      <c r="L48" s="170"/>
      <c r="M48" s="170"/>
      <c r="N48" s="170"/>
      <c r="O48" s="173"/>
      <c r="P48" s="173"/>
      <c r="Q48" s="173"/>
      <c r="R48" s="83"/>
      <c r="S48" s="83"/>
      <c r="T48" s="83"/>
      <c r="U48" s="83"/>
      <c r="V48" s="83"/>
      <c r="W48" s="83"/>
      <c r="X48" s="83"/>
      <c r="Y48" s="1525"/>
      <c r="Z48" s="1525"/>
      <c r="AA48" s="1525"/>
      <c r="AB48" s="1525"/>
      <c r="AC48" s="1525"/>
      <c r="AD48" s="1525"/>
      <c r="AE48" s="1525"/>
      <c r="AF48" s="1525"/>
      <c r="AG48" s="1525"/>
      <c r="AH48" s="1525"/>
      <c r="AI48" s="1525"/>
      <c r="AJ48" s="1525"/>
      <c r="AK48" s="1525"/>
      <c r="AL48" s="1525"/>
      <c r="AM48" s="1525"/>
      <c r="AN48" s="1525"/>
      <c r="AO48" s="1525"/>
      <c r="AP48" s="1525"/>
      <c r="AQ48" s="1525"/>
      <c r="AR48" s="1525"/>
      <c r="AS48" s="1525"/>
      <c r="AT48" s="1525"/>
      <c r="AU48" s="1525"/>
      <c r="AV48" s="1525"/>
      <c r="AW48" s="1525"/>
      <c r="AX48" s="1525"/>
      <c r="AY48" s="1525"/>
      <c r="AZ48" s="1525"/>
      <c r="BA48" s="1525"/>
      <c r="BB48" s="1525"/>
      <c r="BC48" s="1525"/>
      <c r="BD48" s="1525"/>
      <c r="BE48" s="1525"/>
      <c r="BF48" s="1525"/>
      <c r="BG48" s="1525"/>
      <c r="BH48" s="1525"/>
      <c r="BI48" s="1525"/>
      <c r="BJ48" s="1525"/>
      <c r="BK48" s="1525"/>
      <c r="BL48" s="1525"/>
      <c r="BM48" s="1525"/>
      <c r="BN48" s="1525"/>
      <c r="BO48" s="1525"/>
      <c r="BP48" s="1525"/>
      <c r="BQ48" s="1525"/>
      <c r="BR48" s="1525"/>
      <c r="BS48" s="1525"/>
      <c r="BT48" s="1525"/>
      <c r="BU48" s="1525"/>
      <c r="BV48" s="1525"/>
      <c r="BW48" s="1525"/>
      <c r="BX48" s="1525"/>
      <c r="BY48" s="1525"/>
      <c r="BZ48" s="1525"/>
      <c r="CA48" s="1525"/>
      <c r="CB48" s="1525"/>
      <c r="CC48" s="1525"/>
      <c r="CD48" s="115"/>
      <c r="CH48" s="1525"/>
      <c r="CI48" s="1525"/>
      <c r="CJ48" s="1525"/>
      <c r="CK48" s="1525"/>
    </row>
    <row r="49" spans="2:126" s="63" customFormat="1" ht="30" customHeight="1">
      <c r="B49" s="73"/>
      <c r="C49" s="171"/>
      <c r="D49" s="171"/>
      <c r="E49" s="171"/>
      <c r="F49" s="171"/>
      <c r="G49" s="171"/>
      <c r="H49" s="171"/>
      <c r="I49" s="171"/>
      <c r="J49" s="171"/>
      <c r="K49" s="171"/>
      <c r="L49" s="171"/>
      <c r="M49" s="171"/>
      <c r="N49" s="171"/>
      <c r="O49" s="174"/>
      <c r="P49" s="174"/>
      <c r="Q49" s="174"/>
      <c r="R49" s="152"/>
      <c r="S49" s="152"/>
      <c r="T49" s="152"/>
      <c r="U49" s="83"/>
      <c r="V49" s="83"/>
      <c r="W49" s="83"/>
      <c r="X49" s="83"/>
      <c r="Y49" s="1525"/>
      <c r="Z49" s="1525"/>
      <c r="AA49" s="1525"/>
      <c r="AB49" s="1525"/>
      <c r="AC49" s="1525"/>
      <c r="AD49" s="1525"/>
      <c r="AE49" s="1525"/>
      <c r="AF49" s="1525"/>
      <c r="AG49" s="1525"/>
      <c r="AH49" s="1525"/>
      <c r="AI49" s="1525"/>
      <c r="AJ49" s="1525"/>
      <c r="AK49" s="1525"/>
      <c r="AL49" s="1525"/>
      <c r="AM49" s="1525"/>
      <c r="AN49" s="1525"/>
      <c r="AO49" s="1525"/>
      <c r="AP49" s="1525"/>
      <c r="AQ49" s="1525"/>
      <c r="AR49" s="1525"/>
      <c r="AS49" s="1525"/>
      <c r="AT49" s="1525"/>
      <c r="AU49" s="1525"/>
      <c r="AV49" s="1525"/>
      <c r="AW49" s="1525"/>
      <c r="AX49" s="1525"/>
      <c r="AY49" s="1525"/>
      <c r="AZ49" s="1525"/>
      <c r="BA49" s="1525"/>
      <c r="BB49" s="1525"/>
      <c r="BC49" s="1525"/>
      <c r="BD49" s="1525"/>
      <c r="BE49" s="1525"/>
      <c r="BF49" s="1525"/>
      <c r="BG49" s="1525"/>
      <c r="BH49" s="1525"/>
      <c r="BI49" s="1525"/>
      <c r="BJ49" s="1525"/>
      <c r="BV49" s="61"/>
      <c r="BW49" s="175"/>
      <c r="BX49" s="520"/>
      <c r="BY49" s="2673">
        <v>370001</v>
      </c>
      <c r="BZ49" s="2673"/>
      <c r="CA49" s="2673"/>
      <c r="CB49" s="2673"/>
      <c r="CC49" s="1525"/>
      <c r="CD49" s="115"/>
      <c r="CH49" s="1525"/>
      <c r="CI49" s="1525"/>
      <c r="CJ49" s="1525"/>
      <c r="CK49" s="1525"/>
    </row>
    <row r="50" spans="2:126" s="63" customFormat="1" ht="30" customHeight="1">
      <c r="B50" s="73"/>
      <c r="C50" s="171"/>
      <c r="D50" s="498" t="s">
        <v>1171</v>
      </c>
      <c r="E50" s="171"/>
      <c r="F50" s="96" t="s">
        <v>2673</v>
      </c>
      <c r="G50" s="171"/>
      <c r="H50" s="171"/>
      <c r="I50" s="171"/>
      <c r="J50" s="171"/>
      <c r="K50" s="171"/>
      <c r="L50" s="171"/>
      <c r="M50" s="171"/>
      <c r="N50" s="171"/>
      <c r="O50" s="174"/>
      <c r="P50" s="174"/>
      <c r="Q50" s="174"/>
      <c r="R50" s="152"/>
      <c r="S50" s="152"/>
      <c r="T50" s="152"/>
      <c r="U50" s="83"/>
      <c r="V50" s="83"/>
      <c r="W50" s="83"/>
      <c r="X50" s="83"/>
      <c r="Y50" s="1525"/>
      <c r="Z50" s="1525"/>
      <c r="AA50" s="1525"/>
      <c r="AB50" s="1525"/>
      <c r="AC50" s="1525"/>
      <c r="AD50" s="1525"/>
      <c r="AE50" s="1525"/>
      <c r="AF50" s="1525"/>
      <c r="AG50" s="1525"/>
      <c r="AH50" s="1525"/>
      <c r="AI50" s="1525"/>
      <c r="AJ50" s="1525"/>
      <c r="AK50" s="1525"/>
      <c r="AL50" s="1525"/>
      <c r="AM50" s="1525"/>
      <c r="AN50" s="1525"/>
      <c r="AO50" s="1525"/>
      <c r="AP50" s="1525"/>
      <c r="AQ50" s="1525"/>
      <c r="AR50" s="1525"/>
      <c r="AS50" s="1525"/>
      <c r="AT50" s="1525"/>
      <c r="AU50" s="1525"/>
      <c r="AV50" s="1525"/>
      <c r="AW50" s="1525"/>
      <c r="AX50" s="1525"/>
      <c r="AY50" s="1525"/>
      <c r="AZ50" s="1525"/>
      <c r="BA50" s="1525"/>
      <c r="BB50" s="1525"/>
      <c r="BC50" s="1525"/>
      <c r="BD50" s="1525"/>
      <c r="BE50" s="1525"/>
      <c r="BF50" s="1525"/>
      <c r="BG50" s="1525"/>
      <c r="BH50" s="1525"/>
      <c r="BI50" s="1525"/>
      <c r="BJ50" s="1525"/>
      <c r="BW50" s="2593">
        <v>1</v>
      </c>
      <c r="BX50" s="2689"/>
      <c r="BY50" s="2607"/>
      <c r="BZ50" s="2608"/>
      <c r="CA50" s="2609"/>
      <c r="CC50" s="1525"/>
      <c r="CD50" s="115"/>
      <c r="CH50" s="1525"/>
      <c r="CI50" s="1525"/>
      <c r="CJ50" s="1525"/>
      <c r="CK50" s="1525"/>
    </row>
    <row r="51" spans="2:126" s="63" customFormat="1" ht="30" customHeight="1">
      <c r="B51" s="73"/>
      <c r="C51" s="171"/>
      <c r="D51" s="80"/>
      <c r="E51" s="171"/>
      <c r="F51" s="172" t="s">
        <v>2674</v>
      </c>
      <c r="G51" s="171"/>
      <c r="H51" s="171"/>
      <c r="I51" s="171"/>
      <c r="J51" s="171"/>
      <c r="K51" s="171"/>
      <c r="L51" s="171"/>
      <c r="M51" s="171"/>
      <c r="N51" s="171"/>
      <c r="O51" s="174"/>
      <c r="P51" s="174"/>
      <c r="Q51" s="174"/>
      <c r="R51" s="152"/>
      <c r="S51" s="152"/>
      <c r="T51" s="152"/>
      <c r="U51" s="83"/>
      <c r="V51" s="83"/>
      <c r="W51" s="83"/>
      <c r="X51" s="83"/>
      <c r="Y51" s="1525"/>
      <c r="Z51" s="1525"/>
      <c r="AA51" s="1525"/>
      <c r="AB51" s="1525"/>
      <c r="AC51" s="1525"/>
      <c r="AD51" s="1525"/>
      <c r="AE51" s="1525"/>
      <c r="AF51" s="1525"/>
      <c r="AG51" s="1525"/>
      <c r="AH51" s="1525"/>
      <c r="AI51" s="1525"/>
      <c r="AJ51" s="1525"/>
      <c r="AK51" s="1525"/>
      <c r="AL51" s="1525"/>
      <c r="AM51" s="1525"/>
      <c r="AN51" s="1525"/>
      <c r="AO51" s="1525"/>
      <c r="AP51" s="1525"/>
      <c r="AQ51" s="1525"/>
      <c r="AR51" s="1525"/>
      <c r="AS51" s="1525"/>
      <c r="AT51" s="1525"/>
      <c r="AU51" s="1525"/>
      <c r="AV51" s="1525"/>
      <c r="AW51" s="1525"/>
      <c r="AX51" s="1525"/>
      <c r="AY51" s="1525"/>
      <c r="AZ51" s="1525"/>
      <c r="BA51" s="1525"/>
      <c r="BB51" s="1525"/>
      <c r="BC51" s="1525"/>
      <c r="BD51" s="1525"/>
      <c r="BE51" s="1525"/>
      <c r="BF51" s="1525"/>
      <c r="BG51" s="1525"/>
      <c r="BH51" s="1525"/>
      <c r="BI51" s="1525"/>
      <c r="BJ51" s="1525"/>
      <c r="BV51" s="176"/>
      <c r="BW51" s="2593"/>
      <c r="BX51" s="2689"/>
      <c r="BY51" s="2610"/>
      <c r="BZ51" s="2611"/>
      <c r="CA51" s="2612"/>
      <c r="CC51" s="1525"/>
      <c r="CD51" s="115"/>
      <c r="CH51" s="1525"/>
      <c r="CI51" s="1525"/>
      <c r="CJ51" s="1525"/>
      <c r="CK51" s="1525"/>
    </row>
    <row r="52" spans="2:126" s="63" customFormat="1" ht="24.95" customHeight="1">
      <c r="B52" s="73"/>
      <c r="C52" s="171"/>
      <c r="D52" s="75"/>
      <c r="E52" s="171"/>
      <c r="F52" s="171"/>
      <c r="G52" s="171"/>
      <c r="H52" s="171"/>
      <c r="I52" s="171"/>
      <c r="J52" s="171"/>
      <c r="K52" s="171"/>
      <c r="L52" s="171"/>
      <c r="M52" s="171"/>
      <c r="N52" s="171"/>
      <c r="O52" s="174"/>
      <c r="P52" s="174"/>
      <c r="Q52" s="174"/>
      <c r="R52" s="152"/>
      <c r="S52" s="152"/>
      <c r="T52" s="152"/>
      <c r="U52" s="83"/>
      <c r="V52" s="83"/>
      <c r="W52" s="83"/>
      <c r="X52" s="83"/>
      <c r="Y52" s="1525"/>
      <c r="Z52" s="1525"/>
      <c r="AA52" s="1525"/>
      <c r="AB52" s="1525"/>
      <c r="AC52" s="1525"/>
      <c r="AD52" s="1525"/>
      <c r="AE52" s="1525"/>
      <c r="AF52" s="1525"/>
      <c r="AG52" s="1525"/>
      <c r="AH52" s="1525"/>
      <c r="AI52" s="1525"/>
      <c r="AJ52" s="1525"/>
      <c r="AK52" s="1525"/>
      <c r="AL52" s="1525"/>
      <c r="AM52" s="1525"/>
      <c r="AN52" s="1525"/>
      <c r="AO52" s="1525"/>
      <c r="AP52" s="1525"/>
      <c r="AQ52" s="1525"/>
      <c r="AR52" s="1525"/>
      <c r="AS52" s="1525"/>
      <c r="AT52" s="1525"/>
      <c r="AU52" s="1525"/>
      <c r="AV52" s="1525"/>
      <c r="AW52" s="1525"/>
      <c r="AX52" s="1525"/>
      <c r="AY52" s="1525"/>
      <c r="AZ52" s="1525"/>
      <c r="BA52" s="1525"/>
      <c r="BB52" s="1525"/>
      <c r="BC52" s="1525"/>
      <c r="BD52" s="1525"/>
      <c r="BE52" s="1525"/>
      <c r="BF52" s="1525"/>
      <c r="BG52" s="1525"/>
      <c r="BH52" s="1525"/>
      <c r="BI52" s="1525"/>
      <c r="BJ52" s="1525"/>
      <c r="BV52" s="77"/>
      <c r="BW52" s="77"/>
      <c r="BX52" s="77"/>
      <c r="BY52" s="1626"/>
      <c r="BZ52" s="1626"/>
      <c r="CA52" s="1626"/>
      <c r="CC52" s="1525"/>
      <c r="CD52" s="115"/>
      <c r="CH52" s="1525"/>
      <c r="CI52" s="1525"/>
      <c r="CJ52" s="1525"/>
      <c r="CK52" s="1525"/>
    </row>
    <row r="53" spans="2:126" s="63" customFormat="1" ht="30" customHeight="1">
      <c r="B53" s="73"/>
      <c r="C53" s="171"/>
      <c r="D53" s="495" t="s">
        <v>1175</v>
      </c>
      <c r="E53" s="171"/>
      <c r="F53" s="96" t="s">
        <v>2675</v>
      </c>
      <c r="G53" s="171"/>
      <c r="H53" s="171"/>
      <c r="I53" s="171"/>
      <c r="J53" s="171"/>
      <c r="K53" s="171"/>
      <c r="L53" s="171"/>
      <c r="M53" s="171"/>
      <c r="N53" s="171"/>
      <c r="O53" s="174"/>
      <c r="P53" s="174"/>
      <c r="Q53" s="174"/>
      <c r="R53" s="152"/>
      <c r="S53" s="152"/>
      <c r="T53" s="152"/>
      <c r="U53" s="83"/>
      <c r="V53" s="83"/>
      <c r="W53" s="83"/>
      <c r="X53" s="83"/>
      <c r="Y53" s="1525"/>
      <c r="Z53" s="1525"/>
      <c r="AA53" s="1525"/>
      <c r="AB53" s="1525"/>
      <c r="AC53" s="1525"/>
      <c r="AD53" s="1525"/>
      <c r="AE53" s="1525"/>
      <c r="AF53" s="1525"/>
      <c r="AG53" s="1525"/>
      <c r="AH53" s="1525"/>
      <c r="AI53" s="1525"/>
      <c r="AJ53" s="1525"/>
      <c r="AK53" s="1525"/>
      <c r="AL53" s="1525"/>
      <c r="AM53" s="1525"/>
      <c r="AN53" s="1525"/>
      <c r="AO53" s="1525"/>
      <c r="AP53" s="1525"/>
      <c r="AQ53" s="1525"/>
      <c r="AR53" s="1525"/>
      <c r="AS53" s="1525"/>
      <c r="AT53" s="1525"/>
      <c r="AU53" s="1525"/>
      <c r="AV53" s="1525"/>
      <c r="AW53" s="1525"/>
      <c r="AX53" s="1525"/>
      <c r="AY53" s="1525"/>
      <c r="AZ53" s="1525"/>
      <c r="BA53" s="1525"/>
      <c r="BB53" s="1525"/>
      <c r="BC53" s="1525"/>
      <c r="BD53" s="1525"/>
      <c r="BE53" s="1525"/>
      <c r="BF53" s="1525"/>
      <c r="BG53" s="1525"/>
      <c r="BH53" s="1525"/>
      <c r="BI53" s="1525"/>
      <c r="BJ53" s="1525"/>
      <c r="BV53" s="176"/>
      <c r="BW53" s="2593">
        <v>2</v>
      </c>
      <c r="BX53" s="2593"/>
      <c r="BY53" s="2607"/>
      <c r="BZ53" s="2608"/>
      <c r="CA53" s="2609"/>
      <c r="CC53" s="1525"/>
      <c r="CD53" s="115"/>
      <c r="CH53" s="1525"/>
      <c r="CI53" s="1525"/>
      <c r="CJ53" s="1525"/>
      <c r="CK53" s="1525"/>
    </row>
    <row r="54" spans="2:126" s="63" customFormat="1" ht="30" customHeight="1">
      <c r="B54" s="73"/>
      <c r="C54" s="171"/>
      <c r="D54" s="85"/>
      <c r="E54" s="171"/>
      <c r="F54" s="172" t="s">
        <v>2676</v>
      </c>
      <c r="G54" s="171"/>
      <c r="H54" s="171"/>
      <c r="I54" s="171"/>
      <c r="J54" s="171"/>
      <c r="K54" s="171"/>
      <c r="L54" s="171"/>
      <c r="M54" s="171"/>
      <c r="N54" s="171"/>
      <c r="O54" s="174"/>
      <c r="P54" s="174"/>
      <c r="Q54" s="174"/>
      <c r="R54" s="152"/>
      <c r="S54" s="152"/>
      <c r="T54" s="152"/>
      <c r="U54" s="83"/>
      <c r="V54" s="83"/>
      <c r="W54" s="83"/>
      <c r="X54" s="83"/>
      <c r="Y54" s="1525"/>
      <c r="Z54" s="1525"/>
      <c r="AA54" s="1525"/>
      <c r="AB54" s="1525"/>
      <c r="AC54" s="1525"/>
      <c r="AD54" s="1525"/>
      <c r="AE54" s="1525"/>
      <c r="AF54" s="1525"/>
      <c r="AG54" s="1525"/>
      <c r="AH54" s="1525"/>
      <c r="AI54" s="1525"/>
      <c r="AJ54" s="1525"/>
      <c r="AK54" s="1525"/>
      <c r="AL54" s="1525"/>
      <c r="AM54" s="1525"/>
      <c r="AN54" s="1525"/>
      <c r="AO54" s="1525"/>
      <c r="AP54" s="1525"/>
      <c r="AQ54" s="1525"/>
      <c r="AR54" s="1525"/>
      <c r="AS54" s="1525"/>
      <c r="AT54" s="1525"/>
      <c r="AU54" s="1525"/>
      <c r="AV54" s="1525"/>
      <c r="AW54" s="1525"/>
      <c r="AX54" s="1525"/>
      <c r="AY54" s="1525"/>
      <c r="AZ54" s="1525"/>
      <c r="BA54" s="1525"/>
      <c r="BB54" s="1525"/>
      <c r="BC54" s="1525"/>
      <c r="BD54" s="1525"/>
      <c r="BE54" s="1525"/>
      <c r="BF54" s="1525"/>
      <c r="BG54" s="1525"/>
      <c r="BH54" s="1525"/>
      <c r="BI54" s="1525"/>
      <c r="BJ54" s="1525"/>
      <c r="BV54" s="176"/>
      <c r="BW54" s="2593"/>
      <c r="BX54" s="2593"/>
      <c r="BY54" s="2610"/>
      <c r="BZ54" s="2611"/>
      <c r="CA54" s="2612"/>
      <c r="CC54" s="1525"/>
      <c r="CD54" s="115"/>
      <c r="CH54" s="1525"/>
      <c r="CI54" s="1525"/>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row>
    <row r="55" spans="2:126" s="63" customFormat="1" ht="24.95" customHeight="1">
      <c r="B55" s="73"/>
      <c r="C55" s="171"/>
      <c r="D55" s="88"/>
      <c r="E55" s="171"/>
      <c r="F55" s="171"/>
      <c r="G55" s="171"/>
      <c r="H55" s="171"/>
      <c r="I55" s="171"/>
      <c r="J55" s="171"/>
      <c r="K55" s="171"/>
      <c r="L55" s="171"/>
      <c r="M55" s="171"/>
      <c r="N55" s="171"/>
      <c r="O55" s="174"/>
      <c r="P55" s="174"/>
      <c r="Q55" s="174"/>
      <c r="R55" s="152"/>
      <c r="S55" s="152"/>
      <c r="T55" s="152"/>
      <c r="U55" s="83"/>
      <c r="V55" s="83"/>
      <c r="W55" s="83"/>
      <c r="X55" s="83"/>
      <c r="Y55" s="1525"/>
      <c r="Z55" s="1525"/>
      <c r="AA55" s="1525"/>
      <c r="AB55" s="1525"/>
      <c r="AC55" s="1525"/>
      <c r="AD55" s="1525"/>
      <c r="AE55" s="1525"/>
      <c r="AF55" s="1525"/>
      <c r="AG55" s="1525"/>
      <c r="AH55" s="1525"/>
      <c r="AI55" s="1525"/>
      <c r="AJ55" s="1525"/>
      <c r="AK55" s="1525"/>
      <c r="AL55" s="1525"/>
      <c r="AM55" s="1525"/>
      <c r="AN55" s="1525"/>
      <c r="AO55" s="1525"/>
      <c r="AP55" s="1525"/>
      <c r="AQ55" s="1525"/>
      <c r="AR55" s="1525"/>
      <c r="AS55" s="1525"/>
      <c r="AT55" s="1525"/>
      <c r="AU55" s="1525"/>
      <c r="AV55" s="1525"/>
      <c r="AW55" s="1525"/>
      <c r="AX55" s="1525"/>
      <c r="AY55" s="1525"/>
      <c r="AZ55" s="1525"/>
      <c r="BA55" s="1525"/>
      <c r="BB55" s="1525"/>
      <c r="BC55" s="1525"/>
      <c r="BD55" s="1525"/>
      <c r="BE55" s="1525"/>
      <c r="BF55" s="1525"/>
      <c r="BG55" s="1525"/>
      <c r="BH55" s="1525"/>
      <c r="BI55" s="1525"/>
      <c r="BJ55" s="1525"/>
      <c r="BV55" s="77"/>
      <c r="BW55" s="77"/>
      <c r="BX55" s="77"/>
      <c r="BY55" s="1626"/>
      <c r="BZ55" s="1626"/>
      <c r="CA55" s="1626"/>
      <c r="CC55" s="1525"/>
      <c r="CD55" s="115"/>
      <c r="CH55" s="1525"/>
      <c r="CI55" s="1525"/>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row>
    <row r="56" spans="2:126" s="63" customFormat="1" ht="30" customHeight="1">
      <c r="B56" s="73"/>
      <c r="C56" s="171"/>
      <c r="D56" s="1626" t="s">
        <v>1221</v>
      </c>
      <c r="E56" s="171"/>
      <c r="F56" s="96" t="s">
        <v>2677</v>
      </c>
      <c r="G56" s="171"/>
      <c r="H56" s="171"/>
      <c r="I56" s="171"/>
      <c r="J56" s="171"/>
      <c r="K56" s="171"/>
      <c r="L56" s="171"/>
      <c r="M56" s="171"/>
      <c r="N56" s="171"/>
      <c r="O56" s="174"/>
      <c r="P56" s="174"/>
      <c r="Q56" s="174"/>
      <c r="R56" s="152"/>
      <c r="S56" s="152"/>
      <c r="T56" s="152"/>
      <c r="U56" s="83"/>
      <c r="V56" s="83"/>
      <c r="W56" s="83"/>
      <c r="X56" s="83"/>
      <c r="Y56" s="1525"/>
      <c r="Z56" s="1525"/>
      <c r="AA56" s="1525"/>
      <c r="AB56" s="1525"/>
      <c r="AC56" s="1525"/>
      <c r="AD56" s="1525"/>
      <c r="AE56" s="1525"/>
      <c r="AF56" s="1525"/>
      <c r="AG56" s="1525"/>
      <c r="AH56" s="1525"/>
      <c r="AI56" s="1525"/>
      <c r="AJ56" s="1525"/>
      <c r="AK56" s="1525"/>
      <c r="AL56" s="1525"/>
      <c r="AM56" s="1525"/>
      <c r="AN56" s="1525"/>
      <c r="AO56" s="1525"/>
      <c r="AP56" s="1525"/>
      <c r="AQ56" s="1525"/>
      <c r="AR56" s="1525"/>
      <c r="AS56" s="1525"/>
      <c r="AT56" s="1525"/>
      <c r="AU56" s="1525"/>
      <c r="AV56" s="1525"/>
      <c r="AW56" s="1525"/>
      <c r="AX56" s="1525"/>
      <c r="AY56" s="1525"/>
      <c r="AZ56" s="1525"/>
      <c r="BA56" s="1525"/>
      <c r="BB56" s="1525"/>
      <c r="BC56" s="1525"/>
      <c r="BD56" s="1525"/>
      <c r="BE56" s="1525"/>
      <c r="BF56" s="1525"/>
      <c r="BG56" s="1525"/>
      <c r="BH56" s="1525"/>
      <c r="BI56" s="1525"/>
      <c r="BJ56" s="1525"/>
      <c r="BV56" s="176"/>
      <c r="BW56" s="2593">
        <v>3</v>
      </c>
      <c r="BX56" s="2593"/>
      <c r="BY56" s="2607" t="s">
        <v>1082</v>
      </c>
      <c r="BZ56" s="2608"/>
      <c r="CA56" s="2609"/>
      <c r="CC56" s="1525"/>
      <c r="CD56" s="115"/>
      <c r="CH56" s="1525"/>
      <c r="CI56" s="1525"/>
      <c r="CJ56" s="1525"/>
      <c r="CK56" s="1525"/>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row>
    <row r="57" spans="2:126" s="63" customFormat="1" ht="30" customHeight="1">
      <c r="B57" s="73"/>
      <c r="C57" s="171"/>
      <c r="D57" s="90"/>
      <c r="E57" s="171"/>
      <c r="F57" s="172" t="s">
        <v>2678</v>
      </c>
      <c r="G57" s="171"/>
      <c r="H57" s="171"/>
      <c r="I57" s="171"/>
      <c r="J57" s="171"/>
      <c r="K57" s="171"/>
      <c r="L57" s="171"/>
      <c r="M57" s="171"/>
      <c r="N57" s="171"/>
      <c r="O57" s="174"/>
      <c r="P57" s="174"/>
      <c r="Q57" s="174"/>
      <c r="R57" s="152"/>
      <c r="S57" s="152"/>
      <c r="T57" s="152"/>
      <c r="U57" s="83"/>
      <c r="V57" s="83"/>
      <c r="W57" s="83"/>
      <c r="X57" s="83"/>
      <c r="Y57" s="1525"/>
      <c r="Z57" s="1525"/>
      <c r="AA57" s="1525"/>
      <c r="AB57" s="1525"/>
      <c r="AC57" s="1525"/>
      <c r="AD57" s="1525"/>
      <c r="AE57" s="1525"/>
      <c r="AF57" s="1525"/>
      <c r="AG57" s="1525"/>
      <c r="AH57" s="1525"/>
      <c r="AI57" s="1525"/>
      <c r="AJ57" s="1525"/>
      <c r="AK57" s="1525"/>
      <c r="AL57" s="1525"/>
      <c r="AM57" s="1525"/>
      <c r="AN57" s="1525"/>
      <c r="AO57" s="1525"/>
      <c r="AP57" s="1525"/>
      <c r="AQ57" s="1525"/>
      <c r="AR57" s="1525"/>
      <c r="AS57" s="1525"/>
      <c r="AT57" s="1525"/>
      <c r="AU57" s="1525"/>
      <c r="AV57" s="1525"/>
      <c r="AW57" s="1525"/>
      <c r="AX57" s="1525"/>
      <c r="AY57" s="1525"/>
      <c r="AZ57" s="1525"/>
      <c r="BA57" s="1525"/>
      <c r="BB57" s="1525"/>
      <c r="BC57" s="1525"/>
      <c r="BD57" s="1525"/>
      <c r="BE57" s="1525"/>
      <c r="BF57" s="1525"/>
      <c r="BG57" s="1525"/>
      <c r="BH57" s="1525"/>
      <c r="BI57" s="1525"/>
      <c r="BJ57" s="1525"/>
      <c r="BV57" s="176"/>
      <c r="BW57" s="2593"/>
      <c r="BX57" s="2593"/>
      <c r="BY57" s="2610"/>
      <c r="BZ57" s="2611"/>
      <c r="CA57" s="2612"/>
      <c r="CC57" s="1525"/>
      <c r="CD57" s="115"/>
      <c r="CH57" s="1525"/>
      <c r="CI57" s="1525"/>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row>
    <row r="58" spans="2:126" s="63" customFormat="1" ht="24.95" customHeight="1">
      <c r="B58" s="73"/>
      <c r="C58" s="171"/>
      <c r="D58" s="85"/>
      <c r="E58" s="171"/>
      <c r="F58" s="171"/>
      <c r="G58" s="171"/>
      <c r="H58" s="171"/>
      <c r="I58" s="171"/>
      <c r="J58" s="171"/>
      <c r="K58" s="171"/>
      <c r="L58" s="171"/>
      <c r="M58" s="171"/>
      <c r="N58" s="171"/>
      <c r="O58" s="174"/>
      <c r="P58" s="174"/>
      <c r="Q58" s="174"/>
      <c r="R58" s="152"/>
      <c r="S58" s="152"/>
      <c r="T58" s="152"/>
      <c r="U58" s="83"/>
      <c r="V58" s="83"/>
      <c r="W58" s="83"/>
      <c r="X58" s="83"/>
      <c r="Y58" s="1525"/>
      <c r="Z58" s="1525"/>
      <c r="AA58" s="1525"/>
      <c r="AB58" s="1525"/>
      <c r="AC58" s="1525"/>
      <c r="AD58" s="1525"/>
      <c r="AE58" s="1525"/>
      <c r="AF58" s="1525"/>
      <c r="AG58" s="1525"/>
      <c r="AH58" s="1525"/>
      <c r="AI58" s="1525"/>
      <c r="AJ58" s="1525"/>
      <c r="AK58" s="1525"/>
      <c r="AL58" s="1525"/>
      <c r="AM58" s="1525"/>
      <c r="AN58" s="1525"/>
      <c r="AO58" s="1525"/>
      <c r="AP58" s="1525"/>
      <c r="AQ58" s="1525"/>
      <c r="AR58" s="1525"/>
      <c r="AS58" s="1525"/>
      <c r="AT58" s="1525"/>
      <c r="AU58" s="1525"/>
      <c r="AV58" s="1525"/>
      <c r="AW58" s="1525"/>
      <c r="AX58" s="1525"/>
      <c r="AY58" s="1525"/>
      <c r="AZ58" s="1525"/>
      <c r="BA58" s="1525"/>
      <c r="BB58" s="1525"/>
      <c r="BC58" s="1525"/>
      <c r="BD58" s="1525"/>
      <c r="BE58" s="1525"/>
      <c r="BF58" s="1525"/>
      <c r="BG58" s="1525"/>
      <c r="BH58" s="1525"/>
      <c r="BI58" s="1525"/>
      <c r="BJ58" s="1525"/>
      <c r="BV58" s="77"/>
      <c r="BW58" s="77"/>
      <c r="BX58" s="77"/>
      <c r="BY58" s="1626"/>
      <c r="BZ58" s="1626"/>
      <c r="CA58" s="1626"/>
      <c r="CC58" s="1525"/>
      <c r="CD58" s="115"/>
      <c r="CH58" s="1525"/>
      <c r="CI58" s="1525"/>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row>
    <row r="59" spans="2:126" s="63" customFormat="1" ht="30" customHeight="1">
      <c r="B59" s="73"/>
      <c r="C59" s="171"/>
      <c r="D59" s="495" t="s">
        <v>1284</v>
      </c>
      <c r="E59" s="171"/>
      <c r="F59" s="96" t="s">
        <v>2679</v>
      </c>
      <c r="G59" s="171"/>
      <c r="H59" s="171"/>
      <c r="I59" s="171"/>
      <c r="J59" s="171"/>
      <c r="K59" s="171"/>
      <c r="L59" s="171"/>
      <c r="M59" s="171"/>
      <c r="N59" s="171"/>
      <c r="O59" s="174"/>
      <c r="P59" s="174"/>
      <c r="Q59" s="174"/>
      <c r="R59" s="152"/>
      <c r="S59" s="152"/>
      <c r="T59" s="152"/>
      <c r="U59" s="83"/>
      <c r="V59" s="83"/>
      <c r="W59" s="83"/>
      <c r="X59" s="83"/>
      <c r="Y59" s="1525"/>
      <c r="Z59" s="1525"/>
      <c r="AA59" s="1525"/>
      <c r="AB59" s="1525"/>
      <c r="AC59" s="1525"/>
      <c r="AD59" s="1525"/>
      <c r="AE59" s="1525"/>
      <c r="AF59" s="1525"/>
      <c r="AG59" s="1525"/>
      <c r="AH59" s="1525"/>
      <c r="AI59" s="1525"/>
      <c r="AJ59" s="1525"/>
      <c r="AK59" s="1525"/>
      <c r="AL59" s="1525"/>
      <c r="AM59" s="1525"/>
      <c r="AN59" s="1525"/>
      <c r="AO59" s="1525"/>
      <c r="AP59" s="1525"/>
      <c r="AQ59" s="1525"/>
      <c r="AR59" s="1525"/>
      <c r="AS59" s="1525"/>
      <c r="AT59" s="1525"/>
      <c r="AU59" s="1525"/>
      <c r="AV59" s="1525"/>
      <c r="AW59" s="1525"/>
      <c r="AX59" s="1525"/>
      <c r="AY59" s="1525"/>
      <c r="AZ59" s="1525"/>
      <c r="BA59" s="1525"/>
      <c r="BB59" s="1525"/>
      <c r="BC59" s="1525"/>
      <c r="BD59" s="1525"/>
      <c r="BE59" s="1525"/>
      <c r="BF59" s="1525"/>
      <c r="BG59" s="1525"/>
      <c r="BH59" s="1525"/>
      <c r="BI59" s="1525"/>
      <c r="BJ59" s="1525"/>
      <c r="BV59" s="176"/>
      <c r="BW59" s="2593">
        <v>4</v>
      </c>
      <c r="BX59" s="2593"/>
      <c r="BY59" s="2607"/>
      <c r="BZ59" s="2608"/>
      <c r="CA59" s="2609"/>
      <c r="CC59" s="1525"/>
      <c r="CD59" s="115"/>
      <c r="CH59" s="1525"/>
      <c r="CI59" s="1525"/>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row>
    <row r="60" spans="2:126" s="63" customFormat="1" ht="30" customHeight="1">
      <c r="B60" s="73"/>
      <c r="C60" s="171"/>
      <c r="D60" s="85"/>
      <c r="E60" s="171"/>
      <c r="F60" s="172" t="s">
        <v>2680</v>
      </c>
      <c r="G60" s="171"/>
      <c r="H60" s="171"/>
      <c r="I60" s="171"/>
      <c r="J60" s="171"/>
      <c r="K60" s="171"/>
      <c r="L60" s="171"/>
      <c r="M60" s="171"/>
      <c r="N60" s="171"/>
      <c r="O60" s="174"/>
      <c r="P60" s="174"/>
      <c r="Q60" s="174"/>
      <c r="R60" s="152"/>
      <c r="S60" s="152"/>
      <c r="T60" s="152"/>
      <c r="U60" s="83"/>
      <c r="V60" s="83"/>
      <c r="W60" s="83"/>
      <c r="X60" s="83"/>
      <c r="Y60" s="1525"/>
      <c r="Z60" s="1525"/>
      <c r="AA60" s="1525"/>
      <c r="AB60" s="1525"/>
      <c r="AC60" s="1525"/>
      <c r="AD60" s="1525"/>
      <c r="AE60" s="1525"/>
      <c r="AF60" s="1525"/>
      <c r="AG60" s="1525"/>
      <c r="AH60" s="1525"/>
      <c r="AI60" s="1525"/>
      <c r="AJ60" s="1525"/>
      <c r="AK60" s="1525"/>
      <c r="AL60" s="1525"/>
      <c r="AM60" s="1525"/>
      <c r="AN60" s="1525"/>
      <c r="AO60" s="1525"/>
      <c r="AP60" s="1525"/>
      <c r="AQ60" s="1525"/>
      <c r="AR60" s="1525"/>
      <c r="AS60" s="1525"/>
      <c r="AT60" s="1525"/>
      <c r="AU60" s="1525"/>
      <c r="AV60" s="1525"/>
      <c r="AW60" s="1525"/>
      <c r="AX60" s="1525"/>
      <c r="AY60" s="1525"/>
      <c r="AZ60" s="1525"/>
      <c r="BA60" s="1525"/>
      <c r="BB60" s="1525"/>
      <c r="BC60" s="1525"/>
      <c r="BD60" s="1525"/>
      <c r="BE60" s="1525"/>
      <c r="BF60" s="1525"/>
      <c r="BG60" s="1525"/>
      <c r="BH60" s="1525"/>
      <c r="BI60" s="1525"/>
      <c r="BJ60" s="1525"/>
      <c r="BV60" s="176"/>
      <c r="BW60" s="2593"/>
      <c r="BX60" s="2593"/>
      <c r="BY60" s="2610"/>
      <c r="BZ60" s="2611"/>
      <c r="CA60" s="2612"/>
      <c r="CC60" s="1525"/>
      <c r="CD60" s="115"/>
      <c r="CH60" s="1525"/>
      <c r="CI60" s="1525"/>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row>
    <row r="61" spans="2:126" s="63" customFormat="1" ht="24.95" customHeight="1">
      <c r="B61" s="73"/>
      <c r="C61" s="152"/>
      <c r="D61" s="38"/>
      <c r="E61" s="152"/>
      <c r="F61" s="152"/>
      <c r="G61" s="152"/>
      <c r="H61" s="152"/>
      <c r="I61" s="152"/>
      <c r="J61" s="152"/>
      <c r="K61" s="152"/>
      <c r="L61" s="152"/>
      <c r="M61" s="152"/>
      <c r="N61" s="152"/>
      <c r="O61" s="152"/>
      <c r="P61" s="152"/>
      <c r="Q61" s="152"/>
      <c r="R61" s="152"/>
      <c r="S61" s="152"/>
      <c r="T61" s="152"/>
      <c r="U61" s="152"/>
      <c r="V61" s="152"/>
      <c r="W61" s="152"/>
      <c r="X61" s="152"/>
      <c r="Y61" s="1525"/>
      <c r="Z61" s="1525"/>
      <c r="AA61" s="1525"/>
      <c r="AB61" s="1525"/>
      <c r="AC61" s="1525"/>
      <c r="AD61" s="1525"/>
      <c r="AE61" s="1525"/>
      <c r="AF61" s="1525"/>
      <c r="AG61" s="1525"/>
      <c r="AH61" s="1525"/>
      <c r="AI61" s="1525"/>
      <c r="AJ61" s="1525"/>
      <c r="AK61" s="1525"/>
      <c r="AL61" s="1525"/>
      <c r="AM61" s="1525"/>
      <c r="AN61" s="1525"/>
      <c r="AO61" s="1525"/>
      <c r="AP61" s="1525"/>
      <c r="AQ61" s="1525"/>
      <c r="AR61" s="1525"/>
      <c r="AS61" s="1525"/>
      <c r="AT61" s="1525"/>
      <c r="AU61" s="1525"/>
      <c r="AV61" s="1525"/>
      <c r="AW61" s="1525"/>
      <c r="AX61" s="1525"/>
      <c r="AY61" s="1525"/>
      <c r="AZ61" s="1525"/>
      <c r="BA61" s="1525"/>
      <c r="BB61" s="1525"/>
      <c r="BC61" s="1525"/>
      <c r="BD61" s="1525"/>
      <c r="BE61" s="1525"/>
      <c r="BF61" s="1525"/>
      <c r="BG61" s="1525"/>
      <c r="BH61" s="1525"/>
      <c r="BI61" s="1525"/>
      <c r="BJ61" s="1525"/>
      <c r="BK61" s="1525"/>
      <c r="BL61" s="1525"/>
      <c r="BM61" s="1525"/>
      <c r="BN61" s="1525"/>
      <c r="BO61" s="1525"/>
      <c r="BP61" s="1525"/>
      <c r="BQ61" s="1525"/>
      <c r="BR61" s="1525"/>
      <c r="BS61" s="1525"/>
      <c r="BT61" s="1525"/>
      <c r="BU61" s="1525"/>
      <c r="BV61" s="1525"/>
      <c r="BW61" s="1525"/>
      <c r="BX61" s="1525"/>
      <c r="BY61" s="1525"/>
      <c r="BZ61" s="1525"/>
      <c r="CA61" s="1525"/>
      <c r="CB61" s="1525"/>
      <c r="CC61" s="1525"/>
      <c r="CD61" s="115"/>
      <c r="CH61" s="1525"/>
      <c r="CI61" s="1525"/>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row>
    <row r="62" spans="2:126" s="63" customFormat="1" ht="30" customHeight="1">
      <c r="B62" s="73"/>
      <c r="C62" s="152"/>
      <c r="D62" s="85" t="s">
        <v>1287</v>
      </c>
      <c r="E62" s="83"/>
      <c r="F62" s="77" t="s">
        <v>2681</v>
      </c>
      <c r="G62" s="83"/>
      <c r="H62" s="83"/>
      <c r="I62" s="83"/>
      <c r="J62" s="83"/>
      <c r="K62" s="83"/>
      <c r="L62" s="83"/>
      <c r="M62" s="83"/>
      <c r="N62" s="83"/>
      <c r="O62" s="83"/>
      <c r="P62" s="83"/>
      <c r="Q62" s="83"/>
      <c r="R62" s="83"/>
      <c r="S62" s="83"/>
      <c r="T62" s="83"/>
      <c r="U62" s="83"/>
      <c r="V62" s="83"/>
      <c r="W62" s="83"/>
      <c r="X62" s="83"/>
      <c r="Y62" s="1525"/>
      <c r="Z62" s="1525"/>
      <c r="AA62" s="1525"/>
      <c r="AB62" s="1525"/>
      <c r="AC62" s="1525"/>
      <c r="AD62" s="1525"/>
      <c r="AE62" s="1525"/>
      <c r="AF62" s="1525"/>
      <c r="AG62" s="1525"/>
      <c r="AH62" s="1525"/>
      <c r="AI62" s="1525"/>
      <c r="AJ62" s="1525"/>
      <c r="AK62" s="1525"/>
      <c r="AL62" s="1525"/>
      <c r="AM62" s="1525"/>
      <c r="AN62" s="1525"/>
      <c r="AO62" s="1525"/>
      <c r="AP62" s="1525"/>
      <c r="AQ62" s="1525"/>
      <c r="AR62" s="1525"/>
      <c r="AS62" s="1525"/>
      <c r="AT62" s="1525"/>
      <c r="AU62" s="1525"/>
      <c r="AV62" s="1525"/>
      <c r="AW62" s="1525"/>
      <c r="AX62" s="1525"/>
      <c r="AY62" s="1525"/>
      <c r="AZ62" s="1525"/>
      <c r="BA62" s="1525"/>
      <c r="BB62" s="1525"/>
      <c r="BC62" s="1525"/>
      <c r="BD62" s="1525"/>
      <c r="BE62" s="1525"/>
      <c r="BF62" s="1525"/>
      <c r="BG62" s="1525"/>
      <c r="BH62" s="1525"/>
      <c r="BI62" s="1525"/>
      <c r="BJ62" s="1525"/>
      <c r="BK62" s="1525"/>
      <c r="BL62" s="1525"/>
      <c r="BM62" s="1525"/>
      <c r="BN62" s="1525"/>
      <c r="BO62" s="1525"/>
      <c r="BP62" s="1525"/>
      <c r="BQ62" s="1525"/>
      <c r="BR62" s="1525"/>
      <c r="BS62" s="1525"/>
      <c r="BT62" s="1525"/>
      <c r="BU62" s="1525"/>
      <c r="BV62" s="1525"/>
      <c r="BW62" s="2593">
        <v>5</v>
      </c>
      <c r="BX62" s="2593"/>
      <c r="BY62" s="2607"/>
      <c r="BZ62" s="2608"/>
      <c r="CA62" s="2609"/>
      <c r="CB62" s="1525"/>
      <c r="CC62" s="1525"/>
      <c r="CD62" s="115"/>
      <c r="CH62" s="1525"/>
      <c r="CI62" s="1525"/>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row>
    <row r="63" spans="2:126" s="63" customFormat="1" ht="30" customHeight="1">
      <c r="B63" s="73"/>
      <c r="C63" s="152"/>
      <c r="D63" s="83"/>
      <c r="E63" s="83"/>
      <c r="F63" s="87" t="s">
        <v>2681</v>
      </c>
      <c r="G63" s="83"/>
      <c r="H63" s="83"/>
      <c r="I63" s="83"/>
      <c r="J63" s="83"/>
      <c r="K63" s="83"/>
      <c r="L63" s="83"/>
      <c r="M63" s="83"/>
      <c r="N63" s="83"/>
      <c r="O63" s="83"/>
      <c r="P63" s="83"/>
      <c r="Q63" s="83"/>
      <c r="R63" s="83"/>
      <c r="S63" s="83"/>
      <c r="T63" s="83"/>
      <c r="U63" s="83"/>
      <c r="V63" s="83"/>
      <c r="W63" s="83"/>
      <c r="X63" s="83"/>
      <c r="Y63" s="1525"/>
      <c r="Z63" s="1525"/>
      <c r="AA63" s="1525"/>
      <c r="AB63" s="1525"/>
      <c r="AC63" s="1525"/>
      <c r="AD63" s="1525"/>
      <c r="AE63" s="1525"/>
      <c r="AF63" s="1525"/>
      <c r="AG63" s="1525"/>
      <c r="AH63" s="1525"/>
      <c r="AI63" s="1525"/>
      <c r="AJ63" s="1525"/>
      <c r="AK63" s="1525"/>
      <c r="AL63" s="1525"/>
      <c r="AM63" s="1525"/>
      <c r="AN63" s="1525"/>
      <c r="AO63" s="1525"/>
      <c r="AP63" s="1525"/>
      <c r="AQ63" s="1525"/>
      <c r="AR63" s="1525"/>
      <c r="AS63" s="1525"/>
      <c r="AT63" s="1525"/>
      <c r="AU63" s="1525"/>
      <c r="AV63" s="1525"/>
      <c r="AW63" s="1525"/>
      <c r="AX63" s="1525"/>
      <c r="AY63" s="1525"/>
      <c r="AZ63" s="1525"/>
      <c r="BA63" s="1525"/>
      <c r="BB63" s="1525"/>
      <c r="BC63" s="1525"/>
      <c r="BD63" s="1525"/>
      <c r="BE63" s="1525"/>
      <c r="BF63" s="1525"/>
      <c r="BG63" s="1525"/>
      <c r="BH63" s="1525"/>
      <c r="BI63" s="1525"/>
      <c r="BJ63" s="1525"/>
      <c r="BK63" s="1525"/>
      <c r="BL63" s="1525"/>
      <c r="BM63" s="1525"/>
      <c r="BN63" s="1525"/>
      <c r="BO63" s="1525"/>
      <c r="BP63" s="1525"/>
      <c r="BQ63" s="1525"/>
      <c r="BR63" s="1525"/>
      <c r="BS63" s="1525"/>
      <c r="BT63" s="1525"/>
      <c r="BU63" s="1525"/>
      <c r="BV63" s="1525"/>
      <c r="BW63" s="2593"/>
      <c r="BX63" s="2593"/>
      <c r="BY63" s="2610"/>
      <c r="BZ63" s="2611"/>
      <c r="CA63" s="2612"/>
      <c r="CB63" s="1525"/>
      <c r="CC63" s="1525"/>
      <c r="CD63" s="115"/>
      <c r="CH63" s="1525"/>
      <c r="CI63" s="1525"/>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row>
    <row r="64" spans="2:126" s="63" customFormat="1" ht="39.950000000000003" customHeight="1">
      <c r="B64" s="91"/>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92"/>
      <c r="BN64" s="92"/>
      <c r="BO64" s="92"/>
      <c r="BP64" s="92"/>
      <c r="BQ64" s="92"/>
      <c r="BR64" s="92"/>
      <c r="BS64" s="92"/>
      <c r="BT64" s="92"/>
      <c r="BU64" s="92"/>
      <c r="BV64" s="92"/>
      <c r="BW64" s="92"/>
      <c r="BX64" s="92"/>
      <c r="BY64" s="92"/>
      <c r="BZ64" s="92"/>
      <c r="CA64" s="92"/>
      <c r="CB64" s="92"/>
      <c r="CC64" s="92"/>
      <c r="CD64" s="132"/>
      <c r="CH64" s="1525"/>
      <c r="CI64" s="1525"/>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row>
    <row r="65" spans="2:126" s="63" customFormat="1" ht="39.950000000000003" customHeight="1">
      <c r="B65" s="73"/>
      <c r="C65" s="1525"/>
      <c r="D65" s="1525"/>
      <c r="E65" s="1525"/>
      <c r="F65" s="1525"/>
      <c r="G65" s="1525"/>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c r="AI65" s="1525"/>
      <c r="AJ65" s="1525"/>
      <c r="AK65" s="1525"/>
      <c r="AL65" s="1525"/>
      <c r="AM65" s="1525"/>
      <c r="AN65" s="1525"/>
      <c r="AO65" s="1525"/>
      <c r="AP65" s="1525"/>
      <c r="AQ65" s="1525"/>
      <c r="AR65" s="1525"/>
      <c r="AS65" s="1525"/>
      <c r="AT65" s="1525"/>
      <c r="AU65" s="1525"/>
      <c r="AV65" s="1525"/>
      <c r="AW65" s="1525"/>
      <c r="AX65" s="1525"/>
      <c r="AY65" s="1525"/>
      <c r="AZ65" s="1525"/>
      <c r="BA65" s="1525"/>
      <c r="BB65" s="1525"/>
      <c r="BC65" s="1525"/>
      <c r="BD65" s="1525"/>
      <c r="BE65" s="1525"/>
      <c r="BF65" s="1525"/>
      <c r="BG65" s="1525"/>
      <c r="BH65" s="1525"/>
      <c r="BI65" s="1525"/>
      <c r="BJ65" s="1525"/>
      <c r="BK65" s="1525"/>
      <c r="BL65" s="1525"/>
      <c r="BM65" s="1525"/>
      <c r="BN65" s="1525"/>
      <c r="BO65" s="1525"/>
      <c r="BP65" s="1525"/>
      <c r="BQ65" s="1525"/>
      <c r="BR65" s="1525"/>
      <c r="BS65" s="1525"/>
      <c r="BT65" s="1525"/>
      <c r="BU65" s="1525"/>
      <c r="BV65" s="1525"/>
      <c r="BW65" s="1525"/>
      <c r="BX65" s="1525"/>
      <c r="BY65" s="1525"/>
      <c r="BZ65" s="1525"/>
      <c r="CA65" s="1525"/>
      <c r="CB65" s="1525"/>
      <c r="CC65" s="1525"/>
      <c r="CD65" s="115"/>
      <c r="CH65" s="1525"/>
      <c r="CI65" s="1525"/>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row>
    <row r="66" spans="2:126" s="63" customFormat="1" ht="30" customHeight="1">
      <c r="B66" s="73"/>
      <c r="C66" s="1626" t="s">
        <v>2682</v>
      </c>
      <c r="D66" s="77" t="s">
        <v>2683</v>
      </c>
      <c r="E66" s="83"/>
      <c r="F66" s="87"/>
      <c r="G66" s="83"/>
      <c r="H66" s="83"/>
      <c r="I66" s="83"/>
      <c r="J66" s="83"/>
      <c r="K66" s="83"/>
      <c r="L66" s="83"/>
      <c r="M66" s="83"/>
      <c r="N66" s="83"/>
      <c r="O66" s="83"/>
      <c r="P66" s="83"/>
      <c r="Q66" s="83"/>
      <c r="R66" s="1525"/>
      <c r="S66" s="1525"/>
      <c r="T66" s="1525"/>
      <c r="U66" s="1525"/>
      <c r="V66" s="1525"/>
      <c r="W66" s="1525"/>
      <c r="X66" s="1525"/>
      <c r="Y66" s="1525"/>
      <c r="Z66" s="1525"/>
      <c r="AA66" s="1525"/>
      <c r="AB66" s="1525"/>
      <c r="AC66" s="1525"/>
      <c r="AD66" s="1525"/>
      <c r="AE66" s="1525"/>
      <c r="AF66" s="1525"/>
      <c r="AG66" s="1525"/>
      <c r="AH66" s="1525"/>
      <c r="AI66" s="1525"/>
      <c r="AJ66" s="1525"/>
      <c r="AK66" s="1525"/>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R66" s="1525"/>
      <c r="BS66" s="1525"/>
      <c r="BT66" s="1525"/>
      <c r="BU66" s="1525"/>
      <c r="BV66" s="1525"/>
      <c r="BW66" s="1525"/>
      <c r="BX66" s="1525"/>
      <c r="BY66" s="1525"/>
      <c r="BZ66" s="1525"/>
      <c r="CA66" s="1525"/>
      <c r="CB66" s="1525"/>
      <c r="CC66" s="1525"/>
      <c r="CD66" s="115"/>
      <c r="CH66" s="1525"/>
      <c r="CI66" s="1525"/>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row>
    <row r="67" spans="2:126" s="63" customFormat="1" ht="30" customHeight="1">
      <c r="B67" s="73"/>
      <c r="C67" s="1626"/>
      <c r="D67" s="1463" t="s">
        <v>1184</v>
      </c>
      <c r="E67" s="83"/>
      <c r="F67" s="87"/>
      <c r="G67" s="83"/>
      <c r="H67" s="83"/>
      <c r="I67" s="83"/>
      <c r="J67" s="83"/>
      <c r="K67" s="83"/>
      <c r="L67" s="83"/>
      <c r="M67" s="83"/>
      <c r="N67" s="83"/>
      <c r="O67" s="83"/>
      <c r="P67" s="83"/>
      <c r="Q67" s="83"/>
      <c r="R67" s="1525"/>
      <c r="S67" s="1525"/>
      <c r="T67" s="1525"/>
      <c r="U67" s="1525"/>
      <c r="V67" s="1525"/>
      <c r="W67" s="1525"/>
      <c r="X67" s="1525"/>
      <c r="Y67" s="1525"/>
      <c r="Z67" s="1525"/>
      <c r="AA67" s="1525"/>
      <c r="AB67" s="1525"/>
      <c r="AC67" s="1525"/>
      <c r="AD67" s="1525"/>
      <c r="AE67" s="1525"/>
      <c r="AF67" s="1525"/>
      <c r="AG67" s="1525"/>
      <c r="AH67" s="1525"/>
      <c r="AI67" s="1525"/>
      <c r="AJ67" s="1525"/>
      <c r="AK67" s="1525"/>
      <c r="AL67" s="1525"/>
      <c r="AM67" s="1525"/>
      <c r="AN67" s="1525"/>
      <c r="AO67" s="1525"/>
      <c r="AP67" s="1525"/>
      <c r="AQ67" s="1525"/>
      <c r="AR67" s="1525"/>
      <c r="AS67" s="1525"/>
      <c r="AT67" s="1525"/>
      <c r="AU67" s="1525"/>
      <c r="AV67" s="1525"/>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1525"/>
      <c r="BR67" s="1525"/>
      <c r="BS67" s="1525"/>
      <c r="BT67" s="1525"/>
      <c r="BU67" s="1525"/>
      <c r="BV67" s="1525"/>
      <c r="BW67" s="1525"/>
      <c r="BX67" s="1525"/>
      <c r="BY67" s="1525"/>
      <c r="BZ67" s="1525"/>
      <c r="CA67" s="1525"/>
      <c r="CB67" s="1525"/>
      <c r="CC67" s="1525"/>
      <c r="CD67" s="115"/>
      <c r="CH67" s="1525"/>
      <c r="CI67" s="1525"/>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row>
    <row r="68" spans="2:126" s="63" customFormat="1" ht="30" customHeight="1">
      <c r="B68" s="73"/>
      <c r="C68" s="152"/>
      <c r="D68" s="87" t="s">
        <v>2684</v>
      </c>
      <c r="E68" s="83"/>
      <c r="F68" s="87"/>
      <c r="G68" s="83"/>
      <c r="H68" s="83"/>
      <c r="I68" s="83"/>
      <c r="J68" s="83"/>
      <c r="K68" s="83"/>
      <c r="L68" s="83"/>
      <c r="M68" s="83"/>
      <c r="N68" s="83"/>
      <c r="O68" s="83"/>
      <c r="P68" s="83"/>
      <c r="Q68" s="83"/>
      <c r="R68" s="1525"/>
      <c r="S68" s="1525"/>
      <c r="T68" s="1525"/>
      <c r="U68" s="1525"/>
      <c r="V68" s="1525"/>
      <c r="W68" s="1525"/>
      <c r="X68" s="1525"/>
      <c r="Y68" s="1525"/>
      <c r="Z68" s="1525"/>
      <c r="AA68" s="1525"/>
      <c r="AB68" s="1525"/>
      <c r="AC68" s="1525"/>
      <c r="AD68" s="1525"/>
      <c r="AE68" s="1525"/>
      <c r="AF68" s="1525"/>
      <c r="AG68" s="1525"/>
      <c r="AH68" s="1525"/>
      <c r="AI68" s="1525"/>
      <c r="AJ68" s="1525"/>
      <c r="AK68" s="1525"/>
      <c r="AL68" s="1525"/>
      <c r="AM68" s="1525"/>
      <c r="AN68" s="1525"/>
      <c r="AO68" s="1525"/>
      <c r="AP68" s="1525"/>
      <c r="AQ68" s="1525"/>
      <c r="AR68" s="1525"/>
      <c r="AS68" s="1525"/>
      <c r="AT68" s="1525"/>
      <c r="AU68" s="1525"/>
      <c r="AV68" s="1525"/>
      <c r="AW68" s="1525"/>
      <c r="AX68" s="1525"/>
      <c r="AY68" s="1525"/>
      <c r="AZ68" s="1525"/>
      <c r="BA68" s="1525"/>
      <c r="BB68" s="1525"/>
      <c r="BC68" s="1525"/>
      <c r="BD68" s="1525"/>
      <c r="BE68" s="1525"/>
      <c r="BF68" s="1525"/>
      <c r="BG68" s="1525"/>
      <c r="BH68" s="1525"/>
      <c r="BI68" s="1525"/>
      <c r="BJ68" s="1525"/>
      <c r="BK68" s="1525"/>
      <c r="BL68" s="1525"/>
      <c r="BM68" s="1525"/>
      <c r="BN68" s="1525"/>
      <c r="BO68" s="1525"/>
      <c r="BP68" s="1525"/>
      <c r="BQ68" s="1525"/>
      <c r="BR68" s="1525"/>
      <c r="BS68" s="1525"/>
      <c r="BT68" s="1525"/>
      <c r="BU68" s="1525"/>
      <c r="BV68" s="1525"/>
      <c r="BW68" s="1525"/>
      <c r="BX68" s="1525"/>
      <c r="BY68" s="1525"/>
      <c r="BZ68" s="1525"/>
      <c r="CA68" s="1525"/>
      <c r="CB68" s="1525"/>
      <c r="CC68" s="1525"/>
      <c r="CD68" s="115"/>
      <c r="CH68" s="1525"/>
      <c r="CI68" s="1525"/>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row>
    <row r="69" spans="2:126" s="63" customFormat="1" ht="30" customHeight="1">
      <c r="B69" s="73"/>
      <c r="C69" s="152"/>
      <c r="D69" s="1465" t="s">
        <v>1185</v>
      </c>
      <c r="E69" s="83"/>
      <c r="F69" s="87"/>
      <c r="G69" s="83"/>
      <c r="H69" s="83"/>
      <c r="I69" s="83"/>
      <c r="J69" s="83"/>
      <c r="K69" s="83"/>
      <c r="L69" s="83"/>
      <c r="M69" s="83"/>
      <c r="N69" s="83"/>
      <c r="O69" s="83"/>
      <c r="P69" s="83"/>
      <c r="Q69" s="83"/>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1525"/>
      <c r="BR69" s="1525"/>
      <c r="BS69" s="1525"/>
      <c r="BT69" s="1525"/>
      <c r="BU69" s="1525"/>
      <c r="BV69" s="1525"/>
      <c r="BW69" s="1525"/>
      <c r="BX69" s="1525"/>
      <c r="BY69" s="1525"/>
      <c r="BZ69" s="1525"/>
      <c r="CA69" s="1525"/>
      <c r="CB69" s="1525"/>
      <c r="CC69" s="1525"/>
      <c r="CD69" s="115"/>
      <c r="CH69" s="1525"/>
      <c r="CI69" s="1525"/>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row>
    <row r="70" spans="2:126" s="63" customFormat="1" ht="30" customHeight="1">
      <c r="B70" s="73"/>
      <c r="C70" s="152"/>
      <c r="D70" s="83"/>
      <c r="E70" s="83"/>
      <c r="F70" s="87"/>
      <c r="G70" s="83"/>
      <c r="H70" s="83"/>
      <c r="I70" s="83"/>
      <c r="J70" s="83"/>
      <c r="K70" s="83"/>
      <c r="L70" s="83"/>
      <c r="M70" s="83"/>
      <c r="N70" s="83"/>
      <c r="O70" s="83"/>
      <c r="P70" s="83"/>
      <c r="Q70" s="83"/>
      <c r="R70" s="1525"/>
      <c r="S70" s="1525"/>
      <c r="T70" s="1525"/>
      <c r="U70" s="1525"/>
      <c r="V70" s="1525"/>
      <c r="W70" s="1525"/>
      <c r="X70" s="1525"/>
      <c r="Y70" s="1525"/>
      <c r="Z70" s="1525"/>
      <c r="AA70" s="1525"/>
      <c r="AB70" s="1525"/>
      <c r="AC70" s="1525"/>
      <c r="AD70" s="1525"/>
      <c r="AE70" s="1525"/>
      <c r="AF70" s="1525"/>
      <c r="AG70" s="1525"/>
      <c r="AH70" s="1525"/>
      <c r="AI70" s="1525"/>
      <c r="AJ70" s="1525"/>
      <c r="AK70" s="1525"/>
      <c r="AL70" s="1525"/>
      <c r="AM70" s="1525"/>
      <c r="AN70" s="1525"/>
      <c r="AO70" s="1525"/>
      <c r="AP70" s="1525"/>
      <c r="AQ70" s="1525"/>
      <c r="AR70" s="1525"/>
      <c r="AS70" s="1525"/>
      <c r="AT70" s="1525"/>
      <c r="AU70" s="1525"/>
      <c r="AV70" s="1525"/>
      <c r="AW70" s="1525"/>
      <c r="AX70" s="1525"/>
      <c r="AY70" s="1525"/>
      <c r="AZ70" s="1525"/>
      <c r="BA70" s="1525"/>
      <c r="BB70" s="1525"/>
      <c r="BC70" s="1525"/>
      <c r="BD70" s="1525"/>
      <c r="BE70" s="1525"/>
      <c r="BF70" s="1525"/>
      <c r="BG70" s="1525"/>
      <c r="BH70" s="1525"/>
      <c r="BI70" s="1525"/>
      <c r="BJ70" s="1525"/>
      <c r="BK70" s="1525"/>
      <c r="BL70" s="1525"/>
      <c r="BM70" s="1525"/>
      <c r="BN70" s="1525"/>
      <c r="BO70" s="1525"/>
      <c r="BP70" s="1525"/>
      <c r="BQ70" s="1525"/>
      <c r="BR70" s="1525"/>
      <c r="BS70" s="1525"/>
      <c r="BT70" s="1525"/>
      <c r="BU70" s="1525"/>
      <c r="BV70" s="1525"/>
      <c r="BW70" s="1525"/>
      <c r="BX70" s="1525"/>
      <c r="BY70" s="1525"/>
      <c r="BZ70" s="1525"/>
      <c r="CA70" s="1525"/>
      <c r="CB70" s="1525"/>
      <c r="CC70" s="1525"/>
      <c r="CD70" s="115"/>
      <c r="CH70" s="1525"/>
      <c r="CI70" s="1525"/>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row>
    <row r="71" spans="2:126" s="63" customFormat="1" ht="30" customHeight="1">
      <c r="B71" s="73"/>
      <c r="C71" s="152"/>
      <c r="D71" s="490" t="s">
        <v>2685</v>
      </c>
      <c r="E71" s="127"/>
      <c r="F71" s="83"/>
      <c r="G71" s="128"/>
      <c r="H71" s="128"/>
      <c r="I71" s="97"/>
      <c r="J71" s="97"/>
      <c r="K71" s="97"/>
      <c r="L71" s="97"/>
      <c r="M71" s="97"/>
      <c r="N71" s="97"/>
      <c r="O71" s="97"/>
      <c r="P71" s="97"/>
      <c r="Q71" s="97"/>
      <c r="R71" s="1525"/>
      <c r="S71" s="1525"/>
      <c r="T71" s="1525"/>
      <c r="U71" s="1525"/>
      <c r="V71" s="1525"/>
      <c r="W71" s="1525"/>
      <c r="X71" s="1525"/>
      <c r="Y71" s="1525"/>
      <c r="Z71" s="1525"/>
      <c r="AA71" s="1525"/>
      <c r="AB71" s="1525"/>
      <c r="AC71" s="1525"/>
      <c r="AD71" s="1525"/>
      <c r="AE71" s="1525"/>
      <c r="AF71" s="1525"/>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1525"/>
      <c r="BX71" s="1525"/>
      <c r="BY71" s="1525"/>
      <c r="BZ71" s="1525"/>
      <c r="CA71" s="1525"/>
      <c r="CB71" s="1525"/>
      <c r="CC71" s="1525"/>
      <c r="CD71" s="115"/>
      <c r="CH71" s="1525"/>
      <c r="CI71" s="1525"/>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row>
    <row r="72" spans="2:126" s="63" customFormat="1" ht="30" customHeight="1">
      <c r="B72" s="73"/>
      <c r="C72" s="152"/>
      <c r="D72" s="2317" t="s">
        <v>1130</v>
      </c>
      <c r="E72" s="2348"/>
      <c r="F72" s="2613"/>
      <c r="G72" s="2614"/>
      <c r="H72" s="2615"/>
      <c r="I72" s="98"/>
      <c r="J72" s="2644" t="s">
        <v>2154</v>
      </c>
      <c r="K72" s="2644"/>
      <c r="L72" s="2644"/>
      <c r="M72" s="2644"/>
      <c r="N72" s="2644"/>
      <c r="O72" s="131"/>
      <c r="P72" s="131"/>
      <c r="Q72" s="131"/>
      <c r="R72" s="1525"/>
      <c r="S72" s="1525"/>
      <c r="T72" s="1525"/>
      <c r="U72" s="1525"/>
      <c r="V72" s="1525"/>
      <c r="W72" s="1525"/>
      <c r="X72" s="1525"/>
      <c r="Y72" s="1525"/>
      <c r="Z72" s="1525"/>
      <c r="AA72" s="1525"/>
      <c r="AB72" s="1525"/>
      <c r="AC72" s="1525"/>
      <c r="AD72" s="1525"/>
      <c r="AE72" s="1525"/>
      <c r="AF72" s="1525"/>
      <c r="AG72" s="1525"/>
      <c r="AH72" s="1525"/>
      <c r="AI72" s="1525"/>
      <c r="AJ72" s="1525"/>
      <c r="AK72" s="1525"/>
      <c r="AL72" s="1525"/>
      <c r="AM72" s="1525"/>
      <c r="AN72" s="1525"/>
      <c r="AO72" s="1525"/>
      <c r="AP72" s="1525"/>
      <c r="AQ72" s="1525"/>
      <c r="AR72" s="1525"/>
      <c r="AS72" s="1525"/>
      <c r="AT72" s="1525"/>
      <c r="AU72" s="1525"/>
      <c r="AV72" s="1525"/>
      <c r="AW72" s="1525"/>
      <c r="AX72" s="1525"/>
      <c r="AY72" s="1525"/>
      <c r="AZ72" s="1525"/>
      <c r="BA72" s="1525"/>
      <c r="BB72" s="1525"/>
      <c r="BC72" s="1525"/>
      <c r="BD72" s="1525"/>
      <c r="BE72" s="1525"/>
      <c r="BF72" s="1525"/>
      <c r="BG72" s="1525"/>
      <c r="BH72" s="1525"/>
      <c r="BI72" s="1525"/>
      <c r="BJ72" s="1525"/>
      <c r="BK72" s="1525"/>
      <c r="BL72" s="1525"/>
      <c r="BM72" s="1525"/>
      <c r="BN72" s="1525"/>
      <c r="BO72" s="1525"/>
      <c r="BP72" s="1525"/>
      <c r="BQ72" s="1525"/>
      <c r="BR72" s="1525"/>
      <c r="BS72" s="1525"/>
      <c r="BT72" s="1525"/>
      <c r="BU72" s="1525"/>
      <c r="BV72" s="1525"/>
      <c r="BW72" s="1525"/>
      <c r="BX72" s="1525"/>
      <c r="BY72" s="1525"/>
      <c r="BZ72" s="1525"/>
      <c r="CA72" s="1525"/>
      <c r="CB72" s="1525"/>
      <c r="CC72" s="1525"/>
      <c r="CD72" s="115"/>
      <c r="CH72" s="1525"/>
      <c r="CI72" s="1525"/>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row>
    <row r="73" spans="2:126" s="63" customFormat="1" ht="30" customHeight="1">
      <c r="B73" s="73"/>
      <c r="C73" s="152"/>
      <c r="D73" s="2306"/>
      <c r="E73" s="2348"/>
      <c r="F73" s="2616"/>
      <c r="G73" s="2617"/>
      <c r="H73" s="2618"/>
      <c r="I73" s="98"/>
      <c r="J73" s="2644"/>
      <c r="K73" s="2644"/>
      <c r="L73" s="2644"/>
      <c r="M73" s="2644"/>
      <c r="N73" s="2644"/>
      <c r="O73" s="131"/>
      <c r="P73" s="131"/>
      <c r="Q73" s="131"/>
      <c r="R73" s="1525"/>
      <c r="S73" s="1525"/>
      <c r="T73" s="1525"/>
      <c r="U73" s="1525"/>
      <c r="V73" s="1525"/>
      <c r="W73" s="1525"/>
      <c r="X73" s="1525"/>
      <c r="Y73" s="1525"/>
      <c r="Z73" s="1525"/>
      <c r="AA73" s="1525"/>
      <c r="AB73" s="1525"/>
      <c r="AC73" s="1525"/>
      <c r="AD73" s="1525"/>
      <c r="AE73" s="1525"/>
      <c r="AF73" s="1525"/>
      <c r="AG73" s="1525"/>
      <c r="AH73" s="1525"/>
      <c r="AI73" s="1525"/>
      <c r="AJ73" s="1525"/>
      <c r="AK73" s="1525"/>
      <c r="AL73" s="1525"/>
      <c r="AM73" s="1525"/>
      <c r="AN73" s="1525"/>
      <c r="AO73" s="1525"/>
      <c r="AP73" s="1525"/>
      <c r="AQ73" s="1525"/>
      <c r="AR73" s="1525"/>
      <c r="AS73" s="1525"/>
      <c r="AT73" s="1525"/>
      <c r="AU73" s="1525"/>
      <c r="AV73" s="1525"/>
      <c r="AW73" s="1525"/>
      <c r="AX73" s="1525"/>
      <c r="AY73" s="1525"/>
      <c r="AZ73" s="1525"/>
      <c r="BA73" s="1525"/>
      <c r="BB73" s="1525"/>
      <c r="BC73" s="1525"/>
      <c r="BD73" s="1525"/>
      <c r="BE73" s="1525"/>
      <c r="BF73" s="1525"/>
      <c r="BG73" s="1525"/>
      <c r="BH73" s="1525"/>
      <c r="BI73" s="1525"/>
      <c r="BJ73" s="1525"/>
      <c r="BK73" s="1525"/>
      <c r="BL73" s="1525"/>
      <c r="BM73" s="1525"/>
      <c r="BN73" s="1525"/>
      <c r="BO73" s="1525"/>
      <c r="BP73" s="1525"/>
      <c r="BQ73" s="1525"/>
      <c r="BR73" s="1525"/>
      <c r="BS73" s="1525"/>
      <c r="BT73" s="1525"/>
      <c r="BU73" s="1525"/>
      <c r="BV73" s="1525"/>
      <c r="BW73" s="1525"/>
      <c r="BX73" s="1525"/>
      <c r="BY73" s="1525"/>
      <c r="BZ73" s="1525"/>
      <c r="CA73" s="1525"/>
      <c r="CB73" s="1525"/>
      <c r="CC73" s="1525"/>
      <c r="CD73" s="115"/>
      <c r="CH73" s="1525"/>
      <c r="CI73" s="1525"/>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row>
    <row r="74" spans="2:126" s="63" customFormat="1" ht="30" customHeight="1">
      <c r="B74" s="73"/>
      <c r="C74" s="152"/>
      <c r="D74" s="83"/>
      <c r="E74" s="83"/>
      <c r="F74" s="87"/>
      <c r="G74" s="83"/>
      <c r="H74" s="83"/>
      <c r="I74" s="83"/>
      <c r="J74" s="83"/>
      <c r="K74" s="83"/>
      <c r="L74" s="83"/>
      <c r="M74" s="83"/>
      <c r="N74" s="83"/>
      <c r="O74" s="83"/>
      <c r="P74" s="83"/>
      <c r="Q74" s="83"/>
      <c r="R74" s="1525"/>
      <c r="S74" s="1525"/>
      <c r="T74" s="1525"/>
      <c r="U74" s="1525"/>
      <c r="V74" s="1525"/>
      <c r="W74" s="1525"/>
      <c r="X74" s="1525"/>
      <c r="Y74" s="1525"/>
      <c r="Z74" s="1525"/>
      <c r="AA74" s="1525"/>
      <c r="AB74" s="1525"/>
      <c r="AC74" s="1525"/>
      <c r="AD74" s="1525"/>
      <c r="AE74" s="1525"/>
      <c r="AF74" s="1525"/>
      <c r="AG74" s="1525"/>
      <c r="AH74" s="1525"/>
      <c r="AI74" s="1525"/>
      <c r="AJ74" s="1525"/>
      <c r="AK74" s="1525"/>
      <c r="AL74" s="1525"/>
      <c r="AM74" s="1525"/>
      <c r="AN74" s="1525"/>
      <c r="AO74" s="1525"/>
      <c r="AP74" s="1525"/>
      <c r="AQ74" s="1525"/>
      <c r="AR74" s="1525"/>
      <c r="AS74" s="1525"/>
      <c r="BG74" s="1525"/>
      <c r="BH74" s="1525"/>
      <c r="BI74" s="1525"/>
      <c r="BJ74" s="1525"/>
      <c r="BK74" s="1525"/>
      <c r="BQ74" s="61"/>
      <c r="BR74" s="61"/>
      <c r="BS74" s="61"/>
      <c r="BT74" s="61"/>
      <c r="BU74" s="61"/>
      <c r="BV74" s="61"/>
      <c r="BW74" s="61"/>
      <c r="BX74" s="61"/>
      <c r="BY74" s="2649">
        <v>3700</v>
      </c>
      <c r="BZ74" s="2649"/>
      <c r="CA74" s="2649"/>
      <c r="CB74" s="121"/>
      <c r="CC74" s="61"/>
      <c r="CD74" s="115"/>
      <c r="CH74" s="1525"/>
      <c r="CI74" s="1525"/>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row>
    <row r="75" spans="2:126" s="63" customFormat="1" ht="30" customHeight="1">
      <c r="B75" s="73"/>
      <c r="C75" s="152"/>
      <c r="D75" s="83"/>
      <c r="E75" s="83"/>
      <c r="F75" s="77" t="s">
        <v>1171</v>
      </c>
      <c r="G75" s="77"/>
      <c r="H75" s="77" t="s">
        <v>2686</v>
      </c>
      <c r="I75" s="83"/>
      <c r="J75" s="83"/>
      <c r="K75" s="83"/>
      <c r="L75" s="83"/>
      <c r="M75" s="83"/>
      <c r="N75" s="83"/>
      <c r="O75" s="83"/>
      <c r="P75" s="83"/>
      <c r="Q75" s="83"/>
      <c r="R75" s="1525"/>
      <c r="S75" s="1525"/>
      <c r="T75" s="1525"/>
      <c r="U75" s="1525"/>
      <c r="V75" s="1525"/>
      <c r="W75" s="1525"/>
      <c r="X75" s="1525"/>
      <c r="Y75" s="1525"/>
      <c r="Z75" s="1525"/>
      <c r="AA75" s="1525"/>
      <c r="AB75" s="1525"/>
      <c r="AC75" s="1525"/>
      <c r="AD75" s="1525"/>
      <c r="AE75" s="1525"/>
      <c r="AF75" s="1525"/>
      <c r="AG75" s="1525"/>
      <c r="AH75" s="1525"/>
      <c r="AI75" s="1525"/>
      <c r="AJ75" s="1525"/>
      <c r="AK75" s="1525"/>
      <c r="AL75" s="1525"/>
      <c r="AM75" s="1525"/>
      <c r="AN75" s="1525"/>
      <c r="AO75" s="1525"/>
      <c r="AP75" s="1525"/>
      <c r="AQ75" s="1525"/>
      <c r="AR75" s="1525"/>
      <c r="AS75" s="1525"/>
      <c r="BG75" s="1525"/>
      <c r="BH75" s="1525"/>
      <c r="BI75" s="1525"/>
      <c r="BJ75" s="1525"/>
      <c r="BK75" s="1525"/>
      <c r="BQ75" s="2317" t="s">
        <v>1415</v>
      </c>
      <c r="BR75" s="2306"/>
      <c r="BS75" s="2307"/>
      <c r="BT75" s="2308"/>
      <c r="BU75" s="2308"/>
      <c r="BV75" s="2308"/>
      <c r="BW75" s="2308"/>
      <c r="BX75" s="2308"/>
      <c r="BY75" s="2308"/>
      <c r="BZ75" s="2308"/>
      <c r="CA75" s="2309"/>
      <c r="CB75" s="2306" t="s">
        <v>1229</v>
      </c>
      <c r="CC75" s="2306"/>
      <c r="CD75" s="115"/>
      <c r="CH75" s="1525"/>
      <c r="CI75" s="1525"/>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row>
    <row r="76" spans="2:126" s="63" customFormat="1" ht="30" customHeight="1">
      <c r="B76" s="73"/>
      <c r="C76" s="152"/>
      <c r="D76" s="83"/>
      <c r="E76" s="83"/>
      <c r="F76" s="83"/>
      <c r="G76" s="83"/>
      <c r="H76" s="87" t="s">
        <v>2687</v>
      </c>
      <c r="I76" s="83"/>
      <c r="J76" s="83"/>
      <c r="K76" s="83"/>
      <c r="L76" s="83"/>
      <c r="M76" s="83"/>
      <c r="N76" s="83"/>
      <c r="O76" s="83"/>
      <c r="P76" s="83"/>
      <c r="Q76" s="83"/>
      <c r="R76" s="1525"/>
      <c r="S76" s="1525"/>
      <c r="T76" s="1525"/>
      <c r="U76" s="1525"/>
      <c r="V76" s="1525"/>
      <c r="W76" s="1525"/>
      <c r="X76" s="1525"/>
      <c r="Y76" s="1525"/>
      <c r="Z76" s="1525"/>
      <c r="AA76" s="1525"/>
      <c r="AB76" s="1525"/>
      <c r="AC76" s="1525"/>
      <c r="AD76" s="1525"/>
      <c r="AE76" s="1525"/>
      <c r="AF76" s="1525"/>
      <c r="AG76" s="1525"/>
      <c r="AH76" s="1525"/>
      <c r="AI76" s="1525"/>
      <c r="AJ76" s="1525"/>
      <c r="AK76" s="1525"/>
      <c r="AL76" s="1525"/>
      <c r="AM76" s="1525"/>
      <c r="AN76" s="1525"/>
      <c r="AO76" s="1525"/>
      <c r="AP76" s="1525"/>
      <c r="AQ76" s="1525"/>
      <c r="AR76" s="1525"/>
      <c r="AS76" s="1525"/>
      <c r="BG76" s="1525"/>
      <c r="BH76" s="1525"/>
      <c r="BI76" s="1525"/>
      <c r="BJ76" s="1525"/>
      <c r="BK76" s="1525"/>
      <c r="BQ76" s="2306"/>
      <c r="BR76" s="2306"/>
      <c r="BS76" s="2310"/>
      <c r="BT76" s="2311"/>
      <c r="BU76" s="2311"/>
      <c r="BV76" s="2311"/>
      <c r="BW76" s="2311"/>
      <c r="BX76" s="2311"/>
      <c r="BY76" s="2311"/>
      <c r="BZ76" s="2311"/>
      <c r="CA76" s="2312"/>
      <c r="CB76" s="2306"/>
      <c r="CC76" s="2306"/>
      <c r="CD76" s="115"/>
      <c r="CH76" s="1525"/>
      <c r="CI76" s="1525"/>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row>
    <row r="77" spans="2:126" s="63" customFormat="1" ht="24.95" customHeight="1">
      <c r="B77" s="73"/>
      <c r="C77" s="152"/>
      <c r="D77" s="83"/>
      <c r="E77" s="83"/>
      <c r="F77" s="83"/>
      <c r="G77" s="83"/>
      <c r="H77" s="83"/>
      <c r="I77" s="83"/>
      <c r="J77" s="83"/>
      <c r="K77" s="83"/>
      <c r="L77" s="83"/>
      <c r="M77" s="83"/>
      <c r="N77" s="83"/>
      <c r="O77" s="83"/>
      <c r="P77" s="83"/>
      <c r="Q77" s="83"/>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1525"/>
      <c r="AQ77" s="1525"/>
      <c r="AR77" s="1525"/>
      <c r="AS77" s="1525"/>
      <c r="BG77" s="1525"/>
      <c r="BH77" s="1525"/>
      <c r="BI77" s="1525"/>
      <c r="BJ77" s="1525"/>
      <c r="BK77" s="1525"/>
      <c r="BQ77" s="1626"/>
      <c r="BR77" s="1626"/>
      <c r="BS77" s="1626"/>
      <c r="BT77" s="1525"/>
      <c r="BU77" s="1525"/>
      <c r="BV77" s="1525"/>
      <c r="BW77" s="1525"/>
      <c r="BX77" s="1525"/>
      <c r="BY77" s="1525"/>
      <c r="BZ77" s="1525"/>
      <c r="CA77" s="1525"/>
      <c r="CB77" s="1626"/>
      <c r="CC77" s="1626"/>
      <c r="CD77" s="115"/>
      <c r="CH77" s="1525"/>
      <c r="CI77" s="1525"/>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row>
    <row r="78" spans="2:126" s="63" customFormat="1" ht="30" customHeight="1">
      <c r="B78" s="73"/>
      <c r="C78" s="152"/>
      <c r="D78" s="83"/>
      <c r="E78" s="83"/>
      <c r="F78" s="77" t="s">
        <v>1175</v>
      </c>
      <c r="G78" s="77"/>
      <c r="H78" s="77" t="s">
        <v>2688</v>
      </c>
      <c r="I78" s="83"/>
      <c r="J78" s="83"/>
      <c r="K78" s="83"/>
      <c r="L78" s="83"/>
      <c r="M78" s="83"/>
      <c r="N78" s="83"/>
      <c r="O78" s="83"/>
      <c r="P78" s="83"/>
      <c r="Q78" s="83"/>
      <c r="R78" s="1525"/>
      <c r="S78" s="1525"/>
      <c r="T78" s="1525"/>
      <c r="U78" s="1525"/>
      <c r="V78" s="1525"/>
      <c r="W78" s="1525"/>
      <c r="X78" s="1525"/>
      <c r="Y78" s="1525"/>
      <c r="Z78" s="1525"/>
      <c r="AA78" s="1525"/>
      <c r="AB78" s="1525"/>
      <c r="AC78" s="1525"/>
      <c r="AD78" s="1525"/>
      <c r="AE78" s="1525"/>
      <c r="AF78" s="1525"/>
      <c r="AG78" s="1525"/>
      <c r="AH78" s="1525"/>
      <c r="AI78" s="1525"/>
      <c r="AJ78" s="1525"/>
      <c r="AK78" s="1525"/>
      <c r="AL78" s="1525"/>
      <c r="AM78" s="1525"/>
      <c r="AN78" s="1525"/>
      <c r="AO78" s="1525"/>
      <c r="AP78" s="1525"/>
      <c r="AQ78" s="1525"/>
      <c r="AR78" s="1525"/>
      <c r="AS78" s="1525"/>
      <c r="BG78" s="1525"/>
      <c r="BH78" s="1525"/>
      <c r="BI78" s="1525"/>
      <c r="BJ78" s="1525"/>
      <c r="BK78" s="1525"/>
      <c r="BQ78" s="2317" t="s">
        <v>1418</v>
      </c>
      <c r="BR78" s="2306"/>
      <c r="BS78" s="2307"/>
      <c r="BT78" s="2308"/>
      <c r="BU78" s="2308"/>
      <c r="BV78" s="2308"/>
      <c r="BW78" s="2308"/>
      <c r="BX78" s="2308"/>
      <c r="BY78" s="2308"/>
      <c r="BZ78" s="2308"/>
      <c r="CA78" s="2309"/>
      <c r="CB78" s="2306" t="s">
        <v>1229</v>
      </c>
      <c r="CC78" s="2306"/>
      <c r="CD78" s="115"/>
      <c r="CH78" s="1525"/>
      <c r="CI78" s="1525"/>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row>
    <row r="79" spans="2:126" s="63" customFormat="1" ht="30" customHeight="1">
      <c r="B79" s="73"/>
      <c r="C79" s="152"/>
      <c r="D79" s="83"/>
      <c r="E79" s="83"/>
      <c r="F79" s="83"/>
      <c r="G79" s="83"/>
      <c r="H79" s="87" t="s">
        <v>2689</v>
      </c>
      <c r="I79" s="83"/>
      <c r="J79" s="83"/>
      <c r="K79" s="83"/>
      <c r="L79" s="83"/>
      <c r="M79" s="83"/>
      <c r="N79" s="83"/>
      <c r="O79" s="83"/>
      <c r="P79" s="83"/>
      <c r="Q79" s="83"/>
      <c r="R79" s="1525"/>
      <c r="S79" s="1525"/>
      <c r="T79" s="1525"/>
      <c r="U79" s="1525"/>
      <c r="V79" s="1525"/>
      <c r="W79" s="1525"/>
      <c r="X79" s="1525"/>
      <c r="Y79" s="1525"/>
      <c r="Z79" s="1525"/>
      <c r="AA79" s="1525"/>
      <c r="AB79" s="1525"/>
      <c r="AC79" s="1525"/>
      <c r="AD79" s="1525"/>
      <c r="AE79" s="1525"/>
      <c r="AF79" s="1525"/>
      <c r="AG79" s="1525"/>
      <c r="AH79" s="1525"/>
      <c r="AI79" s="1525"/>
      <c r="AJ79" s="1525"/>
      <c r="AK79" s="1525"/>
      <c r="AL79" s="1525"/>
      <c r="AM79" s="1525"/>
      <c r="AN79" s="1525"/>
      <c r="AO79" s="1525"/>
      <c r="AP79" s="1525"/>
      <c r="AQ79" s="1525"/>
      <c r="AR79" s="1525"/>
      <c r="AS79" s="1525"/>
      <c r="BG79" s="1525"/>
      <c r="BH79" s="1525"/>
      <c r="BI79" s="1525"/>
      <c r="BJ79" s="1525"/>
      <c r="BK79" s="1525"/>
      <c r="BQ79" s="2306"/>
      <c r="BR79" s="2306"/>
      <c r="BS79" s="2310"/>
      <c r="BT79" s="2311"/>
      <c r="BU79" s="2311"/>
      <c r="BV79" s="2311"/>
      <c r="BW79" s="2311"/>
      <c r="BX79" s="2311"/>
      <c r="BY79" s="2311"/>
      <c r="BZ79" s="2311"/>
      <c r="CA79" s="2312"/>
      <c r="CB79" s="2306"/>
      <c r="CC79" s="2306"/>
      <c r="CD79" s="115"/>
      <c r="CH79" s="1525"/>
      <c r="CI79" s="1525"/>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row>
    <row r="80" spans="2:126" s="63" customFormat="1" ht="30" customHeight="1">
      <c r="B80" s="73"/>
      <c r="C80" s="152"/>
      <c r="D80" s="83"/>
      <c r="E80" s="83"/>
      <c r="F80" s="83"/>
      <c r="G80" s="83"/>
      <c r="H80" s="83"/>
      <c r="I80" s="83"/>
      <c r="J80" s="83"/>
      <c r="K80" s="83"/>
      <c r="L80" s="83"/>
      <c r="M80" s="83"/>
      <c r="N80" s="83"/>
      <c r="O80" s="83"/>
      <c r="P80" s="83"/>
      <c r="Q80" s="83"/>
      <c r="R80" s="1525"/>
      <c r="S80" s="1525"/>
      <c r="T80" s="1525"/>
      <c r="U80" s="1525"/>
      <c r="V80" s="1525"/>
      <c r="W80" s="1525"/>
      <c r="X80" s="1525"/>
      <c r="Y80" s="1525"/>
      <c r="Z80" s="1525"/>
      <c r="AA80" s="1525"/>
      <c r="AB80" s="1525"/>
      <c r="AC80" s="1525"/>
      <c r="AD80" s="1525"/>
      <c r="AE80" s="1525"/>
      <c r="AF80" s="1525"/>
      <c r="AG80" s="1525"/>
      <c r="AH80" s="1525"/>
      <c r="AI80" s="1525"/>
      <c r="AJ80" s="1525"/>
      <c r="AK80" s="1525"/>
      <c r="AL80" s="1525"/>
      <c r="AM80" s="1525"/>
      <c r="AN80" s="1525"/>
      <c r="AO80" s="1525"/>
      <c r="AP80" s="1525"/>
      <c r="AQ80" s="1525"/>
      <c r="AR80" s="1525"/>
      <c r="AS80" s="1525"/>
      <c r="BG80" s="1525"/>
      <c r="BH80" s="1525"/>
      <c r="BI80" s="1525"/>
      <c r="BJ80" s="1525"/>
      <c r="BK80" s="1525"/>
      <c r="BQ80" s="1626"/>
      <c r="BR80" s="1626"/>
      <c r="BS80" s="1626"/>
      <c r="BT80" s="1525"/>
      <c r="BU80" s="1525"/>
      <c r="BV80" s="1525"/>
      <c r="BW80" s="1525"/>
      <c r="BX80" s="1525"/>
      <c r="BY80" s="1525"/>
      <c r="BZ80" s="1525"/>
      <c r="CA80" s="1525"/>
      <c r="CB80" s="1626"/>
      <c r="CC80" s="1626"/>
      <c r="CD80" s="115"/>
      <c r="CH80" s="1525"/>
      <c r="CI80" s="1525"/>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row>
    <row r="81" spans="1:126" s="63" customFormat="1" ht="30" customHeight="1">
      <c r="B81" s="73"/>
      <c r="C81" s="152"/>
      <c r="F81" s="77" t="s">
        <v>1221</v>
      </c>
      <c r="G81" s="77"/>
      <c r="H81" s="77" t="s">
        <v>2690</v>
      </c>
      <c r="I81" s="83"/>
      <c r="J81" s="83"/>
      <c r="K81" s="83"/>
      <c r="L81" s="83"/>
      <c r="M81" s="83"/>
      <c r="N81" s="83"/>
      <c r="O81" s="83"/>
      <c r="R81" s="1525"/>
      <c r="S81" s="1525"/>
      <c r="T81" s="1525"/>
      <c r="U81" s="1525"/>
      <c r="V81" s="1525"/>
      <c r="W81" s="1525"/>
      <c r="X81" s="1525"/>
      <c r="Y81" s="1525"/>
      <c r="Z81" s="1525"/>
      <c r="AA81" s="1525"/>
      <c r="AB81" s="1525"/>
      <c r="AC81" s="1525"/>
      <c r="AD81" s="1525"/>
      <c r="AE81" s="1525"/>
      <c r="AF81" s="1525"/>
      <c r="AG81" s="1525"/>
      <c r="AH81" s="1525"/>
      <c r="AI81" s="1525"/>
      <c r="AJ81" s="1525"/>
      <c r="AK81" s="1525"/>
      <c r="AL81" s="1525"/>
      <c r="AM81" s="1525"/>
      <c r="AN81" s="1525"/>
      <c r="AO81" s="1525"/>
      <c r="AP81" s="1525"/>
      <c r="AQ81" s="1525"/>
      <c r="AR81" s="1525"/>
      <c r="AS81" s="1525"/>
      <c r="BG81" s="1525"/>
      <c r="BH81" s="1525"/>
      <c r="BI81" s="1525"/>
      <c r="BJ81" s="1525"/>
      <c r="BK81" s="1525"/>
      <c r="BQ81" s="2306">
        <v>76</v>
      </c>
      <c r="BR81" s="2306"/>
      <c r="BS81" s="2307"/>
      <c r="BT81" s="2308"/>
      <c r="BU81" s="2308"/>
      <c r="BV81" s="2308"/>
      <c r="BW81" s="2308"/>
      <c r="BX81" s="2308"/>
      <c r="BY81" s="2308"/>
      <c r="BZ81" s="2308"/>
      <c r="CA81" s="2309"/>
      <c r="CB81" s="2306" t="s">
        <v>1229</v>
      </c>
      <c r="CC81" s="2306"/>
      <c r="CD81" s="115"/>
      <c r="CH81" s="1525"/>
      <c r="CI81" s="1525"/>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row>
    <row r="82" spans="1:126" s="63" customFormat="1" ht="30" customHeight="1">
      <c r="B82" s="73"/>
      <c r="C82" s="152"/>
      <c r="F82" s="83"/>
      <c r="G82" s="83"/>
      <c r="H82" s="87" t="s">
        <v>2691</v>
      </c>
      <c r="I82" s="83"/>
      <c r="J82" s="83"/>
      <c r="K82" s="83"/>
      <c r="L82" s="83"/>
      <c r="M82" s="83"/>
      <c r="N82" s="83"/>
      <c r="O82" s="83"/>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525"/>
      <c r="AN82" s="1525"/>
      <c r="AO82" s="1525"/>
      <c r="AP82" s="1525"/>
      <c r="AQ82" s="1525"/>
      <c r="AR82" s="1525"/>
      <c r="AS82" s="1525"/>
      <c r="BG82" s="1525"/>
      <c r="BH82" s="1525"/>
      <c r="BI82" s="1525"/>
      <c r="BJ82" s="1525"/>
      <c r="BK82" s="1525"/>
      <c r="BQ82" s="2306"/>
      <c r="BR82" s="2306"/>
      <c r="BS82" s="2310"/>
      <c r="BT82" s="2311"/>
      <c r="BU82" s="2311"/>
      <c r="BV82" s="2311"/>
      <c r="BW82" s="2311"/>
      <c r="BX82" s="2311"/>
      <c r="BY82" s="2311"/>
      <c r="BZ82" s="2311"/>
      <c r="CA82" s="2312"/>
      <c r="CB82" s="2306"/>
      <c r="CC82" s="2306"/>
      <c r="CD82" s="115"/>
      <c r="CH82" s="1525"/>
      <c r="CI82" s="1525"/>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row>
    <row r="83" spans="1:126" s="63" customFormat="1" ht="30" customHeight="1">
      <c r="B83" s="73"/>
      <c r="C83" s="1525"/>
      <c r="D83" s="1525"/>
      <c r="E83" s="1525"/>
      <c r="F83" s="83"/>
      <c r="G83" s="83"/>
      <c r="H83" s="83"/>
      <c r="I83" s="83"/>
      <c r="J83" s="83"/>
      <c r="K83" s="83"/>
      <c r="L83" s="83"/>
      <c r="M83" s="83"/>
      <c r="N83" s="83"/>
      <c r="O83" s="83"/>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AP83" s="1525"/>
      <c r="AQ83" s="1525"/>
      <c r="AR83" s="1525"/>
      <c r="AS83" s="1525"/>
      <c r="BG83" s="1525"/>
      <c r="BH83" s="1525"/>
      <c r="BI83" s="1525"/>
      <c r="BJ83" s="1525"/>
      <c r="BK83" s="1525"/>
      <c r="BL83" s="1525"/>
      <c r="BM83" s="1525"/>
      <c r="BN83" s="1525"/>
      <c r="BO83" s="1525"/>
      <c r="BP83" s="1525"/>
      <c r="BQ83" s="1525"/>
      <c r="BR83" s="1525"/>
      <c r="BS83" s="1525"/>
      <c r="BT83" s="1525"/>
      <c r="BU83" s="1525"/>
      <c r="BV83" s="1525"/>
      <c r="BW83" s="1525"/>
      <c r="BX83" s="1525"/>
      <c r="BY83" s="1525"/>
      <c r="BZ83" s="1525"/>
      <c r="CA83" s="1525"/>
      <c r="CB83" s="1525"/>
      <c r="CC83" s="1525"/>
      <c r="CD83" s="115"/>
      <c r="CH83" s="1525"/>
      <c r="CI83" s="1525"/>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row>
    <row r="84" spans="1:126" s="63" customFormat="1" ht="30" customHeight="1">
      <c r="B84" s="73"/>
      <c r="C84" s="1525"/>
      <c r="D84" s="1525"/>
      <c r="E84" s="1525"/>
      <c r="F84" s="77" t="s">
        <v>1284</v>
      </c>
      <c r="G84" s="77"/>
      <c r="H84" s="77" t="s">
        <v>2692</v>
      </c>
      <c r="I84" s="83"/>
      <c r="J84" s="83"/>
      <c r="K84" s="83"/>
      <c r="L84" s="83"/>
      <c r="M84" s="83"/>
      <c r="N84" s="83"/>
      <c r="O84" s="83"/>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P84" s="1525"/>
      <c r="AQ84" s="1525"/>
      <c r="AR84" s="1525"/>
      <c r="AS84" s="1525"/>
      <c r="BG84" s="1525"/>
      <c r="BH84" s="1525"/>
      <c r="BI84" s="1525"/>
      <c r="BJ84" s="1525"/>
      <c r="BK84" s="1525"/>
      <c r="BL84" s="1525"/>
      <c r="BM84" s="1525"/>
      <c r="BN84" s="1525"/>
      <c r="BO84" s="1525"/>
      <c r="BP84" s="1525"/>
      <c r="BQ84" s="2306">
        <v>77</v>
      </c>
      <c r="BR84" s="2306"/>
      <c r="BS84" s="2307"/>
      <c r="BT84" s="2308"/>
      <c r="BU84" s="2308"/>
      <c r="BV84" s="2308"/>
      <c r="BW84" s="2308"/>
      <c r="BX84" s="2308"/>
      <c r="BY84" s="2308"/>
      <c r="BZ84" s="2308"/>
      <c r="CA84" s="2309"/>
      <c r="CB84" s="2306" t="s">
        <v>1229</v>
      </c>
      <c r="CC84" s="2306"/>
      <c r="CD84" s="115"/>
      <c r="CH84" s="1525"/>
      <c r="CI84" s="1525"/>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row>
    <row r="85" spans="1:126" s="63" customFormat="1" ht="30" customHeight="1">
      <c r="B85" s="73"/>
      <c r="C85" s="1525"/>
      <c r="D85" s="1525"/>
      <c r="E85" s="1525"/>
      <c r="F85" s="83"/>
      <c r="G85" s="83"/>
      <c r="H85" s="87" t="s">
        <v>2693</v>
      </c>
      <c r="I85" s="83"/>
      <c r="J85" s="83"/>
      <c r="K85" s="83"/>
      <c r="L85" s="83"/>
      <c r="M85" s="83"/>
      <c r="N85" s="83"/>
      <c r="O85" s="83"/>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AP85" s="1525"/>
      <c r="AQ85" s="1525"/>
      <c r="AR85" s="1525"/>
      <c r="AS85" s="1525"/>
      <c r="BG85" s="1525"/>
      <c r="BH85" s="1525"/>
      <c r="BI85" s="1525"/>
      <c r="BJ85" s="1525"/>
      <c r="BK85" s="1525"/>
      <c r="BL85" s="1525"/>
      <c r="BM85" s="1525"/>
      <c r="BN85" s="1525"/>
      <c r="BO85" s="1525"/>
      <c r="BP85" s="1525"/>
      <c r="BQ85" s="2306"/>
      <c r="BR85" s="2306"/>
      <c r="BS85" s="2310"/>
      <c r="BT85" s="2311"/>
      <c r="BU85" s="2311"/>
      <c r="BV85" s="2311"/>
      <c r="BW85" s="2311"/>
      <c r="BX85" s="2311"/>
      <c r="BY85" s="2311"/>
      <c r="BZ85" s="2311"/>
      <c r="CA85" s="2312"/>
      <c r="CB85" s="2306"/>
      <c r="CC85" s="2306"/>
      <c r="CD85" s="115"/>
      <c r="CH85" s="1525"/>
      <c r="CI85" s="1525"/>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row>
    <row r="86" spans="1:126" s="63" customFormat="1" ht="30" customHeight="1">
      <c r="B86" s="73"/>
      <c r="C86" s="1525"/>
      <c r="D86" s="1525"/>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AP86" s="1525"/>
      <c r="AQ86" s="1525"/>
      <c r="AR86" s="1525"/>
      <c r="AS86" s="1525"/>
      <c r="BG86" s="1525"/>
      <c r="BH86" s="1525"/>
      <c r="BI86" s="1525"/>
      <c r="BJ86" s="1525"/>
      <c r="BK86" s="1525"/>
      <c r="BL86" s="1525"/>
      <c r="BM86" s="1525"/>
      <c r="BN86" s="1525"/>
      <c r="BO86" s="1525"/>
      <c r="BP86" s="1525"/>
      <c r="BQ86" s="1525"/>
      <c r="BR86" s="1525"/>
      <c r="BS86" s="1525"/>
      <c r="BT86" s="1525"/>
      <c r="BU86" s="1525"/>
      <c r="BV86" s="1525"/>
      <c r="BW86" s="1525"/>
      <c r="BX86" s="1525"/>
      <c r="BY86" s="1525"/>
      <c r="BZ86" s="1525"/>
      <c r="CA86" s="1525"/>
      <c r="CB86" s="1525"/>
      <c r="CC86" s="1525"/>
      <c r="CD86" s="115"/>
      <c r="CH86" s="1525"/>
      <c r="CI86" s="1525"/>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row>
    <row r="87" spans="1:126" s="63" customFormat="1" ht="30" customHeight="1">
      <c r="B87" s="73"/>
      <c r="C87" s="1525"/>
      <c r="D87" s="2317" t="s">
        <v>1132</v>
      </c>
      <c r="E87" s="2348"/>
      <c r="F87" s="2613" t="s">
        <v>1082</v>
      </c>
      <c r="G87" s="2614"/>
      <c r="H87" s="2615"/>
      <c r="I87" s="98"/>
      <c r="J87" s="2644" t="s">
        <v>2296</v>
      </c>
      <c r="K87" s="2644"/>
      <c r="L87" s="2644"/>
      <c r="M87" s="2644"/>
      <c r="N87" s="2644"/>
      <c r="O87" s="2644"/>
      <c r="P87" s="131"/>
      <c r="Q87" s="131"/>
      <c r="R87" s="1525"/>
      <c r="S87" s="1525"/>
      <c r="T87" s="1525"/>
      <c r="U87" s="1525"/>
      <c r="V87" s="1525"/>
      <c r="W87" s="1525"/>
      <c r="X87" s="1525"/>
      <c r="Y87" s="1525"/>
      <c r="Z87" s="1525"/>
      <c r="AA87" s="1525"/>
      <c r="AB87" s="1525"/>
      <c r="AC87" s="1525"/>
      <c r="AD87" s="1525"/>
      <c r="AE87" s="1525"/>
      <c r="AF87" s="1525"/>
      <c r="AG87" s="1525"/>
      <c r="AH87" s="1525"/>
      <c r="AI87" s="1525"/>
      <c r="AJ87" s="1525"/>
      <c r="AK87" s="1525"/>
      <c r="AL87" s="1525"/>
      <c r="AM87" s="1525"/>
      <c r="AN87" s="1525"/>
      <c r="AO87" s="1525"/>
      <c r="AP87" s="1525"/>
      <c r="AQ87" s="1525"/>
      <c r="AR87" s="1525"/>
      <c r="AS87" s="1525"/>
      <c r="BG87" s="1525"/>
      <c r="BH87" s="1525"/>
      <c r="BI87" s="1525"/>
      <c r="BJ87" s="1525"/>
      <c r="BK87" s="1525"/>
      <c r="BL87" s="1525"/>
      <c r="BM87" s="1525"/>
      <c r="BN87" s="1525"/>
      <c r="BO87" s="1525"/>
      <c r="BP87" s="1525"/>
      <c r="BQ87" s="1525"/>
      <c r="BR87" s="1525"/>
      <c r="BS87" s="1525"/>
      <c r="BT87" s="1525"/>
      <c r="BU87" s="1525"/>
      <c r="BV87" s="1525"/>
      <c r="BW87" s="1525"/>
      <c r="BX87" s="1525"/>
      <c r="BY87" s="1525"/>
      <c r="BZ87" s="1525"/>
      <c r="CA87" s="1525"/>
      <c r="CB87" s="1525"/>
      <c r="CC87" s="1525"/>
      <c r="CD87" s="115"/>
      <c r="CH87" s="1525"/>
      <c r="CI87" s="1525"/>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row>
    <row r="88" spans="1:126" s="63" customFormat="1" ht="30" customHeight="1">
      <c r="B88" s="73"/>
      <c r="C88" s="1525"/>
      <c r="D88" s="2306"/>
      <c r="E88" s="2348"/>
      <c r="F88" s="2616"/>
      <c r="G88" s="2617"/>
      <c r="H88" s="2618"/>
      <c r="I88" s="98"/>
      <c r="J88" s="2644"/>
      <c r="K88" s="2644"/>
      <c r="L88" s="2644"/>
      <c r="M88" s="2644"/>
      <c r="N88" s="2644"/>
      <c r="O88" s="2644"/>
      <c r="P88" s="131"/>
      <c r="Q88" s="131"/>
      <c r="R88" s="1525"/>
      <c r="S88" s="1525"/>
      <c r="T88" s="1525"/>
      <c r="U88" s="1525"/>
      <c r="V88" s="1525"/>
      <c r="W88" s="1525"/>
      <c r="X88" s="1525"/>
      <c r="Y88" s="1525"/>
      <c r="Z88" s="1525"/>
      <c r="AA88" s="1525"/>
      <c r="AB88" s="1525"/>
      <c r="AC88" s="1525"/>
      <c r="AD88" s="1525"/>
      <c r="AE88" s="1525"/>
      <c r="AF88" s="1525"/>
      <c r="AG88" s="1525"/>
      <c r="AH88" s="1525"/>
      <c r="AI88" s="1525"/>
      <c r="AJ88" s="1525"/>
      <c r="AK88" s="1525"/>
      <c r="AL88" s="1525"/>
      <c r="AM88" s="1525"/>
      <c r="AN88" s="1525"/>
      <c r="AO88" s="1525"/>
      <c r="AP88" s="1525"/>
      <c r="AQ88" s="1525"/>
      <c r="AR88" s="1525"/>
      <c r="AS88" s="1525"/>
      <c r="BG88" s="1525"/>
      <c r="BH88" s="1525"/>
      <c r="BI88" s="1525"/>
      <c r="BJ88" s="1525"/>
      <c r="BK88" s="1525"/>
      <c r="BL88" s="1525"/>
      <c r="BM88" s="1525"/>
      <c r="BN88" s="1525"/>
      <c r="BO88" s="1525"/>
      <c r="BP88" s="1525"/>
      <c r="BQ88" s="1525"/>
      <c r="BR88" s="1525"/>
      <c r="BS88" s="1525"/>
      <c r="BT88" s="1525"/>
      <c r="BU88" s="1525"/>
      <c r="BV88" s="1525"/>
      <c r="BW88" s="1525"/>
      <c r="BX88" s="1525"/>
      <c r="BY88" s="1525"/>
      <c r="BZ88" s="1525"/>
      <c r="CA88" s="1525"/>
      <c r="CB88" s="1525"/>
      <c r="CC88" s="1525"/>
      <c r="CD88" s="115"/>
      <c r="CH88" s="1525"/>
      <c r="CI88" s="1525"/>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row>
    <row r="89" spans="1:126" s="63" customFormat="1" ht="20.100000000000001" customHeight="1">
      <c r="B89" s="73"/>
      <c r="C89" s="1525"/>
      <c r="R89" s="1525"/>
      <c r="S89" s="1525"/>
      <c r="T89" s="1525"/>
      <c r="U89" s="1525"/>
      <c r="V89" s="1525"/>
      <c r="W89" s="1525"/>
      <c r="X89" s="1525"/>
      <c r="Y89" s="1525"/>
      <c r="Z89" s="1525"/>
      <c r="AA89" s="1525"/>
      <c r="AB89" s="1525"/>
      <c r="AC89" s="1525"/>
      <c r="AD89" s="1525"/>
      <c r="AE89" s="1525"/>
      <c r="AF89" s="1525"/>
      <c r="AG89" s="1525"/>
      <c r="AH89" s="1525"/>
      <c r="AI89" s="1525"/>
      <c r="AJ89" s="1525"/>
      <c r="AK89" s="1525"/>
      <c r="AL89" s="1525"/>
      <c r="AM89" s="1525"/>
      <c r="AN89" s="1525"/>
      <c r="AO89" s="1525"/>
      <c r="AP89" s="1525"/>
      <c r="AQ89" s="1525"/>
      <c r="AR89" s="1525"/>
      <c r="AS89" s="1525"/>
      <c r="BG89" s="1525"/>
      <c r="BH89" s="1525"/>
      <c r="BI89" s="1525"/>
      <c r="BJ89" s="1525"/>
      <c r="BK89" s="1525"/>
      <c r="BL89" s="1525"/>
      <c r="BM89" s="1525"/>
      <c r="BN89" s="1525"/>
      <c r="BO89" s="1525"/>
      <c r="BP89" s="1525"/>
      <c r="BQ89" s="1525"/>
      <c r="BR89" s="1525"/>
      <c r="BS89" s="1525"/>
      <c r="BT89" s="1525"/>
      <c r="BU89" s="1525"/>
      <c r="BV89" s="1525"/>
      <c r="BW89" s="1525"/>
      <c r="BX89" s="1525"/>
      <c r="BY89" s="1525"/>
      <c r="BZ89" s="1525"/>
      <c r="CA89" s="1525"/>
      <c r="CB89" s="1525"/>
      <c r="CC89" s="120"/>
      <c r="CD89" s="111"/>
      <c r="CH89" s="1525"/>
      <c r="CI89" s="1525"/>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row>
    <row r="90" spans="1:126" s="63" customFormat="1" ht="30" customHeight="1">
      <c r="B90" s="116"/>
      <c r="C90" s="117"/>
      <c r="D90" s="117"/>
      <c r="E90" s="117"/>
      <c r="F90" s="117"/>
      <c r="G90" s="117"/>
      <c r="H90" s="117"/>
      <c r="I90" s="117"/>
      <c r="J90" s="117"/>
      <c r="K90" s="117"/>
      <c r="L90" s="117"/>
      <c r="M90" s="117"/>
      <c r="N90" s="117"/>
      <c r="O90" s="117"/>
      <c r="P90" s="117"/>
      <c r="Q90" s="117"/>
      <c r="R90" s="117"/>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7"/>
      <c r="BX90" s="117"/>
      <c r="BY90" s="117"/>
      <c r="BZ90" s="117"/>
      <c r="CA90" s="117"/>
      <c r="CB90" s="117"/>
      <c r="CC90" s="117"/>
      <c r="CD90" s="124"/>
      <c r="CH90" s="1525"/>
      <c r="CI90" s="1525"/>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row>
    <row r="91" spans="1:126" ht="20.100000000000001" customHeight="1">
      <c r="B91" s="118"/>
      <c r="C91" s="119"/>
      <c r="D91" s="118"/>
      <c r="E91" s="120"/>
      <c r="F91" s="119"/>
      <c r="G91" s="105"/>
      <c r="H91" s="105"/>
      <c r="I91" s="105"/>
      <c r="J91" s="121"/>
      <c r="K91" s="121"/>
      <c r="L91" s="121"/>
      <c r="M91" s="121"/>
      <c r="N91" s="121"/>
      <c r="O91" s="121"/>
      <c r="P91" s="121"/>
      <c r="Q91" s="122"/>
      <c r="R91" s="121"/>
      <c r="S91" s="121"/>
      <c r="T91" s="118"/>
      <c r="U91" s="118"/>
      <c r="V91" s="118"/>
      <c r="W91" s="118"/>
      <c r="X91" s="118"/>
      <c r="Y91" s="118"/>
      <c r="Z91" s="118"/>
      <c r="AA91" s="118"/>
      <c r="AB91" s="123"/>
      <c r="AC91" s="120"/>
      <c r="AD91" s="120"/>
      <c r="AE91" s="120"/>
      <c r="AF91" s="120"/>
      <c r="AG91" s="120"/>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c r="BV91" s="118"/>
      <c r="BW91" s="118"/>
      <c r="BX91" s="118"/>
      <c r="BY91" s="118"/>
      <c r="BZ91" s="123"/>
      <c r="CA91" s="120"/>
      <c r="CB91" s="120"/>
      <c r="CC91" s="118"/>
      <c r="CD91" s="118"/>
      <c r="CH91" s="1525"/>
      <c r="CI91" s="1525"/>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row>
    <row r="92" spans="1:126" ht="20.100000000000001" customHeight="1">
      <c r="B92" s="118"/>
      <c r="C92" s="119"/>
      <c r="D92" s="118"/>
      <c r="E92" s="120"/>
      <c r="F92" s="119"/>
      <c r="G92" s="105"/>
      <c r="H92" s="105"/>
      <c r="I92" s="105"/>
      <c r="J92" s="121"/>
      <c r="K92" s="121"/>
      <c r="L92" s="121"/>
      <c r="M92" s="121"/>
      <c r="N92" s="121"/>
      <c r="O92" s="121"/>
      <c r="P92" s="121"/>
      <c r="Q92" s="122"/>
      <c r="R92" s="121"/>
      <c r="S92" s="121"/>
      <c r="T92" s="118"/>
      <c r="U92" s="118"/>
      <c r="V92" s="118"/>
      <c r="W92" s="118"/>
      <c r="X92" s="118"/>
      <c r="Y92" s="118"/>
      <c r="Z92" s="118"/>
      <c r="AA92" s="118"/>
      <c r="AB92" s="123"/>
      <c r="AC92" s="120"/>
      <c r="AD92" s="120"/>
      <c r="AE92" s="120"/>
      <c r="AF92" s="120"/>
      <c r="AG92" s="120"/>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R92" s="118"/>
      <c r="BS92" s="118"/>
      <c r="BT92" s="118"/>
      <c r="BU92" s="118"/>
      <c r="BV92" s="118"/>
      <c r="BW92" s="118"/>
      <c r="BX92" s="118"/>
      <c r="BY92" s="118"/>
      <c r="BZ92" s="123"/>
      <c r="CA92" s="120"/>
      <c r="CB92" s="120"/>
      <c r="CC92" s="118"/>
      <c r="CD92" s="118"/>
      <c r="CH92" s="1525"/>
      <c r="CI92" s="1525"/>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row>
    <row r="93" spans="1:126" s="64" customFormat="1" ht="30" customHeight="1">
      <c r="A93" s="2316">
        <v>40</v>
      </c>
      <c r="B93" s="2316"/>
      <c r="C93" s="2316"/>
      <c r="D93" s="2316"/>
      <c r="E93" s="2316"/>
      <c r="F93" s="2316"/>
      <c r="G93" s="2316"/>
      <c r="H93" s="2316"/>
      <c r="I93" s="2316"/>
      <c r="J93" s="2316"/>
      <c r="K93" s="2316"/>
      <c r="L93" s="2316"/>
      <c r="M93" s="2316"/>
      <c r="N93" s="2316"/>
      <c r="O93" s="2316"/>
      <c r="P93" s="2316"/>
      <c r="Q93" s="2316"/>
      <c r="R93" s="2316"/>
      <c r="S93" s="2316"/>
      <c r="T93" s="2316"/>
      <c r="U93" s="2316"/>
      <c r="V93" s="2316"/>
      <c r="W93" s="2316"/>
      <c r="X93" s="2316"/>
      <c r="Y93" s="2316"/>
      <c r="Z93" s="2316"/>
      <c r="AA93" s="2316"/>
      <c r="AB93" s="2316"/>
      <c r="AC93" s="2316"/>
      <c r="AD93" s="2316"/>
      <c r="AE93" s="2316"/>
      <c r="AF93" s="2316"/>
      <c r="AG93" s="2316"/>
      <c r="AH93" s="2316"/>
      <c r="AI93" s="2316"/>
      <c r="AJ93" s="2316"/>
      <c r="AK93" s="2316"/>
      <c r="AL93" s="2316"/>
      <c r="AM93" s="2316"/>
      <c r="AN93" s="2316"/>
      <c r="AO93" s="2316"/>
      <c r="AP93" s="2316"/>
      <c r="AQ93" s="2316"/>
      <c r="AR93" s="2316"/>
      <c r="AS93" s="2316"/>
      <c r="AT93" s="2316"/>
      <c r="AU93" s="2316"/>
      <c r="AV93" s="2316"/>
      <c r="AW93" s="2316"/>
      <c r="AX93" s="2316"/>
      <c r="AY93" s="2316"/>
      <c r="AZ93" s="2316"/>
      <c r="BA93" s="2316"/>
      <c r="BB93" s="2316"/>
      <c r="BC93" s="2316"/>
      <c r="BD93" s="2316"/>
      <c r="BE93" s="2316"/>
      <c r="BF93" s="2316"/>
      <c r="BG93" s="2316"/>
      <c r="BH93" s="2316"/>
      <c r="BI93" s="2316"/>
      <c r="BJ93" s="2316"/>
      <c r="BK93" s="2316"/>
      <c r="BL93" s="2316"/>
      <c r="BM93" s="2316"/>
      <c r="BN93" s="2316"/>
      <c r="BO93" s="2316"/>
      <c r="BP93" s="2316"/>
      <c r="BQ93" s="2316"/>
      <c r="BR93" s="2316"/>
      <c r="BS93" s="2316"/>
      <c r="BT93" s="2316"/>
      <c r="BU93" s="2316"/>
      <c r="BV93" s="2316"/>
      <c r="BW93" s="2316"/>
      <c r="BX93" s="2316"/>
      <c r="BY93" s="2316"/>
      <c r="BZ93" s="2316"/>
      <c r="CA93" s="2316"/>
      <c r="CB93" s="2316"/>
      <c r="CC93" s="2316"/>
      <c r="CD93" s="2316"/>
      <c r="CH93" s="1525"/>
      <c r="CI93" s="1525"/>
      <c r="CJ93" s="1525"/>
      <c r="CK93" s="1525"/>
      <c r="CL93" s="1525"/>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row>
    <row r="94" spans="1:126" s="64" customFormat="1" ht="20.100000000000001" customHeight="1">
      <c r="B94" s="1590"/>
      <c r="C94" s="1590"/>
      <c r="D94" s="1590"/>
      <c r="E94" s="1590"/>
      <c r="F94" s="1590"/>
      <c r="G94" s="1590"/>
      <c r="H94" s="1590"/>
      <c r="I94" s="1590"/>
      <c r="J94" s="1590"/>
      <c r="K94" s="1590"/>
      <c r="L94" s="1590"/>
      <c r="M94" s="1590"/>
      <c r="N94" s="1590"/>
      <c r="O94" s="1590"/>
      <c r="P94" s="1590"/>
      <c r="Q94" s="1590"/>
      <c r="R94" s="1590"/>
      <c r="S94" s="1590"/>
      <c r="T94" s="1590"/>
      <c r="U94" s="1590"/>
      <c r="V94" s="1590"/>
      <c r="W94" s="1590"/>
      <c r="X94" s="1590"/>
      <c r="Y94" s="1590"/>
      <c r="Z94" s="1590"/>
      <c r="AA94" s="1590"/>
      <c r="AB94" s="1590"/>
      <c r="AC94" s="1590"/>
      <c r="AD94" s="1590"/>
      <c r="AE94" s="1590"/>
      <c r="AF94" s="1590"/>
      <c r="AG94" s="1590"/>
      <c r="AH94" s="1590"/>
      <c r="AI94" s="1590"/>
      <c r="AJ94" s="1590"/>
      <c r="AK94" s="1590"/>
      <c r="AL94" s="1590"/>
      <c r="AM94" s="1590"/>
      <c r="AN94" s="1590"/>
      <c r="AO94" s="1590"/>
      <c r="AP94" s="1590"/>
      <c r="AQ94" s="1590"/>
      <c r="AR94" s="1590"/>
      <c r="AS94" s="1590"/>
      <c r="AT94" s="1590"/>
      <c r="AU94" s="1590"/>
      <c r="AV94" s="1590"/>
      <c r="AW94" s="1590"/>
      <c r="AX94" s="1590"/>
      <c r="AY94" s="1590"/>
      <c r="AZ94" s="1590"/>
      <c r="BA94" s="1590"/>
      <c r="BB94" s="1590"/>
      <c r="BC94" s="1590"/>
      <c r="BD94" s="1590"/>
      <c r="BE94" s="1590"/>
      <c r="BF94" s="1590"/>
      <c r="BG94" s="1590"/>
      <c r="BH94" s="1590"/>
      <c r="BI94" s="1590"/>
      <c r="BJ94" s="1590"/>
      <c r="BK94" s="1590"/>
      <c r="BL94" s="1590"/>
      <c r="BM94" s="1590"/>
      <c r="BN94" s="1590"/>
      <c r="BO94" s="1590"/>
      <c r="BP94" s="1590"/>
      <c r="BQ94" s="1590"/>
      <c r="BR94" s="1590"/>
      <c r="BS94" s="1590"/>
      <c r="BT94" s="1590"/>
      <c r="BU94" s="1590"/>
      <c r="BV94" s="1590"/>
      <c r="BW94" s="1590"/>
      <c r="BX94" s="1590"/>
      <c r="BY94" s="1590"/>
      <c r="BZ94" s="1590"/>
      <c r="CA94" s="1590"/>
      <c r="CB94" s="1590"/>
      <c r="CC94" s="1590"/>
      <c r="CD94" s="1590"/>
      <c r="CH94" s="1525"/>
      <c r="CI94" s="1525"/>
      <c r="CJ94" s="1525"/>
      <c r="CK94" s="1525"/>
      <c r="CL94" s="1525"/>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c r="DL94" s="1525"/>
      <c r="DM94" s="1525"/>
      <c r="DN94" s="1525"/>
      <c r="DO94" s="1525"/>
      <c r="DP94" s="1525"/>
      <c r="DQ94" s="1525"/>
      <c r="DR94" s="1525"/>
      <c r="DS94" s="1525"/>
      <c r="DT94" s="1525"/>
      <c r="DU94" s="1525"/>
      <c r="DV94" s="1525"/>
    </row>
    <row r="95" spans="1:126" s="64" customFormat="1" ht="20.100000000000001" customHeight="1">
      <c r="B95" s="1590"/>
      <c r="C95" s="1590"/>
      <c r="D95" s="1590"/>
      <c r="E95" s="1590"/>
      <c r="F95" s="1590"/>
      <c r="G95" s="1590"/>
      <c r="H95" s="1590"/>
      <c r="I95" s="1590"/>
      <c r="J95" s="1590"/>
      <c r="K95" s="1590"/>
      <c r="L95" s="1590"/>
      <c r="M95" s="1590"/>
      <c r="N95" s="1590"/>
      <c r="O95" s="1590"/>
      <c r="P95" s="1590"/>
      <c r="Q95" s="1590"/>
      <c r="R95" s="1590"/>
      <c r="S95" s="1590"/>
      <c r="T95" s="1590"/>
      <c r="U95" s="1590"/>
      <c r="V95" s="1590"/>
      <c r="W95" s="1590"/>
      <c r="X95" s="1590"/>
      <c r="Y95" s="1590"/>
      <c r="Z95" s="1590"/>
      <c r="AA95" s="1590"/>
      <c r="AB95" s="1590"/>
      <c r="AC95" s="1590"/>
      <c r="AD95" s="1590"/>
      <c r="AE95" s="1590"/>
      <c r="AF95" s="1590"/>
      <c r="AG95" s="1590"/>
      <c r="AH95" s="1590"/>
      <c r="AI95" s="1590"/>
      <c r="AJ95" s="1590"/>
      <c r="AK95" s="1590"/>
      <c r="AL95" s="1590"/>
      <c r="AM95" s="1590"/>
      <c r="AN95" s="1590"/>
      <c r="AO95" s="1590"/>
      <c r="AP95" s="1590"/>
      <c r="AQ95" s="1590"/>
      <c r="AR95" s="1590"/>
      <c r="AS95" s="1590"/>
      <c r="AT95" s="1590"/>
      <c r="AU95" s="1590"/>
      <c r="AV95" s="1590"/>
      <c r="AW95" s="1590"/>
      <c r="AX95" s="1590"/>
      <c r="AY95" s="1590"/>
      <c r="AZ95" s="1590"/>
      <c r="BA95" s="1590"/>
      <c r="BB95" s="1590"/>
      <c r="BC95" s="1590"/>
      <c r="BD95" s="1590"/>
      <c r="BE95" s="1590"/>
      <c r="BF95" s="1590"/>
      <c r="BG95" s="1590"/>
      <c r="BH95" s="1590"/>
      <c r="BI95" s="1590"/>
      <c r="BJ95" s="1590"/>
      <c r="BK95" s="1590"/>
      <c r="BL95" s="1590"/>
      <c r="BM95" s="1590"/>
      <c r="BN95" s="1590"/>
      <c r="BO95" s="1590"/>
      <c r="BP95" s="1590"/>
      <c r="BQ95" s="1590"/>
      <c r="BR95" s="1590"/>
      <c r="BS95" s="1590"/>
      <c r="BT95" s="1590"/>
      <c r="BU95" s="1590"/>
      <c r="BV95" s="1590"/>
      <c r="BW95" s="1590"/>
      <c r="BX95" s="1590"/>
      <c r="BY95" s="1590"/>
      <c r="BZ95" s="1590"/>
      <c r="CA95" s="1590"/>
      <c r="CB95" s="1590"/>
      <c r="CC95" s="1590"/>
      <c r="CD95" s="1590"/>
      <c r="CH95" s="1525"/>
      <c r="CI95" s="1525"/>
      <c r="CJ95" s="1525"/>
      <c r="CK95" s="1525"/>
      <c r="CL95" s="1525"/>
      <c r="CM95" s="1525"/>
      <c r="CN95" s="1525"/>
      <c r="CO95" s="1525"/>
      <c r="CP95" s="1525"/>
      <c r="CQ95" s="1525"/>
      <c r="CR95" s="1525"/>
      <c r="CS95" s="1525"/>
      <c r="CT95" s="1525"/>
      <c r="CU95" s="1525"/>
      <c r="CV95" s="1525"/>
      <c r="CW95" s="1525"/>
      <c r="CX95" s="1525"/>
      <c r="CY95" s="1525"/>
      <c r="CZ95" s="1525"/>
      <c r="DA95" s="1525"/>
      <c r="DB95" s="1525"/>
      <c r="DC95" s="1525"/>
      <c r="DD95" s="1525"/>
      <c r="DE95" s="1525"/>
      <c r="DF95" s="1525"/>
      <c r="DG95" s="1525"/>
      <c r="DH95" s="1525"/>
      <c r="DI95" s="1525"/>
      <c r="DJ95" s="1525"/>
      <c r="DK95" s="1525"/>
      <c r="DL95" s="1525"/>
      <c r="DM95" s="1525"/>
      <c r="DN95" s="1525"/>
      <c r="DO95" s="1525"/>
      <c r="DP95" s="1525"/>
      <c r="DQ95" s="1525"/>
      <c r="DR95" s="1525"/>
      <c r="DS95" s="1525"/>
      <c r="DT95" s="1525"/>
      <c r="DU95" s="1525"/>
      <c r="DV95" s="1525"/>
    </row>
  </sheetData>
  <mergeCells count="74">
    <mergeCell ref="BS21:CA22"/>
    <mergeCell ref="CB21:CC22"/>
    <mergeCell ref="AA18:AI19"/>
    <mergeCell ref="AA15:AI16"/>
    <mergeCell ref="AA12:AI13"/>
    <mergeCell ref="CB84:CC85"/>
    <mergeCell ref="CB81:CC82"/>
    <mergeCell ref="BQ84:BR85"/>
    <mergeCell ref="BS84:CA85"/>
    <mergeCell ref="BS81:CA82"/>
    <mergeCell ref="BQ81:BR82"/>
    <mergeCell ref="CB75:CC76"/>
    <mergeCell ref="BQ75:BR76"/>
    <mergeCell ref="CB78:CC79"/>
    <mergeCell ref="BQ78:BR79"/>
    <mergeCell ref="BS75:CA76"/>
    <mergeCell ref="D87:E88"/>
    <mergeCell ref="F87:H88"/>
    <mergeCell ref="BS78:CA79"/>
    <mergeCell ref="BW50:BX51"/>
    <mergeCell ref="BW53:BX54"/>
    <mergeCell ref="BW56:BX57"/>
    <mergeCell ref="BW59:BX60"/>
    <mergeCell ref="BW62:BX63"/>
    <mergeCell ref="BY50:CA51"/>
    <mergeCell ref="BY53:CA54"/>
    <mergeCell ref="BY56:CA57"/>
    <mergeCell ref="BY62:CA63"/>
    <mergeCell ref="BY74:CA74"/>
    <mergeCell ref="D72:E73"/>
    <mergeCell ref="F72:H73"/>
    <mergeCell ref="J72:N73"/>
    <mergeCell ref="BY49:CB49"/>
    <mergeCell ref="BY59:CA60"/>
    <mergeCell ref="J37:N38"/>
    <mergeCell ref="Y37:AD38"/>
    <mergeCell ref="C43:N44"/>
    <mergeCell ref="O43:Q44"/>
    <mergeCell ref="D37:E38"/>
    <mergeCell ref="F37:H38"/>
    <mergeCell ref="U37:W38"/>
    <mergeCell ref="S37:T38"/>
    <mergeCell ref="A93:CD93"/>
    <mergeCell ref="C4:N5"/>
    <mergeCell ref="O4:Q5"/>
    <mergeCell ref="Y12:Z13"/>
    <mergeCell ref="BQ12:BR13"/>
    <mergeCell ref="AJ12:AK13"/>
    <mergeCell ref="CB12:CC13"/>
    <mergeCell ref="Y15:Z16"/>
    <mergeCell ref="BQ15:BR16"/>
    <mergeCell ref="AJ15:AK16"/>
    <mergeCell ref="CB15:CC16"/>
    <mergeCell ref="Y18:Z19"/>
    <mergeCell ref="BQ18:BR19"/>
    <mergeCell ref="AJ18:AK19"/>
    <mergeCell ref="CB18:CC19"/>
    <mergeCell ref="J87:O88"/>
    <mergeCell ref="AG11:AI11"/>
    <mergeCell ref="BY11:CA11"/>
    <mergeCell ref="D28:H28"/>
    <mergeCell ref="D36:H36"/>
    <mergeCell ref="Y21:Z22"/>
    <mergeCell ref="AJ21:AK22"/>
    <mergeCell ref="Y29:AD30"/>
    <mergeCell ref="D29:E30"/>
    <mergeCell ref="F29:H30"/>
    <mergeCell ref="U29:W30"/>
    <mergeCell ref="S29:T30"/>
    <mergeCell ref="J29:N30"/>
    <mergeCell ref="BS18:CA19"/>
    <mergeCell ref="BS15:CA16"/>
    <mergeCell ref="BS12:CA13"/>
    <mergeCell ref="AA21:AI22"/>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BR82"/>
  <sheetViews>
    <sheetView showGridLines="0" view="pageBreakPreview" topLeftCell="A25" zoomScale="40" zoomScaleNormal="100" zoomScaleSheetLayoutView="40" workbookViewId="0">
      <selection activeCell="CI68" sqref="CI68"/>
    </sheetView>
  </sheetViews>
  <sheetFormatPr defaultColWidth="9" defaultRowHeight="27.6"/>
  <cols>
    <col min="1" max="1" width="4" style="459" customWidth="1"/>
    <col min="2" max="66" width="3.875" style="459" customWidth="1"/>
    <col min="67" max="67" width="6" style="459" customWidth="1"/>
    <col min="68" max="77" width="3.875" style="459" customWidth="1"/>
    <col min="78" max="258" width="9.125" style="459"/>
    <col min="259" max="275" width="8.125" style="459" customWidth="1"/>
    <col min="276" max="276" width="18" style="459" customWidth="1"/>
    <col min="277" max="280" width="8.125" style="459" customWidth="1"/>
    <col min="281" max="514" width="9.125" style="459"/>
    <col min="515" max="531" width="8.125" style="459" customWidth="1"/>
    <col min="532" max="532" width="18" style="459" customWidth="1"/>
    <col min="533" max="536" width="8.125" style="459" customWidth="1"/>
    <col min="537" max="770" width="9.125" style="459"/>
    <col min="771" max="787" width="8.125" style="459" customWidth="1"/>
    <col min="788" max="788" width="18" style="459" customWidth="1"/>
    <col min="789" max="792" width="8.125" style="459" customWidth="1"/>
    <col min="793" max="1026" width="9.125" style="459"/>
    <col min="1027" max="1043" width="8.125" style="459" customWidth="1"/>
    <col min="1044" max="1044" width="18" style="459" customWidth="1"/>
    <col min="1045" max="1048" width="8.125" style="459" customWidth="1"/>
    <col min="1049" max="1282" width="9.125" style="459"/>
    <col min="1283" max="1299" width="8.125" style="459" customWidth="1"/>
    <col min="1300" max="1300" width="18" style="459" customWidth="1"/>
    <col min="1301" max="1304" width="8.125" style="459" customWidth="1"/>
    <col min="1305" max="1538" width="9.125" style="459"/>
    <col min="1539" max="1555" width="8.125" style="459" customWidth="1"/>
    <col min="1556" max="1556" width="18" style="459" customWidth="1"/>
    <col min="1557" max="1560" width="8.125" style="459" customWidth="1"/>
    <col min="1561" max="1794" width="9.125" style="459"/>
    <col min="1795" max="1811" width="8.125" style="459" customWidth="1"/>
    <col min="1812" max="1812" width="18" style="459" customWidth="1"/>
    <col min="1813" max="1816" width="8.125" style="459" customWidth="1"/>
    <col min="1817" max="2050" width="9.125" style="459"/>
    <col min="2051" max="2067" width="8.125" style="459" customWidth="1"/>
    <col min="2068" max="2068" width="18" style="459" customWidth="1"/>
    <col min="2069" max="2072" width="8.125" style="459" customWidth="1"/>
    <col min="2073" max="2306" width="9.125" style="459"/>
    <col min="2307" max="2323" width="8.125" style="459" customWidth="1"/>
    <col min="2324" max="2324" width="18" style="459" customWidth="1"/>
    <col min="2325" max="2328" width="8.125" style="459" customWidth="1"/>
    <col min="2329" max="2562" width="9.125" style="459"/>
    <col min="2563" max="2579" width="8.125" style="459" customWidth="1"/>
    <col min="2580" max="2580" width="18" style="459" customWidth="1"/>
    <col min="2581" max="2584" width="8.125" style="459" customWidth="1"/>
    <col min="2585" max="2818" width="9.125" style="459"/>
    <col min="2819" max="2835" width="8.125" style="459" customWidth="1"/>
    <col min="2836" max="2836" width="18" style="459" customWidth="1"/>
    <col min="2837" max="2840" width="8.125" style="459" customWidth="1"/>
    <col min="2841" max="3074" width="9.125" style="459"/>
    <col min="3075" max="3091" width="8.125" style="459" customWidth="1"/>
    <col min="3092" max="3092" width="18" style="459" customWidth="1"/>
    <col min="3093" max="3096" width="8.125" style="459" customWidth="1"/>
    <col min="3097" max="3330" width="9.125" style="459"/>
    <col min="3331" max="3347" width="8.125" style="459" customWidth="1"/>
    <col min="3348" max="3348" width="18" style="459" customWidth="1"/>
    <col min="3349" max="3352" width="8.125" style="459" customWidth="1"/>
    <col min="3353" max="3586" width="9.125" style="459"/>
    <col min="3587" max="3603" width="8.125" style="459" customWidth="1"/>
    <col min="3604" max="3604" width="18" style="459" customWidth="1"/>
    <col min="3605" max="3608" width="8.125" style="459" customWidth="1"/>
    <col min="3609" max="3842" width="9.125" style="459"/>
    <col min="3843" max="3859" width="8.125" style="459" customWidth="1"/>
    <col min="3860" max="3860" width="18" style="459" customWidth="1"/>
    <col min="3861" max="3864" width="8.125" style="459" customWidth="1"/>
    <col min="3865" max="4098" width="9.125" style="459"/>
    <col min="4099" max="4115" width="8.125" style="459" customWidth="1"/>
    <col min="4116" max="4116" width="18" style="459" customWidth="1"/>
    <col min="4117" max="4120" width="8.125" style="459" customWidth="1"/>
    <col min="4121" max="4354" width="9.125" style="459"/>
    <col min="4355" max="4371" width="8.125" style="459" customWidth="1"/>
    <col min="4372" max="4372" width="18" style="459" customWidth="1"/>
    <col min="4373" max="4376" width="8.125" style="459" customWidth="1"/>
    <col min="4377" max="4610" width="9.125" style="459"/>
    <col min="4611" max="4627" width="8.125" style="459" customWidth="1"/>
    <col min="4628" max="4628" width="18" style="459" customWidth="1"/>
    <col min="4629" max="4632" width="8.125" style="459" customWidth="1"/>
    <col min="4633" max="4866" width="9.125" style="459"/>
    <col min="4867" max="4883" width="8.125" style="459" customWidth="1"/>
    <col min="4884" max="4884" width="18" style="459" customWidth="1"/>
    <col min="4885" max="4888" width="8.125" style="459" customWidth="1"/>
    <col min="4889" max="5122" width="9.125" style="459"/>
    <col min="5123" max="5139" width="8.125" style="459" customWidth="1"/>
    <col min="5140" max="5140" width="18" style="459" customWidth="1"/>
    <col min="5141" max="5144" width="8.125" style="459" customWidth="1"/>
    <col min="5145" max="5378" width="9.125" style="459"/>
    <col min="5379" max="5395" width="8.125" style="459" customWidth="1"/>
    <col min="5396" max="5396" width="18" style="459" customWidth="1"/>
    <col min="5397" max="5400" width="8.125" style="459" customWidth="1"/>
    <col min="5401" max="5634" width="9.125" style="459"/>
    <col min="5635" max="5651" width="8.125" style="459" customWidth="1"/>
    <col min="5652" max="5652" width="18" style="459" customWidth="1"/>
    <col min="5653" max="5656" width="8.125" style="459" customWidth="1"/>
    <col min="5657" max="5890" width="9.125" style="459"/>
    <col min="5891" max="5907" width="8.125" style="459" customWidth="1"/>
    <col min="5908" max="5908" width="18" style="459" customWidth="1"/>
    <col min="5909" max="5912" width="8.125" style="459" customWidth="1"/>
    <col min="5913" max="6146" width="9.125" style="459"/>
    <col min="6147" max="6163" width="8.125" style="459" customWidth="1"/>
    <col min="6164" max="6164" width="18" style="459" customWidth="1"/>
    <col min="6165" max="6168" width="8.125" style="459" customWidth="1"/>
    <col min="6169" max="6402" width="9.125" style="459"/>
    <col min="6403" max="6419" width="8.125" style="459" customWidth="1"/>
    <col min="6420" max="6420" width="18" style="459" customWidth="1"/>
    <col min="6421" max="6424" width="8.125" style="459" customWidth="1"/>
    <col min="6425" max="6658" width="9.125" style="459"/>
    <col min="6659" max="6675" width="8.125" style="459" customWidth="1"/>
    <col min="6676" max="6676" width="18" style="459" customWidth="1"/>
    <col min="6677" max="6680" width="8.125" style="459" customWidth="1"/>
    <col min="6681" max="6914" width="9.125" style="459"/>
    <col min="6915" max="6931" width="8.125" style="459" customWidth="1"/>
    <col min="6932" max="6932" width="18" style="459" customWidth="1"/>
    <col min="6933" max="6936" width="8.125" style="459" customWidth="1"/>
    <col min="6937" max="7170" width="9.125" style="459"/>
    <col min="7171" max="7187" width="8.125" style="459" customWidth="1"/>
    <col min="7188" max="7188" width="18" style="459" customWidth="1"/>
    <col min="7189" max="7192" width="8.125" style="459" customWidth="1"/>
    <col min="7193" max="7426" width="9.125" style="459"/>
    <col min="7427" max="7443" width="8.125" style="459" customWidth="1"/>
    <col min="7444" max="7444" width="18" style="459" customWidth="1"/>
    <col min="7445" max="7448" width="8.125" style="459" customWidth="1"/>
    <col min="7449" max="7682" width="9.125" style="459"/>
    <col min="7683" max="7699" width="8.125" style="459" customWidth="1"/>
    <col min="7700" max="7700" width="18" style="459" customWidth="1"/>
    <col min="7701" max="7704" width="8.125" style="459" customWidth="1"/>
    <col min="7705" max="7938" width="9.125" style="459"/>
    <col min="7939" max="7955" width="8.125" style="459" customWidth="1"/>
    <col min="7956" max="7956" width="18" style="459" customWidth="1"/>
    <col min="7957" max="7960" width="8.125" style="459" customWidth="1"/>
    <col min="7961" max="8194" width="9.125" style="459"/>
    <col min="8195" max="8211" width="8.125" style="459" customWidth="1"/>
    <col min="8212" max="8212" width="18" style="459" customWidth="1"/>
    <col min="8213" max="8216" width="8.125" style="459" customWidth="1"/>
    <col min="8217" max="8450" width="9.125" style="459"/>
    <col min="8451" max="8467" width="8.125" style="459" customWidth="1"/>
    <col min="8468" max="8468" width="18" style="459" customWidth="1"/>
    <col min="8469" max="8472" width="8.125" style="459" customWidth="1"/>
    <col min="8473" max="8706" width="9.125" style="459"/>
    <col min="8707" max="8723" width="8.125" style="459" customWidth="1"/>
    <col min="8724" max="8724" width="18" style="459" customWidth="1"/>
    <col min="8725" max="8728" width="8.125" style="459" customWidth="1"/>
    <col min="8729" max="8962" width="9.125" style="459"/>
    <col min="8963" max="8979" width="8.125" style="459" customWidth="1"/>
    <col min="8980" max="8980" width="18" style="459" customWidth="1"/>
    <col min="8981" max="8984" width="8.125" style="459" customWidth="1"/>
    <col min="8985" max="9218" width="9.125" style="459"/>
    <col min="9219" max="9235" width="8.125" style="459" customWidth="1"/>
    <col min="9236" max="9236" width="18" style="459" customWidth="1"/>
    <col min="9237" max="9240" width="8.125" style="459" customWidth="1"/>
    <col min="9241" max="9474" width="9.125" style="459"/>
    <col min="9475" max="9491" width="8.125" style="459" customWidth="1"/>
    <col min="9492" max="9492" width="18" style="459" customWidth="1"/>
    <col min="9493" max="9496" width="8.125" style="459" customWidth="1"/>
    <col min="9497" max="9730" width="9.125" style="459"/>
    <col min="9731" max="9747" width="8.125" style="459" customWidth="1"/>
    <col min="9748" max="9748" width="18" style="459" customWidth="1"/>
    <col min="9749" max="9752" width="8.125" style="459" customWidth="1"/>
    <col min="9753" max="9986" width="9.125" style="459"/>
    <col min="9987" max="10003" width="8.125" style="459" customWidth="1"/>
    <col min="10004" max="10004" width="18" style="459" customWidth="1"/>
    <col min="10005" max="10008" width="8.125" style="459" customWidth="1"/>
    <col min="10009" max="10242" width="9.125" style="459"/>
    <col min="10243" max="10259" width="8.125" style="459" customWidth="1"/>
    <col min="10260" max="10260" width="18" style="459" customWidth="1"/>
    <col min="10261" max="10264" width="8.125" style="459" customWidth="1"/>
    <col min="10265" max="10498" width="9.125" style="459"/>
    <col min="10499" max="10515" width="8.125" style="459" customWidth="1"/>
    <col min="10516" max="10516" width="18" style="459" customWidth="1"/>
    <col min="10517" max="10520" width="8.125" style="459" customWidth="1"/>
    <col min="10521" max="10754" width="9.125" style="459"/>
    <col min="10755" max="10771" width="8.125" style="459" customWidth="1"/>
    <col min="10772" max="10772" width="18" style="459" customWidth="1"/>
    <col min="10773" max="10776" width="8.125" style="459" customWidth="1"/>
    <col min="10777" max="11010" width="9.125" style="459"/>
    <col min="11011" max="11027" width="8.125" style="459" customWidth="1"/>
    <col min="11028" max="11028" width="18" style="459" customWidth="1"/>
    <col min="11029" max="11032" width="8.125" style="459" customWidth="1"/>
    <col min="11033" max="11266" width="9.125" style="459"/>
    <col min="11267" max="11283" width="8.125" style="459" customWidth="1"/>
    <col min="11284" max="11284" width="18" style="459" customWidth="1"/>
    <col min="11285" max="11288" width="8.125" style="459" customWidth="1"/>
    <col min="11289" max="11522" width="9.125" style="459"/>
    <col min="11523" max="11539" width="8.125" style="459" customWidth="1"/>
    <col min="11540" max="11540" width="18" style="459" customWidth="1"/>
    <col min="11541" max="11544" width="8.125" style="459" customWidth="1"/>
    <col min="11545" max="11778" width="9.125" style="459"/>
    <col min="11779" max="11795" width="8.125" style="459" customWidth="1"/>
    <col min="11796" max="11796" width="18" style="459" customWidth="1"/>
    <col min="11797" max="11800" width="8.125" style="459" customWidth="1"/>
    <col min="11801" max="12034" width="9.125" style="459"/>
    <col min="12035" max="12051" width="8.125" style="459" customWidth="1"/>
    <col min="12052" max="12052" width="18" style="459" customWidth="1"/>
    <col min="12053" max="12056" width="8.125" style="459" customWidth="1"/>
    <col min="12057" max="12290" width="9.125" style="459"/>
    <col min="12291" max="12307" width="8.125" style="459" customWidth="1"/>
    <col min="12308" max="12308" width="18" style="459" customWidth="1"/>
    <col min="12309" max="12312" width="8.125" style="459" customWidth="1"/>
    <col min="12313" max="12546" width="9.125" style="459"/>
    <col min="12547" max="12563" width="8.125" style="459" customWidth="1"/>
    <col min="12564" max="12564" width="18" style="459" customWidth="1"/>
    <col min="12565" max="12568" width="8.125" style="459" customWidth="1"/>
    <col min="12569" max="12802" width="9.125" style="459"/>
    <col min="12803" max="12819" width="8.125" style="459" customWidth="1"/>
    <col min="12820" max="12820" width="18" style="459" customWidth="1"/>
    <col min="12821" max="12824" width="8.125" style="459" customWidth="1"/>
    <col min="12825" max="13058" width="9.125" style="459"/>
    <col min="13059" max="13075" width="8.125" style="459" customWidth="1"/>
    <col min="13076" max="13076" width="18" style="459" customWidth="1"/>
    <col min="13077" max="13080" width="8.125" style="459" customWidth="1"/>
    <col min="13081" max="13314" width="9.125" style="459"/>
    <col min="13315" max="13331" width="8.125" style="459" customWidth="1"/>
    <col min="13332" max="13332" width="18" style="459" customWidth="1"/>
    <col min="13333" max="13336" width="8.125" style="459" customWidth="1"/>
    <col min="13337" max="13570" width="9.125" style="459"/>
    <col min="13571" max="13587" width="8.125" style="459" customWidth="1"/>
    <col min="13588" max="13588" width="18" style="459" customWidth="1"/>
    <col min="13589" max="13592" width="8.125" style="459" customWidth="1"/>
    <col min="13593" max="13826" width="9.125" style="459"/>
    <col min="13827" max="13843" width="8.125" style="459" customWidth="1"/>
    <col min="13844" max="13844" width="18" style="459" customWidth="1"/>
    <col min="13845" max="13848" width="8.125" style="459" customWidth="1"/>
    <col min="13849" max="14082" width="9.125" style="459"/>
    <col min="14083" max="14099" width="8.125" style="459" customWidth="1"/>
    <col min="14100" max="14100" width="18" style="459" customWidth="1"/>
    <col min="14101" max="14104" width="8.125" style="459" customWidth="1"/>
    <col min="14105" max="14338" width="9.125" style="459"/>
    <col min="14339" max="14355" width="8.125" style="459" customWidth="1"/>
    <col min="14356" max="14356" width="18" style="459" customWidth="1"/>
    <col min="14357" max="14360" width="8.125" style="459" customWidth="1"/>
    <col min="14361" max="14594" width="9.125" style="459"/>
    <col min="14595" max="14611" width="8.125" style="459" customWidth="1"/>
    <col min="14612" max="14612" width="18" style="459" customWidth="1"/>
    <col min="14613" max="14616" width="8.125" style="459" customWidth="1"/>
    <col min="14617" max="14850" width="9.125" style="459"/>
    <col min="14851" max="14867" width="8.125" style="459" customWidth="1"/>
    <col min="14868" max="14868" width="18" style="459" customWidth="1"/>
    <col min="14869" max="14872" width="8.125" style="459" customWidth="1"/>
    <col min="14873" max="15106" width="9.125" style="459"/>
    <col min="15107" max="15123" width="8.125" style="459" customWidth="1"/>
    <col min="15124" max="15124" width="18" style="459" customWidth="1"/>
    <col min="15125" max="15128" width="8.125" style="459" customWidth="1"/>
    <col min="15129" max="15362" width="9.125" style="459"/>
    <col min="15363" max="15379" width="8.125" style="459" customWidth="1"/>
    <col min="15380" max="15380" width="18" style="459" customWidth="1"/>
    <col min="15381" max="15384" width="8.125" style="459" customWidth="1"/>
    <col min="15385" max="15618" width="9.125" style="459"/>
    <col min="15619" max="15635" width="8.125" style="459" customWidth="1"/>
    <col min="15636" max="15636" width="18" style="459" customWidth="1"/>
    <col min="15637" max="15640" width="8.125" style="459" customWidth="1"/>
    <col min="15641" max="15874" width="9.125" style="459"/>
    <col min="15875" max="15891" width="8.125" style="459" customWidth="1"/>
    <col min="15892" max="15892" width="18" style="459" customWidth="1"/>
    <col min="15893" max="15896" width="8.125" style="459" customWidth="1"/>
    <col min="15897" max="16130" width="9.125" style="459"/>
    <col min="16131" max="16147" width="8.125" style="459" customWidth="1"/>
    <col min="16148" max="16148" width="18" style="459" customWidth="1"/>
    <col min="16149" max="16152" width="8.125" style="459" customWidth="1"/>
    <col min="16153" max="16384" width="9.125" style="459"/>
  </cols>
  <sheetData>
    <row r="2" spans="2:70" ht="39.950000000000003" customHeight="1">
      <c r="B2" s="1746" t="s">
        <v>1060</v>
      </c>
      <c r="C2" s="1747"/>
      <c r="D2" s="1747"/>
      <c r="E2" s="1747"/>
      <c r="F2" s="1747"/>
      <c r="G2" s="1747"/>
      <c r="H2" s="1747"/>
      <c r="I2" s="1747"/>
      <c r="J2" s="1747"/>
      <c r="K2" s="1747"/>
      <c r="L2" s="1747"/>
      <c r="M2" s="1747"/>
      <c r="N2" s="1747"/>
      <c r="O2" s="1747"/>
      <c r="P2" s="1747"/>
      <c r="Q2" s="1747"/>
      <c r="R2" s="1747"/>
      <c r="S2" s="1747"/>
      <c r="T2" s="1747"/>
      <c r="U2" s="1747"/>
      <c r="V2" s="1747"/>
      <c r="W2" s="1747"/>
      <c r="X2" s="1747"/>
      <c r="Y2" s="1747"/>
      <c r="Z2" s="1747"/>
      <c r="AA2" s="1747"/>
      <c r="AB2" s="1747"/>
      <c r="AC2" s="1747"/>
      <c r="AD2" s="1747"/>
      <c r="AE2" s="1747"/>
      <c r="AF2" s="1747"/>
      <c r="AG2" s="1747"/>
      <c r="AH2" s="1747"/>
      <c r="AI2" s="1747"/>
      <c r="AJ2" s="1747"/>
      <c r="AK2" s="1747"/>
      <c r="AL2" s="1747"/>
      <c r="AM2" s="1747"/>
      <c r="AN2" s="1747"/>
      <c r="AO2" s="1747"/>
      <c r="AP2" s="1747"/>
      <c r="AQ2" s="1747"/>
      <c r="AR2" s="1747"/>
      <c r="AS2" s="1747"/>
      <c r="AT2" s="1747"/>
      <c r="AU2" s="1747"/>
      <c r="AV2" s="1747"/>
      <c r="AW2" s="1747"/>
      <c r="AX2" s="1747"/>
      <c r="AY2" s="1747"/>
      <c r="AZ2" s="1747"/>
      <c r="BA2" s="1747"/>
      <c r="BB2" s="1747"/>
      <c r="BC2" s="1747"/>
      <c r="BD2" s="1747"/>
      <c r="BE2" s="1747"/>
      <c r="BF2" s="1747"/>
      <c r="BG2" s="1747"/>
      <c r="BH2" s="1747"/>
      <c r="BI2" s="1747"/>
      <c r="BJ2" s="1747"/>
      <c r="BK2" s="1747"/>
      <c r="BL2" s="1747"/>
      <c r="BM2" s="1747"/>
      <c r="BN2" s="1747"/>
      <c r="BO2" s="1747"/>
      <c r="BP2" s="1747"/>
      <c r="BQ2" s="1747"/>
      <c r="BR2" s="1748"/>
    </row>
    <row r="3" spans="2:70" ht="39.950000000000003" customHeight="1">
      <c r="B3" s="1749"/>
      <c r="C3" s="1750"/>
      <c r="D3" s="1750"/>
      <c r="E3" s="1750"/>
      <c r="F3" s="1750"/>
      <c r="G3" s="1750"/>
      <c r="H3" s="1750"/>
      <c r="I3" s="1750"/>
      <c r="J3" s="1750"/>
      <c r="K3" s="1750"/>
      <c r="L3" s="1750"/>
      <c r="M3" s="1750"/>
      <c r="N3" s="1750"/>
      <c r="O3" s="1750"/>
      <c r="P3" s="1750"/>
      <c r="Q3" s="1750"/>
      <c r="R3" s="1750"/>
      <c r="S3" s="1750"/>
      <c r="T3" s="1750"/>
      <c r="U3" s="1750"/>
      <c r="V3" s="1750"/>
      <c r="W3" s="1750"/>
      <c r="X3" s="1750"/>
      <c r="Y3" s="1750"/>
      <c r="Z3" s="1750"/>
      <c r="AA3" s="1750"/>
      <c r="AB3" s="1750"/>
      <c r="AC3" s="1750"/>
      <c r="AD3" s="1750"/>
      <c r="AE3" s="1750"/>
      <c r="AF3" s="1750"/>
      <c r="AG3" s="1750"/>
      <c r="AH3" s="1750"/>
      <c r="AI3" s="1750"/>
      <c r="AJ3" s="1750"/>
      <c r="AK3" s="1750"/>
      <c r="AL3" s="1750"/>
      <c r="AM3" s="1750"/>
      <c r="AN3" s="1750"/>
      <c r="AO3" s="1750"/>
      <c r="AP3" s="1750"/>
      <c r="AQ3" s="1750"/>
      <c r="AR3" s="1750"/>
      <c r="AS3" s="1750"/>
      <c r="AT3" s="1750"/>
      <c r="AU3" s="1750"/>
      <c r="AV3" s="1750"/>
      <c r="AW3" s="1750"/>
      <c r="AX3" s="1750"/>
      <c r="AY3" s="1750"/>
      <c r="AZ3" s="1750"/>
      <c r="BA3" s="1750"/>
      <c r="BB3" s="1750"/>
      <c r="BC3" s="1750"/>
      <c r="BD3" s="1750"/>
      <c r="BE3" s="1750"/>
      <c r="BF3" s="1750"/>
      <c r="BG3" s="1750"/>
      <c r="BH3" s="1750"/>
      <c r="BI3" s="1750"/>
      <c r="BJ3" s="1750"/>
      <c r="BK3" s="1750"/>
      <c r="BL3" s="1750"/>
      <c r="BM3" s="1750"/>
      <c r="BN3" s="1750"/>
      <c r="BO3" s="1750"/>
      <c r="BP3" s="1750"/>
      <c r="BQ3" s="1750"/>
      <c r="BR3" s="1751"/>
    </row>
    <row r="4" spans="2:70" ht="24.75" customHeight="1">
      <c r="B4" s="460"/>
      <c r="C4" s="461"/>
      <c r="D4" s="461"/>
      <c r="E4" s="461"/>
      <c r="F4" s="461"/>
      <c r="G4" s="461"/>
      <c r="H4" s="461"/>
      <c r="I4" s="461"/>
      <c r="J4" s="461"/>
      <c r="K4" s="461"/>
      <c r="L4" s="461"/>
      <c r="M4" s="461"/>
      <c r="N4" s="461"/>
      <c r="O4" s="461"/>
      <c r="P4" s="461"/>
      <c r="Q4" s="461"/>
      <c r="R4" s="461"/>
      <c r="S4" s="461"/>
      <c r="T4" s="461"/>
      <c r="U4" s="461"/>
      <c r="V4" s="461"/>
      <c r="W4" s="461"/>
      <c r="X4" s="461"/>
      <c r="Y4" s="461"/>
      <c r="Z4" s="461"/>
      <c r="AA4" s="461"/>
      <c r="AB4" s="461"/>
      <c r="AC4" s="461"/>
      <c r="AD4" s="461"/>
      <c r="AE4" s="461"/>
      <c r="AF4" s="461"/>
      <c r="AG4" s="461"/>
      <c r="AH4" s="461"/>
      <c r="AI4" s="461"/>
      <c r="AJ4" s="461"/>
      <c r="AK4" s="461"/>
      <c r="AL4" s="461"/>
      <c r="AM4" s="461"/>
      <c r="AN4" s="461"/>
      <c r="AO4" s="461"/>
      <c r="AP4" s="461"/>
      <c r="AQ4" s="461"/>
      <c r="AR4" s="461"/>
      <c r="AS4" s="461"/>
      <c r="AT4" s="461"/>
      <c r="AU4" s="461"/>
      <c r="AV4" s="461"/>
      <c r="AW4" s="461"/>
      <c r="AX4" s="461"/>
      <c r="AY4" s="461"/>
      <c r="AZ4" s="461"/>
      <c r="BA4" s="461"/>
      <c r="BB4" s="461"/>
      <c r="BC4" s="461"/>
      <c r="BD4" s="461"/>
      <c r="BE4" s="461"/>
      <c r="BF4" s="461"/>
      <c r="BG4" s="461"/>
      <c r="BH4" s="461"/>
      <c r="BI4" s="461"/>
      <c r="BJ4" s="461"/>
      <c r="BK4" s="461"/>
      <c r="BL4" s="461"/>
      <c r="BM4" s="461"/>
      <c r="BN4" s="461"/>
      <c r="BO4" s="461"/>
      <c r="BP4" s="461"/>
      <c r="BQ4" s="461"/>
      <c r="BR4" s="471"/>
    </row>
    <row r="5" spans="2:70" ht="30" customHeight="1">
      <c r="B5" s="460"/>
      <c r="C5" s="462" t="s">
        <v>1061</v>
      </c>
      <c r="D5" s="462"/>
      <c r="E5" s="461"/>
      <c r="F5" s="461"/>
      <c r="G5" s="461"/>
      <c r="H5" s="461"/>
      <c r="I5" s="461"/>
      <c r="J5" s="461"/>
      <c r="K5" s="461"/>
      <c r="L5" s="461"/>
      <c r="M5" s="461"/>
      <c r="N5" s="461"/>
      <c r="O5" s="461"/>
      <c r="P5" s="461"/>
      <c r="Q5" s="461"/>
      <c r="R5" s="461"/>
      <c r="S5" s="461"/>
      <c r="T5" s="461"/>
      <c r="U5" s="461"/>
      <c r="V5" s="461"/>
      <c r="W5" s="461"/>
      <c r="X5" s="461"/>
      <c r="Y5" s="461"/>
      <c r="Z5" s="461"/>
      <c r="AA5" s="461"/>
      <c r="AB5" s="461"/>
      <c r="AC5" s="461"/>
      <c r="AD5" s="461"/>
      <c r="AE5" s="461"/>
      <c r="AF5" s="461"/>
      <c r="AG5" s="461"/>
      <c r="AH5" s="461"/>
      <c r="AI5" s="461"/>
      <c r="AJ5" s="461"/>
      <c r="AK5" s="461"/>
      <c r="AL5" s="461"/>
      <c r="AM5" s="461"/>
      <c r="AN5" s="461"/>
      <c r="AO5" s="461"/>
      <c r="AP5" s="461"/>
      <c r="AQ5" s="461"/>
      <c r="AR5" s="461"/>
      <c r="AS5" s="461"/>
      <c r="AT5" s="461"/>
      <c r="AU5" s="461"/>
      <c r="AV5" s="461"/>
      <c r="AW5" s="461"/>
      <c r="AX5" s="461"/>
      <c r="AY5" s="461"/>
      <c r="AZ5" s="461"/>
      <c r="BA5" s="461"/>
      <c r="BB5" s="461"/>
      <c r="BC5" s="461"/>
      <c r="BD5" s="461"/>
      <c r="BE5" s="461"/>
      <c r="BF5" s="461"/>
      <c r="BG5" s="461"/>
      <c r="BH5" s="461"/>
      <c r="BI5" s="461"/>
      <c r="BJ5" s="461"/>
      <c r="BK5" s="461"/>
      <c r="BL5" s="461"/>
      <c r="BM5" s="461"/>
      <c r="BN5" s="461"/>
      <c r="BO5" s="461"/>
      <c r="BP5" s="461"/>
      <c r="BQ5" s="461"/>
      <c r="BR5" s="471"/>
    </row>
    <row r="6" spans="2:70" ht="30" customHeight="1">
      <c r="B6" s="460"/>
      <c r="C6" s="463" t="s">
        <v>1062</v>
      </c>
      <c r="D6" s="463"/>
      <c r="E6" s="461"/>
      <c r="F6" s="461"/>
      <c r="G6" s="461"/>
      <c r="H6" s="461"/>
      <c r="I6" s="461"/>
      <c r="J6" s="461"/>
      <c r="K6" s="461"/>
      <c r="L6" s="461"/>
      <c r="M6" s="461"/>
      <c r="N6" s="461"/>
      <c r="O6" s="461"/>
      <c r="P6" s="461"/>
      <c r="Q6" s="461"/>
      <c r="R6" s="461"/>
      <c r="S6" s="461"/>
      <c r="T6" s="461"/>
      <c r="U6" s="461"/>
      <c r="V6" s="461"/>
      <c r="W6" s="461"/>
      <c r="X6" s="461"/>
      <c r="Y6" s="461"/>
      <c r="Z6" s="461"/>
      <c r="AA6" s="461"/>
      <c r="AB6" s="461"/>
      <c r="AC6" s="461"/>
      <c r="AD6" s="461"/>
      <c r="AE6" s="461"/>
      <c r="AF6" s="461"/>
      <c r="AG6" s="461"/>
      <c r="AH6" s="461"/>
      <c r="AI6" s="461"/>
      <c r="AJ6" s="461"/>
      <c r="AK6" s="461"/>
      <c r="AL6" s="461"/>
      <c r="AM6" s="461"/>
      <c r="AN6" s="461"/>
      <c r="AO6" s="461"/>
      <c r="AP6" s="461"/>
      <c r="AQ6" s="461"/>
      <c r="AR6" s="461"/>
      <c r="AS6" s="461"/>
      <c r="AT6" s="461"/>
      <c r="AU6" s="461"/>
      <c r="AV6" s="461"/>
      <c r="AW6" s="461"/>
      <c r="AX6" s="461"/>
      <c r="AY6" s="461"/>
      <c r="AZ6" s="461"/>
      <c r="BA6" s="461"/>
      <c r="BB6" s="461"/>
      <c r="BC6" s="461"/>
      <c r="BD6" s="461"/>
      <c r="BE6" s="461"/>
      <c r="BF6" s="461"/>
      <c r="BG6" s="461"/>
      <c r="BH6" s="461"/>
      <c r="BI6" s="461"/>
      <c r="BJ6" s="461"/>
      <c r="BK6" s="461"/>
      <c r="BL6" s="461"/>
      <c r="BM6" s="461"/>
      <c r="BN6" s="461"/>
      <c r="BO6" s="461"/>
      <c r="BP6" s="461"/>
      <c r="BQ6" s="461"/>
      <c r="BR6" s="471"/>
    </row>
    <row r="7" spans="2:70" ht="21.75" customHeight="1">
      <c r="B7" s="460"/>
      <c r="C7" s="461"/>
      <c r="D7" s="461"/>
      <c r="E7" s="461"/>
      <c r="F7" s="461"/>
      <c r="G7" s="461"/>
      <c r="H7" s="461"/>
      <c r="I7" s="461"/>
      <c r="J7" s="461"/>
      <c r="K7" s="461"/>
      <c r="L7" s="461"/>
      <c r="M7" s="461"/>
      <c r="N7" s="461"/>
      <c r="O7" s="461"/>
      <c r="P7" s="461"/>
      <c r="Q7" s="461"/>
      <c r="R7" s="461"/>
      <c r="S7" s="461"/>
      <c r="T7" s="461"/>
      <c r="U7" s="461"/>
      <c r="V7" s="461"/>
      <c r="W7" s="461"/>
      <c r="X7" s="461"/>
      <c r="Y7" s="461"/>
      <c r="Z7" s="461"/>
      <c r="AA7" s="461"/>
      <c r="AB7" s="461"/>
      <c r="AC7" s="461"/>
      <c r="AD7" s="461"/>
      <c r="AE7" s="461"/>
      <c r="AF7" s="461"/>
      <c r="AG7" s="461"/>
      <c r="AH7" s="461"/>
      <c r="AI7" s="461"/>
      <c r="AJ7" s="461"/>
      <c r="AK7" s="461"/>
      <c r="AL7" s="461"/>
      <c r="AM7" s="461"/>
      <c r="AN7" s="461"/>
      <c r="AO7" s="461"/>
      <c r="AP7" s="461"/>
      <c r="AQ7" s="461"/>
      <c r="AR7" s="461"/>
      <c r="AS7" s="461"/>
      <c r="AT7" s="461"/>
      <c r="AU7" s="461"/>
      <c r="AV7" s="461"/>
      <c r="AW7" s="461"/>
      <c r="AX7" s="461"/>
      <c r="AY7" s="461"/>
      <c r="AZ7" s="461"/>
      <c r="BA7" s="461"/>
      <c r="BB7" s="461"/>
      <c r="BC7" s="461"/>
      <c r="BD7" s="461"/>
      <c r="BE7" s="461"/>
      <c r="BF7" s="461"/>
      <c r="BG7" s="461"/>
      <c r="BH7" s="461"/>
      <c r="BI7" s="461"/>
      <c r="BJ7" s="461"/>
      <c r="BK7" s="461"/>
      <c r="BL7" s="461"/>
      <c r="BM7" s="461"/>
      <c r="BN7" s="461"/>
      <c r="BO7" s="461"/>
      <c r="BP7" s="461"/>
      <c r="BQ7" s="461"/>
      <c r="BR7" s="471"/>
    </row>
    <row r="8" spans="2:70" ht="30" customHeight="1">
      <c r="B8" s="460"/>
      <c r="C8" s="477" t="s">
        <v>1063</v>
      </c>
      <c r="D8" s="1539"/>
      <c r="E8" s="461" t="s">
        <v>1064</v>
      </c>
      <c r="F8" s="461"/>
      <c r="G8" s="461"/>
      <c r="H8" s="461"/>
      <c r="I8" s="461"/>
      <c r="J8" s="461"/>
      <c r="K8" s="461"/>
      <c r="L8" s="461"/>
      <c r="M8" s="461"/>
      <c r="N8" s="461"/>
      <c r="O8" s="461"/>
      <c r="P8" s="461"/>
      <c r="Q8" s="461"/>
      <c r="R8" s="461"/>
      <c r="S8" s="461"/>
      <c r="T8" s="461"/>
      <c r="U8" s="461"/>
      <c r="V8" s="461"/>
      <c r="W8" s="461"/>
      <c r="X8" s="461"/>
      <c r="Y8" s="461"/>
      <c r="Z8" s="468"/>
      <c r="AA8" s="461"/>
      <c r="AB8" s="461"/>
      <c r="AC8" s="461"/>
      <c r="AD8" s="461"/>
      <c r="AE8" s="461"/>
      <c r="AF8" s="461"/>
      <c r="AG8" s="461"/>
      <c r="AH8" s="461"/>
      <c r="AI8" s="461"/>
      <c r="AJ8" s="461"/>
      <c r="AK8" s="461"/>
      <c r="AL8" s="461"/>
      <c r="AM8" s="461"/>
      <c r="AN8" s="461"/>
      <c r="AO8" s="461"/>
      <c r="AP8" s="461"/>
      <c r="AQ8" s="461"/>
      <c r="AR8" s="461"/>
      <c r="AS8" s="461"/>
      <c r="AT8" s="461"/>
      <c r="AU8" s="461"/>
      <c r="AV8" s="461"/>
      <c r="AW8" s="461"/>
      <c r="AX8" s="461"/>
      <c r="AY8" s="461"/>
      <c r="AZ8" s="461"/>
      <c r="BA8" s="461"/>
      <c r="BB8" s="461"/>
      <c r="BC8" s="461"/>
      <c r="BD8" s="461"/>
      <c r="BE8" s="461"/>
      <c r="BF8" s="461"/>
      <c r="BG8" s="461"/>
      <c r="BH8" s="461"/>
      <c r="BI8" s="461"/>
      <c r="BJ8" s="461"/>
      <c r="BK8" s="461"/>
      <c r="BL8" s="461"/>
      <c r="BM8" s="461"/>
      <c r="BN8" s="461"/>
      <c r="BO8" s="461"/>
      <c r="BP8" s="461"/>
      <c r="BQ8" s="461"/>
      <c r="BR8" s="471"/>
    </row>
    <row r="9" spans="2:70" ht="30" customHeight="1">
      <c r="B9" s="460"/>
      <c r="C9" s="1539"/>
      <c r="D9" s="1539"/>
      <c r="E9" s="464" t="s">
        <v>1065</v>
      </c>
      <c r="F9" s="461"/>
      <c r="G9" s="461"/>
      <c r="H9" s="461"/>
      <c r="I9" s="461"/>
      <c r="J9" s="461"/>
      <c r="K9" s="461"/>
      <c r="L9" s="461"/>
      <c r="M9" s="461"/>
      <c r="N9" s="461"/>
      <c r="O9" s="461"/>
      <c r="P9" s="461"/>
      <c r="Q9" s="461"/>
      <c r="R9" s="461"/>
      <c r="S9" s="461"/>
      <c r="T9" s="461"/>
      <c r="U9" s="461"/>
      <c r="V9" s="461"/>
      <c r="W9" s="461"/>
      <c r="X9" s="461"/>
      <c r="Y9" s="461"/>
      <c r="Z9" s="468"/>
      <c r="AA9" s="461"/>
      <c r="AB9" s="461"/>
      <c r="AC9" s="461"/>
      <c r="AD9" s="461"/>
      <c r="AE9" s="461"/>
      <c r="AF9" s="461"/>
      <c r="AG9" s="461"/>
      <c r="AH9" s="461"/>
      <c r="AI9" s="461"/>
      <c r="AJ9" s="461"/>
      <c r="AK9" s="461"/>
      <c r="AL9" s="461"/>
      <c r="AM9" s="461"/>
      <c r="AN9" s="461"/>
      <c r="AO9" s="461"/>
      <c r="AP9" s="461"/>
      <c r="AQ9" s="461"/>
      <c r="AR9" s="461"/>
      <c r="AS9" s="461"/>
      <c r="AT9" s="461"/>
      <c r="AU9" s="461"/>
      <c r="AV9" s="461"/>
      <c r="AW9" s="461"/>
      <c r="AX9" s="461"/>
      <c r="AY9" s="461"/>
      <c r="AZ9" s="461"/>
      <c r="BA9" s="461"/>
      <c r="BB9" s="461"/>
      <c r="BC9" s="461"/>
      <c r="BD9" s="461"/>
      <c r="BE9" s="461"/>
      <c r="BF9" s="461"/>
      <c r="BG9" s="461"/>
      <c r="BH9" s="461"/>
      <c r="BI9" s="461"/>
      <c r="BJ9" s="461"/>
      <c r="BK9" s="461"/>
      <c r="BL9" s="461"/>
      <c r="BM9" s="461"/>
      <c r="BN9" s="461"/>
      <c r="BO9" s="461"/>
      <c r="BP9" s="461"/>
      <c r="BQ9" s="461"/>
      <c r="BR9" s="471"/>
    </row>
    <row r="10" spans="2:70" ht="30" customHeight="1">
      <c r="B10" s="460"/>
      <c r="C10" s="1539"/>
      <c r="D10" s="1539"/>
      <c r="E10" s="461"/>
      <c r="F10" s="461"/>
      <c r="G10" s="461"/>
      <c r="H10" s="461"/>
      <c r="I10" s="461"/>
      <c r="J10" s="461"/>
      <c r="K10" s="461"/>
      <c r="L10" s="461"/>
      <c r="M10" s="461"/>
      <c r="N10" s="461"/>
      <c r="O10" s="461"/>
      <c r="P10" s="461"/>
      <c r="Q10" s="461"/>
      <c r="R10" s="461"/>
      <c r="S10" s="461"/>
      <c r="T10" s="461"/>
      <c r="U10" s="461"/>
      <c r="V10" s="461"/>
      <c r="W10" s="461"/>
      <c r="X10" s="461"/>
      <c r="Y10" s="461"/>
      <c r="Z10" s="468"/>
      <c r="AA10" s="461"/>
      <c r="AB10" s="461"/>
      <c r="AC10" s="461"/>
      <c r="AD10" s="461"/>
      <c r="AE10" s="461"/>
      <c r="AF10" s="461"/>
      <c r="AG10" s="461"/>
      <c r="AH10" s="461"/>
      <c r="AI10" s="461"/>
      <c r="AJ10" s="461"/>
      <c r="AK10" s="461"/>
      <c r="AL10" s="461"/>
      <c r="AM10" s="461"/>
      <c r="AN10" s="461"/>
      <c r="AO10" s="461"/>
      <c r="AP10" s="461"/>
      <c r="AQ10" s="461"/>
      <c r="AR10" s="461"/>
      <c r="AS10" s="461"/>
      <c r="AT10" s="461"/>
      <c r="AU10" s="461"/>
      <c r="AV10" s="461"/>
      <c r="AW10" s="461"/>
      <c r="AX10" s="461"/>
      <c r="AY10" s="461"/>
      <c r="AZ10" s="461"/>
      <c r="BA10" s="461"/>
      <c r="BB10" s="461"/>
      <c r="BC10" s="461"/>
      <c r="BD10" s="461"/>
      <c r="BE10" s="461"/>
      <c r="BF10" s="461"/>
      <c r="BG10" s="461"/>
      <c r="BH10" s="461"/>
      <c r="BI10" s="461"/>
      <c r="BJ10" s="461"/>
      <c r="BK10" s="461"/>
      <c r="BL10" s="461"/>
      <c r="BM10" s="461"/>
      <c r="BN10" s="461"/>
      <c r="BO10" s="461"/>
      <c r="BP10" s="461"/>
      <c r="BQ10" s="461"/>
      <c r="BR10" s="471"/>
    </row>
    <row r="11" spans="2:70" ht="30" customHeight="1">
      <c r="B11" s="460"/>
      <c r="C11" s="477" t="s">
        <v>1066</v>
      </c>
      <c r="D11" s="1539"/>
      <c r="E11" s="465" t="s">
        <v>1067</v>
      </c>
      <c r="F11" s="461"/>
      <c r="G11" s="461"/>
      <c r="H11" s="461"/>
      <c r="I11" s="461"/>
      <c r="J11" s="461"/>
      <c r="K11" s="461"/>
      <c r="L11" s="461"/>
      <c r="M11" s="461"/>
      <c r="N11" s="461"/>
      <c r="O11" s="461"/>
      <c r="P11" s="461"/>
      <c r="Q11" s="461"/>
      <c r="R11" s="461"/>
      <c r="S11" s="461"/>
      <c r="T11" s="461"/>
      <c r="U11" s="461"/>
      <c r="V11" s="461"/>
      <c r="W11" s="461"/>
      <c r="X11" s="461"/>
      <c r="Y11" s="461"/>
      <c r="Z11" s="461"/>
      <c r="AA11" s="461"/>
      <c r="AB11" s="461"/>
      <c r="AC11" s="461"/>
      <c r="AD11" s="461"/>
      <c r="AE11" s="461"/>
      <c r="AF11" s="461"/>
      <c r="AG11" s="461"/>
      <c r="AH11" s="461"/>
      <c r="AI11" s="461"/>
      <c r="AJ11" s="461"/>
      <c r="AK11" s="461"/>
      <c r="AL11" s="461"/>
      <c r="AM11" s="461"/>
      <c r="AN11" s="461"/>
      <c r="AO11" s="461"/>
      <c r="AP11" s="461"/>
      <c r="AQ11" s="461"/>
      <c r="AR11" s="461"/>
      <c r="AS11" s="461"/>
      <c r="AT11" s="461"/>
      <c r="AU11" s="461"/>
      <c r="AV11" s="461"/>
      <c r="AW11" s="461"/>
      <c r="AX11" s="461"/>
      <c r="AY11" s="461"/>
      <c r="AZ11" s="461"/>
      <c r="BA11" s="461"/>
      <c r="BB11" s="461"/>
      <c r="BC11" s="461"/>
      <c r="BD11" s="461"/>
      <c r="BE11" s="461"/>
      <c r="BF11" s="461"/>
      <c r="BG11" s="461"/>
      <c r="BH11" s="461"/>
      <c r="BI11" s="461"/>
      <c r="BJ11" s="461"/>
      <c r="BK11" s="461"/>
      <c r="BL11" s="461"/>
      <c r="BM11" s="461"/>
      <c r="BN11" s="461"/>
      <c r="BO11" s="461"/>
      <c r="BP11" s="461"/>
      <c r="BQ11" s="461"/>
      <c r="BR11" s="471"/>
    </row>
    <row r="12" spans="2:70" ht="30" customHeight="1">
      <c r="B12" s="460"/>
      <c r="C12" s="1539"/>
      <c r="D12" s="1539"/>
      <c r="E12" s="464" t="s">
        <v>1068</v>
      </c>
      <c r="F12" s="461"/>
      <c r="G12" s="461"/>
      <c r="H12" s="461"/>
      <c r="I12" s="461"/>
      <c r="J12" s="461"/>
      <c r="K12" s="461"/>
      <c r="L12" s="461"/>
      <c r="M12" s="461"/>
      <c r="N12" s="461"/>
      <c r="O12" s="461"/>
      <c r="P12" s="461"/>
      <c r="Q12" s="461"/>
      <c r="R12" s="461"/>
      <c r="S12" s="461"/>
      <c r="T12" s="461"/>
      <c r="U12" s="461"/>
      <c r="V12" s="461"/>
      <c r="W12" s="461"/>
      <c r="X12" s="461"/>
      <c r="Y12" s="461"/>
      <c r="Z12" s="461"/>
      <c r="AA12" s="461"/>
      <c r="AB12" s="461"/>
      <c r="AC12" s="461"/>
      <c r="AD12" s="461"/>
      <c r="AE12" s="461"/>
      <c r="AF12" s="461"/>
      <c r="AG12" s="461"/>
      <c r="AH12" s="461"/>
      <c r="AI12" s="461"/>
      <c r="AJ12" s="461"/>
      <c r="AK12" s="461"/>
      <c r="AL12" s="461"/>
      <c r="AM12" s="461"/>
      <c r="AN12" s="461"/>
      <c r="AO12" s="461"/>
      <c r="AP12" s="461"/>
      <c r="AQ12" s="461"/>
      <c r="AR12" s="461"/>
      <c r="AS12" s="461"/>
      <c r="AT12" s="461"/>
      <c r="AU12" s="461"/>
      <c r="AV12" s="461"/>
      <c r="AW12" s="461"/>
      <c r="AX12" s="461"/>
      <c r="AY12" s="461"/>
      <c r="AZ12" s="461"/>
      <c r="BA12" s="461"/>
      <c r="BB12" s="461"/>
      <c r="BC12" s="461"/>
      <c r="BD12" s="461"/>
      <c r="BE12" s="461"/>
      <c r="BF12" s="461"/>
      <c r="BG12" s="461"/>
      <c r="BH12" s="461"/>
      <c r="BI12" s="461"/>
      <c r="BJ12" s="461"/>
      <c r="BK12" s="461"/>
      <c r="BL12" s="461"/>
      <c r="BM12" s="461"/>
      <c r="BN12" s="461"/>
      <c r="BO12" s="461"/>
      <c r="BP12" s="461"/>
      <c r="BQ12" s="461"/>
      <c r="BR12" s="471"/>
    </row>
    <row r="13" spans="2:70" ht="30" customHeight="1">
      <c r="B13" s="460"/>
      <c r="C13" s="1539"/>
      <c r="D13" s="1539"/>
      <c r="E13" s="461"/>
      <c r="F13" s="461"/>
      <c r="G13" s="461"/>
      <c r="H13" s="461"/>
      <c r="I13" s="461"/>
      <c r="J13" s="461"/>
      <c r="K13" s="461"/>
      <c r="L13" s="461"/>
      <c r="M13" s="461"/>
      <c r="N13" s="461"/>
      <c r="O13" s="461"/>
      <c r="P13" s="461"/>
      <c r="Q13" s="461"/>
      <c r="R13" s="461"/>
      <c r="S13" s="461"/>
      <c r="T13" s="461"/>
      <c r="U13" s="461"/>
      <c r="V13" s="461"/>
      <c r="W13" s="461"/>
      <c r="X13" s="461"/>
      <c r="Y13" s="461"/>
      <c r="Z13" s="461"/>
      <c r="AA13" s="461"/>
      <c r="AB13" s="461"/>
      <c r="AC13" s="461"/>
      <c r="AD13" s="461"/>
      <c r="AE13" s="461"/>
      <c r="AF13" s="461"/>
      <c r="AG13" s="461"/>
      <c r="AH13" s="461"/>
      <c r="AI13" s="461"/>
      <c r="AJ13" s="461"/>
      <c r="AK13" s="461"/>
      <c r="AL13" s="461"/>
      <c r="AM13" s="461"/>
      <c r="AN13" s="461"/>
      <c r="AO13" s="461"/>
      <c r="AP13" s="461"/>
      <c r="AQ13" s="461"/>
      <c r="AR13" s="461"/>
      <c r="AS13" s="461"/>
      <c r="AT13" s="461"/>
      <c r="AU13" s="461"/>
      <c r="AV13" s="461"/>
      <c r="AW13" s="461"/>
      <c r="AX13" s="461"/>
      <c r="AY13" s="461"/>
      <c r="AZ13" s="461"/>
      <c r="BA13" s="461"/>
      <c r="BB13" s="461"/>
      <c r="BC13" s="461"/>
      <c r="BD13" s="461"/>
      <c r="BE13" s="461"/>
      <c r="BF13" s="461"/>
      <c r="BG13" s="461"/>
      <c r="BH13" s="461"/>
      <c r="BI13" s="461"/>
      <c r="BJ13" s="461"/>
      <c r="BK13" s="461"/>
      <c r="BL13" s="461"/>
      <c r="BM13" s="461"/>
      <c r="BN13" s="461"/>
      <c r="BO13" s="461"/>
      <c r="BP13" s="461"/>
      <c r="BQ13" s="461"/>
      <c r="BR13" s="471"/>
    </row>
    <row r="14" spans="2:70" ht="30" customHeight="1">
      <c r="B14" s="460"/>
      <c r="C14" s="477" t="s">
        <v>1069</v>
      </c>
      <c r="D14" s="1539"/>
      <c r="E14" s="461" t="s">
        <v>1070</v>
      </c>
      <c r="F14" s="461"/>
      <c r="G14" s="461"/>
      <c r="H14" s="461"/>
      <c r="I14" s="461"/>
      <c r="J14" s="461"/>
      <c r="K14" s="461"/>
      <c r="L14" s="461"/>
      <c r="M14" s="461"/>
      <c r="N14" s="461"/>
      <c r="O14" s="461"/>
      <c r="P14" s="461"/>
      <c r="Q14" s="461"/>
      <c r="R14" s="461"/>
      <c r="S14" s="461"/>
      <c r="T14" s="461"/>
      <c r="U14" s="461"/>
      <c r="V14" s="461"/>
      <c r="W14" s="461"/>
      <c r="X14" s="461"/>
      <c r="Y14" s="461"/>
      <c r="Z14" s="461"/>
      <c r="AA14" s="461"/>
      <c r="AB14" s="461"/>
      <c r="AC14" s="461"/>
      <c r="AD14" s="461"/>
      <c r="AE14" s="461"/>
      <c r="AF14" s="461"/>
      <c r="AG14" s="461"/>
      <c r="AH14" s="461"/>
      <c r="AI14" s="461"/>
      <c r="AJ14" s="461"/>
      <c r="AK14" s="461"/>
      <c r="AL14" s="461"/>
      <c r="AM14" s="461"/>
      <c r="AN14" s="461"/>
      <c r="AO14" s="461"/>
      <c r="AP14" s="461"/>
      <c r="AQ14" s="461"/>
      <c r="AR14" s="461"/>
      <c r="AS14" s="461"/>
      <c r="AT14" s="461"/>
      <c r="AU14" s="461"/>
      <c r="AV14" s="461"/>
      <c r="AW14" s="461"/>
      <c r="AX14" s="461"/>
      <c r="AY14" s="461"/>
      <c r="AZ14" s="461"/>
      <c r="BA14" s="461"/>
      <c r="BB14" s="461"/>
      <c r="BC14" s="461"/>
      <c r="BD14" s="461"/>
      <c r="BE14" s="461"/>
      <c r="BF14" s="461"/>
      <c r="BG14" s="461"/>
      <c r="BH14" s="461"/>
      <c r="BI14" s="461"/>
      <c r="BJ14" s="461"/>
      <c r="BK14" s="461"/>
      <c r="BL14" s="461"/>
      <c r="BM14" s="461"/>
      <c r="BN14" s="461"/>
      <c r="BO14" s="461"/>
      <c r="BP14" s="461"/>
      <c r="BQ14" s="461"/>
      <c r="BR14" s="471"/>
    </row>
    <row r="15" spans="2:70" ht="30" customHeight="1">
      <c r="B15" s="460"/>
      <c r="C15" s="461"/>
      <c r="D15" s="461"/>
      <c r="E15" s="461" t="s">
        <v>1071</v>
      </c>
      <c r="F15" s="461"/>
      <c r="G15" s="461"/>
      <c r="H15" s="461"/>
      <c r="I15" s="461"/>
      <c r="J15" s="461"/>
      <c r="K15" s="461"/>
      <c r="L15" s="461"/>
      <c r="M15" s="461"/>
      <c r="N15" s="461"/>
      <c r="O15" s="461"/>
      <c r="P15" s="461"/>
      <c r="Q15" s="461"/>
      <c r="R15" s="461"/>
      <c r="S15" s="461"/>
      <c r="T15" s="461"/>
      <c r="U15" s="461"/>
      <c r="V15" s="461"/>
      <c r="W15" s="461"/>
      <c r="X15" s="461"/>
      <c r="Y15" s="461"/>
      <c r="Z15" s="461"/>
      <c r="AA15" s="461"/>
      <c r="AB15" s="461"/>
      <c r="AC15" s="461"/>
      <c r="AD15" s="461"/>
      <c r="AE15" s="461"/>
      <c r="AF15" s="461"/>
      <c r="AG15" s="461"/>
      <c r="AH15" s="461"/>
      <c r="AI15" s="461"/>
      <c r="AJ15" s="461"/>
      <c r="AK15" s="461"/>
      <c r="AL15" s="461"/>
      <c r="AM15" s="461"/>
      <c r="AN15" s="461"/>
      <c r="AO15" s="461"/>
      <c r="AP15" s="461"/>
      <c r="AQ15" s="461"/>
      <c r="AR15" s="461"/>
      <c r="AS15" s="461"/>
      <c r="AT15" s="461"/>
      <c r="AU15" s="461"/>
      <c r="AV15" s="461"/>
      <c r="AW15" s="461"/>
      <c r="AX15" s="461"/>
      <c r="AY15" s="461"/>
      <c r="AZ15" s="461"/>
      <c r="BA15" s="461"/>
      <c r="BB15" s="461"/>
      <c r="BC15" s="461"/>
      <c r="BD15" s="461"/>
      <c r="BE15" s="461"/>
      <c r="BF15" s="461"/>
      <c r="BG15" s="461"/>
      <c r="BH15" s="461"/>
      <c r="BI15" s="461"/>
      <c r="BJ15" s="461"/>
      <c r="BK15" s="461"/>
      <c r="BL15" s="461"/>
      <c r="BM15" s="461"/>
      <c r="BN15" s="461"/>
      <c r="BO15" s="461"/>
      <c r="BP15" s="461"/>
      <c r="BQ15" s="461"/>
      <c r="BR15" s="471"/>
    </row>
    <row r="16" spans="2:70" ht="30" customHeight="1">
      <c r="B16" s="460"/>
      <c r="C16" s="461"/>
      <c r="D16" s="461"/>
      <c r="E16" s="464" t="s">
        <v>1072</v>
      </c>
      <c r="F16" s="461"/>
      <c r="G16" s="461"/>
      <c r="H16" s="461"/>
      <c r="I16" s="461"/>
      <c r="J16" s="461"/>
      <c r="K16" s="461"/>
      <c r="L16" s="461"/>
      <c r="M16" s="461"/>
      <c r="N16" s="461"/>
      <c r="O16" s="461"/>
      <c r="P16" s="461"/>
      <c r="Q16" s="461"/>
      <c r="R16" s="461"/>
      <c r="S16" s="461"/>
      <c r="T16" s="461"/>
      <c r="U16" s="461"/>
      <c r="V16" s="461"/>
      <c r="W16" s="461"/>
      <c r="X16" s="461"/>
      <c r="Y16" s="461"/>
      <c r="Z16" s="461"/>
      <c r="AA16" s="461"/>
      <c r="AB16" s="461"/>
      <c r="AC16" s="461"/>
      <c r="AD16" s="461"/>
      <c r="AE16" s="461"/>
      <c r="AF16" s="461"/>
      <c r="AG16" s="461"/>
      <c r="AH16" s="461"/>
      <c r="AI16" s="461"/>
      <c r="AJ16" s="461"/>
      <c r="AK16" s="461"/>
      <c r="AL16" s="461"/>
      <c r="AM16" s="461"/>
      <c r="AN16" s="461"/>
      <c r="AO16" s="461"/>
      <c r="AP16" s="461"/>
      <c r="AQ16" s="461"/>
      <c r="AR16" s="461"/>
      <c r="AS16" s="461"/>
      <c r="AT16" s="461"/>
      <c r="AU16" s="461"/>
      <c r="AV16" s="461"/>
      <c r="AW16" s="461"/>
      <c r="AX16" s="461"/>
      <c r="AY16" s="461"/>
      <c r="AZ16" s="461"/>
      <c r="BA16" s="461"/>
      <c r="BB16" s="461"/>
      <c r="BC16" s="461"/>
      <c r="BD16" s="461"/>
      <c r="BE16" s="461"/>
      <c r="BF16" s="461"/>
      <c r="BG16" s="461"/>
      <c r="BH16" s="461"/>
      <c r="BI16" s="461"/>
      <c r="BJ16" s="461"/>
      <c r="BK16" s="461"/>
      <c r="BL16" s="461"/>
      <c r="BM16" s="461"/>
      <c r="BN16" s="461"/>
      <c r="BO16" s="461"/>
      <c r="BP16" s="461"/>
      <c r="BQ16" s="461"/>
      <c r="BR16" s="471"/>
    </row>
    <row r="17" spans="2:70" ht="30" customHeight="1">
      <c r="B17" s="460"/>
      <c r="C17" s="461"/>
      <c r="D17" s="461"/>
      <c r="E17" s="464" t="s">
        <v>1073</v>
      </c>
      <c r="F17" s="461"/>
      <c r="G17" s="461"/>
      <c r="H17" s="461"/>
      <c r="I17" s="461"/>
      <c r="J17" s="461"/>
      <c r="K17" s="461"/>
      <c r="L17" s="461"/>
      <c r="M17" s="461"/>
      <c r="N17" s="461"/>
      <c r="O17" s="461"/>
      <c r="P17" s="461"/>
      <c r="Q17" s="461"/>
      <c r="R17" s="461"/>
      <c r="S17" s="461"/>
      <c r="T17" s="461"/>
      <c r="U17" s="461"/>
      <c r="V17" s="461"/>
      <c r="W17" s="461"/>
      <c r="X17" s="461"/>
      <c r="Y17" s="461"/>
      <c r="Z17" s="461"/>
      <c r="AA17" s="461"/>
      <c r="AB17" s="461"/>
      <c r="AC17" s="461"/>
      <c r="AD17" s="461"/>
      <c r="AE17" s="461"/>
      <c r="AF17" s="461"/>
      <c r="AG17" s="461"/>
      <c r="AH17" s="461"/>
      <c r="AI17" s="461"/>
      <c r="AJ17" s="461"/>
      <c r="AK17" s="461"/>
      <c r="AL17" s="461"/>
      <c r="AM17" s="461"/>
      <c r="AN17" s="461"/>
      <c r="AO17" s="461"/>
      <c r="AP17" s="461"/>
      <c r="AQ17" s="461"/>
      <c r="AR17" s="461"/>
      <c r="AS17" s="461"/>
      <c r="AT17" s="461"/>
      <c r="AU17" s="461"/>
      <c r="AV17" s="461"/>
      <c r="AW17" s="461"/>
      <c r="AX17" s="461"/>
      <c r="AY17" s="461"/>
      <c r="AZ17" s="461"/>
      <c r="BA17" s="461"/>
      <c r="BB17" s="461"/>
      <c r="BC17" s="461"/>
      <c r="BD17" s="461"/>
      <c r="BE17" s="461"/>
      <c r="BF17" s="461"/>
      <c r="BG17" s="461"/>
      <c r="BH17" s="461"/>
      <c r="BI17" s="461"/>
      <c r="BJ17" s="461"/>
      <c r="BK17" s="461"/>
      <c r="BL17" s="461"/>
      <c r="BM17" s="461"/>
      <c r="BN17" s="461"/>
      <c r="BO17" s="461"/>
      <c r="BP17" s="461"/>
      <c r="BQ17" s="461"/>
      <c r="BR17" s="471"/>
    </row>
    <row r="18" spans="2:70" ht="30" customHeight="1">
      <c r="B18" s="460"/>
      <c r="C18" s="461"/>
      <c r="D18" s="461"/>
      <c r="E18" s="464"/>
      <c r="F18" s="461"/>
      <c r="G18" s="461"/>
      <c r="H18" s="461"/>
      <c r="I18" s="461"/>
      <c r="J18" s="461"/>
      <c r="K18" s="461"/>
      <c r="L18" s="461"/>
      <c r="M18" s="461"/>
      <c r="N18" s="461"/>
      <c r="O18" s="461"/>
      <c r="P18" s="461"/>
      <c r="Q18" s="461"/>
      <c r="R18" s="461"/>
      <c r="S18" s="461"/>
      <c r="T18" s="461"/>
      <c r="U18" s="461"/>
      <c r="V18" s="461"/>
      <c r="W18" s="461"/>
      <c r="X18" s="461"/>
      <c r="Y18" s="461"/>
      <c r="Z18" s="461"/>
      <c r="AA18" s="461"/>
      <c r="AB18" s="461"/>
      <c r="AC18" s="461"/>
      <c r="AD18" s="461"/>
      <c r="AE18" s="461"/>
      <c r="AF18" s="461"/>
      <c r="AG18" s="461"/>
      <c r="AH18" s="461"/>
      <c r="AI18" s="461"/>
      <c r="AJ18" s="461"/>
      <c r="AK18" s="461"/>
      <c r="AL18" s="461"/>
      <c r="AM18" s="461"/>
      <c r="AN18" s="461"/>
      <c r="AO18" s="461"/>
      <c r="AP18" s="461"/>
      <c r="AQ18" s="461"/>
      <c r="AR18" s="461"/>
      <c r="AS18" s="461"/>
      <c r="AT18" s="461"/>
      <c r="AU18" s="461"/>
      <c r="AV18" s="461"/>
      <c r="AW18" s="461"/>
      <c r="AX18" s="461"/>
      <c r="AY18" s="461"/>
      <c r="AZ18" s="461"/>
      <c r="BA18" s="461"/>
      <c r="BB18" s="461"/>
      <c r="BC18" s="461"/>
      <c r="BD18" s="461"/>
      <c r="BE18" s="461"/>
      <c r="BF18" s="461"/>
      <c r="BG18" s="461"/>
      <c r="BH18" s="461"/>
      <c r="BI18" s="461"/>
      <c r="BJ18" s="461"/>
      <c r="BK18" s="461"/>
      <c r="BL18" s="461"/>
      <c r="BM18" s="461"/>
      <c r="BN18" s="461"/>
      <c r="BO18" s="461"/>
      <c r="BP18" s="461"/>
      <c r="BQ18" s="461"/>
      <c r="BR18" s="471"/>
    </row>
    <row r="19" spans="2:70" ht="30" customHeight="1">
      <c r="B19" s="460"/>
      <c r="C19" s="461"/>
      <c r="D19" s="461"/>
      <c r="E19" s="465" t="s">
        <v>1074</v>
      </c>
      <c r="F19" s="461"/>
      <c r="G19" s="461"/>
      <c r="H19" s="461"/>
      <c r="I19" s="461"/>
      <c r="J19" s="461"/>
      <c r="K19" s="461"/>
      <c r="L19" s="461"/>
      <c r="M19" s="461"/>
      <c r="N19" s="461"/>
      <c r="O19" s="461"/>
      <c r="P19" s="461"/>
      <c r="Q19" s="461"/>
      <c r="R19" s="378"/>
      <c r="S19" s="378"/>
      <c r="T19" s="378"/>
      <c r="U19" s="378"/>
      <c r="V19" s="378"/>
      <c r="W19" s="378"/>
      <c r="X19" s="378"/>
      <c r="Y19" s="378"/>
      <c r="Z19" s="378"/>
      <c r="AA19" s="378"/>
      <c r="AB19" s="378"/>
      <c r="AC19" s="461"/>
      <c r="AD19" s="461"/>
      <c r="AE19" s="461"/>
      <c r="AF19" s="461"/>
      <c r="AG19" s="461"/>
      <c r="AH19" s="461"/>
      <c r="AI19" s="461"/>
      <c r="AJ19" s="461"/>
      <c r="AK19" s="461"/>
      <c r="AL19" s="461"/>
      <c r="AM19" s="461"/>
      <c r="AN19" s="461"/>
      <c r="AO19" s="461"/>
      <c r="AP19" s="461"/>
      <c r="AQ19" s="461"/>
      <c r="AR19" s="461"/>
      <c r="AS19" s="461"/>
      <c r="AT19" s="378"/>
      <c r="AU19" s="378"/>
      <c r="AV19" s="378"/>
      <c r="AW19" s="378"/>
      <c r="AX19" s="378"/>
      <c r="AY19" s="378"/>
      <c r="AZ19" s="378"/>
      <c r="BA19" s="378"/>
      <c r="BB19" s="378"/>
      <c r="BC19" s="378"/>
      <c r="BD19" s="461"/>
      <c r="BE19" s="461"/>
      <c r="BF19" s="461"/>
      <c r="BG19" s="461"/>
      <c r="BH19" s="461"/>
      <c r="BI19" s="461"/>
      <c r="BJ19" s="461"/>
      <c r="BK19" s="461"/>
      <c r="BL19" s="461"/>
      <c r="BM19" s="461"/>
      <c r="BN19" s="461"/>
      <c r="BO19" s="461"/>
      <c r="BP19" s="461"/>
      <c r="BQ19" s="461"/>
      <c r="BR19" s="471"/>
    </row>
    <row r="20" spans="2:70" ht="30" customHeight="1">
      <c r="B20" s="460"/>
      <c r="C20" s="461"/>
      <c r="D20" s="461"/>
      <c r="E20" s="464" t="s">
        <v>1075</v>
      </c>
      <c r="F20" s="461"/>
      <c r="G20" s="461"/>
      <c r="H20" s="461"/>
      <c r="I20" s="461"/>
      <c r="J20" s="461"/>
      <c r="K20" s="461"/>
      <c r="L20" s="461"/>
      <c r="M20" s="461"/>
      <c r="N20" s="461"/>
      <c r="O20" s="461"/>
      <c r="P20" s="461"/>
      <c r="Q20" s="461"/>
      <c r="R20" s="378"/>
      <c r="S20" s="378"/>
      <c r="T20" s="378"/>
      <c r="U20" s="378"/>
      <c r="V20" s="378"/>
      <c r="W20" s="378"/>
      <c r="X20" s="378"/>
      <c r="Y20" s="378"/>
      <c r="Z20" s="378"/>
      <c r="AA20" s="378"/>
      <c r="AB20" s="378"/>
      <c r="AC20" s="461"/>
      <c r="AD20" s="461"/>
      <c r="AE20" s="461"/>
      <c r="AF20" s="461"/>
      <c r="AG20" s="461"/>
      <c r="AH20" s="461"/>
      <c r="AI20" s="461"/>
      <c r="AJ20" s="461"/>
      <c r="AK20" s="461"/>
      <c r="AL20" s="461"/>
      <c r="AM20" s="461"/>
      <c r="AN20" s="461"/>
      <c r="AO20" s="461"/>
      <c r="AP20" s="461"/>
      <c r="AQ20" s="461"/>
      <c r="AR20" s="461"/>
      <c r="AS20" s="461"/>
      <c r="AT20" s="378"/>
      <c r="AU20" s="378"/>
      <c r="AV20" s="378"/>
      <c r="AW20" s="378"/>
      <c r="AX20" s="378"/>
      <c r="AY20" s="378"/>
      <c r="AZ20" s="378"/>
      <c r="BA20" s="378"/>
      <c r="BB20" s="378"/>
      <c r="BC20" s="378"/>
      <c r="BD20" s="461"/>
      <c r="BE20" s="461"/>
      <c r="BF20" s="461"/>
      <c r="BG20" s="461"/>
      <c r="BH20" s="461"/>
      <c r="BI20" s="461"/>
      <c r="BJ20" s="461"/>
      <c r="BK20" s="461"/>
      <c r="BL20" s="461"/>
      <c r="BM20" s="461"/>
      <c r="BN20" s="461"/>
      <c r="BO20" s="461"/>
      <c r="BP20" s="461"/>
      <c r="BQ20" s="461"/>
      <c r="BR20" s="471"/>
    </row>
    <row r="21" spans="2:70" ht="30" customHeight="1">
      <c r="B21" s="460"/>
      <c r="C21" s="461"/>
      <c r="D21" s="461"/>
      <c r="E21" s="461"/>
      <c r="F21" s="461"/>
      <c r="G21" s="461"/>
      <c r="H21" s="461"/>
      <c r="I21" s="461"/>
      <c r="J21" s="461"/>
      <c r="K21" s="461"/>
      <c r="L21" s="461"/>
      <c r="M21" s="461"/>
      <c r="N21" s="461"/>
      <c r="O21" s="461"/>
      <c r="P21" s="461"/>
      <c r="Q21" s="461"/>
      <c r="R21" s="461"/>
      <c r="S21" s="461"/>
      <c r="T21" s="461"/>
      <c r="U21" s="461"/>
      <c r="V21" s="461"/>
      <c r="W21" s="461"/>
      <c r="X21" s="461"/>
      <c r="Y21" s="461"/>
      <c r="Z21" s="461"/>
      <c r="AA21" s="461"/>
      <c r="AB21" s="461"/>
      <c r="AC21" s="461"/>
      <c r="AD21" s="461"/>
      <c r="AE21" s="461"/>
      <c r="AF21" s="461"/>
      <c r="AG21" s="461"/>
      <c r="AH21" s="461"/>
      <c r="AI21" s="461"/>
      <c r="AJ21" s="461"/>
      <c r="AK21" s="461"/>
      <c r="AL21" s="461"/>
      <c r="AM21" s="461"/>
      <c r="AN21" s="461"/>
      <c r="AO21" s="461"/>
      <c r="AP21" s="461"/>
      <c r="AQ21" s="461"/>
      <c r="AR21" s="461"/>
      <c r="AS21" s="461"/>
      <c r="AT21" s="461"/>
      <c r="AU21" s="461"/>
      <c r="AV21" s="461"/>
      <c r="AW21" s="461"/>
      <c r="AX21" s="461"/>
      <c r="AY21" s="461"/>
      <c r="AZ21" s="461"/>
      <c r="BA21" s="461"/>
      <c r="BB21" s="461"/>
      <c r="BC21" s="461"/>
      <c r="BD21" s="461"/>
      <c r="BE21" s="461"/>
      <c r="BF21" s="461"/>
      <c r="BG21" s="461"/>
      <c r="BH21" s="461"/>
      <c r="BI21" s="461"/>
      <c r="BJ21" s="461"/>
      <c r="BK21" s="461"/>
      <c r="BL21" s="461"/>
      <c r="BM21" s="461"/>
      <c r="BN21" s="461"/>
      <c r="BO21" s="461"/>
      <c r="BP21" s="461"/>
      <c r="BQ21" s="461"/>
      <c r="BR21" s="471"/>
    </row>
    <row r="22" spans="2:70" ht="30" customHeight="1">
      <c r="B22" s="460"/>
      <c r="C22" s="378"/>
      <c r="D22" s="378"/>
      <c r="E22" s="465"/>
      <c r="F22" s="461"/>
      <c r="G22" s="461"/>
      <c r="H22" s="461"/>
      <c r="I22" s="461"/>
      <c r="J22" s="461"/>
      <c r="K22" s="461"/>
      <c r="L22" s="461"/>
      <c r="M22" s="461"/>
      <c r="N22" s="461"/>
      <c r="O22" s="461"/>
      <c r="P22" s="461"/>
      <c r="Q22" s="461"/>
      <c r="R22" s="461"/>
      <c r="S22" s="461"/>
      <c r="T22" s="461"/>
      <c r="U22" s="461"/>
      <c r="V22" s="461"/>
      <c r="W22" s="461"/>
      <c r="X22" s="461"/>
      <c r="Y22" s="461"/>
      <c r="Z22" s="461"/>
      <c r="AA22" s="461"/>
      <c r="AB22" s="461"/>
      <c r="AD22" s="378"/>
      <c r="AE22" s="469" t="s">
        <v>1076</v>
      </c>
      <c r="AG22" s="378"/>
      <c r="AH22" s="378"/>
      <c r="AI22" s="378"/>
      <c r="AJ22" s="378"/>
      <c r="AK22" s="378"/>
      <c r="AL22" s="461"/>
      <c r="AM22" s="1730" t="s">
        <v>1077</v>
      </c>
      <c r="AN22" s="1730"/>
      <c r="AO22" s="1730"/>
      <c r="AP22" s="1730"/>
      <c r="AQ22" s="1730"/>
      <c r="AR22" s="1730"/>
      <c r="AS22" s="1730"/>
      <c r="AT22" s="1730"/>
      <c r="AU22" s="461"/>
      <c r="AV22" s="378"/>
      <c r="AW22" s="378"/>
      <c r="AX22" s="378"/>
      <c r="AY22" s="378"/>
      <c r="AZ22" s="378"/>
      <c r="BA22" s="378"/>
      <c r="BB22" s="378"/>
      <c r="BC22" s="378"/>
      <c r="BD22" s="378"/>
      <c r="BE22" s="378"/>
      <c r="BF22" s="461"/>
      <c r="BG22" s="461"/>
      <c r="BH22" s="461"/>
      <c r="BI22" s="461"/>
      <c r="BJ22" s="461"/>
      <c r="BK22" s="461"/>
      <c r="BL22" s="461"/>
      <c r="BM22" s="461"/>
      <c r="BN22" s="461"/>
      <c r="BO22" s="461"/>
      <c r="BP22" s="461"/>
      <c r="BQ22" s="461"/>
      <c r="BR22" s="471"/>
    </row>
    <row r="23" spans="2:70" ht="30" customHeight="1">
      <c r="B23" s="460"/>
      <c r="C23" s="378"/>
      <c r="D23" s="378"/>
      <c r="E23" s="1731">
        <v>8</v>
      </c>
      <c r="F23" s="1731"/>
      <c r="G23" s="1731"/>
      <c r="H23" s="1731"/>
      <c r="I23" s="1732" t="s">
        <v>1078</v>
      </c>
      <c r="J23" s="1731"/>
      <c r="K23" s="1732" t="s">
        <v>1079</v>
      </c>
      <c r="L23" s="1731"/>
      <c r="M23" s="1732" t="s">
        <v>1080</v>
      </c>
      <c r="N23" s="1731"/>
      <c r="O23" s="1732" t="s">
        <v>1079</v>
      </c>
      <c r="P23" s="1731"/>
      <c r="Q23" s="1732" t="s">
        <v>1081</v>
      </c>
      <c r="R23" s="1731"/>
      <c r="S23" s="1731"/>
      <c r="T23" s="1731"/>
      <c r="U23" s="1731">
        <v>8</v>
      </c>
      <c r="V23" s="1731"/>
      <c r="W23" s="1732" t="s">
        <v>1082</v>
      </c>
      <c r="X23" s="1731"/>
      <c r="Y23" s="1731">
        <v>8</v>
      </c>
      <c r="Z23" s="1731"/>
      <c r="AA23" s="1731"/>
      <c r="AB23" s="1731"/>
      <c r="AC23" s="378"/>
      <c r="AD23" s="378"/>
      <c r="AE23" s="378"/>
      <c r="AF23" s="378"/>
      <c r="AG23" s="1731">
        <v>0</v>
      </c>
      <c r="AH23" s="1731"/>
      <c r="AI23" s="1731">
        <v>8</v>
      </c>
      <c r="AJ23" s="1731"/>
      <c r="AK23" s="1733" t="s">
        <v>1082</v>
      </c>
      <c r="AL23" s="1734"/>
      <c r="AM23" s="1731">
        <v>2</v>
      </c>
      <c r="AN23" s="1731"/>
      <c r="AO23" s="1731">
        <v>0</v>
      </c>
      <c r="AP23" s="1731"/>
      <c r="AQ23" s="1731">
        <v>2</v>
      </c>
      <c r="AR23" s="1731"/>
      <c r="AS23" s="1731">
        <v>5</v>
      </c>
      <c r="AT23" s="1731"/>
      <c r="AU23" s="461"/>
      <c r="AV23" s="461"/>
      <c r="AW23" s="1734">
        <v>1</v>
      </c>
      <c r="AX23" s="1734"/>
      <c r="AY23" s="1735" t="s">
        <v>1083</v>
      </c>
      <c r="AZ23" s="1736"/>
      <c r="BA23" s="1737" t="s">
        <v>1084</v>
      </c>
      <c r="BB23" s="1734"/>
      <c r="BC23" s="1734"/>
      <c r="BD23" s="1734"/>
      <c r="BE23" s="1734"/>
      <c r="BF23" s="461"/>
      <c r="BG23" s="1734">
        <v>2</v>
      </c>
      <c r="BH23" s="1734"/>
      <c r="BI23" s="1738"/>
      <c r="BJ23" s="1739"/>
      <c r="BK23" s="1740" t="s">
        <v>1085</v>
      </c>
      <c r="BL23" s="1741"/>
      <c r="BM23" s="1741"/>
      <c r="BN23" s="1741"/>
      <c r="BO23" s="1741"/>
      <c r="BP23" s="461"/>
      <c r="BQ23" s="461"/>
      <c r="BR23" s="471"/>
    </row>
    <row r="24" spans="2:70" ht="30" customHeight="1">
      <c r="B24" s="460"/>
      <c r="C24" s="378"/>
      <c r="D24" s="378"/>
      <c r="E24" s="378"/>
      <c r="F24" s="378"/>
      <c r="G24" s="378"/>
      <c r="H24" s="378"/>
      <c r="I24" s="378"/>
      <c r="J24" s="378"/>
      <c r="K24" s="378"/>
      <c r="L24" s="378"/>
      <c r="M24" s="378"/>
      <c r="N24" s="378"/>
      <c r="O24" s="378"/>
      <c r="P24" s="378"/>
      <c r="Q24" s="378"/>
      <c r="R24" s="378"/>
      <c r="S24" s="378"/>
      <c r="T24" s="378"/>
      <c r="U24" s="378"/>
      <c r="V24" s="378"/>
      <c r="W24" s="378"/>
      <c r="X24" s="378"/>
      <c r="Y24" s="378"/>
      <c r="Z24" s="378"/>
      <c r="AA24" s="378"/>
      <c r="AB24" s="378"/>
      <c r="AC24" s="378"/>
      <c r="AD24" s="378"/>
      <c r="AE24" s="378"/>
      <c r="AF24" s="378"/>
      <c r="AG24" s="378"/>
      <c r="AH24" s="378"/>
      <c r="AI24" s="378"/>
      <c r="AJ24" s="378"/>
      <c r="AK24" s="378"/>
      <c r="AL24" s="378"/>
      <c r="AM24" s="378"/>
      <c r="AN24" s="378"/>
      <c r="AO24" s="378"/>
      <c r="AP24" s="378"/>
      <c r="AQ24" s="378"/>
      <c r="AR24" s="378"/>
      <c r="AS24" s="461"/>
      <c r="AT24" s="461"/>
      <c r="AU24" s="461"/>
      <c r="AV24" s="461"/>
      <c r="AW24" s="461"/>
      <c r="AX24" s="461"/>
      <c r="AY24" s="461"/>
      <c r="AZ24" s="461"/>
      <c r="BA24" s="461"/>
      <c r="BB24" s="461"/>
      <c r="BC24" s="461"/>
      <c r="BD24" s="461"/>
      <c r="BE24" s="461"/>
      <c r="BF24" s="461"/>
      <c r="BG24" s="461"/>
      <c r="BH24" s="461"/>
      <c r="BI24" s="461"/>
      <c r="BJ24" s="461"/>
      <c r="BK24" s="461"/>
      <c r="BL24" s="461"/>
      <c r="BM24" s="461"/>
      <c r="BN24" s="461"/>
      <c r="BO24" s="461"/>
      <c r="BP24" s="461"/>
      <c r="BQ24" s="461"/>
      <c r="BR24" s="471"/>
    </row>
    <row r="25" spans="2:70" ht="30" customHeight="1">
      <c r="B25" s="460"/>
      <c r="C25" s="478" t="s">
        <v>1086</v>
      </c>
      <c r="D25" s="461"/>
      <c r="E25" s="465" t="s">
        <v>1087</v>
      </c>
      <c r="F25" s="461"/>
      <c r="G25" s="461"/>
      <c r="H25" s="461"/>
      <c r="I25" s="461"/>
      <c r="J25" s="461"/>
      <c r="K25" s="461"/>
      <c r="L25" s="461"/>
      <c r="M25" s="461"/>
      <c r="N25" s="461"/>
      <c r="O25" s="461"/>
      <c r="P25" s="461"/>
      <c r="Q25" s="461"/>
      <c r="R25" s="461"/>
      <c r="S25" s="461"/>
      <c r="T25" s="461"/>
      <c r="U25" s="461"/>
      <c r="V25" s="461"/>
      <c r="W25" s="461"/>
      <c r="X25" s="461"/>
      <c r="Y25" s="461"/>
      <c r="Z25" s="461"/>
      <c r="AA25" s="461"/>
      <c r="AB25" s="461"/>
      <c r="AC25" s="461"/>
      <c r="AD25" s="461"/>
      <c r="AE25" s="461"/>
      <c r="AF25" s="461"/>
      <c r="AG25" s="461"/>
      <c r="AH25" s="461"/>
      <c r="AI25" s="461"/>
      <c r="AJ25" s="461"/>
      <c r="AK25" s="461"/>
      <c r="AL25" s="461"/>
      <c r="AM25" s="461"/>
      <c r="AN25" s="461"/>
      <c r="AO25" s="461"/>
      <c r="AP25" s="461"/>
      <c r="AQ25" s="461"/>
      <c r="AR25" s="461"/>
      <c r="AS25" s="461"/>
      <c r="AT25" s="461"/>
      <c r="AU25" s="461"/>
      <c r="AV25" s="461"/>
      <c r="AW25" s="461"/>
      <c r="AX25" s="461"/>
      <c r="AY25" s="461"/>
      <c r="AZ25" s="461"/>
      <c r="BA25" s="461"/>
      <c r="BB25" s="461"/>
      <c r="BC25" s="461"/>
      <c r="BD25" s="461"/>
      <c r="BE25" s="461"/>
      <c r="BF25" s="461"/>
      <c r="BG25" s="461"/>
      <c r="BH25" s="461"/>
      <c r="BI25" s="461"/>
      <c r="BJ25" s="461"/>
      <c r="BK25" s="461"/>
      <c r="BL25" s="461"/>
      <c r="BM25" s="461"/>
      <c r="BN25" s="461"/>
      <c r="BO25" s="461"/>
      <c r="BP25" s="461"/>
      <c r="BQ25" s="461"/>
      <c r="BR25" s="471"/>
    </row>
    <row r="26" spans="2:70" ht="30" customHeight="1">
      <c r="B26" s="460"/>
      <c r="C26" s="461"/>
      <c r="D26" s="461"/>
      <c r="E26" s="464" t="s">
        <v>1088</v>
      </c>
      <c r="F26" s="461"/>
      <c r="G26" s="461"/>
      <c r="H26" s="461"/>
      <c r="I26" s="461"/>
      <c r="J26" s="461"/>
      <c r="K26" s="461"/>
      <c r="L26" s="461"/>
      <c r="M26" s="461"/>
      <c r="N26" s="461"/>
      <c r="O26" s="461"/>
      <c r="P26" s="461"/>
      <c r="Q26" s="461"/>
      <c r="R26" s="461"/>
      <c r="S26" s="461"/>
      <c r="T26" s="461"/>
      <c r="U26" s="461"/>
      <c r="V26" s="461"/>
      <c r="W26" s="461"/>
      <c r="X26" s="461"/>
      <c r="Y26" s="461"/>
      <c r="Z26" s="461"/>
      <c r="AA26" s="461"/>
      <c r="AB26" s="461"/>
      <c r="AC26" s="461"/>
      <c r="AD26" s="461"/>
      <c r="AE26" s="461"/>
      <c r="AF26" s="461"/>
      <c r="AG26" s="461"/>
      <c r="AH26" s="461"/>
      <c r="AI26" s="461"/>
      <c r="AJ26" s="461"/>
      <c r="AK26" s="461"/>
      <c r="AL26" s="461"/>
      <c r="AM26" s="461"/>
      <c r="AN26" s="461"/>
      <c r="AO26" s="461"/>
      <c r="AP26" s="461"/>
      <c r="AQ26" s="461"/>
      <c r="AR26" s="461"/>
      <c r="AS26" s="461"/>
      <c r="AT26" s="461"/>
      <c r="AU26" s="461"/>
      <c r="AV26" s="461"/>
      <c r="AW26" s="461"/>
      <c r="AX26" s="461"/>
      <c r="AY26" s="461"/>
      <c r="AZ26" s="461"/>
      <c r="BA26" s="461"/>
      <c r="BB26" s="461"/>
      <c r="BC26" s="461"/>
      <c r="BD26" s="461"/>
      <c r="BE26" s="461"/>
      <c r="BF26" s="461"/>
      <c r="BG26" s="461"/>
      <c r="BH26" s="461"/>
      <c r="BI26" s="461"/>
      <c r="BJ26" s="461"/>
      <c r="BK26" s="461"/>
      <c r="BL26" s="461"/>
      <c r="BM26" s="461"/>
      <c r="BN26" s="461"/>
      <c r="BO26" s="461"/>
      <c r="BP26" s="461"/>
      <c r="BQ26" s="461"/>
      <c r="BR26" s="471"/>
    </row>
    <row r="27" spans="2:70" ht="30" customHeight="1">
      <c r="B27" s="460"/>
      <c r="C27" s="461"/>
      <c r="D27" s="461"/>
      <c r="E27" s="461"/>
      <c r="F27" s="461"/>
      <c r="G27" s="461"/>
      <c r="H27" s="461"/>
      <c r="I27" s="461"/>
      <c r="J27" s="461"/>
      <c r="K27" s="461"/>
      <c r="L27" s="461"/>
      <c r="M27" s="461"/>
      <c r="N27" s="461"/>
      <c r="O27" s="461"/>
      <c r="P27" s="461"/>
      <c r="Q27" s="461"/>
      <c r="R27" s="461"/>
      <c r="S27" s="461"/>
      <c r="T27" s="461"/>
      <c r="U27" s="461"/>
      <c r="V27" s="461"/>
      <c r="W27" s="461"/>
      <c r="X27" s="461"/>
      <c r="Y27" s="461"/>
      <c r="Z27" s="461"/>
      <c r="AA27" s="461"/>
      <c r="AB27" s="461"/>
      <c r="AC27" s="461"/>
      <c r="AD27" s="461"/>
      <c r="AE27" s="461"/>
      <c r="AF27" s="461"/>
      <c r="AG27" s="461"/>
      <c r="AH27" s="461"/>
      <c r="AI27" s="461"/>
      <c r="AJ27" s="461"/>
      <c r="AK27" s="461"/>
      <c r="AL27" s="461"/>
      <c r="AM27" s="461"/>
      <c r="AN27" s="461"/>
      <c r="AO27" s="461"/>
      <c r="AP27" s="461"/>
      <c r="AQ27" s="461"/>
      <c r="AR27" s="461"/>
      <c r="AS27" s="461"/>
      <c r="AT27" s="461"/>
      <c r="AU27" s="461"/>
      <c r="AV27" s="461"/>
      <c r="AW27" s="461"/>
      <c r="AX27" s="461"/>
      <c r="AY27" s="461"/>
      <c r="AZ27" s="461"/>
      <c r="BA27" s="461"/>
      <c r="BB27" s="461"/>
      <c r="BC27" s="461"/>
      <c r="BD27" s="461"/>
      <c r="BE27" s="461"/>
      <c r="BF27" s="461"/>
      <c r="BG27" s="461"/>
      <c r="BH27" s="461"/>
      <c r="BI27" s="461"/>
      <c r="BJ27" s="461"/>
      <c r="BK27" s="461"/>
      <c r="BL27" s="461"/>
      <c r="BM27" s="461"/>
      <c r="BN27" s="461"/>
      <c r="BO27" s="461"/>
      <c r="BP27" s="461"/>
      <c r="BQ27" s="461"/>
      <c r="BR27" s="471"/>
    </row>
    <row r="28" spans="2:70" ht="28.15">
      <c r="B28" s="460"/>
      <c r="C28" s="478" t="s">
        <v>1089</v>
      </c>
      <c r="D28" s="461"/>
      <c r="E28" s="465" t="s">
        <v>1090</v>
      </c>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5"/>
      <c r="AO28" s="465"/>
      <c r="AP28" s="465"/>
      <c r="AQ28" s="465"/>
      <c r="AR28" s="465"/>
      <c r="AS28" s="465"/>
      <c r="AT28" s="465"/>
      <c r="AU28" s="465"/>
      <c r="AV28" s="465"/>
      <c r="AW28" s="465"/>
      <c r="AX28" s="465"/>
      <c r="AY28" s="465"/>
      <c r="AZ28" s="465"/>
      <c r="BA28" s="465"/>
      <c r="BB28" s="465"/>
      <c r="BC28" s="465"/>
      <c r="BD28" s="465"/>
      <c r="BE28" s="465"/>
      <c r="BF28" s="465"/>
      <c r="BG28" s="465"/>
      <c r="BH28" s="465"/>
      <c r="BI28" s="465"/>
      <c r="BJ28" s="465"/>
      <c r="BK28" s="465"/>
      <c r="BL28" s="465"/>
      <c r="BM28" s="465"/>
      <c r="BN28" s="465"/>
      <c r="BO28" s="465"/>
      <c r="BP28" s="465"/>
      <c r="BQ28" s="465"/>
      <c r="BR28" s="471"/>
    </row>
    <row r="29" spans="2:70">
      <c r="B29" s="460"/>
      <c r="C29" s="461"/>
      <c r="D29" s="461"/>
      <c r="E29" s="1752" t="s">
        <v>1091</v>
      </c>
      <c r="F29" s="1752"/>
      <c r="G29" s="1752"/>
      <c r="H29" s="1752"/>
      <c r="I29" s="1752"/>
      <c r="J29" s="1752"/>
      <c r="K29" s="1752"/>
      <c r="L29" s="1752"/>
      <c r="M29" s="1752"/>
      <c r="N29" s="1752"/>
      <c r="O29" s="1752"/>
      <c r="P29" s="1752"/>
      <c r="Q29" s="1752"/>
      <c r="R29" s="1752"/>
      <c r="S29" s="1752"/>
      <c r="T29" s="1752"/>
      <c r="U29" s="1752"/>
      <c r="V29" s="1752"/>
      <c r="W29" s="1752"/>
      <c r="X29" s="1752"/>
      <c r="Y29" s="1752"/>
      <c r="Z29" s="1752"/>
      <c r="AA29" s="1752"/>
      <c r="AB29" s="1752"/>
      <c r="AC29" s="1752"/>
      <c r="AD29" s="1752"/>
      <c r="AE29" s="1752"/>
      <c r="AF29" s="1752"/>
      <c r="AG29" s="1752"/>
      <c r="AH29" s="1752"/>
      <c r="AI29" s="1752"/>
      <c r="AJ29" s="1752"/>
      <c r="AK29" s="1752"/>
      <c r="AL29" s="1752"/>
      <c r="AM29" s="1752"/>
      <c r="AN29" s="1752"/>
      <c r="AO29" s="1752"/>
      <c r="AP29" s="1752"/>
      <c r="AQ29" s="1752"/>
      <c r="AR29" s="1752"/>
      <c r="AS29" s="1752"/>
      <c r="AT29" s="1752"/>
      <c r="AU29" s="1752"/>
      <c r="AV29" s="1752"/>
      <c r="AW29" s="1752"/>
      <c r="AX29" s="1752"/>
      <c r="AY29" s="1752"/>
      <c r="AZ29" s="1752"/>
      <c r="BA29" s="1752"/>
      <c r="BB29" s="1752"/>
      <c r="BC29" s="1752"/>
      <c r="BD29" s="1752"/>
      <c r="BE29" s="1752"/>
      <c r="BF29" s="1752"/>
      <c r="BG29" s="1752"/>
      <c r="BH29" s="1752"/>
      <c r="BI29" s="1752"/>
      <c r="BJ29" s="1752"/>
      <c r="BK29" s="1752"/>
      <c r="BL29" s="1752"/>
      <c r="BM29" s="1752"/>
      <c r="BN29" s="1752"/>
      <c r="BO29" s="1752"/>
      <c r="BP29" s="1752"/>
      <c r="BQ29" s="1752"/>
      <c r="BR29" s="471"/>
    </row>
    <row r="30" spans="2:70" ht="30" customHeight="1">
      <c r="B30" s="460"/>
      <c r="C30" s="461"/>
      <c r="D30" s="461"/>
      <c r="E30" s="1752"/>
      <c r="F30" s="1752"/>
      <c r="G30" s="1752"/>
      <c r="H30" s="1752"/>
      <c r="I30" s="1752"/>
      <c r="J30" s="1752"/>
      <c r="K30" s="1752"/>
      <c r="L30" s="1752"/>
      <c r="M30" s="1752"/>
      <c r="N30" s="1752"/>
      <c r="O30" s="1752"/>
      <c r="P30" s="1752"/>
      <c r="Q30" s="1752"/>
      <c r="R30" s="1752"/>
      <c r="S30" s="1752"/>
      <c r="T30" s="1752"/>
      <c r="U30" s="1752"/>
      <c r="V30" s="1752"/>
      <c r="W30" s="1752"/>
      <c r="X30" s="1752"/>
      <c r="Y30" s="1752"/>
      <c r="Z30" s="1752"/>
      <c r="AA30" s="1752"/>
      <c r="AB30" s="1752"/>
      <c r="AC30" s="1752"/>
      <c r="AD30" s="1752"/>
      <c r="AE30" s="1752"/>
      <c r="AF30" s="1752"/>
      <c r="AG30" s="1752"/>
      <c r="AH30" s="1752"/>
      <c r="AI30" s="1752"/>
      <c r="AJ30" s="1752"/>
      <c r="AK30" s="1752"/>
      <c r="AL30" s="1752"/>
      <c r="AM30" s="1752"/>
      <c r="AN30" s="1752"/>
      <c r="AO30" s="1752"/>
      <c r="AP30" s="1752"/>
      <c r="AQ30" s="1752"/>
      <c r="AR30" s="1752"/>
      <c r="AS30" s="1752"/>
      <c r="AT30" s="1752"/>
      <c r="AU30" s="1752"/>
      <c r="AV30" s="1752"/>
      <c r="AW30" s="1752"/>
      <c r="AX30" s="1752"/>
      <c r="AY30" s="1752"/>
      <c r="AZ30" s="1752"/>
      <c r="BA30" s="1752"/>
      <c r="BB30" s="1752"/>
      <c r="BC30" s="1752"/>
      <c r="BD30" s="1752"/>
      <c r="BE30" s="1752"/>
      <c r="BF30" s="1752"/>
      <c r="BG30" s="1752"/>
      <c r="BH30" s="1752"/>
      <c r="BI30" s="1752"/>
      <c r="BJ30" s="1752"/>
      <c r="BK30" s="1752"/>
      <c r="BL30" s="1752"/>
      <c r="BM30" s="1752"/>
      <c r="BN30" s="1752"/>
      <c r="BO30" s="1752"/>
      <c r="BP30" s="1752"/>
      <c r="BQ30" s="1752"/>
      <c r="BR30" s="471"/>
    </row>
    <row r="31" spans="2:70" ht="30" customHeight="1">
      <c r="B31" s="460"/>
      <c r="C31" s="461"/>
      <c r="D31" s="461"/>
      <c r="E31" s="464" t="s">
        <v>1092</v>
      </c>
      <c r="F31" s="461"/>
      <c r="G31" s="461"/>
      <c r="H31" s="461"/>
      <c r="I31" s="461"/>
      <c r="J31" s="461"/>
      <c r="K31" s="461"/>
      <c r="L31" s="461"/>
      <c r="M31" s="461"/>
      <c r="N31" s="461"/>
      <c r="O31" s="461"/>
      <c r="P31" s="461"/>
      <c r="Q31" s="461"/>
      <c r="R31" s="461"/>
      <c r="S31" s="461"/>
      <c r="T31" s="461"/>
      <c r="U31" s="461"/>
      <c r="V31" s="461"/>
      <c r="W31" s="461"/>
      <c r="X31" s="461"/>
      <c r="Y31" s="461"/>
      <c r="Z31" s="461"/>
      <c r="AA31" s="461"/>
      <c r="AB31" s="461"/>
      <c r="AC31" s="461"/>
      <c r="AD31" s="461"/>
      <c r="AE31" s="461"/>
      <c r="AF31" s="461"/>
      <c r="AG31" s="461"/>
      <c r="AH31" s="461"/>
      <c r="AI31" s="461"/>
      <c r="AJ31" s="461"/>
      <c r="AK31" s="461"/>
      <c r="AL31" s="461"/>
      <c r="AM31" s="461"/>
      <c r="AN31" s="461"/>
      <c r="AO31" s="461"/>
      <c r="AP31" s="461"/>
      <c r="AQ31" s="461"/>
      <c r="AR31" s="461"/>
      <c r="AS31" s="461"/>
      <c r="AT31" s="461"/>
      <c r="AU31" s="461"/>
      <c r="AV31" s="461"/>
      <c r="AW31" s="461"/>
      <c r="AX31" s="461"/>
      <c r="AY31" s="461"/>
      <c r="AZ31" s="461"/>
      <c r="BA31" s="461"/>
      <c r="BB31" s="461"/>
      <c r="BC31" s="461"/>
      <c r="BD31" s="461"/>
      <c r="BE31" s="461"/>
      <c r="BF31" s="461"/>
      <c r="BG31" s="461"/>
      <c r="BH31" s="461"/>
      <c r="BI31" s="461"/>
      <c r="BJ31" s="461"/>
      <c r="BK31" s="461"/>
      <c r="BL31" s="461"/>
      <c r="BM31" s="461"/>
      <c r="BN31" s="461"/>
      <c r="BO31" s="461"/>
      <c r="BP31" s="461"/>
      <c r="BQ31" s="461"/>
      <c r="BR31" s="471"/>
    </row>
    <row r="32" spans="2:70" ht="30" customHeight="1">
      <c r="B32" s="460"/>
      <c r="C32" s="461"/>
      <c r="D32" s="461"/>
      <c r="E32" s="464" t="s">
        <v>1093</v>
      </c>
      <c r="F32" s="461"/>
      <c r="G32" s="461"/>
      <c r="H32" s="461"/>
      <c r="I32" s="461"/>
      <c r="J32" s="461"/>
      <c r="K32" s="461"/>
      <c r="L32" s="461"/>
      <c r="M32" s="461"/>
      <c r="N32" s="461"/>
      <c r="O32" s="461"/>
      <c r="P32" s="461"/>
      <c r="Q32" s="461"/>
      <c r="R32" s="461"/>
      <c r="S32" s="461"/>
      <c r="T32" s="461"/>
      <c r="U32" s="461"/>
      <c r="V32" s="461"/>
      <c r="W32" s="461"/>
      <c r="X32" s="461"/>
      <c r="Y32" s="461"/>
      <c r="Z32" s="461"/>
      <c r="AA32" s="461"/>
      <c r="AB32" s="461"/>
      <c r="AC32" s="461"/>
      <c r="AD32" s="461"/>
      <c r="AE32" s="461"/>
      <c r="AF32" s="461"/>
      <c r="AG32" s="461"/>
      <c r="AH32" s="461"/>
      <c r="AI32" s="461"/>
      <c r="AJ32" s="461"/>
      <c r="AK32" s="461"/>
      <c r="AL32" s="461"/>
      <c r="AM32" s="461"/>
      <c r="AN32" s="461"/>
      <c r="AO32" s="461"/>
      <c r="AP32" s="461"/>
      <c r="AQ32" s="461"/>
      <c r="AR32" s="461"/>
      <c r="AS32" s="461"/>
      <c r="AT32" s="461"/>
      <c r="AU32" s="461"/>
      <c r="AV32" s="461"/>
      <c r="AW32" s="461"/>
      <c r="AX32" s="461"/>
      <c r="AY32" s="461"/>
      <c r="AZ32" s="461"/>
      <c r="BA32" s="461"/>
      <c r="BB32" s="461"/>
      <c r="BC32" s="461"/>
      <c r="BD32" s="461"/>
      <c r="BE32" s="461"/>
      <c r="BF32" s="461"/>
      <c r="BG32" s="461"/>
      <c r="BH32" s="461"/>
      <c r="BI32" s="461"/>
      <c r="BJ32" s="461"/>
      <c r="BK32" s="461"/>
      <c r="BL32" s="461"/>
      <c r="BM32" s="461"/>
      <c r="BN32" s="461"/>
      <c r="BO32" s="461"/>
      <c r="BP32" s="461"/>
      <c r="BQ32" s="461"/>
      <c r="BR32" s="471"/>
    </row>
    <row r="33" spans="2:70" ht="30" customHeight="1">
      <c r="B33" s="460"/>
      <c r="C33" s="461"/>
      <c r="D33" s="461"/>
      <c r="E33" s="464" t="s">
        <v>1094</v>
      </c>
      <c r="F33" s="461"/>
      <c r="G33" s="461"/>
      <c r="H33" s="461"/>
      <c r="I33" s="461"/>
      <c r="J33" s="461"/>
      <c r="K33" s="461"/>
      <c r="L33" s="461"/>
      <c r="M33" s="461"/>
      <c r="N33" s="461"/>
      <c r="O33" s="461"/>
      <c r="P33" s="461"/>
      <c r="Q33" s="461"/>
      <c r="R33" s="461"/>
      <c r="S33" s="461"/>
      <c r="T33" s="461"/>
      <c r="U33" s="461"/>
      <c r="V33" s="461"/>
      <c r="W33" s="461"/>
      <c r="X33" s="461"/>
      <c r="Y33" s="461"/>
      <c r="Z33" s="461"/>
      <c r="AA33" s="461"/>
      <c r="AB33" s="461"/>
      <c r="AC33" s="461"/>
      <c r="AD33" s="461"/>
      <c r="AE33" s="461"/>
      <c r="AF33" s="461"/>
      <c r="AG33" s="461"/>
      <c r="AH33" s="461"/>
      <c r="AI33" s="461"/>
      <c r="AJ33" s="461"/>
      <c r="AK33" s="461"/>
      <c r="AL33" s="461"/>
      <c r="AM33" s="461"/>
      <c r="AN33" s="461"/>
      <c r="AO33" s="461"/>
      <c r="AP33" s="461"/>
      <c r="AQ33" s="461"/>
      <c r="AR33" s="461"/>
      <c r="AS33" s="461"/>
      <c r="AT33" s="461"/>
      <c r="AU33" s="461"/>
      <c r="AV33" s="461"/>
      <c r="AW33" s="461"/>
      <c r="AX33" s="461"/>
      <c r="AY33" s="461"/>
      <c r="AZ33" s="461"/>
      <c r="BA33" s="461"/>
      <c r="BB33" s="461"/>
      <c r="BC33" s="461"/>
      <c r="BD33" s="461"/>
      <c r="BE33" s="461"/>
      <c r="BF33" s="461"/>
      <c r="BG33" s="461"/>
      <c r="BH33" s="461"/>
      <c r="BI33" s="461"/>
      <c r="BJ33" s="461"/>
      <c r="BK33" s="461"/>
      <c r="BL33" s="461"/>
      <c r="BM33" s="461"/>
      <c r="BN33" s="461"/>
      <c r="BO33" s="461"/>
      <c r="BP33" s="461"/>
      <c r="BQ33" s="461"/>
      <c r="BR33" s="471"/>
    </row>
    <row r="34" spans="2:70" ht="30" customHeight="1">
      <c r="B34" s="460"/>
      <c r="C34" s="461"/>
      <c r="D34" s="461"/>
      <c r="E34" s="461"/>
      <c r="F34" s="461"/>
      <c r="G34" s="461"/>
      <c r="H34" s="461"/>
      <c r="I34" s="461"/>
      <c r="J34" s="461"/>
      <c r="K34" s="461"/>
      <c r="L34" s="461"/>
      <c r="M34" s="461"/>
      <c r="N34" s="461"/>
      <c r="O34" s="461"/>
      <c r="P34" s="461"/>
      <c r="Q34" s="461"/>
      <c r="R34" s="461"/>
      <c r="S34" s="461"/>
      <c r="T34" s="461"/>
      <c r="U34" s="461"/>
      <c r="V34" s="461"/>
      <c r="W34" s="461"/>
      <c r="X34" s="461"/>
      <c r="Y34" s="461"/>
      <c r="Z34" s="461"/>
      <c r="AA34" s="461"/>
      <c r="AB34" s="461"/>
      <c r="AC34" s="461"/>
      <c r="AD34" s="461"/>
      <c r="AE34" s="461"/>
      <c r="AF34" s="461"/>
      <c r="AG34" s="461"/>
      <c r="AH34" s="461"/>
      <c r="AI34" s="461"/>
      <c r="AJ34" s="461"/>
      <c r="AK34" s="461"/>
      <c r="AL34" s="461"/>
      <c r="AM34" s="461"/>
      <c r="AN34" s="461"/>
      <c r="AO34" s="461"/>
      <c r="AP34" s="461"/>
      <c r="AQ34" s="461"/>
      <c r="AR34" s="461"/>
      <c r="AS34" s="461"/>
      <c r="AT34" s="461"/>
      <c r="AU34" s="461"/>
      <c r="AV34" s="461"/>
      <c r="AW34" s="461"/>
      <c r="AX34" s="461"/>
      <c r="AY34" s="461"/>
      <c r="AZ34" s="461"/>
      <c r="BA34" s="461"/>
      <c r="BB34" s="461"/>
      <c r="BC34" s="461"/>
      <c r="BD34" s="461"/>
      <c r="BE34" s="461"/>
      <c r="BF34" s="461"/>
      <c r="BG34" s="461"/>
      <c r="BH34" s="461"/>
      <c r="BI34" s="461"/>
      <c r="BJ34" s="461"/>
      <c r="BK34" s="461"/>
      <c r="BL34" s="461"/>
      <c r="BM34" s="461"/>
      <c r="BN34" s="461"/>
      <c r="BO34" s="461"/>
      <c r="BP34" s="461"/>
      <c r="BQ34" s="461"/>
      <c r="BR34" s="471"/>
    </row>
    <row r="35" spans="2:70" ht="30" customHeight="1">
      <c r="B35" s="460"/>
      <c r="C35" s="461"/>
      <c r="D35" s="461"/>
      <c r="E35" s="465" t="s">
        <v>1074</v>
      </c>
      <c r="F35" s="461"/>
      <c r="G35" s="461"/>
      <c r="H35" s="461"/>
      <c r="I35" s="461"/>
      <c r="J35" s="461"/>
      <c r="K35" s="461"/>
      <c r="L35" s="461"/>
      <c r="M35" s="461"/>
      <c r="N35" s="461"/>
      <c r="O35" s="461"/>
      <c r="P35" s="461"/>
      <c r="Q35" s="461"/>
      <c r="R35" s="461"/>
      <c r="S35" s="461"/>
      <c r="T35" s="461"/>
      <c r="U35" s="461"/>
      <c r="V35" s="461"/>
      <c r="W35" s="461"/>
      <c r="X35" s="461"/>
      <c r="Y35" s="461"/>
      <c r="Z35" s="461"/>
      <c r="AA35" s="461"/>
      <c r="AB35" s="461"/>
      <c r="AC35" s="461"/>
      <c r="AD35" s="461"/>
      <c r="AE35" s="461"/>
      <c r="AF35" s="461"/>
      <c r="AG35" s="461"/>
      <c r="AH35" s="461"/>
      <c r="AI35" s="461"/>
      <c r="AJ35" s="461"/>
      <c r="AK35" s="461"/>
      <c r="AL35" s="461"/>
      <c r="AM35" s="461"/>
      <c r="AN35" s="461"/>
      <c r="AO35" s="461"/>
      <c r="AP35" s="461"/>
      <c r="AQ35" s="461"/>
      <c r="AR35" s="461"/>
      <c r="AS35" s="461"/>
      <c r="AT35" s="461"/>
      <c r="AU35" s="461"/>
      <c r="AV35" s="461"/>
      <c r="AW35" s="461"/>
      <c r="AX35" s="461"/>
      <c r="AY35" s="461"/>
      <c r="AZ35" s="461"/>
      <c r="BA35" s="461"/>
      <c r="BB35" s="461"/>
      <c r="BC35" s="461"/>
      <c r="BD35" s="461"/>
      <c r="BE35" s="461"/>
      <c r="BF35" s="461"/>
      <c r="BG35" s="461"/>
      <c r="BH35" s="461"/>
      <c r="BI35" s="461"/>
      <c r="BJ35" s="461"/>
      <c r="BK35" s="461"/>
      <c r="BL35" s="461"/>
      <c r="BM35" s="461"/>
      <c r="BN35" s="461"/>
      <c r="BO35" s="461"/>
      <c r="BP35" s="461"/>
      <c r="BQ35" s="461"/>
      <c r="BR35" s="471"/>
    </row>
    <row r="36" spans="2:70" ht="30" customHeight="1">
      <c r="B36" s="460"/>
      <c r="C36" s="461"/>
      <c r="D36" s="461"/>
      <c r="E36" s="464" t="s">
        <v>1075</v>
      </c>
      <c r="F36" s="461"/>
      <c r="G36" s="461"/>
      <c r="H36" s="461"/>
      <c r="I36" s="461"/>
      <c r="J36" s="461"/>
      <c r="K36" s="461"/>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1"/>
      <c r="AJ36" s="461"/>
      <c r="AK36" s="461"/>
      <c r="AL36" s="461"/>
      <c r="AM36" s="461"/>
      <c r="AN36" s="461"/>
      <c r="AO36" s="461"/>
      <c r="AP36" s="461"/>
      <c r="AQ36" s="461"/>
      <c r="AR36" s="461"/>
      <c r="AS36" s="461"/>
      <c r="AT36" s="461"/>
      <c r="AU36" s="461"/>
      <c r="AV36" s="461"/>
      <c r="AW36" s="461"/>
      <c r="AX36" s="461"/>
      <c r="AY36" s="461"/>
      <c r="AZ36" s="461"/>
      <c r="BA36" s="461"/>
      <c r="BB36" s="461"/>
      <c r="BC36" s="461"/>
      <c r="BD36" s="461"/>
      <c r="BE36" s="461"/>
      <c r="BF36" s="461"/>
      <c r="BG36" s="461"/>
      <c r="BH36" s="461"/>
      <c r="BI36" s="461"/>
      <c r="BJ36" s="461"/>
      <c r="BK36" s="461"/>
      <c r="BL36" s="461"/>
      <c r="BM36" s="461"/>
      <c r="BN36" s="461"/>
      <c r="BO36" s="461"/>
      <c r="BP36" s="461"/>
      <c r="BQ36" s="461"/>
      <c r="BR36" s="471"/>
    </row>
    <row r="37" spans="2:70" ht="30" customHeight="1">
      <c r="B37" s="460"/>
      <c r="C37" s="461"/>
      <c r="D37" s="461"/>
      <c r="E37" s="464"/>
      <c r="F37" s="378"/>
      <c r="G37" s="378"/>
      <c r="H37" s="458"/>
      <c r="I37" s="458"/>
      <c r="J37" s="458"/>
      <c r="K37" s="458"/>
      <c r="L37" s="458"/>
      <c r="M37" s="458"/>
      <c r="N37" s="458"/>
      <c r="O37" s="458"/>
      <c r="P37" s="458"/>
      <c r="Q37" s="458"/>
      <c r="R37" s="458"/>
      <c r="S37" s="458"/>
      <c r="T37" s="458"/>
      <c r="U37" s="458"/>
      <c r="V37" s="458"/>
      <c r="W37" s="458"/>
      <c r="X37" s="458"/>
      <c r="Y37" s="458"/>
      <c r="Z37" s="378"/>
      <c r="AA37" s="378"/>
      <c r="AB37" s="378"/>
      <c r="AC37" s="378"/>
      <c r="AD37" s="458"/>
      <c r="AE37" s="458"/>
      <c r="AF37" s="1742" t="s">
        <v>1095</v>
      </c>
      <c r="AG37" s="1742"/>
      <c r="AH37" s="1742"/>
      <c r="AI37" s="1742"/>
      <c r="AJ37" s="1742"/>
      <c r="AK37" s="1742"/>
      <c r="AL37" s="378"/>
      <c r="AM37" s="378"/>
      <c r="AN37" s="378"/>
      <c r="AO37" s="378"/>
      <c r="AP37" s="458"/>
      <c r="AQ37" s="458"/>
      <c r="AR37" s="458"/>
      <c r="AS37" s="458"/>
      <c r="AT37" s="458"/>
      <c r="AU37" s="458"/>
      <c r="AV37" s="458"/>
      <c r="AW37" s="458"/>
      <c r="AX37" s="461"/>
      <c r="AY37" s="461"/>
      <c r="AZ37" s="461"/>
      <c r="BA37" s="461"/>
      <c r="BB37" s="458"/>
      <c r="BC37" s="458"/>
      <c r="BD37" s="458"/>
      <c r="BE37" s="458"/>
      <c r="BF37" s="458"/>
      <c r="BG37" s="458"/>
      <c r="BH37" s="458"/>
      <c r="BI37" s="458"/>
      <c r="BJ37" s="465"/>
      <c r="BK37" s="465"/>
      <c r="BL37" s="465"/>
      <c r="BM37" s="465"/>
      <c r="BN37" s="465"/>
      <c r="BO37" s="465"/>
      <c r="BP37" s="461"/>
      <c r="BQ37" s="461"/>
      <c r="BR37" s="471"/>
    </row>
    <row r="38" spans="2:70" ht="30" customHeight="1">
      <c r="B38" s="460"/>
      <c r="C38" s="461"/>
      <c r="D38" s="461"/>
      <c r="E38" s="464"/>
      <c r="F38" s="466" t="s">
        <v>1096</v>
      </c>
      <c r="G38" s="378"/>
      <c r="H38" s="1731">
        <v>8</v>
      </c>
      <c r="I38" s="1731"/>
      <c r="J38" s="1731">
        <v>6</v>
      </c>
      <c r="K38" s="1731"/>
      <c r="L38" s="1731">
        <v>0</v>
      </c>
      <c r="M38" s="1731"/>
      <c r="N38" s="1731">
        <v>0</v>
      </c>
      <c r="O38" s="1731"/>
      <c r="P38" s="1731"/>
      <c r="Q38" s="1731"/>
      <c r="R38" s="1731">
        <v>1</v>
      </c>
      <c r="S38" s="1731"/>
      <c r="T38" s="1731">
        <v>2</v>
      </c>
      <c r="U38" s="1731"/>
      <c r="V38" s="1731">
        <v>0</v>
      </c>
      <c r="W38" s="1731"/>
      <c r="X38" s="1731">
        <v>0</v>
      </c>
      <c r="Y38" s="1731"/>
      <c r="Z38" s="1737" t="s">
        <v>1097</v>
      </c>
      <c r="AA38" s="1734"/>
      <c r="AB38" s="1734"/>
      <c r="AC38" s="1734"/>
      <c r="AD38" s="1731">
        <v>1</v>
      </c>
      <c r="AE38" s="1731"/>
      <c r="AF38" s="1731">
        <v>2</v>
      </c>
      <c r="AG38" s="1731"/>
      <c r="AH38" s="1731">
        <v>0</v>
      </c>
      <c r="AI38" s="1731"/>
      <c r="AJ38" s="1731">
        <v>0</v>
      </c>
      <c r="AK38" s="1731"/>
      <c r="AL38" s="1737" t="s">
        <v>1097</v>
      </c>
      <c r="AM38" s="1734"/>
      <c r="AN38" s="1734"/>
      <c r="AO38" s="1734"/>
      <c r="AP38" s="1731">
        <v>1</v>
      </c>
      <c r="AQ38" s="1731"/>
      <c r="AR38" s="1731">
        <v>2</v>
      </c>
      <c r="AS38" s="1731"/>
      <c r="AT38" s="1731">
        <v>0</v>
      </c>
      <c r="AU38" s="1731"/>
      <c r="AV38" s="1731">
        <v>0</v>
      </c>
      <c r="AW38" s="1731"/>
      <c r="AX38" s="1737" t="s">
        <v>1097</v>
      </c>
      <c r="AY38" s="1734"/>
      <c r="AZ38" s="1734"/>
      <c r="BA38" s="1734"/>
      <c r="BB38" s="1731">
        <v>1</v>
      </c>
      <c r="BC38" s="1731"/>
      <c r="BD38" s="1731">
        <v>2</v>
      </c>
      <c r="BE38" s="1731"/>
      <c r="BF38" s="1731">
        <v>0</v>
      </c>
      <c r="BG38" s="1731"/>
      <c r="BH38" s="1731">
        <v>0</v>
      </c>
      <c r="BI38" s="1731"/>
      <c r="BJ38" s="1742" t="s">
        <v>1095</v>
      </c>
      <c r="BK38" s="1742"/>
      <c r="BL38" s="1742"/>
      <c r="BM38" s="1742"/>
      <c r="BN38" s="1742"/>
      <c r="BO38" s="1742"/>
      <c r="BP38" s="461"/>
      <c r="BQ38" s="461"/>
      <c r="BR38" s="471"/>
    </row>
    <row r="39" spans="2:70" ht="30" customHeight="1">
      <c r="B39" s="460"/>
      <c r="C39" s="461"/>
      <c r="D39" s="461"/>
      <c r="E39" s="464"/>
      <c r="F39" s="466"/>
      <c r="G39" s="378"/>
      <c r="H39" s="378"/>
      <c r="I39" s="378"/>
      <c r="J39" s="378"/>
      <c r="K39" s="378"/>
      <c r="L39" s="378"/>
      <c r="M39" s="378"/>
      <c r="N39" s="378"/>
      <c r="O39" s="378"/>
      <c r="P39" s="378"/>
      <c r="Q39" s="378"/>
      <c r="R39" s="378"/>
      <c r="S39" s="378"/>
      <c r="T39" s="378"/>
      <c r="U39" s="378"/>
      <c r="V39" s="378"/>
      <c r="W39" s="378"/>
      <c r="X39" s="378"/>
      <c r="Y39" s="378"/>
      <c r="Z39" s="1743" t="s">
        <v>1098</v>
      </c>
      <c r="AA39" s="1743"/>
      <c r="AB39" s="1743"/>
      <c r="AC39" s="1743"/>
      <c r="AD39" s="378"/>
      <c r="AE39" s="378"/>
      <c r="AF39" s="378"/>
      <c r="AG39" s="378"/>
      <c r="AH39" s="378"/>
      <c r="AI39" s="378"/>
      <c r="AJ39" s="378"/>
      <c r="AK39" s="378"/>
      <c r="AL39" s="1743" t="s">
        <v>1098</v>
      </c>
      <c r="AM39" s="1743"/>
      <c r="AN39" s="1743"/>
      <c r="AO39" s="1743"/>
      <c r="AP39" s="458"/>
      <c r="AQ39" s="458"/>
      <c r="AR39" s="1742" t="s">
        <v>1095</v>
      </c>
      <c r="AS39" s="1742"/>
      <c r="AT39" s="1742"/>
      <c r="AU39" s="1742"/>
      <c r="AV39" s="1742"/>
      <c r="AW39" s="1742"/>
      <c r="AX39" s="1743" t="s">
        <v>1098</v>
      </c>
      <c r="AY39" s="1743"/>
      <c r="AZ39" s="1743"/>
      <c r="BA39" s="1743"/>
      <c r="BB39" s="465"/>
      <c r="BC39" s="465"/>
      <c r="BD39" s="465"/>
      <c r="BE39" s="465"/>
      <c r="BF39" s="465"/>
      <c r="BG39" s="465"/>
      <c r="BH39" s="465"/>
      <c r="BI39" s="465"/>
      <c r="BJ39" s="465"/>
      <c r="BK39" s="465"/>
      <c r="BL39" s="465"/>
      <c r="BM39" s="465"/>
      <c r="BN39" s="465"/>
      <c r="BO39" s="465"/>
      <c r="BP39" s="461"/>
      <c r="BQ39" s="461"/>
      <c r="BR39" s="471"/>
    </row>
    <row r="40" spans="2:70" ht="30" customHeight="1">
      <c r="B40" s="460"/>
      <c r="C40" s="461"/>
      <c r="D40" s="461"/>
      <c r="E40" s="464"/>
      <c r="F40" s="466"/>
      <c r="G40" s="378"/>
      <c r="H40" s="378"/>
      <c r="I40" s="378"/>
      <c r="J40" s="378"/>
      <c r="K40" s="378"/>
      <c r="L40" s="378"/>
      <c r="M40" s="378"/>
      <c r="N40" s="378"/>
      <c r="O40" s="378"/>
      <c r="P40" s="378"/>
      <c r="Q40" s="378"/>
      <c r="R40" s="378"/>
      <c r="S40" s="378"/>
      <c r="T40" s="378"/>
      <c r="U40" s="378"/>
      <c r="V40" s="378"/>
      <c r="W40" s="378"/>
      <c r="X40" s="378"/>
      <c r="Y40" s="378"/>
      <c r="Z40" s="378"/>
      <c r="AA40" s="378"/>
      <c r="AB40" s="378"/>
      <c r="AC40" s="378"/>
      <c r="AD40" s="378"/>
      <c r="AE40" s="378"/>
      <c r="AF40" s="378"/>
      <c r="AG40" s="378"/>
      <c r="AH40" s="378"/>
      <c r="AI40" s="378"/>
      <c r="AJ40" s="378"/>
      <c r="AK40" s="378"/>
      <c r="AL40" s="378"/>
      <c r="AM40" s="378"/>
      <c r="AN40" s="378"/>
      <c r="AO40" s="378"/>
      <c r="AP40" s="378"/>
      <c r="AQ40" s="378"/>
      <c r="AR40" s="378"/>
      <c r="AS40" s="378"/>
      <c r="AT40" s="461"/>
      <c r="AU40" s="461"/>
      <c r="AV40" s="461"/>
      <c r="AW40" s="461"/>
      <c r="AX40" s="461"/>
      <c r="AY40" s="461"/>
      <c r="AZ40" s="461"/>
      <c r="BA40" s="461"/>
      <c r="BB40" s="461"/>
      <c r="BC40" s="461"/>
      <c r="BD40" s="461"/>
      <c r="BE40" s="461"/>
      <c r="BF40" s="461"/>
      <c r="BG40" s="461"/>
      <c r="BH40" s="461"/>
      <c r="BI40" s="461"/>
      <c r="BJ40" s="461"/>
      <c r="BK40" s="461"/>
      <c r="BL40" s="461"/>
      <c r="BM40" s="461"/>
      <c r="BN40" s="461"/>
      <c r="BO40" s="461"/>
      <c r="BP40" s="461"/>
      <c r="BQ40" s="461"/>
      <c r="BR40" s="471"/>
    </row>
    <row r="41" spans="2:70" ht="30" customHeight="1">
      <c r="B41" s="460"/>
      <c r="C41" s="461"/>
      <c r="D41" s="461"/>
      <c r="E41" s="464"/>
      <c r="F41" s="466"/>
      <c r="G41" s="378"/>
      <c r="H41" s="458"/>
      <c r="I41" s="458"/>
      <c r="J41" s="458"/>
      <c r="K41" s="458"/>
      <c r="L41" s="458"/>
      <c r="M41" s="458"/>
      <c r="N41" s="458"/>
      <c r="O41" s="458"/>
      <c r="P41" s="458"/>
      <c r="Q41" s="458"/>
      <c r="R41" s="458"/>
      <c r="S41" s="458"/>
      <c r="T41" s="458"/>
      <c r="U41" s="458"/>
      <c r="V41" s="458"/>
      <c r="W41" s="458"/>
      <c r="X41" s="458"/>
      <c r="Y41" s="458"/>
      <c r="Z41" s="378"/>
      <c r="AA41" s="378"/>
      <c r="AB41" s="378"/>
      <c r="AC41" s="378"/>
      <c r="AD41" s="458"/>
      <c r="AE41" s="458"/>
      <c r="AF41" s="1742" t="s">
        <v>1095</v>
      </c>
      <c r="AG41" s="1742"/>
      <c r="AH41" s="1742"/>
      <c r="AI41" s="1742"/>
      <c r="AJ41" s="1742"/>
      <c r="AK41" s="1742"/>
      <c r="AL41" s="378"/>
      <c r="AM41" s="378"/>
      <c r="AN41" s="378"/>
      <c r="AO41" s="378"/>
      <c r="AP41" s="458"/>
      <c r="AQ41" s="458"/>
      <c r="AR41" s="458"/>
      <c r="AS41" s="458"/>
      <c r="AT41" s="458"/>
      <c r="AU41" s="458"/>
      <c r="AV41" s="458"/>
      <c r="AW41" s="458"/>
      <c r="AX41" s="461"/>
      <c r="AY41" s="461"/>
      <c r="AZ41" s="461"/>
      <c r="BA41" s="461"/>
      <c r="BB41" s="458"/>
      <c r="BC41" s="458"/>
      <c r="BD41" s="458"/>
      <c r="BE41" s="458"/>
      <c r="BF41" s="458"/>
      <c r="BG41" s="458"/>
      <c r="BH41" s="458"/>
      <c r="BI41" s="458"/>
      <c r="BJ41" s="465"/>
      <c r="BK41" s="465"/>
      <c r="BL41" s="465"/>
      <c r="BM41" s="465"/>
      <c r="BN41" s="465"/>
      <c r="BO41" s="465"/>
      <c r="BP41" s="461"/>
      <c r="BQ41" s="461"/>
      <c r="BR41" s="471"/>
    </row>
    <row r="42" spans="2:70" ht="30" customHeight="1">
      <c r="B42" s="460"/>
      <c r="C42" s="461"/>
      <c r="D42" s="461"/>
      <c r="E42" s="464"/>
      <c r="F42" s="466" t="s">
        <v>1099</v>
      </c>
      <c r="G42" s="378"/>
      <c r="H42" s="1731">
        <v>8</v>
      </c>
      <c r="I42" s="1731"/>
      <c r="J42" s="1731">
        <v>6</v>
      </c>
      <c r="K42" s="1731"/>
      <c r="L42" s="1731">
        <v>0</v>
      </c>
      <c r="M42" s="1731"/>
      <c r="N42" s="1731">
        <v>0</v>
      </c>
      <c r="O42" s="1731"/>
      <c r="P42" s="1731"/>
      <c r="Q42" s="1731"/>
      <c r="R42" s="1731">
        <v>1</v>
      </c>
      <c r="S42" s="1731"/>
      <c r="T42" s="1731">
        <v>2</v>
      </c>
      <c r="U42" s="1731"/>
      <c r="V42" s="1731">
        <v>0</v>
      </c>
      <c r="W42" s="1731"/>
      <c r="X42" s="1731">
        <v>0</v>
      </c>
      <c r="Y42" s="1731"/>
      <c r="Z42" s="1737" t="s">
        <v>1097</v>
      </c>
      <c r="AA42" s="1734"/>
      <c r="AB42" s="1734"/>
      <c r="AC42" s="1734"/>
      <c r="AD42" s="1731">
        <v>1</v>
      </c>
      <c r="AE42" s="1731"/>
      <c r="AF42" s="1731">
        <v>2</v>
      </c>
      <c r="AG42" s="1731"/>
      <c r="AH42" s="1731">
        <v>0</v>
      </c>
      <c r="AI42" s="1731"/>
      <c r="AJ42" s="1731">
        <v>0</v>
      </c>
      <c r="AK42" s="1731"/>
      <c r="AL42" s="1737" t="s">
        <v>1097</v>
      </c>
      <c r="AM42" s="1734"/>
      <c r="AN42" s="1734"/>
      <c r="AO42" s="1734"/>
      <c r="AP42" s="1731">
        <v>1</v>
      </c>
      <c r="AQ42" s="1731"/>
      <c r="AR42" s="1731">
        <v>2</v>
      </c>
      <c r="AS42" s="1731"/>
      <c r="AT42" s="1731">
        <v>0</v>
      </c>
      <c r="AU42" s="1731"/>
      <c r="AV42" s="1731">
        <v>0</v>
      </c>
      <c r="AW42" s="1731"/>
      <c r="AX42" s="1737" t="s">
        <v>1097</v>
      </c>
      <c r="AY42" s="1734"/>
      <c r="AZ42" s="1734"/>
      <c r="BA42" s="1734"/>
      <c r="BB42" s="1731">
        <v>1</v>
      </c>
      <c r="BC42" s="1731"/>
      <c r="BD42" s="1731">
        <v>2</v>
      </c>
      <c r="BE42" s="1731"/>
      <c r="BF42" s="1731">
        <v>0</v>
      </c>
      <c r="BG42" s="1731"/>
      <c r="BH42" s="1731">
        <v>0</v>
      </c>
      <c r="BI42" s="1731"/>
      <c r="BJ42" s="1742" t="s">
        <v>1095</v>
      </c>
      <c r="BK42" s="1742"/>
      <c r="BL42" s="1742"/>
      <c r="BM42" s="1742"/>
      <c r="BN42" s="1742"/>
      <c r="BO42" s="1742"/>
      <c r="BP42" s="461"/>
      <c r="BQ42" s="461"/>
      <c r="BR42" s="471"/>
    </row>
    <row r="43" spans="2:70" ht="30" customHeight="1">
      <c r="B43" s="460"/>
      <c r="C43" s="461"/>
      <c r="D43" s="461"/>
      <c r="E43" s="464"/>
      <c r="F43" s="378"/>
      <c r="G43" s="378"/>
      <c r="H43" s="378"/>
      <c r="I43" s="378"/>
      <c r="J43" s="378"/>
      <c r="K43" s="378"/>
      <c r="L43" s="378"/>
      <c r="M43" s="378"/>
      <c r="N43" s="378"/>
      <c r="O43" s="378"/>
      <c r="P43" s="378"/>
      <c r="Q43" s="378"/>
      <c r="R43" s="378"/>
      <c r="S43" s="378"/>
      <c r="T43" s="378"/>
      <c r="U43" s="378"/>
      <c r="V43" s="378"/>
      <c r="W43" s="378"/>
      <c r="X43" s="378"/>
      <c r="Y43" s="378"/>
      <c r="Z43" s="1743" t="s">
        <v>1098</v>
      </c>
      <c r="AA43" s="1743"/>
      <c r="AB43" s="1743"/>
      <c r="AC43" s="1743"/>
      <c r="AD43" s="378"/>
      <c r="AE43" s="378"/>
      <c r="AF43" s="378"/>
      <c r="AG43" s="378"/>
      <c r="AH43" s="378"/>
      <c r="AI43" s="378"/>
      <c r="AJ43" s="378"/>
      <c r="AK43" s="378"/>
      <c r="AL43" s="1743" t="s">
        <v>1098</v>
      </c>
      <c r="AM43" s="1743"/>
      <c r="AN43" s="1743"/>
      <c r="AO43" s="1743"/>
      <c r="AP43" s="458"/>
      <c r="AQ43" s="458"/>
      <c r="AR43" s="1742" t="s">
        <v>1095</v>
      </c>
      <c r="AS43" s="1742"/>
      <c r="AT43" s="1742"/>
      <c r="AU43" s="1742"/>
      <c r="AV43" s="1742"/>
      <c r="AW43" s="1742"/>
      <c r="AX43" s="1743" t="s">
        <v>1098</v>
      </c>
      <c r="AY43" s="1743"/>
      <c r="AZ43" s="1743"/>
      <c r="BA43" s="1743"/>
      <c r="BB43" s="465"/>
      <c r="BC43" s="465"/>
      <c r="BD43" s="465"/>
      <c r="BE43" s="465"/>
      <c r="BF43" s="465"/>
      <c r="BG43" s="465"/>
      <c r="BH43" s="465"/>
      <c r="BI43" s="465"/>
      <c r="BJ43" s="465"/>
      <c r="BK43" s="465"/>
      <c r="BL43" s="465"/>
      <c r="BM43" s="465"/>
      <c r="BN43" s="465"/>
      <c r="BO43" s="465"/>
      <c r="BP43" s="461"/>
      <c r="BQ43" s="461"/>
      <c r="BR43" s="471"/>
    </row>
    <row r="44" spans="2:70" ht="30" customHeight="1">
      <c r="B44" s="460"/>
      <c r="C44" s="461"/>
      <c r="D44" s="461"/>
      <c r="E44" s="461"/>
      <c r="F44" s="461"/>
      <c r="G44" s="461"/>
      <c r="H44" s="461"/>
      <c r="I44" s="461"/>
      <c r="J44" s="461"/>
      <c r="K44" s="461"/>
      <c r="L44" s="461"/>
      <c r="M44" s="461"/>
      <c r="N44" s="461"/>
      <c r="O44" s="461"/>
      <c r="P44" s="461"/>
      <c r="Q44" s="461"/>
      <c r="R44" s="461"/>
      <c r="S44" s="461"/>
      <c r="T44" s="461"/>
      <c r="U44" s="461"/>
      <c r="V44" s="461"/>
      <c r="W44" s="461"/>
      <c r="X44" s="461"/>
      <c r="Y44" s="461"/>
      <c r="Z44" s="461"/>
      <c r="AA44" s="461"/>
      <c r="AB44" s="461"/>
      <c r="AC44" s="461"/>
      <c r="AD44" s="461"/>
      <c r="AE44" s="461"/>
      <c r="AF44" s="461"/>
      <c r="AG44" s="461"/>
      <c r="AH44" s="461"/>
      <c r="AI44" s="461"/>
      <c r="AJ44" s="461"/>
      <c r="AK44" s="461"/>
      <c r="AL44" s="461"/>
      <c r="AM44" s="461"/>
      <c r="AN44" s="461"/>
      <c r="AO44" s="461"/>
      <c r="AP44" s="461"/>
      <c r="AQ44" s="461"/>
      <c r="AR44" s="461"/>
      <c r="AS44" s="461"/>
      <c r="AT44" s="461"/>
      <c r="AU44" s="461"/>
      <c r="AV44" s="461"/>
      <c r="AW44" s="461"/>
      <c r="AX44" s="461"/>
      <c r="AY44" s="461"/>
      <c r="AZ44" s="461"/>
      <c r="BA44" s="461"/>
      <c r="BB44" s="461"/>
      <c r="BC44" s="461"/>
      <c r="BD44" s="461"/>
      <c r="BE44" s="461"/>
      <c r="BF44" s="461"/>
      <c r="BG44" s="461"/>
      <c r="BH44" s="461"/>
      <c r="BI44" s="461"/>
      <c r="BJ44" s="461"/>
      <c r="BK44" s="461"/>
      <c r="BL44" s="461"/>
      <c r="BM44" s="461"/>
      <c r="BN44" s="461"/>
      <c r="BO44" s="461"/>
      <c r="BP44" s="461"/>
      <c r="BQ44" s="461"/>
      <c r="BR44" s="471"/>
    </row>
    <row r="45" spans="2:70" ht="30" customHeight="1">
      <c r="B45" s="460"/>
      <c r="C45" s="478" t="s">
        <v>1100</v>
      </c>
      <c r="D45" s="461"/>
      <c r="E45" s="465" t="s">
        <v>1101</v>
      </c>
      <c r="F45" s="461"/>
      <c r="G45" s="461"/>
      <c r="H45" s="461"/>
      <c r="I45" s="461"/>
      <c r="J45" s="461"/>
      <c r="K45" s="461"/>
      <c r="L45" s="461"/>
      <c r="M45" s="461"/>
      <c r="N45" s="461"/>
      <c r="O45" s="461"/>
      <c r="P45" s="461"/>
      <c r="Q45" s="461"/>
      <c r="R45" s="461"/>
      <c r="S45" s="461"/>
      <c r="T45" s="461"/>
      <c r="U45" s="461"/>
      <c r="V45" s="461"/>
      <c r="W45" s="461"/>
      <c r="X45" s="461"/>
      <c r="Y45" s="461"/>
      <c r="Z45" s="461"/>
      <c r="AA45" s="461"/>
      <c r="AB45" s="461"/>
      <c r="AC45" s="461"/>
      <c r="AD45" s="461"/>
      <c r="AE45" s="461"/>
      <c r="AF45" s="461"/>
      <c r="AG45" s="461"/>
      <c r="AH45" s="461"/>
      <c r="AI45" s="461"/>
      <c r="AJ45" s="461"/>
      <c r="AK45" s="461"/>
      <c r="AL45" s="461"/>
      <c r="AM45" s="461"/>
      <c r="AN45" s="461"/>
      <c r="AO45" s="461"/>
      <c r="AP45" s="461"/>
      <c r="AQ45" s="461"/>
      <c r="AR45" s="461"/>
      <c r="AS45" s="461"/>
      <c r="AT45" s="461"/>
      <c r="AU45" s="461"/>
      <c r="AV45" s="461"/>
      <c r="AW45" s="461"/>
      <c r="AX45" s="461"/>
      <c r="AY45" s="461"/>
      <c r="AZ45" s="461"/>
      <c r="BA45" s="461"/>
      <c r="BB45" s="461"/>
      <c r="BC45" s="461"/>
      <c r="BD45" s="461"/>
      <c r="BE45" s="461"/>
      <c r="BF45" s="461"/>
      <c r="BG45" s="461"/>
      <c r="BH45" s="461"/>
      <c r="BI45" s="461"/>
      <c r="BJ45" s="461"/>
      <c r="BK45" s="461"/>
      <c r="BL45" s="461"/>
      <c r="BM45" s="461"/>
      <c r="BN45" s="461"/>
      <c r="BO45" s="461"/>
      <c r="BP45" s="461"/>
      <c r="BQ45" s="461"/>
      <c r="BR45" s="471"/>
    </row>
    <row r="46" spans="2:70" ht="30" customHeight="1">
      <c r="B46" s="460"/>
      <c r="C46" s="461"/>
      <c r="D46" s="461"/>
      <c r="E46" s="464" t="s">
        <v>1102</v>
      </c>
      <c r="F46" s="461"/>
      <c r="G46" s="461"/>
      <c r="H46" s="461"/>
      <c r="I46" s="461"/>
      <c r="J46" s="461"/>
      <c r="K46" s="461"/>
      <c r="L46" s="461"/>
      <c r="M46" s="461"/>
      <c r="N46" s="461"/>
      <c r="O46" s="461"/>
      <c r="P46" s="461"/>
      <c r="Q46" s="461"/>
      <c r="R46" s="461"/>
      <c r="S46" s="461"/>
      <c r="T46" s="461"/>
      <c r="U46" s="461"/>
      <c r="V46" s="461"/>
      <c r="W46" s="461"/>
      <c r="X46" s="461"/>
      <c r="Y46" s="461"/>
      <c r="Z46" s="461"/>
      <c r="AA46" s="461"/>
      <c r="AB46" s="461"/>
      <c r="AC46" s="461"/>
      <c r="AD46" s="461"/>
      <c r="AE46" s="461"/>
      <c r="AF46" s="461"/>
      <c r="AG46" s="461"/>
      <c r="AH46" s="461"/>
      <c r="AI46" s="461"/>
      <c r="AJ46" s="461"/>
      <c r="AK46" s="461"/>
      <c r="AL46" s="461"/>
      <c r="AM46" s="461"/>
      <c r="AN46" s="461"/>
      <c r="AO46" s="461"/>
      <c r="AP46" s="461"/>
      <c r="AQ46" s="461"/>
      <c r="AR46" s="461"/>
      <c r="AS46" s="461"/>
      <c r="AT46" s="461"/>
      <c r="AU46" s="461"/>
      <c r="AV46" s="461"/>
      <c r="AW46" s="461"/>
      <c r="AX46" s="461"/>
      <c r="AY46" s="461"/>
      <c r="AZ46" s="461"/>
      <c r="BA46" s="461"/>
      <c r="BB46" s="461"/>
      <c r="BC46" s="461"/>
      <c r="BD46" s="461"/>
      <c r="BE46" s="461"/>
      <c r="BF46" s="461"/>
      <c r="BG46" s="461"/>
      <c r="BH46" s="461"/>
      <c r="BI46" s="461"/>
      <c r="BJ46" s="461"/>
      <c r="BK46" s="461"/>
      <c r="BL46" s="461"/>
      <c r="BM46" s="461"/>
      <c r="BN46" s="461"/>
      <c r="BO46" s="461"/>
      <c r="BP46" s="461"/>
      <c r="BQ46" s="461"/>
      <c r="BR46" s="471"/>
    </row>
    <row r="47" spans="2:70" ht="30" customHeight="1">
      <c r="B47" s="460"/>
      <c r="C47" s="461"/>
      <c r="D47" s="461"/>
      <c r="E47" s="461"/>
      <c r="F47" s="461"/>
      <c r="G47" s="461"/>
      <c r="H47" s="461"/>
      <c r="I47" s="461"/>
      <c r="J47" s="461"/>
      <c r="K47" s="461"/>
      <c r="L47" s="461"/>
      <c r="M47" s="461"/>
      <c r="N47" s="461"/>
      <c r="O47" s="461"/>
      <c r="P47" s="461"/>
      <c r="Q47" s="461"/>
      <c r="R47" s="461"/>
      <c r="S47" s="461"/>
      <c r="T47" s="461"/>
      <c r="U47" s="461"/>
      <c r="V47" s="461"/>
      <c r="W47" s="461"/>
      <c r="X47" s="461"/>
      <c r="Y47" s="461"/>
      <c r="Z47" s="461"/>
      <c r="AA47" s="461"/>
      <c r="AB47" s="461"/>
      <c r="AC47" s="461"/>
      <c r="AD47" s="461"/>
      <c r="AE47" s="461"/>
      <c r="AF47" s="461"/>
      <c r="AG47" s="461"/>
      <c r="AH47" s="461"/>
      <c r="AI47" s="461"/>
      <c r="AJ47" s="461"/>
      <c r="AK47" s="461"/>
      <c r="AL47" s="461"/>
      <c r="AM47" s="461"/>
      <c r="AN47" s="461"/>
      <c r="AO47" s="461"/>
      <c r="AP47" s="461"/>
      <c r="AQ47" s="461"/>
      <c r="AR47" s="461"/>
      <c r="AS47" s="461"/>
      <c r="AT47" s="461"/>
      <c r="AU47" s="461"/>
      <c r="AV47" s="461"/>
      <c r="AW47" s="461"/>
      <c r="AX47" s="461"/>
      <c r="AY47" s="461"/>
      <c r="AZ47" s="461"/>
      <c r="BA47" s="461"/>
      <c r="BB47" s="461"/>
      <c r="BC47" s="461"/>
      <c r="BD47" s="461"/>
      <c r="BE47" s="461"/>
      <c r="BF47" s="461"/>
      <c r="BG47" s="461"/>
      <c r="BH47" s="461"/>
      <c r="BI47" s="461"/>
      <c r="BJ47" s="461"/>
      <c r="BK47" s="461"/>
      <c r="BL47" s="461"/>
      <c r="BM47" s="461"/>
      <c r="BN47" s="461"/>
      <c r="BO47" s="461"/>
      <c r="BP47" s="461"/>
      <c r="BQ47" s="461"/>
      <c r="BR47" s="471"/>
    </row>
    <row r="48" spans="2:70" ht="30" customHeight="1">
      <c r="B48" s="460"/>
      <c r="C48" s="461"/>
      <c r="D48" s="461"/>
      <c r="E48" s="461"/>
      <c r="F48" s="461"/>
      <c r="G48" s="461"/>
      <c r="H48" s="461"/>
      <c r="I48" s="461"/>
      <c r="J48" s="461"/>
      <c r="K48" s="461"/>
      <c r="L48" s="461"/>
      <c r="M48" s="461"/>
      <c r="N48" s="461"/>
      <c r="U48" s="1731"/>
      <c r="V48" s="1731"/>
      <c r="W48" s="1731"/>
      <c r="X48" s="1731"/>
      <c r="Y48" s="1731"/>
      <c r="Z48" s="1731"/>
      <c r="AA48" s="1731"/>
      <c r="AB48" s="1731"/>
      <c r="AC48" s="1731"/>
      <c r="AD48" s="1731"/>
      <c r="AE48" s="1731"/>
      <c r="AF48" s="1731"/>
      <c r="AG48" s="1731"/>
      <c r="AH48" s="1731"/>
      <c r="AI48" s="1732" t="s">
        <v>1103</v>
      </c>
      <c r="AJ48" s="1731"/>
      <c r="AK48" s="1731">
        <v>8</v>
      </c>
      <c r="AL48" s="1731"/>
      <c r="AM48" s="1731">
        <v>6</v>
      </c>
      <c r="AN48" s="1731"/>
      <c r="AO48" s="1731">
        <v>6</v>
      </c>
      <c r="AP48" s="1731"/>
      <c r="AQ48" s="1731">
        <v>8</v>
      </c>
      <c r="AR48" s="1731"/>
      <c r="AS48" s="461"/>
      <c r="AT48" s="461"/>
      <c r="AU48" s="461"/>
      <c r="AV48" s="461"/>
      <c r="AW48" s="461"/>
      <c r="AX48" s="461"/>
      <c r="AY48" s="461"/>
      <c r="AZ48" s="461"/>
      <c r="BA48" s="461"/>
      <c r="BB48" s="461"/>
      <c r="BC48" s="461"/>
      <c r="BD48" s="461"/>
      <c r="BE48" s="461"/>
      <c r="BF48" s="461"/>
      <c r="BG48" s="461"/>
      <c r="BH48" s="461"/>
      <c r="BI48" s="461"/>
      <c r="BJ48" s="461"/>
      <c r="BK48" s="461"/>
      <c r="BL48" s="461"/>
      <c r="BM48" s="461"/>
      <c r="BN48" s="461"/>
      <c r="BO48" s="461"/>
      <c r="BP48" s="461"/>
      <c r="BQ48" s="461"/>
      <c r="BR48" s="471"/>
    </row>
    <row r="49" spans="2:70" ht="30" customHeight="1">
      <c r="B49" s="460"/>
      <c r="C49" s="461"/>
      <c r="D49" s="461"/>
      <c r="E49" s="461"/>
      <c r="F49" s="461"/>
      <c r="G49" s="461"/>
      <c r="H49" s="461"/>
      <c r="I49" s="461"/>
      <c r="J49" s="461"/>
      <c r="K49" s="461"/>
      <c r="L49" s="461"/>
      <c r="M49" s="461"/>
      <c r="N49" s="461"/>
      <c r="O49" s="461"/>
      <c r="P49" s="461"/>
      <c r="Q49" s="461"/>
      <c r="R49" s="461"/>
      <c r="S49" s="461"/>
      <c r="T49" s="461"/>
      <c r="AS49" s="461"/>
      <c r="AT49" s="461"/>
      <c r="AU49" s="461"/>
      <c r="AV49" s="461"/>
      <c r="AW49" s="461"/>
      <c r="AX49" s="461"/>
      <c r="AY49" s="461"/>
      <c r="AZ49" s="461"/>
      <c r="BA49" s="461"/>
      <c r="BB49" s="461"/>
      <c r="BC49" s="461"/>
      <c r="BD49" s="461"/>
      <c r="BE49" s="461"/>
      <c r="BF49" s="461"/>
      <c r="BG49" s="461"/>
      <c r="BH49" s="461"/>
      <c r="BI49" s="461"/>
      <c r="BJ49" s="461"/>
      <c r="BK49" s="461"/>
      <c r="BL49" s="461"/>
      <c r="BM49" s="461"/>
      <c r="BN49" s="461"/>
      <c r="BO49" s="461"/>
      <c r="BP49" s="461"/>
      <c r="BQ49" s="461"/>
      <c r="BR49" s="471"/>
    </row>
    <row r="50" spans="2:70" ht="30" customHeight="1">
      <c r="B50" s="460"/>
      <c r="C50" s="478" t="s">
        <v>1104</v>
      </c>
      <c r="D50" s="461"/>
      <c r="E50" s="465" t="s">
        <v>1105</v>
      </c>
      <c r="F50" s="461"/>
      <c r="G50" s="461"/>
      <c r="H50" s="461"/>
      <c r="I50" s="461"/>
      <c r="J50" s="461"/>
      <c r="K50" s="461"/>
      <c r="L50" s="461"/>
      <c r="M50" s="461"/>
      <c r="N50" s="461"/>
      <c r="O50" s="461"/>
      <c r="P50" s="461"/>
      <c r="Q50" s="461"/>
      <c r="R50" s="461"/>
      <c r="S50" s="461"/>
      <c r="T50" s="461"/>
      <c r="AS50" s="470"/>
      <c r="AT50" s="470"/>
      <c r="AU50" s="461" t="s">
        <v>1106</v>
      </c>
      <c r="AV50" s="461"/>
      <c r="AW50" s="461"/>
      <c r="AX50" s="461"/>
      <c r="AY50" s="461"/>
      <c r="AZ50" s="461"/>
      <c r="BC50" s="1744" t="s">
        <v>1083</v>
      </c>
      <c r="BD50" s="1744"/>
      <c r="BE50" s="461" t="s">
        <v>1107</v>
      </c>
      <c r="BG50" s="461"/>
      <c r="BH50" s="461"/>
      <c r="BI50" s="461"/>
      <c r="BJ50" s="461"/>
      <c r="BK50" s="461"/>
      <c r="BL50" s="461"/>
      <c r="BM50" s="461"/>
      <c r="BN50" s="461"/>
      <c r="BO50" s="461"/>
      <c r="BP50" s="461"/>
      <c r="BQ50" s="461"/>
      <c r="BR50" s="471"/>
    </row>
    <row r="51" spans="2:70" ht="30" customHeight="1">
      <c r="B51" s="460"/>
      <c r="C51" s="461"/>
      <c r="D51" s="461"/>
      <c r="E51" s="464" t="s">
        <v>1108</v>
      </c>
      <c r="F51" s="461"/>
      <c r="G51" s="461"/>
      <c r="H51" s="461"/>
      <c r="I51" s="461"/>
      <c r="J51" s="461"/>
      <c r="K51" s="461"/>
      <c r="L51" s="461"/>
      <c r="M51" s="461"/>
      <c r="N51" s="461"/>
      <c r="O51" s="461"/>
      <c r="P51" s="461"/>
      <c r="Q51" s="461"/>
      <c r="R51" s="461"/>
      <c r="S51" s="461"/>
      <c r="T51" s="461"/>
      <c r="AS51" s="461"/>
      <c r="AU51" s="464" t="s">
        <v>1109</v>
      </c>
      <c r="AV51" s="461"/>
      <c r="AW51" s="461"/>
      <c r="AX51" s="461"/>
      <c r="AY51" s="461"/>
      <c r="AZ51" s="461"/>
      <c r="BA51" s="461"/>
      <c r="BB51" s="461"/>
      <c r="BC51" s="461"/>
      <c r="BE51" s="464" t="s">
        <v>1110</v>
      </c>
      <c r="BG51" s="461"/>
      <c r="BH51" s="461"/>
      <c r="BI51" s="461"/>
      <c r="BJ51" s="461"/>
      <c r="BK51" s="461"/>
      <c r="BL51" s="461"/>
      <c r="BM51" s="461"/>
      <c r="BN51" s="461"/>
      <c r="BO51" s="461"/>
      <c r="BP51" s="461"/>
      <c r="BQ51" s="461"/>
      <c r="BR51" s="471"/>
    </row>
    <row r="52" spans="2:70" ht="30" customHeight="1">
      <c r="B52" s="460"/>
      <c r="C52" s="461"/>
      <c r="D52" s="461"/>
      <c r="E52" s="461"/>
      <c r="F52" s="461"/>
      <c r="G52" s="461"/>
      <c r="H52" s="461"/>
      <c r="I52" s="461"/>
      <c r="J52" s="461"/>
      <c r="K52" s="461"/>
      <c r="L52" s="461"/>
      <c r="M52" s="461"/>
      <c r="N52" s="461"/>
      <c r="O52" s="461"/>
      <c r="P52" s="461"/>
      <c r="Q52" s="461"/>
      <c r="R52" s="461"/>
      <c r="S52" s="461"/>
      <c r="T52" s="461"/>
      <c r="U52" s="461"/>
      <c r="V52" s="461"/>
      <c r="W52" s="461"/>
      <c r="X52" s="461"/>
      <c r="Y52" s="461"/>
      <c r="Z52" s="461"/>
      <c r="AA52" s="461"/>
      <c r="AB52" s="461"/>
      <c r="AC52" s="461"/>
      <c r="AD52" s="461"/>
      <c r="AE52" s="461"/>
      <c r="AF52" s="461"/>
      <c r="AG52" s="461"/>
      <c r="AH52" s="461"/>
      <c r="AI52" s="461"/>
      <c r="AJ52" s="461"/>
      <c r="AK52" s="461"/>
      <c r="AL52" s="461"/>
      <c r="AM52" s="461"/>
      <c r="AN52" s="461"/>
      <c r="AO52" s="461"/>
      <c r="AP52" s="461"/>
      <c r="AQ52" s="461"/>
      <c r="AR52" s="461"/>
      <c r="AS52" s="461"/>
      <c r="AT52" s="461"/>
      <c r="AU52" s="461"/>
      <c r="AV52" s="461"/>
      <c r="AW52" s="461"/>
      <c r="AX52" s="461"/>
      <c r="AY52" s="461"/>
      <c r="AZ52" s="461"/>
      <c r="BA52" s="461"/>
      <c r="BB52" s="461"/>
      <c r="BC52" s="461"/>
      <c r="BD52" s="461"/>
      <c r="BE52" s="461"/>
      <c r="BF52" s="461"/>
      <c r="BG52" s="461"/>
      <c r="BH52" s="461"/>
      <c r="BI52" s="461"/>
      <c r="BJ52" s="461"/>
      <c r="BK52" s="461"/>
      <c r="BL52" s="461"/>
      <c r="BM52" s="461"/>
      <c r="BN52" s="461"/>
      <c r="BO52" s="461"/>
      <c r="BP52" s="461"/>
      <c r="BQ52" s="461"/>
      <c r="BR52" s="471"/>
    </row>
    <row r="53" spans="2:70" ht="30" customHeight="1">
      <c r="B53" s="460"/>
      <c r="C53" s="478" t="s">
        <v>1111</v>
      </c>
      <c r="D53" s="461"/>
      <c r="E53" s="465" t="s">
        <v>1112</v>
      </c>
      <c r="F53" s="461"/>
      <c r="G53" s="461"/>
      <c r="H53" s="461"/>
      <c r="I53" s="461"/>
      <c r="J53" s="461"/>
      <c r="K53" s="461"/>
      <c r="L53" s="461"/>
      <c r="M53" s="461"/>
      <c r="N53" s="461"/>
      <c r="O53" s="461"/>
      <c r="P53" s="461"/>
      <c r="Q53" s="461"/>
      <c r="R53" s="461"/>
      <c r="S53" s="461"/>
      <c r="T53" s="461"/>
      <c r="U53" s="461"/>
      <c r="V53" s="461"/>
      <c r="W53" s="461"/>
      <c r="X53" s="461"/>
      <c r="Y53" s="461"/>
      <c r="Z53" s="461"/>
      <c r="AA53" s="461"/>
      <c r="AB53" s="461"/>
      <c r="AC53" s="461"/>
      <c r="AD53" s="461"/>
      <c r="AE53" s="461"/>
      <c r="AF53" s="461"/>
      <c r="AG53" s="461"/>
      <c r="AH53" s="461"/>
      <c r="AI53" s="461"/>
      <c r="AJ53" s="461"/>
      <c r="AK53" s="461"/>
      <c r="AL53" s="461"/>
      <c r="AM53" s="461"/>
      <c r="AN53" s="461"/>
      <c r="AO53" s="461"/>
      <c r="AP53" s="461"/>
      <c r="AQ53" s="461"/>
      <c r="AR53" s="461"/>
      <c r="AS53" s="461"/>
      <c r="AT53" s="461"/>
      <c r="AU53" s="461"/>
      <c r="AV53" s="461"/>
      <c r="AW53" s="461"/>
      <c r="AX53" s="461"/>
      <c r="AY53" s="461"/>
      <c r="AZ53" s="461"/>
      <c r="BA53" s="461"/>
      <c r="BB53" s="461"/>
      <c r="BC53" s="461"/>
      <c r="BD53" s="461"/>
      <c r="BE53" s="461"/>
      <c r="BF53" s="461"/>
      <c r="BG53" s="461"/>
      <c r="BH53" s="461"/>
      <c r="BI53" s="461"/>
      <c r="BJ53" s="461"/>
      <c r="BK53" s="461"/>
      <c r="BL53" s="461"/>
      <c r="BM53" s="461"/>
      <c r="BN53" s="461"/>
      <c r="BO53" s="461"/>
      <c r="BP53" s="461"/>
      <c r="BQ53" s="461"/>
      <c r="BR53" s="471"/>
    </row>
    <row r="54" spans="2:70" ht="30" customHeight="1">
      <c r="B54" s="460"/>
      <c r="C54" s="461"/>
      <c r="D54" s="461"/>
      <c r="E54" s="465" t="s">
        <v>1113</v>
      </c>
      <c r="F54" s="461"/>
      <c r="G54" s="461"/>
      <c r="H54" s="461"/>
      <c r="I54" s="461"/>
      <c r="J54" s="461"/>
      <c r="K54" s="461"/>
      <c r="L54" s="461"/>
      <c r="M54" s="461"/>
      <c r="N54" s="461"/>
      <c r="O54" s="461"/>
      <c r="P54" s="461"/>
      <c r="Q54" s="461"/>
      <c r="R54" s="461"/>
      <c r="S54" s="461"/>
      <c r="T54" s="461"/>
      <c r="U54" s="461"/>
      <c r="V54" s="461"/>
      <c r="W54" s="461"/>
      <c r="X54" s="461"/>
      <c r="Y54" s="461"/>
      <c r="Z54" s="461"/>
      <c r="AA54" s="461"/>
      <c r="AB54" s="461"/>
      <c r="AC54" s="461"/>
      <c r="AD54" s="461"/>
      <c r="AE54" s="461"/>
      <c r="AF54" s="461"/>
      <c r="AG54" s="461"/>
      <c r="AH54" s="461"/>
      <c r="AI54" s="461"/>
      <c r="AJ54" s="461"/>
      <c r="AK54" s="461"/>
      <c r="AL54" s="461"/>
      <c r="AM54" s="461"/>
      <c r="AN54" s="461"/>
      <c r="AO54" s="461"/>
      <c r="AP54" s="461"/>
      <c r="AQ54" s="461"/>
      <c r="AR54" s="461"/>
      <c r="AS54" s="461"/>
      <c r="AT54" s="461"/>
      <c r="AU54" s="461"/>
      <c r="AV54" s="461"/>
      <c r="AW54" s="461"/>
      <c r="AX54" s="461"/>
      <c r="AY54" s="461"/>
      <c r="AZ54" s="461"/>
      <c r="BA54" s="461"/>
      <c r="BB54" s="461"/>
      <c r="BC54" s="461"/>
      <c r="BD54" s="461"/>
      <c r="BE54" s="461"/>
      <c r="BF54" s="461"/>
      <c r="BG54" s="461"/>
      <c r="BH54" s="461"/>
      <c r="BI54" s="461"/>
      <c r="BJ54" s="461"/>
      <c r="BK54" s="461"/>
      <c r="BL54" s="461"/>
      <c r="BM54" s="461"/>
      <c r="BN54" s="461"/>
      <c r="BO54" s="461"/>
      <c r="BP54" s="461"/>
      <c r="BQ54" s="461"/>
      <c r="BR54" s="471"/>
    </row>
    <row r="55" spans="2:70" ht="30" customHeight="1">
      <c r="B55" s="460"/>
      <c r="C55" s="461"/>
      <c r="D55" s="461"/>
      <c r="E55" s="464" t="s">
        <v>1114</v>
      </c>
      <c r="F55" s="461"/>
      <c r="G55" s="461"/>
      <c r="H55" s="461"/>
      <c r="I55" s="461"/>
      <c r="J55" s="461"/>
      <c r="K55" s="461"/>
      <c r="L55" s="461"/>
      <c r="M55" s="461"/>
      <c r="N55" s="461"/>
      <c r="O55" s="461"/>
      <c r="P55" s="461"/>
      <c r="Q55" s="461"/>
      <c r="R55" s="461"/>
      <c r="S55" s="461"/>
      <c r="T55" s="461"/>
      <c r="U55" s="461"/>
      <c r="V55" s="461"/>
      <c r="W55" s="461"/>
      <c r="X55" s="461"/>
      <c r="Y55" s="461"/>
      <c r="Z55" s="461"/>
      <c r="AA55" s="461"/>
      <c r="AB55" s="461"/>
      <c r="AC55" s="461"/>
      <c r="AD55" s="461"/>
      <c r="AE55" s="461"/>
      <c r="AF55" s="461"/>
      <c r="AG55" s="461"/>
      <c r="AH55" s="461"/>
      <c r="AI55" s="461"/>
      <c r="AJ55" s="461"/>
      <c r="AK55" s="461"/>
      <c r="AL55" s="461"/>
      <c r="AM55" s="461"/>
      <c r="AN55" s="461"/>
      <c r="AO55" s="461"/>
      <c r="AP55" s="461"/>
      <c r="AQ55" s="461"/>
      <c r="AR55" s="461"/>
      <c r="AS55" s="461"/>
      <c r="AT55" s="461"/>
      <c r="AU55" s="461"/>
      <c r="AV55" s="461"/>
      <c r="AW55" s="461"/>
      <c r="AX55" s="461"/>
      <c r="AY55" s="461"/>
      <c r="AZ55" s="461"/>
      <c r="BA55" s="461"/>
      <c r="BB55" s="461"/>
      <c r="BC55" s="461"/>
      <c r="BD55" s="461"/>
      <c r="BE55" s="461"/>
      <c r="BF55" s="461"/>
      <c r="BG55" s="461"/>
      <c r="BH55" s="461"/>
      <c r="BI55" s="461"/>
      <c r="BJ55" s="461"/>
      <c r="BK55" s="461"/>
      <c r="BL55" s="461"/>
      <c r="BM55" s="461"/>
      <c r="BN55" s="461"/>
      <c r="BO55" s="461"/>
      <c r="BP55" s="461"/>
      <c r="BQ55" s="461"/>
      <c r="BR55" s="471"/>
    </row>
    <row r="56" spans="2:70" ht="30" customHeight="1">
      <c r="B56" s="460"/>
      <c r="C56" s="461"/>
      <c r="D56" s="461"/>
      <c r="E56" s="461"/>
      <c r="F56" s="461"/>
      <c r="G56" s="461"/>
      <c r="H56" s="461"/>
      <c r="I56" s="461"/>
      <c r="J56" s="461"/>
      <c r="K56" s="461"/>
      <c r="L56" s="461"/>
      <c r="M56" s="461"/>
      <c r="N56" s="461"/>
      <c r="O56" s="461"/>
      <c r="P56" s="461"/>
      <c r="Q56" s="461"/>
      <c r="R56" s="461"/>
      <c r="S56" s="461"/>
      <c r="T56" s="461"/>
      <c r="U56" s="461"/>
      <c r="V56" s="461"/>
      <c r="W56" s="461"/>
      <c r="X56" s="461"/>
      <c r="Y56" s="461"/>
      <c r="Z56" s="461"/>
      <c r="AA56" s="461"/>
      <c r="AB56" s="461"/>
      <c r="AC56" s="461"/>
      <c r="AD56" s="461"/>
      <c r="AE56" s="461"/>
      <c r="AF56" s="461"/>
      <c r="AG56" s="461"/>
      <c r="AH56" s="461"/>
      <c r="AI56" s="461"/>
      <c r="AJ56" s="461"/>
      <c r="AK56" s="461"/>
      <c r="AL56" s="461"/>
      <c r="AM56" s="461"/>
      <c r="AN56" s="461"/>
      <c r="AO56" s="461"/>
      <c r="AP56" s="461"/>
      <c r="AQ56" s="461"/>
      <c r="AR56" s="461"/>
      <c r="AS56" s="461"/>
      <c r="AT56" s="461"/>
      <c r="AU56" s="461"/>
      <c r="AV56" s="461"/>
      <c r="AW56" s="461"/>
      <c r="AX56" s="461"/>
      <c r="AY56" s="461"/>
      <c r="AZ56" s="461"/>
      <c r="BA56" s="461"/>
      <c r="BB56" s="461"/>
      <c r="BC56" s="461"/>
      <c r="BD56" s="461"/>
      <c r="BE56" s="461"/>
      <c r="BF56" s="461"/>
      <c r="BG56" s="461"/>
      <c r="BH56" s="461"/>
      <c r="BI56" s="461"/>
      <c r="BJ56" s="461"/>
      <c r="BK56" s="461"/>
      <c r="BL56" s="461"/>
      <c r="BM56" s="461"/>
      <c r="BN56" s="461"/>
      <c r="BO56" s="461"/>
      <c r="BP56" s="461"/>
      <c r="BQ56" s="461"/>
      <c r="BR56" s="471"/>
    </row>
    <row r="57" spans="2:70" ht="30" customHeight="1">
      <c r="B57" s="460"/>
      <c r="C57" s="478" t="s">
        <v>1115</v>
      </c>
      <c r="D57" s="461"/>
      <c r="E57" s="465" t="s">
        <v>1116</v>
      </c>
      <c r="F57" s="461"/>
      <c r="G57" s="461"/>
      <c r="H57" s="461"/>
      <c r="I57" s="461"/>
      <c r="J57" s="461"/>
      <c r="K57" s="461"/>
      <c r="L57" s="461"/>
      <c r="M57" s="461"/>
      <c r="N57" s="461"/>
      <c r="O57" s="461"/>
      <c r="P57" s="461"/>
      <c r="Q57" s="461"/>
      <c r="R57" s="461"/>
      <c r="S57" s="461"/>
      <c r="T57" s="461"/>
      <c r="U57" s="461"/>
      <c r="V57" s="461"/>
      <c r="W57" s="461"/>
      <c r="X57" s="461"/>
      <c r="Y57" s="461"/>
      <c r="Z57" s="461"/>
      <c r="AA57" s="461"/>
      <c r="AB57" s="461"/>
      <c r="AC57" s="461"/>
      <c r="AD57" s="461"/>
      <c r="AE57" s="461"/>
      <c r="AF57" s="461"/>
      <c r="AG57" s="461"/>
      <c r="AH57" s="461"/>
      <c r="AI57" s="461"/>
      <c r="AJ57" s="461"/>
      <c r="AK57" s="461"/>
      <c r="AL57" s="461"/>
      <c r="AM57" s="461"/>
      <c r="AN57" s="461"/>
      <c r="AO57" s="461"/>
      <c r="AP57" s="461"/>
      <c r="AQ57" s="461"/>
      <c r="AR57" s="461"/>
      <c r="AS57" s="461"/>
      <c r="AT57" s="461"/>
      <c r="AU57" s="461"/>
      <c r="AV57" s="461"/>
      <c r="AW57" s="461"/>
      <c r="AX57" s="461"/>
      <c r="AY57" s="461"/>
      <c r="AZ57" s="461"/>
      <c r="BA57" s="461"/>
      <c r="BB57" s="461"/>
      <c r="BC57" s="461"/>
      <c r="BD57" s="461"/>
      <c r="BE57" s="461"/>
      <c r="BF57" s="461"/>
      <c r="BG57" s="461"/>
      <c r="BH57" s="461"/>
      <c r="BI57" s="461"/>
      <c r="BJ57" s="461"/>
      <c r="BK57" s="461"/>
      <c r="BL57" s="461"/>
      <c r="BM57" s="461"/>
      <c r="BN57" s="461"/>
      <c r="BO57" s="461"/>
      <c r="BP57" s="461"/>
      <c r="BQ57" s="461"/>
      <c r="BR57" s="471"/>
    </row>
    <row r="58" spans="2:70" ht="30" customHeight="1">
      <c r="B58" s="460"/>
      <c r="C58" s="461"/>
      <c r="D58" s="461"/>
      <c r="E58" s="464" t="s">
        <v>1117</v>
      </c>
      <c r="F58" s="461"/>
      <c r="G58" s="461"/>
      <c r="H58" s="461"/>
      <c r="I58" s="461"/>
      <c r="J58" s="461"/>
      <c r="K58" s="461"/>
      <c r="L58" s="461"/>
      <c r="M58" s="461"/>
      <c r="N58" s="461"/>
      <c r="O58" s="461"/>
      <c r="P58" s="461"/>
      <c r="Q58" s="461"/>
      <c r="R58" s="461"/>
      <c r="S58" s="461"/>
      <c r="T58" s="461"/>
      <c r="U58" s="461"/>
      <c r="V58" s="461"/>
      <c r="W58" s="461"/>
      <c r="X58" s="461"/>
      <c r="Y58" s="461"/>
      <c r="Z58" s="461"/>
      <c r="AA58" s="461"/>
      <c r="AB58" s="461"/>
      <c r="AC58" s="461"/>
      <c r="AD58" s="461"/>
      <c r="AE58" s="461"/>
      <c r="AF58" s="461"/>
      <c r="AG58" s="461"/>
      <c r="AH58" s="461"/>
      <c r="AI58" s="461"/>
      <c r="AJ58" s="461"/>
      <c r="AK58" s="461"/>
      <c r="AL58" s="461"/>
      <c r="AM58" s="461"/>
      <c r="AN58" s="461"/>
      <c r="AO58" s="461"/>
      <c r="AP58" s="461"/>
      <c r="AQ58" s="461"/>
      <c r="AR58" s="461"/>
      <c r="AS58" s="461"/>
      <c r="AT58" s="461"/>
      <c r="AU58" s="461"/>
      <c r="AV58" s="461"/>
      <c r="AW58" s="461"/>
      <c r="AX58" s="461"/>
      <c r="AY58" s="461"/>
      <c r="AZ58" s="461"/>
      <c r="BA58" s="461"/>
      <c r="BB58" s="461"/>
      <c r="BC58" s="461"/>
      <c r="BD58" s="461"/>
      <c r="BE58" s="461"/>
      <c r="BF58" s="461"/>
      <c r="BG58" s="461"/>
      <c r="BH58" s="461"/>
      <c r="BI58" s="461"/>
      <c r="BJ58" s="461"/>
      <c r="BK58" s="461"/>
      <c r="BL58" s="461"/>
      <c r="BM58" s="461"/>
      <c r="BN58" s="461"/>
      <c r="BO58" s="461"/>
      <c r="BP58" s="461"/>
      <c r="BQ58" s="461"/>
      <c r="BR58" s="471"/>
    </row>
    <row r="59" spans="2:70" ht="30" customHeight="1">
      <c r="B59" s="460"/>
      <c r="C59" s="461"/>
      <c r="D59" s="461"/>
      <c r="E59" s="464"/>
      <c r="F59" s="461"/>
      <c r="G59" s="461"/>
      <c r="H59" s="461"/>
      <c r="I59" s="461"/>
      <c r="J59" s="461"/>
      <c r="K59" s="461"/>
      <c r="L59" s="461"/>
      <c r="M59" s="461"/>
      <c r="N59" s="461"/>
      <c r="O59" s="461"/>
      <c r="P59" s="461"/>
      <c r="Q59" s="461"/>
      <c r="R59" s="461"/>
      <c r="S59" s="461"/>
      <c r="T59" s="461"/>
      <c r="U59" s="461"/>
      <c r="V59" s="461"/>
      <c r="W59" s="461"/>
      <c r="X59" s="461"/>
      <c r="Y59" s="461"/>
      <c r="Z59" s="461"/>
      <c r="AA59" s="461"/>
      <c r="AB59" s="461"/>
      <c r="AC59" s="461"/>
      <c r="AD59" s="461"/>
      <c r="AE59" s="461"/>
      <c r="AF59" s="461"/>
      <c r="AG59" s="461"/>
      <c r="AH59" s="461"/>
      <c r="AI59" s="461"/>
      <c r="AJ59" s="461"/>
      <c r="AK59" s="461"/>
      <c r="AL59" s="461"/>
      <c r="AM59" s="461"/>
      <c r="AN59" s="461"/>
      <c r="AO59" s="461"/>
      <c r="AP59" s="461"/>
      <c r="AQ59" s="461"/>
      <c r="AR59" s="461"/>
      <c r="AS59" s="461"/>
      <c r="AT59" s="461"/>
      <c r="AU59" s="461"/>
      <c r="AV59" s="461"/>
      <c r="AW59" s="461"/>
      <c r="AX59" s="461"/>
      <c r="AY59" s="461"/>
      <c r="AZ59" s="461"/>
      <c r="BA59" s="461"/>
      <c r="BB59" s="461"/>
      <c r="BC59" s="461"/>
      <c r="BD59" s="461"/>
      <c r="BE59" s="461"/>
      <c r="BF59" s="461"/>
      <c r="BG59" s="461"/>
      <c r="BH59" s="461"/>
      <c r="BI59" s="461"/>
      <c r="BJ59" s="461"/>
      <c r="BK59" s="461"/>
      <c r="BL59" s="461"/>
      <c r="BM59" s="461"/>
      <c r="BN59" s="461"/>
      <c r="BO59" s="461"/>
      <c r="BP59" s="461"/>
      <c r="BQ59" s="461"/>
      <c r="BR59" s="471"/>
    </row>
    <row r="60" spans="2:70" ht="30" customHeight="1">
      <c r="B60" s="460"/>
      <c r="C60" s="461"/>
      <c r="D60" s="461"/>
      <c r="E60" s="467"/>
      <c r="F60" s="467"/>
      <c r="G60" s="467"/>
      <c r="H60" s="467"/>
      <c r="I60" s="467"/>
      <c r="J60" s="467"/>
      <c r="K60" s="467"/>
      <c r="L60" s="467"/>
      <c r="M60" s="467"/>
      <c r="N60" s="467"/>
      <c r="O60" s="467"/>
      <c r="P60" s="467"/>
      <c r="Q60" s="467"/>
      <c r="R60" s="467"/>
      <c r="S60" s="467"/>
      <c r="T60" s="467"/>
      <c r="U60" s="467"/>
      <c r="V60" s="467"/>
      <c r="W60" s="467"/>
      <c r="X60" s="467"/>
      <c r="Y60" s="467"/>
      <c r="Z60" s="467"/>
      <c r="AA60" s="467"/>
      <c r="AB60" s="467"/>
      <c r="AC60" s="467"/>
      <c r="AD60" s="467"/>
      <c r="AE60" s="467"/>
      <c r="AF60" s="467"/>
      <c r="AG60" s="467"/>
      <c r="AH60" s="467"/>
      <c r="AI60" s="467"/>
      <c r="AJ60" s="467"/>
      <c r="AK60" s="467"/>
      <c r="AL60" s="467"/>
      <c r="AM60" s="467"/>
      <c r="AN60" s="467"/>
      <c r="AO60" s="467"/>
      <c r="AP60" s="467"/>
      <c r="AQ60" s="467"/>
      <c r="AR60" s="467"/>
      <c r="AS60" s="467"/>
      <c r="AT60" s="467"/>
      <c r="AU60" s="467"/>
      <c r="AV60" s="467"/>
      <c r="AW60" s="467"/>
      <c r="AX60" s="467"/>
      <c r="AY60" s="467"/>
      <c r="AZ60" s="467"/>
      <c r="BA60" s="467"/>
      <c r="BB60" s="467"/>
      <c r="BC60" s="467"/>
      <c r="BD60" s="467"/>
      <c r="BE60" s="467"/>
      <c r="BF60" s="467"/>
      <c r="BG60" s="467"/>
      <c r="BH60" s="467"/>
      <c r="BI60" s="467"/>
      <c r="BJ60" s="467"/>
      <c r="BK60" s="467"/>
      <c r="BL60" s="467"/>
      <c r="BM60" s="467"/>
      <c r="BN60" s="467"/>
      <c r="BO60" s="467"/>
      <c r="BP60" s="461"/>
      <c r="BQ60" s="461"/>
      <c r="BR60" s="471"/>
    </row>
    <row r="61" spans="2:70" ht="30" customHeight="1">
      <c r="B61" s="460"/>
      <c r="C61" s="461"/>
      <c r="D61" s="461"/>
      <c r="E61" s="464"/>
      <c r="F61" s="461"/>
      <c r="G61" s="461"/>
      <c r="H61" s="461"/>
      <c r="I61" s="461"/>
      <c r="J61" s="461"/>
      <c r="K61" s="461"/>
      <c r="L61" s="461"/>
      <c r="M61" s="461"/>
      <c r="N61" s="461"/>
      <c r="O61" s="461"/>
      <c r="P61" s="461"/>
      <c r="Q61" s="461"/>
      <c r="R61" s="461"/>
      <c r="S61" s="461"/>
      <c r="T61" s="461"/>
      <c r="U61" s="461"/>
      <c r="V61" s="461"/>
      <c r="W61" s="461"/>
      <c r="X61" s="461"/>
      <c r="Y61" s="461"/>
      <c r="Z61" s="461"/>
      <c r="AA61" s="461"/>
      <c r="AB61" s="461"/>
      <c r="AC61" s="461"/>
      <c r="AD61" s="461"/>
      <c r="AE61" s="461"/>
      <c r="AF61" s="461"/>
      <c r="AG61" s="461"/>
      <c r="AH61" s="461"/>
      <c r="AI61" s="461"/>
      <c r="AJ61" s="461"/>
      <c r="AK61" s="461"/>
      <c r="AL61" s="461"/>
      <c r="AM61" s="461"/>
      <c r="AN61" s="461"/>
      <c r="AO61" s="461"/>
      <c r="AP61" s="461"/>
      <c r="AQ61" s="461"/>
      <c r="AR61" s="461"/>
      <c r="AS61" s="461"/>
      <c r="AT61" s="461"/>
      <c r="AU61" s="461"/>
      <c r="AV61" s="461"/>
      <c r="AW61" s="461"/>
      <c r="AX61" s="461"/>
      <c r="AY61" s="461"/>
      <c r="AZ61" s="461"/>
      <c r="BA61" s="461"/>
      <c r="BB61" s="461"/>
      <c r="BC61" s="461"/>
      <c r="BD61" s="461"/>
      <c r="BE61" s="461"/>
      <c r="BF61" s="461"/>
      <c r="BG61" s="461"/>
      <c r="BH61" s="461"/>
      <c r="BI61" s="461"/>
      <c r="BJ61" s="461"/>
      <c r="BK61" s="461"/>
      <c r="BL61" s="461"/>
      <c r="BM61" s="461"/>
      <c r="BN61" s="461"/>
      <c r="BO61" s="461"/>
      <c r="BP61" s="461"/>
      <c r="BQ61" s="461"/>
      <c r="BR61" s="471"/>
    </row>
    <row r="62" spans="2:70" ht="30" customHeight="1">
      <c r="B62" s="460"/>
      <c r="C62" s="461"/>
      <c r="D62" s="461"/>
      <c r="E62" s="467"/>
      <c r="F62" s="467"/>
      <c r="G62" s="467"/>
      <c r="H62" s="467"/>
      <c r="I62" s="467"/>
      <c r="J62" s="467"/>
      <c r="K62" s="467"/>
      <c r="L62" s="467"/>
      <c r="M62" s="467"/>
      <c r="N62" s="467"/>
      <c r="O62" s="467"/>
      <c r="P62" s="467"/>
      <c r="Q62" s="467"/>
      <c r="R62" s="467"/>
      <c r="S62" s="467"/>
      <c r="T62" s="467"/>
      <c r="U62" s="467"/>
      <c r="V62" s="467"/>
      <c r="W62" s="467"/>
      <c r="X62" s="467"/>
      <c r="Y62" s="467"/>
      <c r="Z62" s="467"/>
      <c r="AA62" s="467"/>
      <c r="AB62" s="467"/>
      <c r="AC62" s="467"/>
      <c r="AD62" s="467"/>
      <c r="AE62" s="467"/>
      <c r="AF62" s="467"/>
      <c r="AG62" s="467"/>
      <c r="AH62" s="467"/>
      <c r="AI62" s="467"/>
      <c r="AJ62" s="467"/>
      <c r="AK62" s="467"/>
      <c r="AL62" s="467"/>
      <c r="AM62" s="467"/>
      <c r="AN62" s="467"/>
      <c r="AO62" s="467"/>
      <c r="AP62" s="467"/>
      <c r="AQ62" s="467"/>
      <c r="AR62" s="467"/>
      <c r="AS62" s="467"/>
      <c r="AT62" s="467"/>
      <c r="AU62" s="467"/>
      <c r="AV62" s="467"/>
      <c r="AW62" s="467"/>
      <c r="AX62" s="467"/>
      <c r="AY62" s="467"/>
      <c r="AZ62" s="467"/>
      <c r="BA62" s="467"/>
      <c r="BB62" s="467"/>
      <c r="BC62" s="467"/>
      <c r="BD62" s="467"/>
      <c r="BE62" s="467"/>
      <c r="BF62" s="467"/>
      <c r="BG62" s="467"/>
      <c r="BH62" s="467"/>
      <c r="BI62" s="467"/>
      <c r="BJ62" s="467"/>
      <c r="BK62" s="467"/>
      <c r="BL62" s="467"/>
      <c r="BM62" s="467"/>
      <c r="BN62" s="467"/>
      <c r="BO62" s="467"/>
      <c r="BP62" s="461"/>
      <c r="BQ62" s="461"/>
      <c r="BR62" s="471"/>
    </row>
    <row r="63" spans="2:70" ht="30" customHeight="1">
      <c r="B63" s="460"/>
      <c r="C63" s="461"/>
      <c r="D63" s="461"/>
      <c r="E63" s="461"/>
      <c r="F63" s="461"/>
      <c r="G63" s="461"/>
      <c r="H63" s="461"/>
      <c r="I63" s="461"/>
      <c r="J63" s="461"/>
      <c r="K63" s="461"/>
      <c r="L63" s="461"/>
      <c r="M63" s="461"/>
      <c r="N63" s="461"/>
      <c r="O63" s="461"/>
      <c r="P63" s="461"/>
      <c r="Q63" s="461"/>
      <c r="R63" s="461"/>
      <c r="S63" s="461"/>
      <c r="T63" s="461"/>
      <c r="U63" s="461"/>
      <c r="V63" s="461"/>
      <c r="W63" s="461"/>
      <c r="X63" s="461"/>
      <c r="Y63" s="461"/>
      <c r="Z63" s="461"/>
      <c r="AA63" s="461"/>
      <c r="AB63" s="461"/>
      <c r="AC63" s="461"/>
      <c r="AD63" s="461"/>
      <c r="AE63" s="461"/>
      <c r="AF63" s="461"/>
      <c r="AG63" s="461"/>
      <c r="AH63" s="461"/>
      <c r="AI63" s="461"/>
      <c r="AJ63" s="461"/>
      <c r="AK63" s="461"/>
      <c r="AL63" s="461"/>
      <c r="AM63" s="461"/>
      <c r="AN63" s="461"/>
      <c r="AO63" s="461"/>
      <c r="AP63" s="461"/>
      <c r="AQ63" s="461"/>
      <c r="AR63" s="461"/>
      <c r="AS63" s="461"/>
      <c r="AT63" s="461"/>
      <c r="AU63" s="461"/>
      <c r="AV63" s="461"/>
      <c r="AW63" s="461"/>
      <c r="AX63" s="461"/>
      <c r="AY63" s="461"/>
      <c r="AZ63" s="461"/>
      <c r="BA63" s="461"/>
      <c r="BB63" s="461"/>
      <c r="BC63" s="461"/>
      <c r="BD63" s="461"/>
      <c r="BE63" s="461"/>
      <c r="BF63" s="461"/>
      <c r="BG63" s="461"/>
      <c r="BH63" s="461"/>
      <c r="BI63" s="461"/>
      <c r="BJ63" s="461"/>
      <c r="BK63" s="461"/>
      <c r="BL63" s="461"/>
      <c r="BM63" s="461"/>
      <c r="BN63" s="461"/>
      <c r="BO63" s="461"/>
      <c r="BP63" s="461"/>
      <c r="BQ63" s="461"/>
      <c r="BR63" s="471"/>
    </row>
    <row r="64" spans="2:70" ht="30" customHeight="1">
      <c r="B64" s="460"/>
      <c r="C64" s="461"/>
      <c r="D64" s="461"/>
      <c r="E64" s="467"/>
      <c r="F64" s="467"/>
      <c r="G64" s="467"/>
      <c r="H64" s="467"/>
      <c r="I64" s="467"/>
      <c r="J64" s="467"/>
      <c r="K64" s="467"/>
      <c r="L64" s="467"/>
      <c r="M64" s="467"/>
      <c r="N64" s="467"/>
      <c r="O64" s="467"/>
      <c r="P64" s="467"/>
      <c r="Q64" s="467"/>
      <c r="R64" s="467"/>
      <c r="S64" s="467"/>
      <c r="T64" s="467"/>
      <c r="U64" s="467"/>
      <c r="V64" s="467"/>
      <c r="W64" s="467"/>
      <c r="X64" s="467"/>
      <c r="Y64" s="467"/>
      <c r="Z64" s="467"/>
      <c r="AA64" s="467"/>
      <c r="AB64" s="467"/>
      <c r="AC64" s="467"/>
      <c r="AD64" s="467"/>
      <c r="AE64" s="467"/>
      <c r="AF64" s="467"/>
      <c r="AG64" s="467"/>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1"/>
      <c r="BQ64" s="461"/>
      <c r="BR64" s="471"/>
    </row>
    <row r="65" spans="2:70" ht="30" customHeight="1">
      <c r="B65" s="460"/>
      <c r="C65" s="461"/>
      <c r="D65" s="461"/>
      <c r="E65" s="464"/>
      <c r="F65" s="461"/>
      <c r="G65" s="461"/>
      <c r="H65" s="461"/>
      <c r="I65" s="461"/>
      <c r="J65" s="461"/>
      <c r="K65" s="461"/>
      <c r="L65" s="461"/>
      <c r="M65" s="461"/>
      <c r="N65" s="461"/>
      <c r="O65" s="461"/>
      <c r="P65" s="461"/>
      <c r="Q65" s="461"/>
      <c r="R65" s="461"/>
      <c r="S65" s="461"/>
      <c r="T65" s="461"/>
      <c r="U65" s="461"/>
      <c r="V65" s="461"/>
      <c r="W65" s="461"/>
      <c r="X65" s="461"/>
      <c r="Y65" s="461"/>
      <c r="Z65" s="461"/>
      <c r="AA65" s="461"/>
      <c r="AB65" s="461"/>
      <c r="AC65" s="461"/>
      <c r="AD65" s="461"/>
      <c r="AE65" s="461"/>
      <c r="AF65" s="461"/>
      <c r="AG65" s="461"/>
      <c r="AH65" s="461"/>
      <c r="AI65" s="461"/>
      <c r="AJ65" s="461"/>
      <c r="AK65" s="461"/>
      <c r="AL65" s="461"/>
      <c r="AM65" s="461"/>
      <c r="AN65" s="461"/>
      <c r="AO65" s="461"/>
      <c r="AP65" s="461"/>
      <c r="AQ65" s="461"/>
      <c r="AR65" s="461"/>
      <c r="AS65" s="461"/>
      <c r="AT65" s="461"/>
      <c r="AU65" s="461"/>
      <c r="AV65" s="461"/>
      <c r="AW65" s="461"/>
      <c r="AX65" s="461"/>
      <c r="AY65" s="461"/>
      <c r="AZ65" s="461"/>
      <c r="BA65" s="461"/>
      <c r="BB65" s="461"/>
      <c r="BC65" s="461"/>
      <c r="BD65" s="461"/>
      <c r="BE65" s="461"/>
      <c r="BF65" s="461"/>
      <c r="BG65" s="461"/>
      <c r="BH65" s="461"/>
      <c r="BI65" s="461"/>
      <c r="BJ65" s="461"/>
      <c r="BK65" s="461"/>
      <c r="BL65" s="461"/>
      <c r="BM65" s="461"/>
      <c r="BN65" s="461"/>
      <c r="BO65" s="461"/>
      <c r="BP65" s="461"/>
      <c r="BQ65" s="461"/>
      <c r="BR65" s="471"/>
    </row>
    <row r="66" spans="2:70" ht="30" customHeight="1">
      <c r="B66" s="460"/>
      <c r="C66" s="461"/>
      <c r="D66" s="461"/>
      <c r="E66" s="467"/>
      <c r="F66" s="467"/>
      <c r="G66" s="467"/>
      <c r="H66" s="467"/>
      <c r="I66" s="467"/>
      <c r="J66" s="467"/>
      <c r="K66" s="467"/>
      <c r="L66" s="467"/>
      <c r="M66" s="467"/>
      <c r="N66" s="467"/>
      <c r="O66" s="467"/>
      <c r="P66" s="467"/>
      <c r="Q66" s="467"/>
      <c r="R66" s="467"/>
      <c r="S66" s="467"/>
      <c r="T66" s="467"/>
      <c r="U66" s="467"/>
      <c r="V66" s="467"/>
      <c r="W66" s="467"/>
      <c r="X66" s="467"/>
      <c r="Y66" s="467"/>
      <c r="Z66" s="467"/>
      <c r="AA66" s="467"/>
      <c r="AB66" s="467"/>
      <c r="AC66" s="467"/>
      <c r="AD66" s="467"/>
      <c r="AE66" s="467"/>
      <c r="AF66" s="467"/>
      <c r="AG66" s="467"/>
      <c r="AH66" s="467"/>
      <c r="AI66" s="467"/>
      <c r="AJ66" s="467"/>
      <c r="AK66" s="467"/>
      <c r="AL66" s="467"/>
      <c r="AM66" s="467"/>
      <c r="AN66" s="467"/>
      <c r="AO66" s="467"/>
      <c r="AP66" s="467"/>
      <c r="AQ66" s="467"/>
      <c r="AR66" s="467"/>
      <c r="AS66" s="467"/>
      <c r="AT66" s="467"/>
      <c r="AU66" s="467"/>
      <c r="AV66" s="467"/>
      <c r="AW66" s="467"/>
      <c r="AX66" s="467"/>
      <c r="AY66" s="467"/>
      <c r="AZ66" s="467"/>
      <c r="BA66" s="467"/>
      <c r="BB66" s="467"/>
      <c r="BC66" s="467"/>
      <c r="BD66" s="467"/>
      <c r="BE66" s="467"/>
      <c r="BF66" s="467"/>
      <c r="BG66" s="467"/>
      <c r="BH66" s="467"/>
      <c r="BI66" s="467"/>
      <c r="BJ66" s="467"/>
      <c r="BK66" s="467"/>
      <c r="BL66" s="467"/>
      <c r="BM66" s="467"/>
      <c r="BN66" s="467"/>
      <c r="BO66" s="467"/>
      <c r="BP66" s="461"/>
      <c r="BQ66" s="461"/>
      <c r="BR66" s="471"/>
    </row>
    <row r="67" spans="2:70" ht="30" customHeight="1">
      <c r="B67" s="460"/>
      <c r="C67" s="461"/>
      <c r="D67" s="461"/>
      <c r="E67" s="461"/>
      <c r="F67" s="461"/>
      <c r="G67" s="461"/>
      <c r="H67" s="461"/>
      <c r="I67" s="461"/>
      <c r="J67" s="461"/>
      <c r="K67" s="461"/>
      <c r="L67" s="461"/>
      <c r="M67" s="461"/>
      <c r="N67" s="461"/>
      <c r="O67" s="461"/>
      <c r="P67" s="461"/>
      <c r="Q67" s="461"/>
      <c r="R67" s="461"/>
      <c r="S67" s="461"/>
      <c r="T67" s="461"/>
      <c r="U67" s="461"/>
      <c r="V67" s="461"/>
      <c r="W67" s="461"/>
      <c r="X67" s="461"/>
      <c r="Y67" s="461"/>
      <c r="Z67" s="461"/>
      <c r="AA67" s="461"/>
      <c r="AB67" s="461"/>
      <c r="AC67" s="461"/>
      <c r="AD67" s="461"/>
      <c r="AE67" s="461"/>
      <c r="AF67" s="461"/>
      <c r="AG67" s="461"/>
      <c r="AH67" s="461"/>
      <c r="AI67" s="461"/>
      <c r="AJ67" s="461"/>
      <c r="AK67" s="461"/>
      <c r="AL67" s="461"/>
      <c r="AM67" s="461"/>
      <c r="AN67" s="461"/>
      <c r="AO67" s="461"/>
      <c r="AP67" s="461"/>
      <c r="AQ67" s="461"/>
      <c r="AR67" s="461"/>
      <c r="AS67" s="461"/>
      <c r="AT67" s="461"/>
      <c r="AU67" s="461"/>
      <c r="AV67" s="461"/>
      <c r="AW67" s="461"/>
      <c r="AX67" s="461"/>
      <c r="AY67" s="461"/>
      <c r="AZ67" s="461"/>
      <c r="BA67" s="461"/>
      <c r="BB67" s="461"/>
      <c r="BC67" s="461"/>
      <c r="BD67" s="461"/>
      <c r="BE67" s="461"/>
      <c r="BF67" s="461"/>
      <c r="BG67" s="461"/>
      <c r="BH67" s="461"/>
      <c r="BI67" s="461"/>
      <c r="BJ67" s="461"/>
      <c r="BK67" s="461"/>
      <c r="BL67" s="461"/>
      <c r="BM67" s="461"/>
      <c r="BN67" s="461"/>
      <c r="BO67" s="461"/>
      <c r="BP67" s="461"/>
      <c r="BQ67" s="461"/>
      <c r="BR67" s="471"/>
    </row>
    <row r="68" spans="2:70" ht="30" customHeight="1">
      <c r="B68" s="460"/>
      <c r="C68" s="461"/>
      <c r="D68" s="461"/>
      <c r="E68" s="467"/>
      <c r="F68" s="467"/>
      <c r="G68" s="467"/>
      <c r="H68" s="467"/>
      <c r="I68" s="467"/>
      <c r="J68" s="467"/>
      <c r="K68" s="467"/>
      <c r="L68" s="467"/>
      <c r="M68" s="467"/>
      <c r="N68" s="467"/>
      <c r="O68" s="467"/>
      <c r="P68" s="467"/>
      <c r="Q68" s="467"/>
      <c r="R68" s="467"/>
      <c r="S68" s="467"/>
      <c r="T68" s="467"/>
      <c r="U68" s="467"/>
      <c r="V68" s="467"/>
      <c r="W68" s="467"/>
      <c r="X68" s="467"/>
      <c r="Y68" s="467"/>
      <c r="Z68" s="467"/>
      <c r="AA68" s="467"/>
      <c r="AB68" s="467"/>
      <c r="AC68" s="467"/>
      <c r="AD68" s="467"/>
      <c r="AE68" s="467"/>
      <c r="AF68" s="467"/>
      <c r="AG68" s="467"/>
      <c r="AH68" s="467"/>
      <c r="AI68" s="467"/>
      <c r="AJ68" s="467"/>
      <c r="AK68" s="467"/>
      <c r="AL68" s="467"/>
      <c r="AM68" s="467"/>
      <c r="AN68" s="467"/>
      <c r="AO68" s="467"/>
      <c r="AP68" s="467"/>
      <c r="AQ68" s="467"/>
      <c r="AR68" s="467"/>
      <c r="AS68" s="467"/>
      <c r="AT68" s="467"/>
      <c r="AU68" s="467"/>
      <c r="AV68" s="467"/>
      <c r="AW68" s="467"/>
      <c r="AX68" s="467"/>
      <c r="AY68" s="467"/>
      <c r="AZ68" s="467"/>
      <c r="BA68" s="467"/>
      <c r="BB68" s="467"/>
      <c r="BC68" s="467"/>
      <c r="BD68" s="467"/>
      <c r="BE68" s="467"/>
      <c r="BF68" s="467"/>
      <c r="BG68" s="467"/>
      <c r="BH68" s="467"/>
      <c r="BI68" s="467"/>
      <c r="BJ68" s="467"/>
      <c r="BK68" s="467"/>
      <c r="BL68" s="467"/>
      <c r="BM68" s="467"/>
      <c r="BN68" s="467"/>
      <c r="BO68" s="467"/>
      <c r="BP68" s="461"/>
      <c r="BQ68" s="461"/>
      <c r="BR68" s="471"/>
    </row>
    <row r="69" spans="2:70" ht="30" customHeight="1">
      <c r="B69" s="460"/>
      <c r="C69" s="461"/>
      <c r="D69" s="461"/>
      <c r="E69" s="464"/>
      <c r="F69" s="461"/>
      <c r="G69" s="461"/>
      <c r="H69" s="461"/>
      <c r="I69" s="461"/>
      <c r="J69" s="461"/>
      <c r="K69" s="461"/>
      <c r="L69" s="461"/>
      <c r="M69" s="461"/>
      <c r="N69" s="461"/>
      <c r="O69" s="461"/>
      <c r="P69" s="461"/>
      <c r="Q69" s="461"/>
      <c r="R69" s="461"/>
      <c r="S69" s="461"/>
      <c r="T69" s="461"/>
      <c r="U69" s="461"/>
      <c r="V69" s="461"/>
      <c r="W69" s="461"/>
      <c r="X69" s="461"/>
      <c r="Y69" s="461"/>
      <c r="Z69" s="461"/>
      <c r="AA69" s="461"/>
      <c r="AB69" s="461"/>
      <c r="AC69" s="461"/>
      <c r="AD69" s="461"/>
      <c r="AE69" s="461"/>
      <c r="AF69" s="461"/>
      <c r="AG69" s="461"/>
      <c r="AH69" s="461"/>
      <c r="AI69" s="461"/>
      <c r="AJ69" s="461"/>
      <c r="AK69" s="461"/>
      <c r="AL69" s="461"/>
      <c r="AM69" s="461"/>
      <c r="AN69" s="461"/>
      <c r="AO69" s="461"/>
      <c r="AP69" s="461"/>
      <c r="AQ69" s="461"/>
      <c r="AR69" s="461"/>
      <c r="AS69" s="461"/>
      <c r="AT69" s="461"/>
      <c r="AU69" s="461"/>
      <c r="AV69" s="461"/>
      <c r="AW69" s="461"/>
      <c r="AX69" s="461"/>
      <c r="AY69" s="461"/>
      <c r="AZ69" s="461"/>
      <c r="BA69" s="461"/>
      <c r="BB69" s="461"/>
      <c r="BC69" s="461"/>
      <c r="BD69" s="461"/>
      <c r="BE69" s="461"/>
      <c r="BF69" s="461"/>
      <c r="BG69" s="461"/>
      <c r="BH69" s="461"/>
      <c r="BI69" s="461"/>
      <c r="BJ69" s="461"/>
      <c r="BK69" s="461"/>
      <c r="BL69" s="461"/>
      <c r="BM69" s="461"/>
      <c r="BN69" s="461"/>
      <c r="BO69" s="461"/>
      <c r="BP69" s="461"/>
      <c r="BQ69" s="461"/>
      <c r="BR69" s="471"/>
    </row>
    <row r="70" spans="2:70" ht="30" customHeight="1">
      <c r="B70" s="460"/>
      <c r="C70" s="461"/>
      <c r="D70" s="461"/>
      <c r="E70" s="467"/>
      <c r="F70" s="467"/>
      <c r="G70" s="467"/>
      <c r="H70" s="467"/>
      <c r="I70" s="467"/>
      <c r="J70" s="467"/>
      <c r="K70" s="467"/>
      <c r="L70" s="467"/>
      <c r="M70" s="467"/>
      <c r="N70" s="467"/>
      <c r="O70" s="467"/>
      <c r="P70" s="467"/>
      <c r="Q70" s="467"/>
      <c r="R70" s="467"/>
      <c r="S70" s="467"/>
      <c r="T70" s="467"/>
      <c r="U70" s="467"/>
      <c r="V70" s="467"/>
      <c r="W70" s="467"/>
      <c r="X70" s="467"/>
      <c r="Y70" s="467"/>
      <c r="Z70" s="467"/>
      <c r="AA70" s="467"/>
      <c r="AB70" s="467"/>
      <c r="AC70" s="467"/>
      <c r="AD70" s="467"/>
      <c r="AE70" s="467"/>
      <c r="AF70" s="467"/>
      <c r="AG70" s="467"/>
      <c r="AH70" s="467"/>
      <c r="AI70" s="467"/>
      <c r="AJ70" s="467"/>
      <c r="AK70" s="467"/>
      <c r="AL70" s="467"/>
      <c r="AM70" s="467"/>
      <c r="AN70" s="467"/>
      <c r="AO70" s="467"/>
      <c r="AP70" s="467"/>
      <c r="AQ70" s="467"/>
      <c r="AR70" s="467"/>
      <c r="AS70" s="467"/>
      <c r="AT70" s="467"/>
      <c r="AU70" s="467"/>
      <c r="AV70" s="467"/>
      <c r="AW70" s="467"/>
      <c r="AX70" s="467"/>
      <c r="AY70" s="467"/>
      <c r="AZ70" s="467"/>
      <c r="BA70" s="467"/>
      <c r="BB70" s="467"/>
      <c r="BC70" s="467"/>
      <c r="BD70" s="467"/>
      <c r="BE70" s="467"/>
      <c r="BF70" s="467"/>
      <c r="BG70" s="467"/>
      <c r="BH70" s="467"/>
      <c r="BI70" s="467"/>
      <c r="BJ70" s="467"/>
      <c r="BK70" s="467"/>
      <c r="BL70" s="467"/>
      <c r="BM70" s="467"/>
      <c r="BN70" s="467"/>
      <c r="BO70" s="467"/>
      <c r="BP70" s="461"/>
      <c r="BQ70" s="461"/>
      <c r="BR70" s="471"/>
    </row>
    <row r="71" spans="2:70" ht="30" customHeight="1">
      <c r="B71" s="460"/>
      <c r="C71" s="461"/>
      <c r="D71" s="461"/>
      <c r="BP71" s="461"/>
      <c r="BQ71" s="461"/>
      <c r="BR71" s="471"/>
    </row>
    <row r="72" spans="2:70" ht="30" customHeight="1">
      <c r="B72" s="460"/>
      <c r="C72" s="461"/>
      <c r="D72" s="461"/>
      <c r="BP72" s="461"/>
      <c r="BQ72" s="461"/>
      <c r="BR72" s="471"/>
    </row>
    <row r="73" spans="2:70" ht="30" customHeight="1">
      <c r="B73" s="460"/>
      <c r="C73" s="461"/>
      <c r="D73" s="461"/>
      <c r="BP73" s="461"/>
      <c r="BQ73" s="461"/>
      <c r="BR73" s="471"/>
    </row>
    <row r="74" spans="2:70" ht="30" customHeight="1">
      <c r="B74" s="460"/>
      <c r="C74" s="461"/>
      <c r="D74" s="461"/>
      <c r="BP74" s="461"/>
      <c r="BQ74" s="461"/>
      <c r="BR74" s="471"/>
    </row>
    <row r="75" spans="2:70" ht="30" customHeight="1">
      <c r="B75" s="460"/>
      <c r="C75" s="461"/>
      <c r="D75" s="461"/>
      <c r="BP75" s="461"/>
      <c r="BQ75" s="461"/>
      <c r="BR75" s="471"/>
    </row>
    <row r="76" spans="2:70" ht="30" customHeight="1">
      <c r="B76" s="460"/>
      <c r="C76" s="461"/>
      <c r="D76" s="461"/>
      <c r="BP76" s="461"/>
      <c r="BQ76" s="461"/>
      <c r="BR76" s="471"/>
    </row>
    <row r="77" spans="2:70" ht="30" customHeight="1">
      <c r="B77" s="460"/>
      <c r="C77" s="461"/>
      <c r="D77" s="461"/>
      <c r="BP77" s="461"/>
      <c r="BQ77" s="461"/>
      <c r="BR77" s="471"/>
    </row>
    <row r="78" spans="2:70" ht="30" customHeight="1">
      <c r="B78" s="460"/>
      <c r="C78" s="461"/>
      <c r="D78" s="461"/>
      <c r="BP78" s="461"/>
      <c r="BQ78" s="461"/>
      <c r="BR78" s="471"/>
    </row>
    <row r="79" spans="2:70" ht="30" customHeight="1">
      <c r="B79" s="472"/>
      <c r="C79" s="473"/>
      <c r="D79" s="473"/>
      <c r="E79" s="474"/>
      <c r="F79" s="473"/>
      <c r="G79" s="473"/>
      <c r="H79" s="473"/>
      <c r="I79" s="473"/>
      <c r="J79" s="473"/>
      <c r="K79" s="473"/>
      <c r="L79" s="473"/>
      <c r="M79" s="473"/>
      <c r="N79" s="473"/>
      <c r="O79" s="473"/>
      <c r="P79" s="473"/>
      <c r="Q79" s="473"/>
      <c r="R79" s="473"/>
      <c r="S79" s="473"/>
      <c r="T79" s="473"/>
      <c r="U79" s="473"/>
      <c r="V79" s="473"/>
      <c r="W79" s="473"/>
      <c r="X79" s="473"/>
      <c r="Y79" s="473"/>
      <c r="Z79" s="473"/>
      <c r="AA79" s="473"/>
      <c r="AB79" s="473"/>
      <c r="AC79" s="473"/>
      <c r="AD79" s="473"/>
      <c r="AE79" s="473"/>
      <c r="AF79" s="473"/>
      <c r="AG79" s="473"/>
      <c r="AH79" s="473"/>
      <c r="AI79" s="473"/>
      <c r="AJ79" s="473"/>
      <c r="AK79" s="473"/>
      <c r="AL79" s="473"/>
      <c r="AM79" s="473"/>
      <c r="AN79" s="473"/>
      <c r="AO79" s="473"/>
      <c r="AP79" s="473"/>
      <c r="AQ79" s="473"/>
      <c r="AR79" s="473"/>
      <c r="AS79" s="473"/>
      <c r="AT79" s="473"/>
      <c r="AU79" s="473"/>
      <c r="AV79" s="473"/>
      <c r="AW79" s="473"/>
      <c r="AX79" s="473"/>
      <c r="AY79" s="473"/>
      <c r="AZ79" s="473"/>
      <c r="BA79" s="473"/>
      <c r="BB79" s="473"/>
      <c r="BC79" s="473"/>
      <c r="BD79" s="473"/>
      <c r="BE79" s="473"/>
      <c r="BF79" s="473"/>
      <c r="BG79" s="473"/>
      <c r="BH79" s="473"/>
      <c r="BI79" s="473"/>
      <c r="BJ79" s="473"/>
      <c r="BK79" s="473"/>
      <c r="BL79" s="473"/>
      <c r="BM79" s="473"/>
      <c r="BN79" s="473"/>
      <c r="BO79" s="473"/>
      <c r="BP79" s="473"/>
      <c r="BQ79" s="473"/>
      <c r="BR79" s="476"/>
    </row>
    <row r="80" spans="2:70" ht="30" customHeight="1">
      <c r="B80" s="461"/>
      <c r="C80" s="461"/>
      <c r="D80" s="461"/>
      <c r="E80" s="1539" t="s">
        <v>1118</v>
      </c>
      <c r="F80" s="461"/>
      <c r="G80" s="461"/>
      <c r="H80" s="461"/>
      <c r="I80" s="461"/>
      <c r="J80" s="461"/>
      <c r="K80" s="461"/>
      <c r="L80" s="461"/>
      <c r="M80" s="461"/>
      <c r="N80" s="461"/>
      <c r="O80" s="461"/>
      <c r="P80" s="461"/>
      <c r="Q80" s="461"/>
      <c r="R80" s="461"/>
      <c r="S80" s="461"/>
      <c r="T80" s="461"/>
      <c r="U80" s="461"/>
      <c r="V80" s="461"/>
      <c r="W80" s="461"/>
      <c r="X80" s="461"/>
      <c r="Y80" s="461"/>
      <c r="Z80" s="461"/>
      <c r="AA80" s="461"/>
      <c r="AB80" s="461"/>
      <c r="AC80" s="461"/>
      <c r="AD80" s="461"/>
      <c r="AE80" s="461"/>
      <c r="AF80" s="461"/>
      <c r="AG80" s="461"/>
      <c r="AH80" s="461"/>
      <c r="AI80" s="461"/>
      <c r="AJ80" s="461"/>
      <c r="AK80" s="461"/>
      <c r="AL80" s="461"/>
      <c r="AM80" s="461"/>
      <c r="AN80" s="461"/>
      <c r="AO80" s="461"/>
      <c r="AP80" s="461"/>
      <c r="AQ80" s="461"/>
      <c r="AR80" s="461"/>
      <c r="AS80" s="461"/>
      <c r="AT80" s="461"/>
      <c r="AU80" s="461"/>
      <c r="AV80" s="461"/>
      <c r="AW80" s="461"/>
      <c r="AX80" s="461"/>
      <c r="AY80" s="461"/>
    </row>
    <row r="81" spans="1:70" ht="30" customHeight="1">
      <c r="B81" s="1745">
        <v>2</v>
      </c>
      <c r="C81" s="1745"/>
      <c r="D81" s="1745"/>
      <c r="E81" s="1745"/>
      <c r="F81" s="1745"/>
      <c r="G81" s="1745"/>
      <c r="H81" s="1745"/>
      <c r="I81" s="1745"/>
      <c r="J81" s="1745"/>
      <c r="K81" s="1745"/>
      <c r="L81" s="1745"/>
      <c r="M81" s="1745"/>
      <c r="N81" s="1745"/>
      <c r="O81" s="1745"/>
      <c r="P81" s="1745"/>
      <c r="Q81" s="1745"/>
      <c r="R81" s="1745"/>
      <c r="S81" s="1745"/>
      <c r="T81" s="1745"/>
      <c r="U81" s="1745"/>
      <c r="V81" s="1745"/>
      <c r="W81" s="1745"/>
      <c r="X81" s="1745"/>
      <c r="Y81" s="1745"/>
      <c r="Z81" s="1745"/>
      <c r="AA81" s="1745"/>
      <c r="AB81" s="1745"/>
      <c r="AC81" s="1745"/>
      <c r="AD81" s="1745"/>
      <c r="AE81" s="1745"/>
      <c r="AF81" s="1745"/>
      <c r="AG81" s="1745"/>
      <c r="AH81" s="1745"/>
      <c r="AI81" s="1745"/>
      <c r="AJ81" s="1745"/>
      <c r="AK81" s="1745"/>
      <c r="AL81" s="1745"/>
      <c r="AM81" s="1745"/>
      <c r="AN81" s="1745"/>
      <c r="AO81" s="1745"/>
      <c r="AP81" s="1745"/>
      <c r="AQ81" s="1745"/>
      <c r="AR81" s="1745"/>
      <c r="AS81" s="1745"/>
      <c r="AT81" s="1745"/>
      <c r="AU81" s="1745"/>
      <c r="AV81" s="1745"/>
      <c r="AW81" s="1745"/>
      <c r="AX81" s="1745"/>
      <c r="AY81" s="1745"/>
      <c r="AZ81" s="1745"/>
      <c r="BA81" s="1745"/>
      <c r="BB81" s="1745"/>
      <c r="BC81" s="1745"/>
      <c r="BD81" s="1745"/>
      <c r="BE81" s="1745"/>
      <c r="BF81" s="1745"/>
      <c r="BG81" s="1745"/>
      <c r="BH81" s="1745"/>
      <c r="BI81" s="1745"/>
      <c r="BJ81" s="1745"/>
      <c r="BK81" s="1745"/>
      <c r="BL81" s="1745"/>
      <c r="BM81" s="1745"/>
      <c r="BN81" s="1745"/>
      <c r="BO81" s="1745"/>
      <c r="BP81" s="1745"/>
      <c r="BQ81" s="1745"/>
      <c r="BR81" s="1745"/>
    </row>
    <row r="82" spans="1:70" ht="30" customHeight="1">
      <c r="A82" s="475"/>
      <c r="B82" s="475"/>
      <c r="C82" s="475"/>
      <c r="D82" s="475"/>
      <c r="E82" s="475"/>
      <c r="F82" s="475"/>
      <c r="G82" s="475"/>
      <c r="H82" s="475"/>
      <c r="I82" s="475"/>
      <c r="J82" s="475"/>
      <c r="K82" s="475"/>
      <c r="L82" s="475"/>
      <c r="M82" s="475"/>
      <c r="N82" s="475"/>
      <c r="O82" s="475"/>
      <c r="P82" s="475"/>
      <c r="Q82" s="475"/>
      <c r="R82" s="475"/>
      <c r="S82" s="475"/>
      <c r="T82" s="475"/>
      <c r="U82" s="475"/>
      <c r="V82" s="475"/>
      <c r="W82" s="475"/>
      <c r="X82" s="475"/>
      <c r="Y82" s="475"/>
      <c r="Z82" s="475"/>
      <c r="AA82" s="475"/>
      <c r="AB82" s="475"/>
      <c r="AC82" s="475"/>
      <c r="AD82" s="475"/>
      <c r="AE82" s="475"/>
      <c r="AF82" s="475"/>
      <c r="AG82" s="475"/>
      <c r="AH82" s="475"/>
      <c r="AI82" s="475"/>
      <c r="AJ82" s="475"/>
    </row>
  </sheetData>
  <mergeCells count="102">
    <mergeCell ref="BC50:BD50"/>
    <mergeCell ref="B81:BR81"/>
    <mergeCell ref="B2:BR3"/>
    <mergeCell ref="E29:BQ30"/>
    <mergeCell ref="BH42:BI42"/>
    <mergeCell ref="BJ42:BO42"/>
    <mergeCell ref="Z43:AC43"/>
    <mergeCell ref="AL43:AO43"/>
    <mergeCell ref="AR43:AW43"/>
    <mergeCell ref="AX43:BA43"/>
    <mergeCell ref="U48:V48"/>
    <mergeCell ref="W48:X48"/>
    <mergeCell ref="Y48:Z48"/>
    <mergeCell ref="AA48:AB48"/>
    <mergeCell ref="AC48:AD48"/>
    <mergeCell ref="AE48:AF48"/>
    <mergeCell ref="AG48:AH48"/>
    <mergeCell ref="AI48:AJ48"/>
    <mergeCell ref="AK48:AL48"/>
    <mergeCell ref="AM48:AN48"/>
    <mergeCell ref="AO48:AP48"/>
    <mergeCell ref="AQ48:AR48"/>
    <mergeCell ref="AL42:AO42"/>
    <mergeCell ref="AP42:AQ42"/>
    <mergeCell ref="AR42:AS42"/>
    <mergeCell ref="AT42:AU42"/>
    <mergeCell ref="AV42:AW42"/>
    <mergeCell ref="AX42:BA42"/>
    <mergeCell ref="BB42:BC42"/>
    <mergeCell ref="BD42:BE42"/>
    <mergeCell ref="BF42:BG42"/>
    <mergeCell ref="AF41:AK41"/>
    <mergeCell ref="H42:I42"/>
    <mergeCell ref="J42:K42"/>
    <mergeCell ref="L42:M42"/>
    <mergeCell ref="N42:O42"/>
    <mergeCell ref="P42:Q42"/>
    <mergeCell ref="R42:S42"/>
    <mergeCell ref="T42:U42"/>
    <mergeCell ref="V42:W42"/>
    <mergeCell ref="X42:Y42"/>
    <mergeCell ref="Z42:AC42"/>
    <mergeCell ref="AD42:AE42"/>
    <mergeCell ref="AF42:AG42"/>
    <mergeCell ref="AH42:AI42"/>
    <mergeCell ref="AJ42:AK42"/>
    <mergeCell ref="AT38:AU38"/>
    <mergeCell ref="AV38:AW38"/>
    <mergeCell ref="AX38:BA38"/>
    <mergeCell ref="BB38:BC38"/>
    <mergeCell ref="BD38:BE38"/>
    <mergeCell ref="BF38:BG38"/>
    <mergeCell ref="BH38:BI38"/>
    <mergeCell ref="BJ38:BO38"/>
    <mergeCell ref="Z39:AC39"/>
    <mergeCell ref="AL39:AO39"/>
    <mergeCell ref="AR39:AW39"/>
    <mergeCell ref="AX39:BA39"/>
    <mergeCell ref="AW23:AX23"/>
    <mergeCell ref="AY23:AZ23"/>
    <mergeCell ref="BA23:BE23"/>
    <mergeCell ref="BG23:BH23"/>
    <mergeCell ref="BI23:BJ23"/>
    <mergeCell ref="BK23:BO23"/>
    <mergeCell ref="AF37:AK37"/>
    <mergeCell ref="H38:I38"/>
    <mergeCell ref="J38:K38"/>
    <mergeCell ref="L38:M38"/>
    <mergeCell ref="N38:O38"/>
    <mergeCell ref="P38:Q38"/>
    <mergeCell ref="R38:S38"/>
    <mergeCell ref="T38:U38"/>
    <mergeCell ref="V38:W38"/>
    <mergeCell ref="X38:Y38"/>
    <mergeCell ref="Z38:AC38"/>
    <mergeCell ref="AD38:AE38"/>
    <mergeCell ref="AF38:AG38"/>
    <mergeCell ref="AH38:AI38"/>
    <mergeCell ref="AJ38:AK38"/>
    <mergeCell ref="AL38:AO38"/>
    <mergeCell ref="AP38:AQ38"/>
    <mergeCell ref="AR38:AS38"/>
    <mergeCell ref="AM22:AT22"/>
    <mergeCell ref="E23:F23"/>
    <mergeCell ref="G23:H23"/>
    <mergeCell ref="I23:J23"/>
    <mergeCell ref="K23:L23"/>
    <mergeCell ref="M23:N23"/>
    <mergeCell ref="O23:P23"/>
    <mergeCell ref="Q23:R23"/>
    <mergeCell ref="S23:T23"/>
    <mergeCell ref="U23:V23"/>
    <mergeCell ref="W23:X23"/>
    <mergeCell ref="Y23:Z23"/>
    <mergeCell ref="AA23:AB23"/>
    <mergeCell ref="AG23:AH23"/>
    <mergeCell ref="AI23:AJ23"/>
    <mergeCell ref="AK23:AL23"/>
    <mergeCell ref="AM23:AN23"/>
    <mergeCell ref="AO23:AP23"/>
    <mergeCell ref="AQ23:AR23"/>
    <mergeCell ref="AS23:AT23"/>
  </mergeCells>
  <printOptions horizontalCentered="1" verticalCentered="1"/>
  <pageMargins left="0.23622047244094499" right="0.23622047244094499" top="0.23622047244094499" bottom="0.23622047244094499" header="0" footer="0"/>
  <pageSetup paperSize="9" scale="32"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EB21C-D6FE-454E-AC12-8AD172B0BC8C}">
  <sheetPr transitionEvaluation="1">
    <tabColor theme="4" tint="-0.249977111117893"/>
  </sheetPr>
  <dimension ref="A1:CH97"/>
  <sheetViews>
    <sheetView showGridLines="0" view="pageBreakPreview" topLeftCell="A29" zoomScale="40" zoomScaleNormal="40" zoomScaleSheetLayoutView="40" workbookViewId="0">
      <selection activeCell="CI68" sqref="CI68"/>
    </sheetView>
  </sheetViews>
  <sheetFormatPr defaultColWidth="2.375" defaultRowHeight="15"/>
  <cols>
    <col min="1" max="1" width="2.375" style="1466"/>
    <col min="2" max="2" width="3.875" style="1466" customWidth="1"/>
    <col min="3" max="3" width="10.5" style="1466" customWidth="1"/>
    <col min="4" max="4" width="5.375" style="1466" customWidth="1"/>
    <col min="5" max="45" width="3.875" style="1466" customWidth="1"/>
    <col min="46" max="46" width="5.375" style="1466" customWidth="1"/>
    <col min="47" max="86" width="3.875" style="1466" customWidth="1"/>
    <col min="87" max="240" width="2.375" style="1466"/>
    <col min="241" max="241" width="3.875" style="1466" customWidth="1"/>
    <col min="242" max="242" width="9.125" style="1466" bestFit="1" customWidth="1"/>
    <col min="243" max="243" width="3.875" style="1466" customWidth="1"/>
    <col min="244" max="247" width="1.375" style="1466" customWidth="1"/>
    <col min="248" max="329" width="3.875" style="1466" customWidth="1"/>
    <col min="330" max="496" width="2.375" style="1466"/>
    <col min="497" max="497" width="3.875" style="1466" customWidth="1"/>
    <col min="498" max="498" width="9.125" style="1466" bestFit="1" customWidth="1"/>
    <col min="499" max="499" width="3.875" style="1466" customWidth="1"/>
    <col min="500" max="503" width="1.375" style="1466" customWidth="1"/>
    <col min="504" max="585" width="3.875" style="1466" customWidth="1"/>
    <col min="586" max="752" width="2.375" style="1466"/>
    <col min="753" max="753" width="3.875" style="1466" customWidth="1"/>
    <col min="754" max="754" width="9.125" style="1466" bestFit="1" customWidth="1"/>
    <col min="755" max="755" width="3.875" style="1466" customWidth="1"/>
    <col min="756" max="759" width="1.375" style="1466" customWidth="1"/>
    <col min="760" max="841" width="3.875" style="1466" customWidth="1"/>
    <col min="842" max="1008" width="2.375" style="1466"/>
    <col min="1009" max="1009" width="3.875" style="1466" customWidth="1"/>
    <col min="1010" max="1010" width="9.125" style="1466" bestFit="1" customWidth="1"/>
    <col min="1011" max="1011" width="3.875" style="1466" customWidth="1"/>
    <col min="1012" max="1015" width="1.375" style="1466" customWidth="1"/>
    <col min="1016" max="1097" width="3.875" style="1466" customWidth="1"/>
    <col min="1098" max="1264" width="2.375" style="1466"/>
    <col min="1265" max="1265" width="3.875" style="1466" customWidth="1"/>
    <col min="1266" max="1266" width="9.125" style="1466" bestFit="1" customWidth="1"/>
    <col min="1267" max="1267" width="3.875" style="1466" customWidth="1"/>
    <col min="1268" max="1271" width="1.375" style="1466" customWidth="1"/>
    <col min="1272" max="1353" width="3.875" style="1466" customWidth="1"/>
    <col min="1354" max="1520" width="2.375" style="1466"/>
    <col min="1521" max="1521" width="3.875" style="1466" customWidth="1"/>
    <col min="1522" max="1522" width="9.125" style="1466" bestFit="1" customWidth="1"/>
    <col min="1523" max="1523" width="3.875" style="1466" customWidth="1"/>
    <col min="1524" max="1527" width="1.375" style="1466" customWidth="1"/>
    <col min="1528" max="1609" width="3.875" style="1466" customWidth="1"/>
    <col min="1610" max="1776" width="2.375" style="1466"/>
    <col min="1777" max="1777" width="3.875" style="1466" customWidth="1"/>
    <col min="1778" max="1778" width="9.125" style="1466" bestFit="1" customWidth="1"/>
    <col min="1779" max="1779" width="3.875" style="1466" customWidth="1"/>
    <col min="1780" max="1783" width="1.375" style="1466" customWidth="1"/>
    <col min="1784" max="1865" width="3.875" style="1466" customWidth="1"/>
    <col min="1866" max="2032" width="2.375" style="1466"/>
    <col min="2033" max="2033" width="3.875" style="1466" customWidth="1"/>
    <col min="2034" max="2034" width="9.125" style="1466" bestFit="1" customWidth="1"/>
    <col min="2035" max="2035" width="3.875" style="1466" customWidth="1"/>
    <col min="2036" max="2039" width="1.375" style="1466" customWidth="1"/>
    <col min="2040" max="2121" width="3.875" style="1466" customWidth="1"/>
    <col min="2122" max="2288" width="2.375" style="1466"/>
    <col min="2289" max="2289" width="3.875" style="1466" customWidth="1"/>
    <col min="2290" max="2290" width="9.125" style="1466" bestFit="1" customWidth="1"/>
    <col min="2291" max="2291" width="3.875" style="1466" customWidth="1"/>
    <col min="2292" max="2295" width="1.375" style="1466" customWidth="1"/>
    <col min="2296" max="2377" width="3.875" style="1466" customWidth="1"/>
    <col min="2378" max="2544" width="2.375" style="1466"/>
    <col min="2545" max="2545" width="3.875" style="1466" customWidth="1"/>
    <col min="2546" max="2546" width="9.125" style="1466" bestFit="1" customWidth="1"/>
    <col min="2547" max="2547" width="3.875" style="1466" customWidth="1"/>
    <col min="2548" max="2551" width="1.375" style="1466" customWidth="1"/>
    <col min="2552" max="2633" width="3.875" style="1466" customWidth="1"/>
    <col min="2634" max="2800" width="2.375" style="1466"/>
    <col min="2801" max="2801" width="3.875" style="1466" customWidth="1"/>
    <col min="2802" max="2802" width="9.125" style="1466" bestFit="1" customWidth="1"/>
    <col min="2803" max="2803" width="3.875" style="1466" customWidth="1"/>
    <col min="2804" max="2807" width="1.375" style="1466" customWidth="1"/>
    <col min="2808" max="2889" width="3.875" style="1466" customWidth="1"/>
    <col min="2890" max="3056" width="2.375" style="1466"/>
    <col min="3057" max="3057" width="3.875" style="1466" customWidth="1"/>
    <col min="3058" max="3058" width="9.125" style="1466" bestFit="1" customWidth="1"/>
    <col min="3059" max="3059" width="3.875" style="1466" customWidth="1"/>
    <col min="3060" max="3063" width="1.375" style="1466" customWidth="1"/>
    <col min="3064" max="3145" width="3.875" style="1466" customWidth="1"/>
    <col min="3146" max="3312" width="2.375" style="1466"/>
    <col min="3313" max="3313" width="3.875" style="1466" customWidth="1"/>
    <col min="3314" max="3314" width="9.125" style="1466" bestFit="1" customWidth="1"/>
    <col min="3315" max="3315" width="3.875" style="1466" customWidth="1"/>
    <col min="3316" max="3319" width="1.375" style="1466" customWidth="1"/>
    <col min="3320" max="3401" width="3.875" style="1466" customWidth="1"/>
    <col min="3402" max="3568" width="2.375" style="1466"/>
    <col min="3569" max="3569" width="3.875" style="1466" customWidth="1"/>
    <col min="3570" max="3570" width="9.125" style="1466" bestFit="1" customWidth="1"/>
    <col min="3571" max="3571" width="3.875" style="1466" customWidth="1"/>
    <col min="3572" max="3575" width="1.375" style="1466" customWidth="1"/>
    <col min="3576" max="3657" width="3.875" style="1466" customWidth="1"/>
    <col min="3658" max="3824" width="2.375" style="1466"/>
    <col min="3825" max="3825" width="3.875" style="1466" customWidth="1"/>
    <col min="3826" max="3826" width="9.125" style="1466" bestFit="1" customWidth="1"/>
    <col min="3827" max="3827" width="3.875" style="1466" customWidth="1"/>
    <col min="3828" max="3831" width="1.375" style="1466" customWidth="1"/>
    <col min="3832" max="3913" width="3.875" style="1466" customWidth="1"/>
    <col min="3914" max="4080" width="2.375" style="1466"/>
    <col min="4081" max="4081" width="3.875" style="1466" customWidth="1"/>
    <col min="4082" max="4082" width="9.125" style="1466" bestFit="1" customWidth="1"/>
    <col min="4083" max="4083" width="3.875" style="1466" customWidth="1"/>
    <col min="4084" max="4087" width="1.375" style="1466" customWidth="1"/>
    <col min="4088" max="4169" width="3.875" style="1466" customWidth="1"/>
    <col min="4170" max="4336" width="2.375" style="1466"/>
    <col min="4337" max="4337" width="3.875" style="1466" customWidth="1"/>
    <col min="4338" max="4338" width="9.125" style="1466" bestFit="1" customWidth="1"/>
    <col min="4339" max="4339" width="3.875" style="1466" customWidth="1"/>
    <col min="4340" max="4343" width="1.375" style="1466" customWidth="1"/>
    <col min="4344" max="4425" width="3.875" style="1466" customWidth="1"/>
    <col min="4426" max="4592" width="2.375" style="1466"/>
    <col min="4593" max="4593" width="3.875" style="1466" customWidth="1"/>
    <col min="4594" max="4594" width="9.125" style="1466" bestFit="1" customWidth="1"/>
    <col min="4595" max="4595" width="3.875" style="1466" customWidth="1"/>
    <col min="4596" max="4599" width="1.375" style="1466" customWidth="1"/>
    <col min="4600" max="4681" width="3.875" style="1466" customWidth="1"/>
    <col min="4682" max="4848" width="2.375" style="1466"/>
    <col min="4849" max="4849" width="3.875" style="1466" customWidth="1"/>
    <col min="4850" max="4850" width="9.125" style="1466" bestFit="1" customWidth="1"/>
    <col min="4851" max="4851" width="3.875" style="1466" customWidth="1"/>
    <col min="4852" max="4855" width="1.375" style="1466" customWidth="1"/>
    <col min="4856" max="4937" width="3.875" style="1466" customWidth="1"/>
    <col min="4938" max="5104" width="2.375" style="1466"/>
    <col min="5105" max="5105" width="3.875" style="1466" customWidth="1"/>
    <col min="5106" max="5106" width="9.125" style="1466" bestFit="1" customWidth="1"/>
    <col min="5107" max="5107" width="3.875" style="1466" customWidth="1"/>
    <col min="5108" max="5111" width="1.375" style="1466" customWidth="1"/>
    <col min="5112" max="5193" width="3.875" style="1466" customWidth="1"/>
    <col min="5194" max="5360" width="2.375" style="1466"/>
    <col min="5361" max="5361" width="3.875" style="1466" customWidth="1"/>
    <col min="5362" max="5362" width="9.125" style="1466" bestFit="1" customWidth="1"/>
    <col min="5363" max="5363" width="3.875" style="1466" customWidth="1"/>
    <col min="5364" max="5367" width="1.375" style="1466" customWidth="1"/>
    <col min="5368" max="5449" width="3.875" style="1466" customWidth="1"/>
    <col min="5450" max="5616" width="2.375" style="1466"/>
    <col min="5617" max="5617" width="3.875" style="1466" customWidth="1"/>
    <col min="5618" max="5618" width="9.125" style="1466" bestFit="1" customWidth="1"/>
    <col min="5619" max="5619" width="3.875" style="1466" customWidth="1"/>
    <col min="5620" max="5623" width="1.375" style="1466" customWidth="1"/>
    <col min="5624" max="5705" width="3.875" style="1466" customWidth="1"/>
    <col min="5706" max="5872" width="2.375" style="1466"/>
    <col min="5873" max="5873" width="3.875" style="1466" customWidth="1"/>
    <col min="5874" max="5874" width="9.125" style="1466" bestFit="1" customWidth="1"/>
    <col min="5875" max="5875" width="3.875" style="1466" customWidth="1"/>
    <col min="5876" max="5879" width="1.375" style="1466" customWidth="1"/>
    <col min="5880" max="5961" width="3.875" style="1466" customWidth="1"/>
    <col min="5962" max="6128" width="2.375" style="1466"/>
    <col min="6129" max="6129" width="3.875" style="1466" customWidth="1"/>
    <col min="6130" max="6130" width="9.125" style="1466" bestFit="1" customWidth="1"/>
    <col min="6131" max="6131" width="3.875" style="1466" customWidth="1"/>
    <col min="6132" max="6135" width="1.375" style="1466" customWidth="1"/>
    <col min="6136" max="6217" width="3.875" style="1466" customWidth="1"/>
    <col min="6218" max="6384" width="2.375" style="1466"/>
    <col min="6385" max="6385" width="3.875" style="1466" customWidth="1"/>
    <col min="6386" max="6386" width="9.125" style="1466" bestFit="1" customWidth="1"/>
    <col min="6387" max="6387" width="3.875" style="1466" customWidth="1"/>
    <col min="6388" max="6391" width="1.375" style="1466" customWidth="1"/>
    <col min="6392" max="6473" width="3.875" style="1466" customWidth="1"/>
    <col min="6474" max="6640" width="2.375" style="1466"/>
    <col min="6641" max="6641" width="3.875" style="1466" customWidth="1"/>
    <col min="6642" max="6642" width="9.125" style="1466" bestFit="1" customWidth="1"/>
    <col min="6643" max="6643" width="3.875" style="1466" customWidth="1"/>
    <col min="6644" max="6647" width="1.375" style="1466" customWidth="1"/>
    <col min="6648" max="6729" width="3.875" style="1466" customWidth="1"/>
    <col min="6730" max="6896" width="2.375" style="1466"/>
    <col min="6897" max="6897" width="3.875" style="1466" customWidth="1"/>
    <col min="6898" max="6898" width="9.125" style="1466" bestFit="1" customWidth="1"/>
    <col min="6899" max="6899" width="3.875" style="1466" customWidth="1"/>
    <col min="6900" max="6903" width="1.375" style="1466" customWidth="1"/>
    <col min="6904" max="6985" width="3.875" style="1466" customWidth="1"/>
    <col min="6986" max="7152" width="2.375" style="1466"/>
    <col min="7153" max="7153" width="3.875" style="1466" customWidth="1"/>
    <col min="7154" max="7154" width="9.125" style="1466" bestFit="1" customWidth="1"/>
    <col min="7155" max="7155" width="3.875" style="1466" customWidth="1"/>
    <col min="7156" max="7159" width="1.375" style="1466" customWidth="1"/>
    <col min="7160" max="7241" width="3.875" style="1466" customWidth="1"/>
    <col min="7242" max="7408" width="2.375" style="1466"/>
    <col min="7409" max="7409" width="3.875" style="1466" customWidth="1"/>
    <col min="7410" max="7410" width="9.125" style="1466" bestFit="1" customWidth="1"/>
    <col min="7411" max="7411" width="3.875" style="1466" customWidth="1"/>
    <col min="7412" max="7415" width="1.375" style="1466" customWidth="1"/>
    <col min="7416" max="7497" width="3.875" style="1466" customWidth="1"/>
    <col min="7498" max="7664" width="2.375" style="1466"/>
    <col min="7665" max="7665" width="3.875" style="1466" customWidth="1"/>
    <col min="7666" max="7666" width="9.125" style="1466" bestFit="1" customWidth="1"/>
    <col min="7667" max="7667" width="3.875" style="1466" customWidth="1"/>
    <col min="7668" max="7671" width="1.375" style="1466" customWidth="1"/>
    <col min="7672" max="7753" width="3.875" style="1466" customWidth="1"/>
    <col min="7754" max="7920" width="2.375" style="1466"/>
    <col min="7921" max="7921" width="3.875" style="1466" customWidth="1"/>
    <col min="7922" max="7922" width="9.125" style="1466" bestFit="1" customWidth="1"/>
    <col min="7923" max="7923" width="3.875" style="1466" customWidth="1"/>
    <col min="7924" max="7927" width="1.375" style="1466" customWidth="1"/>
    <col min="7928" max="8009" width="3.875" style="1466" customWidth="1"/>
    <col min="8010" max="8176" width="2.375" style="1466"/>
    <col min="8177" max="8177" width="3.875" style="1466" customWidth="1"/>
    <col min="8178" max="8178" width="9.125" style="1466" bestFit="1" customWidth="1"/>
    <col min="8179" max="8179" width="3.875" style="1466" customWidth="1"/>
    <col min="8180" max="8183" width="1.375" style="1466" customWidth="1"/>
    <col min="8184" max="8265" width="3.875" style="1466" customWidth="1"/>
    <col min="8266" max="8432" width="2.375" style="1466"/>
    <col min="8433" max="8433" width="3.875" style="1466" customWidth="1"/>
    <col min="8434" max="8434" width="9.125" style="1466" bestFit="1" customWidth="1"/>
    <col min="8435" max="8435" width="3.875" style="1466" customWidth="1"/>
    <col min="8436" max="8439" width="1.375" style="1466" customWidth="1"/>
    <col min="8440" max="8521" width="3.875" style="1466" customWidth="1"/>
    <col min="8522" max="8688" width="2.375" style="1466"/>
    <col min="8689" max="8689" width="3.875" style="1466" customWidth="1"/>
    <col min="8690" max="8690" width="9.125" style="1466" bestFit="1" customWidth="1"/>
    <col min="8691" max="8691" width="3.875" style="1466" customWidth="1"/>
    <col min="8692" max="8695" width="1.375" style="1466" customWidth="1"/>
    <col min="8696" max="8777" width="3.875" style="1466" customWidth="1"/>
    <col min="8778" max="8944" width="2.375" style="1466"/>
    <col min="8945" max="8945" width="3.875" style="1466" customWidth="1"/>
    <col min="8946" max="8946" width="9.125" style="1466" bestFit="1" customWidth="1"/>
    <col min="8947" max="8947" width="3.875" style="1466" customWidth="1"/>
    <col min="8948" max="8951" width="1.375" style="1466" customWidth="1"/>
    <col min="8952" max="9033" width="3.875" style="1466" customWidth="1"/>
    <col min="9034" max="9200" width="2.375" style="1466"/>
    <col min="9201" max="9201" width="3.875" style="1466" customWidth="1"/>
    <col min="9202" max="9202" width="9.125" style="1466" bestFit="1" customWidth="1"/>
    <col min="9203" max="9203" width="3.875" style="1466" customWidth="1"/>
    <col min="9204" max="9207" width="1.375" style="1466" customWidth="1"/>
    <col min="9208" max="9289" width="3.875" style="1466" customWidth="1"/>
    <col min="9290" max="9456" width="2.375" style="1466"/>
    <col min="9457" max="9457" width="3.875" style="1466" customWidth="1"/>
    <col min="9458" max="9458" width="9.125" style="1466" bestFit="1" customWidth="1"/>
    <col min="9459" max="9459" width="3.875" style="1466" customWidth="1"/>
    <col min="9460" max="9463" width="1.375" style="1466" customWidth="1"/>
    <col min="9464" max="9545" width="3.875" style="1466" customWidth="1"/>
    <col min="9546" max="9712" width="2.375" style="1466"/>
    <col min="9713" max="9713" width="3.875" style="1466" customWidth="1"/>
    <col min="9714" max="9714" width="9.125" style="1466" bestFit="1" customWidth="1"/>
    <col min="9715" max="9715" width="3.875" style="1466" customWidth="1"/>
    <col min="9716" max="9719" width="1.375" style="1466" customWidth="1"/>
    <col min="9720" max="9801" width="3.875" style="1466" customWidth="1"/>
    <col min="9802" max="9968" width="2.375" style="1466"/>
    <col min="9969" max="9969" width="3.875" style="1466" customWidth="1"/>
    <col min="9970" max="9970" width="9.125" style="1466" bestFit="1" customWidth="1"/>
    <col min="9971" max="9971" width="3.875" style="1466" customWidth="1"/>
    <col min="9972" max="9975" width="1.375" style="1466" customWidth="1"/>
    <col min="9976" max="10057" width="3.875" style="1466" customWidth="1"/>
    <col min="10058" max="10224" width="2.375" style="1466"/>
    <col min="10225" max="10225" width="3.875" style="1466" customWidth="1"/>
    <col min="10226" max="10226" width="9.125" style="1466" bestFit="1" customWidth="1"/>
    <col min="10227" max="10227" width="3.875" style="1466" customWidth="1"/>
    <col min="10228" max="10231" width="1.375" style="1466" customWidth="1"/>
    <col min="10232" max="10313" width="3.875" style="1466" customWidth="1"/>
    <col min="10314" max="10480" width="2.375" style="1466"/>
    <col min="10481" max="10481" width="3.875" style="1466" customWidth="1"/>
    <col min="10482" max="10482" width="9.125" style="1466" bestFit="1" customWidth="1"/>
    <col min="10483" max="10483" width="3.875" style="1466" customWidth="1"/>
    <col min="10484" max="10487" width="1.375" style="1466" customWidth="1"/>
    <col min="10488" max="10569" width="3.875" style="1466" customWidth="1"/>
    <col min="10570" max="10736" width="2.375" style="1466"/>
    <col min="10737" max="10737" width="3.875" style="1466" customWidth="1"/>
    <col min="10738" max="10738" width="9.125" style="1466" bestFit="1" customWidth="1"/>
    <col min="10739" max="10739" width="3.875" style="1466" customWidth="1"/>
    <col min="10740" max="10743" width="1.375" style="1466" customWidth="1"/>
    <col min="10744" max="10825" width="3.875" style="1466" customWidth="1"/>
    <col min="10826" max="10992" width="2.375" style="1466"/>
    <col min="10993" max="10993" width="3.875" style="1466" customWidth="1"/>
    <col min="10994" max="10994" width="9.125" style="1466" bestFit="1" customWidth="1"/>
    <col min="10995" max="10995" width="3.875" style="1466" customWidth="1"/>
    <col min="10996" max="10999" width="1.375" style="1466" customWidth="1"/>
    <col min="11000" max="11081" width="3.875" style="1466" customWidth="1"/>
    <col min="11082" max="11248" width="2.375" style="1466"/>
    <col min="11249" max="11249" width="3.875" style="1466" customWidth="1"/>
    <col min="11250" max="11250" width="9.125" style="1466" bestFit="1" customWidth="1"/>
    <col min="11251" max="11251" width="3.875" style="1466" customWidth="1"/>
    <col min="11252" max="11255" width="1.375" style="1466" customWidth="1"/>
    <col min="11256" max="11337" width="3.875" style="1466" customWidth="1"/>
    <col min="11338" max="11504" width="2.375" style="1466"/>
    <col min="11505" max="11505" width="3.875" style="1466" customWidth="1"/>
    <col min="11506" max="11506" width="9.125" style="1466" bestFit="1" customWidth="1"/>
    <col min="11507" max="11507" width="3.875" style="1466" customWidth="1"/>
    <col min="11508" max="11511" width="1.375" style="1466" customWidth="1"/>
    <col min="11512" max="11593" width="3.875" style="1466" customWidth="1"/>
    <col min="11594" max="11760" width="2.375" style="1466"/>
    <col min="11761" max="11761" width="3.875" style="1466" customWidth="1"/>
    <col min="11762" max="11762" width="9.125" style="1466" bestFit="1" customWidth="1"/>
    <col min="11763" max="11763" width="3.875" style="1466" customWidth="1"/>
    <col min="11764" max="11767" width="1.375" style="1466" customWidth="1"/>
    <col min="11768" max="11849" width="3.875" style="1466" customWidth="1"/>
    <col min="11850" max="12016" width="2.375" style="1466"/>
    <col min="12017" max="12017" width="3.875" style="1466" customWidth="1"/>
    <col min="12018" max="12018" width="9.125" style="1466" bestFit="1" customWidth="1"/>
    <col min="12019" max="12019" width="3.875" style="1466" customWidth="1"/>
    <col min="12020" max="12023" width="1.375" style="1466" customWidth="1"/>
    <col min="12024" max="12105" width="3.875" style="1466" customWidth="1"/>
    <col min="12106" max="12272" width="2.375" style="1466"/>
    <col min="12273" max="12273" width="3.875" style="1466" customWidth="1"/>
    <col min="12274" max="12274" width="9.125" style="1466" bestFit="1" customWidth="1"/>
    <col min="12275" max="12275" width="3.875" style="1466" customWidth="1"/>
    <col min="12276" max="12279" width="1.375" style="1466" customWidth="1"/>
    <col min="12280" max="12361" width="3.875" style="1466" customWidth="1"/>
    <col min="12362" max="12528" width="2.375" style="1466"/>
    <col min="12529" max="12529" width="3.875" style="1466" customWidth="1"/>
    <col min="12530" max="12530" width="9.125" style="1466" bestFit="1" customWidth="1"/>
    <col min="12531" max="12531" width="3.875" style="1466" customWidth="1"/>
    <col min="12532" max="12535" width="1.375" style="1466" customWidth="1"/>
    <col min="12536" max="12617" width="3.875" style="1466" customWidth="1"/>
    <col min="12618" max="12784" width="2.375" style="1466"/>
    <col min="12785" max="12785" width="3.875" style="1466" customWidth="1"/>
    <col min="12786" max="12786" width="9.125" style="1466" bestFit="1" customWidth="1"/>
    <col min="12787" max="12787" width="3.875" style="1466" customWidth="1"/>
    <col min="12788" max="12791" width="1.375" style="1466" customWidth="1"/>
    <col min="12792" max="12873" width="3.875" style="1466" customWidth="1"/>
    <col min="12874" max="13040" width="2.375" style="1466"/>
    <col min="13041" max="13041" width="3.875" style="1466" customWidth="1"/>
    <col min="13042" max="13042" width="9.125" style="1466" bestFit="1" customWidth="1"/>
    <col min="13043" max="13043" width="3.875" style="1466" customWidth="1"/>
    <col min="13044" max="13047" width="1.375" style="1466" customWidth="1"/>
    <col min="13048" max="13129" width="3.875" style="1466" customWidth="1"/>
    <col min="13130" max="13296" width="2.375" style="1466"/>
    <col min="13297" max="13297" width="3.875" style="1466" customWidth="1"/>
    <col min="13298" max="13298" width="9.125" style="1466" bestFit="1" customWidth="1"/>
    <col min="13299" max="13299" width="3.875" style="1466" customWidth="1"/>
    <col min="13300" max="13303" width="1.375" style="1466" customWidth="1"/>
    <col min="13304" max="13385" width="3.875" style="1466" customWidth="1"/>
    <col min="13386" max="13552" width="2.375" style="1466"/>
    <col min="13553" max="13553" width="3.875" style="1466" customWidth="1"/>
    <col min="13554" max="13554" width="9.125" style="1466" bestFit="1" customWidth="1"/>
    <col min="13555" max="13555" width="3.875" style="1466" customWidth="1"/>
    <col min="13556" max="13559" width="1.375" style="1466" customWidth="1"/>
    <col min="13560" max="13641" width="3.875" style="1466" customWidth="1"/>
    <col min="13642" max="13808" width="2.375" style="1466"/>
    <col min="13809" max="13809" width="3.875" style="1466" customWidth="1"/>
    <col min="13810" max="13810" width="9.125" style="1466" bestFit="1" customWidth="1"/>
    <col min="13811" max="13811" width="3.875" style="1466" customWidth="1"/>
    <col min="13812" max="13815" width="1.375" style="1466" customWidth="1"/>
    <col min="13816" max="13897" width="3.875" style="1466" customWidth="1"/>
    <col min="13898" max="14064" width="2.375" style="1466"/>
    <col min="14065" max="14065" width="3.875" style="1466" customWidth="1"/>
    <col min="14066" max="14066" width="9.125" style="1466" bestFit="1" customWidth="1"/>
    <col min="14067" max="14067" width="3.875" style="1466" customWidth="1"/>
    <col min="14068" max="14071" width="1.375" style="1466" customWidth="1"/>
    <col min="14072" max="14153" width="3.875" style="1466" customWidth="1"/>
    <col min="14154" max="14320" width="2.375" style="1466"/>
    <col min="14321" max="14321" width="3.875" style="1466" customWidth="1"/>
    <col min="14322" max="14322" width="9.125" style="1466" bestFit="1" customWidth="1"/>
    <col min="14323" max="14323" width="3.875" style="1466" customWidth="1"/>
    <col min="14324" max="14327" width="1.375" style="1466" customWidth="1"/>
    <col min="14328" max="14409" width="3.875" style="1466" customWidth="1"/>
    <col min="14410" max="14576" width="2.375" style="1466"/>
    <col min="14577" max="14577" width="3.875" style="1466" customWidth="1"/>
    <col min="14578" max="14578" width="9.125" style="1466" bestFit="1" customWidth="1"/>
    <col min="14579" max="14579" width="3.875" style="1466" customWidth="1"/>
    <col min="14580" max="14583" width="1.375" style="1466" customWidth="1"/>
    <col min="14584" max="14665" width="3.875" style="1466" customWidth="1"/>
    <col min="14666" max="14832" width="2.375" style="1466"/>
    <col min="14833" max="14833" width="3.875" style="1466" customWidth="1"/>
    <col min="14834" max="14834" width="9.125" style="1466" bestFit="1" customWidth="1"/>
    <col min="14835" max="14835" width="3.875" style="1466" customWidth="1"/>
    <col min="14836" max="14839" width="1.375" style="1466" customWidth="1"/>
    <col min="14840" max="14921" width="3.875" style="1466" customWidth="1"/>
    <col min="14922" max="15088" width="2.375" style="1466"/>
    <col min="15089" max="15089" width="3.875" style="1466" customWidth="1"/>
    <col min="15090" max="15090" width="9.125" style="1466" bestFit="1" customWidth="1"/>
    <col min="15091" max="15091" width="3.875" style="1466" customWidth="1"/>
    <col min="15092" max="15095" width="1.375" style="1466" customWidth="1"/>
    <col min="15096" max="15177" width="3.875" style="1466" customWidth="1"/>
    <col min="15178" max="15344" width="2.375" style="1466"/>
    <col min="15345" max="15345" width="3.875" style="1466" customWidth="1"/>
    <col min="15346" max="15346" width="9.125" style="1466" bestFit="1" customWidth="1"/>
    <col min="15347" max="15347" width="3.875" style="1466" customWidth="1"/>
    <col min="15348" max="15351" width="1.375" style="1466" customWidth="1"/>
    <col min="15352" max="15433" width="3.875" style="1466" customWidth="1"/>
    <col min="15434" max="15600" width="2.375" style="1466"/>
    <col min="15601" max="15601" width="3.875" style="1466" customWidth="1"/>
    <col min="15602" max="15602" width="9.125" style="1466" bestFit="1" customWidth="1"/>
    <col min="15603" max="15603" width="3.875" style="1466" customWidth="1"/>
    <col min="15604" max="15607" width="1.375" style="1466" customWidth="1"/>
    <col min="15608" max="15689" width="3.875" style="1466" customWidth="1"/>
    <col min="15690" max="15856" width="2.375" style="1466"/>
    <col min="15857" max="15857" width="3.875" style="1466" customWidth="1"/>
    <col min="15858" max="15858" width="9.125" style="1466" bestFit="1" customWidth="1"/>
    <col min="15859" max="15859" width="3.875" style="1466" customWidth="1"/>
    <col min="15860" max="15863" width="1.375" style="1466" customWidth="1"/>
    <col min="15864" max="15945" width="3.875" style="1466" customWidth="1"/>
    <col min="15946" max="16112" width="2.375" style="1466"/>
    <col min="16113" max="16113" width="3.875" style="1466" customWidth="1"/>
    <col min="16114" max="16114" width="9.125" style="1466" bestFit="1" customWidth="1"/>
    <col min="16115" max="16115" width="3.875" style="1466" customWidth="1"/>
    <col min="16116" max="16119" width="1.375" style="1466" customWidth="1"/>
    <col min="16120" max="16201" width="3.875" style="1466" customWidth="1"/>
    <col min="16202" max="16384" width="2.375" style="1466"/>
  </cols>
  <sheetData>
    <row r="1" spans="2:86" ht="24.75" customHeight="1" thickBot="1"/>
    <row r="2" spans="2:86" ht="20.25" customHeight="1" thickBot="1">
      <c r="B2" s="1467"/>
      <c r="C2" s="1468"/>
      <c r="D2" s="1468"/>
      <c r="E2" s="1468"/>
      <c r="F2" s="1468"/>
      <c r="G2" s="1468"/>
      <c r="H2" s="1468"/>
      <c r="I2" s="1468"/>
      <c r="J2" s="1468"/>
      <c r="K2" s="1468"/>
      <c r="L2" s="1468"/>
      <c r="M2" s="1468"/>
      <c r="N2" s="1468"/>
      <c r="O2" s="1468"/>
      <c r="P2" s="1468"/>
      <c r="Q2" s="1468"/>
      <c r="R2" s="1468"/>
      <c r="S2" s="1468"/>
      <c r="T2" s="1468"/>
      <c r="U2" s="1468"/>
      <c r="V2" s="1468"/>
      <c r="W2" s="1468"/>
      <c r="X2" s="1468"/>
      <c r="Y2" s="1468"/>
      <c r="Z2" s="1468"/>
      <c r="AA2" s="1468"/>
      <c r="AB2" s="1468"/>
      <c r="AC2" s="1468"/>
      <c r="AD2" s="1468"/>
      <c r="AE2" s="1468"/>
      <c r="AF2" s="1468"/>
      <c r="AG2" s="1468"/>
      <c r="AH2" s="1468"/>
      <c r="AI2" s="1468"/>
      <c r="AJ2" s="1468"/>
      <c r="AK2" s="1468"/>
      <c r="AL2" s="1468"/>
      <c r="AM2" s="1468"/>
      <c r="AN2" s="1468"/>
      <c r="AO2" s="1468"/>
      <c r="AP2" s="1468"/>
      <c r="AQ2" s="1468"/>
      <c r="AR2" s="1468"/>
      <c r="AS2" s="1468"/>
      <c r="AT2" s="1468"/>
      <c r="AU2" s="1468"/>
      <c r="AV2" s="1468"/>
      <c r="AW2" s="1468"/>
      <c r="AX2" s="1468"/>
      <c r="AY2" s="1468"/>
      <c r="AZ2" s="1468"/>
      <c r="BA2" s="1468"/>
      <c r="BB2" s="1468"/>
      <c r="BC2" s="1468"/>
      <c r="BD2" s="1468"/>
      <c r="BE2" s="1468"/>
      <c r="BF2" s="1468"/>
      <c r="BG2" s="1468"/>
      <c r="BH2" s="1468"/>
      <c r="BI2" s="1468"/>
      <c r="BJ2" s="1468"/>
      <c r="BK2" s="1468"/>
      <c r="BL2" s="1468"/>
      <c r="BM2" s="1468"/>
      <c r="BN2" s="1468"/>
      <c r="BO2" s="1468"/>
      <c r="BP2" s="1469"/>
      <c r="BQ2" s="2690" t="s">
        <v>1002</v>
      </c>
      <c r="BR2" s="2690"/>
      <c r="BS2" s="1469"/>
      <c r="BT2" s="1469"/>
      <c r="BU2" s="1469"/>
      <c r="BV2" s="1470" t="s">
        <v>1003</v>
      </c>
      <c r="BW2" s="1470"/>
      <c r="BX2" s="1470"/>
      <c r="BY2" s="1470"/>
      <c r="BZ2" s="1470"/>
      <c r="CA2" s="1470"/>
      <c r="CB2" s="1470"/>
      <c r="CC2" s="1471"/>
      <c r="CD2" s="1471"/>
      <c r="CE2" s="2691" t="s">
        <v>1004</v>
      </c>
      <c r="CF2" s="2691"/>
      <c r="CG2" s="1472"/>
      <c r="CH2" s="1473"/>
    </row>
    <row r="3" spans="2:86" ht="36" customHeight="1" thickBot="1">
      <c r="B3" s="1474"/>
      <c r="C3" s="2692" t="s">
        <v>2284</v>
      </c>
      <c r="D3" s="2693"/>
      <c r="E3" s="2693"/>
      <c r="F3" s="2693"/>
      <c r="G3" s="2693"/>
      <c r="H3" s="2693"/>
      <c r="I3" s="2693"/>
      <c r="J3" s="2693"/>
      <c r="K3" s="2693"/>
      <c r="L3" s="2693"/>
      <c r="M3" s="2693"/>
      <c r="N3" s="2694"/>
      <c r="O3" s="2698" t="s">
        <v>2667</v>
      </c>
      <c r="P3" s="2699"/>
      <c r="Q3" s="2700"/>
      <c r="R3" s="1395"/>
      <c r="S3" s="1475" t="s">
        <v>2694</v>
      </c>
      <c r="T3" s="1476"/>
      <c r="U3" s="1476"/>
      <c r="V3" s="1476"/>
      <c r="W3" s="1476"/>
      <c r="X3" s="1476"/>
      <c r="Y3" s="1476"/>
      <c r="Z3" s="1476"/>
      <c r="AA3" s="1476"/>
      <c r="AB3" s="1476"/>
      <c r="AC3" s="1476"/>
      <c r="AD3" s="1476"/>
      <c r="AE3" s="1476"/>
      <c r="AF3" s="1476"/>
      <c r="AG3" s="1476"/>
      <c r="AH3" s="1476"/>
      <c r="AI3" s="1476"/>
      <c r="AJ3" s="1476"/>
      <c r="AK3" s="1395"/>
      <c r="AL3" s="1395"/>
      <c r="AM3" s="1395"/>
      <c r="AN3" s="1395"/>
      <c r="AO3" s="1475"/>
      <c r="AP3" s="1475"/>
      <c r="AQ3" s="1475"/>
      <c r="AV3" s="1477"/>
      <c r="AW3" s="1477"/>
      <c r="AX3" s="1477"/>
      <c r="AY3" s="1477"/>
      <c r="AZ3" s="1477"/>
      <c r="BA3" s="1477"/>
      <c r="BB3" s="1477"/>
      <c r="BC3" s="1477"/>
      <c r="BD3" s="1477"/>
      <c r="BE3" s="1477"/>
      <c r="BF3" s="1477"/>
      <c r="BG3" s="1477"/>
      <c r="BH3" s="1477"/>
      <c r="BI3" s="1477"/>
      <c r="BJ3" s="1477"/>
      <c r="BK3" s="1477"/>
      <c r="BL3" s="1477"/>
      <c r="BM3" s="1477"/>
      <c r="BN3" s="1477"/>
      <c r="BO3" s="1477"/>
      <c r="BP3" s="2704"/>
      <c r="BQ3" s="2705"/>
      <c r="BR3" s="2704"/>
      <c r="BS3" s="2705"/>
      <c r="BT3" s="1478"/>
      <c r="BU3" s="2704"/>
      <c r="BV3" s="2705"/>
      <c r="BW3" s="2706"/>
      <c r="BX3" s="2705"/>
      <c r="BY3" s="2707"/>
      <c r="BZ3" s="2708"/>
      <c r="CA3" s="2707"/>
      <c r="CB3" s="2708"/>
      <c r="CC3" s="1478"/>
      <c r="CD3" s="2707"/>
      <c r="CE3" s="2708"/>
      <c r="CF3" s="2707"/>
      <c r="CG3" s="2708"/>
      <c r="CH3" s="1479"/>
    </row>
    <row r="4" spans="2:86" ht="36" customHeight="1">
      <c r="B4" s="1474"/>
      <c r="C4" s="2695"/>
      <c r="D4" s="2696"/>
      <c r="E4" s="2696"/>
      <c r="F4" s="2696"/>
      <c r="G4" s="2696"/>
      <c r="H4" s="2696"/>
      <c r="I4" s="2696"/>
      <c r="J4" s="2696"/>
      <c r="K4" s="2696"/>
      <c r="L4" s="2696"/>
      <c r="M4" s="2696"/>
      <c r="N4" s="2697"/>
      <c r="O4" s="2701"/>
      <c r="P4" s="2702"/>
      <c r="Q4" s="2703"/>
      <c r="R4" s="1395"/>
      <c r="S4" s="1480" t="s">
        <v>2695</v>
      </c>
      <c r="T4" s="1476"/>
      <c r="U4" s="1476"/>
      <c r="V4" s="1476"/>
      <c r="W4" s="1476"/>
      <c r="X4" s="1476"/>
      <c r="Y4" s="1476"/>
      <c r="Z4" s="1476"/>
      <c r="AA4" s="1476"/>
      <c r="AB4" s="1476"/>
      <c r="AC4" s="1476"/>
      <c r="AD4" s="1476"/>
      <c r="AE4" s="1476"/>
      <c r="AF4" s="1476"/>
      <c r="AG4" s="1476"/>
      <c r="AH4" s="1476"/>
      <c r="AI4" s="1476"/>
      <c r="AJ4" s="1476"/>
      <c r="AK4" s="1395"/>
      <c r="AL4" s="1395"/>
      <c r="AM4" s="1395"/>
      <c r="AN4" s="1395"/>
      <c r="AO4" s="1475"/>
      <c r="AP4" s="1475"/>
      <c r="AQ4" s="1475"/>
      <c r="CH4" s="1479"/>
    </row>
    <row r="5" spans="2:86" ht="30" customHeight="1">
      <c r="B5" s="1474"/>
      <c r="C5" s="1606"/>
      <c r="D5" s="1606"/>
      <c r="E5" s="1606"/>
      <c r="F5" s="1606"/>
      <c r="G5" s="1606"/>
      <c r="H5" s="1606"/>
      <c r="I5" s="1606"/>
      <c r="J5" s="1606"/>
      <c r="K5" s="1606"/>
      <c r="L5" s="1606"/>
      <c r="M5" s="1606"/>
      <c r="N5" s="1606"/>
      <c r="O5" s="1482"/>
      <c r="P5" s="1482"/>
      <c r="Q5" s="1482"/>
      <c r="R5" s="1395"/>
      <c r="S5" s="1483"/>
      <c r="T5" s="1476"/>
      <c r="U5" s="1476"/>
      <c r="V5" s="1476"/>
      <c r="W5" s="1476"/>
      <c r="X5" s="1476"/>
      <c r="Y5" s="1476"/>
      <c r="Z5" s="1476"/>
      <c r="AA5" s="1476"/>
      <c r="AB5" s="1476"/>
      <c r="AC5" s="1476"/>
      <c r="AD5" s="1476"/>
      <c r="AE5" s="1476"/>
      <c r="AF5" s="1476"/>
      <c r="AG5" s="1476"/>
      <c r="AH5" s="1476"/>
      <c r="AI5" s="1476"/>
      <c r="AJ5" s="1476"/>
      <c r="AK5" s="1395"/>
      <c r="AL5" s="1395"/>
      <c r="AM5" s="1395"/>
      <c r="AN5" s="1395"/>
      <c r="AO5" s="1475"/>
      <c r="AP5" s="1475"/>
      <c r="AQ5" s="1475"/>
      <c r="CH5" s="1479"/>
    </row>
    <row r="6" spans="2:86" ht="30" customHeight="1">
      <c r="B6" s="1474"/>
      <c r="C6" s="1449" t="s">
        <v>2696</v>
      </c>
      <c r="D6" s="1484" t="s">
        <v>2697</v>
      </c>
      <c r="E6" s="1484"/>
      <c r="F6" s="1485"/>
      <c r="G6" s="1485"/>
      <c r="H6" s="1485"/>
      <c r="I6" s="1485"/>
      <c r="J6" s="1486"/>
      <c r="K6" s="1486"/>
      <c r="L6" s="1486"/>
      <c r="M6" s="1486"/>
      <c r="N6" s="1486"/>
      <c r="O6" s="1486"/>
      <c r="P6" s="1486"/>
      <c r="Q6" s="1486"/>
      <c r="R6" s="1487"/>
      <c r="S6" s="1487"/>
      <c r="T6" s="1487"/>
      <c r="U6" s="1487"/>
      <c r="V6" s="1487"/>
      <c r="W6" s="1487"/>
      <c r="X6" s="1487"/>
      <c r="Y6" s="1487"/>
      <c r="Z6" s="1487"/>
      <c r="AA6" s="1487"/>
      <c r="AB6" s="1487"/>
      <c r="AC6" s="1487"/>
      <c r="AD6" s="1487"/>
      <c r="AE6" s="1487"/>
      <c r="AF6" s="1487"/>
      <c r="AG6" s="1487"/>
      <c r="AH6" s="1487"/>
      <c r="AI6" s="1487"/>
      <c r="AJ6" s="1487"/>
      <c r="AK6" s="1487"/>
      <c r="AL6" s="1487"/>
      <c r="AM6" s="1487"/>
      <c r="AN6" s="1487"/>
      <c r="AO6" s="1487"/>
      <c r="AP6" s="1487"/>
      <c r="AQ6" s="1487"/>
      <c r="AR6" s="1487"/>
      <c r="AS6" s="1487"/>
      <c r="AT6" s="1487"/>
      <c r="AU6" s="1487"/>
      <c r="AV6" s="1487"/>
      <c r="AW6" s="1487"/>
      <c r="AX6" s="1487"/>
      <c r="AY6" s="1487"/>
      <c r="AZ6" s="1487"/>
      <c r="BA6" s="1487"/>
      <c r="BB6" s="1487"/>
      <c r="BC6" s="1487"/>
      <c r="BD6" s="1487"/>
      <c r="BE6" s="1487"/>
      <c r="BF6" s="1487"/>
      <c r="BG6" s="1487"/>
      <c r="BH6" s="1487"/>
      <c r="BI6" s="1487"/>
      <c r="BJ6" s="1487"/>
      <c r="BK6" s="1487"/>
      <c r="BL6" s="1487"/>
      <c r="BM6" s="1487"/>
      <c r="BN6" s="1487"/>
      <c r="BO6" s="1487"/>
      <c r="BP6" s="1487"/>
      <c r="BQ6" s="1487"/>
      <c r="BR6" s="1487"/>
      <c r="BS6" s="1487"/>
      <c r="BT6" s="1487"/>
      <c r="BU6" s="1487"/>
      <c r="BV6" s="1487"/>
      <c r="BW6" s="1487"/>
      <c r="BX6" s="1487"/>
      <c r="BY6" s="1487"/>
      <c r="BZ6" s="1487"/>
      <c r="CA6" s="1487"/>
      <c r="CB6" s="1487"/>
      <c r="CC6" s="1487"/>
      <c r="CD6" s="1487"/>
      <c r="CE6" s="1487"/>
      <c r="CF6" s="1487"/>
      <c r="CG6" s="1487"/>
      <c r="CH6" s="1479"/>
    </row>
    <row r="7" spans="2:86" s="1487" customFormat="1" ht="30" customHeight="1">
      <c r="B7" s="1488"/>
      <c r="C7" s="1489"/>
      <c r="D7" s="1490" t="s">
        <v>2698</v>
      </c>
      <c r="E7" s="1484"/>
      <c r="F7" s="1485"/>
      <c r="G7" s="1485"/>
      <c r="H7" s="1485"/>
      <c r="I7" s="1485"/>
      <c r="J7" s="1486"/>
      <c r="K7" s="1486"/>
      <c r="L7" s="1486"/>
      <c r="M7" s="1486"/>
      <c r="N7" s="1486"/>
      <c r="O7" s="1486"/>
      <c r="P7" s="1486"/>
      <c r="Q7" s="1486"/>
      <c r="CH7" s="1491"/>
    </row>
    <row r="8" spans="2:86" s="1487" customFormat="1" ht="30" customHeight="1">
      <c r="B8" s="1488"/>
      <c r="C8" s="1489"/>
      <c r="D8" s="1484"/>
      <c r="E8" s="1484"/>
      <c r="F8" s="1485"/>
      <c r="G8" s="1485"/>
      <c r="H8" s="1485"/>
      <c r="I8" s="1485"/>
      <c r="J8" s="1486"/>
      <c r="K8" s="1486"/>
      <c r="L8" s="1486"/>
      <c r="M8" s="1486"/>
      <c r="N8" s="1486"/>
      <c r="O8" s="1486"/>
      <c r="P8" s="1486"/>
      <c r="Q8" s="1486"/>
      <c r="CH8" s="1491"/>
    </row>
    <row r="9" spans="2:86" s="1487" customFormat="1" ht="30" customHeight="1">
      <c r="B9" s="1488"/>
      <c r="C9" s="1489"/>
      <c r="AI9" s="1492"/>
      <c r="AJ9" s="1492"/>
      <c r="AK9" s="1492"/>
      <c r="AL9" s="1492"/>
      <c r="AM9" s="1492"/>
      <c r="AN9" s="1492"/>
      <c r="AO9" s="1492"/>
      <c r="AP9" s="1492"/>
      <c r="AQ9" s="1492"/>
      <c r="CD9" s="1492" t="s">
        <v>2699</v>
      </c>
      <c r="CH9" s="1491"/>
    </row>
    <row r="10" spans="2:86" s="1487" customFormat="1" ht="30" customHeight="1">
      <c r="B10" s="1488"/>
      <c r="C10" s="1489"/>
      <c r="D10" s="1492" t="s">
        <v>1171</v>
      </c>
      <c r="F10" s="1476" t="s">
        <v>2700</v>
      </c>
      <c r="AK10" s="2709" t="s">
        <v>1425</v>
      </c>
      <c r="AL10" s="2521"/>
      <c r="AM10" s="2710"/>
      <c r="AN10" s="2711"/>
      <c r="AO10" s="2712"/>
      <c r="AP10" s="2713"/>
      <c r="AQ10" s="1492"/>
      <c r="AT10" s="1476" t="s">
        <v>1752</v>
      </c>
      <c r="AV10" s="1476" t="s">
        <v>2701</v>
      </c>
      <c r="CA10" s="2709">
        <v>30</v>
      </c>
      <c r="CB10" s="2521"/>
      <c r="CC10" s="2710"/>
      <c r="CD10" s="2711"/>
      <c r="CE10" s="2712"/>
      <c r="CF10" s="2713"/>
      <c r="CH10" s="1491"/>
    </row>
    <row r="11" spans="2:86" s="1487" customFormat="1" ht="30" customHeight="1">
      <c r="B11" s="1488"/>
      <c r="C11" s="1489"/>
      <c r="F11" s="1493" t="s">
        <v>2702</v>
      </c>
      <c r="AK11" s="2521"/>
      <c r="AL11" s="2521"/>
      <c r="AM11" s="2710"/>
      <c r="AN11" s="2714"/>
      <c r="AO11" s="2715"/>
      <c r="AP11" s="2716"/>
      <c r="AQ11" s="1492"/>
      <c r="AV11" s="1476" t="s">
        <v>2703</v>
      </c>
      <c r="CA11" s="2521"/>
      <c r="CB11" s="2521"/>
      <c r="CC11" s="2710"/>
      <c r="CD11" s="2714"/>
      <c r="CE11" s="2715"/>
      <c r="CF11" s="2716"/>
      <c r="CH11" s="1491"/>
    </row>
    <row r="12" spans="2:86" s="1487" customFormat="1" ht="30" customHeight="1">
      <c r="B12" s="1488"/>
      <c r="C12" s="1489"/>
      <c r="AI12" s="1492"/>
      <c r="AJ12" s="1492"/>
      <c r="AK12" s="1492"/>
      <c r="AL12" s="1492"/>
      <c r="AM12" s="1492"/>
      <c r="AN12" s="1492"/>
      <c r="AO12" s="1492"/>
      <c r="AP12" s="1492"/>
      <c r="AQ12" s="1492"/>
      <c r="AV12" s="1493" t="s">
        <v>2704</v>
      </c>
      <c r="CH12" s="1491"/>
    </row>
    <row r="13" spans="2:86" s="1487" customFormat="1" ht="30" customHeight="1">
      <c r="B13" s="1488"/>
      <c r="C13" s="1489"/>
      <c r="D13" s="1492" t="s">
        <v>1175</v>
      </c>
      <c r="F13" s="1476" t="s">
        <v>2705</v>
      </c>
      <c r="AK13" s="2709">
        <v>13</v>
      </c>
      <c r="AL13" s="2521"/>
      <c r="AM13" s="2710"/>
      <c r="AN13" s="2711"/>
      <c r="AO13" s="2712"/>
      <c r="AP13" s="2713"/>
      <c r="AV13" s="1493"/>
      <c r="CH13" s="1491"/>
    </row>
    <row r="14" spans="2:86" s="1487" customFormat="1" ht="30" customHeight="1">
      <c r="B14" s="1488"/>
      <c r="C14" s="1489"/>
      <c r="F14" s="1476" t="s">
        <v>2706</v>
      </c>
      <c r="AK14" s="2521"/>
      <c r="AL14" s="2521"/>
      <c r="AM14" s="2710"/>
      <c r="AN14" s="2714"/>
      <c r="AO14" s="2715"/>
      <c r="AP14" s="2716"/>
      <c r="AT14" s="1476" t="s">
        <v>1755</v>
      </c>
      <c r="AV14" s="1476" t="s">
        <v>2707</v>
      </c>
      <c r="CA14" s="2709">
        <v>31</v>
      </c>
      <c r="CB14" s="2709"/>
      <c r="CC14" s="2717"/>
      <c r="CD14" s="2711"/>
      <c r="CE14" s="2712"/>
      <c r="CF14" s="2713"/>
      <c r="CH14" s="1491"/>
    </row>
    <row r="15" spans="2:86" s="1487" customFormat="1" ht="30" customHeight="1">
      <c r="B15" s="1488"/>
      <c r="C15" s="1489"/>
      <c r="F15" s="1493" t="s">
        <v>2708</v>
      </c>
      <c r="AK15" s="1600"/>
      <c r="AL15" s="1600"/>
      <c r="AM15" s="1600"/>
      <c r="AN15" s="1629"/>
      <c r="AO15" s="1629"/>
      <c r="AP15" s="1629"/>
      <c r="AT15" s="1476"/>
      <c r="AV15" s="1493" t="s">
        <v>2709</v>
      </c>
      <c r="CA15" s="2709"/>
      <c r="CB15" s="2709"/>
      <c r="CC15" s="2717"/>
      <c r="CD15" s="2714"/>
      <c r="CE15" s="2715"/>
      <c r="CF15" s="2716"/>
      <c r="CH15" s="1491"/>
    </row>
    <row r="16" spans="2:86" s="1487" customFormat="1" ht="30" customHeight="1">
      <c r="B16" s="1488"/>
      <c r="C16" s="1489"/>
      <c r="F16" s="1493" t="s">
        <v>2710</v>
      </c>
      <c r="AI16" s="1492"/>
      <c r="AJ16" s="1492"/>
      <c r="AK16" s="1492"/>
      <c r="AL16" s="1492"/>
      <c r="AM16" s="1492"/>
      <c r="AN16" s="1492"/>
      <c r="AO16" s="1492"/>
      <c r="AP16" s="1492"/>
      <c r="CA16" s="1600"/>
      <c r="CB16" s="1600"/>
      <c r="CC16" s="1600"/>
      <c r="CD16" s="1494"/>
      <c r="CE16" s="1494"/>
      <c r="CF16" s="1494"/>
      <c r="CH16" s="1491"/>
    </row>
    <row r="17" spans="2:86" s="1487" customFormat="1" ht="30" customHeight="1">
      <c r="B17" s="1488"/>
      <c r="C17" s="1489"/>
      <c r="AI17" s="1492"/>
      <c r="AJ17" s="1492"/>
      <c r="AK17" s="1492"/>
      <c r="AL17" s="1492"/>
      <c r="AM17" s="1492"/>
      <c r="AN17" s="1492"/>
      <c r="AO17" s="1492"/>
      <c r="AP17" s="1492"/>
      <c r="AT17" s="1476" t="s">
        <v>1764</v>
      </c>
      <c r="AV17" s="1476" t="s">
        <v>2711</v>
      </c>
      <c r="CA17" s="2709">
        <v>32</v>
      </c>
      <c r="CB17" s="2709"/>
      <c r="CC17" s="2717"/>
      <c r="CD17" s="2711"/>
      <c r="CE17" s="2712"/>
      <c r="CF17" s="2713"/>
      <c r="CH17" s="1491"/>
    </row>
    <row r="18" spans="2:86" s="1487" customFormat="1" ht="30" customHeight="1">
      <c r="B18" s="1488"/>
      <c r="C18" s="1489"/>
      <c r="D18" s="1492" t="s">
        <v>1794</v>
      </c>
      <c r="F18" s="1476" t="s">
        <v>2712</v>
      </c>
      <c r="AK18" s="2709">
        <v>14</v>
      </c>
      <c r="AL18" s="2521"/>
      <c r="AM18" s="2710"/>
      <c r="AN18" s="2711"/>
      <c r="AO18" s="2712"/>
      <c r="AP18" s="2713"/>
      <c r="AT18" s="1476"/>
      <c r="AV18" s="1493" t="s">
        <v>2713</v>
      </c>
      <c r="CA18" s="2709"/>
      <c r="CB18" s="2709"/>
      <c r="CC18" s="2717"/>
      <c r="CD18" s="2714"/>
      <c r="CE18" s="2715"/>
      <c r="CF18" s="2716"/>
      <c r="CH18" s="1491"/>
    </row>
    <row r="19" spans="2:86" s="1487" customFormat="1" ht="30" customHeight="1">
      <c r="B19" s="1488"/>
      <c r="C19" s="1489"/>
      <c r="F19" s="1476" t="s">
        <v>2714</v>
      </c>
      <c r="AK19" s="2521"/>
      <c r="AL19" s="2521"/>
      <c r="AM19" s="2710"/>
      <c r="AN19" s="2714"/>
      <c r="AO19" s="2715"/>
      <c r="AP19" s="2716"/>
      <c r="CH19" s="1491"/>
    </row>
    <row r="20" spans="2:86" s="1487" customFormat="1" ht="30" customHeight="1">
      <c r="B20" s="1488"/>
      <c r="C20" s="1489"/>
      <c r="F20" s="1493" t="s">
        <v>2715</v>
      </c>
      <c r="AI20" s="1492"/>
      <c r="AJ20" s="1492"/>
      <c r="AK20" s="1492"/>
      <c r="AL20" s="1492"/>
      <c r="AM20" s="1492"/>
      <c r="AN20" s="1492"/>
      <c r="AO20" s="1492"/>
      <c r="AP20" s="1492"/>
      <c r="AT20" s="1476" t="s">
        <v>2063</v>
      </c>
      <c r="AV20" s="1476" t="s">
        <v>2716</v>
      </c>
      <c r="CA20" s="2709">
        <v>35</v>
      </c>
      <c r="CB20" s="2521"/>
      <c r="CC20" s="2710"/>
      <c r="CD20" s="2711"/>
      <c r="CE20" s="2712"/>
      <c r="CF20" s="2713"/>
      <c r="CH20" s="1491"/>
    </row>
    <row r="21" spans="2:86" s="1487" customFormat="1" ht="30" customHeight="1">
      <c r="B21" s="1488"/>
      <c r="C21" s="1489"/>
      <c r="F21" s="1493" t="s">
        <v>2717</v>
      </c>
      <c r="AI21" s="1492"/>
      <c r="AJ21" s="1492"/>
      <c r="AK21" s="1492"/>
      <c r="AL21" s="1492"/>
      <c r="AM21" s="1492"/>
      <c r="AN21" s="1492"/>
      <c r="AO21" s="1492"/>
      <c r="AP21" s="1492"/>
      <c r="AV21" s="1493" t="s">
        <v>2718</v>
      </c>
      <c r="CA21" s="2521"/>
      <c r="CB21" s="2521"/>
      <c r="CC21" s="2710"/>
      <c r="CD21" s="2714"/>
      <c r="CE21" s="2715"/>
      <c r="CF21" s="2716"/>
      <c r="CH21" s="1491"/>
    </row>
    <row r="22" spans="2:86" s="1487" customFormat="1" ht="30" customHeight="1">
      <c r="B22" s="1488"/>
      <c r="C22" s="1489"/>
      <c r="AI22" s="1492"/>
      <c r="AJ22" s="1492"/>
      <c r="AK22" s="1492"/>
      <c r="AL22" s="1492"/>
      <c r="AM22" s="1492"/>
      <c r="AN22" s="1492"/>
      <c r="AO22" s="1492"/>
      <c r="AP22" s="1492"/>
      <c r="AT22" s="1476"/>
      <c r="AV22" s="1476"/>
      <c r="CA22" s="1492"/>
      <c r="CB22" s="1476"/>
      <c r="CC22" s="1476"/>
      <c r="CD22" s="1494"/>
      <c r="CE22" s="1494"/>
      <c r="CF22" s="1494"/>
      <c r="CH22" s="1491"/>
    </row>
    <row r="23" spans="2:86" s="1487" customFormat="1" ht="30" customHeight="1">
      <c r="B23" s="1488"/>
      <c r="C23" s="1489"/>
      <c r="D23" s="1492" t="s">
        <v>1284</v>
      </c>
      <c r="F23" s="1476" t="s">
        <v>2719</v>
      </c>
      <c r="AK23" s="2709">
        <v>15</v>
      </c>
      <c r="AL23" s="2521"/>
      <c r="AM23" s="2710"/>
      <c r="AN23" s="2711"/>
      <c r="AO23" s="2712"/>
      <c r="AP23" s="2713"/>
      <c r="AT23" s="1476" t="s">
        <v>2066</v>
      </c>
      <c r="AV23" s="1476" t="s">
        <v>2720</v>
      </c>
      <c r="CA23" s="2709">
        <v>36</v>
      </c>
      <c r="CB23" s="2521"/>
      <c r="CC23" s="2710"/>
      <c r="CD23" s="2711"/>
      <c r="CE23" s="2712"/>
      <c r="CF23" s="2713"/>
      <c r="CH23" s="1491"/>
    </row>
    <row r="24" spans="2:86" s="1487" customFormat="1" ht="30" customHeight="1">
      <c r="B24" s="1495"/>
      <c r="C24" s="1489"/>
      <c r="F24" s="1493" t="s">
        <v>2721</v>
      </c>
      <c r="AK24" s="2521"/>
      <c r="AL24" s="2521"/>
      <c r="AM24" s="2710"/>
      <c r="AN24" s="2714"/>
      <c r="AO24" s="2715"/>
      <c r="AP24" s="2716"/>
      <c r="AV24" s="1493" t="s">
        <v>2722</v>
      </c>
      <c r="CA24" s="2521"/>
      <c r="CB24" s="2521"/>
      <c r="CC24" s="2710"/>
      <c r="CD24" s="2714"/>
      <c r="CE24" s="2715"/>
      <c r="CF24" s="2716"/>
      <c r="CH24" s="1491"/>
    </row>
    <row r="25" spans="2:86" s="1487" customFormat="1" ht="30" customHeight="1">
      <c r="B25" s="1495"/>
      <c r="C25" s="1489"/>
      <c r="AI25" s="1492"/>
      <c r="AJ25" s="1492"/>
      <c r="AK25" s="1492"/>
      <c r="AL25" s="1492"/>
      <c r="AM25" s="1492"/>
      <c r="AN25" s="1492"/>
      <c r="AO25" s="1492"/>
      <c r="AP25" s="1492"/>
      <c r="CH25" s="1491"/>
    </row>
    <row r="26" spans="2:86" s="1487" customFormat="1" ht="30" customHeight="1">
      <c r="B26" s="1495"/>
      <c r="C26" s="1489"/>
      <c r="D26" s="1492" t="s">
        <v>2723</v>
      </c>
      <c r="F26" s="1476" t="s">
        <v>2724</v>
      </c>
      <c r="AK26" s="2709">
        <v>16</v>
      </c>
      <c r="AL26" s="2521"/>
      <c r="AM26" s="2710"/>
      <c r="AN26" s="2711"/>
      <c r="AO26" s="2712"/>
      <c r="AP26" s="2713"/>
      <c r="AT26" s="1476" t="s">
        <v>2069</v>
      </c>
      <c r="AV26" s="1476" t="s">
        <v>2725</v>
      </c>
      <c r="CA26" s="2709">
        <v>61</v>
      </c>
      <c r="CB26" s="2521"/>
      <c r="CC26" s="2710"/>
      <c r="CD26" s="2711"/>
      <c r="CE26" s="2712"/>
      <c r="CF26" s="2713"/>
      <c r="CH26" s="1491"/>
    </row>
    <row r="27" spans="2:86" s="1487" customFormat="1" ht="30" customHeight="1">
      <c r="B27" s="1495"/>
      <c r="C27" s="1489"/>
      <c r="F27" s="1493" t="s">
        <v>2726</v>
      </c>
      <c r="AK27" s="2521"/>
      <c r="AL27" s="2521"/>
      <c r="AM27" s="2710"/>
      <c r="AN27" s="2714"/>
      <c r="AO27" s="2715"/>
      <c r="AP27" s="2716"/>
      <c r="AV27" s="1493" t="s">
        <v>2727</v>
      </c>
      <c r="CA27" s="2521"/>
      <c r="CB27" s="2521"/>
      <c r="CC27" s="2710"/>
      <c r="CD27" s="2714"/>
      <c r="CE27" s="2715"/>
      <c r="CF27" s="2716"/>
      <c r="CH27" s="1491"/>
    </row>
    <row r="28" spans="2:86" s="1487" customFormat="1" ht="30" customHeight="1">
      <c r="B28" s="1495"/>
      <c r="C28" s="1489"/>
      <c r="AI28" s="1492"/>
      <c r="AJ28" s="1492"/>
      <c r="AK28" s="1492"/>
      <c r="AL28" s="1492"/>
      <c r="AM28" s="1492"/>
      <c r="AN28" s="1492"/>
      <c r="AO28" s="1492"/>
      <c r="AP28" s="1492"/>
      <c r="CH28" s="1491"/>
    </row>
    <row r="29" spans="2:86" s="1487" customFormat="1" ht="30" customHeight="1">
      <c r="B29" s="1495"/>
      <c r="C29" s="1489"/>
      <c r="D29" s="1492" t="s">
        <v>1291</v>
      </c>
      <c r="F29" s="1476" t="s">
        <v>2728</v>
      </c>
      <c r="AK29" s="2709">
        <v>17</v>
      </c>
      <c r="AL29" s="2521"/>
      <c r="AM29" s="2710"/>
      <c r="AN29" s="2711"/>
      <c r="AO29" s="2712"/>
      <c r="AP29" s="2713"/>
      <c r="AT29" s="1476" t="s">
        <v>2072</v>
      </c>
      <c r="AV29" s="1476" t="s">
        <v>2729</v>
      </c>
      <c r="CA29" s="2709">
        <v>68</v>
      </c>
      <c r="CB29" s="2521"/>
      <c r="CC29" s="2710"/>
      <c r="CD29" s="2711"/>
      <c r="CE29" s="2712"/>
      <c r="CF29" s="2713"/>
      <c r="CH29" s="1491"/>
    </row>
    <row r="30" spans="2:86" s="1487" customFormat="1" ht="30" customHeight="1">
      <c r="B30" s="1495"/>
      <c r="C30" s="1489"/>
      <c r="F30" s="1493" t="s">
        <v>2730</v>
      </c>
      <c r="AK30" s="2521"/>
      <c r="AL30" s="2521"/>
      <c r="AM30" s="2710"/>
      <c r="AN30" s="2714"/>
      <c r="AO30" s="2715"/>
      <c r="AP30" s="2716"/>
      <c r="AV30" s="1493" t="s">
        <v>2731</v>
      </c>
      <c r="CA30" s="2521"/>
      <c r="CB30" s="2521"/>
      <c r="CC30" s="2710"/>
      <c r="CD30" s="2714"/>
      <c r="CE30" s="2715"/>
      <c r="CF30" s="2716"/>
      <c r="CH30" s="1491"/>
    </row>
    <row r="31" spans="2:86" s="1487" customFormat="1" ht="30" customHeight="1">
      <c r="B31" s="1495"/>
      <c r="C31" s="1489"/>
      <c r="AI31" s="1492"/>
      <c r="AJ31" s="1492"/>
      <c r="AK31" s="1492"/>
      <c r="AL31" s="1492"/>
      <c r="AM31" s="1492"/>
      <c r="AN31" s="1492"/>
      <c r="AO31" s="1492"/>
      <c r="AP31" s="1492"/>
      <c r="CH31" s="1491"/>
    </row>
    <row r="32" spans="2:86" s="1487" customFormat="1" ht="30" customHeight="1">
      <c r="B32" s="1495"/>
      <c r="C32" s="1489"/>
      <c r="D32" s="1492" t="s">
        <v>1295</v>
      </c>
      <c r="F32" s="1476" t="s">
        <v>2732</v>
      </c>
      <c r="AK32" s="2709">
        <v>18</v>
      </c>
      <c r="AL32" s="2521"/>
      <c r="AM32" s="2710"/>
      <c r="AN32" s="2711"/>
      <c r="AO32" s="2712"/>
      <c r="AP32" s="2713"/>
      <c r="AT32" s="1476" t="s">
        <v>2733</v>
      </c>
      <c r="AV32" s="1476" t="s">
        <v>2734</v>
      </c>
      <c r="CA32" s="2709">
        <v>69</v>
      </c>
      <c r="CB32" s="2521"/>
      <c r="CC32" s="2710"/>
      <c r="CD32" s="2711"/>
      <c r="CE32" s="2712"/>
      <c r="CF32" s="2713"/>
      <c r="CH32" s="1491"/>
    </row>
    <row r="33" spans="2:86" s="1487" customFormat="1" ht="30" customHeight="1">
      <c r="B33" s="1495"/>
      <c r="C33" s="1489"/>
      <c r="F33" s="1493" t="s">
        <v>2735</v>
      </c>
      <c r="AK33" s="2521"/>
      <c r="AL33" s="2521"/>
      <c r="AM33" s="2710"/>
      <c r="AN33" s="2714"/>
      <c r="AO33" s="2715"/>
      <c r="AP33" s="2716"/>
      <c r="AV33" s="1493" t="s">
        <v>2736</v>
      </c>
      <c r="CA33" s="2521"/>
      <c r="CB33" s="2521"/>
      <c r="CC33" s="2710"/>
      <c r="CD33" s="2714"/>
      <c r="CE33" s="2715"/>
      <c r="CF33" s="2716"/>
      <c r="CH33" s="1491"/>
    </row>
    <row r="34" spans="2:86" s="1487" customFormat="1" ht="30" customHeight="1">
      <c r="B34" s="1495"/>
      <c r="C34" s="1489"/>
      <c r="AI34" s="1492"/>
      <c r="AJ34" s="1492"/>
      <c r="AK34" s="1492"/>
      <c r="AL34" s="1492"/>
      <c r="AM34" s="1492"/>
      <c r="AN34" s="1492"/>
      <c r="AO34" s="1492"/>
      <c r="AP34" s="1492"/>
      <c r="CH34" s="1491"/>
    </row>
    <row r="35" spans="2:86" s="1487" customFormat="1" ht="30" customHeight="1">
      <c r="B35" s="1495"/>
      <c r="C35" s="1489"/>
      <c r="D35" s="1492" t="s">
        <v>1299</v>
      </c>
      <c r="F35" s="1476" t="s">
        <v>2737</v>
      </c>
      <c r="AK35" s="2709">
        <v>19</v>
      </c>
      <c r="AL35" s="2521"/>
      <c r="AM35" s="2710"/>
      <c r="AN35" s="2711"/>
      <c r="AO35" s="2712"/>
      <c r="AP35" s="2713"/>
      <c r="AT35" s="1476" t="s">
        <v>2738</v>
      </c>
      <c r="AV35" s="1476" t="s">
        <v>2739</v>
      </c>
      <c r="CA35" s="2709">
        <v>70</v>
      </c>
      <c r="CB35" s="2521"/>
      <c r="CC35" s="2710"/>
      <c r="CD35" s="2711"/>
      <c r="CE35" s="2712"/>
      <c r="CF35" s="2713"/>
      <c r="CH35" s="1491"/>
    </row>
    <row r="36" spans="2:86" s="1487" customFormat="1" ht="30" customHeight="1">
      <c r="B36" s="1495"/>
      <c r="C36" s="1489"/>
      <c r="F36" s="1493" t="s">
        <v>2740</v>
      </c>
      <c r="AK36" s="2521"/>
      <c r="AL36" s="2521"/>
      <c r="AM36" s="2710"/>
      <c r="AN36" s="2714"/>
      <c r="AO36" s="2715"/>
      <c r="AP36" s="2716"/>
      <c r="AV36" s="1493" t="s">
        <v>2741</v>
      </c>
      <c r="CA36" s="2521"/>
      <c r="CB36" s="2521"/>
      <c r="CC36" s="2710"/>
      <c r="CD36" s="2714"/>
      <c r="CE36" s="2715"/>
      <c r="CF36" s="2716"/>
      <c r="CH36" s="1491"/>
    </row>
    <row r="37" spans="2:86" s="1487" customFormat="1" ht="30" customHeight="1">
      <c r="B37" s="1495"/>
      <c r="C37" s="1489"/>
      <c r="AI37" s="1492"/>
      <c r="AJ37" s="1492"/>
      <c r="AK37" s="1492"/>
      <c r="AL37" s="1492"/>
      <c r="AM37" s="1492"/>
      <c r="AN37" s="1492"/>
      <c r="AO37" s="1492"/>
      <c r="AP37" s="1492"/>
      <c r="CH37" s="1491"/>
    </row>
    <row r="38" spans="2:86" s="1487" customFormat="1" ht="30" customHeight="1">
      <c r="B38" s="1495"/>
      <c r="C38" s="1489"/>
      <c r="D38" s="1492" t="s">
        <v>1244</v>
      </c>
      <c r="F38" s="1476" t="s">
        <v>2742</v>
      </c>
      <c r="AK38" s="2709">
        <v>23</v>
      </c>
      <c r="AL38" s="2521"/>
      <c r="AM38" s="2710"/>
      <c r="AN38" s="2711"/>
      <c r="AO38" s="2712"/>
      <c r="AP38" s="2713"/>
      <c r="AT38" s="1476" t="s">
        <v>2743</v>
      </c>
      <c r="AV38" s="1476" t="s">
        <v>2744</v>
      </c>
      <c r="CA38" s="2709">
        <v>78</v>
      </c>
      <c r="CB38" s="2521"/>
      <c r="CC38" s="2710"/>
      <c r="CD38" s="2711"/>
      <c r="CE38" s="2712"/>
      <c r="CF38" s="2713"/>
      <c r="CH38" s="1491"/>
    </row>
    <row r="39" spans="2:86" s="1487" customFormat="1" ht="30" customHeight="1">
      <c r="B39" s="1495"/>
      <c r="C39" s="1489"/>
      <c r="F39" s="1493" t="s">
        <v>2745</v>
      </c>
      <c r="AK39" s="2521"/>
      <c r="AL39" s="2521"/>
      <c r="AM39" s="2710"/>
      <c r="AN39" s="2714"/>
      <c r="AO39" s="2715"/>
      <c r="AP39" s="2716"/>
      <c r="AV39" s="1493" t="s">
        <v>2746</v>
      </c>
      <c r="CA39" s="2521"/>
      <c r="CB39" s="2521"/>
      <c r="CC39" s="2710"/>
      <c r="CD39" s="2714"/>
      <c r="CE39" s="2715"/>
      <c r="CF39" s="2716"/>
      <c r="CH39" s="1491"/>
    </row>
    <row r="40" spans="2:86" s="1487" customFormat="1" ht="30" customHeight="1">
      <c r="B40" s="1495"/>
      <c r="C40" s="1489"/>
      <c r="F40" s="1493"/>
      <c r="AI40" s="1492"/>
      <c r="AJ40" s="1492"/>
      <c r="AK40" s="1492"/>
      <c r="AL40" s="1492"/>
      <c r="AM40" s="1492"/>
      <c r="AN40" s="1492"/>
      <c r="AO40" s="1492"/>
      <c r="AP40" s="1492"/>
      <c r="CH40" s="1491"/>
    </row>
    <row r="41" spans="2:86" s="1487" customFormat="1" ht="30" customHeight="1">
      <c r="B41" s="1495"/>
      <c r="C41" s="1489"/>
      <c r="D41" s="1492" t="s">
        <v>1748</v>
      </c>
      <c r="F41" s="1476" t="s">
        <v>2747</v>
      </c>
      <c r="AK41" s="2709">
        <v>25</v>
      </c>
      <c r="AL41" s="2521"/>
      <c r="AM41" s="2710"/>
      <c r="AN41" s="2711"/>
      <c r="AO41" s="2712"/>
      <c r="AP41" s="2713"/>
      <c r="AT41" s="1476" t="s">
        <v>2748</v>
      </c>
      <c r="AV41" s="1476" t="s">
        <v>2749</v>
      </c>
      <c r="CA41" s="2709">
        <v>75</v>
      </c>
      <c r="CB41" s="2521"/>
      <c r="CC41" s="2710"/>
      <c r="CD41" s="2711"/>
      <c r="CE41" s="2712"/>
      <c r="CF41" s="2713"/>
      <c r="CH41" s="1491"/>
    </row>
    <row r="42" spans="2:86" s="1487" customFormat="1" ht="30" customHeight="1">
      <c r="B42" s="1495"/>
      <c r="C42" s="1489"/>
      <c r="F42" s="1493" t="s">
        <v>2750</v>
      </c>
      <c r="H42" s="1629"/>
      <c r="I42" s="1485"/>
      <c r="J42" s="1486"/>
      <c r="K42" s="1486"/>
      <c r="L42" s="1486"/>
      <c r="M42" s="1486"/>
      <c r="N42" s="1486"/>
      <c r="O42" s="1486"/>
      <c r="P42" s="1486"/>
      <c r="Q42" s="1486"/>
      <c r="AK42" s="2521"/>
      <c r="AL42" s="2521"/>
      <c r="AM42" s="2710"/>
      <c r="AN42" s="2714"/>
      <c r="AO42" s="2715"/>
      <c r="AP42" s="2716"/>
      <c r="AV42" s="1493" t="s">
        <v>2074</v>
      </c>
      <c r="CA42" s="2521"/>
      <c r="CB42" s="2521"/>
      <c r="CC42" s="2710"/>
      <c r="CD42" s="2714"/>
      <c r="CE42" s="2715"/>
      <c r="CF42" s="2716"/>
      <c r="CH42" s="1491"/>
    </row>
    <row r="43" spans="2:86" s="1487" customFormat="1" ht="30" customHeight="1">
      <c r="B43" s="1495"/>
      <c r="C43" s="1489"/>
      <c r="D43" s="1484"/>
      <c r="E43" s="1484"/>
      <c r="F43" s="1485"/>
      <c r="G43" s="1485"/>
      <c r="H43" s="1485"/>
      <c r="I43" s="1485"/>
      <c r="J43" s="1486"/>
      <c r="K43" s="1486"/>
      <c r="L43" s="1486"/>
      <c r="M43" s="1486"/>
      <c r="N43" s="1486"/>
      <c r="O43" s="1486"/>
      <c r="P43" s="1486"/>
      <c r="Q43" s="1486"/>
      <c r="AV43" s="2721"/>
      <c r="AW43" s="2722"/>
      <c r="AX43" s="2722"/>
      <c r="AY43" s="2722"/>
      <c r="AZ43" s="2722"/>
      <c r="BA43" s="2722"/>
      <c r="BB43" s="2722"/>
      <c r="BC43" s="2722"/>
      <c r="BD43" s="2722"/>
      <c r="BE43" s="2722"/>
      <c r="BF43" s="2722"/>
      <c r="BG43" s="2722"/>
      <c r="BH43" s="2722"/>
      <c r="BI43" s="2722"/>
      <c r="BJ43" s="2722"/>
      <c r="BK43" s="2722"/>
      <c r="BL43" s="2722"/>
      <c r="BM43" s="2722"/>
      <c r="BN43" s="2722"/>
      <c r="BO43" s="2722"/>
      <c r="BP43" s="2722"/>
      <c r="BQ43" s="2722"/>
      <c r="BR43" s="2722"/>
      <c r="BS43" s="2722"/>
      <c r="BT43" s="2723"/>
      <c r="CH43" s="1491"/>
    </row>
    <row r="44" spans="2:86" s="1487" customFormat="1" ht="30" customHeight="1">
      <c r="B44" s="1495"/>
      <c r="C44" s="1489"/>
      <c r="D44" s="1484"/>
      <c r="E44" s="1484"/>
      <c r="F44" s="1485"/>
      <c r="G44" s="1485"/>
      <c r="H44" s="1485"/>
      <c r="I44" s="1485"/>
      <c r="J44" s="1486"/>
      <c r="K44" s="1486"/>
      <c r="L44" s="1486"/>
      <c r="M44" s="1486"/>
      <c r="N44" s="1486"/>
      <c r="O44" s="1486"/>
      <c r="P44" s="1486"/>
      <c r="Q44" s="1486"/>
      <c r="AV44" s="2718"/>
      <c r="AW44" s="2718"/>
      <c r="AX44" s="2718"/>
      <c r="AY44" s="2718"/>
      <c r="AZ44" s="2718"/>
      <c r="BA44" s="2718"/>
      <c r="BB44" s="2718"/>
      <c r="BC44" s="2718"/>
      <c r="BD44" s="2718"/>
      <c r="BE44" s="2718"/>
      <c r="BF44" s="2718"/>
      <c r="BG44" s="2718"/>
      <c r="BH44" s="2718"/>
      <c r="BI44" s="2718"/>
      <c r="BJ44" s="2718"/>
      <c r="BK44" s="2718"/>
      <c r="BL44" s="2718"/>
      <c r="BM44" s="2718"/>
      <c r="BN44" s="2718"/>
      <c r="BO44" s="2718"/>
      <c r="BP44" s="2718"/>
      <c r="BQ44" s="2718"/>
      <c r="BR44" s="2718"/>
      <c r="BS44" s="2718"/>
      <c r="BT44" s="2718"/>
      <c r="BU44" s="2718"/>
      <c r="BV44" s="2718"/>
      <c r="BW44" s="2718"/>
      <c r="BX44" s="2718"/>
      <c r="BY44" s="2718"/>
      <c r="BZ44" s="2718"/>
      <c r="CH44" s="1491"/>
    </row>
    <row r="45" spans="2:86" s="1487" customFormat="1" ht="30" customHeight="1">
      <c r="B45" s="1496"/>
      <c r="C45" s="1497"/>
      <c r="D45" s="1497"/>
      <c r="E45" s="1497"/>
      <c r="F45" s="1497"/>
      <c r="G45" s="1497"/>
      <c r="H45" s="1497"/>
      <c r="I45" s="1497"/>
      <c r="J45" s="1497"/>
      <c r="K45" s="1497"/>
      <c r="L45" s="1497"/>
      <c r="M45" s="1497"/>
      <c r="N45" s="1497"/>
      <c r="O45" s="1497"/>
      <c r="P45" s="1497"/>
      <c r="Q45" s="1497"/>
      <c r="R45" s="1497"/>
      <c r="S45" s="1497"/>
      <c r="T45" s="1497"/>
      <c r="U45" s="1497"/>
      <c r="V45" s="1497"/>
      <c r="W45" s="1497"/>
      <c r="X45" s="1497"/>
      <c r="Y45" s="1497"/>
      <c r="Z45" s="1497"/>
      <c r="AA45" s="1497"/>
      <c r="AB45" s="1497"/>
      <c r="AC45" s="1497"/>
      <c r="AD45" s="1497"/>
      <c r="AE45" s="1497"/>
      <c r="AF45" s="1497"/>
      <c r="AG45" s="1497"/>
      <c r="AH45" s="1497"/>
      <c r="AI45" s="1497"/>
      <c r="AJ45" s="1497"/>
      <c r="AK45" s="1497"/>
      <c r="AL45" s="1497"/>
      <c r="AM45" s="1497"/>
      <c r="AN45" s="1497"/>
      <c r="AO45" s="1497"/>
      <c r="AP45" s="1497"/>
      <c r="AQ45" s="1497"/>
      <c r="AR45" s="1497"/>
      <c r="AS45" s="1497"/>
      <c r="AT45" s="1497"/>
      <c r="AU45" s="1497"/>
      <c r="AV45" s="1497"/>
      <c r="AW45" s="1497"/>
      <c r="AX45" s="1497"/>
      <c r="AY45" s="1497"/>
      <c r="AZ45" s="1497"/>
      <c r="BA45" s="1497"/>
      <c r="BB45" s="1497"/>
      <c r="BC45" s="1497"/>
      <c r="BD45" s="1497"/>
      <c r="BE45" s="1497"/>
      <c r="BF45" s="1497"/>
      <c r="BG45" s="1497"/>
      <c r="BH45" s="1497"/>
      <c r="BI45" s="1497"/>
      <c r="BJ45" s="1497"/>
      <c r="BK45" s="1497"/>
      <c r="BL45" s="1497"/>
      <c r="BM45" s="1497"/>
      <c r="BN45" s="1497"/>
      <c r="BO45" s="1497"/>
      <c r="BP45" s="1497"/>
      <c r="BQ45" s="1497"/>
      <c r="BR45" s="1497"/>
      <c r="BS45" s="1497"/>
      <c r="BT45" s="1497"/>
      <c r="BU45" s="1497"/>
      <c r="BV45" s="1497"/>
      <c r="BW45" s="1497"/>
      <c r="BX45" s="1497"/>
      <c r="BY45" s="1497"/>
      <c r="BZ45" s="1497"/>
      <c r="CA45" s="1497"/>
      <c r="CB45" s="1497"/>
      <c r="CC45" s="1497"/>
      <c r="CD45" s="1497"/>
      <c r="CE45" s="1497"/>
      <c r="CF45" s="1497"/>
      <c r="CG45" s="1497"/>
      <c r="CH45" s="1498"/>
    </row>
    <row r="46" spans="2:86" s="1487" customFormat="1" ht="30" customHeight="1">
      <c r="B46" s="1495"/>
      <c r="CH46" s="1491"/>
    </row>
    <row r="47" spans="2:86" s="1487" customFormat="1" ht="30" customHeight="1">
      <c r="B47" s="1495"/>
      <c r="C47" s="1449" t="s">
        <v>2751</v>
      </c>
      <c r="D47" s="1484" t="s">
        <v>2752</v>
      </c>
      <c r="E47" s="1484"/>
      <c r="F47" s="1485"/>
      <c r="G47" s="1485"/>
      <c r="H47" s="1485"/>
      <c r="I47" s="1485"/>
      <c r="J47" s="1486"/>
      <c r="K47" s="1486"/>
      <c r="L47" s="1486"/>
      <c r="M47" s="1486"/>
      <c r="N47" s="1486"/>
      <c r="O47" s="1486"/>
      <c r="P47" s="1486"/>
      <c r="Q47" s="1486"/>
      <c r="CH47" s="1491"/>
    </row>
    <row r="48" spans="2:86" s="1487" customFormat="1" ht="30" customHeight="1">
      <c r="B48" s="1495"/>
      <c r="C48" s="1489"/>
      <c r="D48" s="1490" t="s">
        <v>2753</v>
      </c>
      <c r="E48" s="1484"/>
      <c r="F48" s="1485"/>
      <c r="G48" s="1485"/>
      <c r="H48" s="1485"/>
      <c r="I48" s="1485"/>
      <c r="J48" s="1486"/>
      <c r="K48" s="1486"/>
      <c r="L48" s="1486"/>
      <c r="M48" s="1486"/>
      <c r="N48" s="1486"/>
      <c r="O48" s="1486"/>
      <c r="P48" s="1486"/>
      <c r="Q48" s="1486"/>
      <c r="CH48" s="1491"/>
    </row>
    <row r="49" spans="2:86" s="1487" customFormat="1" ht="30" customHeight="1">
      <c r="B49" s="1495"/>
      <c r="C49" s="1489"/>
      <c r="D49" s="1484"/>
      <c r="E49" s="1484"/>
      <c r="F49" s="1485"/>
      <c r="G49" s="1485"/>
      <c r="H49" s="1485"/>
      <c r="I49" s="1485"/>
      <c r="J49" s="1486"/>
      <c r="K49" s="1486"/>
      <c r="L49" s="1486"/>
      <c r="M49" s="1486"/>
      <c r="N49" s="1486"/>
      <c r="O49" s="1486"/>
      <c r="P49" s="1486"/>
      <c r="Q49" s="1486"/>
      <c r="CH49" s="1491"/>
    </row>
    <row r="50" spans="2:86" s="1487" customFormat="1" ht="30" customHeight="1">
      <c r="B50" s="1495"/>
      <c r="C50" s="1489"/>
      <c r="AI50" s="1492"/>
      <c r="AJ50" s="1492"/>
      <c r="AK50" s="1492"/>
      <c r="AL50" s="1492"/>
      <c r="AM50" s="1492"/>
      <c r="AN50" s="1492"/>
      <c r="AO50" s="1492"/>
      <c r="AP50" s="1492"/>
      <c r="AQ50" s="1492"/>
      <c r="CD50" s="1492" t="s">
        <v>2754</v>
      </c>
      <c r="CH50" s="1491"/>
    </row>
    <row r="51" spans="2:86" s="1487" customFormat="1" ht="30" customHeight="1">
      <c r="B51" s="1495"/>
      <c r="C51" s="1489"/>
      <c r="D51" s="1492" t="s">
        <v>1171</v>
      </c>
      <c r="F51" s="1476" t="s">
        <v>2755</v>
      </c>
      <c r="AK51" s="2709">
        <v>25</v>
      </c>
      <c r="AL51" s="2521"/>
      <c r="AM51" s="2710"/>
      <c r="AN51" s="2711"/>
      <c r="AO51" s="2712"/>
      <c r="AP51" s="2713"/>
      <c r="AQ51" s="1492"/>
      <c r="AT51" s="1476" t="s">
        <v>1748</v>
      </c>
      <c r="AV51" s="1476" t="s">
        <v>2756</v>
      </c>
      <c r="CA51" s="2709">
        <v>34</v>
      </c>
      <c r="CB51" s="2521"/>
      <c r="CC51" s="2710"/>
      <c r="CD51" s="2711"/>
      <c r="CE51" s="2712"/>
      <c r="CF51" s="2713"/>
      <c r="CH51" s="1491"/>
    </row>
    <row r="52" spans="2:86" s="1487" customFormat="1" ht="30" customHeight="1">
      <c r="B52" s="1495"/>
      <c r="C52" s="1489"/>
      <c r="F52" s="1493"/>
      <c r="AK52" s="2521"/>
      <c r="AL52" s="2521"/>
      <c r="AM52" s="2710"/>
      <c r="AN52" s="2714"/>
      <c r="AO52" s="2715"/>
      <c r="AP52" s="2716"/>
      <c r="AQ52" s="1492"/>
      <c r="AV52" s="1476"/>
      <c r="CA52" s="2521"/>
      <c r="CB52" s="2521"/>
      <c r="CC52" s="2710"/>
      <c r="CD52" s="2714"/>
      <c r="CE52" s="2715"/>
      <c r="CF52" s="2716"/>
      <c r="CH52" s="1491"/>
    </row>
    <row r="53" spans="2:86" s="1487" customFormat="1" ht="30" customHeight="1">
      <c r="B53" s="1495"/>
      <c r="C53" s="1489"/>
      <c r="AI53" s="1492"/>
      <c r="AJ53" s="1492"/>
      <c r="AK53" s="1492"/>
      <c r="AL53" s="1492"/>
      <c r="AM53" s="1492"/>
      <c r="AN53" s="1492"/>
      <c r="AO53" s="1492"/>
      <c r="AP53" s="1492"/>
      <c r="AQ53" s="1492"/>
      <c r="AV53" s="1493"/>
      <c r="CH53" s="1491"/>
    </row>
    <row r="54" spans="2:86" s="1487" customFormat="1" ht="30" customHeight="1">
      <c r="B54" s="1495"/>
      <c r="C54" s="1489"/>
      <c r="D54" s="1492" t="s">
        <v>1175</v>
      </c>
      <c r="F54" s="1476" t="s">
        <v>2757</v>
      </c>
      <c r="AK54" s="2709">
        <v>26</v>
      </c>
      <c r="AL54" s="2521"/>
      <c r="AM54" s="2710"/>
      <c r="AN54" s="2711"/>
      <c r="AO54" s="2712"/>
      <c r="AP54" s="2713"/>
      <c r="AT54" s="1476" t="s">
        <v>1752</v>
      </c>
      <c r="AV54" s="1476" t="s">
        <v>2758</v>
      </c>
      <c r="CA54" s="2709">
        <v>35</v>
      </c>
      <c r="CB54" s="2521"/>
      <c r="CC54" s="2710"/>
      <c r="CD54" s="2711"/>
      <c r="CE54" s="2712"/>
      <c r="CF54" s="2713"/>
      <c r="CH54" s="1491"/>
    </row>
    <row r="55" spans="2:86" s="1487" customFormat="1" ht="30" customHeight="1">
      <c r="B55" s="1495"/>
      <c r="C55" s="1489"/>
      <c r="F55" s="1476"/>
      <c r="AK55" s="2521"/>
      <c r="AL55" s="2521"/>
      <c r="AM55" s="2710"/>
      <c r="AN55" s="2714"/>
      <c r="AO55" s="2715"/>
      <c r="AP55" s="2716"/>
      <c r="AV55" s="1476"/>
      <c r="CA55" s="2521"/>
      <c r="CB55" s="2521"/>
      <c r="CC55" s="2710"/>
      <c r="CD55" s="2714"/>
      <c r="CE55" s="2715"/>
      <c r="CF55" s="2716"/>
      <c r="CH55" s="1491"/>
    </row>
    <row r="56" spans="2:86" s="1487" customFormat="1" ht="30" customHeight="1">
      <c r="B56" s="1495"/>
      <c r="C56" s="1489"/>
      <c r="AI56" s="1492"/>
      <c r="AJ56" s="1492"/>
      <c r="AK56" s="1492"/>
      <c r="AL56" s="1492"/>
      <c r="AM56" s="1492"/>
      <c r="AN56" s="1492"/>
      <c r="AO56" s="1492"/>
      <c r="AP56" s="1492"/>
      <c r="AT56" s="1476"/>
      <c r="AV56" s="1476"/>
      <c r="CA56" s="1492"/>
      <c r="CB56" s="1492"/>
      <c r="CC56" s="1492"/>
      <c r="CD56" s="1499"/>
      <c r="CE56" s="1499"/>
      <c r="CF56" s="1499"/>
      <c r="CH56" s="1491"/>
    </row>
    <row r="57" spans="2:86" s="1487" customFormat="1" ht="30" customHeight="1">
      <c r="B57" s="1495"/>
      <c r="C57" s="1489"/>
      <c r="D57" s="1492" t="s">
        <v>1794</v>
      </c>
      <c r="F57" s="1476" t="s">
        <v>2759</v>
      </c>
      <c r="AK57" s="2709">
        <v>27</v>
      </c>
      <c r="AL57" s="2521"/>
      <c r="AM57" s="2710"/>
      <c r="AN57" s="2711"/>
      <c r="AO57" s="2712"/>
      <c r="AP57" s="2713"/>
      <c r="AT57" s="1476" t="s">
        <v>1755</v>
      </c>
      <c r="AV57" s="1476" t="s">
        <v>2760</v>
      </c>
      <c r="CA57" s="2709">
        <v>36</v>
      </c>
      <c r="CB57" s="2521"/>
      <c r="CC57" s="2710"/>
      <c r="CD57" s="2711"/>
      <c r="CE57" s="2712"/>
      <c r="CF57" s="2713"/>
      <c r="CH57" s="1491"/>
    </row>
    <row r="58" spans="2:86" s="1487" customFormat="1" ht="30" customHeight="1">
      <c r="B58" s="1495"/>
      <c r="C58" s="1489"/>
      <c r="F58" s="1476"/>
      <c r="AK58" s="2521"/>
      <c r="AL58" s="2521"/>
      <c r="AM58" s="2710"/>
      <c r="AN58" s="2714"/>
      <c r="AO58" s="2715"/>
      <c r="AP58" s="2716"/>
      <c r="AV58" s="1476"/>
      <c r="CA58" s="2521"/>
      <c r="CB58" s="2521"/>
      <c r="CC58" s="2710"/>
      <c r="CD58" s="2714"/>
      <c r="CE58" s="2715"/>
      <c r="CF58" s="2716"/>
      <c r="CH58" s="1491"/>
    </row>
    <row r="59" spans="2:86" s="1487" customFormat="1" ht="30" customHeight="1">
      <c r="B59" s="1495"/>
      <c r="C59" s="1489"/>
      <c r="F59" s="1493"/>
      <c r="AI59" s="1492"/>
      <c r="AJ59" s="1492"/>
      <c r="AK59" s="1492"/>
      <c r="AL59" s="1492"/>
      <c r="AM59" s="1492"/>
      <c r="AN59" s="1492"/>
      <c r="AO59" s="1492"/>
      <c r="AP59" s="1492"/>
      <c r="AT59" s="1476"/>
      <c r="AV59" s="1476"/>
      <c r="CA59" s="2709"/>
      <c r="CB59" s="2521"/>
      <c r="CC59" s="2521"/>
      <c r="CD59" s="2719"/>
      <c r="CE59" s="2719"/>
      <c r="CF59" s="2719"/>
      <c r="CH59" s="1491"/>
    </row>
    <row r="60" spans="2:86" s="1487" customFormat="1" ht="30" customHeight="1">
      <c r="B60" s="1495"/>
      <c r="C60" s="1489"/>
      <c r="D60" s="1492" t="s">
        <v>1284</v>
      </c>
      <c r="F60" s="1476" t="s">
        <v>2761</v>
      </c>
      <c r="AK60" s="2709">
        <v>28</v>
      </c>
      <c r="AL60" s="2521"/>
      <c r="AM60" s="2710"/>
      <c r="AN60" s="2711"/>
      <c r="AO60" s="2712"/>
      <c r="AP60" s="2713"/>
      <c r="AT60" s="1476" t="s">
        <v>1764</v>
      </c>
      <c r="AV60" s="1476" t="s">
        <v>2762</v>
      </c>
      <c r="CA60" s="2709">
        <v>37</v>
      </c>
      <c r="CB60" s="2521"/>
      <c r="CC60" s="2710"/>
      <c r="CD60" s="2711"/>
      <c r="CE60" s="2712"/>
      <c r="CF60" s="2713"/>
      <c r="CH60" s="1491"/>
    </row>
    <row r="61" spans="2:86" s="1487" customFormat="1" ht="30" customHeight="1">
      <c r="B61" s="1495"/>
      <c r="C61" s="1489"/>
      <c r="F61" s="1493"/>
      <c r="AK61" s="2521"/>
      <c r="AL61" s="2521"/>
      <c r="AM61" s="2710"/>
      <c r="AN61" s="2714"/>
      <c r="AO61" s="2715"/>
      <c r="AP61" s="2716"/>
      <c r="AV61" s="1476"/>
      <c r="CA61" s="2521"/>
      <c r="CB61" s="2521"/>
      <c r="CC61" s="2710"/>
      <c r="CD61" s="2714"/>
      <c r="CE61" s="2715"/>
      <c r="CF61" s="2716"/>
      <c r="CH61" s="1491"/>
    </row>
    <row r="62" spans="2:86" s="1487" customFormat="1" ht="30" customHeight="1">
      <c r="B62" s="1495"/>
      <c r="C62" s="1489"/>
      <c r="AI62" s="1492"/>
      <c r="AJ62" s="1492"/>
      <c r="AK62" s="1492"/>
      <c r="AL62" s="1492"/>
      <c r="AM62" s="1492"/>
      <c r="AN62" s="1492"/>
      <c r="AO62" s="1492"/>
      <c r="AP62" s="1492"/>
      <c r="CH62" s="1491"/>
    </row>
    <row r="63" spans="2:86" s="1487" customFormat="1" ht="30" customHeight="1">
      <c r="B63" s="1495"/>
      <c r="C63" s="1489"/>
      <c r="D63" s="1492" t="s">
        <v>2723</v>
      </c>
      <c r="F63" s="1476" t="s">
        <v>2763</v>
      </c>
      <c r="AK63" s="2709">
        <v>29</v>
      </c>
      <c r="AL63" s="2521"/>
      <c r="AM63" s="2710"/>
      <c r="AN63" s="2711"/>
      <c r="AO63" s="2712"/>
      <c r="AP63" s="2713"/>
      <c r="AT63" s="1476" t="s">
        <v>2063</v>
      </c>
      <c r="AV63" s="1476" t="s">
        <v>2764</v>
      </c>
      <c r="CA63" s="2709">
        <v>38</v>
      </c>
      <c r="CB63" s="2521"/>
      <c r="CC63" s="2710"/>
      <c r="CD63" s="2711"/>
      <c r="CE63" s="2712"/>
      <c r="CF63" s="2713"/>
      <c r="CH63" s="1491"/>
    </row>
    <row r="64" spans="2:86" s="1487" customFormat="1" ht="30" customHeight="1">
      <c r="B64" s="1495"/>
      <c r="C64" s="1489"/>
      <c r="F64" s="1493"/>
      <c r="AK64" s="2521"/>
      <c r="AL64" s="2521"/>
      <c r="AM64" s="2710"/>
      <c r="AN64" s="2714"/>
      <c r="AO64" s="2715"/>
      <c r="AP64" s="2716"/>
      <c r="AV64" s="1476"/>
      <c r="CA64" s="2521"/>
      <c r="CB64" s="2521"/>
      <c r="CC64" s="2710"/>
      <c r="CD64" s="2714"/>
      <c r="CE64" s="2715"/>
      <c r="CF64" s="2716"/>
      <c r="CH64" s="1491"/>
    </row>
    <row r="65" spans="2:86" s="1487" customFormat="1" ht="30" customHeight="1">
      <c r="B65" s="1495"/>
      <c r="C65" s="1489"/>
      <c r="AI65" s="1492"/>
      <c r="AJ65" s="1492"/>
      <c r="AK65" s="1492"/>
      <c r="AL65" s="1492"/>
      <c r="AM65" s="1492"/>
      <c r="AN65" s="1492"/>
      <c r="AO65" s="1492"/>
      <c r="AP65" s="1492"/>
      <c r="CH65" s="1491"/>
    </row>
    <row r="66" spans="2:86" s="1487" customFormat="1" ht="30" customHeight="1">
      <c r="B66" s="1495"/>
      <c r="C66" s="1489"/>
      <c r="D66" s="1492" t="s">
        <v>1291</v>
      </c>
      <c r="F66" s="1476" t="s">
        <v>2765</v>
      </c>
      <c r="AK66" s="2709">
        <v>30</v>
      </c>
      <c r="AL66" s="2521"/>
      <c r="AM66" s="2710"/>
      <c r="AN66" s="2711"/>
      <c r="AO66" s="2712"/>
      <c r="AP66" s="2713"/>
      <c r="AT66" s="1476" t="s">
        <v>2066</v>
      </c>
      <c r="AV66" s="1476" t="s">
        <v>2766</v>
      </c>
      <c r="CA66" s="2709">
        <v>52</v>
      </c>
      <c r="CB66" s="2521"/>
      <c r="CC66" s="2710"/>
      <c r="CD66" s="2711"/>
      <c r="CE66" s="2712"/>
      <c r="CF66" s="2713"/>
      <c r="CH66" s="1491"/>
    </row>
    <row r="67" spans="2:86" s="1487" customFormat="1" ht="30" customHeight="1">
      <c r="B67" s="1495"/>
      <c r="C67" s="1489"/>
      <c r="F67" s="1493"/>
      <c r="AK67" s="2521"/>
      <c r="AL67" s="2521"/>
      <c r="AM67" s="2710"/>
      <c r="AN67" s="2714"/>
      <c r="AO67" s="2715"/>
      <c r="AP67" s="2716"/>
      <c r="AV67" s="1476"/>
      <c r="CA67" s="2521"/>
      <c r="CB67" s="2521"/>
      <c r="CC67" s="2710"/>
      <c r="CD67" s="2714"/>
      <c r="CE67" s="2715"/>
      <c r="CF67" s="2716"/>
      <c r="CH67" s="1491"/>
    </row>
    <row r="68" spans="2:86" s="1487" customFormat="1" ht="30" customHeight="1">
      <c r="B68" s="1495"/>
      <c r="C68" s="1489"/>
      <c r="AI68" s="1492"/>
      <c r="AJ68" s="1492"/>
      <c r="AK68" s="1492"/>
      <c r="AL68" s="1492"/>
      <c r="AM68" s="1492"/>
      <c r="AN68" s="1492"/>
      <c r="AO68" s="1492"/>
      <c r="AP68" s="1492"/>
      <c r="CH68" s="1491"/>
    </row>
    <row r="69" spans="2:86" s="1487" customFormat="1" ht="30" customHeight="1">
      <c r="B69" s="1495"/>
      <c r="C69" s="1489"/>
      <c r="D69" s="1492" t="s">
        <v>1295</v>
      </c>
      <c r="F69" s="1476" t="s">
        <v>2767</v>
      </c>
      <c r="AK69" s="2709">
        <v>31</v>
      </c>
      <c r="AL69" s="2521"/>
      <c r="AM69" s="2710"/>
      <c r="AN69" s="2711"/>
      <c r="AO69" s="2712"/>
      <c r="AP69" s="2713"/>
      <c r="AT69" s="1476" t="s">
        <v>2069</v>
      </c>
      <c r="AV69" s="1476" t="s">
        <v>2768</v>
      </c>
      <c r="CA69" s="2709">
        <v>53</v>
      </c>
      <c r="CB69" s="2521"/>
      <c r="CC69" s="2710"/>
      <c r="CD69" s="2711"/>
      <c r="CE69" s="2712"/>
      <c r="CF69" s="2713"/>
      <c r="CH69" s="1491"/>
    </row>
    <row r="70" spans="2:86" s="1487" customFormat="1" ht="30" customHeight="1">
      <c r="B70" s="1495"/>
      <c r="C70" s="1489"/>
      <c r="F70" s="1493"/>
      <c r="AK70" s="2521"/>
      <c r="AL70" s="2521"/>
      <c r="AM70" s="2710"/>
      <c r="AN70" s="2714"/>
      <c r="AO70" s="2715"/>
      <c r="AP70" s="2716"/>
      <c r="AV70" s="1476"/>
      <c r="CA70" s="2521"/>
      <c r="CB70" s="2521"/>
      <c r="CC70" s="2710"/>
      <c r="CD70" s="2714"/>
      <c r="CE70" s="2715"/>
      <c r="CF70" s="2716"/>
      <c r="CH70" s="1491"/>
    </row>
    <row r="71" spans="2:86" s="1487" customFormat="1" ht="30" customHeight="1">
      <c r="B71" s="1495"/>
      <c r="C71" s="1489"/>
      <c r="AI71" s="1492"/>
      <c r="AJ71" s="1492"/>
      <c r="AK71" s="1492"/>
      <c r="AL71" s="1492"/>
      <c r="AM71" s="1492"/>
      <c r="AN71" s="1492"/>
      <c r="AO71" s="1492"/>
      <c r="AP71" s="1492"/>
      <c r="CH71" s="1491"/>
    </row>
    <row r="72" spans="2:86" s="1487" customFormat="1" ht="30" customHeight="1">
      <c r="B72" s="1495"/>
      <c r="C72" s="1489"/>
      <c r="D72" s="1492" t="s">
        <v>1299</v>
      </c>
      <c r="F72" s="1476" t="s">
        <v>2769</v>
      </c>
      <c r="AK72" s="2709">
        <v>32</v>
      </c>
      <c r="AL72" s="2521"/>
      <c r="AM72" s="2710"/>
      <c r="AN72" s="2711"/>
      <c r="AO72" s="2712"/>
      <c r="AP72" s="2713"/>
      <c r="AT72" s="1476" t="s">
        <v>2072</v>
      </c>
      <c r="AV72" s="1476" t="s">
        <v>2073</v>
      </c>
      <c r="CA72" s="2709">
        <v>39</v>
      </c>
      <c r="CB72" s="2521"/>
      <c r="CC72" s="2710"/>
      <c r="CD72" s="2711"/>
      <c r="CE72" s="2712"/>
      <c r="CF72" s="2713"/>
      <c r="CH72" s="1491"/>
    </row>
    <row r="73" spans="2:86" s="1487" customFormat="1" ht="30" customHeight="1">
      <c r="B73" s="1495"/>
      <c r="C73" s="1489"/>
      <c r="F73" s="1493"/>
      <c r="AK73" s="2521"/>
      <c r="AL73" s="2521"/>
      <c r="AM73" s="2710"/>
      <c r="AN73" s="2714"/>
      <c r="AO73" s="2715"/>
      <c r="AP73" s="2716"/>
      <c r="AV73" s="1493" t="s">
        <v>2074</v>
      </c>
      <c r="CA73" s="2521"/>
      <c r="CB73" s="2521"/>
      <c r="CC73" s="2710"/>
      <c r="CD73" s="2714"/>
      <c r="CE73" s="2715"/>
      <c r="CF73" s="2716"/>
      <c r="CH73" s="1491"/>
    </row>
    <row r="74" spans="2:86" s="1487" customFormat="1" ht="30" customHeight="1">
      <c r="B74" s="1495"/>
      <c r="C74" s="1489"/>
      <c r="AI74" s="1492"/>
      <c r="AJ74" s="1492"/>
      <c r="AK74" s="1492"/>
      <c r="AL74" s="1492"/>
      <c r="AM74" s="1492"/>
      <c r="AN74" s="1492"/>
      <c r="AO74" s="1492"/>
      <c r="AP74" s="1492"/>
      <c r="AV74" s="2724"/>
      <c r="AW74" s="2724"/>
      <c r="AX74" s="2724"/>
      <c r="AY74" s="2724"/>
      <c r="AZ74" s="2724"/>
      <c r="BA74" s="2724"/>
      <c r="BB74" s="2724"/>
      <c r="BC74" s="2724"/>
      <c r="BD74" s="2724"/>
      <c r="BE74" s="2724"/>
      <c r="BF74" s="2724"/>
      <c r="BG74" s="2724"/>
      <c r="BH74" s="2724"/>
      <c r="BI74" s="2724"/>
      <c r="BJ74" s="2724"/>
      <c r="BK74" s="2724"/>
      <c r="BL74" s="2724"/>
      <c r="BM74" s="2724"/>
      <c r="BN74" s="2724"/>
      <c r="BO74" s="2724"/>
      <c r="BP74" s="2724"/>
      <c r="BQ74" s="2724"/>
      <c r="BR74" s="2724"/>
      <c r="BS74" s="2724"/>
      <c r="BT74" s="2724"/>
      <c r="BU74" s="2724"/>
      <c r="BV74" s="2724"/>
      <c r="BW74" s="2724"/>
      <c r="BX74" s="2724"/>
      <c r="BY74" s="2724"/>
      <c r="BZ74" s="2724"/>
      <c r="CH74" s="1491"/>
    </row>
    <row r="75" spans="2:86" s="1487" customFormat="1" ht="30" customHeight="1">
      <c r="B75" s="1495"/>
      <c r="C75" s="1489"/>
      <c r="D75" s="1492" t="s">
        <v>1244</v>
      </c>
      <c r="F75" s="1476" t="s">
        <v>2770</v>
      </c>
      <c r="AK75" s="2709">
        <v>33</v>
      </c>
      <c r="AL75" s="2521"/>
      <c r="AM75" s="2710"/>
      <c r="AN75" s="2711"/>
      <c r="AO75" s="2712"/>
      <c r="AP75" s="2713"/>
      <c r="AT75" s="1476"/>
      <c r="AV75" s="2725"/>
      <c r="AW75" s="2725"/>
      <c r="AX75" s="2725"/>
      <c r="AY75" s="2725"/>
      <c r="AZ75" s="2725"/>
      <c r="BA75" s="2725"/>
      <c r="BB75" s="2725"/>
      <c r="BC75" s="2725"/>
      <c r="BD75" s="2725"/>
      <c r="BE75" s="2725"/>
      <c r="BF75" s="2725"/>
      <c r="BG75" s="2725"/>
      <c r="BH75" s="2725"/>
      <c r="BI75" s="2725"/>
      <c r="BJ75" s="2725"/>
      <c r="BK75" s="2725"/>
      <c r="BL75" s="2725"/>
      <c r="BM75" s="2725"/>
      <c r="BN75" s="2725"/>
      <c r="BO75" s="2725"/>
      <c r="BP75" s="2725"/>
      <c r="BQ75" s="2725"/>
      <c r="BR75" s="2725"/>
      <c r="BS75" s="2725"/>
      <c r="BT75" s="2725"/>
      <c r="BU75" s="2725"/>
      <c r="BV75" s="2725"/>
      <c r="BW75" s="2725"/>
      <c r="BX75" s="2725"/>
      <c r="BY75" s="2725"/>
      <c r="BZ75" s="2725"/>
      <c r="CA75" s="2709"/>
      <c r="CB75" s="2521"/>
      <c r="CC75" s="2521"/>
      <c r="CD75" s="1629"/>
      <c r="CE75" s="1629"/>
      <c r="CF75" s="1629"/>
      <c r="CH75" s="1491"/>
    </row>
    <row r="76" spans="2:86" s="1487" customFormat="1" ht="30" customHeight="1">
      <c r="B76" s="1495"/>
      <c r="C76" s="1489"/>
      <c r="F76" s="1493"/>
      <c r="AK76" s="2521"/>
      <c r="AL76" s="2521"/>
      <c r="AM76" s="2710"/>
      <c r="AN76" s="2714"/>
      <c r="AO76" s="2715"/>
      <c r="AP76" s="2716"/>
      <c r="AV76" s="1493"/>
      <c r="CA76" s="2521"/>
      <c r="CB76" s="2521"/>
      <c r="CC76" s="2521"/>
      <c r="CD76" s="1629"/>
      <c r="CE76" s="1629"/>
      <c r="CF76" s="1629"/>
      <c r="CH76" s="1491"/>
    </row>
    <row r="77" spans="2:86" s="1487" customFormat="1" ht="30" customHeight="1">
      <c r="B77" s="1495"/>
      <c r="C77" s="1489"/>
      <c r="F77" s="1493"/>
      <c r="AI77" s="1492"/>
      <c r="AJ77" s="1492"/>
      <c r="AK77" s="1492"/>
      <c r="AL77" s="1492"/>
      <c r="AM77" s="1492"/>
      <c r="AN77" s="1492"/>
      <c r="AO77" s="1492"/>
      <c r="AP77" s="1492"/>
      <c r="CH77" s="1491"/>
    </row>
    <row r="78" spans="2:86" s="1487" customFormat="1" ht="30" customHeight="1">
      <c r="B78" s="1495"/>
      <c r="C78" s="1489"/>
      <c r="CH78" s="1491"/>
    </row>
    <row r="79" spans="2:86" s="1487" customFormat="1" ht="30" customHeight="1">
      <c r="B79" s="1495"/>
      <c r="C79" s="1500"/>
      <c r="D79" s="1484"/>
      <c r="F79" s="1485"/>
      <c r="G79" s="1485"/>
      <c r="H79" s="1485"/>
      <c r="I79" s="1485"/>
      <c r="J79" s="1486"/>
      <c r="K79" s="1486"/>
      <c r="L79" s="1486"/>
      <c r="M79" s="1486"/>
      <c r="N79" s="1486"/>
      <c r="O79" s="1486"/>
      <c r="P79" s="1486"/>
      <c r="Q79" s="1486"/>
      <c r="CH79" s="1491"/>
    </row>
    <row r="80" spans="2:86" s="1487" customFormat="1" ht="30" customHeight="1">
      <c r="B80" s="1495"/>
      <c r="C80" s="1484"/>
      <c r="D80" s="1490"/>
      <c r="F80" s="1485"/>
      <c r="G80" s="1485"/>
      <c r="H80" s="1485"/>
      <c r="I80" s="1485"/>
      <c r="J80" s="1486"/>
      <c r="K80" s="1486"/>
      <c r="L80" s="1486"/>
      <c r="M80" s="1486"/>
      <c r="N80" s="1486"/>
      <c r="O80" s="1486"/>
      <c r="P80" s="1486"/>
      <c r="Q80" s="1486"/>
      <c r="CH80" s="1491"/>
    </row>
    <row r="81" spans="1:86" s="1487" customFormat="1" ht="30" customHeight="1">
      <c r="B81" s="1495"/>
      <c r="C81" s="1489"/>
      <c r="AI81" s="1492"/>
      <c r="AJ81" s="1492"/>
      <c r="CD81" s="1492"/>
      <c r="CH81" s="1491"/>
    </row>
    <row r="82" spans="1:86" s="1487" customFormat="1" ht="30" customHeight="1">
      <c r="B82" s="1495"/>
      <c r="C82" s="1489"/>
      <c r="D82" s="1492"/>
      <c r="F82" s="1476"/>
      <c r="AK82" s="2709"/>
      <c r="AL82" s="2521"/>
      <c r="AM82" s="2521"/>
      <c r="AN82" s="2719"/>
      <c r="AO82" s="2719"/>
      <c r="AP82" s="2719"/>
      <c r="AT82" s="1492"/>
      <c r="AV82" s="1476"/>
      <c r="CA82" s="2709"/>
      <c r="CB82" s="2521"/>
      <c r="CC82" s="2521"/>
      <c r="CD82" s="2719"/>
      <c r="CE82" s="2719"/>
      <c r="CF82" s="2719"/>
      <c r="CH82" s="1491"/>
    </row>
    <row r="83" spans="1:86" s="1487" customFormat="1" ht="30" customHeight="1">
      <c r="B83" s="1495"/>
      <c r="C83" s="1489"/>
      <c r="D83" s="1492"/>
      <c r="F83" s="1476"/>
      <c r="AK83" s="2709"/>
      <c r="AL83" s="2521"/>
      <c r="AM83" s="2521"/>
      <c r="AN83" s="2719"/>
      <c r="AO83" s="2719"/>
      <c r="AP83" s="2719"/>
      <c r="AT83" s="1492"/>
      <c r="AV83" s="1476"/>
      <c r="CA83" s="2709"/>
      <c r="CB83" s="2521"/>
      <c r="CC83" s="2521"/>
      <c r="CD83" s="2719"/>
      <c r="CE83" s="2719"/>
      <c r="CF83" s="2719"/>
      <c r="CH83" s="1491"/>
    </row>
    <row r="84" spans="1:86" s="1487" customFormat="1" ht="30" customHeight="1">
      <c r="B84" s="1495"/>
      <c r="C84" s="1489"/>
      <c r="F84" s="1493"/>
      <c r="AK84" s="2521"/>
      <c r="AL84" s="2521"/>
      <c r="AM84" s="2521"/>
      <c r="AN84" s="2719"/>
      <c r="AO84" s="2719"/>
      <c r="AP84" s="2719"/>
      <c r="AV84" s="1493"/>
      <c r="CA84" s="2521"/>
      <c r="CB84" s="2521"/>
      <c r="CC84" s="2521"/>
      <c r="CD84" s="2719"/>
      <c r="CE84" s="2719"/>
      <c r="CF84" s="2719"/>
      <c r="CH84" s="1491"/>
    </row>
    <row r="85" spans="1:86" s="1487" customFormat="1" ht="30" customHeight="1">
      <c r="B85" s="1495"/>
      <c r="C85" s="1489"/>
      <c r="AI85" s="1492"/>
      <c r="AJ85" s="1492"/>
      <c r="CH85" s="1491"/>
    </row>
    <row r="86" spans="1:86" s="1487" customFormat="1" ht="30" customHeight="1">
      <c r="B86" s="1495"/>
      <c r="C86" s="1489"/>
      <c r="D86" s="1492"/>
      <c r="F86" s="1476"/>
      <c r="AK86" s="2709"/>
      <c r="AL86" s="2521"/>
      <c r="AM86" s="2521"/>
      <c r="AN86" s="2719"/>
      <c r="AO86" s="2719"/>
      <c r="AP86" s="2719"/>
      <c r="AT86" s="1492"/>
      <c r="AV86" s="1476"/>
      <c r="CA86" s="2709"/>
      <c r="CB86" s="2521"/>
      <c r="CC86" s="2521"/>
      <c r="CD86" s="2719"/>
      <c r="CE86" s="2719"/>
      <c r="CF86" s="2719"/>
      <c r="CH86" s="1491"/>
    </row>
    <row r="87" spans="1:86" s="1487" customFormat="1" ht="30" customHeight="1">
      <c r="B87" s="1495"/>
      <c r="C87" s="1489"/>
      <c r="F87" s="1493"/>
      <c r="AK87" s="2521"/>
      <c r="AL87" s="2521"/>
      <c r="AM87" s="2521"/>
      <c r="AN87" s="2719"/>
      <c r="AO87" s="2719"/>
      <c r="AP87" s="2719"/>
      <c r="AV87" s="1493"/>
      <c r="CA87" s="2521"/>
      <c r="CB87" s="2521"/>
      <c r="CC87" s="2521"/>
      <c r="CD87" s="2719"/>
      <c r="CE87" s="2719"/>
      <c r="CF87" s="2719"/>
      <c r="CH87" s="1491"/>
    </row>
    <row r="88" spans="1:86" s="1487" customFormat="1" ht="30" customHeight="1">
      <c r="B88" s="1495"/>
      <c r="C88" s="1489"/>
      <c r="AI88" s="1492"/>
      <c r="AJ88" s="1492"/>
      <c r="CH88" s="1491"/>
    </row>
    <row r="89" spans="1:86" s="1501" customFormat="1" ht="30" customHeight="1">
      <c r="B89" s="1502"/>
      <c r="C89" s="1489"/>
      <c r="D89" s="1492"/>
      <c r="E89" s="1487"/>
      <c r="F89" s="1476"/>
      <c r="G89" s="1487"/>
      <c r="H89" s="1487"/>
      <c r="I89" s="1487"/>
      <c r="J89" s="1487"/>
      <c r="K89" s="1487"/>
      <c r="L89" s="1487"/>
      <c r="M89" s="1487"/>
      <c r="N89" s="1487"/>
      <c r="O89" s="1487"/>
      <c r="P89" s="1487"/>
      <c r="Q89" s="1487"/>
      <c r="R89" s="1487"/>
      <c r="S89" s="1487"/>
      <c r="T89" s="1487"/>
      <c r="U89" s="1487"/>
      <c r="V89" s="1487"/>
      <c r="W89" s="1487"/>
      <c r="X89" s="1487"/>
      <c r="Y89" s="1487"/>
      <c r="Z89" s="1487"/>
      <c r="AA89" s="1487"/>
      <c r="AB89" s="1487"/>
      <c r="AC89" s="1487"/>
      <c r="AD89" s="1487"/>
      <c r="AE89" s="1487"/>
      <c r="AF89" s="1487"/>
      <c r="AG89" s="1487"/>
      <c r="AH89" s="1487"/>
      <c r="AI89" s="1487"/>
      <c r="AJ89" s="1487"/>
      <c r="AK89" s="2709"/>
      <c r="AL89" s="2521"/>
      <c r="AM89" s="2521"/>
      <c r="AN89" s="2719"/>
      <c r="AO89" s="2719"/>
      <c r="AP89" s="2719"/>
      <c r="AQ89" s="1487"/>
      <c r="AR89" s="1487"/>
      <c r="AS89" s="1487"/>
      <c r="AT89" s="1492"/>
      <c r="AU89" s="1487"/>
      <c r="AV89" s="1476"/>
      <c r="AW89" s="1487"/>
      <c r="AX89" s="1487"/>
      <c r="AY89" s="1487"/>
      <c r="AZ89" s="1487"/>
      <c r="BA89" s="1487"/>
      <c r="BB89" s="1487"/>
      <c r="BC89" s="1487"/>
      <c r="BD89" s="1487"/>
      <c r="BE89" s="1487"/>
      <c r="BF89" s="1487"/>
      <c r="BG89" s="1487"/>
      <c r="BH89" s="1487"/>
      <c r="BI89" s="1487"/>
      <c r="BJ89" s="1487"/>
      <c r="BK89" s="1487"/>
      <c r="BL89" s="1487"/>
      <c r="BM89" s="1487"/>
      <c r="BN89" s="1487"/>
      <c r="BO89" s="1487"/>
      <c r="BP89" s="1487"/>
      <c r="BQ89" s="1487"/>
      <c r="BR89" s="1487"/>
      <c r="BS89" s="1487"/>
      <c r="BT89" s="1487"/>
      <c r="BU89" s="1487"/>
      <c r="BV89" s="1487"/>
      <c r="BW89" s="1487"/>
      <c r="BX89" s="1487"/>
      <c r="BY89" s="1487"/>
      <c r="BZ89" s="1487"/>
      <c r="CA89" s="2709"/>
      <c r="CB89" s="2521"/>
      <c r="CC89" s="2521"/>
      <c r="CD89" s="2719"/>
      <c r="CE89" s="2719"/>
      <c r="CF89" s="2719"/>
      <c r="CG89" s="1487"/>
      <c r="CH89" s="1503"/>
    </row>
    <row r="90" spans="1:86" s="1501" customFormat="1" ht="30" customHeight="1">
      <c r="B90" s="1502"/>
      <c r="C90" s="1489"/>
      <c r="D90" s="1487"/>
      <c r="E90" s="1487"/>
      <c r="F90" s="1493"/>
      <c r="G90" s="1487"/>
      <c r="H90" s="1487"/>
      <c r="I90" s="1487"/>
      <c r="J90" s="1487"/>
      <c r="K90" s="1487"/>
      <c r="L90" s="1487"/>
      <c r="M90" s="1487"/>
      <c r="N90" s="1487"/>
      <c r="O90" s="1487"/>
      <c r="P90" s="1487"/>
      <c r="Q90" s="1487"/>
      <c r="R90" s="1487"/>
      <c r="S90" s="1487"/>
      <c r="T90" s="1487"/>
      <c r="U90" s="1487"/>
      <c r="V90" s="1487"/>
      <c r="W90" s="1487"/>
      <c r="X90" s="1487"/>
      <c r="Y90" s="1487"/>
      <c r="Z90" s="1487"/>
      <c r="AA90" s="1487"/>
      <c r="AB90" s="1487"/>
      <c r="AC90" s="1487"/>
      <c r="AD90" s="1487"/>
      <c r="AE90" s="1487"/>
      <c r="AF90" s="1487"/>
      <c r="AG90" s="1487"/>
      <c r="AH90" s="1487"/>
      <c r="AI90" s="1487"/>
      <c r="AJ90" s="1487"/>
      <c r="AK90" s="2521"/>
      <c r="AL90" s="2521"/>
      <c r="AM90" s="2521"/>
      <c r="AN90" s="2719"/>
      <c r="AO90" s="2719"/>
      <c r="AP90" s="2719"/>
      <c r="AQ90" s="1487"/>
      <c r="AR90" s="1487"/>
      <c r="AS90" s="1487"/>
      <c r="AT90" s="1487"/>
      <c r="AU90" s="1487"/>
      <c r="AV90" s="1493"/>
      <c r="AW90" s="1487"/>
      <c r="AX90" s="1487"/>
      <c r="AY90" s="1487"/>
      <c r="AZ90" s="1487"/>
      <c r="BA90" s="1487"/>
      <c r="BB90" s="1487"/>
      <c r="BC90" s="1487"/>
      <c r="BD90" s="1487"/>
      <c r="BE90" s="1487"/>
      <c r="BF90" s="1487"/>
      <c r="BG90" s="1487"/>
      <c r="BH90" s="1487"/>
      <c r="BI90" s="1487"/>
      <c r="BJ90" s="1487"/>
      <c r="BK90" s="1487"/>
      <c r="BL90" s="1487"/>
      <c r="BM90" s="1487"/>
      <c r="BN90" s="1487"/>
      <c r="BO90" s="1487"/>
      <c r="BP90" s="1487"/>
      <c r="BQ90" s="1487"/>
      <c r="BR90" s="1487"/>
      <c r="BS90" s="1487"/>
      <c r="BT90" s="1487"/>
      <c r="BU90" s="1487"/>
      <c r="BV90" s="1487"/>
      <c r="BW90" s="1487"/>
      <c r="BX90" s="1487"/>
      <c r="BY90" s="1487"/>
      <c r="BZ90" s="1487"/>
      <c r="CA90" s="2521"/>
      <c r="CB90" s="2521"/>
      <c r="CC90" s="2521"/>
      <c r="CD90" s="2719"/>
      <c r="CE90" s="2719"/>
      <c r="CF90" s="2719"/>
      <c r="CG90" s="1487"/>
      <c r="CH90" s="1503"/>
    </row>
    <row r="91" spans="1:86" s="1501" customFormat="1" ht="30" customHeight="1">
      <c r="B91" s="1502"/>
      <c r="C91" s="1489"/>
      <c r="D91" s="1487"/>
      <c r="E91" s="1487"/>
      <c r="F91" s="1487"/>
      <c r="G91" s="1487"/>
      <c r="H91" s="1487"/>
      <c r="I91" s="1487"/>
      <c r="J91" s="1487"/>
      <c r="K91" s="1487"/>
      <c r="L91" s="1487"/>
      <c r="M91" s="1487"/>
      <c r="N91" s="1487"/>
      <c r="O91" s="1487"/>
      <c r="P91" s="1487"/>
      <c r="Q91" s="1487"/>
      <c r="R91" s="1487"/>
      <c r="S91" s="1487"/>
      <c r="T91" s="1487"/>
      <c r="U91" s="1487"/>
      <c r="V91" s="1487"/>
      <c r="W91" s="1487"/>
      <c r="X91" s="1487"/>
      <c r="Y91" s="1487"/>
      <c r="Z91" s="1487"/>
      <c r="AA91" s="1487"/>
      <c r="AB91" s="1487"/>
      <c r="AC91" s="1487"/>
      <c r="AD91" s="1487"/>
      <c r="AE91" s="1487"/>
      <c r="AF91" s="1487"/>
      <c r="AG91" s="1487"/>
      <c r="AH91" s="1487"/>
      <c r="AI91" s="1492"/>
      <c r="AJ91" s="1492"/>
      <c r="AK91" s="1487"/>
      <c r="AL91" s="1487"/>
      <c r="AM91" s="1487"/>
      <c r="AN91" s="1487"/>
      <c r="AO91" s="1487"/>
      <c r="AP91" s="1487"/>
      <c r="AQ91" s="1487"/>
      <c r="AR91" s="1487"/>
      <c r="AS91" s="1487"/>
      <c r="AT91" s="1487"/>
      <c r="AU91" s="1487"/>
      <c r="AV91" s="1487"/>
      <c r="AW91" s="1487"/>
      <c r="AX91" s="1487"/>
      <c r="AY91" s="1487"/>
      <c r="AZ91" s="1487"/>
      <c r="BA91" s="1487"/>
      <c r="BB91" s="1487"/>
      <c r="BC91" s="1487"/>
      <c r="BD91" s="1487"/>
      <c r="BE91" s="1487"/>
      <c r="BF91" s="1487"/>
      <c r="BG91" s="1487"/>
      <c r="BH91" s="1487"/>
      <c r="BI91" s="1487"/>
      <c r="BJ91" s="1487"/>
      <c r="BK91" s="1487"/>
      <c r="BL91" s="1487"/>
      <c r="BM91" s="1487"/>
      <c r="BN91" s="1487"/>
      <c r="BO91" s="1487"/>
      <c r="BP91" s="1487"/>
      <c r="BQ91" s="1487"/>
      <c r="BR91" s="1487"/>
      <c r="BS91" s="1487"/>
      <c r="BT91" s="1487"/>
      <c r="BU91" s="1487"/>
      <c r="BV91" s="1487"/>
      <c r="BW91" s="1487"/>
      <c r="BX91" s="1487"/>
      <c r="BY91" s="1487"/>
      <c r="BZ91" s="1487"/>
      <c r="CA91" s="1487"/>
      <c r="CB91" s="1487"/>
      <c r="CC91" s="1487"/>
      <c r="CD91" s="1487"/>
      <c r="CE91" s="1487"/>
      <c r="CF91" s="1487"/>
      <c r="CG91" s="1487"/>
      <c r="CH91" s="1503"/>
    </row>
    <row r="92" spans="1:86" s="1501" customFormat="1" ht="30" customHeight="1">
      <c r="B92" s="1502"/>
      <c r="C92" s="1489"/>
      <c r="D92" s="1492"/>
      <c r="E92" s="1487"/>
      <c r="F92" s="1476"/>
      <c r="G92" s="1487"/>
      <c r="H92" s="1487"/>
      <c r="I92" s="1487"/>
      <c r="J92" s="1487"/>
      <c r="K92" s="1487"/>
      <c r="L92" s="1487"/>
      <c r="M92" s="1487"/>
      <c r="N92" s="1487"/>
      <c r="O92" s="1487"/>
      <c r="P92" s="1487"/>
      <c r="Q92" s="1487"/>
      <c r="R92" s="1487"/>
      <c r="S92" s="1487"/>
      <c r="T92" s="1487"/>
      <c r="U92" s="1487"/>
      <c r="V92" s="1487"/>
      <c r="W92" s="1487"/>
      <c r="X92" s="1487"/>
      <c r="Y92" s="1487"/>
      <c r="Z92" s="1487"/>
      <c r="AA92" s="1487"/>
      <c r="AB92" s="1487"/>
      <c r="AC92" s="1487"/>
      <c r="AD92" s="1487"/>
      <c r="AE92" s="1487"/>
      <c r="AF92" s="1487"/>
      <c r="AG92" s="1487"/>
      <c r="AH92" s="1487"/>
      <c r="AI92" s="1487"/>
      <c r="AJ92" s="1487"/>
      <c r="AK92" s="2709"/>
      <c r="AL92" s="2521"/>
      <c r="AM92" s="2521"/>
      <c r="AN92" s="2719"/>
      <c r="AO92" s="2719"/>
      <c r="AP92" s="2719"/>
      <c r="AQ92" s="1487"/>
      <c r="AR92" s="1487"/>
      <c r="AS92" s="1487"/>
      <c r="AT92" s="1487"/>
      <c r="AU92" s="1487"/>
      <c r="AV92" s="1487"/>
      <c r="AW92" s="1487"/>
      <c r="AX92" s="1487"/>
      <c r="AY92" s="1487"/>
      <c r="AZ92" s="1487"/>
      <c r="BA92" s="1487"/>
      <c r="BB92" s="1487"/>
      <c r="BC92" s="1487"/>
      <c r="BD92" s="1487"/>
      <c r="BE92" s="1487"/>
      <c r="BF92" s="1487"/>
      <c r="BG92" s="1487"/>
      <c r="BH92" s="1487"/>
      <c r="BI92" s="1487"/>
      <c r="BJ92" s="1487"/>
      <c r="BK92" s="1487"/>
      <c r="BL92" s="1487"/>
      <c r="BM92" s="1487"/>
      <c r="BN92" s="1487"/>
      <c r="BO92" s="1487"/>
      <c r="BP92" s="1487"/>
      <c r="BQ92" s="1487"/>
      <c r="BR92" s="1487"/>
      <c r="BS92" s="1487"/>
      <c r="BT92" s="1487"/>
      <c r="BU92" s="1487"/>
      <c r="BV92" s="1487"/>
      <c r="BW92" s="1487"/>
      <c r="BX92" s="1487"/>
      <c r="BY92" s="1487"/>
      <c r="BZ92" s="1487"/>
      <c r="CA92" s="1487"/>
      <c r="CB92" s="1487"/>
      <c r="CC92" s="1487"/>
      <c r="CD92" s="1487"/>
      <c r="CE92" s="1487"/>
      <c r="CF92" s="1487"/>
      <c r="CG92" s="1487"/>
      <c r="CH92" s="1503"/>
    </row>
    <row r="93" spans="1:86" s="1501" customFormat="1" ht="30" customHeight="1">
      <c r="B93" s="1502"/>
      <c r="C93" s="1489"/>
      <c r="D93" s="1487"/>
      <c r="E93" s="1487"/>
      <c r="F93" s="1493"/>
      <c r="G93" s="1487"/>
      <c r="H93" s="1487"/>
      <c r="I93" s="1487"/>
      <c r="J93" s="1487"/>
      <c r="K93" s="1487"/>
      <c r="L93" s="1487"/>
      <c r="M93" s="1487"/>
      <c r="N93" s="1487"/>
      <c r="O93" s="1487"/>
      <c r="P93" s="1487"/>
      <c r="Q93" s="1487"/>
      <c r="R93" s="1487"/>
      <c r="S93" s="1487"/>
      <c r="T93" s="1487"/>
      <c r="U93" s="1487"/>
      <c r="V93" s="1487"/>
      <c r="W93" s="1487"/>
      <c r="X93" s="1487"/>
      <c r="Y93" s="1487"/>
      <c r="Z93" s="1487"/>
      <c r="AA93" s="1487"/>
      <c r="AB93" s="1487"/>
      <c r="AC93" s="1487"/>
      <c r="AD93" s="1487"/>
      <c r="AE93" s="1487"/>
      <c r="AF93" s="1487"/>
      <c r="AG93" s="1487"/>
      <c r="AH93" s="1487"/>
      <c r="AI93" s="1487"/>
      <c r="AJ93" s="1487"/>
      <c r="AK93" s="2521"/>
      <c r="AL93" s="2521"/>
      <c r="AM93" s="2521"/>
      <c r="AN93" s="2719"/>
      <c r="AO93" s="2719"/>
      <c r="AP93" s="2719"/>
      <c r="AQ93" s="1487"/>
      <c r="AR93" s="1487"/>
      <c r="AS93" s="1487"/>
      <c r="AT93" s="1487"/>
      <c r="AU93" s="1487"/>
      <c r="AV93" s="1487"/>
      <c r="AW93" s="1487"/>
      <c r="AX93" s="1487"/>
      <c r="AY93" s="1487"/>
      <c r="AZ93" s="1487"/>
      <c r="BA93" s="1487"/>
      <c r="BB93" s="1487"/>
      <c r="BC93" s="1487"/>
      <c r="BD93" s="1487"/>
      <c r="BE93" s="1487"/>
      <c r="BF93" s="1487"/>
      <c r="BG93" s="1487"/>
      <c r="BH93" s="1487"/>
      <c r="BI93" s="1487"/>
      <c r="BJ93" s="1487"/>
      <c r="BK93" s="1487"/>
      <c r="BL93" s="1487"/>
      <c r="BM93" s="1487"/>
      <c r="BN93" s="1487"/>
      <c r="BO93" s="1487"/>
      <c r="BP93" s="1487"/>
      <c r="BQ93" s="1487"/>
      <c r="BR93" s="1487"/>
      <c r="BS93" s="1487"/>
      <c r="BT93" s="1487"/>
      <c r="BU93" s="1487"/>
      <c r="BV93" s="1487"/>
      <c r="BW93" s="1487"/>
      <c r="BX93" s="1487"/>
      <c r="BY93" s="1487"/>
      <c r="BZ93" s="1487"/>
      <c r="CA93" s="1487"/>
      <c r="CB93" s="1487"/>
      <c r="CC93" s="1487"/>
      <c r="CD93" s="1487"/>
      <c r="CE93" s="1487"/>
      <c r="CF93" s="1487"/>
      <c r="CG93" s="1487"/>
      <c r="CH93" s="1503"/>
    </row>
    <row r="94" spans="1:86" s="1487" customFormat="1" ht="30" customHeight="1" thickBot="1">
      <c r="B94" s="1504"/>
      <c r="C94" s="1447"/>
      <c r="D94" s="1505"/>
      <c r="E94" s="1505"/>
      <c r="F94" s="1505"/>
      <c r="G94" s="1505"/>
      <c r="H94" s="1505"/>
      <c r="I94" s="1505"/>
      <c r="J94" s="1505"/>
      <c r="K94" s="1505"/>
      <c r="L94" s="1505"/>
      <c r="M94" s="1505"/>
      <c r="N94" s="1505"/>
      <c r="O94" s="1505"/>
      <c r="P94" s="1505"/>
      <c r="Q94" s="1505"/>
      <c r="R94" s="1505"/>
      <c r="S94" s="1505"/>
      <c r="T94" s="1505"/>
      <c r="U94" s="1505"/>
      <c r="V94" s="1505"/>
      <c r="W94" s="1505"/>
      <c r="X94" s="1505"/>
      <c r="Y94" s="1505"/>
      <c r="Z94" s="1505"/>
      <c r="AA94" s="1505"/>
      <c r="AB94" s="1505"/>
      <c r="AC94" s="1505"/>
      <c r="AD94" s="1505"/>
      <c r="AE94" s="1505"/>
      <c r="AF94" s="1505"/>
      <c r="AG94" s="1505"/>
      <c r="AH94" s="1505"/>
      <c r="AI94" s="1505"/>
      <c r="AJ94" s="1505"/>
      <c r="AK94" s="1505"/>
      <c r="AL94" s="1505"/>
      <c r="AM94" s="1505"/>
      <c r="AN94" s="1505"/>
      <c r="AO94" s="1505"/>
      <c r="AP94" s="1505"/>
      <c r="AQ94" s="1505"/>
      <c r="AR94" s="1505"/>
      <c r="AS94" s="1505"/>
      <c r="AT94" s="1505"/>
      <c r="AU94" s="1505"/>
      <c r="AV94" s="1505"/>
      <c r="AW94" s="1505"/>
      <c r="AX94" s="1505"/>
      <c r="AY94" s="1505"/>
      <c r="AZ94" s="1505"/>
      <c r="BA94" s="1505"/>
      <c r="BB94" s="1505"/>
      <c r="BC94" s="1505"/>
      <c r="BD94" s="1505"/>
      <c r="BE94" s="1505"/>
      <c r="BF94" s="1505"/>
      <c r="BG94" s="1505"/>
      <c r="BH94" s="1505"/>
      <c r="BI94" s="1505"/>
      <c r="BJ94" s="1505"/>
      <c r="BK94" s="1505"/>
      <c r="BL94" s="1505"/>
      <c r="BM94" s="1505"/>
      <c r="BN94" s="1505"/>
      <c r="BO94" s="1505"/>
      <c r="BP94" s="1505"/>
      <c r="BQ94" s="1505"/>
      <c r="BR94" s="1505"/>
      <c r="BS94" s="1505"/>
      <c r="BT94" s="1505"/>
      <c r="BU94" s="1505"/>
      <c r="BV94" s="1505"/>
      <c r="BW94" s="1505"/>
      <c r="BX94" s="1505"/>
      <c r="BY94" s="1505"/>
      <c r="BZ94" s="1505"/>
      <c r="CA94" s="1505"/>
      <c r="CB94" s="1505"/>
      <c r="CC94" s="1505"/>
      <c r="CD94" s="1505"/>
      <c r="CE94" s="1505"/>
      <c r="CF94" s="1505"/>
      <c r="CG94" s="1506"/>
      <c r="CH94" s="1507"/>
    </row>
    <row r="95" spans="1:86" s="1414" customFormat="1" ht="30" customHeight="1">
      <c r="A95" s="1414">
        <v>21</v>
      </c>
      <c r="C95" s="1508"/>
    </row>
    <row r="96" spans="1:86" s="1414" customFormat="1" ht="30" customHeight="1">
      <c r="B96" s="2720">
        <v>41</v>
      </c>
      <c r="C96" s="2720"/>
      <c r="D96" s="2720"/>
      <c r="E96" s="2720"/>
      <c r="F96" s="2720"/>
      <c r="G96" s="2720"/>
      <c r="H96" s="2720"/>
      <c r="I96" s="2720"/>
      <c r="J96" s="2720"/>
      <c r="K96" s="2720"/>
      <c r="L96" s="2720"/>
      <c r="M96" s="2720"/>
      <c r="N96" s="2720"/>
      <c r="O96" s="2720"/>
      <c r="P96" s="2720"/>
      <c r="Q96" s="2720"/>
      <c r="R96" s="2720"/>
      <c r="S96" s="2720"/>
      <c r="T96" s="2720"/>
      <c r="U96" s="2720"/>
      <c r="V96" s="2720"/>
      <c r="W96" s="2720"/>
      <c r="X96" s="2720"/>
      <c r="Y96" s="2720"/>
      <c r="Z96" s="2720"/>
      <c r="AA96" s="2720"/>
      <c r="AB96" s="2720"/>
      <c r="AC96" s="2720"/>
      <c r="AD96" s="2720"/>
      <c r="AE96" s="2720"/>
      <c r="AF96" s="2720"/>
      <c r="AG96" s="2720"/>
      <c r="AH96" s="2720"/>
      <c r="AI96" s="2720"/>
      <c r="AJ96" s="2720"/>
      <c r="AK96" s="2720"/>
      <c r="AL96" s="2720"/>
      <c r="AM96" s="2720"/>
      <c r="AN96" s="2720"/>
      <c r="AO96" s="2720"/>
      <c r="AP96" s="2720"/>
      <c r="AQ96" s="2720"/>
      <c r="AR96" s="2720"/>
      <c r="AS96" s="2720"/>
      <c r="AT96" s="2720"/>
      <c r="AU96" s="2720"/>
      <c r="AV96" s="2720"/>
      <c r="AW96" s="2720"/>
      <c r="AX96" s="2720"/>
      <c r="AY96" s="2720"/>
      <c r="AZ96" s="2720"/>
      <c r="BA96" s="2720"/>
      <c r="BB96" s="2720"/>
      <c r="BC96" s="2720"/>
      <c r="BD96" s="2720"/>
      <c r="BE96" s="2720"/>
      <c r="BF96" s="2720"/>
      <c r="BG96" s="2720"/>
      <c r="BH96" s="2720"/>
      <c r="BI96" s="2720"/>
      <c r="BJ96" s="2720"/>
      <c r="BK96" s="2720"/>
      <c r="BL96" s="2720"/>
      <c r="BM96" s="2720"/>
      <c r="BN96" s="2720"/>
      <c r="BO96" s="2720"/>
      <c r="BP96" s="2720"/>
      <c r="BQ96" s="2720"/>
      <c r="BR96" s="2720"/>
      <c r="BS96" s="2720"/>
      <c r="BT96" s="2720"/>
      <c r="BU96" s="2720"/>
      <c r="BV96" s="2720"/>
      <c r="BW96" s="2720"/>
      <c r="BX96" s="2720"/>
      <c r="BY96" s="2720"/>
      <c r="BZ96" s="2720"/>
      <c r="CA96" s="2720"/>
      <c r="CB96" s="2720"/>
      <c r="CC96" s="2720"/>
      <c r="CD96" s="2720"/>
      <c r="CE96" s="2720"/>
      <c r="CF96" s="2720"/>
      <c r="CG96" s="2720"/>
      <c r="CH96" s="2720"/>
    </row>
    <row r="97" s="1414" customFormat="1" ht="30" customHeight="1"/>
  </sheetData>
  <mergeCells count="113">
    <mergeCell ref="AK92:AM93"/>
    <mergeCell ref="AN92:AP93"/>
    <mergeCell ref="B96:CH96"/>
    <mergeCell ref="AV43:BT43"/>
    <mergeCell ref="AV74:BZ75"/>
    <mergeCell ref="AK86:AM87"/>
    <mergeCell ref="AN86:AP87"/>
    <mergeCell ref="CA86:CC87"/>
    <mergeCell ref="CD86:CF87"/>
    <mergeCell ref="AK89:AM90"/>
    <mergeCell ref="AN89:AP90"/>
    <mergeCell ref="CA89:CC90"/>
    <mergeCell ref="CD89:CF90"/>
    <mergeCell ref="AK82:AM82"/>
    <mergeCell ref="AN82:AP82"/>
    <mergeCell ref="CA82:CC82"/>
    <mergeCell ref="CD82:CF82"/>
    <mergeCell ref="AK83:AM84"/>
    <mergeCell ref="AN83:AP84"/>
    <mergeCell ref="CA83:CC84"/>
    <mergeCell ref="CD83:CF84"/>
    <mergeCell ref="AK72:AM73"/>
    <mergeCell ref="AN72:AP73"/>
    <mergeCell ref="CA72:CC73"/>
    <mergeCell ref="CD72:CF73"/>
    <mergeCell ref="AK75:AM76"/>
    <mergeCell ref="AN75:AP76"/>
    <mergeCell ref="CA75:CC76"/>
    <mergeCell ref="AK66:AM67"/>
    <mergeCell ref="AN66:AP67"/>
    <mergeCell ref="CA66:CC67"/>
    <mergeCell ref="CD66:CF67"/>
    <mergeCell ref="AK69:AM70"/>
    <mergeCell ref="AN69:AP70"/>
    <mergeCell ref="CA69:CC70"/>
    <mergeCell ref="CD69:CF70"/>
    <mergeCell ref="AK60:AM61"/>
    <mergeCell ref="AN60:AP61"/>
    <mergeCell ref="CA60:CC61"/>
    <mergeCell ref="CD60:CF61"/>
    <mergeCell ref="AK63:AM64"/>
    <mergeCell ref="AN63:AP64"/>
    <mergeCell ref="CA63:CC64"/>
    <mergeCell ref="CD63:CF64"/>
    <mergeCell ref="AK57:AM58"/>
    <mergeCell ref="AN57:AP58"/>
    <mergeCell ref="CA57:CC58"/>
    <mergeCell ref="CD57:CF58"/>
    <mergeCell ref="CA59:CC59"/>
    <mergeCell ref="CD59:CF59"/>
    <mergeCell ref="AV44:BZ44"/>
    <mergeCell ref="AK51:AM52"/>
    <mergeCell ref="AN51:AP52"/>
    <mergeCell ref="CA51:CC52"/>
    <mergeCell ref="CD51:CF52"/>
    <mergeCell ref="AK54:AM55"/>
    <mergeCell ref="AN54:AP55"/>
    <mergeCell ref="CA54:CC55"/>
    <mergeCell ref="CD54:CF55"/>
    <mergeCell ref="AK38:AM39"/>
    <mergeCell ref="AN38:AP39"/>
    <mergeCell ref="CA38:CC39"/>
    <mergeCell ref="CD38:CF39"/>
    <mergeCell ref="AK41:AM42"/>
    <mergeCell ref="AN41:AP42"/>
    <mergeCell ref="CA41:CC42"/>
    <mergeCell ref="CD41:CF42"/>
    <mergeCell ref="AK32:AM33"/>
    <mergeCell ref="AN32:AP33"/>
    <mergeCell ref="CA32:CC33"/>
    <mergeCell ref="CD32:CF33"/>
    <mergeCell ref="AK35:AM36"/>
    <mergeCell ref="AN35:AP36"/>
    <mergeCell ref="CA35:CC36"/>
    <mergeCell ref="CD35:CF36"/>
    <mergeCell ref="AK26:AM27"/>
    <mergeCell ref="AN26:AP27"/>
    <mergeCell ref="CA26:CC27"/>
    <mergeCell ref="CD26:CF27"/>
    <mergeCell ref="AK29:AM30"/>
    <mergeCell ref="AN29:AP30"/>
    <mergeCell ref="CA29:CC30"/>
    <mergeCell ref="CD29:CF30"/>
    <mergeCell ref="CA20:CC21"/>
    <mergeCell ref="CD20:CF21"/>
    <mergeCell ref="AK23:AM24"/>
    <mergeCell ref="AN23:AP24"/>
    <mergeCell ref="CA23:CC24"/>
    <mergeCell ref="CD23:CF24"/>
    <mergeCell ref="AK13:AM14"/>
    <mergeCell ref="AN13:AP14"/>
    <mergeCell ref="CA14:CC15"/>
    <mergeCell ref="CD14:CF15"/>
    <mergeCell ref="CA17:CC18"/>
    <mergeCell ref="CD17:CF18"/>
    <mergeCell ref="AK18:AM19"/>
    <mergeCell ref="AN18:AP19"/>
    <mergeCell ref="CD3:CE3"/>
    <mergeCell ref="CF3:CG3"/>
    <mergeCell ref="AK10:AM11"/>
    <mergeCell ref="AN10:AP11"/>
    <mergeCell ref="CA10:CC11"/>
    <mergeCell ref="CD10:CF11"/>
    <mergeCell ref="BQ2:BR2"/>
    <mergeCell ref="CE2:CF2"/>
    <mergeCell ref="C3:N4"/>
    <mergeCell ref="O3:Q4"/>
    <mergeCell ref="BP3:BQ3"/>
    <mergeCell ref="BR3:BS3"/>
    <mergeCell ref="BU3:BV3"/>
    <mergeCell ref="BW3:BX3"/>
    <mergeCell ref="BY3:BZ3"/>
    <mergeCell ref="CA3:CB3"/>
  </mergeCells>
  <printOptions horizontalCentered="1" verticalCentered="1"/>
  <pageMargins left="0.23622047244094491" right="0.23622047244094491" top="0.23622047244094491" bottom="0.23622047244094491" header="0" footer="0"/>
  <pageSetup paperSize="9" scale="28"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4" tint="-0.249977111117893"/>
  </sheetPr>
  <dimension ref="A1:FO98"/>
  <sheetViews>
    <sheetView view="pageBreakPreview" topLeftCell="A52" zoomScale="40" zoomScaleNormal="40" zoomScaleSheetLayoutView="40" zoomScalePageLayoutView="35" workbookViewId="0">
      <selection activeCell="CI68" sqref="CI68"/>
    </sheetView>
  </sheetViews>
  <sheetFormatPr defaultColWidth="2.375" defaultRowHeight="15.6"/>
  <cols>
    <col min="1" max="1" width="2.375" style="2"/>
    <col min="2" max="2" width="3.875" style="2" customWidth="1"/>
    <col min="3" max="3" width="10.5" style="2" customWidth="1"/>
    <col min="4" max="35" width="3.875" style="2" customWidth="1"/>
    <col min="36" max="36" width="5.375" style="2" customWidth="1"/>
    <col min="37" max="46" width="3.875" style="2" customWidth="1"/>
    <col min="47" max="47" width="5.375" style="2" customWidth="1"/>
    <col min="48" max="82" width="3.875" style="2" customWidth="1"/>
    <col min="83" max="83" width="3" style="2" customWidth="1"/>
    <col min="84" max="85" width="2.375" style="2"/>
    <col min="127" max="208" width="2.375" style="2"/>
    <col min="209" max="209" width="3.875" style="2" customWidth="1"/>
    <col min="210" max="210" width="9.125" style="2" customWidth="1"/>
    <col min="211" max="211" width="3.875" style="2" customWidth="1"/>
    <col min="212" max="215" width="1.375" style="2" customWidth="1"/>
    <col min="216" max="297" width="3.875" style="2" customWidth="1"/>
    <col min="298" max="464" width="2.375" style="2"/>
    <col min="465" max="465" width="3.875" style="2" customWidth="1"/>
    <col min="466" max="466" width="9.125" style="2" customWidth="1"/>
    <col min="467" max="467" width="3.875" style="2" customWidth="1"/>
    <col min="468" max="471" width="1.375" style="2" customWidth="1"/>
    <col min="472" max="553" width="3.875" style="2" customWidth="1"/>
    <col min="554" max="720" width="2.375" style="2"/>
    <col min="721" max="721" width="3.875" style="2" customWidth="1"/>
    <col min="722" max="722" width="9.125" style="2" customWidth="1"/>
    <col min="723" max="723" width="3.875" style="2" customWidth="1"/>
    <col min="724" max="727" width="1.375" style="2" customWidth="1"/>
    <col min="728" max="809" width="3.875" style="2" customWidth="1"/>
    <col min="810" max="976" width="2.375" style="2"/>
    <col min="977" max="977" width="3.875" style="2" customWidth="1"/>
    <col min="978" max="978" width="9.125" style="2" customWidth="1"/>
    <col min="979" max="979" width="3.875" style="2" customWidth="1"/>
    <col min="980" max="983" width="1.375" style="2" customWidth="1"/>
    <col min="984" max="1065" width="3.875" style="2" customWidth="1"/>
    <col min="1066" max="1232" width="2.375" style="2"/>
    <col min="1233" max="1233" width="3.875" style="2" customWidth="1"/>
    <col min="1234" max="1234" width="9.125" style="2" customWidth="1"/>
    <col min="1235" max="1235" width="3.875" style="2" customWidth="1"/>
    <col min="1236" max="1239" width="1.375" style="2" customWidth="1"/>
    <col min="1240" max="1321" width="3.875" style="2" customWidth="1"/>
    <col min="1322" max="1488" width="2.375" style="2"/>
    <col min="1489" max="1489" width="3.875" style="2" customWidth="1"/>
    <col min="1490" max="1490" width="9.125" style="2" customWidth="1"/>
    <col min="1491" max="1491" width="3.875" style="2" customWidth="1"/>
    <col min="1492" max="1495" width="1.375" style="2" customWidth="1"/>
    <col min="1496" max="1577" width="3.875" style="2" customWidth="1"/>
    <col min="1578" max="1744" width="2.375" style="2"/>
    <col min="1745" max="1745" width="3.875" style="2" customWidth="1"/>
    <col min="1746" max="1746" width="9.125" style="2" customWidth="1"/>
    <col min="1747" max="1747" width="3.875" style="2" customWidth="1"/>
    <col min="1748" max="1751" width="1.375" style="2" customWidth="1"/>
    <col min="1752" max="1833" width="3.875" style="2" customWidth="1"/>
    <col min="1834" max="2000" width="2.375" style="2"/>
    <col min="2001" max="2001" width="3.875" style="2" customWidth="1"/>
    <col min="2002" max="2002" width="9.125" style="2" customWidth="1"/>
    <col min="2003" max="2003" width="3.875" style="2" customWidth="1"/>
    <col min="2004" max="2007" width="1.375" style="2" customWidth="1"/>
    <col min="2008" max="2089" width="3.875" style="2" customWidth="1"/>
    <col min="2090" max="2256" width="2.375" style="2"/>
    <col min="2257" max="2257" width="3.875" style="2" customWidth="1"/>
    <col min="2258" max="2258" width="9.125" style="2" customWidth="1"/>
    <col min="2259" max="2259" width="3.875" style="2" customWidth="1"/>
    <col min="2260" max="2263" width="1.375" style="2" customWidth="1"/>
    <col min="2264" max="2345" width="3.875" style="2" customWidth="1"/>
    <col min="2346" max="2512" width="2.375" style="2"/>
    <col min="2513" max="2513" width="3.875" style="2" customWidth="1"/>
    <col min="2514" max="2514" width="9.125" style="2" customWidth="1"/>
    <col min="2515" max="2515" width="3.875" style="2" customWidth="1"/>
    <col min="2516" max="2519" width="1.375" style="2" customWidth="1"/>
    <col min="2520" max="2601" width="3.875" style="2" customWidth="1"/>
    <col min="2602" max="2768" width="2.375" style="2"/>
    <col min="2769" max="2769" width="3.875" style="2" customWidth="1"/>
    <col min="2770" max="2770" width="9.125" style="2" customWidth="1"/>
    <col min="2771" max="2771" width="3.875" style="2" customWidth="1"/>
    <col min="2772" max="2775" width="1.375" style="2" customWidth="1"/>
    <col min="2776" max="2857" width="3.875" style="2" customWidth="1"/>
    <col min="2858" max="3024" width="2.375" style="2"/>
    <col min="3025" max="3025" width="3.875" style="2" customWidth="1"/>
    <col min="3026" max="3026" width="9.125" style="2" customWidth="1"/>
    <col min="3027" max="3027" width="3.875" style="2" customWidth="1"/>
    <col min="3028" max="3031" width="1.375" style="2" customWidth="1"/>
    <col min="3032" max="3113" width="3.875" style="2" customWidth="1"/>
    <col min="3114" max="3280" width="2.375" style="2"/>
    <col min="3281" max="3281" width="3.875" style="2" customWidth="1"/>
    <col min="3282" max="3282" width="9.125" style="2" customWidth="1"/>
    <col min="3283" max="3283" width="3.875" style="2" customWidth="1"/>
    <col min="3284" max="3287" width="1.375" style="2" customWidth="1"/>
    <col min="3288" max="3369" width="3.875" style="2" customWidth="1"/>
    <col min="3370" max="3536" width="2.375" style="2"/>
    <col min="3537" max="3537" width="3.875" style="2" customWidth="1"/>
    <col min="3538" max="3538" width="9.125" style="2" customWidth="1"/>
    <col min="3539" max="3539" width="3.875" style="2" customWidth="1"/>
    <col min="3540" max="3543" width="1.375" style="2" customWidth="1"/>
    <col min="3544" max="3625" width="3.875" style="2" customWidth="1"/>
    <col min="3626" max="3792" width="2.375" style="2"/>
    <col min="3793" max="3793" width="3.875" style="2" customWidth="1"/>
    <col min="3794" max="3794" width="9.125" style="2" customWidth="1"/>
    <col min="3795" max="3795" width="3.875" style="2" customWidth="1"/>
    <col min="3796" max="3799" width="1.375" style="2" customWidth="1"/>
    <col min="3800" max="3881" width="3.875" style="2" customWidth="1"/>
    <col min="3882" max="4048" width="2.375" style="2"/>
    <col min="4049" max="4049" width="3.875" style="2" customWidth="1"/>
    <col min="4050" max="4050" width="9.125" style="2" customWidth="1"/>
    <col min="4051" max="4051" width="3.875" style="2" customWidth="1"/>
    <col min="4052" max="4055" width="1.375" style="2" customWidth="1"/>
    <col min="4056" max="4137" width="3.875" style="2" customWidth="1"/>
    <col min="4138" max="4304" width="2.375" style="2"/>
    <col min="4305" max="4305" width="3.875" style="2" customWidth="1"/>
    <col min="4306" max="4306" width="9.125" style="2" customWidth="1"/>
    <col min="4307" max="4307" width="3.875" style="2" customWidth="1"/>
    <col min="4308" max="4311" width="1.375" style="2" customWidth="1"/>
    <col min="4312" max="4393" width="3.875" style="2" customWidth="1"/>
    <col min="4394" max="4560" width="2.375" style="2"/>
    <col min="4561" max="4561" width="3.875" style="2" customWidth="1"/>
    <col min="4562" max="4562" width="9.125" style="2" customWidth="1"/>
    <col min="4563" max="4563" width="3.875" style="2" customWidth="1"/>
    <col min="4564" max="4567" width="1.375" style="2" customWidth="1"/>
    <col min="4568" max="4649" width="3.875" style="2" customWidth="1"/>
    <col min="4650" max="4816" width="2.375" style="2"/>
    <col min="4817" max="4817" width="3.875" style="2" customWidth="1"/>
    <col min="4818" max="4818" width="9.125" style="2" customWidth="1"/>
    <col min="4819" max="4819" width="3.875" style="2" customWidth="1"/>
    <col min="4820" max="4823" width="1.375" style="2" customWidth="1"/>
    <col min="4824" max="4905" width="3.875" style="2" customWidth="1"/>
    <col min="4906" max="5072" width="2.375" style="2"/>
    <col min="5073" max="5073" width="3.875" style="2" customWidth="1"/>
    <col min="5074" max="5074" width="9.125" style="2" customWidth="1"/>
    <col min="5075" max="5075" width="3.875" style="2" customWidth="1"/>
    <col min="5076" max="5079" width="1.375" style="2" customWidth="1"/>
    <col min="5080" max="5161" width="3.875" style="2" customWidth="1"/>
    <col min="5162" max="5328" width="2.375" style="2"/>
    <col min="5329" max="5329" width="3.875" style="2" customWidth="1"/>
    <col min="5330" max="5330" width="9.125" style="2" customWidth="1"/>
    <col min="5331" max="5331" width="3.875" style="2" customWidth="1"/>
    <col min="5332" max="5335" width="1.375" style="2" customWidth="1"/>
    <col min="5336" max="5417" width="3.875" style="2" customWidth="1"/>
    <col min="5418" max="5584" width="2.375" style="2"/>
    <col min="5585" max="5585" width="3.875" style="2" customWidth="1"/>
    <col min="5586" max="5586" width="9.125" style="2" customWidth="1"/>
    <col min="5587" max="5587" width="3.875" style="2" customWidth="1"/>
    <col min="5588" max="5591" width="1.375" style="2" customWidth="1"/>
    <col min="5592" max="5673" width="3.875" style="2" customWidth="1"/>
    <col min="5674" max="5840" width="2.375" style="2"/>
    <col min="5841" max="5841" width="3.875" style="2" customWidth="1"/>
    <col min="5842" max="5842" width="9.125" style="2" customWidth="1"/>
    <col min="5843" max="5843" width="3.875" style="2" customWidth="1"/>
    <col min="5844" max="5847" width="1.375" style="2" customWidth="1"/>
    <col min="5848" max="5929" width="3.875" style="2" customWidth="1"/>
    <col min="5930" max="6096" width="2.375" style="2"/>
    <col min="6097" max="6097" width="3.875" style="2" customWidth="1"/>
    <col min="6098" max="6098" width="9.125" style="2" customWidth="1"/>
    <col min="6099" max="6099" width="3.875" style="2" customWidth="1"/>
    <col min="6100" max="6103" width="1.375" style="2" customWidth="1"/>
    <col min="6104" max="6185" width="3.875" style="2" customWidth="1"/>
    <col min="6186" max="6352" width="2.375" style="2"/>
    <col min="6353" max="6353" width="3.875" style="2" customWidth="1"/>
    <col min="6354" max="6354" width="9.125" style="2" customWidth="1"/>
    <col min="6355" max="6355" width="3.875" style="2" customWidth="1"/>
    <col min="6356" max="6359" width="1.375" style="2" customWidth="1"/>
    <col min="6360" max="6441" width="3.875" style="2" customWidth="1"/>
    <col min="6442" max="6608" width="2.375" style="2"/>
    <col min="6609" max="6609" width="3.875" style="2" customWidth="1"/>
    <col min="6610" max="6610" width="9.125" style="2" customWidth="1"/>
    <col min="6611" max="6611" width="3.875" style="2" customWidth="1"/>
    <col min="6612" max="6615" width="1.375" style="2" customWidth="1"/>
    <col min="6616" max="6697" width="3.875" style="2" customWidth="1"/>
    <col min="6698" max="6864" width="2.375" style="2"/>
    <col min="6865" max="6865" width="3.875" style="2" customWidth="1"/>
    <col min="6866" max="6866" width="9.125" style="2" customWidth="1"/>
    <col min="6867" max="6867" width="3.875" style="2" customWidth="1"/>
    <col min="6868" max="6871" width="1.375" style="2" customWidth="1"/>
    <col min="6872" max="6953" width="3.875" style="2" customWidth="1"/>
    <col min="6954" max="7120" width="2.375" style="2"/>
    <col min="7121" max="7121" width="3.875" style="2" customWidth="1"/>
    <col min="7122" max="7122" width="9.125" style="2" customWidth="1"/>
    <col min="7123" max="7123" width="3.875" style="2" customWidth="1"/>
    <col min="7124" max="7127" width="1.375" style="2" customWidth="1"/>
    <col min="7128" max="7209" width="3.875" style="2" customWidth="1"/>
    <col min="7210" max="7376" width="2.375" style="2"/>
    <col min="7377" max="7377" width="3.875" style="2" customWidth="1"/>
    <col min="7378" max="7378" width="9.125" style="2" customWidth="1"/>
    <col min="7379" max="7379" width="3.875" style="2" customWidth="1"/>
    <col min="7380" max="7383" width="1.375" style="2" customWidth="1"/>
    <col min="7384" max="7465" width="3.875" style="2" customWidth="1"/>
    <col min="7466" max="7632" width="2.375" style="2"/>
    <col min="7633" max="7633" width="3.875" style="2" customWidth="1"/>
    <col min="7634" max="7634" width="9.125" style="2" customWidth="1"/>
    <col min="7635" max="7635" width="3.875" style="2" customWidth="1"/>
    <col min="7636" max="7639" width="1.375" style="2" customWidth="1"/>
    <col min="7640" max="7721" width="3.875" style="2" customWidth="1"/>
    <col min="7722" max="7888" width="2.375" style="2"/>
    <col min="7889" max="7889" width="3.875" style="2" customWidth="1"/>
    <col min="7890" max="7890" width="9.125" style="2" customWidth="1"/>
    <col min="7891" max="7891" width="3.875" style="2" customWidth="1"/>
    <col min="7892" max="7895" width="1.375" style="2" customWidth="1"/>
    <col min="7896" max="7977" width="3.875" style="2" customWidth="1"/>
    <col min="7978" max="8144" width="2.375" style="2"/>
    <col min="8145" max="8145" width="3.875" style="2" customWidth="1"/>
    <col min="8146" max="8146" width="9.125" style="2" customWidth="1"/>
    <col min="8147" max="8147" width="3.875" style="2" customWidth="1"/>
    <col min="8148" max="8151" width="1.375" style="2" customWidth="1"/>
    <col min="8152" max="8233" width="3.875" style="2" customWidth="1"/>
    <col min="8234" max="8400" width="2.375" style="2"/>
    <col min="8401" max="8401" width="3.875" style="2" customWidth="1"/>
    <col min="8402" max="8402" width="9.125" style="2" customWidth="1"/>
    <col min="8403" max="8403" width="3.875" style="2" customWidth="1"/>
    <col min="8404" max="8407" width="1.375" style="2" customWidth="1"/>
    <col min="8408" max="8489" width="3.875" style="2" customWidth="1"/>
    <col min="8490" max="8656" width="2.375" style="2"/>
    <col min="8657" max="8657" width="3.875" style="2" customWidth="1"/>
    <col min="8658" max="8658" width="9.125" style="2" customWidth="1"/>
    <col min="8659" max="8659" width="3.875" style="2" customWidth="1"/>
    <col min="8660" max="8663" width="1.375" style="2" customWidth="1"/>
    <col min="8664" max="8745" width="3.875" style="2" customWidth="1"/>
    <col min="8746" max="8912" width="2.375" style="2"/>
    <col min="8913" max="8913" width="3.875" style="2" customWidth="1"/>
    <col min="8914" max="8914" width="9.125" style="2" customWidth="1"/>
    <col min="8915" max="8915" width="3.875" style="2" customWidth="1"/>
    <col min="8916" max="8919" width="1.375" style="2" customWidth="1"/>
    <col min="8920" max="9001" width="3.875" style="2" customWidth="1"/>
    <col min="9002" max="9168" width="2.375" style="2"/>
    <col min="9169" max="9169" width="3.875" style="2" customWidth="1"/>
    <col min="9170" max="9170" width="9.125" style="2" customWidth="1"/>
    <col min="9171" max="9171" width="3.875" style="2" customWidth="1"/>
    <col min="9172" max="9175" width="1.375" style="2" customWidth="1"/>
    <col min="9176" max="9257" width="3.875" style="2" customWidth="1"/>
    <col min="9258" max="9424" width="2.375" style="2"/>
    <col min="9425" max="9425" width="3.875" style="2" customWidth="1"/>
    <col min="9426" max="9426" width="9.125" style="2" customWidth="1"/>
    <col min="9427" max="9427" width="3.875" style="2" customWidth="1"/>
    <col min="9428" max="9431" width="1.375" style="2" customWidth="1"/>
    <col min="9432" max="9513" width="3.875" style="2" customWidth="1"/>
    <col min="9514" max="9680" width="2.375" style="2"/>
    <col min="9681" max="9681" width="3.875" style="2" customWidth="1"/>
    <col min="9682" max="9682" width="9.125" style="2" customWidth="1"/>
    <col min="9683" max="9683" width="3.875" style="2" customWidth="1"/>
    <col min="9684" max="9687" width="1.375" style="2" customWidth="1"/>
    <col min="9688" max="9769" width="3.875" style="2" customWidth="1"/>
    <col min="9770" max="9936" width="2.375" style="2"/>
    <col min="9937" max="9937" width="3.875" style="2" customWidth="1"/>
    <col min="9938" max="9938" width="9.125" style="2" customWidth="1"/>
    <col min="9939" max="9939" width="3.875" style="2" customWidth="1"/>
    <col min="9940" max="9943" width="1.375" style="2" customWidth="1"/>
    <col min="9944" max="10025" width="3.875" style="2" customWidth="1"/>
    <col min="10026" max="10192" width="2.375" style="2"/>
    <col min="10193" max="10193" width="3.875" style="2" customWidth="1"/>
    <col min="10194" max="10194" width="9.125" style="2" customWidth="1"/>
    <col min="10195" max="10195" width="3.875" style="2" customWidth="1"/>
    <col min="10196" max="10199" width="1.375" style="2" customWidth="1"/>
    <col min="10200" max="10281" width="3.875" style="2" customWidth="1"/>
    <col min="10282" max="10448" width="2.375" style="2"/>
    <col min="10449" max="10449" width="3.875" style="2" customWidth="1"/>
    <col min="10450" max="10450" width="9.125" style="2" customWidth="1"/>
    <col min="10451" max="10451" width="3.875" style="2" customWidth="1"/>
    <col min="10452" max="10455" width="1.375" style="2" customWidth="1"/>
    <col min="10456" max="10537" width="3.875" style="2" customWidth="1"/>
    <col min="10538" max="10704" width="2.375" style="2"/>
    <col min="10705" max="10705" width="3.875" style="2" customWidth="1"/>
    <col min="10706" max="10706" width="9.125" style="2" customWidth="1"/>
    <col min="10707" max="10707" width="3.875" style="2" customWidth="1"/>
    <col min="10708" max="10711" width="1.375" style="2" customWidth="1"/>
    <col min="10712" max="10793" width="3.875" style="2" customWidth="1"/>
    <col min="10794" max="10960" width="2.375" style="2"/>
    <col min="10961" max="10961" width="3.875" style="2" customWidth="1"/>
    <col min="10962" max="10962" width="9.125" style="2" customWidth="1"/>
    <col min="10963" max="10963" width="3.875" style="2" customWidth="1"/>
    <col min="10964" max="10967" width="1.375" style="2" customWidth="1"/>
    <col min="10968" max="11049" width="3.875" style="2" customWidth="1"/>
    <col min="11050" max="11216" width="2.375" style="2"/>
    <col min="11217" max="11217" width="3.875" style="2" customWidth="1"/>
    <col min="11218" max="11218" width="9.125" style="2" customWidth="1"/>
    <col min="11219" max="11219" width="3.875" style="2" customWidth="1"/>
    <col min="11220" max="11223" width="1.375" style="2" customWidth="1"/>
    <col min="11224" max="11305" width="3.875" style="2" customWidth="1"/>
    <col min="11306" max="11472" width="2.375" style="2"/>
    <col min="11473" max="11473" width="3.875" style="2" customWidth="1"/>
    <col min="11474" max="11474" width="9.125" style="2" customWidth="1"/>
    <col min="11475" max="11475" width="3.875" style="2" customWidth="1"/>
    <col min="11476" max="11479" width="1.375" style="2" customWidth="1"/>
    <col min="11480" max="11561" width="3.875" style="2" customWidth="1"/>
    <col min="11562" max="11728" width="2.375" style="2"/>
    <col min="11729" max="11729" width="3.875" style="2" customWidth="1"/>
    <col min="11730" max="11730" width="9.125" style="2" customWidth="1"/>
    <col min="11731" max="11731" width="3.875" style="2" customWidth="1"/>
    <col min="11732" max="11735" width="1.375" style="2" customWidth="1"/>
    <col min="11736" max="11817" width="3.875" style="2" customWidth="1"/>
    <col min="11818" max="11984" width="2.375" style="2"/>
    <col min="11985" max="11985" width="3.875" style="2" customWidth="1"/>
    <col min="11986" max="11986" width="9.125" style="2" customWidth="1"/>
    <col min="11987" max="11987" width="3.875" style="2" customWidth="1"/>
    <col min="11988" max="11991" width="1.375" style="2" customWidth="1"/>
    <col min="11992" max="12073" width="3.875" style="2" customWidth="1"/>
    <col min="12074" max="12240" width="2.375" style="2"/>
    <col min="12241" max="12241" width="3.875" style="2" customWidth="1"/>
    <col min="12242" max="12242" width="9.125" style="2" customWidth="1"/>
    <col min="12243" max="12243" width="3.875" style="2" customWidth="1"/>
    <col min="12244" max="12247" width="1.375" style="2" customWidth="1"/>
    <col min="12248" max="12329" width="3.875" style="2" customWidth="1"/>
    <col min="12330" max="12496" width="2.375" style="2"/>
    <col min="12497" max="12497" width="3.875" style="2" customWidth="1"/>
    <col min="12498" max="12498" width="9.125" style="2" customWidth="1"/>
    <col min="12499" max="12499" width="3.875" style="2" customWidth="1"/>
    <col min="12500" max="12503" width="1.375" style="2" customWidth="1"/>
    <col min="12504" max="12585" width="3.875" style="2" customWidth="1"/>
    <col min="12586" max="12752" width="2.375" style="2"/>
    <col min="12753" max="12753" width="3.875" style="2" customWidth="1"/>
    <col min="12754" max="12754" width="9.125" style="2" customWidth="1"/>
    <col min="12755" max="12755" width="3.875" style="2" customWidth="1"/>
    <col min="12756" max="12759" width="1.375" style="2" customWidth="1"/>
    <col min="12760" max="12841" width="3.875" style="2" customWidth="1"/>
    <col min="12842" max="13008" width="2.375" style="2"/>
    <col min="13009" max="13009" width="3.875" style="2" customWidth="1"/>
    <col min="13010" max="13010" width="9.125" style="2" customWidth="1"/>
    <col min="13011" max="13011" width="3.875" style="2" customWidth="1"/>
    <col min="13012" max="13015" width="1.375" style="2" customWidth="1"/>
    <col min="13016" max="13097" width="3.875" style="2" customWidth="1"/>
    <col min="13098" max="13264" width="2.375" style="2"/>
    <col min="13265" max="13265" width="3.875" style="2" customWidth="1"/>
    <col min="13266" max="13266" width="9.125" style="2" customWidth="1"/>
    <col min="13267" max="13267" width="3.875" style="2" customWidth="1"/>
    <col min="13268" max="13271" width="1.375" style="2" customWidth="1"/>
    <col min="13272" max="13353" width="3.875" style="2" customWidth="1"/>
    <col min="13354" max="13520" width="2.375" style="2"/>
    <col min="13521" max="13521" width="3.875" style="2" customWidth="1"/>
    <col min="13522" max="13522" width="9.125" style="2" customWidth="1"/>
    <col min="13523" max="13523" width="3.875" style="2" customWidth="1"/>
    <col min="13524" max="13527" width="1.375" style="2" customWidth="1"/>
    <col min="13528" max="13609" width="3.875" style="2" customWidth="1"/>
    <col min="13610" max="13776" width="2.375" style="2"/>
    <col min="13777" max="13777" width="3.875" style="2" customWidth="1"/>
    <col min="13778" max="13778" width="9.125" style="2" customWidth="1"/>
    <col min="13779" max="13779" width="3.875" style="2" customWidth="1"/>
    <col min="13780" max="13783" width="1.375" style="2" customWidth="1"/>
    <col min="13784" max="13865" width="3.875" style="2" customWidth="1"/>
    <col min="13866" max="14032" width="2.375" style="2"/>
    <col min="14033" max="14033" width="3.875" style="2" customWidth="1"/>
    <col min="14034" max="14034" width="9.125" style="2" customWidth="1"/>
    <col min="14035" max="14035" width="3.875" style="2" customWidth="1"/>
    <col min="14036" max="14039" width="1.375" style="2" customWidth="1"/>
    <col min="14040" max="14121" width="3.875" style="2" customWidth="1"/>
    <col min="14122" max="14288" width="2.375" style="2"/>
    <col min="14289" max="14289" width="3.875" style="2" customWidth="1"/>
    <col min="14290" max="14290" width="9.125" style="2" customWidth="1"/>
    <col min="14291" max="14291" width="3.875" style="2" customWidth="1"/>
    <col min="14292" max="14295" width="1.375" style="2" customWidth="1"/>
    <col min="14296" max="14377" width="3.875" style="2" customWidth="1"/>
    <col min="14378" max="14544" width="2.375" style="2"/>
    <col min="14545" max="14545" width="3.875" style="2" customWidth="1"/>
    <col min="14546" max="14546" width="9.125" style="2" customWidth="1"/>
    <col min="14547" max="14547" width="3.875" style="2" customWidth="1"/>
    <col min="14548" max="14551" width="1.375" style="2" customWidth="1"/>
    <col min="14552" max="14633" width="3.875" style="2" customWidth="1"/>
    <col min="14634" max="14800" width="2.375" style="2"/>
    <col min="14801" max="14801" width="3.875" style="2" customWidth="1"/>
    <col min="14802" max="14802" width="9.125" style="2" customWidth="1"/>
    <col min="14803" max="14803" width="3.875" style="2" customWidth="1"/>
    <col min="14804" max="14807" width="1.375" style="2" customWidth="1"/>
    <col min="14808" max="14889" width="3.875" style="2" customWidth="1"/>
    <col min="14890" max="15056" width="2.375" style="2"/>
    <col min="15057" max="15057" width="3.875" style="2" customWidth="1"/>
    <col min="15058" max="15058" width="9.125" style="2" customWidth="1"/>
    <col min="15059" max="15059" width="3.875" style="2" customWidth="1"/>
    <col min="15060" max="15063" width="1.375" style="2" customWidth="1"/>
    <col min="15064" max="15145" width="3.875" style="2" customWidth="1"/>
    <col min="15146" max="15312" width="2.375" style="2"/>
    <col min="15313" max="15313" width="3.875" style="2" customWidth="1"/>
    <col min="15314" max="15314" width="9.125" style="2" customWidth="1"/>
    <col min="15315" max="15315" width="3.875" style="2" customWidth="1"/>
    <col min="15316" max="15319" width="1.375" style="2" customWidth="1"/>
    <col min="15320" max="15401" width="3.875" style="2" customWidth="1"/>
    <col min="15402" max="15568" width="2.375" style="2"/>
    <col min="15569" max="15569" width="3.875" style="2" customWidth="1"/>
    <col min="15570" max="15570" width="9.125" style="2" customWidth="1"/>
    <col min="15571" max="15571" width="3.875" style="2" customWidth="1"/>
    <col min="15572" max="15575" width="1.375" style="2" customWidth="1"/>
    <col min="15576" max="15657" width="3.875" style="2" customWidth="1"/>
    <col min="15658" max="15824" width="2.375" style="2"/>
    <col min="15825" max="15825" width="3.875" style="2" customWidth="1"/>
    <col min="15826" max="15826" width="9.125" style="2" customWidth="1"/>
    <col min="15827" max="15827" width="3.875" style="2" customWidth="1"/>
    <col min="15828" max="15831" width="1.375" style="2" customWidth="1"/>
    <col min="15832" max="15913" width="3.875" style="2" customWidth="1"/>
    <col min="15914" max="16080" width="2.375" style="2"/>
    <col min="16081" max="16081" width="3.875" style="2" customWidth="1"/>
    <col min="16082" max="16082" width="9.125" style="2" customWidth="1"/>
    <col min="16083" max="16083" width="3.875" style="2" customWidth="1"/>
    <col min="16084" max="16087" width="1.375" style="2" customWidth="1"/>
    <col min="16088" max="16169" width="3.875" style="2" customWidth="1"/>
    <col min="16170" max="16384" width="2.375" style="2"/>
  </cols>
  <sheetData>
    <row r="1" spans="2:171" ht="81" customHeight="1">
      <c r="CH1" s="1525"/>
      <c r="CI1" s="1525"/>
      <c r="CJ1" s="1525"/>
      <c r="CK1" s="1525"/>
      <c r="CL1" s="1525"/>
      <c r="CM1" s="1525"/>
      <c r="CN1" s="1525"/>
      <c r="CO1" s="1525"/>
      <c r="CP1" s="1525"/>
      <c r="CQ1" s="1525"/>
      <c r="CR1" s="1525"/>
      <c r="CS1" s="1525"/>
      <c r="CT1" s="1525"/>
      <c r="CU1" s="1525"/>
      <c r="CV1" s="1525"/>
      <c r="CW1" s="1525"/>
      <c r="CX1" s="1525"/>
      <c r="CY1" s="1525"/>
      <c r="CZ1" s="1525"/>
      <c r="DA1" s="1525"/>
      <c r="DB1" s="1525"/>
      <c r="DC1" s="1525"/>
      <c r="DD1" s="1525"/>
      <c r="DE1" s="1525"/>
      <c r="DF1" s="1525"/>
      <c r="DG1" s="1525"/>
      <c r="DH1" s="1525"/>
      <c r="DI1" s="1525"/>
      <c r="DJ1" s="1525"/>
      <c r="DK1" s="1525"/>
      <c r="DL1" s="1525"/>
      <c r="DM1" s="1525"/>
      <c r="DN1" s="1525"/>
      <c r="DO1" s="1525"/>
      <c r="DP1" s="1525"/>
      <c r="DQ1" s="1525"/>
      <c r="DR1" s="1525"/>
      <c r="DS1" s="1525"/>
      <c r="DT1" s="1525"/>
      <c r="DU1" s="1525"/>
      <c r="DV1" s="1525"/>
    </row>
    <row r="2" spans="2:171" s="61" customFormat="1" ht="24.95" customHeight="1">
      <c r="B2" s="65"/>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107"/>
      <c r="CH2" s="1525"/>
      <c r="CI2" s="1525"/>
      <c r="CJ2" s="1525"/>
      <c r="CK2" s="1525"/>
      <c r="CL2" s="1525"/>
      <c r="CM2" s="1525"/>
      <c r="CN2" s="1525"/>
      <c r="CO2" s="1525"/>
      <c r="CP2" s="1525"/>
      <c r="CQ2" s="1525"/>
      <c r="CR2" s="1525"/>
      <c r="CS2" s="1525"/>
      <c r="CT2" s="1525"/>
      <c r="CU2" s="1525"/>
      <c r="CV2" s="1525"/>
      <c r="CW2" s="1525"/>
      <c r="CX2" s="1525"/>
      <c r="CY2" s="1525"/>
      <c r="CZ2" s="1525"/>
      <c r="DA2" s="1525"/>
      <c r="DB2" s="1525"/>
      <c r="DC2" s="1525"/>
      <c r="DD2" s="1525"/>
      <c r="DE2" s="1525"/>
      <c r="DF2" s="1525"/>
      <c r="DG2" s="1525"/>
      <c r="DH2" s="1525"/>
      <c r="DI2" s="1525"/>
      <c r="DJ2" s="1525"/>
      <c r="DK2" s="1525"/>
      <c r="DL2" s="1525"/>
      <c r="DM2" s="1525"/>
      <c r="DN2" s="1525"/>
      <c r="DO2" s="1525"/>
      <c r="DP2" s="1525"/>
      <c r="DQ2" s="1525"/>
      <c r="DR2" s="1525"/>
      <c r="DS2" s="1525"/>
      <c r="DT2" s="1525"/>
      <c r="DU2" s="1525"/>
      <c r="DV2" s="1525"/>
    </row>
    <row r="3" spans="2:171" s="61" customFormat="1" ht="30" customHeight="1">
      <c r="B3" s="67"/>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108"/>
      <c r="CH3" s="1525"/>
      <c r="CI3" s="1525"/>
      <c r="CJ3" s="1525"/>
      <c r="CK3" s="1525"/>
      <c r="CL3" s="1525"/>
      <c r="CM3" s="1525"/>
      <c r="CN3" s="1525"/>
      <c r="CO3" s="1525"/>
      <c r="CP3" s="1525"/>
      <c r="CQ3" s="1525"/>
      <c r="CR3" s="1525"/>
      <c r="CS3" s="1525"/>
      <c r="CT3" s="1525"/>
      <c r="CU3" s="1525"/>
      <c r="CV3" s="1525"/>
      <c r="CW3" s="1525"/>
      <c r="CX3" s="1525"/>
      <c r="CY3" s="1525"/>
      <c r="CZ3" s="1525"/>
      <c r="DA3" s="1525"/>
      <c r="DB3" s="1525"/>
      <c r="DC3" s="1525"/>
      <c r="DD3" s="1525"/>
      <c r="DE3" s="1525"/>
      <c r="DF3" s="1525"/>
      <c r="DG3" s="1525"/>
      <c r="DH3" s="1525"/>
      <c r="DI3" s="1525"/>
      <c r="DJ3" s="1525"/>
      <c r="DK3" s="1525"/>
      <c r="DL3" s="1525"/>
      <c r="DM3" s="1525"/>
      <c r="DN3" s="1525"/>
      <c r="DO3" s="1525"/>
      <c r="DP3" s="1525"/>
      <c r="DQ3" s="1525"/>
      <c r="DR3" s="1525"/>
      <c r="DS3" s="1525"/>
      <c r="DT3" s="1525"/>
      <c r="DU3" s="1525"/>
      <c r="DV3" s="1525"/>
    </row>
    <row r="4" spans="2:171" s="61" customFormat="1" ht="30" customHeight="1">
      <c r="B4" s="69"/>
      <c r="C4" s="2601" t="s">
        <v>2284</v>
      </c>
      <c r="D4" s="2602"/>
      <c r="E4" s="2602"/>
      <c r="F4" s="2602"/>
      <c r="G4" s="2602"/>
      <c r="H4" s="2602"/>
      <c r="I4" s="2602"/>
      <c r="J4" s="2602"/>
      <c r="K4" s="2602"/>
      <c r="L4" s="2602"/>
      <c r="M4" s="2602"/>
      <c r="N4" s="2603"/>
      <c r="O4" s="2607" t="s">
        <v>2667</v>
      </c>
      <c r="P4" s="2608"/>
      <c r="Q4" s="2609"/>
      <c r="R4" s="38"/>
      <c r="S4" s="100" t="s">
        <v>2694</v>
      </c>
      <c r="T4" s="77"/>
      <c r="U4" s="77"/>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109"/>
      <c r="CH4" s="1525"/>
      <c r="CI4" s="1525"/>
      <c r="CJ4" s="1525"/>
      <c r="CK4" s="1525"/>
      <c r="CL4" s="1525"/>
      <c r="CM4" s="1525"/>
      <c r="CN4" s="1525"/>
      <c r="CO4" s="1525"/>
      <c r="CP4" s="1525"/>
      <c r="CQ4" s="1525"/>
      <c r="CR4" s="1525"/>
      <c r="CS4" s="1525"/>
      <c r="CT4" s="1525"/>
      <c r="CU4" s="1525"/>
      <c r="CV4" s="1525"/>
      <c r="CW4" s="1525"/>
      <c r="CX4" s="1525"/>
      <c r="CY4" s="1525"/>
      <c r="CZ4" s="1525"/>
      <c r="DA4" s="1525"/>
      <c r="DB4" s="1525"/>
      <c r="DC4" s="1525"/>
      <c r="DD4" s="1525"/>
      <c r="DE4" s="1525"/>
      <c r="DF4" s="1525"/>
      <c r="DG4" s="1525"/>
      <c r="DH4" s="1525"/>
      <c r="DI4" s="1525"/>
      <c r="DJ4" s="1525"/>
      <c r="DK4" s="1525"/>
      <c r="DL4" s="1525"/>
      <c r="DM4" s="1525"/>
      <c r="DN4" s="1525"/>
      <c r="DO4" s="1525"/>
      <c r="DP4" s="1525"/>
      <c r="DQ4" s="1525"/>
      <c r="DR4" s="1525"/>
      <c r="DS4" s="1525"/>
      <c r="DT4" s="1525"/>
      <c r="DU4" s="1525"/>
      <c r="DV4" s="1525"/>
    </row>
    <row r="5" spans="2:171" s="61" customFormat="1" ht="30" customHeight="1">
      <c r="B5" s="70"/>
      <c r="C5" s="2604"/>
      <c r="D5" s="2605"/>
      <c r="E5" s="2605"/>
      <c r="F5" s="2605"/>
      <c r="G5" s="2605"/>
      <c r="H5" s="2605"/>
      <c r="I5" s="2605"/>
      <c r="J5" s="2605"/>
      <c r="K5" s="2605"/>
      <c r="L5" s="2605"/>
      <c r="M5" s="2605"/>
      <c r="N5" s="2606"/>
      <c r="O5" s="2610"/>
      <c r="P5" s="2611"/>
      <c r="Q5" s="2612"/>
      <c r="R5" s="38"/>
      <c r="S5" s="101" t="s">
        <v>2695</v>
      </c>
      <c r="T5" s="77"/>
      <c r="U5" s="77"/>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108"/>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row>
    <row r="6" spans="2:171" s="61" customFormat="1" ht="30" customHeight="1">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108"/>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row>
    <row r="7" spans="2:171" s="61" customFormat="1" ht="24.95" customHeight="1">
      <c r="B7" s="72"/>
      <c r="BD7" s="1627"/>
      <c r="BE7" s="1627"/>
      <c r="BF7" s="1627"/>
      <c r="BG7" s="1627"/>
      <c r="BH7" s="1627"/>
      <c r="BI7" s="1627"/>
      <c r="BJ7" s="1627"/>
      <c r="BK7" s="1627"/>
      <c r="BL7" s="1627"/>
      <c r="BM7" s="1627"/>
      <c r="BN7" s="1627"/>
      <c r="BO7" s="1627"/>
      <c r="BP7" s="1627"/>
      <c r="BQ7" s="1627"/>
      <c r="BR7" s="1627"/>
      <c r="BS7" s="1627"/>
      <c r="BT7" s="1627"/>
      <c r="BU7" s="1627"/>
      <c r="BV7" s="1627"/>
      <c r="BW7" s="1627"/>
      <c r="BX7" s="1627"/>
      <c r="BY7" s="1627"/>
      <c r="BZ7" s="1627"/>
      <c r="CA7" s="1627"/>
      <c r="CD7" s="108"/>
      <c r="CH7" s="1525"/>
      <c r="CI7" s="1525"/>
      <c r="CJ7" s="1525"/>
      <c r="CK7" s="1525"/>
      <c r="CN7" s="83"/>
      <c r="CO7" s="98"/>
      <c r="CP7" s="98"/>
      <c r="CQ7" s="98"/>
      <c r="CR7" s="98"/>
      <c r="CS7" s="99"/>
      <c r="CT7" s="99"/>
      <c r="CU7" s="99"/>
      <c r="CV7" s="99"/>
      <c r="CW7" s="83"/>
      <c r="CX7" s="83"/>
      <c r="CY7" s="99"/>
      <c r="CZ7" s="99"/>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83"/>
      <c r="FG7" s="83"/>
      <c r="FH7" s="83"/>
      <c r="FI7" s="83"/>
      <c r="FJ7" s="83"/>
      <c r="FK7" s="83"/>
      <c r="FL7" s="83"/>
      <c r="FM7" s="83"/>
      <c r="FN7" s="83"/>
      <c r="FO7" s="83"/>
    </row>
    <row r="8" spans="2:171" s="61" customFormat="1" ht="30" customHeight="1">
      <c r="B8" s="73"/>
      <c r="C8" s="1586" t="s">
        <v>2771</v>
      </c>
      <c r="D8" s="1587" t="s">
        <v>2772</v>
      </c>
      <c r="E8" s="1525"/>
      <c r="F8" s="1525"/>
      <c r="G8" s="1525"/>
      <c r="H8" s="1525"/>
      <c r="I8" s="1525"/>
      <c r="J8" s="1525"/>
      <c r="K8" s="1525"/>
      <c r="L8" s="1525"/>
      <c r="M8" s="1525"/>
      <c r="N8" s="1525"/>
      <c r="O8" s="1525"/>
      <c r="P8" s="1525"/>
      <c r="Q8" s="1525"/>
      <c r="R8" s="1525"/>
      <c r="S8" s="1525"/>
      <c r="T8" s="1525"/>
      <c r="U8" s="1525"/>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08"/>
      <c r="CH8" s="1525"/>
      <c r="CI8" s="1525"/>
      <c r="CJ8" s="1525"/>
      <c r="CK8" s="1525"/>
      <c r="CN8" s="83"/>
      <c r="CO8" s="98"/>
      <c r="CP8" s="98"/>
      <c r="CQ8" s="98"/>
      <c r="CR8" s="98"/>
      <c r="CS8" s="99"/>
      <c r="CT8" s="99"/>
      <c r="CU8" s="99"/>
      <c r="CV8" s="99"/>
      <c r="CW8" s="83"/>
      <c r="CX8" s="83"/>
      <c r="CY8" s="99"/>
      <c r="CZ8" s="1525"/>
      <c r="DA8" s="1525"/>
      <c r="DB8" s="1525"/>
      <c r="DC8" s="1525"/>
      <c r="DD8" s="1525"/>
      <c r="DE8" s="1525"/>
      <c r="DF8" s="1525"/>
      <c r="DG8" s="1525"/>
      <c r="DH8" s="1525"/>
      <c r="DI8" s="1525"/>
      <c r="DJ8" s="1525"/>
      <c r="DK8" s="1525"/>
      <c r="DL8" s="1525"/>
      <c r="DM8" s="1525"/>
      <c r="DN8" s="1525"/>
      <c r="DO8" s="1525"/>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3"/>
      <c r="FN8" s="83"/>
      <c r="FO8" s="83"/>
    </row>
    <row r="9" spans="2:171" s="61" customFormat="1" ht="30" customHeight="1">
      <c r="B9" s="73"/>
      <c r="C9" s="1587"/>
      <c r="D9" s="135" t="s">
        <v>2773</v>
      </c>
      <c r="E9" s="1525"/>
      <c r="F9" s="1525"/>
      <c r="G9" s="1525"/>
      <c r="H9" s="1525"/>
      <c r="I9" s="1525"/>
      <c r="J9" s="1525"/>
      <c r="K9" s="1525"/>
      <c r="L9" s="1525"/>
      <c r="M9" s="1525"/>
      <c r="N9" s="1525"/>
      <c r="O9" s="1525"/>
      <c r="P9" s="1525"/>
      <c r="Q9" s="1525"/>
      <c r="R9" s="1525"/>
      <c r="S9" s="1525"/>
      <c r="T9" s="1525"/>
      <c r="U9" s="1525"/>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08"/>
      <c r="CH9" s="1525"/>
      <c r="CI9" s="1525"/>
      <c r="CJ9" s="1525"/>
      <c r="CK9" s="1525"/>
      <c r="CL9" s="1587"/>
      <c r="CM9" s="135"/>
      <c r="CN9" s="83"/>
      <c r="CO9" s="98"/>
      <c r="CP9" s="98"/>
      <c r="CQ9" s="98"/>
      <c r="CR9" s="98"/>
      <c r="CS9" s="99"/>
      <c r="CT9" s="99"/>
      <c r="CU9" s="99"/>
      <c r="CV9" s="99"/>
      <c r="CW9" s="83"/>
      <c r="CX9" s="83"/>
      <c r="CY9" s="99"/>
      <c r="CZ9" s="1525"/>
      <c r="DA9" s="1525"/>
      <c r="DB9" s="1525"/>
      <c r="DC9" s="1525"/>
      <c r="DD9" s="1525"/>
      <c r="DE9" s="1525"/>
      <c r="DF9" s="1525"/>
      <c r="DG9" s="1525"/>
      <c r="DH9" s="1525"/>
      <c r="DI9" s="1525"/>
      <c r="DJ9" s="1525"/>
      <c r="DK9" s="1525"/>
      <c r="DL9" s="1525"/>
      <c r="DM9" s="1525"/>
      <c r="DN9" s="1525"/>
      <c r="DO9" s="1525"/>
      <c r="DP9" s="83"/>
      <c r="DQ9" s="83"/>
      <c r="DR9" s="83"/>
      <c r="DS9" s="83"/>
      <c r="DT9" s="83"/>
      <c r="DU9" s="83"/>
      <c r="DV9" s="83"/>
      <c r="DW9" s="83"/>
      <c r="DX9" s="83"/>
      <c r="DY9" s="83"/>
      <c r="DZ9" s="83"/>
      <c r="EA9" s="83"/>
      <c r="EB9" s="83"/>
      <c r="EC9" s="83"/>
      <c r="ED9" s="83"/>
      <c r="EE9" s="83"/>
      <c r="EF9" s="83"/>
      <c r="EG9" s="83"/>
      <c r="EH9" s="83"/>
      <c r="EI9" s="83"/>
      <c r="EJ9" s="83"/>
      <c r="EK9" s="83"/>
      <c r="EL9" s="83"/>
      <c r="EM9" s="83"/>
      <c r="EN9" s="83"/>
      <c r="EO9" s="83"/>
      <c r="EP9" s="83"/>
      <c r="EQ9" s="83"/>
      <c r="ER9" s="83"/>
      <c r="ES9" s="83"/>
      <c r="ET9" s="83"/>
      <c r="EU9" s="83"/>
      <c r="EV9" s="83"/>
      <c r="EW9" s="83"/>
      <c r="EX9" s="83"/>
      <c r="EY9" s="83"/>
      <c r="EZ9" s="83"/>
      <c r="FA9" s="83"/>
      <c r="FB9" s="83"/>
      <c r="FC9" s="83"/>
      <c r="FD9" s="83"/>
      <c r="FE9" s="83"/>
      <c r="FF9" s="83"/>
      <c r="FG9" s="83"/>
      <c r="FH9" s="83"/>
      <c r="FI9" s="83"/>
      <c r="FJ9" s="83"/>
      <c r="FK9" s="83"/>
      <c r="FL9" s="83"/>
      <c r="FM9" s="83"/>
      <c r="FN9" s="83"/>
      <c r="FO9" s="83"/>
    </row>
    <row r="10" spans="2:171" s="61" customFormat="1" ht="30" customHeight="1">
      <c r="B10" s="73"/>
      <c r="C10" s="1525"/>
      <c r="D10" s="1525"/>
      <c r="E10" s="1525"/>
      <c r="F10" s="1525"/>
      <c r="G10" s="1525"/>
      <c r="H10" s="1525"/>
      <c r="I10" s="1525"/>
      <c r="J10" s="1525"/>
      <c r="K10" s="1525"/>
      <c r="L10" s="1525"/>
      <c r="M10" s="1525"/>
      <c r="N10" s="1525"/>
      <c r="O10" s="1525"/>
      <c r="P10" s="1525"/>
      <c r="Q10" s="1525"/>
      <c r="R10" s="1525"/>
      <c r="S10" s="1525"/>
      <c r="T10" s="1525"/>
      <c r="U10" s="1525"/>
      <c r="V10" s="1525"/>
      <c r="W10" s="1525"/>
      <c r="X10" s="1525"/>
      <c r="Y10" s="1525"/>
      <c r="Z10" s="1525"/>
      <c r="AA10" s="1525"/>
      <c r="AB10" s="1525"/>
      <c r="AC10" s="1525"/>
      <c r="AD10" s="1525"/>
      <c r="AE10" s="1525"/>
      <c r="AF10" s="1525"/>
      <c r="AG10" s="1525"/>
      <c r="AH10" s="1525"/>
      <c r="AI10" s="1525"/>
      <c r="AJ10" s="1525"/>
      <c r="AK10" s="1525"/>
      <c r="AL10" s="1525"/>
      <c r="AM10" s="1525"/>
      <c r="AN10" s="1525"/>
      <c r="AO10" s="1525"/>
      <c r="AP10" s="1525"/>
      <c r="AQ10" s="1525"/>
      <c r="AR10" s="1525"/>
      <c r="AS10" s="1525"/>
      <c r="AT10" s="1525"/>
      <c r="AU10" s="1525"/>
      <c r="AV10" s="1525"/>
      <c r="AW10" s="1525"/>
      <c r="AX10" s="1525"/>
      <c r="AY10" s="1525"/>
      <c r="AZ10" s="1525"/>
      <c r="BA10" s="1525"/>
      <c r="BB10" s="1525"/>
      <c r="BC10" s="1525"/>
      <c r="BD10" s="1525"/>
      <c r="BE10" s="1525"/>
      <c r="BF10" s="1525"/>
      <c r="BG10" s="1525"/>
      <c r="BH10" s="1525"/>
      <c r="BI10" s="1525"/>
      <c r="BJ10" s="1525"/>
      <c r="BK10" s="1525"/>
      <c r="BL10" s="1525"/>
      <c r="BM10" s="1525"/>
      <c r="BN10" s="1525"/>
      <c r="BO10" s="1525"/>
      <c r="BP10" s="1525"/>
      <c r="BQ10" s="1525"/>
      <c r="BR10" s="1525"/>
      <c r="BS10" s="1525"/>
      <c r="BT10" s="1525"/>
      <c r="BU10" s="1525"/>
      <c r="BV10" s="1525"/>
      <c r="BW10" s="1525"/>
      <c r="BX10" s="1525"/>
      <c r="BY10" s="1525"/>
      <c r="BZ10" s="1525"/>
      <c r="CA10" s="1525"/>
      <c r="CB10" s="1525"/>
      <c r="CC10" s="1525"/>
      <c r="CD10" s="108"/>
      <c r="CH10" s="1525"/>
      <c r="CI10" s="1525"/>
      <c r="CJ10" s="1525"/>
      <c r="CK10" s="1525"/>
      <c r="CL10" s="1587"/>
      <c r="CZ10" s="1525"/>
      <c r="DA10" s="1525"/>
      <c r="DB10" s="1525"/>
      <c r="DC10" s="1525"/>
      <c r="DD10" s="1525"/>
      <c r="DE10" s="1525"/>
      <c r="DF10" s="1525"/>
      <c r="DG10" s="1525"/>
      <c r="DH10" s="1525"/>
      <c r="DI10" s="1525"/>
      <c r="DJ10" s="1525"/>
      <c r="DK10" s="1525"/>
      <c r="DL10" s="1525"/>
      <c r="DM10" s="1525"/>
      <c r="DN10" s="1525"/>
      <c r="DO10" s="1525"/>
      <c r="DP10" s="83"/>
      <c r="DQ10" s="83"/>
      <c r="DR10" s="83"/>
      <c r="DS10" s="83"/>
      <c r="DT10" s="83"/>
      <c r="DU10" s="83"/>
      <c r="DV10" s="83"/>
      <c r="DW10" s="83"/>
      <c r="DX10" s="83"/>
      <c r="DY10" s="83"/>
      <c r="DZ10" s="83"/>
      <c r="EA10" s="83"/>
      <c r="EB10" s="83"/>
      <c r="EC10" s="83"/>
      <c r="ED10" s="83"/>
      <c r="EE10" s="83"/>
      <c r="EF10" s="83"/>
      <c r="EG10" s="83"/>
      <c r="EH10" s="83"/>
      <c r="EI10" s="83"/>
      <c r="EJ10" s="83"/>
      <c r="EK10" s="83"/>
      <c r="EL10" s="83"/>
      <c r="EM10" s="83"/>
      <c r="EN10" s="83"/>
      <c r="EO10" s="83"/>
      <c r="EP10" s="83"/>
      <c r="EQ10" s="83"/>
      <c r="ER10" s="83"/>
      <c r="ES10" s="83"/>
      <c r="ET10" s="83"/>
      <c r="EU10" s="83"/>
      <c r="EV10" s="83"/>
      <c r="EW10" s="83"/>
      <c r="EX10" s="83"/>
      <c r="EY10" s="83"/>
      <c r="EZ10" s="83"/>
      <c r="FA10" s="83"/>
      <c r="FB10" s="83"/>
      <c r="FC10" s="83"/>
      <c r="FD10" s="83"/>
      <c r="FE10" s="83"/>
      <c r="FF10" s="83"/>
      <c r="FG10" s="83"/>
      <c r="FH10" s="83"/>
      <c r="FI10" s="83"/>
      <c r="FJ10" s="83"/>
      <c r="FK10" s="83"/>
      <c r="FL10" s="83"/>
      <c r="FM10" s="83"/>
      <c r="FN10" s="83"/>
      <c r="FO10" s="83"/>
    </row>
    <row r="11" spans="2:171" s="61" customFormat="1" ht="30" customHeight="1">
      <c r="B11" s="73"/>
      <c r="C11" s="1525"/>
      <c r="D11" s="490" t="s">
        <v>2774</v>
      </c>
      <c r="E11" s="127"/>
      <c r="F11" s="83"/>
      <c r="G11" s="128"/>
      <c r="H11" s="128"/>
      <c r="I11" s="97"/>
      <c r="J11" s="97"/>
      <c r="K11" s="97"/>
      <c r="L11" s="97"/>
      <c r="M11" s="97"/>
      <c r="N11" s="97"/>
      <c r="O11" s="97"/>
      <c r="P11" s="97"/>
      <c r="Q11" s="97"/>
      <c r="R11" s="1525"/>
      <c r="S11" s="1525"/>
      <c r="T11" s="1525"/>
      <c r="U11" s="1525"/>
      <c r="V11" s="1525"/>
      <c r="W11" s="1525"/>
      <c r="X11" s="1525"/>
      <c r="Y11" s="1525"/>
      <c r="Z11" s="1525"/>
      <c r="AA11" s="1525"/>
      <c r="AB11" s="1525"/>
      <c r="AC11" s="1525"/>
      <c r="AD11" s="1525"/>
      <c r="AE11" s="1525"/>
      <c r="AF11" s="1525"/>
      <c r="AG11" s="1525"/>
      <c r="AH11" s="1525"/>
      <c r="AI11" s="1525"/>
      <c r="AJ11" s="1525"/>
      <c r="AK11" s="1525"/>
      <c r="AL11" s="1525"/>
      <c r="AM11" s="1525"/>
      <c r="AN11" s="1525"/>
      <c r="AO11" s="1525"/>
      <c r="AP11" s="1525"/>
      <c r="AQ11" s="1525"/>
      <c r="AR11" s="1525"/>
      <c r="AS11" s="1525"/>
      <c r="AT11" s="1525"/>
      <c r="AU11" s="1525"/>
      <c r="AV11" s="1525"/>
      <c r="AW11" s="1525"/>
      <c r="AX11" s="1525"/>
      <c r="AY11" s="1525"/>
      <c r="AZ11" s="1525"/>
      <c r="BA11" s="1525"/>
      <c r="BB11" s="1525"/>
      <c r="BC11" s="1525"/>
      <c r="BD11" s="1525"/>
      <c r="BE11" s="1525"/>
      <c r="BF11" s="1525"/>
      <c r="BG11" s="1525"/>
      <c r="BH11" s="1525"/>
      <c r="BI11" s="1525"/>
      <c r="BJ11" s="1525"/>
      <c r="BK11" s="1525"/>
      <c r="BL11" s="1525"/>
      <c r="BM11" s="1525"/>
      <c r="BN11" s="1525"/>
      <c r="BO11" s="1525"/>
      <c r="BP11" s="1525"/>
      <c r="BQ11" s="1525"/>
      <c r="BR11" s="1525"/>
      <c r="BS11" s="1525"/>
      <c r="BT11" s="1525"/>
      <c r="BU11" s="1525"/>
      <c r="BV11" s="1525"/>
      <c r="BW11" s="1525"/>
      <c r="BX11" s="1525"/>
      <c r="BY11" s="1525"/>
      <c r="BZ11" s="1525"/>
      <c r="CA11" s="1525"/>
      <c r="CB11" s="1525"/>
      <c r="CC11" s="1525"/>
      <c r="CD11" s="108"/>
      <c r="CH11" s="1525"/>
      <c r="CI11" s="1525"/>
      <c r="CJ11" s="1525"/>
      <c r="CK11" s="1525"/>
      <c r="CL11" s="1587"/>
      <c r="CZ11" s="1525"/>
      <c r="DA11" s="1525"/>
      <c r="DB11" s="1525"/>
      <c r="DC11" s="1525"/>
      <c r="DD11" s="1525"/>
      <c r="DE11" s="1525"/>
      <c r="DF11" s="1525"/>
      <c r="DG11" s="1525"/>
      <c r="DH11" s="1525"/>
      <c r="DI11" s="1525"/>
      <c r="DJ11" s="1525"/>
      <c r="DK11" s="1525"/>
      <c r="DL11" s="1525"/>
      <c r="DM11" s="1525"/>
      <c r="DN11" s="1525"/>
      <c r="DO11" s="1525"/>
      <c r="DP11" s="83"/>
      <c r="DQ11" s="83"/>
      <c r="DR11" s="83"/>
      <c r="DS11" s="83"/>
      <c r="DT11" s="83"/>
      <c r="DU11" s="83"/>
      <c r="DV11" s="83"/>
      <c r="DW11" s="83"/>
      <c r="DX11" s="83"/>
      <c r="DY11" s="83"/>
      <c r="DZ11" s="83"/>
      <c r="EA11" s="83"/>
      <c r="EB11" s="83"/>
      <c r="EC11" s="83"/>
      <c r="ED11" s="83"/>
      <c r="EE11" s="83"/>
      <c r="EF11" s="83"/>
      <c r="EG11" s="83"/>
      <c r="EH11" s="83"/>
      <c r="EI11" s="83"/>
      <c r="EJ11" s="83"/>
      <c r="EK11" s="83"/>
      <c r="EL11" s="83"/>
      <c r="EM11" s="83"/>
      <c r="EN11" s="83"/>
      <c r="EO11" s="83"/>
      <c r="EP11" s="83"/>
      <c r="EQ11" s="83"/>
      <c r="ER11" s="83"/>
      <c r="ES11" s="83"/>
      <c r="ET11" s="83"/>
      <c r="EU11" s="83"/>
      <c r="EV11" s="83"/>
      <c r="EW11" s="83"/>
      <c r="EX11" s="83"/>
      <c r="EY11" s="83"/>
      <c r="EZ11" s="83"/>
      <c r="FA11" s="83"/>
      <c r="FB11" s="83"/>
      <c r="FC11" s="83"/>
      <c r="FD11" s="83"/>
      <c r="FE11" s="83"/>
      <c r="FF11" s="83"/>
      <c r="FG11" s="83"/>
      <c r="FH11" s="83"/>
      <c r="FI11" s="83"/>
      <c r="FJ11" s="83"/>
      <c r="FK11" s="83"/>
      <c r="FL11" s="83"/>
      <c r="FM11" s="83"/>
      <c r="FN11" s="83"/>
      <c r="FO11" s="83"/>
    </row>
    <row r="12" spans="2:171" s="61" customFormat="1" ht="30" customHeight="1">
      <c r="B12" s="73"/>
      <c r="C12" s="1525"/>
      <c r="D12" s="2317" t="s">
        <v>1130</v>
      </c>
      <c r="E12" s="2348"/>
      <c r="F12" s="2682"/>
      <c r="G12" s="2683"/>
      <c r="H12" s="2684"/>
      <c r="I12" s="98"/>
      <c r="J12" s="2534" t="s">
        <v>2775</v>
      </c>
      <c r="K12" s="2534"/>
      <c r="L12" s="2534"/>
      <c r="M12" s="2534"/>
      <c r="N12" s="2534"/>
      <c r="O12" s="2534"/>
      <c r="P12" s="2534"/>
      <c r="Q12" s="2534"/>
      <c r="R12" s="2534"/>
      <c r="S12" s="2534"/>
      <c r="T12" s="2534"/>
      <c r="U12" s="1525"/>
      <c r="V12" s="1525"/>
      <c r="W12" s="1525"/>
      <c r="X12" s="1525"/>
      <c r="Y12" s="1525"/>
      <c r="Z12" s="1525"/>
      <c r="AA12" s="1525"/>
      <c r="AB12" s="1525"/>
      <c r="AC12" s="1525"/>
      <c r="AD12" s="1525"/>
      <c r="AE12" s="1525"/>
      <c r="AF12" s="1525"/>
      <c r="AG12" s="1525"/>
      <c r="AH12" s="1525"/>
      <c r="AI12" s="1525"/>
      <c r="AJ12" s="1525"/>
      <c r="AK12" s="1525"/>
      <c r="AL12" s="1525"/>
      <c r="AM12" s="1525"/>
      <c r="AN12" s="1525"/>
      <c r="AO12" s="1525"/>
      <c r="AP12" s="1525"/>
      <c r="AQ12" s="1525"/>
      <c r="AR12" s="1525"/>
      <c r="AS12" s="1525"/>
      <c r="AT12" s="1525"/>
      <c r="AU12" s="1525"/>
      <c r="AV12" s="1525"/>
      <c r="AW12" s="1525"/>
      <c r="AX12" s="1525"/>
      <c r="AY12" s="1525"/>
      <c r="AZ12" s="1525"/>
      <c r="BA12" s="1525"/>
      <c r="BB12" s="1525"/>
      <c r="BC12" s="1525"/>
      <c r="BD12" s="1525"/>
      <c r="BE12" s="1525"/>
      <c r="BF12" s="1525"/>
      <c r="BG12" s="1525"/>
      <c r="BH12" s="1525"/>
      <c r="BI12" s="1525"/>
      <c r="BJ12" s="1525"/>
      <c r="BK12" s="1525"/>
      <c r="BL12" s="1525"/>
      <c r="BM12" s="1525"/>
      <c r="BN12" s="1525"/>
      <c r="BO12" s="1525"/>
      <c r="BP12" s="1525"/>
      <c r="BQ12" s="1525"/>
      <c r="BR12" s="1525"/>
      <c r="BS12" s="1525"/>
      <c r="BT12" s="1525"/>
      <c r="BU12" s="1525"/>
      <c r="BV12" s="1525"/>
      <c r="BW12" s="1525"/>
      <c r="BX12" s="1525"/>
      <c r="BY12" s="1525"/>
      <c r="BZ12" s="1525"/>
      <c r="CA12" s="1525"/>
      <c r="CB12" s="1525"/>
      <c r="CC12" s="1525"/>
      <c r="CD12" s="108"/>
      <c r="CH12" s="1525"/>
      <c r="CI12" s="1525"/>
      <c r="CJ12" s="1525"/>
      <c r="CK12" s="1525"/>
      <c r="CL12" s="1587"/>
      <c r="CZ12" s="1525"/>
      <c r="DA12" s="1525"/>
      <c r="DB12" s="1525"/>
      <c r="DC12" s="1525"/>
      <c r="DD12" s="1525"/>
      <c r="DE12" s="1525"/>
      <c r="DF12" s="1525"/>
      <c r="DG12" s="1525"/>
      <c r="DH12" s="1525"/>
      <c r="DI12" s="1525"/>
      <c r="DJ12" s="1525"/>
      <c r="DK12" s="1525"/>
      <c r="DL12" s="1525"/>
      <c r="DM12" s="1525"/>
      <c r="DN12" s="1525"/>
      <c r="DO12" s="1525"/>
      <c r="DP12" s="83"/>
      <c r="DQ12" s="83"/>
      <c r="DR12" s="83"/>
      <c r="DS12" s="83"/>
      <c r="DT12" s="83"/>
      <c r="DU12" s="83"/>
      <c r="DV12" s="83"/>
      <c r="DW12" s="83"/>
      <c r="DX12" s="83"/>
      <c r="DY12" s="83"/>
      <c r="DZ12" s="83"/>
      <c r="EA12" s="83"/>
      <c r="EB12" s="83"/>
      <c r="EC12" s="83"/>
      <c r="ED12" s="83"/>
      <c r="EE12" s="83"/>
      <c r="EF12" s="83"/>
      <c r="EG12" s="83"/>
      <c r="EH12" s="83"/>
      <c r="EI12" s="83"/>
      <c r="EJ12" s="83"/>
      <c r="EK12" s="83"/>
      <c r="EL12" s="83"/>
      <c r="EM12" s="83"/>
      <c r="EN12" s="83"/>
      <c r="EO12" s="83"/>
      <c r="EP12" s="83"/>
      <c r="EQ12" s="83"/>
      <c r="ER12" s="83"/>
      <c r="ES12" s="83"/>
      <c r="ET12" s="83"/>
      <c r="EU12" s="83"/>
      <c r="EV12" s="83"/>
      <c r="EW12" s="83"/>
      <c r="EX12" s="83"/>
      <c r="EY12" s="83"/>
      <c r="EZ12" s="83"/>
      <c r="FA12" s="83"/>
      <c r="FB12" s="83"/>
      <c r="FC12" s="83"/>
      <c r="FD12" s="83"/>
      <c r="FE12" s="83"/>
      <c r="FF12" s="83"/>
      <c r="FG12" s="83"/>
      <c r="FH12" s="83"/>
      <c r="FI12" s="83"/>
      <c r="FJ12" s="83"/>
      <c r="FK12" s="83"/>
      <c r="FL12" s="83"/>
      <c r="FM12" s="83"/>
      <c r="FN12" s="83"/>
      <c r="FO12" s="83"/>
    </row>
    <row r="13" spans="2:171" s="61" customFormat="1" ht="30" customHeight="1">
      <c r="B13" s="73"/>
      <c r="C13" s="1525"/>
      <c r="D13" s="2306"/>
      <c r="E13" s="2348"/>
      <c r="F13" s="2685"/>
      <c r="G13" s="2686"/>
      <c r="H13" s="2687"/>
      <c r="I13" s="98"/>
      <c r="J13" s="2534"/>
      <c r="K13" s="2534"/>
      <c r="L13" s="2534"/>
      <c r="M13" s="2534"/>
      <c r="N13" s="2534"/>
      <c r="O13" s="2534"/>
      <c r="P13" s="2534"/>
      <c r="Q13" s="2534"/>
      <c r="R13" s="2534"/>
      <c r="S13" s="2534"/>
      <c r="T13" s="2534"/>
      <c r="U13" s="1525"/>
      <c r="V13" s="1525"/>
      <c r="W13" s="1525"/>
      <c r="X13" s="1525"/>
      <c r="Y13" s="1525"/>
      <c r="Z13" s="1525"/>
      <c r="AA13" s="1525"/>
      <c r="AB13" s="1525"/>
      <c r="AC13" s="1525"/>
      <c r="AD13" s="1525"/>
      <c r="AE13" s="1525"/>
      <c r="AF13" s="1525"/>
      <c r="AG13" s="1525"/>
      <c r="AH13" s="1525"/>
      <c r="AI13" s="1525"/>
      <c r="AJ13" s="1525"/>
      <c r="AK13" s="1525"/>
      <c r="AL13" s="1525"/>
      <c r="AM13" s="1525"/>
      <c r="AN13" s="1525"/>
      <c r="AO13" s="1525"/>
      <c r="AP13" s="1525"/>
      <c r="AQ13" s="1525"/>
      <c r="AR13" s="1525"/>
      <c r="AS13" s="1525"/>
      <c r="AT13" s="1525"/>
      <c r="AU13" s="1525"/>
      <c r="AV13" s="1525"/>
      <c r="AW13" s="1525"/>
      <c r="AX13" s="1525"/>
      <c r="AY13" s="1525"/>
      <c r="AZ13" s="1525"/>
      <c r="BA13" s="1525"/>
      <c r="BB13" s="1525"/>
      <c r="BC13" s="1525"/>
      <c r="BD13" s="1525"/>
      <c r="BE13" s="1525"/>
      <c r="BF13" s="1525"/>
      <c r="BG13" s="1525"/>
      <c r="BH13" s="1525"/>
      <c r="BI13" s="1525"/>
      <c r="BJ13" s="1525"/>
      <c r="BK13" s="1525"/>
      <c r="BL13" s="1525"/>
      <c r="BM13" s="1525"/>
      <c r="BN13" s="1525"/>
      <c r="BO13" s="1525"/>
      <c r="BP13" s="1525"/>
      <c r="BQ13" s="1525"/>
      <c r="BR13" s="1525"/>
      <c r="BS13" s="1525"/>
      <c r="BT13" s="1525"/>
      <c r="BU13" s="1525"/>
      <c r="BV13" s="1525"/>
      <c r="BW13" s="1525"/>
      <c r="BX13" s="1525"/>
      <c r="BY13" s="1525"/>
      <c r="BZ13" s="1525"/>
      <c r="CA13" s="1525"/>
      <c r="CB13" s="1525"/>
      <c r="CC13" s="1525"/>
      <c r="CD13" s="108"/>
      <c r="CH13" s="1525"/>
      <c r="CI13" s="1525"/>
      <c r="CJ13" s="1525"/>
      <c r="CK13" s="1525"/>
      <c r="CL13" s="1587"/>
      <c r="CM13" s="1587"/>
      <c r="CN13" s="1587"/>
      <c r="CO13" s="98"/>
      <c r="CP13" s="98"/>
      <c r="CQ13" s="98"/>
      <c r="CR13" s="98"/>
      <c r="CS13" s="99"/>
      <c r="CT13" s="99"/>
      <c r="CU13" s="99"/>
      <c r="CV13" s="99"/>
      <c r="CW13" s="99"/>
      <c r="CX13" s="99"/>
      <c r="CY13" s="99"/>
      <c r="CZ13" s="1525"/>
      <c r="DA13" s="1525"/>
      <c r="DB13" s="1525"/>
      <c r="DC13" s="1525"/>
      <c r="DD13" s="1525"/>
      <c r="DE13" s="1525"/>
      <c r="DF13" s="1525"/>
      <c r="DG13" s="1525"/>
      <c r="DH13" s="1525"/>
      <c r="DI13" s="1525"/>
      <c r="DJ13" s="1525"/>
      <c r="DK13" s="1525"/>
      <c r="DL13" s="1525"/>
      <c r="DM13" s="1525"/>
      <c r="DN13" s="1525"/>
      <c r="DO13" s="1525"/>
      <c r="DP13" s="83"/>
      <c r="DQ13" s="83"/>
      <c r="DR13" s="77"/>
      <c r="DS13" s="77"/>
      <c r="DT13" s="77"/>
      <c r="DU13" s="77"/>
      <c r="DV13" s="77"/>
      <c r="DW13" s="77"/>
      <c r="DX13" s="77"/>
      <c r="DY13" s="77"/>
      <c r="DZ13" s="83"/>
      <c r="EA13" s="83"/>
      <c r="EB13" s="83"/>
      <c r="EC13" s="83"/>
      <c r="ED13" s="83"/>
      <c r="EE13" s="83"/>
      <c r="EF13" s="83"/>
      <c r="EG13" s="83"/>
      <c r="EH13" s="83"/>
      <c r="EI13" s="83"/>
      <c r="EJ13" s="83"/>
      <c r="EK13" s="83"/>
      <c r="EL13" s="83"/>
      <c r="EM13" s="83"/>
      <c r="EN13" s="83"/>
      <c r="EO13" s="83"/>
      <c r="EP13" s="83"/>
      <c r="EQ13" s="83"/>
      <c r="ER13" s="83"/>
      <c r="ES13" s="83"/>
      <c r="ET13" s="83"/>
      <c r="EU13" s="83"/>
      <c r="EV13" s="83"/>
      <c r="EW13" s="83"/>
      <c r="EX13" s="83"/>
      <c r="EY13" s="83"/>
      <c r="EZ13" s="83"/>
      <c r="FA13" s="83"/>
      <c r="FB13" s="83"/>
      <c r="FC13" s="83"/>
      <c r="FD13" s="83"/>
      <c r="FE13" s="83"/>
      <c r="FF13" s="83"/>
      <c r="FG13" s="83"/>
      <c r="FH13" s="83"/>
      <c r="FI13" s="83"/>
      <c r="FJ13" s="83"/>
      <c r="FK13" s="83"/>
      <c r="FL13" s="83"/>
      <c r="FM13" s="83"/>
      <c r="FN13" s="83"/>
      <c r="FO13" s="83"/>
    </row>
    <row r="14" spans="2:171" s="61" customFormat="1" ht="24.95" customHeight="1">
      <c r="B14" s="73"/>
      <c r="C14" s="1525"/>
      <c r="D14" s="1525"/>
      <c r="E14" s="1525"/>
      <c r="F14" s="1525"/>
      <c r="G14" s="1525"/>
      <c r="H14" s="1525"/>
      <c r="I14" s="1525"/>
      <c r="J14" s="154"/>
      <c r="K14" s="154"/>
      <c r="L14" s="154"/>
      <c r="M14" s="154"/>
      <c r="N14" s="154"/>
      <c r="O14" s="154"/>
      <c r="P14" s="154"/>
      <c r="Q14" s="154"/>
      <c r="R14" s="154"/>
      <c r="S14" s="154"/>
      <c r="T14" s="154"/>
      <c r="U14" s="1525"/>
      <c r="V14" s="1525"/>
      <c r="W14" s="1525"/>
      <c r="X14" s="1525"/>
      <c r="Y14" s="1525"/>
      <c r="Z14" s="1525"/>
      <c r="AA14" s="1525"/>
      <c r="AB14" s="1525"/>
      <c r="AC14" s="1525"/>
      <c r="AD14" s="1525"/>
      <c r="AE14" s="1525"/>
      <c r="AF14" s="1525"/>
      <c r="AG14" s="1525"/>
      <c r="AH14" s="1525"/>
      <c r="AI14" s="1525"/>
      <c r="AJ14" s="1525"/>
      <c r="AK14" s="1525"/>
      <c r="AL14" s="1525"/>
      <c r="AM14" s="1525"/>
      <c r="AN14" s="1525"/>
      <c r="AO14" s="1525"/>
      <c r="AP14" s="1525"/>
      <c r="AQ14" s="1525"/>
      <c r="AR14" s="1525"/>
      <c r="AS14" s="1525"/>
      <c r="AT14" s="1525"/>
      <c r="AU14" s="1525"/>
      <c r="AV14" s="1525"/>
      <c r="AW14" s="1525"/>
      <c r="AX14" s="1525"/>
      <c r="AY14" s="1525"/>
      <c r="AZ14" s="1525"/>
      <c r="BA14" s="1525"/>
      <c r="BB14" s="1525"/>
      <c r="BC14" s="1525"/>
      <c r="BD14" s="1525"/>
      <c r="BE14" s="1525"/>
      <c r="BF14" s="1525"/>
      <c r="BG14" s="1525"/>
      <c r="BH14" s="1525"/>
      <c r="BI14" s="1525"/>
      <c r="BJ14" s="1525"/>
      <c r="BK14" s="1525"/>
      <c r="BL14" s="1525"/>
      <c r="BM14" s="1525"/>
      <c r="BN14" s="1525"/>
      <c r="BO14" s="1525"/>
      <c r="BP14" s="1525"/>
      <c r="BQ14" s="1525"/>
      <c r="BR14" s="1525"/>
      <c r="BS14" s="1525"/>
      <c r="BT14" s="1525"/>
      <c r="BU14" s="1525"/>
      <c r="BV14" s="1525"/>
      <c r="BW14" s="1525"/>
      <c r="BX14" s="1525"/>
      <c r="BY14" s="1525"/>
      <c r="BZ14" s="1525"/>
      <c r="CA14" s="1525"/>
      <c r="CB14" s="1525"/>
      <c r="CC14" s="1525"/>
      <c r="CD14" s="108"/>
      <c r="CH14" s="1525"/>
      <c r="CI14" s="1525"/>
      <c r="CJ14" s="1525"/>
      <c r="CK14" s="1525"/>
      <c r="CL14" s="1587"/>
      <c r="CN14" s="1587"/>
      <c r="CO14" s="98"/>
      <c r="CP14" s="98"/>
      <c r="CQ14" s="98"/>
      <c r="CR14" s="98"/>
      <c r="CS14" s="99"/>
      <c r="CT14" s="99"/>
      <c r="CU14" s="99"/>
      <c r="CV14" s="99"/>
      <c r="CW14" s="99"/>
      <c r="CX14" s="99"/>
      <c r="CY14" s="99"/>
      <c r="CZ14" s="1525"/>
      <c r="DA14" s="1525"/>
      <c r="DB14" s="1525"/>
      <c r="DC14" s="1525"/>
      <c r="DD14" s="1525"/>
      <c r="DE14" s="1525"/>
      <c r="DF14" s="1525"/>
      <c r="DG14" s="1525"/>
      <c r="DH14" s="1525"/>
      <c r="DI14" s="1525"/>
      <c r="DJ14" s="1525"/>
      <c r="DK14" s="1525"/>
      <c r="DL14" s="1525"/>
      <c r="DM14" s="1525"/>
      <c r="DN14" s="1525"/>
      <c r="DO14" s="1525"/>
      <c r="DP14" s="83"/>
      <c r="DQ14" s="83"/>
      <c r="DR14" s="83"/>
      <c r="DS14" s="83"/>
      <c r="DT14" s="83"/>
      <c r="DU14" s="83"/>
      <c r="DV14" s="83"/>
      <c r="DW14" s="83"/>
      <c r="DX14" s="83"/>
      <c r="DY14" s="83"/>
      <c r="DZ14" s="83"/>
      <c r="EA14" s="83"/>
      <c r="EB14" s="83"/>
      <c r="EC14" s="83"/>
      <c r="ED14" s="83"/>
      <c r="EE14" s="83"/>
      <c r="EF14" s="83"/>
      <c r="EG14" s="83"/>
      <c r="EH14" s="83"/>
      <c r="EI14" s="83"/>
      <c r="EJ14" s="83"/>
      <c r="EK14" s="83"/>
      <c r="EL14" s="83"/>
      <c r="EM14" s="83"/>
      <c r="EN14" s="83"/>
      <c r="EO14" s="83"/>
      <c r="EP14" s="83"/>
      <c r="EQ14" s="83"/>
      <c r="ER14" s="83"/>
      <c r="ES14" s="83"/>
      <c r="ET14" s="83"/>
      <c r="EU14" s="83"/>
      <c r="EV14" s="83"/>
      <c r="EW14" s="83"/>
      <c r="EX14" s="83"/>
      <c r="EY14" s="83"/>
      <c r="EZ14" s="83"/>
      <c r="FA14" s="83"/>
      <c r="FB14" s="83"/>
      <c r="FC14" s="83"/>
      <c r="FD14" s="83"/>
      <c r="FE14" s="83"/>
      <c r="FF14" s="83"/>
      <c r="FG14" s="83"/>
      <c r="FH14" s="83"/>
      <c r="FI14" s="83"/>
      <c r="FJ14" s="83"/>
      <c r="FK14" s="83"/>
      <c r="FL14" s="83"/>
      <c r="FM14" s="83"/>
      <c r="FN14" s="83"/>
      <c r="FO14" s="83"/>
    </row>
    <row r="15" spans="2:171" s="61" customFormat="1" ht="30" customHeight="1">
      <c r="B15" s="84"/>
      <c r="C15" s="1525"/>
      <c r="D15" s="2306">
        <v>2</v>
      </c>
      <c r="E15" s="2348"/>
      <c r="F15" s="2682"/>
      <c r="G15" s="2683"/>
      <c r="H15" s="2684"/>
      <c r="I15" s="98"/>
      <c r="J15" s="2534" t="s">
        <v>2776</v>
      </c>
      <c r="K15" s="2534"/>
      <c r="L15" s="2534"/>
      <c r="M15" s="2534"/>
      <c r="N15" s="2534"/>
      <c r="O15" s="2534"/>
      <c r="P15" s="2534"/>
      <c r="Q15" s="2534"/>
      <c r="R15" s="2534"/>
      <c r="S15" s="2534"/>
      <c r="T15" s="2534"/>
      <c r="U15" s="1525"/>
      <c r="V15" s="1525"/>
      <c r="W15" s="1525"/>
      <c r="X15" s="1525"/>
      <c r="Y15" s="1525"/>
      <c r="Z15" s="1525"/>
      <c r="AA15" s="1525"/>
      <c r="AB15" s="1525"/>
      <c r="AC15" s="1525"/>
      <c r="AD15" s="1525"/>
      <c r="AE15" s="1525"/>
      <c r="AF15" s="1525"/>
      <c r="AG15" s="1525"/>
      <c r="AH15" s="1525"/>
      <c r="AI15" s="1525"/>
      <c r="AJ15" s="1525"/>
      <c r="AK15" s="1525"/>
      <c r="AL15" s="1525"/>
      <c r="AM15" s="1525"/>
      <c r="AN15" s="1525"/>
      <c r="AO15" s="1525"/>
      <c r="AP15" s="1525"/>
      <c r="AQ15" s="1525"/>
      <c r="AR15" s="1525"/>
      <c r="AS15" s="1525"/>
      <c r="AT15" s="1525"/>
      <c r="AU15" s="1525"/>
      <c r="AV15" s="1525"/>
      <c r="AW15" s="1525"/>
      <c r="AX15" s="1525"/>
      <c r="AY15" s="1525"/>
      <c r="AZ15" s="1525"/>
      <c r="BA15" s="1525"/>
      <c r="BB15" s="1525"/>
      <c r="BC15" s="1525"/>
      <c r="BD15" s="1525"/>
      <c r="BE15" s="1525"/>
      <c r="BF15" s="1525"/>
      <c r="BG15" s="1525"/>
      <c r="BH15" s="1525"/>
      <c r="BI15" s="1525"/>
      <c r="BJ15" s="1525"/>
      <c r="BK15" s="1525"/>
      <c r="BL15" s="1525"/>
      <c r="BM15" s="1525"/>
      <c r="BN15" s="1525"/>
      <c r="BO15" s="1525"/>
      <c r="BP15" s="1525"/>
      <c r="BQ15" s="1525"/>
      <c r="BR15" s="1525"/>
      <c r="BS15" s="1525"/>
      <c r="BT15" s="1525"/>
      <c r="BU15" s="1525"/>
      <c r="BV15" s="1525"/>
      <c r="BW15" s="1525"/>
      <c r="BX15" s="1525"/>
      <c r="BY15" s="1525"/>
      <c r="BZ15" s="1525"/>
      <c r="CA15" s="1525"/>
      <c r="CB15" s="1525"/>
      <c r="CC15" s="1525"/>
      <c r="CD15" s="108"/>
      <c r="CH15" s="1525"/>
      <c r="CI15" s="1525"/>
      <c r="CJ15" s="1525"/>
      <c r="CK15" s="1525"/>
      <c r="CL15" s="1587"/>
      <c r="CN15" s="1587"/>
      <c r="CO15" s="98"/>
      <c r="CP15" s="98"/>
      <c r="CQ15" s="98"/>
      <c r="CR15" s="98"/>
      <c r="CS15" s="99"/>
      <c r="CT15" s="99"/>
      <c r="CU15" s="99"/>
      <c r="CV15" s="99"/>
      <c r="CW15" s="99"/>
      <c r="CX15" s="99"/>
      <c r="CY15" s="99"/>
      <c r="CZ15" s="1525"/>
      <c r="DA15" s="1525"/>
      <c r="DB15" s="1525"/>
      <c r="DC15" s="1525"/>
      <c r="DD15" s="1525"/>
      <c r="DE15" s="1525"/>
      <c r="DF15" s="1525"/>
      <c r="DG15" s="1525"/>
      <c r="DH15" s="1525"/>
      <c r="DI15" s="1525"/>
      <c r="DJ15" s="1525"/>
      <c r="DK15" s="1525"/>
      <c r="DL15" s="1525"/>
      <c r="DM15" s="1525"/>
      <c r="DN15" s="1525"/>
      <c r="DO15" s="1525"/>
      <c r="DP15" s="83"/>
      <c r="DQ15" s="83"/>
      <c r="DR15" s="83"/>
      <c r="DS15" s="83"/>
      <c r="DT15" s="83"/>
      <c r="DU15" s="83"/>
      <c r="DV15" s="83"/>
      <c r="DW15" s="83"/>
      <c r="DX15" s="83"/>
      <c r="DY15" s="83"/>
      <c r="DZ15" s="83"/>
      <c r="EA15" s="83"/>
      <c r="EB15" s="83"/>
      <c r="EC15" s="83"/>
      <c r="ED15" s="83"/>
      <c r="EE15" s="83"/>
      <c r="EF15" s="83"/>
      <c r="EG15" s="83"/>
      <c r="EH15" s="83"/>
      <c r="EI15" s="83"/>
      <c r="EJ15" s="83"/>
      <c r="EK15" s="83"/>
      <c r="EL15" s="83"/>
      <c r="EM15" s="83"/>
      <c r="EN15" s="83"/>
      <c r="EO15" s="83"/>
      <c r="EP15" s="83"/>
      <c r="EQ15" s="83"/>
      <c r="ER15" s="83"/>
      <c r="ES15" s="83"/>
      <c r="ET15" s="83"/>
      <c r="EU15" s="83"/>
      <c r="EV15" s="83"/>
      <c r="EW15" s="83"/>
      <c r="EX15" s="83"/>
      <c r="EY15" s="83"/>
      <c r="EZ15" s="83"/>
      <c r="FA15" s="83"/>
      <c r="FB15" s="83"/>
      <c r="FC15" s="83"/>
      <c r="FD15" s="83"/>
      <c r="FE15" s="83"/>
      <c r="FF15" s="83"/>
      <c r="FG15" s="83"/>
      <c r="FH15" s="83"/>
      <c r="FI15" s="83"/>
      <c r="FJ15" s="83"/>
      <c r="FK15" s="83"/>
      <c r="FL15" s="83"/>
      <c r="FM15" s="83"/>
      <c r="FN15" s="83"/>
      <c r="FO15" s="83"/>
    </row>
    <row r="16" spans="2:171" s="62" customFormat="1" ht="30" customHeight="1">
      <c r="B16" s="86"/>
      <c r="C16" s="1525"/>
      <c r="D16" s="2306"/>
      <c r="E16" s="2348"/>
      <c r="F16" s="2685"/>
      <c r="G16" s="2686"/>
      <c r="H16" s="2687"/>
      <c r="I16" s="98"/>
      <c r="J16" s="2534"/>
      <c r="K16" s="2534"/>
      <c r="L16" s="2534"/>
      <c r="M16" s="2534"/>
      <c r="N16" s="2534"/>
      <c r="O16" s="2534"/>
      <c r="P16" s="2534"/>
      <c r="Q16" s="2534"/>
      <c r="R16" s="2534"/>
      <c r="S16" s="2534"/>
      <c r="T16" s="2534"/>
      <c r="U16" s="1525"/>
      <c r="V16" s="1525"/>
      <c r="W16" s="1525"/>
      <c r="X16" s="1525"/>
      <c r="Y16" s="1525"/>
      <c r="Z16" s="1525"/>
      <c r="AA16" s="1525"/>
      <c r="AB16" s="1525"/>
      <c r="AC16" s="1525"/>
      <c r="AD16" s="1525"/>
      <c r="AE16" s="1525"/>
      <c r="AF16" s="1525"/>
      <c r="AG16" s="1525"/>
      <c r="AH16" s="1525"/>
      <c r="AI16" s="1525"/>
      <c r="AJ16" s="1525"/>
      <c r="AK16" s="1525"/>
      <c r="AL16" s="1525"/>
      <c r="AM16" s="1525"/>
      <c r="AN16" s="1525"/>
      <c r="AO16" s="1525"/>
      <c r="AP16" s="1525"/>
      <c r="AQ16" s="1525"/>
      <c r="AR16" s="1525"/>
      <c r="AS16" s="1525"/>
      <c r="AT16" s="1525"/>
      <c r="AU16" s="1525"/>
      <c r="AV16" s="1525"/>
      <c r="AW16" s="1525"/>
      <c r="AX16" s="1525"/>
      <c r="AY16" s="1525"/>
      <c r="AZ16" s="1525"/>
      <c r="BA16" s="1525"/>
      <c r="BB16" s="1525"/>
      <c r="BC16" s="1525"/>
      <c r="BD16" s="1525"/>
      <c r="BE16" s="1525"/>
      <c r="BF16" s="1525"/>
      <c r="BG16" s="1525"/>
      <c r="BH16" s="1525"/>
      <c r="BI16" s="1525"/>
      <c r="BJ16" s="1525"/>
      <c r="BK16" s="1525"/>
      <c r="BL16" s="1525"/>
      <c r="BM16" s="1525"/>
      <c r="BN16" s="1525"/>
      <c r="BO16" s="1525"/>
      <c r="BP16" s="1525"/>
      <c r="BQ16" s="1525"/>
      <c r="BR16" s="1525"/>
      <c r="BS16" s="1525"/>
      <c r="BT16" s="1525"/>
      <c r="BU16" s="1525"/>
      <c r="BV16" s="1525"/>
      <c r="BW16" s="1525"/>
      <c r="BX16" s="1525"/>
      <c r="BY16" s="1525"/>
      <c r="BZ16" s="1525"/>
      <c r="CA16" s="1525"/>
      <c r="CB16" s="1525"/>
      <c r="CC16" s="1525"/>
      <c r="CD16" s="108"/>
      <c r="CH16" s="1525"/>
      <c r="CI16" s="1525"/>
      <c r="CJ16" s="1525"/>
      <c r="CK16" s="1525"/>
      <c r="CL16" s="152"/>
      <c r="CM16" s="83"/>
      <c r="CN16" s="83"/>
      <c r="CO16" s="83"/>
      <c r="CP16" s="83"/>
      <c r="CQ16" s="83"/>
      <c r="CR16" s="83"/>
      <c r="CS16" s="83"/>
      <c r="CT16" s="83"/>
      <c r="CU16" s="83"/>
      <c r="CV16" s="83"/>
      <c r="CW16" s="83"/>
      <c r="CX16" s="83"/>
      <c r="CY16" s="83"/>
      <c r="CZ16" s="83"/>
      <c r="DA16" s="83"/>
      <c r="DB16" s="83"/>
      <c r="DC16" s="83"/>
      <c r="DD16" s="83"/>
      <c r="DE16" s="83"/>
      <c r="DF16" s="83"/>
      <c r="DG16" s="83"/>
      <c r="DH16" s="83"/>
      <c r="DI16" s="83"/>
      <c r="DJ16" s="83"/>
      <c r="DK16" s="83"/>
      <c r="DL16" s="83"/>
      <c r="DM16" s="83"/>
      <c r="DN16" s="83"/>
      <c r="DO16" s="83"/>
      <c r="DP16" s="83"/>
      <c r="DQ16" s="83"/>
      <c r="DR16" s="77"/>
      <c r="DS16" s="77"/>
      <c r="DT16" s="77"/>
      <c r="DU16" s="77"/>
      <c r="DV16" s="77"/>
      <c r="DW16" s="77"/>
      <c r="DX16" s="77"/>
      <c r="DY16" s="77"/>
      <c r="DZ16" s="77"/>
      <c r="EA16" s="83"/>
      <c r="EB16" s="83"/>
      <c r="EC16" s="83"/>
      <c r="ED16" s="83"/>
      <c r="EE16" s="83"/>
      <c r="EF16" s="83"/>
      <c r="EG16" s="83"/>
      <c r="EH16" s="83"/>
      <c r="EI16" s="83"/>
      <c r="EJ16" s="83"/>
      <c r="EK16" s="83"/>
      <c r="EL16" s="83"/>
      <c r="EM16" s="83"/>
      <c r="EN16" s="83"/>
      <c r="EO16" s="83"/>
      <c r="EP16" s="83"/>
      <c r="EQ16" s="83"/>
      <c r="ER16" s="83"/>
      <c r="ES16" s="83"/>
      <c r="ET16" s="83"/>
      <c r="EU16" s="83"/>
      <c r="EV16" s="83"/>
      <c r="EW16" s="83"/>
      <c r="EX16" s="83"/>
      <c r="EY16" s="83"/>
      <c r="EZ16" s="83"/>
      <c r="FA16" s="83"/>
      <c r="FB16" s="83"/>
      <c r="FC16" s="83"/>
      <c r="FD16" s="83"/>
      <c r="FE16" s="83"/>
      <c r="FF16" s="83"/>
      <c r="FG16" s="83"/>
      <c r="FH16" s="83"/>
      <c r="FI16" s="83"/>
    </row>
    <row r="17" spans="2:171" s="62" customFormat="1" ht="24.95" customHeight="1">
      <c r="B17" s="86"/>
      <c r="C17" s="1525"/>
      <c r="D17" s="1525"/>
      <c r="E17" s="1525"/>
      <c r="F17" s="1525"/>
      <c r="G17" s="1525"/>
      <c r="H17" s="1525"/>
      <c r="I17" s="1525"/>
      <c r="J17" s="154"/>
      <c r="K17" s="154"/>
      <c r="L17" s="154"/>
      <c r="M17" s="154"/>
      <c r="N17" s="154"/>
      <c r="O17" s="154"/>
      <c r="P17" s="154"/>
      <c r="Q17" s="154"/>
      <c r="R17" s="154"/>
      <c r="S17" s="154"/>
      <c r="T17" s="154"/>
      <c r="U17" s="1525"/>
      <c r="V17" s="1525"/>
      <c r="W17" s="1525"/>
      <c r="X17" s="1525"/>
      <c r="Y17" s="1525"/>
      <c r="Z17" s="1525"/>
      <c r="AA17" s="1525"/>
      <c r="AB17" s="1525"/>
      <c r="AC17" s="1525"/>
      <c r="AD17" s="1525"/>
      <c r="AE17" s="1525"/>
      <c r="AF17" s="1525"/>
      <c r="AG17" s="1525"/>
      <c r="AH17" s="1525"/>
      <c r="AI17" s="1525"/>
      <c r="AJ17" s="1525"/>
      <c r="AK17" s="1525"/>
      <c r="AL17" s="1525"/>
      <c r="AM17" s="1525"/>
      <c r="AN17" s="1525"/>
      <c r="AO17" s="1525"/>
      <c r="AP17" s="1525"/>
      <c r="AQ17" s="1525"/>
      <c r="AR17" s="1525"/>
      <c r="AS17" s="1525"/>
      <c r="AT17" s="1525"/>
      <c r="AU17" s="1525"/>
      <c r="AV17" s="1525"/>
      <c r="AW17" s="1525"/>
      <c r="AX17" s="1525"/>
      <c r="AY17" s="1525"/>
      <c r="AZ17" s="1525"/>
      <c r="BA17" s="1525"/>
      <c r="BB17" s="1525"/>
      <c r="BC17" s="1525"/>
      <c r="BD17" s="1525"/>
      <c r="BE17" s="1525"/>
      <c r="BF17" s="1525"/>
      <c r="BG17" s="1525"/>
      <c r="BH17" s="1525"/>
      <c r="BI17" s="1525"/>
      <c r="BJ17" s="1525"/>
      <c r="BK17" s="1525"/>
      <c r="BL17" s="1525"/>
      <c r="BM17" s="1525"/>
      <c r="BN17" s="1525"/>
      <c r="BO17" s="1525"/>
      <c r="BP17" s="1525"/>
      <c r="BQ17" s="1525"/>
      <c r="BR17" s="1525"/>
      <c r="BS17" s="1525"/>
      <c r="BT17" s="1525"/>
      <c r="BU17" s="1525"/>
      <c r="BV17" s="1525"/>
      <c r="BW17" s="1525"/>
      <c r="BX17" s="1525"/>
      <c r="BY17" s="1525"/>
      <c r="BZ17" s="1525"/>
      <c r="CA17" s="1525"/>
      <c r="CB17" s="1525"/>
      <c r="CC17" s="1525"/>
      <c r="CD17" s="108"/>
      <c r="CH17" s="1525"/>
      <c r="CI17" s="1525"/>
      <c r="CJ17" s="1525"/>
      <c r="CK17" s="1525"/>
      <c r="CL17" s="152"/>
      <c r="CP17" s="83"/>
      <c r="CQ17" s="83"/>
      <c r="CR17" s="83"/>
      <c r="CS17" s="83"/>
      <c r="CT17" s="83"/>
      <c r="CU17" s="83"/>
      <c r="CV17" s="83"/>
      <c r="CW17" s="83"/>
      <c r="CX17" s="83"/>
      <c r="CY17" s="83"/>
      <c r="CZ17" s="83"/>
      <c r="DA17" s="83"/>
      <c r="DB17" s="83"/>
      <c r="DC17" s="83"/>
      <c r="DD17" s="83"/>
      <c r="DE17" s="83"/>
      <c r="DF17" s="83"/>
      <c r="DG17" s="83"/>
      <c r="DH17" s="83"/>
      <c r="DI17" s="83"/>
      <c r="DJ17" s="83"/>
      <c r="DK17" s="83"/>
      <c r="DL17" s="83"/>
      <c r="DM17" s="83"/>
      <c r="DN17" s="83"/>
      <c r="DO17" s="83"/>
      <c r="DP17" s="83"/>
      <c r="DQ17" s="83"/>
      <c r="DR17" s="83"/>
      <c r="DS17" s="83"/>
      <c r="DZ17" s="77"/>
      <c r="EA17" s="83"/>
      <c r="EB17" s="83"/>
      <c r="EF17" s="83"/>
      <c r="EG17" s="83"/>
      <c r="EH17" s="83"/>
      <c r="EI17" s="83"/>
      <c r="EJ17" s="83"/>
      <c r="EK17" s="83"/>
      <c r="EL17" s="83"/>
      <c r="EM17" s="83"/>
      <c r="EN17" s="83"/>
      <c r="EO17" s="83"/>
      <c r="EP17" s="83"/>
      <c r="EQ17" s="83"/>
      <c r="ER17" s="83"/>
      <c r="ES17" s="83"/>
      <c r="ET17" s="83"/>
      <c r="EU17" s="83"/>
      <c r="EV17" s="83"/>
      <c r="EW17" s="83"/>
      <c r="EX17" s="83"/>
      <c r="EY17" s="83"/>
      <c r="EZ17" s="83"/>
      <c r="FA17" s="83"/>
      <c r="FB17" s="83"/>
      <c r="FC17" s="83"/>
      <c r="FD17" s="83"/>
      <c r="FE17" s="83"/>
      <c r="FF17" s="83"/>
      <c r="FG17" s="83"/>
      <c r="FH17" s="83"/>
      <c r="FI17" s="83"/>
    </row>
    <row r="18" spans="2:171" s="62" customFormat="1" ht="30" customHeight="1">
      <c r="B18" s="89"/>
      <c r="C18" s="1525"/>
      <c r="D18" s="2306">
        <v>3</v>
      </c>
      <c r="E18" s="2348"/>
      <c r="F18" s="2682" t="s">
        <v>1082</v>
      </c>
      <c r="G18" s="2683"/>
      <c r="H18" s="2684"/>
      <c r="I18" s="98"/>
      <c r="J18" s="2688" t="s">
        <v>2296</v>
      </c>
      <c r="K18" s="2688"/>
      <c r="L18" s="2688"/>
      <c r="M18" s="2688"/>
      <c r="N18" s="2688"/>
      <c r="O18" s="2688"/>
      <c r="P18" s="334"/>
      <c r="Q18" s="334"/>
      <c r="R18" s="334"/>
      <c r="S18" s="334"/>
      <c r="T18" s="334"/>
      <c r="U18" s="1525"/>
      <c r="V18" s="1525"/>
      <c r="W18" s="1525"/>
      <c r="X18" s="1525"/>
      <c r="Y18" s="1525"/>
      <c r="Z18" s="1525"/>
      <c r="AA18" s="1525"/>
      <c r="AB18" s="1525"/>
      <c r="AC18" s="1525"/>
      <c r="AD18" s="1525"/>
      <c r="AE18" s="1525"/>
      <c r="AF18" s="1525"/>
      <c r="AG18" s="1525"/>
      <c r="AH18" s="1525"/>
      <c r="AI18" s="1525"/>
      <c r="AJ18" s="1525"/>
      <c r="AK18" s="1525"/>
      <c r="AL18" s="1525"/>
      <c r="AM18" s="1525"/>
      <c r="AN18" s="1525"/>
      <c r="AO18" s="1525"/>
      <c r="AP18" s="1525"/>
      <c r="AQ18" s="1525"/>
      <c r="AR18" s="1525"/>
      <c r="AS18" s="1525"/>
      <c r="AT18" s="1525"/>
      <c r="AU18" s="1525"/>
      <c r="AV18" s="1525"/>
      <c r="AW18" s="1525"/>
      <c r="AX18" s="1525"/>
      <c r="AY18" s="1525"/>
      <c r="AZ18" s="1525"/>
      <c r="BA18" s="1525"/>
      <c r="BB18" s="1525"/>
      <c r="BC18" s="1525"/>
      <c r="BD18" s="1525"/>
      <c r="BE18" s="1525"/>
      <c r="BF18" s="1525"/>
      <c r="BG18" s="1525"/>
      <c r="BH18" s="1525"/>
      <c r="BI18" s="1525"/>
      <c r="BJ18" s="1525"/>
      <c r="BK18" s="1525"/>
      <c r="BL18" s="1525"/>
      <c r="BM18" s="1525"/>
      <c r="BN18" s="1525"/>
      <c r="BO18" s="1525"/>
      <c r="BP18" s="1525"/>
      <c r="BQ18" s="1525"/>
      <c r="BR18" s="1525"/>
      <c r="BS18" s="1525"/>
      <c r="BT18" s="1525"/>
      <c r="BU18" s="1525"/>
      <c r="BV18" s="1525"/>
      <c r="BW18" s="1525"/>
      <c r="BX18" s="1525"/>
      <c r="BY18" s="1525"/>
      <c r="BZ18" s="1525"/>
      <c r="CA18" s="1525"/>
      <c r="CB18" s="1525"/>
      <c r="CC18" s="1525"/>
      <c r="CD18" s="108"/>
      <c r="CH18" s="1525"/>
      <c r="CI18" s="1525"/>
      <c r="CJ18" s="1525"/>
      <c r="CK18" s="1525"/>
      <c r="CL18" s="152"/>
      <c r="CP18" s="83"/>
      <c r="CQ18" s="83"/>
      <c r="CR18" s="83"/>
      <c r="CS18" s="83"/>
      <c r="CT18" s="83"/>
      <c r="CU18" s="83"/>
      <c r="CV18" s="83"/>
      <c r="CW18" s="83"/>
      <c r="CX18" s="83"/>
      <c r="CY18" s="83"/>
      <c r="CZ18" s="83"/>
      <c r="DA18" s="83"/>
      <c r="DB18" s="83"/>
      <c r="DC18" s="83"/>
      <c r="DD18" s="83"/>
      <c r="DE18" s="83"/>
      <c r="DF18" s="83"/>
      <c r="DG18" s="83"/>
      <c r="DH18" s="83"/>
      <c r="DI18" s="83"/>
      <c r="DJ18" s="83"/>
      <c r="DK18" s="83"/>
      <c r="DL18" s="83"/>
      <c r="DM18" s="83"/>
      <c r="DN18" s="83"/>
      <c r="DO18" s="83"/>
      <c r="DP18" s="83"/>
      <c r="DQ18" s="83"/>
      <c r="DR18" s="83"/>
      <c r="DS18" s="83"/>
      <c r="DZ18" s="77"/>
      <c r="EA18" s="83"/>
      <c r="EB18" s="83"/>
      <c r="EF18" s="83"/>
      <c r="EG18" s="83"/>
      <c r="EH18" s="83"/>
      <c r="EI18" s="83"/>
      <c r="EJ18" s="83"/>
      <c r="EK18" s="83"/>
      <c r="EL18" s="83"/>
      <c r="EM18" s="83"/>
      <c r="EN18" s="83"/>
      <c r="EO18" s="83"/>
      <c r="EP18" s="83"/>
      <c r="EQ18" s="83"/>
      <c r="ER18" s="83"/>
      <c r="ES18" s="83"/>
      <c r="ET18" s="83"/>
      <c r="EU18" s="83"/>
      <c r="EV18" s="83"/>
      <c r="EW18" s="83"/>
      <c r="EX18" s="83"/>
      <c r="EY18" s="83"/>
      <c r="EZ18" s="83"/>
      <c r="FA18" s="83"/>
      <c r="FB18" s="83"/>
      <c r="FC18" s="83"/>
      <c r="FD18" s="83"/>
      <c r="FE18" s="83"/>
      <c r="FF18" s="83"/>
      <c r="FG18" s="83"/>
      <c r="FH18" s="83"/>
      <c r="FI18" s="83"/>
    </row>
    <row r="19" spans="2:171" s="62" customFormat="1" ht="30" customHeight="1">
      <c r="B19" s="89"/>
      <c r="C19" s="1525"/>
      <c r="D19" s="2306"/>
      <c r="E19" s="2348"/>
      <c r="F19" s="2685"/>
      <c r="G19" s="2686"/>
      <c r="H19" s="2687"/>
      <c r="I19" s="98"/>
      <c r="J19" s="2688"/>
      <c r="K19" s="2688"/>
      <c r="L19" s="2688"/>
      <c r="M19" s="2688"/>
      <c r="N19" s="2688"/>
      <c r="O19" s="2688"/>
      <c r="P19" s="334"/>
      <c r="Q19" s="334"/>
      <c r="R19" s="334"/>
      <c r="S19" s="334"/>
      <c r="T19" s="334"/>
      <c r="U19" s="1525"/>
      <c r="V19" s="1525"/>
      <c r="W19" s="1525"/>
      <c r="X19" s="1525"/>
      <c r="Y19" s="1525"/>
      <c r="Z19" s="1525"/>
      <c r="AA19" s="1525"/>
      <c r="AB19" s="1525"/>
      <c r="AC19" s="1525"/>
      <c r="AD19" s="1525"/>
      <c r="AE19" s="1525"/>
      <c r="AF19" s="1525"/>
      <c r="AG19" s="1525"/>
      <c r="AH19" s="1525"/>
      <c r="AI19" s="1525"/>
      <c r="AJ19" s="1525"/>
      <c r="AK19" s="1525"/>
      <c r="AL19" s="1525"/>
      <c r="AM19" s="1525"/>
      <c r="AN19" s="1525"/>
      <c r="AO19" s="1525"/>
      <c r="AP19" s="1525"/>
      <c r="AQ19" s="1525"/>
      <c r="AR19" s="1525"/>
      <c r="AS19" s="1525"/>
      <c r="AT19" s="1525"/>
      <c r="AU19" s="1525"/>
      <c r="AV19" s="1525"/>
      <c r="AW19" s="1525"/>
      <c r="AX19" s="1525"/>
      <c r="AY19" s="1525"/>
      <c r="AZ19" s="1525"/>
      <c r="BA19" s="1525"/>
      <c r="BB19" s="1525"/>
      <c r="BC19" s="1525"/>
      <c r="BD19" s="1525"/>
      <c r="BE19" s="1525"/>
      <c r="BF19" s="1525"/>
      <c r="BG19" s="1525"/>
      <c r="BH19" s="1525"/>
      <c r="BI19" s="1525"/>
      <c r="BJ19" s="1525"/>
      <c r="BK19" s="1525"/>
      <c r="BL19" s="1525"/>
      <c r="BM19" s="1525"/>
      <c r="BN19" s="1525"/>
      <c r="BO19" s="1525"/>
      <c r="BP19" s="1525"/>
      <c r="BQ19" s="1525"/>
      <c r="BR19" s="1525"/>
      <c r="BS19" s="1525"/>
      <c r="BT19" s="1525"/>
      <c r="BU19" s="1525"/>
      <c r="BV19" s="1525"/>
      <c r="BW19" s="1525"/>
      <c r="BX19" s="1525"/>
      <c r="BY19" s="1525"/>
      <c r="BZ19" s="1525"/>
      <c r="CA19" s="1525"/>
      <c r="CB19" s="1525"/>
      <c r="CC19" s="1525"/>
      <c r="CD19" s="108"/>
      <c r="CH19" s="1525"/>
      <c r="CI19" s="1525"/>
      <c r="CJ19" s="1525"/>
      <c r="CK19" s="1525"/>
      <c r="CL19" s="152"/>
      <c r="CP19" s="83"/>
      <c r="CQ19" s="83"/>
      <c r="CR19" s="83"/>
      <c r="CS19" s="83"/>
      <c r="CT19" s="83"/>
      <c r="CU19" s="83"/>
      <c r="CV19" s="83"/>
      <c r="CW19" s="83"/>
      <c r="CX19" s="83"/>
      <c r="CY19" s="83"/>
      <c r="CZ19" s="83"/>
      <c r="DA19" s="83"/>
      <c r="DB19" s="83"/>
      <c r="DC19" s="83"/>
      <c r="DD19" s="83"/>
      <c r="DE19" s="83"/>
      <c r="DF19" s="83"/>
      <c r="DG19" s="83"/>
      <c r="DH19" s="83"/>
      <c r="DI19" s="83"/>
      <c r="DJ19" s="83"/>
      <c r="DK19" s="83"/>
      <c r="DL19" s="83"/>
      <c r="DM19" s="83"/>
      <c r="DN19" s="83"/>
      <c r="DO19" s="83"/>
      <c r="DP19" s="83"/>
      <c r="DQ19" s="83"/>
      <c r="DR19" s="77"/>
      <c r="DS19" s="77"/>
      <c r="DZ19" s="77"/>
      <c r="EA19" s="83"/>
      <c r="EB19" s="83"/>
      <c r="EF19" s="83"/>
      <c r="EG19" s="83"/>
      <c r="EH19" s="83"/>
      <c r="EI19" s="83"/>
      <c r="EJ19" s="83"/>
      <c r="EK19" s="83"/>
      <c r="EL19" s="83"/>
      <c r="EM19" s="83"/>
      <c r="EN19" s="83"/>
      <c r="EO19" s="83"/>
      <c r="EP19" s="83"/>
      <c r="EQ19" s="83"/>
      <c r="ER19" s="83"/>
      <c r="ES19" s="83"/>
      <c r="ET19" s="83"/>
      <c r="EU19" s="83"/>
      <c r="EV19" s="83"/>
      <c r="EW19" s="83"/>
      <c r="EX19" s="83"/>
      <c r="EY19" s="83"/>
      <c r="EZ19" s="83"/>
      <c r="FA19" s="83"/>
      <c r="FB19" s="83"/>
      <c r="FC19" s="83"/>
      <c r="FD19" s="83"/>
      <c r="FE19" s="83"/>
      <c r="FF19" s="83"/>
      <c r="FG19" s="83"/>
      <c r="FH19" s="83"/>
      <c r="FI19" s="83"/>
    </row>
    <row r="20" spans="2:171" s="62" customFormat="1" ht="30" customHeight="1">
      <c r="B20" s="89"/>
      <c r="C20" s="1525"/>
      <c r="D20" s="1525"/>
      <c r="E20" s="1525"/>
      <c r="F20" s="2796" t="s">
        <v>2777</v>
      </c>
      <c r="G20" s="1525"/>
      <c r="H20" s="1525"/>
      <c r="I20" s="1525"/>
      <c r="J20" s="1525"/>
      <c r="K20" s="1525"/>
      <c r="L20" s="1525"/>
      <c r="M20" s="1525"/>
      <c r="N20" s="1525"/>
      <c r="O20" s="1525"/>
      <c r="P20" s="1525"/>
      <c r="Q20" s="1525"/>
      <c r="R20" s="1525"/>
      <c r="S20" s="1525"/>
      <c r="T20" s="1525"/>
      <c r="U20" s="1525"/>
      <c r="V20" s="1525"/>
      <c r="W20" s="1525"/>
      <c r="X20" s="1525"/>
      <c r="Y20" s="1525"/>
      <c r="Z20" s="1525"/>
      <c r="AA20" s="1525"/>
      <c r="AB20" s="1525"/>
      <c r="AC20" s="1525"/>
      <c r="AD20" s="1525"/>
      <c r="AE20" s="1525"/>
      <c r="AF20" s="1525"/>
      <c r="AG20" s="1525"/>
      <c r="AH20" s="1525"/>
      <c r="AI20" s="1525"/>
      <c r="AJ20" s="1525"/>
      <c r="AK20" s="1525"/>
      <c r="AL20" s="1525"/>
      <c r="AM20" s="1525"/>
      <c r="AN20" s="1525"/>
      <c r="AO20" s="1525"/>
      <c r="AP20" s="1525"/>
      <c r="AQ20" s="1525"/>
      <c r="AR20" s="1525"/>
      <c r="AS20" s="1525"/>
      <c r="AT20" s="1525"/>
      <c r="AU20" s="1525"/>
      <c r="AV20" s="1525"/>
      <c r="AW20" s="1525"/>
      <c r="AX20" s="1525"/>
      <c r="AY20" s="1525"/>
      <c r="AZ20" s="1525"/>
      <c r="BA20" s="1525"/>
      <c r="BB20" s="1525"/>
      <c r="BC20" s="1525"/>
      <c r="BD20" s="1525"/>
      <c r="BE20" s="1525"/>
      <c r="BF20" s="1525"/>
      <c r="BG20" s="1525"/>
      <c r="BH20" s="1525"/>
      <c r="BI20" s="1525"/>
      <c r="BJ20" s="1525"/>
      <c r="BK20" s="1525"/>
      <c r="BL20" s="1525"/>
      <c r="BM20" s="1525"/>
      <c r="BN20" s="1525"/>
      <c r="BO20" s="1525"/>
      <c r="BP20" s="1525"/>
      <c r="BQ20" s="1525"/>
      <c r="BR20" s="1525"/>
      <c r="BS20" s="1525"/>
      <c r="BT20" s="1525"/>
      <c r="BU20" s="1525"/>
      <c r="BV20" s="1525"/>
      <c r="BW20" s="1525"/>
      <c r="BX20" s="1525"/>
      <c r="BY20" s="1525"/>
      <c r="BZ20" s="1525"/>
      <c r="CA20" s="1525"/>
      <c r="CB20" s="1525"/>
      <c r="CC20" s="1525"/>
      <c r="CD20" s="108"/>
      <c r="CH20" s="1525"/>
      <c r="CI20" s="1525"/>
      <c r="CJ20" s="1525"/>
      <c r="CK20" s="1525"/>
      <c r="CL20" s="152"/>
      <c r="CP20" s="83"/>
      <c r="CQ20" s="83"/>
      <c r="CR20" s="83"/>
      <c r="CS20" s="83"/>
      <c r="CT20" s="83"/>
      <c r="CU20" s="83"/>
      <c r="CV20" s="83"/>
      <c r="CW20" s="83"/>
      <c r="CX20" s="83"/>
      <c r="CY20" s="83"/>
      <c r="CZ20" s="83"/>
      <c r="DA20" s="83"/>
      <c r="DB20" s="83"/>
      <c r="DC20" s="83"/>
      <c r="DD20" s="83"/>
      <c r="DE20" s="83"/>
      <c r="DF20" s="83"/>
      <c r="DG20" s="83"/>
      <c r="DH20" s="83"/>
      <c r="DI20" s="83"/>
      <c r="DJ20" s="83"/>
      <c r="DK20" s="83"/>
      <c r="DL20" s="83"/>
      <c r="DM20" s="83"/>
      <c r="DN20" s="83"/>
      <c r="DO20" s="83"/>
      <c r="DP20" s="83"/>
      <c r="DQ20" s="83"/>
      <c r="DR20" s="83"/>
      <c r="DS20" s="83"/>
      <c r="DZ20" s="83"/>
      <c r="EA20" s="83"/>
      <c r="EB20" s="83"/>
      <c r="EF20" s="83"/>
      <c r="EG20" s="83"/>
      <c r="EH20" s="83"/>
      <c r="EI20" s="83"/>
      <c r="EJ20" s="83"/>
      <c r="EK20" s="83"/>
      <c r="EL20" s="83"/>
      <c r="EM20" s="83"/>
      <c r="EN20" s="83"/>
      <c r="EO20" s="83"/>
      <c r="EP20" s="83"/>
      <c r="EQ20" s="83"/>
      <c r="ER20" s="83"/>
      <c r="ES20" s="83"/>
      <c r="ET20" s="83"/>
      <c r="EU20" s="83"/>
      <c r="EV20" s="83"/>
      <c r="EW20" s="83"/>
      <c r="EX20" s="83"/>
      <c r="EY20" s="83"/>
      <c r="EZ20" s="83"/>
      <c r="FA20" s="83"/>
      <c r="FB20" s="83"/>
      <c r="FC20" s="83"/>
      <c r="FD20" s="83"/>
      <c r="FE20" s="83"/>
      <c r="FF20" s="83"/>
      <c r="FG20" s="83"/>
      <c r="FH20" s="83"/>
      <c r="FI20" s="83"/>
    </row>
    <row r="21" spans="2:171" s="62" customFormat="1" ht="24.95" customHeight="1">
      <c r="B21" s="89"/>
      <c r="C21" s="1525"/>
      <c r="D21" s="1525"/>
      <c r="E21" s="1525"/>
      <c r="F21" s="1525"/>
      <c r="G21" s="1525"/>
      <c r="H21" s="1525"/>
      <c r="I21" s="1525"/>
      <c r="J21" s="1525"/>
      <c r="K21" s="1525"/>
      <c r="L21" s="1525"/>
      <c r="M21" s="1525"/>
      <c r="N21" s="1525"/>
      <c r="O21" s="1525"/>
      <c r="P21" s="1525"/>
      <c r="Q21" s="1525"/>
      <c r="R21" s="1525"/>
      <c r="S21" s="1525"/>
      <c r="T21" s="1525"/>
      <c r="U21" s="1525"/>
      <c r="V21" s="1525"/>
      <c r="W21" s="1525"/>
      <c r="X21" s="1525"/>
      <c r="Y21" s="1525"/>
      <c r="Z21" s="1525"/>
      <c r="AA21" s="1525"/>
      <c r="AB21" s="1525"/>
      <c r="AC21" s="1525"/>
      <c r="AD21" s="1525"/>
      <c r="AE21" s="1525"/>
      <c r="AF21" s="1525"/>
      <c r="AG21" s="1525"/>
      <c r="AH21" s="1525"/>
      <c r="AI21" s="1525"/>
      <c r="AJ21" s="1525"/>
      <c r="AK21" s="1525"/>
      <c r="AL21" s="1525"/>
      <c r="AM21" s="1525"/>
      <c r="AN21" s="1525"/>
      <c r="AO21" s="1525"/>
      <c r="AP21" s="1525"/>
      <c r="AQ21" s="1525"/>
      <c r="AR21" s="1525"/>
      <c r="AS21" s="1525"/>
      <c r="AT21" s="1525"/>
      <c r="AU21" s="1525"/>
      <c r="AV21" s="1525"/>
      <c r="AW21" s="1525"/>
      <c r="AX21" s="1525"/>
      <c r="AY21" s="1525"/>
      <c r="AZ21" s="1525"/>
      <c r="BA21" s="1525"/>
      <c r="BB21" s="1525"/>
      <c r="BC21" s="1525"/>
      <c r="BD21" s="1525"/>
      <c r="BE21" s="1525"/>
      <c r="BF21" s="1525"/>
      <c r="BG21" s="1525"/>
      <c r="BH21" s="1525"/>
      <c r="BI21" s="1525"/>
      <c r="BJ21" s="1525"/>
      <c r="BK21" s="1525"/>
      <c r="BL21" s="1525"/>
      <c r="BM21" s="1525"/>
      <c r="BN21" s="1525"/>
      <c r="BO21" s="1525"/>
      <c r="BP21" s="1525"/>
      <c r="BQ21" s="1525"/>
      <c r="BR21" s="1525"/>
      <c r="BS21" s="1525"/>
      <c r="BT21" s="1525"/>
      <c r="BU21" s="1525"/>
      <c r="BV21" s="1525"/>
      <c r="BW21" s="1525"/>
      <c r="BX21" s="1525"/>
      <c r="BY21" s="1525"/>
      <c r="BZ21" s="1525"/>
      <c r="CA21" s="1525"/>
      <c r="CB21" s="1525"/>
      <c r="CC21" s="1525"/>
      <c r="CD21" s="108"/>
      <c r="CH21" s="1525"/>
      <c r="CI21" s="1525"/>
      <c r="CJ21" s="1525"/>
      <c r="CK21" s="1525"/>
      <c r="CL21" s="152"/>
      <c r="CP21" s="83"/>
      <c r="CQ21" s="83"/>
      <c r="CR21" s="83"/>
      <c r="CS21" s="83"/>
      <c r="CT21" s="83"/>
      <c r="CU21" s="83"/>
      <c r="CV21" s="83"/>
      <c r="CW21" s="83"/>
      <c r="CX21" s="83"/>
      <c r="CY21" s="83"/>
      <c r="CZ21" s="83"/>
      <c r="DA21" s="83"/>
      <c r="DB21" s="83"/>
      <c r="DC21" s="83"/>
      <c r="DD21" s="83"/>
      <c r="DE21" s="83"/>
      <c r="DF21" s="83"/>
      <c r="DG21" s="83"/>
      <c r="DH21" s="83"/>
      <c r="DI21" s="83"/>
      <c r="DJ21" s="83"/>
      <c r="DK21" s="83"/>
      <c r="DL21" s="83"/>
      <c r="DM21" s="83"/>
      <c r="DN21" s="83"/>
      <c r="DO21" s="83"/>
      <c r="DP21" s="83"/>
      <c r="DQ21" s="83"/>
      <c r="DR21" s="83"/>
      <c r="DS21" s="83"/>
      <c r="DZ21" s="83"/>
      <c r="EA21" s="83"/>
      <c r="EB21" s="83"/>
      <c r="EF21" s="83"/>
      <c r="EG21" s="83"/>
      <c r="EH21" s="83"/>
      <c r="EI21" s="83"/>
      <c r="EJ21" s="83"/>
      <c r="EK21" s="83"/>
      <c r="EL21" s="83"/>
      <c r="EM21" s="83"/>
      <c r="EN21" s="83"/>
      <c r="EO21" s="83"/>
      <c r="EP21" s="83"/>
      <c r="EQ21" s="83"/>
      <c r="ER21" s="83"/>
      <c r="ES21" s="83"/>
      <c r="ET21" s="83"/>
      <c r="EU21" s="83"/>
      <c r="EV21" s="83"/>
      <c r="EW21" s="83"/>
      <c r="EX21" s="83"/>
      <c r="EY21" s="83"/>
      <c r="EZ21" s="83"/>
      <c r="FA21" s="83"/>
      <c r="FB21" s="83"/>
      <c r="FC21" s="83"/>
      <c r="FD21" s="83"/>
      <c r="FE21" s="83"/>
      <c r="FF21" s="83"/>
      <c r="FG21" s="83"/>
      <c r="FH21" s="83"/>
      <c r="FI21" s="83"/>
    </row>
    <row r="22" spans="2:171" s="62" customFormat="1" ht="30" customHeight="1">
      <c r="B22" s="89"/>
      <c r="C22" s="1525"/>
      <c r="D22" s="1587" t="s">
        <v>2778</v>
      </c>
      <c r="E22" s="1525"/>
      <c r="F22" s="1525"/>
      <c r="G22" s="1525"/>
      <c r="H22" s="1525"/>
      <c r="I22" s="1525"/>
      <c r="J22" s="1525"/>
      <c r="K22" s="1525"/>
      <c r="L22" s="1525"/>
      <c r="M22" s="1525"/>
      <c r="N22" s="1525"/>
      <c r="O22" s="1525"/>
      <c r="P22" s="1525"/>
      <c r="Q22" s="1525"/>
      <c r="R22" s="1525"/>
      <c r="S22" s="1525"/>
      <c r="T22" s="1525"/>
      <c r="U22" s="1525"/>
      <c r="V22" s="1525"/>
      <c r="W22" s="1525"/>
      <c r="X22" s="1525"/>
      <c r="Y22" s="1525"/>
      <c r="Z22" s="1525"/>
      <c r="AA22" s="1525"/>
      <c r="AB22" s="1525"/>
      <c r="AC22" s="1525"/>
      <c r="AD22" s="1525"/>
      <c r="AE22" s="1525"/>
      <c r="AF22" s="1525"/>
      <c r="AG22" s="1525"/>
      <c r="AH22" s="1525"/>
      <c r="AI22" s="1525"/>
      <c r="AJ22" s="1525"/>
      <c r="AK22" s="1525"/>
      <c r="AL22" s="1525"/>
      <c r="AM22" s="1525"/>
      <c r="AN22" s="1525"/>
      <c r="AO22" s="1525"/>
      <c r="AP22" s="1525"/>
      <c r="AQ22" s="1525"/>
      <c r="AR22" s="1525"/>
      <c r="AS22" s="1525"/>
      <c r="AT22" s="1525"/>
      <c r="AU22" s="1525"/>
      <c r="AV22" s="1525"/>
      <c r="AW22" s="1525"/>
      <c r="AX22" s="1525"/>
      <c r="AY22" s="1525"/>
      <c r="AZ22" s="1525"/>
      <c r="BA22" s="1525"/>
      <c r="BB22" s="1525"/>
      <c r="BC22" s="1525"/>
      <c r="BD22" s="1525"/>
      <c r="BE22" s="1525"/>
      <c r="BF22" s="1525"/>
      <c r="BG22" s="1525"/>
      <c r="BH22" s="1525"/>
      <c r="BI22" s="1525"/>
      <c r="BJ22" s="1525"/>
      <c r="BK22" s="1525"/>
      <c r="BL22" s="1525"/>
      <c r="BM22" s="1525"/>
      <c r="BN22" s="1525"/>
      <c r="BO22" s="1525"/>
      <c r="BP22" s="1525"/>
      <c r="BQ22" s="1525"/>
      <c r="BR22" s="1525"/>
      <c r="BS22" s="1525"/>
      <c r="BT22" s="1525"/>
      <c r="BU22" s="1525"/>
      <c r="BV22" s="1525"/>
      <c r="BW22" s="1525"/>
      <c r="BX22" s="1525"/>
      <c r="BY22" s="1525"/>
      <c r="BZ22" s="1525"/>
      <c r="CA22" s="1525"/>
      <c r="CB22" s="1525"/>
      <c r="CC22" s="1525"/>
      <c r="CD22" s="108"/>
      <c r="CH22" s="1525"/>
      <c r="CI22" s="1525"/>
      <c r="CJ22" s="1525"/>
      <c r="CK22" s="1525"/>
      <c r="CL22" s="152"/>
      <c r="CP22" s="83"/>
      <c r="CQ22" s="83"/>
      <c r="CR22" s="83"/>
      <c r="CS22" s="83"/>
      <c r="CT22" s="83"/>
      <c r="CU22" s="83"/>
      <c r="CV22" s="83"/>
      <c r="CW22" s="83"/>
      <c r="CX22" s="83"/>
      <c r="CY22" s="83"/>
      <c r="CZ22" s="83"/>
      <c r="DA22" s="83"/>
      <c r="DB22" s="83"/>
      <c r="DC22" s="83"/>
      <c r="DD22" s="83"/>
      <c r="DE22" s="83"/>
      <c r="DF22" s="83"/>
      <c r="DG22" s="83"/>
      <c r="DH22" s="83"/>
      <c r="DI22" s="83"/>
      <c r="DJ22" s="83"/>
      <c r="DK22" s="83"/>
      <c r="DL22" s="83"/>
      <c r="DM22" s="83"/>
      <c r="DN22" s="83"/>
      <c r="DO22" s="83"/>
      <c r="DP22" s="83"/>
      <c r="DQ22" s="83"/>
      <c r="DR22" s="83"/>
      <c r="DS22" s="83"/>
      <c r="DZ22" s="83"/>
      <c r="EA22" s="83"/>
      <c r="EB22" s="83"/>
      <c r="EF22" s="83"/>
      <c r="EG22" s="83"/>
      <c r="EH22" s="83"/>
      <c r="EI22" s="83"/>
      <c r="EJ22" s="83"/>
      <c r="EK22" s="83"/>
      <c r="EL22" s="83"/>
      <c r="EM22" s="83"/>
      <c r="EN22" s="83"/>
      <c r="EO22" s="83"/>
      <c r="EP22" s="83"/>
      <c r="EQ22" s="83"/>
      <c r="ER22" s="83"/>
      <c r="ES22" s="83"/>
      <c r="ET22" s="83"/>
      <c r="EU22" s="83"/>
      <c r="EV22" s="83"/>
      <c r="EW22" s="83"/>
      <c r="EX22" s="83"/>
      <c r="EY22" s="83"/>
      <c r="EZ22" s="83"/>
      <c r="FA22" s="83"/>
      <c r="FB22" s="83"/>
      <c r="FC22" s="83"/>
      <c r="FD22" s="83"/>
      <c r="FE22" s="83"/>
      <c r="FF22" s="83"/>
      <c r="FG22" s="83"/>
      <c r="FH22" s="83"/>
      <c r="FI22" s="83"/>
    </row>
    <row r="23" spans="2:171" s="63" customFormat="1" ht="30" customHeight="1">
      <c r="B23" s="89"/>
      <c r="C23" s="1525"/>
      <c r="D23" s="135" t="s">
        <v>2779</v>
      </c>
      <c r="E23" s="1525"/>
      <c r="F23" s="1525"/>
      <c r="G23" s="1525"/>
      <c r="H23" s="1525"/>
      <c r="I23" s="1525"/>
      <c r="J23" s="1525"/>
      <c r="K23" s="1525"/>
      <c r="L23" s="1525"/>
      <c r="M23" s="1525"/>
      <c r="N23" s="1525"/>
      <c r="O23" s="1525"/>
      <c r="P23" s="1525"/>
      <c r="Q23" s="1525"/>
      <c r="R23" s="1525"/>
      <c r="S23" s="1525"/>
      <c r="T23" s="1525"/>
      <c r="U23" s="1525"/>
      <c r="V23" s="1525"/>
      <c r="W23" s="1525"/>
      <c r="X23" s="1525"/>
      <c r="Y23" s="1525"/>
      <c r="Z23" s="1525"/>
      <c r="AA23" s="1525"/>
      <c r="AB23" s="1525"/>
      <c r="AC23" s="1525"/>
      <c r="AD23" s="1525"/>
      <c r="AE23" s="1525"/>
      <c r="AF23" s="1525"/>
      <c r="AG23" s="1525"/>
      <c r="AH23" s="1525"/>
      <c r="AI23" s="1525"/>
      <c r="AJ23" s="1525"/>
      <c r="AK23" s="1525"/>
      <c r="AL23" s="1525"/>
      <c r="AM23" s="1525"/>
      <c r="AN23" s="1525"/>
      <c r="AO23" s="1525"/>
      <c r="AP23" s="1525"/>
      <c r="AQ23" s="1525"/>
      <c r="AR23" s="1525"/>
      <c r="AS23" s="1525"/>
      <c r="AT23" s="1525"/>
      <c r="AU23" s="1525"/>
      <c r="AV23" s="1525"/>
      <c r="AW23" s="1525"/>
      <c r="AX23" s="1525"/>
      <c r="AY23" s="1525"/>
      <c r="AZ23" s="1525"/>
      <c r="BA23" s="1525"/>
      <c r="BB23" s="1525"/>
      <c r="BC23" s="1525"/>
      <c r="BD23" s="1525"/>
      <c r="BE23" s="1525"/>
      <c r="BF23" s="1525"/>
      <c r="BG23" s="1525"/>
      <c r="BH23" s="1525"/>
      <c r="BI23" s="1525"/>
      <c r="BJ23" s="1525"/>
      <c r="BK23" s="1525"/>
      <c r="BL23" s="1525"/>
      <c r="BM23" s="1525"/>
      <c r="BN23" s="1525"/>
      <c r="BO23" s="1525"/>
      <c r="BP23" s="1525"/>
      <c r="BQ23" s="1525"/>
      <c r="BR23" s="1525"/>
      <c r="BS23" s="1525"/>
      <c r="BT23" s="1525"/>
      <c r="BU23" s="1525"/>
      <c r="BV23" s="1525"/>
      <c r="BW23" s="1525"/>
      <c r="BX23" s="1525"/>
      <c r="BY23" s="1525"/>
      <c r="BZ23" s="1525"/>
      <c r="CA23" s="1525"/>
      <c r="CB23" s="1525"/>
      <c r="CC23" s="1525"/>
      <c r="CD23" s="108"/>
      <c r="CH23" s="1525"/>
      <c r="CI23" s="1525"/>
      <c r="CJ23" s="1525"/>
      <c r="CK23" s="1525"/>
      <c r="CL23" s="152"/>
      <c r="CP23" s="83"/>
      <c r="CQ23" s="83"/>
      <c r="CR23" s="83"/>
      <c r="CS23" s="83"/>
      <c r="CT23" s="83"/>
      <c r="CU23" s="83"/>
      <c r="CV23" s="83"/>
      <c r="CW23" s="83"/>
      <c r="CX23" s="83"/>
      <c r="CY23" s="83"/>
      <c r="CZ23" s="83"/>
      <c r="DA23" s="83"/>
      <c r="DB23" s="83"/>
      <c r="DC23" s="83"/>
      <c r="DD23" s="83"/>
      <c r="DE23" s="83"/>
      <c r="DF23" s="83"/>
      <c r="DG23" s="83"/>
      <c r="DH23" s="83"/>
      <c r="DI23" s="83"/>
      <c r="DJ23" s="83"/>
      <c r="DK23" s="83"/>
      <c r="DL23" s="83"/>
      <c r="DM23" s="83"/>
      <c r="DN23" s="83"/>
      <c r="DO23" s="83"/>
      <c r="DP23" s="83"/>
      <c r="DQ23" s="83"/>
      <c r="DR23" s="83"/>
      <c r="DS23" s="83"/>
      <c r="DZ23" s="83"/>
      <c r="EA23" s="83"/>
      <c r="EB23" s="83"/>
      <c r="EF23" s="83"/>
      <c r="EG23" s="83"/>
      <c r="EH23" s="83"/>
      <c r="EI23" s="83"/>
      <c r="EJ23" s="83"/>
      <c r="EK23" s="83"/>
      <c r="EL23" s="83"/>
      <c r="EM23" s="83"/>
      <c r="EN23" s="83"/>
      <c r="EO23" s="83"/>
      <c r="EP23" s="83"/>
      <c r="EQ23" s="83"/>
      <c r="ER23" s="83"/>
      <c r="ES23" s="83"/>
      <c r="ET23" s="83"/>
      <c r="EU23" s="83"/>
      <c r="EV23" s="83"/>
      <c r="EW23" s="83"/>
      <c r="EX23" s="83"/>
      <c r="EY23" s="83"/>
      <c r="EZ23" s="83"/>
      <c r="FA23" s="83"/>
      <c r="FB23" s="83"/>
      <c r="FC23" s="83"/>
      <c r="FD23" s="83"/>
      <c r="FE23" s="83"/>
      <c r="FF23" s="83"/>
      <c r="FG23" s="83"/>
      <c r="FH23" s="83"/>
      <c r="FI23" s="83"/>
    </row>
    <row r="24" spans="2:171" s="63" customFormat="1" ht="24.95" customHeight="1">
      <c r="B24" s="89"/>
      <c r="C24" s="1525"/>
      <c r="D24" s="1525"/>
      <c r="E24" s="1525"/>
      <c r="F24" s="1525"/>
      <c r="G24" s="1525"/>
      <c r="H24" s="1525"/>
      <c r="I24" s="1525"/>
      <c r="J24" s="1525"/>
      <c r="K24" s="1525"/>
      <c r="L24" s="1525"/>
      <c r="M24" s="1525"/>
      <c r="N24" s="1525"/>
      <c r="O24" s="1525"/>
      <c r="P24" s="1525"/>
      <c r="Q24" s="1525"/>
      <c r="R24" s="1525"/>
      <c r="S24" s="1525"/>
      <c r="T24" s="1525"/>
      <c r="U24" s="1525"/>
      <c r="V24" s="1525"/>
      <c r="W24" s="1525"/>
      <c r="X24" s="1525"/>
      <c r="Y24" s="1525"/>
      <c r="Z24" s="1525"/>
      <c r="AA24" s="1525"/>
      <c r="AB24" s="1525"/>
      <c r="AC24" s="1525"/>
      <c r="AD24" s="1525"/>
      <c r="AE24" s="1525"/>
      <c r="AF24" s="1525"/>
      <c r="AG24" s="1525"/>
      <c r="AH24" s="1525"/>
      <c r="AI24" s="1525"/>
      <c r="AJ24" s="1525"/>
      <c r="AK24" s="1525"/>
      <c r="AL24" s="1525"/>
      <c r="AM24" s="1525"/>
      <c r="AN24" s="1525"/>
      <c r="AO24" s="1525"/>
      <c r="AP24" s="1525"/>
      <c r="AQ24" s="1525"/>
      <c r="AR24" s="1525"/>
      <c r="AS24" s="1525"/>
      <c r="AT24" s="1525"/>
      <c r="AU24" s="1525"/>
      <c r="AV24" s="1525"/>
      <c r="AW24" s="1525"/>
      <c r="AX24" s="1525"/>
      <c r="AY24" s="1525"/>
      <c r="AZ24" s="1525"/>
      <c r="BA24" s="1525"/>
      <c r="BB24" s="1525"/>
      <c r="BC24" s="1525"/>
      <c r="BD24" s="1525"/>
      <c r="BE24" s="1525"/>
      <c r="BF24" s="1525"/>
      <c r="BG24" s="1525"/>
      <c r="BH24" s="1525"/>
      <c r="BI24" s="1525"/>
      <c r="BJ24" s="1525"/>
      <c r="BK24" s="1525"/>
      <c r="BL24" s="1525"/>
      <c r="BM24" s="1525"/>
      <c r="BN24" s="1525"/>
      <c r="BO24" s="1525"/>
      <c r="BP24" s="1525"/>
      <c r="BQ24" s="1525"/>
      <c r="BR24" s="1525"/>
      <c r="BS24" s="1525"/>
      <c r="BT24" s="1525"/>
      <c r="BU24" s="1525"/>
      <c r="BV24" s="83"/>
      <c r="BW24" s="83"/>
      <c r="BX24" s="83"/>
      <c r="BY24" s="479" t="s">
        <v>2754</v>
      </c>
      <c r="BZ24" s="83"/>
      <c r="CA24" s="83"/>
      <c r="CB24" s="1525"/>
      <c r="CC24" s="1525"/>
      <c r="CD24" s="108"/>
      <c r="CH24" s="1525"/>
      <c r="CI24" s="1525"/>
      <c r="CJ24" s="1525"/>
      <c r="CK24" s="1525"/>
      <c r="CL24" s="152"/>
      <c r="CP24" s="83"/>
      <c r="CQ24" s="83"/>
      <c r="CR24" s="83"/>
      <c r="CS24" s="83"/>
      <c r="CT24" s="83"/>
      <c r="CU24" s="83"/>
      <c r="CV24" s="83"/>
      <c r="CW24" s="83"/>
      <c r="CX24" s="83"/>
      <c r="CY24" s="83"/>
      <c r="CZ24" s="83"/>
      <c r="DA24" s="83"/>
      <c r="DB24" s="83"/>
      <c r="DC24" s="83"/>
      <c r="DD24" s="83"/>
      <c r="DE24" s="83"/>
      <c r="DF24" s="83"/>
      <c r="DG24" s="83"/>
      <c r="DH24" s="83"/>
      <c r="DI24" s="83"/>
      <c r="DJ24" s="83"/>
      <c r="DK24" s="83"/>
      <c r="DL24" s="83"/>
      <c r="DM24" s="83"/>
      <c r="DN24" s="83"/>
      <c r="DO24" s="83"/>
      <c r="DP24" s="83"/>
      <c r="DQ24" s="83"/>
      <c r="DR24" s="83"/>
      <c r="DS24" s="83"/>
      <c r="DZ24" s="83"/>
      <c r="EA24" s="83"/>
      <c r="EB24" s="83"/>
      <c r="EF24" s="83"/>
      <c r="EG24" s="83"/>
      <c r="EH24" s="83"/>
      <c r="EI24" s="83"/>
      <c r="EJ24" s="83"/>
      <c r="EK24" s="83"/>
      <c r="EL24" s="83"/>
      <c r="EM24" s="83"/>
      <c r="EN24" s="83"/>
      <c r="EO24" s="83"/>
      <c r="EP24" s="83"/>
      <c r="EQ24" s="83"/>
      <c r="ER24" s="83"/>
      <c r="ES24" s="83"/>
      <c r="ET24" s="83"/>
      <c r="EU24" s="83"/>
      <c r="EV24" s="83"/>
      <c r="EW24" s="83"/>
      <c r="EX24" s="83"/>
      <c r="EY24" s="83"/>
      <c r="EZ24" s="83"/>
      <c r="FA24" s="83"/>
      <c r="FB24" s="83"/>
      <c r="FC24" s="83"/>
      <c r="FD24" s="83"/>
      <c r="FE24" s="83"/>
      <c r="FF24" s="83"/>
      <c r="FG24" s="83"/>
      <c r="FH24" s="83"/>
      <c r="FI24" s="83"/>
    </row>
    <row r="25" spans="2:171" s="63" customFormat="1" ht="30" customHeight="1">
      <c r="B25" s="73"/>
      <c r="C25" s="1525"/>
      <c r="D25" s="479" t="s">
        <v>1171</v>
      </c>
      <c r="E25" s="83"/>
      <c r="F25" s="77" t="s">
        <v>2780</v>
      </c>
      <c r="G25" s="1525"/>
      <c r="H25" s="1525"/>
      <c r="I25" s="1525"/>
      <c r="J25" s="1525"/>
      <c r="K25" s="1525"/>
      <c r="L25" s="1525"/>
      <c r="M25" s="1525"/>
      <c r="N25" s="1525"/>
      <c r="O25" s="1525"/>
      <c r="P25" s="1525"/>
      <c r="Q25" s="1525"/>
      <c r="R25" s="1525"/>
      <c r="S25" s="1525"/>
      <c r="T25" s="1525"/>
      <c r="U25" s="1525"/>
      <c r="V25" s="1525"/>
      <c r="W25" s="1525"/>
      <c r="X25" s="1525"/>
      <c r="Y25" s="1525"/>
      <c r="Z25" s="1525"/>
      <c r="AA25" s="1525"/>
      <c r="AB25" s="1525"/>
      <c r="AC25" s="1525"/>
      <c r="AD25" s="1525"/>
      <c r="AE25" s="1525"/>
      <c r="AF25" s="1525"/>
      <c r="AG25" s="1525"/>
      <c r="AH25" s="1525"/>
      <c r="AI25" s="1525"/>
      <c r="AJ25" s="2726" t="s">
        <v>1372</v>
      </c>
      <c r="AK25" s="2726"/>
      <c r="AL25" s="2727"/>
      <c r="AM25" s="2728"/>
      <c r="AN25" s="2729"/>
      <c r="AO25" s="2730"/>
      <c r="AP25" s="1525"/>
      <c r="AQ25" s="1525"/>
      <c r="AR25" s="479" t="s">
        <v>2723</v>
      </c>
      <c r="AS25" s="83"/>
      <c r="AT25" s="77" t="s">
        <v>2781</v>
      </c>
      <c r="AU25" s="1525"/>
      <c r="AV25" s="1525"/>
      <c r="AW25" s="1525"/>
      <c r="AX25" s="1525"/>
      <c r="AY25" s="1525"/>
      <c r="AZ25" s="1525"/>
      <c r="BA25" s="1525"/>
      <c r="BB25" s="1525"/>
      <c r="BC25" s="1525"/>
      <c r="BD25" s="1525"/>
      <c r="BE25" s="1525"/>
      <c r="BF25" s="1525"/>
      <c r="BG25" s="1525"/>
      <c r="BH25" s="1525"/>
      <c r="BI25" s="1525"/>
      <c r="BJ25" s="1525"/>
      <c r="BK25" s="1525"/>
      <c r="BL25" s="1525"/>
      <c r="BM25" s="1525"/>
      <c r="BN25" s="1525"/>
      <c r="BO25" s="1525"/>
      <c r="BP25" s="1525"/>
      <c r="BQ25" s="1525"/>
      <c r="BR25" s="1525"/>
      <c r="BS25" s="1525"/>
      <c r="BT25" s="1525"/>
      <c r="BU25" s="1525"/>
      <c r="BV25" s="2726" t="s">
        <v>2115</v>
      </c>
      <c r="BW25" s="2386"/>
      <c r="BX25" s="2571"/>
      <c r="BY25" s="2728"/>
      <c r="BZ25" s="2729"/>
      <c r="CA25" s="2730"/>
      <c r="CB25" s="1525"/>
      <c r="CC25" s="1525"/>
      <c r="CD25" s="108"/>
      <c r="CH25" s="1525"/>
      <c r="CI25" s="1525"/>
      <c r="CJ25" s="1525"/>
      <c r="CK25" s="1525"/>
      <c r="CL25" s="152"/>
      <c r="CP25" s="83"/>
      <c r="CQ25" s="83"/>
      <c r="CR25" s="83"/>
      <c r="CS25" s="83"/>
      <c r="CT25" s="83"/>
      <c r="CU25" s="83"/>
      <c r="CV25" s="83"/>
      <c r="CW25" s="83"/>
      <c r="CX25" s="83"/>
      <c r="CY25" s="83"/>
      <c r="CZ25" s="83"/>
      <c r="DA25" s="83"/>
      <c r="DB25" s="83"/>
      <c r="DC25" s="83"/>
      <c r="DD25" s="83"/>
      <c r="DE25" s="83"/>
      <c r="DF25" s="83"/>
      <c r="DG25" s="83"/>
      <c r="DH25" s="83"/>
      <c r="DI25" s="83"/>
      <c r="DJ25" s="83"/>
      <c r="DK25" s="83"/>
      <c r="DL25" s="83"/>
      <c r="DM25" s="83"/>
      <c r="DN25" s="83"/>
      <c r="DO25" s="83"/>
      <c r="DP25" s="83"/>
      <c r="DQ25" s="83"/>
      <c r="DR25" s="83"/>
      <c r="DS25" s="83"/>
      <c r="DZ25" s="83"/>
      <c r="EA25" s="83"/>
      <c r="EB25" s="1525"/>
      <c r="EC25" s="1525"/>
      <c r="ED25" s="1525"/>
      <c r="EE25" s="1525"/>
      <c r="EF25" s="1525"/>
      <c r="EG25" s="1525"/>
      <c r="EH25" s="1525"/>
      <c r="EI25" s="1525"/>
      <c r="EJ25" s="1525"/>
      <c r="EK25" s="1525"/>
      <c r="EL25" s="1525"/>
      <c r="EM25" s="1525"/>
      <c r="EN25" s="1525"/>
      <c r="EO25" s="1525"/>
      <c r="EP25" s="1525"/>
      <c r="EQ25" s="1525"/>
      <c r="ER25" s="1525"/>
      <c r="ES25" s="1525"/>
      <c r="ET25" s="1525"/>
      <c r="EU25" s="1525"/>
      <c r="EV25" s="1525"/>
      <c r="EW25" s="1525"/>
      <c r="EX25" s="1525"/>
      <c r="EY25" s="1525"/>
      <c r="EZ25" s="1525"/>
      <c r="FA25" s="1525"/>
      <c r="FB25" s="1525"/>
      <c r="FC25" s="1525"/>
      <c r="FD25" s="1525"/>
      <c r="FE25" s="1525"/>
      <c r="FF25" s="1525"/>
      <c r="FG25" s="1525"/>
      <c r="FH25" s="1525"/>
      <c r="FI25" s="1525"/>
      <c r="FJ25" s="1525"/>
      <c r="FK25" s="1525"/>
      <c r="FL25" s="1525"/>
      <c r="FM25" s="83"/>
      <c r="FN25" s="83"/>
      <c r="FO25" s="83"/>
    </row>
    <row r="26" spans="2:171" s="63" customFormat="1" ht="30" customHeight="1">
      <c r="B26" s="73"/>
      <c r="C26" s="1525"/>
      <c r="D26" s="83"/>
      <c r="E26" s="83"/>
      <c r="F26" s="87" t="s">
        <v>2782</v>
      </c>
      <c r="G26" s="1525"/>
      <c r="H26" s="1525"/>
      <c r="I26" s="1525"/>
      <c r="J26" s="1525"/>
      <c r="K26" s="1525"/>
      <c r="L26" s="1525"/>
      <c r="M26" s="1525"/>
      <c r="N26" s="1525"/>
      <c r="O26" s="1525"/>
      <c r="P26" s="1525"/>
      <c r="Q26" s="1525"/>
      <c r="R26" s="1525"/>
      <c r="S26" s="1525"/>
      <c r="T26" s="1525"/>
      <c r="U26" s="1525"/>
      <c r="V26" s="1525"/>
      <c r="W26" s="1525"/>
      <c r="X26" s="1525"/>
      <c r="Y26" s="1525"/>
      <c r="Z26" s="1525"/>
      <c r="AA26" s="1525"/>
      <c r="AB26" s="1525"/>
      <c r="AC26" s="1525"/>
      <c r="AD26" s="1525"/>
      <c r="AE26" s="1525"/>
      <c r="AF26" s="1525"/>
      <c r="AG26" s="1525"/>
      <c r="AH26" s="1525"/>
      <c r="AI26" s="1525"/>
      <c r="AJ26" s="2726"/>
      <c r="AK26" s="2726"/>
      <c r="AL26" s="2727"/>
      <c r="AM26" s="2731"/>
      <c r="AN26" s="2732"/>
      <c r="AO26" s="2733"/>
      <c r="AP26" s="1525"/>
      <c r="AQ26" s="1525"/>
      <c r="AR26" s="83"/>
      <c r="AS26" s="83"/>
      <c r="AT26" s="87" t="s">
        <v>2783</v>
      </c>
      <c r="AU26" s="1525"/>
      <c r="AV26" s="1525"/>
      <c r="AW26" s="1525"/>
      <c r="AX26" s="1525"/>
      <c r="AY26" s="1525"/>
      <c r="AZ26" s="1525"/>
      <c r="BA26" s="1525"/>
      <c r="BB26" s="1525"/>
      <c r="BC26" s="1525"/>
      <c r="BD26" s="1525"/>
      <c r="BE26" s="1525"/>
      <c r="BF26" s="1525"/>
      <c r="BG26" s="1525"/>
      <c r="BH26" s="1525"/>
      <c r="BI26" s="1525"/>
      <c r="BJ26" s="1525"/>
      <c r="BK26" s="1525"/>
      <c r="BL26" s="1525"/>
      <c r="BM26" s="1525"/>
      <c r="BN26" s="1525"/>
      <c r="BO26" s="1525"/>
      <c r="BP26" s="1525"/>
      <c r="BQ26" s="1525"/>
      <c r="BR26" s="1525"/>
      <c r="BS26" s="1525"/>
      <c r="BT26" s="1525"/>
      <c r="BU26" s="1525"/>
      <c r="BV26" s="2386"/>
      <c r="BW26" s="2386"/>
      <c r="BX26" s="2571"/>
      <c r="BY26" s="2731"/>
      <c r="BZ26" s="2732"/>
      <c r="CA26" s="2733"/>
      <c r="CB26" s="1525"/>
      <c r="CC26" s="1525"/>
      <c r="CD26" s="108"/>
      <c r="CE26" s="1626"/>
      <c r="CF26" s="1626"/>
      <c r="CG26" s="1626"/>
      <c r="CH26" s="38"/>
      <c r="CI26" s="38"/>
      <c r="CJ26" s="38"/>
      <c r="CK26" s="38"/>
      <c r="CL26" s="152"/>
      <c r="CP26" s="83"/>
      <c r="CQ26" s="83"/>
      <c r="CR26" s="83"/>
      <c r="CS26" s="83"/>
      <c r="CT26" s="83"/>
      <c r="CU26" s="83"/>
      <c r="CV26" s="83"/>
      <c r="CW26" s="83"/>
      <c r="CX26" s="83"/>
      <c r="CY26" s="83"/>
      <c r="CZ26" s="83"/>
      <c r="DA26" s="83"/>
      <c r="DB26" s="83"/>
      <c r="DC26" s="83"/>
      <c r="DD26" s="83"/>
      <c r="DE26" s="83"/>
      <c r="DF26" s="83"/>
      <c r="DG26" s="83"/>
      <c r="DH26" s="83"/>
      <c r="DI26" s="83"/>
      <c r="DJ26" s="83"/>
      <c r="DK26" s="83"/>
      <c r="DL26" s="83"/>
      <c r="DM26" s="83"/>
      <c r="DN26" s="83"/>
      <c r="DO26" s="83"/>
      <c r="DP26" s="83"/>
      <c r="DQ26" s="83"/>
      <c r="DR26" s="83"/>
      <c r="DS26" s="83"/>
      <c r="DZ26" s="83"/>
      <c r="EA26" s="83"/>
      <c r="EB26" s="1525"/>
      <c r="EC26" s="1525"/>
      <c r="ED26" s="1525"/>
      <c r="EE26" s="1525"/>
      <c r="EF26" s="1525"/>
      <c r="EG26" s="1525"/>
      <c r="EH26" s="1525"/>
      <c r="EI26" s="1525"/>
      <c r="EJ26" s="1525"/>
      <c r="EK26" s="1525"/>
      <c r="EL26" s="1525"/>
      <c r="EM26" s="1525"/>
      <c r="EN26" s="1525"/>
      <c r="EO26" s="1525"/>
      <c r="EP26" s="1525"/>
      <c r="EQ26" s="1525"/>
      <c r="ER26" s="1525"/>
      <c r="ES26" s="1525"/>
      <c r="ET26" s="1525"/>
      <c r="EU26" s="1525"/>
      <c r="EV26" s="1525"/>
      <c r="EW26" s="1525"/>
      <c r="EX26" s="1525"/>
      <c r="EY26" s="1525"/>
      <c r="EZ26" s="1525"/>
      <c r="FA26" s="1525"/>
      <c r="FB26" s="1525"/>
      <c r="FC26" s="1525"/>
      <c r="FD26" s="1525"/>
      <c r="FE26" s="1525"/>
      <c r="FF26" s="1525"/>
      <c r="FG26" s="1525"/>
      <c r="FH26" s="1525"/>
      <c r="FI26" s="1525"/>
      <c r="FJ26" s="1525"/>
      <c r="FK26" s="1525"/>
      <c r="FL26" s="1525"/>
      <c r="FM26" s="83"/>
      <c r="FN26" s="83"/>
      <c r="FO26" s="83"/>
    </row>
    <row r="27" spans="2:171" s="63" customFormat="1" ht="24.95" customHeight="1">
      <c r="B27" s="73"/>
      <c r="C27" s="1525"/>
      <c r="D27" s="83"/>
      <c r="E27" s="83"/>
      <c r="F27" s="83"/>
      <c r="G27" s="1525"/>
      <c r="H27" s="1525"/>
      <c r="I27" s="1525"/>
      <c r="J27" s="1525"/>
      <c r="K27" s="1525"/>
      <c r="L27" s="1525"/>
      <c r="M27" s="1525"/>
      <c r="N27" s="1525"/>
      <c r="O27" s="1525"/>
      <c r="P27" s="1525"/>
      <c r="Q27" s="1525"/>
      <c r="R27" s="1525"/>
      <c r="S27" s="1525"/>
      <c r="T27" s="1525"/>
      <c r="U27" s="1525"/>
      <c r="V27" s="1525"/>
      <c r="W27" s="1525"/>
      <c r="X27" s="1525"/>
      <c r="Y27" s="1525"/>
      <c r="Z27" s="1525"/>
      <c r="AA27" s="1525"/>
      <c r="AB27" s="1525"/>
      <c r="AC27" s="1525"/>
      <c r="AD27" s="1525"/>
      <c r="AE27" s="1525"/>
      <c r="AF27" s="1525"/>
      <c r="AG27" s="1525"/>
      <c r="AH27" s="1525"/>
      <c r="AI27" s="1525"/>
      <c r="AJ27" s="77"/>
      <c r="AK27" s="77"/>
      <c r="AL27" s="77"/>
      <c r="AM27" s="77"/>
      <c r="AN27" s="77"/>
      <c r="AO27" s="77"/>
      <c r="AP27" s="1525"/>
      <c r="AQ27" s="1525"/>
      <c r="AR27" s="83"/>
      <c r="AS27" s="83"/>
      <c r="AT27" s="83"/>
      <c r="AU27" s="1525"/>
      <c r="AV27" s="1525"/>
      <c r="AW27" s="1525"/>
      <c r="AX27" s="1525"/>
      <c r="AY27" s="1525"/>
      <c r="AZ27" s="1525"/>
      <c r="BA27" s="1525"/>
      <c r="BB27" s="1525"/>
      <c r="BC27" s="1525"/>
      <c r="BD27" s="1525"/>
      <c r="BE27" s="1525"/>
      <c r="BF27" s="1525"/>
      <c r="BG27" s="1525"/>
      <c r="BH27" s="1525"/>
      <c r="BI27" s="1525"/>
      <c r="BJ27" s="1525"/>
      <c r="BK27" s="1525"/>
      <c r="BL27" s="1525"/>
      <c r="BM27" s="1525"/>
      <c r="BN27" s="1525"/>
      <c r="BO27" s="1525"/>
      <c r="BP27" s="1525"/>
      <c r="BQ27" s="1525"/>
      <c r="BR27" s="1525"/>
      <c r="BS27" s="1525"/>
      <c r="BT27" s="1525"/>
      <c r="BU27" s="1525"/>
      <c r="BV27" s="83"/>
      <c r="BW27" s="83"/>
      <c r="BX27" s="83"/>
      <c r="BY27" s="83"/>
      <c r="BZ27" s="83"/>
      <c r="CA27" s="83"/>
      <c r="CB27" s="1525"/>
      <c r="CC27" s="1525"/>
      <c r="CD27" s="108"/>
      <c r="CE27" s="1626"/>
      <c r="CF27" s="1626"/>
      <c r="CG27" s="1626"/>
      <c r="CH27" s="38"/>
      <c r="CI27" s="38"/>
      <c r="CJ27" s="38"/>
      <c r="CK27" s="38"/>
      <c r="CL27" s="152"/>
      <c r="CP27" s="83"/>
      <c r="CQ27" s="83"/>
      <c r="CR27" s="83"/>
      <c r="CS27" s="83"/>
      <c r="CT27" s="83"/>
      <c r="CU27" s="83"/>
      <c r="CV27" s="83"/>
      <c r="CW27" s="83"/>
      <c r="CX27" s="83"/>
      <c r="CY27" s="83"/>
      <c r="CZ27" s="83"/>
      <c r="DA27" s="83"/>
      <c r="DB27" s="83"/>
      <c r="DC27" s="83"/>
      <c r="DD27" s="83"/>
      <c r="DE27" s="83"/>
      <c r="DF27" s="83"/>
      <c r="DG27" s="83"/>
      <c r="DH27" s="83"/>
      <c r="DI27" s="83"/>
      <c r="DJ27" s="83"/>
      <c r="DK27" s="83"/>
      <c r="DL27" s="83"/>
      <c r="DM27" s="83"/>
      <c r="DN27" s="83"/>
      <c r="DO27" s="83"/>
      <c r="DP27" s="83"/>
      <c r="DQ27" s="83"/>
      <c r="DR27" s="83"/>
      <c r="DS27" s="83"/>
      <c r="DZ27" s="83"/>
      <c r="EA27" s="83"/>
      <c r="EB27" s="1525"/>
      <c r="EC27" s="1525"/>
      <c r="ED27" s="1525"/>
      <c r="EE27" s="1525"/>
      <c r="EF27" s="1525"/>
      <c r="EG27" s="1525"/>
      <c r="EH27" s="1525"/>
      <c r="EI27" s="1525"/>
      <c r="EJ27" s="1525"/>
      <c r="EK27" s="1525"/>
      <c r="EL27" s="1525"/>
      <c r="EM27" s="1525"/>
      <c r="EN27" s="1525"/>
      <c r="EO27" s="1525"/>
      <c r="EP27" s="1525"/>
      <c r="EQ27" s="1525"/>
      <c r="ER27" s="1525"/>
      <c r="ES27" s="1525"/>
      <c r="ET27" s="1525"/>
      <c r="EU27" s="1525"/>
      <c r="EV27" s="1525"/>
      <c r="EW27" s="1525"/>
      <c r="EX27" s="1525"/>
      <c r="EY27" s="1525"/>
      <c r="EZ27" s="1525"/>
      <c r="FA27" s="1525"/>
      <c r="FB27" s="1525"/>
      <c r="FC27" s="1525"/>
      <c r="FD27" s="1525"/>
      <c r="FE27" s="1525"/>
      <c r="FF27" s="1525"/>
      <c r="FG27" s="1525"/>
      <c r="FH27" s="1525"/>
      <c r="FI27" s="1525"/>
      <c r="FJ27" s="1525"/>
      <c r="FK27" s="1525"/>
      <c r="FL27" s="1525"/>
      <c r="FM27" s="83"/>
      <c r="FN27" s="83"/>
      <c r="FO27" s="83"/>
    </row>
    <row r="28" spans="2:171" s="63" customFormat="1" ht="30" customHeight="1">
      <c r="B28" s="84"/>
      <c r="C28" s="1525"/>
      <c r="D28" s="479" t="s">
        <v>1175</v>
      </c>
      <c r="E28" s="83"/>
      <c r="F28" s="77" t="s">
        <v>2784</v>
      </c>
      <c r="G28" s="1525"/>
      <c r="H28" s="1525"/>
      <c r="I28" s="1525"/>
      <c r="J28" s="1525"/>
      <c r="K28" s="1525"/>
      <c r="L28" s="1525"/>
      <c r="M28" s="1525"/>
      <c r="N28" s="1525"/>
      <c r="O28" s="1525"/>
      <c r="P28" s="1525"/>
      <c r="Q28" s="1525"/>
      <c r="R28" s="1525"/>
      <c r="S28" s="1525"/>
      <c r="T28" s="1525"/>
      <c r="U28" s="1525"/>
      <c r="V28" s="1525"/>
      <c r="W28" s="1525"/>
      <c r="X28" s="1525"/>
      <c r="Y28" s="1525"/>
      <c r="Z28" s="1525"/>
      <c r="AA28" s="1525"/>
      <c r="AB28" s="1525"/>
      <c r="AC28" s="1525"/>
      <c r="AD28" s="1525"/>
      <c r="AE28" s="1525"/>
      <c r="AF28" s="1525"/>
      <c r="AG28" s="1525"/>
      <c r="AH28" s="1525"/>
      <c r="AI28" s="1525"/>
      <c r="AJ28" s="2726" t="s">
        <v>1793</v>
      </c>
      <c r="AK28" s="2386"/>
      <c r="AL28" s="2571"/>
      <c r="AM28" s="2728"/>
      <c r="AN28" s="2729"/>
      <c r="AO28" s="2730"/>
      <c r="AP28" s="1525"/>
      <c r="AQ28" s="1525"/>
      <c r="AR28" s="479" t="s">
        <v>1291</v>
      </c>
      <c r="AS28" s="83"/>
      <c r="AT28" s="77" t="s">
        <v>2785</v>
      </c>
      <c r="AU28" s="1525"/>
      <c r="AV28" s="1525"/>
      <c r="AW28" s="1525"/>
      <c r="AX28" s="1525"/>
      <c r="AY28" s="1525"/>
      <c r="AZ28" s="1525"/>
      <c r="BA28" s="1525"/>
      <c r="BB28" s="1525"/>
      <c r="BC28" s="1525"/>
      <c r="BD28" s="1525"/>
      <c r="BE28" s="1525"/>
      <c r="BF28" s="1525"/>
      <c r="BG28" s="1525"/>
      <c r="BH28" s="1525"/>
      <c r="BI28" s="1525"/>
      <c r="BJ28" s="1525"/>
      <c r="BK28" s="1525"/>
      <c r="BL28" s="1525"/>
      <c r="BM28" s="1525"/>
      <c r="BN28" s="1525"/>
      <c r="BO28" s="1525"/>
      <c r="BP28" s="1525"/>
      <c r="BQ28" s="1525"/>
      <c r="BR28" s="1525"/>
      <c r="BS28" s="1525"/>
      <c r="BT28" s="1525"/>
      <c r="BU28" s="1525"/>
      <c r="BV28" s="2726" t="s">
        <v>1784</v>
      </c>
      <c r="BW28" s="2386"/>
      <c r="BX28" s="2571"/>
      <c r="BY28" s="2728"/>
      <c r="BZ28" s="2729"/>
      <c r="CA28" s="2730"/>
      <c r="CB28" s="1525"/>
      <c r="CC28" s="1525"/>
      <c r="CD28" s="108"/>
      <c r="CE28" s="1626"/>
      <c r="CF28" s="1626"/>
      <c r="CG28" s="1626"/>
      <c r="CH28" s="38"/>
      <c r="CI28" s="38"/>
      <c r="CJ28" s="38"/>
      <c r="CK28" s="38"/>
      <c r="CL28" s="38"/>
      <c r="CM28" s="38"/>
      <c r="EB28" s="1525"/>
      <c r="EC28" s="1525"/>
      <c r="ED28" s="1525"/>
      <c r="EE28" s="1525"/>
      <c r="EF28" s="1525"/>
      <c r="EG28" s="1525"/>
      <c r="EH28" s="1525"/>
      <c r="EI28" s="1525"/>
      <c r="EJ28" s="1525"/>
      <c r="EK28" s="1525"/>
      <c r="EL28" s="1525"/>
      <c r="EM28" s="1525"/>
      <c r="EN28" s="1525"/>
      <c r="EO28" s="1525"/>
      <c r="EP28" s="1525"/>
      <c r="EQ28" s="1525"/>
      <c r="ER28" s="1525"/>
      <c r="ES28" s="1525"/>
      <c r="ET28" s="1525"/>
      <c r="EU28" s="1525"/>
      <c r="EV28" s="1525"/>
      <c r="EW28" s="1525"/>
      <c r="EX28" s="1525"/>
      <c r="EY28" s="1525"/>
      <c r="EZ28" s="1525"/>
      <c r="FA28" s="1525"/>
      <c r="FB28" s="1525"/>
      <c r="FC28" s="1525"/>
      <c r="FD28" s="1525"/>
      <c r="FE28" s="1525"/>
      <c r="FF28" s="1525"/>
      <c r="FG28" s="1525"/>
      <c r="FH28" s="1525"/>
      <c r="FI28" s="1525"/>
      <c r="FJ28" s="1525"/>
      <c r="FK28" s="1525"/>
      <c r="FL28" s="1525"/>
    </row>
    <row r="29" spans="2:171" s="63" customFormat="1" ht="30" customHeight="1">
      <c r="B29" s="86"/>
      <c r="C29" s="1525"/>
      <c r="D29" s="83"/>
      <c r="E29" s="83"/>
      <c r="F29" s="87" t="s">
        <v>2786</v>
      </c>
      <c r="G29" s="1525"/>
      <c r="H29" s="1525"/>
      <c r="I29" s="1525"/>
      <c r="J29" s="1525"/>
      <c r="K29" s="1525"/>
      <c r="L29" s="1525"/>
      <c r="M29" s="1525"/>
      <c r="N29" s="1525"/>
      <c r="O29" s="1525"/>
      <c r="P29" s="1525"/>
      <c r="Q29" s="1525"/>
      <c r="R29" s="1525"/>
      <c r="S29" s="1525"/>
      <c r="T29" s="1525"/>
      <c r="U29" s="1525"/>
      <c r="V29" s="1525"/>
      <c r="W29" s="1525"/>
      <c r="X29" s="1525"/>
      <c r="Y29" s="1525"/>
      <c r="Z29" s="1525"/>
      <c r="AA29" s="1525"/>
      <c r="AB29" s="1525"/>
      <c r="AC29" s="1525"/>
      <c r="AD29" s="1525"/>
      <c r="AE29" s="1525"/>
      <c r="AF29" s="1525"/>
      <c r="AG29" s="1525"/>
      <c r="AH29" s="1525"/>
      <c r="AI29" s="1525"/>
      <c r="AJ29" s="2386"/>
      <c r="AK29" s="2386"/>
      <c r="AL29" s="2571"/>
      <c r="AM29" s="2731"/>
      <c r="AN29" s="2732"/>
      <c r="AO29" s="2733"/>
      <c r="AP29" s="1525"/>
      <c r="AQ29" s="1525"/>
      <c r="AR29" s="83"/>
      <c r="AS29" s="83"/>
      <c r="AT29" s="87" t="s">
        <v>2787</v>
      </c>
      <c r="AU29" s="1525"/>
      <c r="AV29" s="1525"/>
      <c r="AW29" s="1525"/>
      <c r="AX29" s="1525"/>
      <c r="AY29" s="1525"/>
      <c r="AZ29" s="1525"/>
      <c r="BA29" s="1525"/>
      <c r="BB29" s="1525"/>
      <c r="BC29" s="1525"/>
      <c r="BD29" s="1525"/>
      <c r="BE29" s="1525"/>
      <c r="BF29" s="1525"/>
      <c r="BG29" s="1525"/>
      <c r="BH29" s="1525"/>
      <c r="BI29" s="1525"/>
      <c r="BJ29" s="1525"/>
      <c r="BK29" s="1525"/>
      <c r="BL29" s="1525"/>
      <c r="BM29" s="1525"/>
      <c r="BN29" s="1525"/>
      <c r="BO29" s="1525"/>
      <c r="BP29" s="1525"/>
      <c r="BQ29" s="1525"/>
      <c r="BR29" s="1525"/>
      <c r="BS29" s="1525"/>
      <c r="BT29" s="1525"/>
      <c r="BU29" s="1525"/>
      <c r="BV29" s="2386"/>
      <c r="BW29" s="2386"/>
      <c r="BX29" s="2571"/>
      <c r="BY29" s="2731"/>
      <c r="BZ29" s="2732"/>
      <c r="CA29" s="2733"/>
      <c r="CB29" s="1525"/>
      <c r="CC29" s="1525"/>
      <c r="CD29" s="108"/>
      <c r="CE29" s="1626"/>
      <c r="CF29" s="1626"/>
      <c r="CG29" s="1626"/>
      <c r="CH29" s="38"/>
      <c r="CI29" s="38"/>
      <c r="CJ29" s="38"/>
      <c r="CK29" s="38"/>
      <c r="CL29" s="38"/>
      <c r="CM29" s="38"/>
    </row>
    <row r="30" spans="2:171" s="63" customFormat="1" ht="24.95" customHeight="1">
      <c r="B30" s="86"/>
      <c r="C30" s="1525"/>
      <c r="D30" s="83"/>
      <c r="E30" s="83"/>
      <c r="F30" s="83"/>
      <c r="G30" s="1525"/>
      <c r="H30" s="1525"/>
      <c r="I30" s="1525"/>
      <c r="J30" s="1525"/>
      <c r="K30" s="1525"/>
      <c r="L30" s="1525"/>
      <c r="M30" s="1525"/>
      <c r="N30" s="1525"/>
      <c r="O30" s="1525"/>
      <c r="P30" s="1525"/>
      <c r="Q30" s="1525"/>
      <c r="R30" s="1525"/>
      <c r="S30" s="1525"/>
      <c r="T30" s="1525"/>
      <c r="U30" s="1525"/>
      <c r="V30" s="1525"/>
      <c r="W30" s="1525"/>
      <c r="X30" s="1525"/>
      <c r="Y30" s="1525"/>
      <c r="Z30" s="1525"/>
      <c r="AA30" s="1525"/>
      <c r="AB30" s="1525"/>
      <c r="AC30" s="1525"/>
      <c r="AD30" s="1525"/>
      <c r="AE30" s="1525"/>
      <c r="AF30" s="1525"/>
      <c r="AG30" s="1525"/>
      <c r="AH30" s="1525"/>
      <c r="AI30" s="1525"/>
      <c r="AJ30" s="77"/>
      <c r="AK30" s="77"/>
      <c r="AL30" s="77"/>
      <c r="AM30" s="77"/>
      <c r="AN30" s="77"/>
      <c r="AO30" s="77"/>
      <c r="AP30" s="1525"/>
      <c r="AQ30" s="1525"/>
      <c r="AR30" s="83"/>
      <c r="AS30" s="83"/>
      <c r="AT30" s="83"/>
      <c r="AU30" s="1525"/>
      <c r="AV30" s="1525"/>
      <c r="AW30" s="1525"/>
      <c r="AX30" s="1525"/>
      <c r="AY30" s="1525"/>
      <c r="AZ30" s="1525"/>
      <c r="BA30" s="1525"/>
      <c r="BB30" s="1525"/>
      <c r="BC30" s="1525"/>
      <c r="BD30" s="1525"/>
      <c r="BE30" s="1525"/>
      <c r="BF30" s="1525"/>
      <c r="BG30" s="1525"/>
      <c r="BH30" s="1525"/>
      <c r="BI30" s="1525"/>
      <c r="BJ30" s="1525"/>
      <c r="BK30" s="1525"/>
      <c r="BL30" s="1525"/>
      <c r="BM30" s="1525"/>
      <c r="BN30" s="1525"/>
      <c r="BO30" s="1525"/>
      <c r="BP30" s="1525"/>
      <c r="BQ30" s="1525"/>
      <c r="BR30" s="1525"/>
      <c r="BS30" s="1525"/>
      <c r="BT30" s="1525"/>
      <c r="BU30" s="1525"/>
      <c r="BV30" s="83"/>
      <c r="BW30" s="83"/>
      <c r="BX30" s="83"/>
      <c r="BY30" s="83"/>
      <c r="BZ30" s="83"/>
      <c r="CA30" s="83"/>
      <c r="CB30" s="1525"/>
      <c r="CC30" s="1525"/>
      <c r="CD30" s="108"/>
      <c r="CE30" s="1626"/>
      <c r="CF30" s="1626"/>
      <c r="CG30" s="1626"/>
      <c r="CH30" s="38"/>
      <c r="CI30" s="38"/>
      <c r="CJ30" s="38"/>
      <c r="CK30" s="38"/>
      <c r="CL30" s="38"/>
      <c r="CM30" s="38"/>
    </row>
    <row r="31" spans="2:171" s="63" customFormat="1" ht="30" customHeight="1">
      <c r="B31" s="89"/>
      <c r="C31" s="1525"/>
      <c r="D31" s="479" t="s">
        <v>1794</v>
      </c>
      <c r="E31" s="83"/>
      <c r="F31" s="77" t="s">
        <v>2788</v>
      </c>
      <c r="G31" s="1525"/>
      <c r="H31" s="1525"/>
      <c r="I31" s="1525"/>
      <c r="J31" s="1525"/>
      <c r="K31" s="1525"/>
      <c r="L31" s="1525"/>
      <c r="M31" s="1525"/>
      <c r="N31" s="1525"/>
      <c r="O31" s="1525"/>
      <c r="P31" s="1525"/>
      <c r="Q31" s="1525"/>
      <c r="R31" s="1525"/>
      <c r="S31" s="1525"/>
      <c r="T31" s="1525"/>
      <c r="U31" s="1525"/>
      <c r="V31" s="1525"/>
      <c r="W31" s="1525"/>
      <c r="X31" s="1525"/>
      <c r="Y31" s="1525"/>
      <c r="Z31" s="1525"/>
      <c r="AA31" s="1525"/>
      <c r="AB31" s="1525"/>
      <c r="AC31" s="1525"/>
      <c r="AD31" s="1525"/>
      <c r="AE31" s="1525"/>
      <c r="AF31" s="1525"/>
      <c r="AG31" s="1525"/>
      <c r="AH31" s="1525"/>
      <c r="AI31" s="1525"/>
      <c r="AJ31" s="2726" t="s">
        <v>1822</v>
      </c>
      <c r="AK31" s="2386"/>
      <c r="AL31" s="2571"/>
      <c r="AM31" s="2728"/>
      <c r="AN31" s="2729"/>
      <c r="AO31" s="2730"/>
      <c r="AP31" s="1525"/>
      <c r="AQ31" s="1525"/>
      <c r="AR31" s="479" t="s">
        <v>1295</v>
      </c>
      <c r="AS31" s="83"/>
      <c r="AT31" s="77" t="s">
        <v>2749</v>
      </c>
      <c r="AU31" s="1525"/>
      <c r="AV31" s="1525"/>
      <c r="AW31" s="1525"/>
      <c r="AX31" s="1525"/>
      <c r="AY31" s="1525"/>
      <c r="AZ31" s="1525"/>
      <c r="BA31" s="1525"/>
      <c r="BB31" s="1525"/>
      <c r="BC31" s="1525"/>
      <c r="BD31" s="1525"/>
      <c r="BE31" s="1525"/>
      <c r="BF31" s="1525"/>
      <c r="BG31" s="1525"/>
      <c r="BH31" s="1525"/>
      <c r="BI31" s="1525"/>
      <c r="BJ31" s="1525"/>
      <c r="BK31" s="1525"/>
      <c r="BL31" s="1525"/>
      <c r="BM31" s="1525"/>
      <c r="BN31" s="1525"/>
      <c r="BO31" s="1525"/>
      <c r="BP31" s="1525"/>
      <c r="BQ31" s="1525"/>
      <c r="BR31" s="1525"/>
      <c r="BS31" s="1525"/>
      <c r="BT31" s="1525"/>
      <c r="BU31" s="1525"/>
      <c r="BV31" s="2726" t="s">
        <v>1788</v>
      </c>
      <c r="BW31" s="2386"/>
      <c r="BX31" s="2571"/>
      <c r="BY31" s="2728"/>
      <c r="BZ31" s="2729"/>
      <c r="CA31" s="2730"/>
      <c r="CB31" s="1525"/>
      <c r="CC31" s="1525"/>
      <c r="CD31" s="108"/>
      <c r="CE31" s="1626"/>
      <c r="CF31" s="1626"/>
      <c r="CG31" s="1626"/>
      <c r="CH31" s="38"/>
      <c r="CI31" s="38"/>
      <c r="CJ31" s="38"/>
      <c r="CK31" s="38"/>
      <c r="CL31" s="38"/>
      <c r="CM31" s="38"/>
    </row>
    <row r="32" spans="2:171" s="63" customFormat="1" ht="30" customHeight="1">
      <c r="B32" s="73"/>
      <c r="C32" s="1525"/>
      <c r="D32" s="83"/>
      <c r="E32" s="83"/>
      <c r="F32" s="87" t="s">
        <v>2789</v>
      </c>
      <c r="G32" s="1525"/>
      <c r="H32" s="1525"/>
      <c r="I32" s="1525"/>
      <c r="J32" s="1525"/>
      <c r="K32" s="1525"/>
      <c r="L32" s="1525"/>
      <c r="M32" s="1525"/>
      <c r="N32" s="1525"/>
      <c r="O32" s="1525"/>
      <c r="P32" s="1525"/>
      <c r="Q32" s="1525"/>
      <c r="R32" s="1525"/>
      <c r="S32" s="1525"/>
      <c r="T32" s="1525"/>
      <c r="U32" s="1525"/>
      <c r="V32" s="1525"/>
      <c r="W32" s="1525"/>
      <c r="X32" s="1525"/>
      <c r="Y32" s="1525"/>
      <c r="Z32" s="1525"/>
      <c r="AA32" s="1525"/>
      <c r="AB32" s="1525"/>
      <c r="AC32" s="1525"/>
      <c r="AD32" s="1525"/>
      <c r="AE32" s="1525"/>
      <c r="AF32" s="1525"/>
      <c r="AG32" s="1525"/>
      <c r="AH32" s="1525"/>
      <c r="AI32" s="1525"/>
      <c r="AJ32" s="2386"/>
      <c r="AK32" s="2386"/>
      <c r="AL32" s="2571"/>
      <c r="AM32" s="2731"/>
      <c r="AN32" s="2732"/>
      <c r="AO32" s="2733"/>
      <c r="AP32" s="1525"/>
      <c r="AQ32" s="1525"/>
      <c r="AR32" s="83"/>
      <c r="AS32" s="83"/>
      <c r="AT32" s="87" t="s">
        <v>2074</v>
      </c>
      <c r="AU32" s="1525"/>
      <c r="AV32" s="1525"/>
      <c r="AW32" s="1525"/>
      <c r="AX32" s="1525"/>
      <c r="AY32" s="1525"/>
      <c r="AZ32" s="1525"/>
      <c r="BA32" s="1525"/>
      <c r="BB32" s="1525"/>
      <c r="BC32" s="1525"/>
      <c r="BD32" s="1525"/>
      <c r="BE32" s="1525"/>
      <c r="BF32" s="1525"/>
      <c r="BG32" s="1525"/>
      <c r="BH32" s="1525"/>
      <c r="BI32" s="1525"/>
      <c r="BJ32" s="1525"/>
      <c r="BK32" s="1525"/>
      <c r="BL32" s="1525"/>
      <c r="BM32" s="1525"/>
      <c r="BN32" s="1525"/>
      <c r="BO32" s="1525"/>
      <c r="BP32" s="1525"/>
      <c r="BQ32" s="1525"/>
      <c r="BR32" s="1525"/>
      <c r="BS32" s="1525"/>
      <c r="BT32" s="1525"/>
      <c r="BU32" s="1525"/>
      <c r="BV32" s="2386"/>
      <c r="BW32" s="2386"/>
      <c r="BX32" s="2571"/>
      <c r="BY32" s="2731"/>
      <c r="BZ32" s="2732"/>
      <c r="CA32" s="2733"/>
      <c r="CB32" s="1525"/>
      <c r="CC32" s="1525"/>
      <c r="CD32" s="108"/>
      <c r="CE32" s="1626"/>
      <c r="CF32" s="1626"/>
      <c r="CG32" s="1626"/>
      <c r="CH32" s="38"/>
      <c r="CI32" s="38"/>
      <c r="CJ32" s="38"/>
      <c r="CK32" s="38"/>
      <c r="CL32" s="38"/>
      <c r="CM32" s="38"/>
    </row>
    <row r="33" spans="2:91" s="63" customFormat="1" ht="24.95" customHeight="1">
      <c r="B33" s="73"/>
      <c r="C33" s="1525"/>
      <c r="D33" s="83"/>
      <c r="E33" s="83"/>
      <c r="F33" s="83"/>
      <c r="G33" s="1525"/>
      <c r="H33" s="1525"/>
      <c r="I33" s="1525"/>
      <c r="J33" s="1525"/>
      <c r="K33" s="1525"/>
      <c r="L33" s="1525"/>
      <c r="M33" s="1525"/>
      <c r="N33" s="1525"/>
      <c r="O33" s="1525"/>
      <c r="P33" s="1525"/>
      <c r="Q33" s="1525"/>
      <c r="R33" s="1525"/>
      <c r="S33" s="1525"/>
      <c r="T33" s="1525"/>
      <c r="U33" s="1525"/>
      <c r="V33" s="1525"/>
      <c r="W33" s="1525"/>
      <c r="X33" s="1525"/>
      <c r="Y33" s="1525"/>
      <c r="Z33" s="1525"/>
      <c r="AA33" s="1525"/>
      <c r="AB33" s="1525"/>
      <c r="AC33" s="1525"/>
      <c r="AD33" s="1525"/>
      <c r="AE33" s="1525"/>
      <c r="AF33" s="1525"/>
      <c r="AG33" s="1525"/>
      <c r="AH33" s="1525"/>
      <c r="AI33" s="1525"/>
      <c r="AJ33" s="77"/>
      <c r="AK33" s="77"/>
      <c r="AL33" s="77"/>
      <c r="AM33" s="77"/>
      <c r="AN33" s="77"/>
      <c r="AO33" s="77"/>
      <c r="AP33" s="1525"/>
      <c r="AQ33" s="1525"/>
      <c r="AR33" s="1525"/>
      <c r="AS33" s="1525"/>
      <c r="AT33" s="2735"/>
      <c r="AU33" s="2736"/>
      <c r="AV33" s="2736"/>
      <c r="AW33" s="2736"/>
      <c r="AX33" s="2736"/>
      <c r="AY33" s="2736"/>
      <c r="AZ33" s="2736"/>
      <c r="BA33" s="2736"/>
      <c r="BB33" s="2736"/>
      <c r="BC33" s="2736"/>
      <c r="BD33" s="2736"/>
      <c r="BE33" s="2736"/>
      <c r="BF33" s="2736"/>
      <c r="BG33" s="2736"/>
      <c r="BH33" s="2736"/>
      <c r="BI33" s="2736"/>
      <c r="BJ33" s="2736"/>
      <c r="BK33" s="2736"/>
      <c r="BL33" s="2736"/>
      <c r="BM33" s="2736"/>
      <c r="BN33" s="2736"/>
      <c r="BO33" s="2736"/>
      <c r="BP33" s="2737"/>
      <c r="BQ33" s="1525"/>
      <c r="BR33" s="1525"/>
      <c r="BS33" s="1525"/>
      <c r="BT33" s="1525"/>
      <c r="BU33" s="1525"/>
      <c r="BV33" s="1525"/>
      <c r="BW33" s="1525"/>
      <c r="BX33" s="1525"/>
      <c r="BY33" s="1525"/>
      <c r="BZ33" s="1525"/>
      <c r="CA33" s="1525"/>
      <c r="CB33" s="1525"/>
      <c r="CC33" s="1525"/>
      <c r="CD33" s="108"/>
      <c r="CE33" s="1626"/>
      <c r="CF33" s="1626"/>
      <c r="CG33" s="1626"/>
      <c r="CH33" s="38"/>
      <c r="CI33" s="38"/>
      <c r="CJ33" s="38"/>
      <c r="CK33" s="38"/>
      <c r="CL33" s="38"/>
      <c r="CM33" s="38"/>
    </row>
    <row r="34" spans="2:91" s="63" customFormat="1" ht="30" customHeight="1">
      <c r="B34" s="73"/>
      <c r="C34" s="1525"/>
      <c r="D34" s="479" t="s">
        <v>1284</v>
      </c>
      <c r="E34" s="83"/>
      <c r="F34" s="77" t="s">
        <v>2790</v>
      </c>
      <c r="G34" s="1525"/>
      <c r="H34" s="1525"/>
      <c r="I34" s="1525"/>
      <c r="J34" s="1525"/>
      <c r="K34" s="1525"/>
      <c r="L34" s="1525"/>
      <c r="M34" s="1525"/>
      <c r="N34" s="1525"/>
      <c r="O34" s="1525"/>
      <c r="P34" s="1525"/>
      <c r="Q34" s="1525"/>
      <c r="R34" s="1525"/>
      <c r="S34" s="1525"/>
      <c r="T34" s="1525"/>
      <c r="U34" s="1525"/>
      <c r="V34" s="1525"/>
      <c r="W34" s="1525"/>
      <c r="X34" s="1525"/>
      <c r="Y34" s="1525"/>
      <c r="Z34" s="1525"/>
      <c r="AA34" s="1525"/>
      <c r="AB34" s="1525"/>
      <c r="AC34" s="1525"/>
      <c r="AD34" s="1525"/>
      <c r="AE34" s="1525"/>
      <c r="AF34" s="1525"/>
      <c r="AG34" s="1525"/>
      <c r="AH34" s="1525"/>
      <c r="AI34" s="1525"/>
      <c r="AJ34" s="2726" t="s">
        <v>2112</v>
      </c>
      <c r="AK34" s="2386"/>
      <c r="AL34" s="2571"/>
      <c r="AM34" s="2728"/>
      <c r="AN34" s="2729"/>
      <c r="AO34" s="2730"/>
      <c r="AP34" s="1525"/>
      <c r="AQ34" s="1525"/>
      <c r="AR34" s="1525"/>
      <c r="AS34" s="1525"/>
      <c r="AT34" s="2738"/>
      <c r="AU34" s="2739"/>
      <c r="AV34" s="2739"/>
      <c r="AW34" s="2739"/>
      <c r="AX34" s="2739"/>
      <c r="AY34" s="2739"/>
      <c r="AZ34" s="2739"/>
      <c r="BA34" s="2739"/>
      <c r="BB34" s="2739"/>
      <c r="BC34" s="2739"/>
      <c r="BD34" s="2739"/>
      <c r="BE34" s="2739"/>
      <c r="BF34" s="2739"/>
      <c r="BG34" s="2739"/>
      <c r="BH34" s="2739"/>
      <c r="BI34" s="2739"/>
      <c r="BJ34" s="2739"/>
      <c r="BK34" s="2739"/>
      <c r="BL34" s="2739"/>
      <c r="BM34" s="2739"/>
      <c r="BN34" s="2739"/>
      <c r="BO34" s="2739"/>
      <c r="BP34" s="2740"/>
      <c r="BQ34" s="1525"/>
      <c r="BR34" s="1525"/>
      <c r="BS34" s="1525"/>
      <c r="BT34" s="1525"/>
      <c r="BU34" s="1525"/>
      <c r="BV34" s="1525"/>
      <c r="BW34" s="1525"/>
      <c r="BX34" s="1525"/>
      <c r="BY34" s="1525"/>
      <c r="BZ34" s="1525"/>
      <c r="CA34" s="1525"/>
      <c r="CB34" s="1525"/>
      <c r="CC34" s="1525"/>
      <c r="CD34" s="108"/>
      <c r="CE34" s="1626"/>
      <c r="CF34" s="1626"/>
      <c r="CG34" s="1626"/>
      <c r="CH34" s="38"/>
      <c r="CI34" s="38"/>
      <c r="CJ34" s="38"/>
      <c r="CK34" s="38"/>
      <c r="CL34" s="38"/>
      <c r="CM34" s="38"/>
    </row>
    <row r="35" spans="2:91" s="63" customFormat="1" ht="30" customHeight="1">
      <c r="B35" s="73"/>
      <c r="C35" s="1525"/>
      <c r="D35" s="83"/>
      <c r="E35" s="83"/>
      <c r="F35" s="87" t="s">
        <v>2791</v>
      </c>
      <c r="G35" s="1525"/>
      <c r="H35" s="1525"/>
      <c r="I35" s="1525"/>
      <c r="J35" s="1525"/>
      <c r="K35" s="1525"/>
      <c r="L35" s="1525"/>
      <c r="M35" s="1525"/>
      <c r="N35" s="1525"/>
      <c r="O35" s="1525"/>
      <c r="P35" s="1525"/>
      <c r="Q35" s="1525"/>
      <c r="R35" s="1525"/>
      <c r="S35" s="1525"/>
      <c r="T35" s="1525"/>
      <c r="U35" s="1525"/>
      <c r="V35" s="1525"/>
      <c r="W35" s="1525"/>
      <c r="X35" s="1525"/>
      <c r="Y35" s="1525"/>
      <c r="Z35" s="1525"/>
      <c r="AA35" s="1525"/>
      <c r="AB35" s="1525"/>
      <c r="AC35" s="1525"/>
      <c r="AD35" s="1525"/>
      <c r="AE35" s="1525"/>
      <c r="AF35" s="1525"/>
      <c r="AG35" s="1525"/>
      <c r="AH35" s="1525"/>
      <c r="AI35" s="1525"/>
      <c r="AJ35" s="2386"/>
      <c r="AK35" s="2386"/>
      <c r="AL35" s="2571"/>
      <c r="AM35" s="2731"/>
      <c r="AN35" s="2732"/>
      <c r="AO35" s="2733"/>
      <c r="AP35" s="1525"/>
      <c r="AQ35" s="1525"/>
      <c r="AR35" s="1525"/>
      <c r="AS35" s="1525"/>
      <c r="AT35" s="1525"/>
      <c r="AU35" s="1525"/>
      <c r="AV35" s="1525"/>
      <c r="AW35" s="1525"/>
      <c r="AX35" s="1525"/>
      <c r="AY35" s="1525"/>
      <c r="AZ35" s="1525"/>
      <c r="BA35" s="1525"/>
      <c r="BB35" s="1525"/>
      <c r="BC35" s="1525"/>
      <c r="BD35" s="1525"/>
      <c r="BE35" s="1525"/>
      <c r="BF35" s="1525"/>
      <c r="BG35" s="1525"/>
      <c r="BH35" s="1525"/>
      <c r="BI35" s="1525"/>
      <c r="BJ35" s="1525"/>
      <c r="BK35" s="1525"/>
      <c r="BL35" s="1525"/>
      <c r="BM35" s="1525"/>
      <c r="BN35" s="1525"/>
      <c r="BO35" s="1525"/>
      <c r="BP35" s="1525"/>
      <c r="BQ35" s="1525"/>
      <c r="BR35" s="1525"/>
      <c r="BS35" s="1525"/>
      <c r="BT35" s="1525"/>
      <c r="BU35" s="1525"/>
      <c r="BV35" s="1525"/>
      <c r="BW35" s="1525"/>
      <c r="BX35" s="1525"/>
      <c r="BY35" s="1525"/>
      <c r="BZ35" s="1525"/>
      <c r="CA35" s="1525"/>
      <c r="CB35" s="1525"/>
      <c r="CC35" s="1525"/>
      <c r="CD35" s="113"/>
      <c r="CE35" s="1626"/>
      <c r="CF35" s="1626"/>
      <c r="CG35" s="1626"/>
      <c r="CH35" s="38"/>
      <c r="CI35" s="38"/>
      <c r="CJ35" s="38"/>
      <c r="CK35" s="38"/>
      <c r="CL35" s="38"/>
      <c r="CM35" s="38"/>
    </row>
    <row r="36" spans="2:91" s="63" customFormat="1" ht="30" customHeight="1">
      <c r="B36" s="151"/>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2"/>
      <c r="BR36" s="92"/>
      <c r="BS36" s="92"/>
      <c r="BT36" s="92"/>
      <c r="BU36" s="92"/>
      <c r="BV36" s="92"/>
      <c r="BW36" s="92"/>
      <c r="BX36" s="92"/>
      <c r="BY36" s="92"/>
      <c r="BZ36" s="92"/>
      <c r="CA36" s="92"/>
      <c r="CB36" s="92"/>
      <c r="CC36" s="92"/>
      <c r="CD36" s="112"/>
      <c r="CE36" s="1626"/>
      <c r="CF36" s="1626"/>
      <c r="CG36" s="1626"/>
      <c r="CH36" s="38"/>
      <c r="CI36" s="38"/>
      <c r="CJ36" s="38"/>
      <c r="CK36" s="38"/>
      <c r="CL36" s="38"/>
      <c r="CM36" s="38"/>
    </row>
    <row r="37" spans="2:91" s="63" customFormat="1" ht="30" customHeight="1">
      <c r="B37" s="86"/>
      <c r="C37" s="1525"/>
      <c r="D37" s="1525"/>
      <c r="E37" s="1525"/>
      <c r="F37" s="1525"/>
      <c r="G37" s="1525"/>
      <c r="H37" s="1525"/>
      <c r="I37" s="1525"/>
      <c r="J37" s="1525"/>
      <c r="K37" s="1525"/>
      <c r="L37" s="1525"/>
      <c r="M37" s="1525"/>
      <c r="N37" s="1525"/>
      <c r="O37" s="1525"/>
      <c r="P37" s="1525"/>
      <c r="Q37" s="1525"/>
      <c r="R37" s="1525"/>
      <c r="S37" s="1525"/>
      <c r="T37" s="1525"/>
      <c r="U37" s="1525"/>
      <c r="V37" s="1525"/>
      <c r="W37" s="1525"/>
      <c r="X37" s="1525"/>
      <c r="Y37" s="1525"/>
      <c r="Z37" s="1525"/>
      <c r="AA37" s="1525"/>
      <c r="AB37" s="1525"/>
      <c r="AC37" s="1525"/>
      <c r="AD37" s="1525"/>
      <c r="AE37" s="1525"/>
      <c r="AF37" s="1525"/>
      <c r="AG37" s="1525"/>
      <c r="AH37" s="1525"/>
      <c r="AI37" s="1525"/>
      <c r="AJ37" s="1525"/>
      <c r="AK37" s="1525"/>
      <c r="AL37" s="1525"/>
      <c r="AM37" s="1525"/>
      <c r="AN37" s="1525"/>
      <c r="AO37" s="1525"/>
      <c r="AP37" s="1525"/>
      <c r="AQ37" s="1525"/>
      <c r="AR37" s="1525"/>
      <c r="AS37" s="1525"/>
      <c r="AT37" s="1525"/>
      <c r="AU37" s="1525"/>
      <c r="AV37" s="1525"/>
      <c r="AW37" s="1525"/>
      <c r="AX37" s="1525"/>
      <c r="AY37" s="1525"/>
      <c r="AZ37" s="1525"/>
      <c r="BA37" s="1525"/>
      <c r="BB37" s="1525"/>
      <c r="BC37" s="1525"/>
      <c r="BD37" s="1525"/>
      <c r="BE37" s="1525"/>
      <c r="BF37" s="1525"/>
      <c r="BG37" s="1525"/>
      <c r="BH37" s="1525"/>
      <c r="BI37" s="1525"/>
      <c r="BJ37" s="1525"/>
      <c r="BK37" s="1525"/>
      <c r="BL37" s="1525"/>
      <c r="BM37" s="1525"/>
      <c r="BN37" s="1525"/>
      <c r="BO37" s="1525"/>
      <c r="BP37" s="1525"/>
      <c r="BQ37" s="1525"/>
      <c r="BR37" s="1525"/>
      <c r="BS37" s="1525"/>
      <c r="BT37" s="1525"/>
      <c r="BU37" s="1525"/>
      <c r="BV37" s="1525"/>
      <c r="BW37" s="1525"/>
      <c r="BX37" s="1525"/>
      <c r="BY37" s="1525"/>
      <c r="BZ37" s="1525"/>
      <c r="CA37" s="1525"/>
      <c r="CB37" s="1525"/>
      <c r="CC37" s="1525"/>
      <c r="CD37" s="113"/>
      <c r="CE37" s="1626"/>
      <c r="CF37" s="1626"/>
      <c r="CG37" s="1626"/>
      <c r="CH37" s="38"/>
      <c r="CI37" s="38"/>
      <c r="CJ37" s="38"/>
      <c r="CK37" s="38"/>
      <c r="CL37" s="38"/>
      <c r="CM37" s="38"/>
    </row>
    <row r="38" spans="2:91" s="63" customFormat="1" ht="30" customHeight="1">
      <c r="B38" s="86"/>
      <c r="C38" s="1586" t="s">
        <v>2792</v>
      </c>
      <c r="D38" s="1587" t="s">
        <v>2793</v>
      </c>
      <c r="E38" s="83"/>
      <c r="F38" s="98"/>
      <c r="G38" s="98"/>
      <c r="H38" s="98"/>
      <c r="I38" s="98"/>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77"/>
      <c r="AJ38" s="77"/>
      <c r="AK38" s="77"/>
      <c r="AL38" s="77"/>
      <c r="AM38" s="77"/>
      <c r="AN38" s="77"/>
      <c r="AO38" s="77"/>
      <c r="AP38" s="77"/>
      <c r="AQ38" s="77"/>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1525"/>
      <c r="BQ38" s="1525"/>
      <c r="BR38" s="1525"/>
      <c r="BS38" s="1525"/>
      <c r="BT38" s="1525"/>
      <c r="BU38" s="1525"/>
      <c r="BV38" s="1525"/>
      <c r="BW38" s="1525"/>
      <c r="BX38" s="1525"/>
      <c r="BY38" s="1525"/>
      <c r="BZ38" s="1525"/>
      <c r="CA38" s="1525"/>
      <c r="CB38" s="1525"/>
      <c r="CC38" s="1525"/>
      <c r="CD38" s="113"/>
      <c r="CE38" s="1626"/>
      <c r="CF38" s="1626"/>
      <c r="CG38" s="1626"/>
      <c r="CH38" s="38"/>
      <c r="CI38" s="38"/>
      <c r="CJ38" s="38"/>
      <c r="CK38" s="38"/>
      <c r="CL38" s="38"/>
      <c r="CM38" s="38"/>
    </row>
    <row r="39" spans="2:91" s="63" customFormat="1" ht="30" customHeight="1">
      <c r="B39" s="89"/>
      <c r="C39" s="1587"/>
      <c r="D39" s="135" t="s">
        <v>2794</v>
      </c>
      <c r="E39" s="83"/>
      <c r="F39" s="83"/>
      <c r="G39" s="83"/>
      <c r="H39" s="83"/>
      <c r="I39" s="83"/>
      <c r="J39" s="99"/>
      <c r="K39" s="99"/>
      <c r="L39" s="99"/>
      <c r="M39" s="99"/>
      <c r="N39" s="83"/>
      <c r="O39" s="83"/>
      <c r="P39" s="99"/>
      <c r="Q39" s="99"/>
      <c r="R39" s="83"/>
      <c r="S39" s="83"/>
      <c r="T39" s="83"/>
      <c r="U39" s="83"/>
      <c r="V39" s="83"/>
      <c r="W39" s="83"/>
      <c r="X39" s="83"/>
      <c r="Y39" s="83"/>
      <c r="Z39" s="83"/>
      <c r="AA39" s="83"/>
      <c r="AB39" s="83"/>
      <c r="AC39" s="83"/>
      <c r="AD39" s="83"/>
      <c r="AE39" s="83"/>
      <c r="AF39" s="83"/>
      <c r="AG39" s="83"/>
      <c r="AH39" s="83"/>
      <c r="AI39" s="83"/>
      <c r="AJ39" s="83"/>
      <c r="AK39" s="2386" t="s">
        <v>2795</v>
      </c>
      <c r="AL39" s="2386"/>
      <c r="AM39" s="2386"/>
      <c r="AN39" s="2386"/>
      <c r="AO39" s="2386"/>
      <c r="AP39" s="2386"/>
      <c r="AQ39" s="2386"/>
      <c r="AR39" s="2386"/>
      <c r="AS39" s="2386"/>
      <c r="AT39" s="83"/>
      <c r="AU39" s="83"/>
      <c r="AV39" s="2386" t="s">
        <v>2796</v>
      </c>
      <c r="AW39" s="2386"/>
      <c r="AX39" s="2386"/>
      <c r="AY39" s="2386"/>
      <c r="AZ39" s="2386"/>
      <c r="BA39" s="2386"/>
      <c r="BB39" s="2386"/>
      <c r="BC39" s="2386"/>
      <c r="BD39" s="2386"/>
      <c r="BE39" s="83"/>
      <c r="BF39" s="83"/>
      <c r="BG39" s="2386" t="s">
        <v>2797</v>
      </c>
      <c r="BH39" s="2386"/>
      <c r="BI39" s="2386"/>
      <c r="BJ39" s="2386"/>
      <c r="BK39" s="2386"/>
      <c r="BL39" s="2386"/>
      <c r="BM39" s="2386"/>
      <c r="BN39" s="2386"/>
      <c r="BO39" s="2386"/>
      <c r="BP39" s="1525"/>
      <c r="BQ39" s="1525"/>
      <c r="BR39" s="1525"/>
      <c r="BS39" s="1525"/>
      <c r="BT39" s="1525"/>
      <c r="BU39" s="1525"/>
      <c r="BV39" s="1525"/>
      <c r="BW39" s="1525"/>
      <c r="BX39" s="1525"/>
      <c r="BY39" s="1525"/>
      <c r="BZ39" s="1525"/>
      <c r="CA39" s="1525"/>
      <c r="CB39" s="1525"/>
      <c r="CC39" s="1525"/>
      <c r="CD39" s="113"/>
      <c r="CE39" s="1626"/>
      <c r="CF39" s="1626"/>
      <c r="CG39" s="1626"/>
      <c r="CH39" s="38"/>
      <c r="CI39" s="38"/>
      <c r="CJ39" s="38"/>
      <c r="CK39" s="38"/>
      <c r="CL39" s="38"/>
      <c r="CM39" s="38"/>
    </row>
    <row r="40" spans="2:91" s="63" customFormat="1" ht="30" customHeight="1">
      <c r="B40" s="73"/>
      <c r="C40" s="83"/>
      <c r="D40" s="83"/>
      <c r="E40" s="83"/>
      <c r="F40" s="83"/>
      <c r="G40" s="83"/>
      <c r="H40" s="83"/>
      <c r="I40" s="83"/>
      <c r="J40" s="99"/>
      <c r="K40" s="99"/>
      <c r="L40" s="99"/>
      <c r="M40" s="99"/>
      <c r="N40" s="83"/>
      <c r="O40" s="83"/>
      <c r="P40" s="99"/>
      <c r="Q40" s="99"/>
      <c r="R40" s="83"/>
      <c r="S40" s="83"/>
      <c r="T40" s="83"/>
      <c r="U40" s="83"/>
      <c r="V40" s="83"/>
      <c r="W40" s="83"/>
      <c r="X40" s="83"/>
      <c r="Y40" s="83"/>
      <c r="Z40" s="83"/>
      <c r="AA40" s="83"/>
      <c r="AB40" s="83"/>
      <c r="AC40" s="83"/>
      <c r="AD40" s="83"/>
      <c r="AE40" s="83"/>
      <c r="AF40" s="83"/>
      <c r="AG40" s="83"/>
      <c r="AH40" s="83"/>
      <c r="AI40" s="83"/>
      <c r="AJ40" s="83"/>
      <c r="AK40" s="2680" t="s">
        <v>2798</v>
      </c>
      <c r="AL40" s="2680"/>
      <c r="AM40" s="2680"/>
      <c r="AN40" s="2680"/>
      <c r="AO40" s="2680"/>
      <c r="AP40" s="2680"/>
      <c r="AQ40" s="2680"/>
      <c r="AR40" s="2680"/>
      <c r="AS40" s="2680"/>
      <c r="AT40" s="83"/>
      <c r="AU40" s="83"/>
      <c r="AV40" s="2680" t="s">
        <v>2799</v>
      </c>
      <c r="AW40" s="2680"/>
      <c r="AX40" s="2680"/>
      <c r="AY40" s="2680"/>
      <c r="AZ40" s="2680"/>
      <c r="BA40" s="2680"/>
      <c r="BB40" s="2680"/>
      <c r="BC40" s="2680"/>
      <c r="BD40" s="2680"/>
      <c r="BE40" s="83"/>
      <c r="BF40" s="83"/>
      <c r="BG40" s="2680" t="s">
        <v>2800</v>
      </c>
      <c r="BH40" s="2680"/>
      <c r="BI40" s="2680"/>
      <c r="BJ40" s="2680"/>
      <c r="BK40" s="2680"/>
      <c r="BL40" s="2680"/>
      <c r="BM40" s="2680"/>
      <c r="BN40" s="2680"/>
      <c r="BO40" s="2680"/>
      <c r="BP40" s="1525"/>
      <c r="BQ40" s="1525"/>
      <c r="BR40" s="1525"/>
      <c r="BS40" s="1525"/>
      <c r="BT40" s="1525"/>
      <c r="BU40" s="1525"/>
      <c r="BV40" s="1525"/>
      <c r="BW40" s="1525"/>
      <c r="BX40" s="1525"/>
      <c r="BY40" s="1525"/>
      <c r="BZ40" s="1525"/>
      <c r="CA40" s="1525"/>
      <c r="CB40" s="1525"/>
      <c r="CC40" s="1525"/>
      <c r="CD40" s="113"/>
      <c r="CE40" s="1626"/>
      <c r="CF40" s="1626"/>
      <c r="CG40" s="1626"/>
      <c r="CH40" s="38"/>
      <c r="CI40" s="38"/>
      <c r="CJ40" s="38"/>
      <c r="CK40" s="38"/>
      <c r="CL40" s="38"/>
      <c r="CM40" s="38"/>
    </row>
    <row r="41" spans="2:91" s="63" customFormat="1" ht="30" customHeight="1">
      <c r="B41" s="73"/>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77"/>
      <c r="AJ41" s="77"/>
      <c r="AK41" s="77"/>
      <c r="AL41" s="77"/>
      <c r="AM41" s="77"/>
      <c r="AN41" s="2734" t="s">
        <v>1130</v>
      </c>
      <c r="AO41" s="2573"/>
      <c r="AP41" s="2573"/>
      <c r="AQ41" s="77"/>
      <c r="AR41" s="83"/>
      <c r="AS41" s="83"/>
      <c r="AT41" s="83"/>
      <c r="AU41" s="83"/>
      <c r="AV41" s="77"/>
      <c r="AW41" s="77"/>
      <c r="AX41" s="77"/>
      <c r="AY41" s="2734" t="s">
        <v>1132</v>
      </c>
      <c r="AZ41" s="2573"/>
      <c r="BA41" s="2573"/>
      <c r="BB41" s="77"/>
      <c r="BC41" s="83"/>
      <c r="BD41" s="83"/>
      <c r="BE41" s="83"/>
      <c r="BF41" s="83"/>
      <c r="BG41" s="77"/>
      <c r="BH41" s="77"/>
      <c r="BI41" s="77"/>
      <c r="BJ41" s="2734" t="s">
        <v>1134</v>
      </c>
      <c r="BK41" s="2573"/>
      <c r="BL41" s="2573"/>
      <c r="BM41" s="77"/>
      <c r="BN41" s="83"/>
      <c r="BO41" s="83"/>
      <c r="BP41" s="1525"/>
      <c r="BQ41" s="1525"/>
      <c r="BR41" s="1525"/>
      <c r="BS41" s="1525"/>
      <c r="BT41" s="1525"/>
      <c r="BU41" s="1525"/>
      <c r="BV41" s="1525"/>
      <c r="BW41" s="1525"/>
      <c r="BX41" s="1525"/>
      <c r="BY41" s="1525"/>
      <c r="BZ41" s="1525"/>
      <c r="CA41" s="1525"/>
      <c r="CB41" s="1525"/>
      <c r="CC41" s="1525"/>
      <c r="CD41" s="113"/>
      <c r="CE41" s="1626"/>
      <c r="CF41" s="1626"/>
      <c r="CG41" s="1626"/>
      <c r="CH41" s="38"/>
      <c r="CI41" s="38"/>
      <c r="CJ41" s="38"/>
      <c r="CK41" s="38"/>
      <c r="CL41" s="38"/>
      <c r="CM41" s="38"/>
    </row>
    <row r="42" spans="2:91" s="63" customFormat="1" ht="30" customHeight="1">
      <c r="B42" s="73"/>
      <c r="C42" s="152"/>
      <c r="D42" s="479" t="s">
        <v>1171</v>
      </c>
      <c r="E42" s="83"/>
      <c r="F42" s="77" t="s">
        <v>2801</v>
      </c>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2726" t="s">
        <v>2802</v>
      </c>
      <c r="AJ42" s="2386"/>
      <c r="AK42" s="2386"/>
      <c r="AL42" s="2386"/>
      <c r="AM42" s="2571"/>
      <c r="AN42" s="2728"/>
      <c r="AO42" s="2729"/>
      <c r="AP42" s="2730"/>
      <c r="AQ42" s="77"/>
      <c r="AR42" s="83"/>
      <c r="AS42" s="83"/>
      <c r="AT42" s="77"/>
      <c r="AU42" s="77"/>
      <c r="AV42" s="479"/>
      <c r="AW42" s="77"/>
      <c r="AX42" s="166"/>
      <c r="AY42" s="2728"/>
      <c r="AZ42" s="2729"/>
      <c r="BA42" s="2730"/>
      <c r="BB42" s="77"/>
      <c r="BC42" s="83"/>
      <c r="BD42" s="83"/>
      <c r="BE42" s="77"/>
      <c r="BF42" s="77"/>
      <c r="BG42" s="479"/>
      <c r="BH42" s="77"/>
      <c r="BI42" s="166"/>
      <c r="BJ42" s="2728"/>
      <c r="BK42" s="2729"/>
      <c r="BL42" s="2730"/>
      <c r="BM42" s="77"/>
      <c r="BN42" s="83"/>
      <c r="BO42" s="83"/>
      <c r="BP42" s="1525"/>
      <c r="BQ42" s="1525"/>
      <c r="BR42" s="1525"/>
      <c r="BS42" s="1525"/>
      <c r="BT42" s="1525"/>
      <c r="BU42" s="1525"/>
      <c r="BV42" s="1525"/>
      <c r="BW42" s="1525"/>
      <c r="BX42" s="1525"/>
      <c r="BY42" s="1525"/>
      <c r="BZ42" s="1525"/>
      <c r="CA42" s="1525"/>
      <c r="CB42" s="1525"/>
      <c r="CC42" s="1525"/>
      <c r="CD42" s="113"/>
      <c r="CE42" s="1626"/>
      <c r="CF42" s="1626"/>
      <c r="CG42" s="1626"/>
      <c r="CH42" s="38"/>
      <c r="CI42" s="38"/>
      <c r="CJ42" s="38"/>
      <c r="CK42" s="38"/>
      <c r="CL42" s="38"/>
      <c r="CM42" s="38"/>
    </row>
    <row r="43" spans="2:91" s="63" customFormat="1" ht="30" customHeight="1">
      <c r="B43" s="89"/>
      <c r="C43" s="152"/>
      <c r="D43" s="83"/>
      <c r="E43" s="83"/>
      <c r="F43" s="87" t="s">
        <v>2803</v>
      </c>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2386"/>
      <c r="AJ43" s="2386"/>
      <c r="AK43" s="2386"/>
      <c r="AL43" s="2386"/>
      <c r="AM43" s="2571"/>
      <c r="AN43" s="2731"/>
      <c r="AO43" s="2732"/>
      <c r="AP43" s="2733"/>
      <c r="AQ43" s="77"/>
      <c r="AR43" s="83"/>
      <c r="AS43" s="83"/>
      <c r="AT43" s="77"/>
      <c r="AU43" s="77"/>
      <c r="AV43" s="77"/>
      <c r="AW43" s="77"/>
      <c r="AX43" s="166"/>
      <c r="AY43" s="2731"/>
      <c r="AZ43" s="2732"/>
      <c r="BA43" s="2733"/>
      <c r="BB43" s="77"/>
      <c r="BC43" s="83"/>
      <c r="BD43" s="83"/>
      <c r="BE43" s="77"/>
      <c r="BF43" s="77"/>
      <c r="BG43" s="77"/>
      <c r="BH43" s="77"/>
      <c r="BI43" s="166"/>
      <c r="BJ43" s="2731"/>
      <c r="BK43" s="2732"/>
      <c r="BL43" s="2733"/>
      <c r="BM43" s="77"/>
      <c r="BN43" s="83"/>
      <c r="BO43" s="83"/>
      <c r="BP43" s="1525"/>
      <c r="BQ43" s="1525"/>
      <c r="BR43" s="1525"/>
      <c r="BS43" s="1525"/>
      <c r="BT43" s="1525"/>
      <c r="BU43" s="1525"/>
      <c r="BV43" s="1525"/>
      <c r="BW43" s="1525"/>
      <c r="BX43" s="1525"/>
      <c r="BY43" s="1525"/>
      <c r="BZ43" s="1525"/>
      <c r="CA43" s="1525"/>
      <c r="CB43" s="1525"/>
      <c r="CC43" s="1525"/>
      <c r="CD43" s="109"/>
      <c r="CH43" s="1525"/>
      <c r="CI43" s="1525"/>
      <c r="CJ43" s="1525"/>
      <c r="CK43" s="1525"/>
    </row>
    <row r="44" spans="2:91" s="63" customFormat="1" ht="24.95" customHeight="1">
      <c r="B44" s="84"/>
      <c r="C44" s="152"/>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77"/>
      <c r="AJ44" s="77"/>
      <c r="AK44" s="77"/>
      <c r="AL44" s="77"/>
      <c r="AM44" s="77"/>
      <c r="AN44" s="77"/>
      <c r="AO44" s="77"/>
      <c r="AP44" s="77"/>
      <c r="AQ44" s="77"/>
      <c r="AR44" s="77"/>
      <c r="AS44" s="83"/>
      <c r="AT44" s="77"/>
      <c r="AU44" s="77"/>
      <c r="AV44" s="77"/>
      <c r="AW44" s="77"/>
      <c r="AX44" s="77"/>
      <c r="AY44" s="77"/>
      <c r="AZ44" s="77"/>
      <c r="BA44" s="77"/>
      <c r="BB44" s="77"/>
      <c r="BC44" s="83"/>
      <c r="BD44" s="83"/>
      <c r="BE44" s="77"/>
      <c r="BF44" s="77"/>
      <c r="BG44" s="77"/>
      <c r="BH44" s="77"/>
      <c r="BI44" s="77"/>
      <c r="BJ44" s="77"/>
      <c r="BK44" s="77"/>
      <c r="BL44" s="77"/>
      <c r="BM44" s="77"/>
      <c r="BN44" s="83"/>
      <c r="BO44" s="83"/>
      <c r="BP44" s="1525"/>
      <c r="BQ44" s="1525"/>
      <c r="BR44" s="1525"/>
      <c r="BS44" s="1525"/>
      <c r="BT44" s="1525"/>
      <c r="BU44" s="1525"/>
      <c r="BV44" s="1525"/>
      <c r="BW44" s="1525"/>
      <c r="BX44" s="1525"/>
      <c r="BY44" s="1525"/>
      <c r="BZ44" s="1525"/>
      <c r="CA44" s="1525"/>
      <c r="CB44" s="1525"/>
      <c r="CC44" s="1525"/>
      <c r="CD44" s="114"/>
      <c r="CH44" s="1525"/>
      <c r="CI44" s="1525"/>
      <c r="CJ44" s="1525"/>
      <c r="CK44" s="1525"/>
    </row>
    <row r="45" spans="2:91" s="63" customFormat="1" ht="30" customHeight="1">
      <c r="B45" s="86"/>
      <c r="C45" s="152"/>
      <c r="D45" s="479" t="s">
        <v>1175</v>
      </c>
      <c r="E45" s="83"/>
      <c r="F45" s="77" t="s">
        <v>2550</v>
      </c>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2726" t="s">
        <v>2804</v>
      </c>
      <c r="AJ45" s="2386"/>
      <c r="AK45" s="2386"/>
      <c r="AL45" s="2386"/>
      <c r="AM45" s="2571"/>
      <c r="AN45" s="2728"/>
      <c r="AO45" s="2729"/>
      <c r="AP45" s="2730"/>
      <c r="AQ45" s="77"/>
      <c r="AR45" s="77"/>
      <c r="AS45" s="83"/>
      <c r="AT45" s="77"/>
      <c r="AU45" s="77"/>
      <c r="AV45" s="479"/>
      <c r="AW45" s="77"/>
      <c r="AX45" s="166"/>
      <c r="AY45" s="2728"/>
      <c r="AZ45" s="2729"/>
      <c r="BA45" s="2730"/>
      <c r="BB45" s="77"/>
      <c r="BC45" s="77"/>
      <c r="BD45" s="77"/>
      <c r="BE45" s="77"/>
      <c r="BF45" s="77"/>
      <c r="BG45" s="479"/>
      <c r="BH45" s="77"/>
      <c r="BI45" s="166"/>
      <c r="BJ45" s="2728"/>
      <c r="BK45" s="2729"/>
      <c r="BL45" s="2730"/>
      <c r="BM45" s="77"/>
      <c r="BN45" s="77"/>
      <c r="BO45" s="77"/>
      <c r="BP45" s="1525"/>
      <c r="BQ45" s="1525"/>
      <c r="BR45" s="1525"/>
      <c r="BS45" s="1525"/>
      <c r="BT45" s="1525"/>
      <c r="BU45" s="1525"/>
      <c r="BV45" s="1525"/>
      <c r="BW45" s="1525"/>
      <c r="BX45" s="1525"/>
      <c r="BY45" s="1525"/>
      <c r="BZ45" s="1525"/>
      <c r="CA45" s="1525"/>
      <c r="CB45" s="1525"/>
      <c r="CC45" s="1525"/>
      <c r="CD45" s="114"/>
      <c r="CH45" s="1525"/>
      <c r="CI45" s="1525"/>
      <c r="CJ45" s="1525"/>
      <c r="CK45" s="1525"/>
    </row>
    <row r="46" spans="2:91" s="63" customFormat="1" ht="30" customHeight="1">
      <c r="B46" s="86"/>
      <c r="C46" s="152"/>
      <c r="D46" s="83"/>
      <c r="E46" s="83"/>
      <c r="F46" s="87" t="s">
        <v>2805</v>
      </c>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2386"/>
      <c r="AJ46" s="2386"/>
      <c r="AK46" s="2386"/>
      <c r="AL46" s="2386"/>
      <c r="AM46" s="2571"/>
      <c r="AN46" s="2731"/>
      <c r="AO46" s="2732"/>
      <c r="AP46" s="2733"/>
      <c r="AQ46" s="77"/>
      <c r="AR46" s="77"/>
      <c r="AS46" s="83"/>
      <c r="AT46" s="77"/>
      <c r="AU46" s="77"/>
      <c r="AV46" s="77"/>
      <c r="AW46" s="77"/>
      <c r="AX46" s="166"/>
      <c r="AY46" s="2731"/>
      <c r="AZ46" s="2732"/>
      <c r="BA46" s="2733"/>
      <c r="BB46" s="77"/>
      <c r="BC46" s="77"/>
      <c r="BD46" s="77"/>
      <c r="BE46" s="77"/>
      <c r="BF46" s="77"/>
      <c r="BG46" s="77"/>
      <c r="BH46" s="77"/>
      <c r="BI46" s="166"/>
      <c r="BJ46" s="2731"/>
      <c r="BK46" s="2732"/>
      <c r="BL46" s="2733"/>
      <c r="BM46" s="77"/>
      <c r="BN46" s="77"/>
      <c r="BO46" s="77"/>
      <c r="BP46" s="1525"/>
      <c r="BQ46" s="1525"/>
      <c r="BR46" s="1525"/>
      <c r="BS46" s="1525"/>
      <c r="BT46" s="1525"/>
      <c r="BU46" s="1525"/>
      <c r="BV46" s="1525"/>
      <c r="BW46" s="1525"/>
      <c r="BX46" s="1525"/>
      <c r="BY46" s="1525"/>
      <c r="BZ46" s="1525"/>
      <c r="CA46" s="1525"/>
      <c r="CB46" s="1525"/>
      <c r="CC46" s="1525"/>
      <c r="CD46" s="115"/>
      <c r="CH46" s="1525"/>
      <c r="CI46" s="1525"/>
      <c r="CJ46" s="1525"/>
      <c r="CK46" s="1525"/>
    </row>
    <row r="47" spans="2:91" s="63" customFormat="1" ht="24.95" customHeight="1">
      <c r="B47" s="89"/>
      <c r="C47" s="152"/>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77"/>
      <c r="AJ47" s="77"/>
      <c r="AK47" s="77"/>
      <c r="AL47" s="77"/>
      <c r="AM47" s="77"/>
      <c r="AN47" s="77"/>
      <c r="AO47" s="77"/>
      <c r="AP47" s="77"/>
      <c r="AQ47" s="77"/>
      <c r="AR47" s="77"/>
      <c r="AS47" s="83"/>
      <c r="AT47" s="77"/>
      <c r="AU47" s="77"/>
      <c r="AV47" s="77"/>
      <c r="AW47" s="77"/>
      <c r="AX47" s="77"/>
      <c r="AY47" s="77"/>
      <c r="AZ47" s="77"/>
      <c r="BA47" s="77"/>
      <c r="BB47" s="77"/>
      <c r="BC47" s="77"/>
      <c r="BD47" s="77"/>
      <c r="BE47" s="77"/>
      <c r="BF47" s="77"/>
      <c r="BG47" s="77"/>
      <c r="BH47" s="77"/>
      <c r="BI47" s="77"/>
      <c r="BJ47" s="77"/>
      <c r="BK47" s="77"/>
      <c r="BL47" s="77"/>
      <c r="BM47" s="77"/>
      <c r="BN47" s="77"/>
      <c r="BO47" s="77"/>
      <c r="BP47" s="1525"/>
      <c r="BQ47" s="1525"/>
      <c r="BR47" s="1525"/>
      <c r="BS47" s="1525"/>
      <c r="BT47" s="1525"/>
      <c r="BU47" s="1525"/>
      <c r="BV47" s="1525"/>
      <c r="BW47" s="1525"/>
      <c r="BX47" s="1525"/>
      <c r="BY47" s="1525"/>
      <c r="BZ47" s="1525"/>
      <c r="CA47" s="1525"/>
      <c r="CB47" s="1525"/>
      <c r="CC47" s="1525"/>
      <c r="CD47" s="115"/>
      <c r="CH47" s="1525"/>
      <c r="CI47" s="1525"/>
      <c r="CJ47" s="1525"/>
      <c r="CK47" s="1525"/>
    </row>
    <row r="48" spans="2:91" s="63" customFormat="1" ht="30" customHeight="1">
      <c r="B48" s="73"/>
      <c r="C48" s="152"/>
      <c r="D48" s="479" t="s">
        <v>1794</v>
      </c>
      <c r="E48" s="83"/>
      <c r="F48" s="77" t="s">
        <v>2806</v>
      </c>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2726" t="s">
        <v>2807</v>
      </c>
      <c r="AJ48" s="2386"/>
      <c r="AK48" s="2386"/>
      <c r="AL48" s="2386"/>
      <c r="AM48" s="2571"/>
      <c r="AN48" s="2728"/>
      <c r="AO48" s="2729"/>
      <c r="AP48" s="2730"/>
      <c r="AQ48" s="77"/>
      <c r="AR48" s="77"/>
      <c r="AS48" s="83"/>
      <c r="AT48" s="77"/>
      <c r="AU48" s="77"/>
      <c r="AV48" s="479"/>
      <c r="AW48" s="77"/>
      <c r="AX48" s="166"/>
      <c r="AY48" s="2728"/>
      <c r="AZ48" s="2729"/>
      <c r="BA48" s="2730"/>
      <c r="BB48" s="77"/>
      <c r="BC48" s="77"/>
      <c r="BD48" s="77"/>
      <c r="BE48" s="77"/>
      <c r="BF48" s="77"/>
      <c r="BG48" s="479"/>
      <c r="BH48" s="77"/>
      <c r="BI48" s="166"/>
      <c r="BJ48" s="2728"/>
      <c r="BK48" s="2729"/>
      <c r="BL48" s="2730"/>
      <c r="BM48" s="77"/>
      <c r="BN48" s="77"/>
      <c r="BO48" s="77"/>
      <c r="BP48" s="1525"/>
      <c r="BQ48" s="1525"/>
      <c r="BR48" s="1525"/>
      <c r="BS48" s="1525"/>
      <c r="BT48" s="1525"/>
      <c r="BU48" s="1525"/>
      <c r="BV48" s="1525"/>
      <c r="BW48" s="1525"/>
      <c r="BX48" s="1525"/>
      <c r="BY48" s="1525"/>
      <c r="BZ48" s="1525"/>
      <c r="CA48" s="1525"/>
      <c r="CB48" s="1525"/>
      <c r="CC48" s="1525"/>
      <c r="CD48" s="115"/>
      <c r="CH48" s="1525"/>
      <c r="CI48" s="1525"/>
      <c r="CJ48" s="1525"/>
      <c r="CK48" s="1525"/>
    </row>
    <row r="49" spans="2:126" s="63" customFormat="1" ht="30" customHeight="1">
      <c r="B49" s="73"/>
      <c r="C49" s="152"/>
      <c r="D49" s="83"/>
      <c r="E49" s="83"/>
      <c r="F49" s="87" t="s">
        <v>2808</v>
      </c>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2386"/>
      <c r="AJ49" s="2386"/>
      <c r="AK49" s="2386"/>
      <c r="AL49" s="2386"/>
      <c r="AM49" s="2571"/>
      <c r="AN49" s="2731"/>
      <c r="AO49" s="2732"/>
      <c r="AP49" s="2733"/>
      <c r="AQ49" s="77"/>
      <c r="AR49" s="77"/>
      <c r="AS49" s="83"/>
      <c r="AT49" s="77"/>
      <c r="AU49" s="77"/>
      <c r="AV49" s="77"/>
      <c r="AW49" s="77"/>
      <c r="AX49" s="166"/>
      <c r="AY49" s="2731"/>
      <c r="AZ49" s="2732"/>
      <c r="BA49" s="2733"/>
      <c r="BB49" s="77"/>
      <c r="BC49" s="77"/>
      <c r="BD49" s="77"/>
      <c r="BE49" s="77"/>
      <c r="BF49" s="77"/>
      <c r="BG49" s="77"/>
      <c r="BH49" s="77"/>
      <c r="BI49" s="166"/>
      <c r="BJ49" s="2731"/>
      <c r="BK49" s="2732"/>
      <c r="BL49" s="2733"/>
      <c r="BM49" s="77"/>
      <c r="BN49" s="77"/>
      <c r="BO49" s="77"/>
      <c r="BP49" s="1525"/>
      <c r="BQ49" s="1525"/>
      <c r="BR49" s="1525"/>
      <c r="BS49" s="1525"/>
      <c r="BT49" s="1525"/>
      <c r="BU49" s="1525"/>
      <c r="BV49" s="1525"/>
      <c r="BW49" s="1525"/>
      <c r="BX49" s="1525"/>
      <c r="BY49" s="1525"/>
      <c r="BZ49" s="1525"/>
      <c r="CA49" s="1525"/>
      <c r="CB49" s="1525"/>
      <c r="CC49" s="1525"/>
      <c r="CD49" s="115"/>
      <c r="CH49" s="1525"/>
      <c r="CI49" s="1525"/>
      <c r="CJ49" s="1525"/>
      <c r="CK49" s="1525"/>
    </row>
    <row r="50" spans="2:126" s="63" customFormat="1" ht="24.95" customHeight="1">
      <c r="B50" s="73"/>
      <c r="C50" s="152"/>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77"/>
      <c r="AJ50" s="77"/>
      <c r="AK50" s="77"/>
      <c r="AL50" s="77"/>
      <c r="AM50" s="77"/>
      <c r="AN50" s="77"/>
      <c r="AO50" s="77"/>
      <c r="AP50" s="77"/>
      <c r="AQ50" s="77"/>
      <c r="AR50" s="77"/>
      <c r="AS50" s="83"/>
      <c r="AT50" s="77"/>
      <c r="AU50" s="77"/>
      <c r="AV50" s="77"/>
      <c r="AW50" s="77"/>
      <c r="AX50" s="77"/>
      <c r="AY50" s="77"/>
      <c r="AZ50" s="77"/>
      <c r="BA50" s="77"/>
      <c r="BB50" s="77"/>
      <c r="BC50" s="77"/>
      <c r="BD50" s="77"/>
      <c r="BE50" s="77"/>
      <c r="BF50" s="77"/>
      <c r="BG50" s="77"/>
      <c r="BH50" s="77"/>
      <c r="BI50" s="77"/>
      <c r="BJ50" s="77"/>
      <c r="BK50" s="77"/>
      <c r="BL50" s="77"/>
      <c r="BM50" s="77"/>
      <c r="BN50" s="77"/>
      <c r="BO50" s="77"/>
      <c r="BP50" s="1525"/>
      <c r="BQ50" s="1525"/>
      <c r="BR50" s="1525"/>
      <c r="BS50" s="1525"/>
      <c r="BT50" s="1525"/>
      <c r="BU50" s="1525"/>
      <c r="BV50" s="1525"/>
      <c r="BW50" s="1525"/>
      <c r="BX50" s="1525"/>
      <c r="BY50" s="1525"/>
      <c r="BZ50" s="1525"/>
      <c r="CA50" s="1525"/>
      <c r="CB50" s="1525"/>
      <c r="CC50" s="1525"/>
      <c r="CD50" s="111"/>
      <c r="CH50" s="1525"/>
      <c r="CI50" s="1525"/>
      <c r="CJ50" s="1525"/>
      <c r="CK50" s="1525"/>
    </row>
    <row r="51" spans="2:126" s="63" customFormat="1" ht="30" customHeight="1">
      <c r="B51" s="73"/>
      <c r="C51" s="152"/>
      <c r="D51" s="479" t="s">
        <v>1284</v>
      </c>
      <c r="E51" s="83"/>
      <c r="F51" s="77" t="s">
        <v>2809</v>
      </c>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77"/>
      <c r="AJ51" s="77"/>
      <c r="AK51" s="77"/>
      <c r="AL51" s="77"/>
      <c r="AM51" s="77"/>
      <c r="AN51" s="77"/>
      <c r="AO51" s="77"/>
      <c r="AP51" s="77"/>
      <c r="AQ51" s="77"/>
      <c r="AR51" s="77"/>
      <c r="AS51" s="83"/>
      <c r="AT51" s="77"/>
      <c r="AU51" s="77"/>
      <c r="AV51" s="77"/>
      <c r="AW51" s="77"/>
      <c r="AX51" s="77"/>
      <c r="AY51" s="77"/>
      <c r="AZ51" s="77"/>
      <c r="BA51" s="77"/>
      <c r="BB51" s="77"/>
      <c r="BC51" s="77"/>
      <c r="BD51" s="77"/>
      <c r="BE51" s="77"/>
      <c r="BF51" s="77"/>
      <c r="BG51" s="77"/>
      <c r="BH51" s="77"/>
      <c r="BI51" s="77"/>
      <c r="BJ51" s="77"/>
      <c r="BK51" s="77"/>
      <c r="BL51" s="77"/>
      <c r="BM51" s="77"/>
      <c r="BN51" s="77"/>
      <c r="BO51" s="77"/>
      <c r="BP51" s="1525"/>
      <c r="BQ51" s="1525"/>
      <c r="BR51" s="1525"/>
      <c r="BS51" s="1525"/>
      <c r="BT51" s="1525"/>
      <c r="BU51" s="1525"/>
      <c r="BV51" s="1525"/>
      <c r="BW51" s="1525"/>
      <c r="BX51" s="1525"/>
      <c r="BY51" s="1525"/>
      <c r="BZ51" s="1525"/>
      <c r="CA51" s="1525"/>
      <c r="CB51" s="1525"/>
      <c r="CC51" s="1525"/>
      <c r="CD51" s="111"/>
      <c r="CH51" s="1525"/>
      <c r="CI51" s="1525"/>
      <c r="CJ51" s="1525"/>
      <c r="CK51" s="1525"/>
    </row>
    <row r="52" spans="2:126" s="63" customFormat="1" ht="30" customHeight="1">
      <c r="B52" s="84"/>
      <c r="C52" s="152"/>
      <c r="D52" s="83"/>
      <c r="E52" s="83"/>
      <c r="F52" s="87" t="s">
        <v>2810</v>
      </c>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77"/>
      <c r="AJ52" s="77"/>
      <c r="AK52" s="77"/>
      <c r="AL52" s="77"/>
      <c r="AM52" s="77"/>
      <c r="AN52" s="77"/>
      <c r="AO52" s="77"/>
      <c r="AP52" s="77"/>
      <c r="AQ52" s="77"/>
      <c r="AR52" s="77"/>
      <c r="AS52" s="83"/>
      <c r="AT52" s="77"/>
      <c r="AU52" s="77"/>
      <c r="AV52" s="77"/>
      <c r="AW52" s="77"/>
      <c r="AX52" s="77"/>
      <c r="AY52" s="77"/>
      <c r="AZ52" s="77"/>
      <c r="BA52" s="77"/>
      <c r="BB52" s="77"/>
      <c r="BC52" s="77"/>
      <c r="BD52" s="77"/>
      <c r="BE52" s="77"/>
      <c r="BF52" s="77"/>
      <c r="BG52" s="77"/>
      <c r="BH52" s="77"/>
      <c r="BI52" s="77"/>
      <c r="BJ52" s="77"/>
      <c r="BK52" s="77"/>
      <c r="BL52" s="77"/>
      <c r="BM52" s="77"/>
      <c r="BN52" s="77"/>
      <c r="BO52" s="77"/>
      <c r="BP52" s="1525"/>
      <c r="BQ52" s="1525"/>
      <c r="BR52" s="1525"/>
      <c r="BS52" s="1525"/>
      <c r="BT52" s="1525"/>
      <c r="BU52" s="1525"/>
      <c r="BV52" s="1525"/>
      <c r="BW52" s="1525"/>
      <c r="BX52" s="1525"/>
      <c r="BY52" s="1525"/>
      <c r="BZ52" s="1525"/>
      <c r="CA52" s="1525"/>
      <c r="CB52" s="1525"/>
      <c r="CC52" s="1525"/>
      <c r="CD52" s="111"/>
      <c r="CH52" s="1525"/>
      <c r="CI52" s="1525"/>
      <c r="CJ52" s="1525"/>
      <c r="CK52" s="1525"/>
    </row>
    <row r="53" spans="2:126" s="63" customFormat="1" ht="24.95" customHeight="1">
      <c r="B53" s="86"/>
      <c r="C53" s="152"/>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77"/>
      <c r="AJ53" s="77"/>
      <c r="AK53" s="77"/>
      <c r="AL53" s="77"/>
      <c r="AM53" s="77"/>
      <c r="AN53" s="77"/>
      <c r="AO53" s="77"/>
      <c r="AP53" s="77"/>
      <c r="AQ53" s="77"/>
      <c r="AR53" s="77"/>
      <c r="AS53" s="83"/>
      <c r="AT53" s="77"/>
      <c r="AU53" s="77"/>
      <c r="AV53" s="77"/>
      <c r="AW53" s="77"/>
      <c r="AX53" s="77"/>
      <c r="AY53" s="77"/>
      <c r="AZ53" s="77"/>
      <c r="BA53" s="77"/>
      <c r="BB53" s="77"/>
      <c r="BC53" s="77"/>
      <c r="BD53" s="77"/>
      <c r="BE53" s="77"/>
      <c r="BF53" s="77"/>
      <c r="BG53" s="77"/>
      <c r="BH53" s="77"/>
      <c r="BI53" s="77"/>
      <c r="BJ53" s="77"/>
      <c r="BK53" s="77"/>
      <c r="BL53" s="77"/>
      <c r="BM53" s="77"/>
      <c r="BN53" s="77"/>
      <c r="BO53" s="77"/>
      <c r="BP53" s="1525"/>
      <c r="BQ53" s="1525"/>
      <c r="BR53" s="1525"/>
      <c r="BS53" s="1525"/>
      <c r="BT53" s="1525"/>
      <c r="BU53" s="1525"/>
      <c r="BV53" s="1525"/>
      <c r="BW53" s="1525"/>
      <c r="BX53" s="1525"/>
      <c r="BY53" s="1525"/>
      <c r="BZ53" s="1525"/>
      <c r="CA53" s="1525"/>
      <c r="CB53" s="1525"/>
      <c r="CC53" s="1525"/>
      <c r="CD53" s="111"/>
      <c r="CH53" s="1525"/>
      <c r="CI53" s="1525"/>
      <c r="CJ53" s="1525"/>
      <c r="CK53" s="1525"/>
    </row>
    <row r="54" spans="2:126" s="63" customFormat="1" ht="30" customHeight="1">
      <c r="B54" s="89"/>
      <c r="C54" s="152"/>
      <c r="D54" s="83"/>
      <c r="E54" s="83"/>
      <c r="F54" s="77" t="s">
        <v>2811</v>
      </c>
      <c r="G54" s="83"/>
      <c r="H54" s="77" t="s">
        <v>2812</v>
      </c>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2726" t="s">
        <v>2813</v>
      </c>
      <c r="AJ54" s="2386"/>
      <c r="AK54" s="2386"/>
      <c r="AL54" s="2386"/>
      <c r="AM54" s="2571"/>
      <c r="AN54" s="2728"/>
      <c r="AO54" s="2729"/>
      <c r="AP54" s="2730"/>
      <c r="AQ54" s="77"/>
      <c r="AR54" s="77"/>
      <c r="AS54" s="83"/>
      <c r="AT54" s="77"/>
      <c r="AU54" s="77"/>
      <c r="AV54" s="479"/>
      <c r="AW54" s="77"/>
      <c r="AX54" s="166"/>
      <c r="AY54" s="2728"/>
      <c r="AZ54" s="2729"/>
      <c r="BA54" s="2730"/>
      <c r="BB54" s="77"/>
      <c r="BC54" s="77"/>
      <c r="BD54" s="77"/>
      <c r="BE54" s="77"/>
      <c r="BF54" s="77"/>
      <c r="BG54" s="479"/>
      <c r="BH54" s="77"/>
      <c r="BI54" s="166"/>
      <c r="BJ54" s="2728"/>
      <c r="BK54" s="2729"/>
      <c r="BL54" s="2730"/>
      <c r="BM54" s="77"/>
      <c r="BN54" s="77"/>
      <c r="BO54" s="77"/>
      <c r="BP54" s="1525"/>
      <c r="BQ54" s="1525"/>
      <c r="BR54" s="1525"/>
      <c r="BS54" s="1525"/>
      <c r="BT54" s="1525"/>
      <c r="BU54" s="1525"/>
      <c r="BV54" s="1525"/>
      <c r="BW54" s="1525"/>
      <c r="BX54" s="1525"/>
      <c r="BY54" s="1525"/>
      <c r="BZ54" s="1525"/>
      <c r="CA54" s="1525"/>
      <c r="CB54" s="1525"/>
      <c r="CC54" s="1525"/>
      <c r="CD54" s="111"/>
      <c r="CH54" s="1525"/>
      <c r="CI54" s="1525"/>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row>
    <row r="55" spans="2:126" s="63" customFormat="1" ht="30" customHeight="1">
      <c r="B55" s="73"/>
      <c r="C55" s="152"/>
      <c r="D55" s="83"/>
      <c r="E55" s="83"/>
      <c r="F55" s="83"/>
      <c r="G55" s="83"/>
      <c r="H55" s="87" t="s">
        <v>2814</v>
      </c>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2386"/>
      <c r="AJ55" s="2386"/>
      <c r="AK55" s="2386"/>
      <c r="AL55" s="2386"/>
      <c r="AM55" s="2571"/>
      <c r="AN55" s="2731"/>
      <c r="AO55" s="2732"/>
      <c r="AP55" s="2733"/>
      <c r="AQ55" s="77"/>
      <c r="AR55" s="77"/>
      <c r="AS55" s="83"/>
      <c r="AT55" s="77"/>
      <c r="AU55" s="77"/>
      <c r="AV55" s="77"/>
      <c r="AW55" s="77"/>
      <c r="AX55" s="166"/>
      <c r="AY55" s="2731"/>
      <c r="AZ55" s="2732"/>
      <c r="BA55" s="2733"/>
      <c r="BB55" s="77"/>
      <c r="BC55" s="77"/>
      <c r="BD55" s="77"/>
      <c r="BE55" s="77"/>
      <c r="BF55" s="77"/>
      <c r="BG55" s="77"/>
      <c r="BH55" s="77"/>
      <c r="BI55" s="166"/>
      <c r="BJ55" s="2731"/>
      <c r="BK55" s="2732"/>
      <c r="BL55" s="2733"/>
      <c r="BM55" s="77"/>
      <c r="BN55" s="77"/>
      <c r="BO55" s="77"/>
      <c r="BP55" s="1525"/>
      <c r="BQ55" s="1525"/>
      <c r="BR55" s="1525"/>
      <c r="BS55" s="1525"/>
      <c r="BT55" s="1525"/>
      <c r="BU55" s="1525"/>
      <c r="BV55" s="1525"/>
      <c r="BW55" s="1525"/>
      <c r="BX55" s="1525"/>
      <c r="BY55" s="1525"/>
      <c r="BZ55" s="1525"/>
      <c r="CA55" s="1525"/>
      <c r="CB55" s="1525"/>
      <c r="CC55" s="1525"/>
      <c r="CD55" s="111"/>
      <c r="CH55" s="1525"/>
      <c r="CI55" s="1525"/>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row>
    <row r="56" spans="2:126" s="63" customFormat="1" ht="24.95" customHeight="1">
      <c r="B56" s="94"/>
      <c r="C56" s="152"/>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77"/>
      <c r="AJ56" s="77"/>
      <c r="AK56" s="77"/>
      <c r="AL56" s="77"/>
      <c r="AM56" s="77"/>
      <c r="AN56" s="77"/>
      <c r="AO56" s="77"/>
      <c r="AP56" s="77"/>
      <c r="AQ56" s="77"/>
      <c r="AR56" s="77"/>
      <c r="AS56" s="83"/>
      <c r="AT56" s="77"/>
      <c r="AU56" s="77"/>
      <c r="AV56" s="77"/>
      <c r="AW56" s="77"/>
      <c r="AX56" s="77"/>
      <c r="AY56" s="77"/>
      <c r="AZ56" s="77"/>
      <c r="BA56" s="77"/>
      <c r="BB56" s="77"/>
      <c r="BC56" s="77"/>
      <c r="BD56" s="77"/>
      <c r="BE56" s="77"/>
      <c r="BF56" s="77"/>
      <c r="BG56" s="77"/>
      <c r="BH56" s="77"/>
      <c r="BI56" s="77"/>
      <c r="BJ56" s="77"/>
      <c r="BK56" s="77"/>
      <c r="BL56" s="77"/>
      <c r="BM56" s="77"/>
      <c r="BN56" s="77"/>
      <c r="BO56" s="77"/>
      <c r="BP56" s="1525"/>
      <c r="BQ56" s="1525"/>
      <c r="BR56" s="1525"/>
      <c r="BS56" s="1525"/>
      <c r="BT56" s="1525"/>
      <c r="BU56" s="1525"/>
      <c r="BV56" s="1525"/>
      <c r="BW56" s="1525"/>
      <c r="BX56" s="1525"/>
      <c r="BY56" s="1525"/>
      <c r="BZ56" s="1525"/>
      <c r="CA56" s="1525"/>
      <c r="CB56" s="1525"/>
      <c r="CC56" s="1525"/>
      <c r="CD56" s="111"/>
      <c r="CH56" s="1525"/>
      <c r="CI56" s="1525"/>
      <c r="CJ56" s="1525"/>
      <c r="CK56" s="1525"/>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row>
    <row r="57" spans="2:126" s="63" customFormat="1" ht="30" customHeight="1">
      <c r="B57" s="73"/>
      <c r="C57" s="152"/>
      <c r="D57" s="83"/>
      <c r="E57" s="83"/>
      <c r="F57" s="77" t="s">
        <v>2815</v>
      </c>
      <c r="G57" s="83"/>
      <c r="H57" s="77" t="s">
        <v>2816</v>
      </c>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2726" t="s">
        <v>2817</v>
      </c>
      <c r="AJ57" s="2386"/>
      <c r="AK57" s="2386"/>
      <c r="AL57" s="2386"/>
      <c r="AM57" s="2571"/>
      <c r="AN57" s="2728"/>
      <c r="AO57" s="2729"/>
      <c r="AP57" s="2730"/>
      <c r="AQ57" s="77"/>
      <c r="AR57" s="77"/>
      <c r="AS57" s="83"/>
      <c r="AT57" s="77"/>
      <c r="AU57" s="77"/>
      <c r="AV57" s="479"/>
      <c r="AW57" s="77"/>
      <c r="AX57" s="166"/>
      <c r="AY57" s="2728"/>
      <c r="AZ57" s="2729"/>
      <c r="BA57" s="2730"/>
      <c r="BB57" s="77"/>
      <c r="BC57" s="77"/>
      <c r="BD57" s="77"/>
      <c r="BE57" s="77"/>
      <c r="BF57" s="77"/>
      <c r="BG57" s="479"/>
      <c r="BH57" s="77"/>
      <c r="BI57" s="166"/>
      <c r="BJ57" s="2728"/>
      <c r="BK57" s="2729"/>
      <c r="BL57" s="2730"/>
      <c r="BM57" s="77"/>
      <c r="BN57" s="77"/>
      <c r="BO57" s="77"/>
      <c r="BP57" s="1525"/>
      <c r="BQ57" s="1525"/>
      <c r="BR57" s="1525"/>
      <c r="BS57" s="1525"/>
      <c r="BT57" s="1525"/>
      <c r="BU57" s="1525"/>
      <c r="BV57" s="1525"/>
      <c r="BW57" s="1525"/>
      <c r="BX57" s="1525"/>
      <c r="BY57" s="1525"/>
      <c r="BZ57" s="1525"/>
      <c r="CA57" s="1525"/>
      <c r="CB57" s="1525"/>
      <c r="CC57" s="1525"/>
      <c r="CD57" s="111"/>
      <c r="CH57" s="1525"/>
      <c r="CI57" s="1525"/>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row>
    <row r="58" spans="2:126" s="63" customFormat="1" ht="30" customHeight="1">
      <c r="B58" s="94"/>
      <c r="C58" s="152"/>
      <c r="D58" s="83"/>
      <c r="E58" s="83"/>
      <c r="F58" s="83"/>
      <c r="G58" s="83"/>
      <c r="H58" s="87" t="s">
        <v>2818</v>
      </c>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2386"/>
      <c r="AJ58" s="2386"/>
      <c r="AK58" s="2386"/>
      <c r="AL58" s="2386"/>
      <c r="AM58" s="2571"/>
      <c r="AN58" s="2731"/>
      <c r="AO58" s="2732"/>
      <c r="AP58" s="2733"/>
      <c r="AQ58" s="77"/>
      <c r="AR58" s="77"/>
      <c r="AS58" s="83"/>
      <c r="AT58" s="77"/>
      <c r="AU58" s="77"/>
      <c r="AV58" s="77"/>
      <c r="AW58" s="77"/>
      <c r="AX58" s="166"/>
      <c r="AY58" s="2731"/>
      <c r="AZ58" s="2732"/>
      <c r="BA58" s="2733"/>
      <c r="BB58" s="77"/>
      <c r="BC58" s="77"/>
      <c r="BD58" s="77"/>
      <c r="BE58" s="77"/>
      <c r="BF58" s="77"/>
      <c r="BG58" s="77"/>
      <c r="BH58" s="77"/>
      <c r="BI58" s="166"/>
      <c r="BJ58" s="2731"/>
      <c r="BK58" s="2732"/>
      <c r="BL58" s="2733"/>
      <c r="BM58" s="77"/>
      <c r="BN58" s="77"/>
      <c r="BO58" s="77"/>
      <c r="BP58" s="1525"/>
      <c r="BQ58" s="1525"/>
      <c r="BR58" s="1525"/>
      <c r="BS58" s="1525"/>
      <c r="BT58" s="1525"/>
      <c r="BU58" s="1525"/>
      <c r="BV58" s="1525"/>
      <c r="BW58" s="1525"/>
      <c r="BX58" s="1525"/>
      <c r="BY58" s="1525"/>
      <c r="BZ58" s="1525"/>
      <c r="CA58" s="1525"/>
      <c r="CB58" s="1525"/>
      <c r="CC58" s="1525"/>
      <c r="CD58" s="109"/>
      <c r="CH58" s="1525"/>
      <c r="CI58" s="1525"/>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row>
    <row r="59" spans="2:126" s="63" customFormat="1" ht="24.95" customHeight="1">
      <c r="B59" s="73"/>
      <c r="C59" s="153"/>
      <c r="D59" s="1587"/>
      <c r="E59" s="98"/>
      <c r="F59" s="83"/>
      <c r="G59" s="98"/>
      <c r="H59" s="98"/>
      <c r="I59" s="98"/>
      <c r="J59" s="99"/>
      <c r="K59" s="99"/>
      <c r="L59" s="99"/>
      <c r="M59" s="99"/>
      <c r="N59" s="99"/>
      <c r="O59" s="99"/>
      <c r="P59" s="99"/>
      <c r="Q59" s="99"/>
      <c r="R59" s="83"/>
      <c r="S59" s="83"/>
      <c r="T59" s="83"/>
      <c r="U59" s="83"/>
      <c r="V59" s="83"/>
      <c r="W59" s="83"/>
      <c r="X59" s="83"/>
      <c r="Y59" s="83"/>
      <c r="Z59" s="83"/>
      <c r="AA59" s="83"/>
      <c r="AB59" s="83"/>
      <c r="AC59" s="83"/>
      <c r="AD59" s="83"/>
      <c r="AE59" s="83"/>
      <c r="AF59" s="83"/>
      <c r="AG59" s="83"/>
      <c r="AH59" s="83"/>
      <c r="AI59" s="77"/>
      <c r="AJ59" s="77"/>
      <c r="AK59" s="77"/>
      <c r="AL59" s="77"/>
      <c r="AM59" s="77"/>
      <c r="AN59" s="77"/>
      <c r="AO59" s="77"/>
      <c r="AP59" s="77"/>
      <c r="AQ59" s="77"/>
      <c r="AR59" s="77"/>
      <c r="AS59" s="83"/>
      <c r="AT59" s="77"/>
      <c r="AU59" s="77"/>
      <c r="AV59" s="77"/>
      <c r="AW59" s="77"/>
      <c r="AX59" s="77"/>
      <c r="AY59" s="77"/>
      <c r="AZ59" s="77"/>
      <c r="BA59" s="77"/>
      <c r="BB59" s="77"/>
      <c r="BC59" s="77"/>
      <c r="BD59" s="77"/>
      <c r="BE59" s="77"/>
      <c r="BF59" s="77"/>
      <c r="BG59" s="77"/>
      <c r="BH59" s="77"/>
      <c r="BI59" s="77"/>
      <c r="BJ59" s="77"/>
      <c r="BK59" s="77"/>
      <c r="BL59" s="77"/>
      <c r="BM59" s="77"/>
      <c r="BN59" s="77"/>
      <c r="BO59" s="77"/>
      <c r="BP59" s="1525"/>
      <c r="BQ59" s="1525"/>
      <c r="BR59" s="1525"/>
      <c r="BS59" s="1525"/>
      <c r="BT59" s="1525"/>
      <c r="BU59" s="1525"/>
      <c r="BV59" s="1525"/>
      <c r="BW59" s="1525"/>
      <c r="BX59" s="1525"/>
      <c r="BY59" s="1525"/>
      <c r="BZ59" s="1525"/>
      <c r="CA59" s="1525"/>
      <c r="CB59" s="1525"/>
      <c r="CC59" s="1525"/>
      <c r="CD59" s="115"/>
      <c r="CH59" s="1525"/>
      <c r="CI59" s="1525"/>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row>
    <row r="60" spans="2:126" s="63" customFormat="1" ht="30" customHeight="1">
      <c r="B60" s="84"/>
      <c r="C60" s="153"/>
      <c r="D60" s="479" t="s">
        <v>2723</v>
      </c>
      <c r="E60" s="83"/>
      <c r="F60" s="77" t="s">
        <v>2819</v>
      </c>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2726" t="s">
        <v>2820</v>
      </c>
      <c r="AJ60" s="2386"/>
      <c r="AK60" s="2386"/>
      <c r="AL60" s="2386"/>
      <c r="AM60" s="2571"/>
      <c r="AN60" s="2728"/>
      <c r="AO60" s="2729"/>
      <c r="AP60" s="2730"/>
      <c r="AQ60" s="77"/>
      <c r="AR60" s="77"/>
      <c r="AS60" s="83"/>
      <c r="AT60" s="83"/>
      <c r="AU60" s="77"/>
      <c r="AV60" s="479"/>
      <c r="AW60" s="77"/>
      <c r="AX60" s="166"/>
      <c r="AY60" s="2728"/>
      <c r="AZ60" s="2729"/>
      <c r="BA60" s="2730"/>
      <c r="BB60" s="77"/>
      <c r="BC60" s="77"/>
      <c r="BD60" s="77"/>
      <c r="BE60" s="77"/>
      <c r="BF60" s="77"/>
      <c r="BG60" s="479"/>
      <c r="BH60" s="77"/>
      <c r="BI60" s="166"/>
      <c r="BJ60" s="2728"/>
      <c r="BK60" s="2729"/>
      <c r="BL60" s="2730"/>
      <c r="BM60" s="77"/>
      <c r="BN60" s="77"/>
      <c r="BO60" s="77"/>
      <c r="BP60" s="1525"/>
      <c r="BQ60" s="1525"/>
      <c r="BR60" s="1525"/>
      <c r="BS60" s="1525"/>
      <c r="BT60" s="1525"/>
      <c r="BU60" s="1525"/>
      <c r="BV60" s="1525"/>
      <c r="BW60" s="1525"/>
      <c r="BX60" s="1525"/>
      <c r="BY60" s="1525"/>
      <c r="BZ60" s="1525"/>
      <c r="CA60" s="1525"/>
      <c r="CB60" s="1525"/>
      <c r="CC60" s="1525"/>
      <c r="CD60" s="115"/>
      <c r="CH60" s="1525"/>
      <c r="CI60" s="1525"/>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row>
    <row r="61" spans="2:126" s="63" customFormat="1" ht="30" customHeight="1">
      <c r="B61" s="86"/>
      <c r="C61" s="1593"/>
      <c r="D61" s="83"/>
      <c r="E61" s="83"/>
      <c r="F61" s="87" t="s">
        <v>2821</v>
      </c>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2386"/>
      <c r="AJ61" s="2386"/>
      <c r="AK61" s="2386"/>
      <c r="AL61" s="2386"/>
      <c r="AM61" s="2571"/>
      <c r="AN61" s="2731"/>
      <c r="AO61" s="2732"/>
      <c r="AP61" s="2733"/>
      <c r="AQ61" s="77"/>
      <c r="AR61" s="77"/>
      <c r="AS61" s="1593"/>
      <c r="AT61" s="1593"/>
      <c r="AU61" s="77"/>
      <c r="AV61" s="77"/>
      <c r="AW61" s="77"/>
      <c r="AX61" s="166"/>
      <c r="AY61" s="2731"/>
      <c r="AZ61" s="2732"/>
      <c r="BA61" s="2733"/>
      <c r="BB61" s="77"/>
      <c r="BC61" s="77"/>
      <c r="BD61" s="77"/>
      <c r="BE61" s="77"/>
      <c r="BF61" s="77"/>
      <c r="BG61" s="77"/>
      <c r="BH61" s="77"/>
      <c r="BI61" s="166"/>
      <c r="BJ61" s="2731"/>
      <c r="BK61" s="2732"/>
      <c r="BL61" s="2733"/>
      <c r="BM61" s="77"/>
      <c r="BN61" s="77"/>
      <c r="BO61" s="77"/>
      <c r="BP61" s="1525"/>
      <c r="BQ61" s="1525"/>
      <c r="BR61" s="1525"/>
      <c r="BS61" s="1525"/>
      <c r="BT61" s="1525"/>
      <c r="BU61" s="1525"/>
      <c r="BV61" s="1525"/>
      <c r="BW61" s="1525"/>
      <c r="BX61" s="1525"/>
      <c r="BY61" s="1525"/>
      <c r="BZ61" s="1525"/>
      <c r="CA61" s="1525"/>
      <c r="CB61" s="1525"/>
      <c r="CC61" s="1525"/>
      <c r="CD61" s="111"/>
      <c r="CH61" s="1525"/>
      <c r="CI61" s="1525"/>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row>
    <row r="62" spans="2:126" s="63" customFormat="1" ht="24.95" customHeight="1">
      <c r="B62" s="86"/>
      <c r="C62" s="159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77"/>
      <c r="AJ62" s="77"/>
      <c r="AK62" s="77"/>
      <c r="AL62" s="77"/>
      <c r="AM62" s="77"/>
      <c r="AN62" s="77"/>
      <c r="AO62" s="77"/>
      <c r="AP62" s="77"/>
      <c r="AQ62" s="77"/>
      <c r="AR62" s="77"/>
      <c r="AS62" s="1593"/>
      <c r="AT62" s="1593"/>
      <c r="AU62" s="77"/>
      <c r="AV62" s="77"/>
      <c r="AW62" s="77"/>
      <c r="AX62" s="77"/>
      <c r="AY62" s="77"/>
      <c r="AZ62" s="77"/>
      <c r="BA62" s="77"/>
      <c r="BB62" s="77"/>
      <c r="BC62" s="77"/>
      <c r="BD62" s="77"/>
      <c r="BE62" s="77"/>
      <c r="BF62" s="77"/>
      <c r="BG62" s="77"/>
      <c r="BH62" s="77"/>
      <c r="BI62" s="77"/>
      <c r="BJ62" s="77"/>
      <c r="BK62" s="77"/>
      <c r="BL62" s="77"/>
      <c r="BM62" s="77"/>
      <c r="BN62" s="77"/>
      <c r="BO62" s="77"/>
      <c r="BP62" s="1525"/>
      <c r="BQ62" s="1525"/>
      <c r="BR62" s="1525"/>
      <c r="BS62" s="1525"/>
      <c r="BT62" s="1525"/>
      <c r="BU62" s="1525"/>
      <c r="BV62" s="1525"/>
      <c r="BW62" s="1525"/>
      <c r="BX62" s="1525"/>
      <c r="BY62" s="1525"/>
      <c r="BZ62" s="1525"/>
      <c r="CA62" s="1525"/>
      <c r="CB62" s="1525"/>
      <c r="CC62" s="1525"/>
      <c r="CD62" s="111"/>
      <c r="CH62" s="1525"/>
      <c r="CI62" s="1525"/>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row>
    <row r="63" spans="2:126" s="63" customFormat="1" ht="30" customHeight="1">
      <c r="B63" s="89"/>
      <c r="C63" s="1593"/>
      <c r="D63" s="479" t="s">
        <v>1291</v>
      </c>
      <c r="E63" s="83"/>
      <c r="F63" s="77" t="s">
        <v>2822</v>
      </c>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2726" t="s">
        <v>2823</v>
      </c>
      <c r="AJ63" s="2386"/>
      <c r="AK63" s="2386"/>
      <c r="AL63" s="2386"/>
      <c r="AM63" s="2571"/>
      <c r="AN63" s="2728"/>
      <c r="AO63" s="2729"/>
      <c r="AP63" s="2730"/>
      <c r="AQ63" s="77"/>
      <c r="AR63" s="77"/>
      <c r="AS63" s="1593"/>
      <c r="AT63" s="1593"/>
      <c r="AU63" s="77"/>
      <c r="AV63" s="479"/>
      <c r="AW63" s="77"/>
      <c r="AX63" s="166"/>
      <c r="AY63" s="2728"/>
      <c r="AZ63" s="2729"/>
      <c r="BA63" s="2730"/>
      <c r="BB63" s="77"/>
      <c r="BC63" s="77"/>
      <c r="BD63" s="77"/>
      <c r="BE63" s="77"/>
      <c r="BF63" s="77"/>
      <c r="BG63" s="479"/>
      <c r="BH63" s="77"/>
      <c r="BI63" s="166"/>
      <c r="BJ63" s="2728"/>
      <c r="BK63" s="2729"/>
      <c r="BL63" s="2730"/>
      <c r="BM63" s="77"/>
      <c r="BN63" s="77"/>
      <c r="BO63" s="77"/>
      <c r="BP63" s="1525"/>
      <c r="BQ63" s="1525"/>
      <c r="BR63" s="1525"/>
      <c r="BS63" s="1525"/>
      <c r="BT63" s="1525"/>
      <c r="BU63" s="1525"/>
      <c r="BV63" s="1525"/>
      <c r="BW63" s="1525"/>
      <c r="BX63" s="1525"/>
      <c r="BY63" s="1525"/>
      <c r="BZ63" s="1525"/>
      <c r="CA63" s="1525"/>
      <c r="CB63" s="1525"/>
      <c r="CC63" s="1525"/>
      <c r="CD63" s="111"/>
      <c r="CH63" s="1525"/>
      <c r="CI63" s="1525"/>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row>
    <row r="64" spans="2:126" s="63" customFormat="1" ht="30" customHeight="1">
      <c r="B64" s="73"/>
      <c r="C64" s="1593"/>
      <c r="D64" s="83"/>
      <c r="E64" s="83"/>
      <c r="F64" s="87" t="s">
        <v>2824</v>
      </c>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2386"/>
      <c r="AJ64" s="2386"/>
      <c r="AK64" s="2386"/>
      <c r="AL64" s="2386"/>
      <c r="AM64" s="2571"/>
      <c r="AN64" s="2731"/>
      <c r="AO64" s="2732"/>
      <c r="AP64" s="2733"/>
      <c r="AQ64" s="77"/>
      <c r="AR64" s="77"/>
      <c r="AS64" s="1593"/>
      <c r="AT64" s="1593"/>
      <c r="AU64" s="77"/>
      <c r="AV64" s="77"/>
      <c r="AW64" s="77"/>
      <c r="AX64" s="166"/>
      <c r="AY64" s="2731"/>
      <c r="AZ64" s="2732"/>
      <c r="BA64" s="2733"/>
      <c r="BB64" s="77"/>
      <c r="BC64" s="77"/>
      <c r="BD64" s="77"/>
      <c r="BE64" s="77"/>
      <c r="BF64" s="77"/>
      <c r="BG64" s="77"/>
      <c r="BH64" s="77"/>
      <c r="BI64" s="166"/>
      <c r="BJ64" s="2731"/>
      <c r="BK64" s="2732"/>
      <c r="BL64" s="2733"/>
      <c r="BM64" s="77"/>
      <c r="BN64" s="77"/>
      <c r="BO64" s="77"/>
      <c r="BP64" s="1525"/>
      <c r="BQ64" s="1525"/>
      <c r="BR64" s="1525"/>
      <c r="BS64" s="1525"/>
      <c r="BT64" s="1525"/>
      <c r="BU64" s="1525"/>
      <c r="BV64" s="1525"/>
      <c r="BW64" s="1525"/>
      <c r="BX64" s="1525"/>
      <c r="BY64" s="1525"/>
      <c r="BZ64" s="1525"/>
      <c r="CA64" s="1525"/>
      <c r="CB64" s="1525"/>
      <c r="CC64" s="1525"/>
      <c r="CD64" s="111"/>
      <c r="CH64" s="1525"/>
      <c r="CI64" s="1525"/>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row>
    <row r="65" spans="2:142" s="63" customFormat="1" ht="30" customHeight="1">
      <c r="B65" s="91"/>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2"/>
      <c r="BR65" s="92"/>
      <c r="BS65" s="92"/>
      <c r="BT65" s="92"/>
      <c r="BU65" s="92"/>
      <c r="BV65" s="92"/>
      <c r="BW65" s="92"/>
      <c r="BX65" s="92"/>
      <c r="BY65" s="92"/>
      <c r="BZ65" s="92"/>
      <c r="CA65" s="92"/>
      <c r="CB65" s="92"/>
      <c r="CC65" s="92"/>
      <c r="CD65" s="163"/>
      <c r="CH65" s="1525"/>
      <c r="CI65" s="1525"/>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row>
    <row r="66" spans="2:142" s="63" customFormat="1" ht="30" customHeight="1">
      <c r="B66" s="73"/>
      <c r="C66" s="1525"/>
      <c r="D66" s="1525"/>
      <c r="E66" s="1525"/>
      <c r="F66" s="1525"/>
      <c r="G66" s="1525"/>
      <c r="H66" s="1525"/>
      <c r="I66" s="1525"/>
      <c r="J66" s="1525"/>
      <c r="K66" s="1525"/>
      <c r="L66" s="1525"/>
      <c r="M66" s="1525"/>
      <c r="N66" s="1525"/>
      <c r="O66" s="1525"/>
      <c r="P66" s="1525"/>
      <c r="Q66" s="1525"/>
      <c r="R66" s="1525"/>
      <c r="S66" s="1525"/>
      <c r="T66" s="1525"/>
      <c r="U66" s="1525"/>
      <c r="V66" s="1525"/>
      <c r="W66" s="1525"/>
      <c r="X66" s="1525"/>
      <c r="Y66" s="1525"/>
      <c r="Z66" s="1525"/>
      <c r="AA66" s="1525"/>
      <c r="AB66" s="1525"/>
      <c r="AC66" s="1525"/>
      <c r="AD66" s="1525"/>
      <c r="AE66" s="1525"/>
      <c r="AF66" s="1525"/>
      <c r="AG66" s="1525"/>
      <c r="AH66" s="1525"/>
      <c r="AI66" s="1525"/>
      <c r="AJ66" s="1525"/>
      <c r="AK66" s="1525"/>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R66" s="1525"/>
      <c r="BS66" s="1525"/>
      <c r="BT66" s="1525"/>
      <c r="BU66" s="1525"/>
      <c r="BV66" s="1525"/>
      <c r="BW66" s="1525"/>
      <c r="BX66" s="1525"/>
      <c r="BY66" s="1525"/>
      <c r="BZ66" s="1525"/>
      <c r="CA66" s="1525"/>
      <c r="CB66" s="1525"/>
      <c r="CC66" s="1525"/>
      <c r="CD66" s="114"/>
      <c r="CH66" s="1525"/>
      <c r="CI66" s="1525"/>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row>
    <row r="67" spans="2:142" s="63" customFormat="1" ht="30" customHeight="1">
      <c r="B67" s="73"/>
      <c r="C67" s="1586" t="s">
        <v>2825</v>
      </c>
      <c r="D67" s="1587" t="s">
        <v>2826</v>
      </c>
      <c r="E67" s="155"/>
      <c r="F67" s="155"/>
      <c r="G67" s="155"/>
      <c r="H67" s="155"/>
      <c r="I67" s="155"/>
      <c r="J67" s="155"/>
      <c r="K67" s="155"/>
      <c r="L67" s="155"/>
      <c r="M67" s="155"/>
      <c r="N67" s="155"/>
      <c r="O67" s="158"/>
      <c r="P67" s="158"/>
      <c r="Q67" s="158"/>
      <c r="R67" s="38"/>
      <c r="S67" s="161"/>
      <c r="T67" s="77"/>
      <c r="U67" s="77"/>
      <c r="V67" s="77"/>
      <c r="W67" s="77"/>
      <c r="X67" s="77"/>
      <c r="Y67" s="77"/>
      <c r="Z67" s="77"/>
      <c r="AA67" s="77"/>
      <c r="AB67" s="77"/>
      <c r="AC67" s="77"/>
      <c r="AD67" s="77"/>
      <c r="AE67" s="77"/>
      <c r="AF67" s="77"/>
      <c r="AG67" s="77"/>
      <c r="AH67" s="77"/>
      <c r="AI67" s="77"/>
      <c r="AJ67" s="77"/>
      <c r="AK67" s="38"/>
      <c r="AL67" s="38"/>
      <c r="AM67" s="38"/>
      <c r="AN67" s="38"/>
      <c r="AO67" s="100"/>
      <c r="AP67" s="100"/>
      <c r="AQ67" s="100"/>
      <c r="AR67" s="1"/>
      <c r="AS67" s="1"/>
      <c r="AT67" s="1"/>
      <c r="AU67" s="1"/>
      <c r="AV67" s="1"/>
      <c r="AW67" s="1"/>
      <c r="AX67" s="1"/>
      <c r="AY67" s="1"/>
      <c r="BL67" s="1"/>
      <c r="BM67" s="1"/>
      <c r="BN67" s="1"/>
      <c r="BO67" s="1"/>
      <c r="BP67" s="1"/>
      <c r="BQ67" s="1"/>
      <c r="BR67" s="1"/>
      <c r="BS67" s="77"/>
      <c r="BT67" s="77"/>
      <c r="BU67" s="77"/>
      <c r="BV67" s="77"/>
      <c r="BW67" s="77"/>
      <c r="BX67" s="77"/>
      <c r="BY67" s="77"/>
      <c r="BZ67" s="77"/>
      <c r="CA67" s="77"/>
      <c r="CD67" s="134"/>
      <c r="CH67" s="1525"/>
      <c r="CI67" s="1525"/>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row>
    <row r="68" spans="2:142" s="63" customFormat="1" ht="30" customHeight="1">
      <c r="B68" s="84"/>
      <c r="C68" s="153"/>
      <c r="D68" s="135" t="s">
        <v>2827</v>
      </c>
      <c r="E68" s="83"/>
      <c r="F68" s="98"/>
      <c r="G68" s="98"/>
      <c r="H68" s="98"/>
      <c r="I68" s="98"/>
      <c r="J68" s="99"/>
      <c r="K68" s="99"/>
      <c r="L68" s="99"/>
      <c r="M68" s="99"/>
      <c r="N68" s="83"/>
      <c r="O68" s="83"/>
      <c r="P68" s="99"/>
      <c r="Q68" s="99"/>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BL68" s="83"/>
      <c r="BM68" s="83"/>
      <c r="BN68" s="83"/>
      <c r="BO68" s="83"/>
      <c r="BP68" s="83"/>
      <c r="BQ68" s="83"/>
      <c r="BR68" s="83"/>
      <c r="BS68" s="87"/>
      <c r="BT68" s="87"/>
      <c r="BU68" s="87"/>
      <c r="BV68" s="87"/>
      <c r="BW68" s="87"/>
      <c r="BX68" s="87"/>
      <c r="BY68" s="87"/>
      <c r="BZ68" s="87"/>
      <c r="CA68" s="87"/>
      <c r="CD68" s="134"/>
      <c r="CH68" s="1525"/>
      <c r="CI68" s="1525"/>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row>
    <row r="69" spans="2:142" s="63" customFormat="1" ht="30" customHeight="1">
      <c r="B69" s="86"/>
      <c r="E69" s="83"/>
      <c r="F69" s="98"/>
      <c r="G69" s="98"/>
      <c r="H69" s="98"/>
      <c r="I69" s="98"/>
      <c r="J69" s="99"/>
      <c r="K69" s="99"/>
      <c r="L69" s="99"/>
      <c r="M69" s="99"/>
      <c r="N69" s="83"/>
      <c r="O69" s="83"/>
      <c r="P69" s="99"/>
      <c r="Q69" s="99"/>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BL69" s="83"/>
      <c r="BM69" s="83"/>
      <c r="BN69" s="83"/>
      <c r="BO69" s="83"/>
      <c r="BP69" s="83"/>
      <c r="BQ69" s="83"/>
      <c r="BR69" s="83"/>
      <c r="BS69" s="83"/>
      <c r="BT69" s="83"/>
      <c r="BU69" s="83"/>
      <c r="BV69" s="83"/>
      <c r="BW69" s="83"/>
      <c r="BX69" s="83"/>
      <c r="BY69" s="479" t="s">
        <v>2754</v>
      </c>
      <c r="BZ69" s="83"/>
      <c r="CA69" s="83"/>
      <c r="CD69" s="134"/>
      <c r="CH69" s="1525"/>
      <c r="CI69" s="1525"/>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row>
    <row r="70" spans="2:142" s="63" customFormat="1" ht="30" customHeight="1">
      <c r="B70" s="86"/>
      <c r="C70" s="153"/>
      <c r="D70" s="1587" t="s">
        <v>1171</v>
      </c>
      <c r="E70" s="83"/>
      <c r="F70" s="1587" t="s">
        <v>2828</v>
      </c>
      <c r="G70" s="98"/>
      <c r="H70" s="98"/>
      <c r="I70" s="98"/>
      <c r="J70" s="99"/>
      <c r="K70" s="99"/>
      <c r="L70" s="99"/>
      <c r="M70" s="99"/>
      <c r="N70" s="83"/>
      <c r="O70" s="83"/>
      <c r="P70" s="99"/>
      <c r="Q70" s="99"/>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BO70" s="83"/>
      <c r="BP70" s="83"/>
      <c r="BQ70" s="2306">
        <v>23</v>
      </c>
      <c r="BR70" s="2306"/>
      <c r="BS70" s="2307"/>
      <c r="BT70" s="2308"/>
      <c r="BU70" s="2308"/>
      <c r="BV70" s="2308"/>
      <c r="BW70" s="2308"/>
      <c r="BX70" s="2308"/>
      <c r="BY70" s="2308"/>
      <c r="BZ70" s="2308"/>
      <c r="CA70" s="2309"/>
      <c r="CB70" s="2306" t="s">
        <v>1229</v>
      </c>
      <c r="CC70" s="2306"/>
      <c r="CD70" s="134"/>
      <c r="CH70" s="1525"/>
      <c r="CI70" s="1525"/>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row>
    <row r="71" spans="2:142" s="63" customFormat="1" ht="30" customHeight="1">
      <c r="B71" s="89"/>
      <c r="C71" s="153"/>
      <c r="D71" s="1587"/>
      <c r="E71" s="83"/>
      <c r="F71" s="135" t="s">
        <v>2829</v>
      </c>
      <c r="G71" s="98"/>
      <c r="H71" s="98"/>
      <c r="I71" s="98"/>
      <c r="J71" s="99"/>
      <c r="K71" s="99"/>
      <c r="L71" s="99"/>
      <c r="M71" s="99"/>
      <c r="N71" s="83"/>
      <c r="O71" s="83"/>
      <c r="P71" s="99"/>
      <c r="Q71" s="99"/>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BO71" s="83"/>
      <c r="BP71" s="77"/>
      <c r="BQ71" s="2306"/>
      <c r="BR71" s="2306"/>
      <c r="BS71" s="2310"/>
      <c r="BT71" s="2311"/>
      <c r="BU71" s="2311"/>
      <c r="BV71" s="2311"/>
      <c r="BW71" s="2311"/>
      <c r="BX71" s="2311"/>
      <c r="BY71" s="2311"/>
      <c r="BZ71" s="2311"/>
      <c r="CA71" s="2312"/>
      <c r="CB71" s="2306"/>
      <c r="CC71" s="2306"/>
      <c r="CD71" s="134"/>
      <c r="CH71" s="1525"/>
      <c r="CI71" s="1525"/>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row>
    <row r="72" spans="2:142" s="63" customFormat="1" ht="30" customHeight="1">
      <c r="B72" s="73"/>
      <c r="C72" s="153"/>
      <c r="G72" s="98"/>
      <c r="H72" s="98"/>
      <c r="I72" s="98"/>
      <c r="J72" s="99"/>
      <c r="K72" s="99"/>
      <c r="L72" s="99"/>
      <c r="M72" s="99"/>
      <c r="N72" s="83"/>
      <c r="O72" s="83"/>
      <c r="P72" s="99"/>
      <c r="Q72" s="99"/>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BO72" s="83"/>
      <c r="BP72" s="77"/>
      <c r="BQ72" s="77"/>
      <c r="BR72" s="77"/>
      <c r="BS72" s="83"/>
      <c r="BT72" s="83"/>
      <c r="BU72" s="83"/>
      <c r="BV72" s="83"/>
      <c r="BW72" s="83"/>
      <c r="BX72" s="83"/>
      <c r="BY72" s="83"/>
      <c r="BZ72" s="83"/>
      <c r="CA72" s="83"/>
      <c r="CD72" s="134"/>
      <c r="CH72" s="1525"/>
      <c r="CI72" s="1525"/>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row>
    <row r="73" spans="2:142" s="63" customFormat="1" ht="30" customHeight="1">
      <c r="B73" s="73"/>
      <c r="C73" s="153"/>
      <c r="D73" s="1587" t="s">
        <v>1175</v>
      </c>
      <c r="E73" s="83"/>
      <c r="F73" s="1587" t="s">
        <v>2830</v>
      </c>
      <c r="G73" s="98"/>
      <c r="H73" s="98"/>
      <c r="I73" s="98"/>
      <c r="J73" s="99"/>
      <c r="K73" s="99"/>
      <c r="L73" s="99"/>
      <c r="M73" s="99"/>
      <c r="N73" s="83"/>
      <c r="O73" s="83"/>
      <c r="P73" s="99"/>
      <c r="Q73" s="99"/>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BO73" s="83"/>
      <c r="BP73" s="77"/>
      <c r="BQ73" s="2306">
        <v>24</v>
      </c>
      <c r="BR73" s="2306"/>
      <c r="BS73" s="2307"/>
      <c r="BT73" s="2308"/>
      <c r="BU73" s="2308"/>
      <c r="BV73" s="2308"/>
      <c r="BW73" s="2308"/>
      <c r="BX73" s="2308"/>
      <c r="BY73" s="2308"/>
      <c r="BZ73" s="2308"/>
      <c r="CA73" s="2309"/>
      <c r="CB73" s="2306" t="s">
        <v>1229</v>
      </c>
      <c r="CC73" s="2306"/>
      <c r="CD73" s="134"/>
      <c r="CH73" s="1525"/>
      <c r="CI73" s="1525"/>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row>
    <row r="74" spans="2:142" s="63" customFormat="1" ht="30" customHeight="1">
      <c r="B74" s="73"/>
      <c r="C74" s="153"/>
      <c r="D74" s="1587"/>
      <c r="E74" s="83"/>
      <c r="F74" s="135" t="s">
        <v>2831</v>
      </c>
      <c r="G74" s="98"/>
      <c r="H74" s="98"/>
      <c r="I74" s="98"/>
      <c r="J74" s="99"/>
      <c r="K74" s="99"/>
      <c r="L74" s="99"/>
      <c r="M74" s="99"/>
      <c r="N74" s="83"/>
      <c r="O74" s="83"/>
      <c r="P74" s="99"/>
      <c r="Q74" s="99"/>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BO74" s="83"/>
      <c r="BP74" s="77"/>
      <c r="BQ74" s="2306"/>
      <c r="BR74" s="2306"/>
      <c r="BS74" s="2310"/>
      <c r="BT74" s="2311"/>
      <c r="BU74" s="2311"/>
      <c r="BV74" s="2311"/>
      <c r="BW74" s="2311"/>
      <c r="BX74" s="2311"/>
      <c r="BY74" s="2311"/>
      <c r="BZ74" s="2311"/>
      <c r="CA74" s="2312"/>
      <c r="CB74" s="2306"/>
      <c r="CC74" s="2306"/>
      <c r="CD74" s="134"/>
      <c r="CH74" s="1525"/>
      <c r="CI74" s="1525"/>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row>
    <row r="75" spans="2:142" s="63" customFormat="1" ht="30" customHeight="1">
      <c r="B75" s="91"/>
      <c r="C75" s="156"/>
      <c r="D75" s="157"/>
      <c r="E75" s="157"/>
      <c r="F75" s="157"/>
      <c r="G75" s="1622"/>
      <c r="H75" s="1622"/>
      <c r="I75" s="1622"/>
      <c r="J75" s="159"/>
      <c r="K75" s="159"/>
      <c r="L75" s="159"/>
      <c r="M75" s="159"/>
      <c r="N75" s="160"/>
      <c r="O75" s="160"/>
      <c r="P75" s="159"/>
      <c r="Q75" s="159"/>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57"/>
      <c r="BA75" s="157"/>
      <c r="BB75" s="157"/>
      <c r="BC75" s="157"/>
      <c r="BD75" s="157"/>
      <c r="BE75" s="157"/>
      <c r="BF75" s="157"/>
      <c r="BG75" s="157"/>
      <c r="BH75" s="157"/>
      <c r="BI75" s="157"/>
      <c r="BJ75" s="157"/>
      <c r="BK75" s="157"/>
      <c r="BL75" s="157"/>
      <c r="BM75" s="157"/>
      <c r="BN75" s="157"/>
      <c r="BO75" s="160"/>
      <c r="BP75" s="162"/>
      <c r="BQ75" s="157"/>
      <c r="BR75" s="157"/>
      <c r="BS75" s="157"/>
      <c r="BT75" s="157"/>
      <c r="BU75" s="157"/>
      <c r="BV75" s="157"/>
      <c r="BW75" s="157"/>
      <c r="BX75" s="157"/>
      <c r="BY75" s="157"/>
      <c r="BZ75" s="157"/>
      <c r="CA75" s="157"/>
      <c r="CB75" s="157"/>
      <c r="CC75" s="157"/>
      <c r="CD75" s="164"/>
      <c r="CH75" s="1525"/>
      <c r="CI75" s="1525"/>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row>
    <row r="76" spans="2:142" s="63" customFormat="1" ht="30" customHeight="1">
      <c r="B76" s="89"/>
      <c r="C76" s="1525"/>
      <c r="D76" s="1525"/>
      <c r="E76" s="1525"/>
      <c r="F76" s="1525"/>
      <c r="G76" s="1525"/>
      <c r="H76" s="1525"/>
      <c r="I76" s="1525"/>
      <c r="J76" s="1525"/>
      <c r="K76" s="1525"/>
      <c r="L76" s="1525"/>
      <c r="M76" s="1525"/>
      <c r="N76" s="1525"/>
      <c r="O76" s="1525"/>
      <c r="P76" s="1525"/>
      <c r="Q76" s="1525"/>
      <c r="R76" s="1525"/>
      <c r="S76" s="1525"/>
      <c r="T76" s="1525"/>
      <c r="U76" s="1525"/>
      <c r="V76" s="1525"/>
      <c r="W76" s="1525"/>
      <c r="X76" s="1525"/>
      <c r="Y76" s="1525"/>
      <c r="Z76" s="1525"/>
      <c r="AA76" s="1525"/>
      <c r="AB76" s="1525"/>
      <c r="AC76" s="1525"/>
      <c r="AD76" s="1525"/>
      <c r="AE76" s="1525"/>
      <c r="AF76" s="1525"/>
      <c r="AG76" s="1525"/>
      <c r="AH76" s="1525"/>
      <c r="AI76" s="1525"/>
      <c r="AJ76" s="1525"/>
      <c r="AK76" s="1525"/>
      <c r="AL76" s="1525"/>
      <c r="AM76" s="1525"/>
      <c r="AN76" s="1525"/>
      <c r="AO76" s="1525"/>
      <c r="AP76" s="1525"/>
      <c r="AQ76" s="1525"/>
      <c r="AR76" s="1525"/>
      <c r="AS76" s="1525"/>
      <c r="AT76" s="1525"/>
      <c r="AU76" s="1525"/>
      <c r="AV76" s="1525"/>
      <c r="AW76" s="1525"/>
      <c r="AX76" s="1525"/>
      <c r="AY76" s="1525"/>
      <c r="AZ76" s="1525"/>
      <c r="BA76" s="1525"/>
      <c r="BB76" s="1525"/>
      <c r="BC76" s="1525"/>
      <c r="BD76" s="1525"/>
      <c r="BE76" s="1525"/>
      <c r="BF76" s="1525"/>
      <c r="BG76" s="1525"/>
      <c r="BH76" s="1525"/>
      <c r="BI76" s="1525"/>
      <c r="BJ76" s="1525"/>
      <c r="BK76" s="1525"/>
      <c r="BL76" s="1525"/>
      <c r="BM76" s="1525"/>
      <c r="BN76" s="1525"/>
      <c r="BO76" s="1525"/>
      <c r="BP76" s="1525"/>
      <c r="BQ76" s="1525"/>
      <c r="BR76" s="1525"/>
      <c r="BS76" s="1525"/>
      <c r="BT76" s="1525"/>
      <c r="BU76" s="1525"/>
      <c r="BV76" s="1525"/>
      <c r="BW76" s="1525"/>
      <c r="BX76" s="1525"/>
      <c r="BY76" s="1525"/>
      <c r="BZ76" s="1525"/>
      <c r="CA76" s="1525"/>
      <c r="CB76" s="1525"/>
      <c r="CC76" s="1525"/>
      <c r="CD76" s="115"/>
      <c r="CH76" s="1525"/>
      <c r="CI76" s="1525"/>
      <c r="CJ76" s="1525"/>
      <c r="CK76" s="1525"/>
      <c r="CL76" s="1525"/>
      <c r="CM76" s="1525"/>
      <c r="CP76" s="83"/>
      <c r="CQ76" s="98"/>
      <c r="CR76" s="98"/>
      <c r="CS76" s="98"/>
      <c r="CT76" s="98"/>
      <c r="CU76" s="99"/>
      <c r="CV76" s="99"/>
      <c r="CW76" s="99"/>
      <c r="CX76" s="99"/>
      <c r="CY76" s="83"/>
      <c r="CZ76" s="83"/>
      <c r="DA76" s="99"/>
      <c r="DB76" s="99"/>
      <c r="DC76" s="83"/>
      <c r="DD76" s="83"/>
      <c r="DE76" s="83"/>
      <c r="DF76" s="83"/>
      <c r="DG76" s="83"/>
      <c r="DH76" s="83"/>
      <c r="DI76" s="83"/>
      <c r="DJ76" s="83"/>
      <c r="DK76" s="83"/>
      <c r="DL76" s="83"/>
      <c r="DM76" s="83"/>
      <c r="DN76" s="83"/>
      <c r="DO76" s="83"/>
      <c r="DP76" s="83"/>
      <c r="DQ76" s="83"/>
      <c r="DR76" s="1593"/>
      <c r="DS76" s="1593"/>
      <c r="DT76" s="1593"/>
      <c r="DU76" s="1593"/>
      <c r="DV76" s="1593"/>
      <c r="DW76" s="1593"/>
      <c r="DX76" s="1593"/>
      <c r="DY76" s="1593"/>
      <c r="DZ76" s="1593"/>
      <c r="EA76" s="1593"/>
      <c r="EB76" s="1593"/>
      <c r="EC76" s="1593"/>
      <c r="ED76" s="1593"/>
      <c r="EE76" s="1593"/>
      <c r="EF76" s="1593"/>
      <c r="EG76" s="1593"/>
      <c r="EH76" s="1593"/>
      <c r="EI76" s="1593"/>
      <c r="EJ76" s="1593"/>
      <c r="EK76" s="1593"/>
      <c r="EL76" s="1593"/>
    </row>
    <row r="77" spans="2:142" s="63" customFormat="1" ht="30" customHeight="1">
      <c r="B77" s="86"/>
      <c r="C77" s="1586" t="s">
        <v>2832</v>
      </c>
      <c r="D77" s="1587" t="s">
        <v>2833</v>
      </c>
      <c r="E77" s="1525"/>
      <c r="F77" s="1525"/>
      <c r="G77" s="1525"/>
      <c r="H77" s="1525"/>
      <c r="I77" s="1525"/>
      <c r="J77" s="1525"/>
      <c r="K77" s="1525"/>
      <c r="L77" s="1525"/>
      <c r="M77" s="1525"/>
      <c r="N77" s="1525"/>
      <c r="O77" s="1525"/>
      <c r="P77" s="1525"/>
      <c r="Q77" s="1525"/>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1525"/>
      <c r="AQ77" s="1525"/>
      <c r="AR77" s="1525"/>
      <c r="AS77" s="1525"/>
      <c r="AT77" s="1525"/>
      <c r="AU77" s="1525"/>
      <c r="AV77" s="1525"/>
      <c r="AW77" s="1525"/>
      <c r="AX77" s="1525"/>
      <c r="AY77" s="1525"/>
      <c r="AZ77" s="1525"/>
      <c r="BA77" s="1525"/>
      <c r="BB77" s="1525"/>
      <c r="BC77" s="1525"/>
      <c r="BD77" s="1525"/>
      <c r="BE77" s="1525"/>
      <c r="BF77" s="1525"/>
      <c r="BG77" s="1525"/>
      <c r="BH77" s="1525"/>
      <c r="BI77" s="1525"/>
      <c r="BJ77" s="1525"/>
      <c r="BK77" s="1525"/>
      <c r="BL77" s="1525"/>
      <c r="BM77" s="1525"/>
      <c r="BN77" s="1525"/>
      <c r="BO77" s="1525"/>
      <c r="BP77" s="1525"/>
      <c r="BQ77" s="1525"/>
      <c r="BR77" s="1525"/>
      <c r="BS77" s="1525"/>
      <c r="BT77" s="1525"/>
      <c r="BU77" s="1525"/>
      <c r="BV77" s="1525"/>
      <c r="BW77" s="1525"/>
      <c r="BX77" s="1525"/>
      <c r="BY77" s="1525"/>
      <c r="BZ77" s="1525"/>
      <c r="CA77" s="1525"/>
      <c r="CB77" s="1525"/>
      <c r="CC77" s="1525"/>
      <c r="CD77" s="114"/>
      <c r="CH77" s="1525"/>
      <c r="CI77" s="1525"/>
      <c r="CJ77" s="1525"/>
      <c r="CK77" s="1525"/>
      <c r="CL77" s="1525"/>
      <c r="CM77" s="1525"/>
      <c r="CP77" s="83"/>
      <c r="CQ77" s="98"/>
      <c r="CR77" s="98"/>
      <c r="CS77" s="98"/>
      <c r="CT77" s="98"/>
      <c r="CU77" s="99"/>
      <c r="CV77" s="99"/>
      <c r="CW77" s="99"/>
      <c r="CX77" s="99"/>
      <c r="CY77" s="83"/>
      <c r="CZ77" s="83"/>
      <c r="DA77" s="99"/>
      <c r="DB77" s="99"/>
      <c r="DC77" s="83"/>
      <c r="DD77" s="83"/>
      <c r="DE77" s="83"/>
      <c r="DF77" s="83"/>
      <c r="DG77" s="83"/>
      <c r="DH77" s="83"/>
      <c r="DI77" s="83"/>
      <c r="DJ77" s="83"/>
      <c r="DK77" s="83"/>
      <c r="DL77" s="83"/>
      <c r="DM77" s="83"/>
      <c r="DN77" s="83"/>
      <c r="DO77" s="83"/>
      <c r="DP77" s="83"/>
      <c r="DQ77" s="83"/>
      <c r="DR77" s="1593"/>
      <c r="DS77" s="1593"/>
      <c r="DT77" s="1593"/>
      <c r="DU77" s="1593"/>
      <c r="DV77" s="1593"/>
      <c r="DW77" s="1593"/>
      <c r="DX77" s="1593"/>
      <c r="DY77" s="1593"/>
      <c r="DZ77" s="1593"/>
      <c r="EA77" s="1593"/>
      <c r="EB77" s="1593"/>
      <c r="EC77" s="1593"/>
      <c r="ED77" s="1593"/>
      <c r="EE77" s="1593"/>
      <c r="EF77" s="1593"/>
      <c r="EG77" s="1593"/>
      <c r="EH77" s="1593"/>
      <c r="EI77" s="1593"/>
      <c r="EJ77" s="1593"/>
      <c r="EK77" s="1593"/>
      <c r="EL77" s="1593"/>
    </row>
    <row r="78" spans="2:142" s="63" customFormat="1" ht="30" customHeight="1">
      <c r="B78" s="86"/>
      <c r="C78" s="1587"/>
      <c r="D78" s="135" t="s">
        <v>2834</v>
      </c>
      <c r="E78" s="1525"/>
      <c r="F78" s="1525"/>
      <c r="G78" s="1525"/>
      <c r="H78" s="1525"/>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1525"/>
      <c r="AJ78" s="1525"/>
      <c r="AK78" s="1525"/>
      <c r="AL78" s="1525"/>
      <c r="AM78" s="1525"/>
      <c r="AN78" s="1525"/>
      <c r="AO78" s="1525"/>
      <c r="AP78" s="1525"/>
      <c r="AQ78" s="1525"/>
      <c r="AR78" s="1525"/>
      <c r="AS78" s="1525"/>
      <c r="AT78" s="1525"/>
      <c r="AU78" s="1525"/>
      <c r="AV78" s="1525"/>
      <c r="AW78" s="1525"/>
      <c r="AX78" s="1525"/>
      <c r="AY78" s="1525"/>
      <c r="AZ78" s="1525"/>
      <c r="BA78" s="1525"/>
      <c r="BB78" s="1525"/>
      <c r="BC78" s="1525"/>
      <c r="BD78" s="1525"/>
      <c r="BE78" s="1525"/>
      <c r="BF78" s="1525"/>
      <c r="BG78" s="1525"/>
      <c r="BH78" s="1525"/>
      <c r="BI78" s="1525"/>
      <c r="BJ78" s="1525"/>
      <c r="BK78" s="1525"/>
      <c r="BL78" s="1525"/>
      <c r="BM78" s="1525"/>
      <c r="BN78" s="1525"/>
      <c r="BO78" s="1525"/>
      <c r="BP78" s="1525"/>
      <c r="BQ78" s="1525"/>
      <c r="BR78" s="1525"/>
      <c r="BS78" s="1525"/>
      <c r="BT78" s="1525"/>
      <c r="BU78" s="1525"/>
      <c r="BV78" s="1525"/>
      <c r="BW78" s="1525"/>
      <c r="BX78" s="1525"/>
      <c r="BY78" s="1525"/>
      <c r="BZ78" s="1525"/>
      <c r="CA78" s="1525"/>
      <c r="CB78" s="1525"/>
      <c r="CC78" s="1525"/>
      <c r="CD78" s="114"/>
      <c r="CH78" s="1525"/>
      <c r="CI78" s="1525"/>
      <c r="CJ78" s="1525"/>
      <c r="CK78" s="1525"/>
      <c r="CL78" s="1525"/>
      <c r="CM78" s="1525"/>
      <c r="CN78" s="1587"/>
      <c r="CO78" s="135"/>
      <c r="CP78" s="83"/>
      <c r="CQ78" s="98"/>
      <c r="CR78" s="98"/>
      <c r="CS78" s="98"/>
      <c r="CT78" s="98"/>
      <c r="CU78" s="99"/>
      <c r="CV78" s="99"/>
      <c r="CW78" s="99"/>
      <c r="CX78" s="99"/>
      <c r="CY78" s="83"/>
      <c r="CZ78" s="83"/>
      <c r="DA78" s="99"/>
      <c r="DB78" s="99"/>
      <c r="DC78" s="83"/>
      <c r="DD78" s="83"/>
      <c r="DE78" s="83"/>
      <c r="DF78" s="83"/>
      <c r="DG78" s="83"/>
      <c r="DH78" s="83"/>
      <c r="DI78" s="83"/>
      <c r="DJ78" s="83"/>
      <c r="DK78" s="83"/>
      <c r="DL78" s="83"/>
      <c r="DM78" s="83"/>
      <c r="DN78" s="83"/>
      <c r="DO78" s="83"/>
      <c r="DP78" s="83"/>
      <c r="DQ78" s="83"/>
      <c r="DR78" s="1593"/>
      <c r="DS78" s="1593"/>
      <c r="DT78" s="1593"/>
      <c r="DU78" s="1593"/>
      <c r="DV78" s="1593"/>
      <c r="DW78" s="1593"/>
      <c r="DX78" s="1593"/>
      <c r="DY78" s="1593"/>
      <c r="DZ78" s="1593"/>
      <c r="EA78" s="1593"/>
      <c r="EB78" s="1593"/>
      <c r="EC78" s="1593"/>
      <c r="ED78" s="1593"/>
      <c r="EE78" s="1593"/>
      <c r="EF78" s="1593"/>
      <c r="EG78" s="1593"/>
      <c r="EH78" s="1593"/>
      <c r="EI78" s="1593"/>
      <c r="EJ78" s="1593"/>
      <c r="EK78" s="1593"/>
      <c r="EL78" s="1593"/>
    </row>
    <row r="79" spans="2:142" s="63" customFormat="1" ht="30" customHeight="1">
      <c r="B79" s="89"/>
      <c r="C79" s="1525"/>
      <c r="D79" s="1525"/>
      <c r="E79" s="1525"/>
      <c r="F79" s="1525"/>
      <c r="G79" s="1525"/>
      <c r="H79" s="1525"/>
      <c r="I79" s="1525"/>
      <c r="J79" s="1525"/>
      <c r="K79" s="1525"/>
      <c r="L79" s="1525"/>
      <c r="M79" s="1525"/>
      <c r="N79" s="1525"/>
      <c r="O79" s="1525"/>
      <c r="P79" s="1525"/>
      <c r="Q79" s="1525"/>
      <c r="R79" s="1525"/>
      <c r="S79" s="1525"/>
      <c r="T79" s="1525"/>
      <c r="U79" s="1525"/>
      <c r="V79" s="1525"/>
      <c r="W79" s="1525"/>
      <c r="X79" s="1525"/>
      <c r="Y79" s="1525"/>
      <c r="Z79" s="1525"/>
      <c r="AA79" s="1525"/>
      <c r="AB79" s="1525"/>
      <c r="AC79" s="1525"/>
      <c r="AD79" s="1525"/>
      <c r="AE79" s="1525"/>
      <c r="AF79" s="1525"/>
      <c r="AG79" s="1525"/>
      <c r="AH79" s="1525"/>
      <c r="AI79" s="1525"/>
      <c r="AJ79" s="1525"/>
      <c r="AK79" s="1525"/>
      <c r="AL79" s="1525"/>
      <c r="AM79" s="1525"/>
      <c r="AN79" s="1525"/>
      <c r="AO79" s="1525"/>
      <c r="AP79" s="1525"/>
      <c r="AQ79" s="1525"/>
      <c r="AR79" s="1525"/>
      <c r="AS79" s="1525"/>
      <c r="AT79" s="1525"/>
      <c r="AU79" s="1525"/>
      <c r="AV79" s="1525"/>
      <c r="AW79" s="1525"/>
      <c r="AX79" s="1525"/>
      <c r="AY79" s="1525"/>
      <c r="AZ79" s="1525"/>
      <c r="BA79" s="1525"/>
      <c r="BB79" s="1525"/>
      <c r="BC79" s="1525"/>
      <c r="BD79" s="1525"/>
      <c r="BE79" s="1525"/>
      <c r="BF79" s="1525"/>
      <c r="BG79" s="1525"/>
      <c r="BH79" s="1525"/>
      <c r="BI79" s="1525"/>
      <c r="BJ79" s="1525"/>
      <c r="BK79" s="1525"/>
      <c r="BL79" s="1525"/>
      <c r="BM79" s="1525"/>
      <c r="BN79" s="1525"/>
      <c r="BO79" s="1525"/>
      <c r="BP79" s="1525"/>
      <c r="BQ79" s="1525"/>
      <c r="BR79" s="1525"/>
      <c r="BS79" s="1525"/>
      <c r="BT79" s="1525"/>
      <c r="BU79" s="1525"/>
      <c r="BV79" s="1525"/>
      <c r="BW79" s="1525"/>
      <c r="BX79" s="1525"/>
      <c r="BY79" s="1525"/>
      <c r="BZ79" s="1525"/>
      <c r="CA79" s="1525"/>
      <c r="CB79" s="1525"/>
      <c r="CC79" s="1525"/>
      <c r="CD79" s="115"/>
      <c r="CH79" s="1525"/>
      <c r="CI79" s="1525"/>
      <c r="CJ79" s="1525"/>
      <c r="CK79" s="1525"/>
      <c r="CL79" s="1525"/>
      <c r="CM79" s="1525"/>
      <c r="CN79" s="1587"/>
      <c r="DR79" s="1593"/>
      <c r="DS79" s="1593"/>
      <c r="DT79" s="1593"/>
      <c r="DU79" s="1593"/>
      <c r="DV79" s="1593"/>
      <c r="DW79" s="1593"/>
      <c r="DX79" s="1593"/>
      <c r="DY79" s="1593"/>
      <c r="DZ79" s="1593"/>
      <c r="EA79" s="1593"/>
      <c r="EB79" s="1593"/>
      <c r="EC79" s="1593"/>
      <c r="ED79" s="1593"/>
      <c r="EE79" s="1593"/>
      <c r="EF79" s="1593"/>
      <c r="EG79" s="1593"/>
      <c r="EH79" s="1593"/>
      <c r="EI79" s="1593"/>
      <c r="EJ79" s="1593"/>
      <c r="EK79" s="1593"/>
      <c r="EL79" s="1593"/>
    </row>
    <row r="80" spans="2:142" s="63" customFormat="1" ht="30" customHeight="1">
      <c r="B80" s="73"/>
      <c r="C80" s="1525"/>
      <c r="D80" s="490" t="s">
        <v>2835</v>
      </c>
      <c r="E80" s="127"/>
      <c r="F80" s="83"/>
      <c r="G80" s="128"/>
      <c r="H80" s="128"/>
      <c r="I80" s="97"/>
      <c r="J80" s="97"/>
      <c r="K80" s="97"/>
      <c r="L80" s="97"/>
      <c r="M80" s="97"/>
      <c r="N80" s="97"/>
      <c r="O80" s="97"/>
      <c r="P80" s="97"/>
      <c r="Q80" s="97"/>
      <c r="R80" s="77"/>
      <c r="S80" s="77"/>
      <c r="T80" s="77"/>
      <c r="U80" s="77"/>
      <c r="V80" s="77"/>
      <c r="W80" s="77"/>
      <c r="X80" s="77"/>
      <c r="Y80" s="77"/>
      <c r="Z80" s="77"/>
      <c r="AA80" s="77"/>
      <c r="AB80" s="77"/>
      <c r="AC80" s="77"/>
      <c r="AD80" s="77"/>
      <c r="AE80" s="77"/>
      <c r="AF80" s="77"/>
      <c r="AG80" s="1525"/>
      <c r="AH80" s="1525"/>
      <c r="AI80" s="1525"/>
      <c r="AJ80" s="1525"/>
      <c r="AK80" s="1525"/>
      <c r="AL80" s="1525"/>
      <c r="AM80" s="1525"/>
      <c r="AN80" s="1525"/>
      <c r="AO80" s="1525"/>
      <c r="AP80" s="1525"/>
      <c r="AQ80" s="1525"/>
      <c r="AR80" s="1525"/>
      <c r="AS80" s="1525"/>
      <c r="AT80" s="1525"/>
      <c r="AU80" s="1525"/>
      <c r="AV80" s="1525"/>
      <c r="AW80" s="1525"/>
      <c r="AX80" s="1525"/>
      <c r="AY80" s="1525"/>
      <c r="AZ80" s="1525"/>
      <c r="BA80" s="1525"/>
      <c r="BB80" s="1525"/>
      <c r="BC80" s="1525"/>
      <c r="BD80" s="1525"/>
      <c r="BE80" s="1525"/>
      <c r="BF80" s="1525"/>
      <c r="BG80" s="1525"/>
      <c r="BH80" s="1525"/>
      <c r="BI80" s="1525"/>
      <c r="BJ80" s="1525"/>
      <c r="BK80" s="1525"/>
      <c r="BL80" s="1525"/>
      <c r="BM80" s="1525"/>
      <c r="BN80" s="1525"/>
      <c r="BO80" s="1525"/>
      <c r="BP80" s="1525"/>
      <c r="BQ80" s="1525"/>
      <c r="BR80" s="1525"/>
      <c r="BS80" s="1525"/>
      <c r="BT80" s="1525"/>
      <c r="BU80" s="1525"/>
      <c r="BV80" s="1525"/>
      <c r="BW80" s="1525"/>
      <c r="BX80" s="1525"/>
      <c r="BY80" s="1525"/>
      <c r="BZ80" s="1525"/>
      <c r="CA80" s="1525"/>
      <c r="CB80" s="1525"/>
      <c r="CC80" s="1525"/>
      <c r="CD80" s="115"/>
      <c r="CH80" s="1525"/>
      <c r="CI80" s="1525"/>
      <c r="CJ80" s="1525"/>
      <c r="CK80" s="1525"/>
      <c r="CL80" s="1525"/>
      <c r="CM80" s="1525"/>
      <c r="CN80" s="1587"/>
      <c r="DR80" s="1593"/>
      <c r="DS80" s="1593"/>
      <c r="DT80" s="1593"/>
      <c r="DU80" s="1593"/>
      <c r="DV80" s="1593"/>
      <c r="DW80" s="1593"/>
      <c r="DX80" s="1593"/>
      <c r="DY80" s="1593"/>
      <c r="DZ80" s="1593"/>
      <c r="EA80" s="1593"/>
      <c r="EB80" s="1593"/>
      <c r="EC80" s="1593"/>
      <c r="ED80" s="1593"/>
      <c r="EE80" s="1593"/>
      <c r="EF80" s="1593"/>
      <c r="EG80" s="1593"/>
      <c r="EH80" s="1593"/>
      <c r="EI80" s="1593"/>
      <c r="EJ80" s="1593"/>
      <c r="EK80" s="1593"/>
      <c r="EL80" s="1593"/>
    </row>
    <row r="81" spans="1:142" s="63" customFormat="1" ht="30" customHeight="1">
      <c r="B81" s="73"/>
      <c r="C81" s="1525"/>
      <c r="D81" s="2317" t="s">
        <v>1130</v>
      </c>
      <c r="E81" s="2348"/>
      <c r="F81" s="2682" t="s">
        <v>1082</v>
      </c>
      <c r="G81" s="2683"/>
      <c r="H81" s="2684"/>
      <c r="I81" s="98"/>
      <c r="J81" s="2644" t="s">
        <v>2154</v>
      </c>
      <c r="K81" s="2644"/>
      <c r="L81" s="2644"/>
      <c r="M81" s="2644"/>
      <c r="N81" s="2644"/>
      <c r="O81" s="131"/>
      <c r="P81" s="131"/>
      <c r="Q81" s="131"/>
      <c r="R81" s="77"/>
      <c r="S81" s="2317" t="s">
        <v>1132</v>
      </c>
      <c r="T81" s="2348"/>
      <c r="U81" s="2682"/>
      <c r="V81" s="2683"/>
      <c r="W81" s="2684"/>
      <c r="X81" s="98"/>
      <c r="Y81" s="2644" t="s">
        <v>2296</v>
      </c>
      <c r="Z81" s="2644"/>
      <c r="AA81" s="2644"/>
      <c r="AB81" s="2644"/>
      <c r="AC81" s="2644"/>
      <c r="AD81" s="2644"/>
      <c r="AE81" s="131"/>
      <c r="AF81" s="131"/>
      <c r="AG81" s="1525"/>
      <c r="AH81" s="1525"/>
      <c r="AI81" s="1525"/>
      <c r="AJ81" s="1525"/>
      <c r="AK81" s="1525"/>
      <c r="AL81" s="1525"/>
      <c r="AM81" s="1525"/>
      <c r="AN81" s="1525"/>
      <c r="AO81" s="1525"/>
      <c r="AP81" s="1525"/>
      <c r="AQ81" s="1525"/>
      <c r="AR81" s="1525"/>
      <c r="AS81" s="1525"/>
      <c r="AT81" s="1525"/>
      <c r="AU81" s="1525"/>
      <c r="AV81" s="1525"/>
      <c r="AW81" s="1525"/>
      <c r="AX81" s="1525"/>
      <c r="AY81" s="1525"/>
      <c r="AZ81" s="1525"/>
      <c r="BA81" s="1525"/>
      <c r="BB81" s="1525"/>
      <c r="BC81" s="1525"/>
      <c r="BD81" s="1525"/>
      <c r="BE81" s="1525"/>
      <c r="BF81" s="1525"/>
      <c r="BG81" s="1525"/>
      <c r="BH81" s="1525"/>
      <c r="BI81" s="1525"/>
      <c r="BJ81" s="1525"/>
      <c r="BK81" s="1525"/>
      <c r="BL81" s="1525"/>
      <c r="BM81" s="1525"/>
      <c r="BN81" s="1525"/>
      <c r="BO81" s="1525"/>
      <c r="BP81" s="1525"/>
      <c r="BQ81" s="1525"/>
      <c r="BR81" s="1525"/>
      <c r="BS81" s="1525"/>
      <c r="BT81" s="1525"/>
      <c r="BU81" s="1525"/>
      <c r="BV81" s="1525"/>
      <c r="BW81" s="1525"/>
      <c r="BX81" s="1525"/>
      <c r="BY81" s="1525"/>
      <c r="BZ81" s="1525"/>
      <c r="CA81" s="1525"/>
      <c r="CB81" s="1525"/>
      <c r="CC81" s="1525"/>
      <c r="CD81" s="115"/>
      <c r="CH81" s="1525"/>
      <c r="CI81" s="1525"/>
      <c r="CJ81" s="1525"/>
      <c r="CK81" s="1525"/>
      <c r="CL81" s="1525"/>
      <c r="CM81" s="1525"/>
      <c r="CN81" s="1587"/>
      <c r="DR81" s="1593"/>
      <c r="DS81" s="1593"/>
      <c r="DT81" s="1593"/>
      <c r="DU81" s="1593"/>
      <c r="DV81" s="1593"/>
      <c r="DW81" s="1593"/>
      <c r="DX81" s="1593"/>
      <c r="DY81" s="1593"/>
      <c r="DZ81" s="1593"/>
      <c r="EA81" s="1593"/>
      <c r="EB81" s="1593"/>
      <c r="EC81" s="1593"/>
      <c r="ED81" s="1593"/>
      <c r="EE81" s="1593"/>
      <c r="EF81" s="1593"/>
      <c r="EG81" s="1593"/>
      <c r="EH81" s="1593"/>
      <c r="EI81" s="1593"/>
      <c r="EJ81" s="1593"/>
      <c r="EK81" s="1593"/>
      <c r="EL81" s="1593"/>
    </row>
    <row r="82" spans="1:142" s="63" customFormat="1" ht="30" customHeight="1">
      <c r="B82" s="73"/>
      <c r="C82" s="1525"/>
      <c r="D82" s="2306"/>
      <c r="E82" s="2348"/>
      <c r="F82" s="2685"/>
      <c r="G82" s="2686"/>
      <c r="H82" s="2687"/>
      <c r="I82" s="98"/>
      <c r="J82" s="2644"/>
      <c r="K82" s="2644"/>
      <c r="L82" s="2644"/>
      <c r="M82" s="2644"/>
      <c r="N82" s="2644"/>
      <c r="O82" s="131"/>
      <c r="P82" s="131"/>
      <c r="Q82" s="131"/>
      <c r="R82" s="77"/>
      <c r="S82" s="2306"/>
      <c r="T82" s="2348"/>
      <c r="U82" s="2685"/>
      <c r="V82" s="2686"/>
      <c r="W82" s="2687"/>
      <c r="X82" s="98"/>
      <c r="Y82" s="2644"/>
      <c r="Z82" s="2644"/>
      <c r="AA82" s="2644"/>
      <c r="AB82" s="2644"/>
      <c r="AC82" s="2644"/>
      <c r="AD82" s="2644"/>
      <c r="AE82" s="131"/>
      <c r="AF82" s="131"/>
      <c r="AG82" s="1525"/>
      <c r="AH82" s="1525"/>
      <c r="AI82" s="1525"/>
      <c r="AJ82" s="1525"/>
      <c r="AK82" s="1525"/>
      <c r="AL82" s="1525"/>
      <c r="AM82" s="1525"/>
      <c r="AN82" s="1525"/>
      <c r="AO82" s="1525"/>
      <c r="AP82" s="1525"/>
      <c r="AQ82" s="1525"/>
      <c r="AR82" s="1525"/>
      <c r="AS82" s="1525"/>
      <c r="AT82" s="1525"/>
      <c r="AU82" s="1525"/>
      <c r="AV82" s="1525"/>
      <c r="AW82" s="1525"/>
      <c r="AX82" s="1525"/>
      <c r="AY82" s="1525"/>
      <c r="AZ82" s="1525"/>
      <c r="BA82" s="1525"/>
      <c r="BB82" s="1525"/>
      <c r="BC82" s="1525"/>
      <c r="BD82" s="1525"/>
      <c r="BE82" s="1525"/>
      <c r="BF82" s="1525"/>
      <c r="BG82" s="1525"/>
      <c r="BH82" s="1525"/>
      <c r="BI82" s="1525"/>
      <c r="BJ82" s="1525"/>
      <c r="BK82" s="1525"/>
      <c r="BL82" s="1525"/>
      <c r="BM82" s="1525"/>
      <c r="BN82" s="1525"/>
      <c r="BO82" s="1525"/>
      <c r="BP82" s="1525"/>
      <c r="BQ82" s="1525"/>
      <c r="BR82" s="1525"/>
      <c r="BS82" s="1525"/>
      <c r="BT82" s="1525"/>
      <c r="BU82" s="1525"/>
      <c r="BV82" s="1525"/>
      <c r="BW82" s="1525"/>
      <c r="BX82" s="1525"/>
      <c r="BY82" s="1525"/>
      <c r="BZ82" s="1525"/>
      <c r="CA82" s="1525"/>
      <c r="CB82" s="1525"/>
      <c r="CC82" s="1525"/>
      <c r="CD82" s="115"/>
      <c r="CH82" s="1525"/>
      <c r="CI82" s="1525"/>
      <c r="CJ82" s="1525"/>
      <c r="CK82" s="1525"/>
      <c r="CL82" s="1525"/>
      <c r="CM82" s="1525"/>
      <c r="CN82" s="1587"/>
      <c r="CO82" s="1587"/>
      <c r="CP82" s="1587"/>
      <c r="CQ82" s="98"/>
      <c r="CR82" s="98"/>
      <c r="CS82" s="98"/>
      <c r="CT82" s="98"/>
      <c r="CU82" s="99"/>
      <c r="CV82" s="99"/>
      <c r="CW82" s="99"/>
      <c r="CX82" s="99"/>
      <c r="CY82" s="99"/>
      <c r="CZ82" s="99"/>
      <c r="DA82" s="99"/>
      <c r="DB82" s="99"/>
      <c r="DC82" s="77"/>
      <c r="DD82" s="1587"/>
      <c r="DE82" s="1587"/>
      <c r="DF82" s="98"/>
      <c r="DG82" s="98"/>
      <c r="DH82" s="98"/>
      <c r="DI82" s="98"/>
      <c r="DJ82" s="99"/>
      <c r="DK82" s="99"/>
      <c r="DL82" s="99"/>
      <c r="DM82" s="99"/>
      <c r="DN82" s="99"/>
      <c r="DO82" s="99"/>
      <c r="DP82" s="99"/>
      <c r="DQ82" s="99"/>
      <c r="DR82" s="1593"/>
      <c r="DS82" s="1593"/>
      <c r="DT82" s="1593"/>
      <c r="DU82" s="1593"/>
      <c r="DV82" s="1593"/>
      <c r="DW82" s="1593"/>
      <c r="DX82" s="1593"/>
      <c r="DY82" s="1593"/>
      <c r="DZ82" s="1593"/>
      <c r="EA82" s="1593"/>
      <c r="EB82" s="1593"/>
      <c r="EC82" s="1593"/>
      <c r="ED82" s="1593"/>
      <c r="EE82" s="1593"/>
      <c r="EF82" s="1593"/>
      <c r="EG82" s="1593"/>
      <c r="EH82" s="1593"/>
      <c r="EI82" s="1593"/>
      <c r="EJ82" s="1593"/>
      <c r="EK82" s="1593"/>
      <c r="EL82" s="1593"/>
    </row>
    <row r="83" spans="1:142" s="63" customFormat="1" ht="24.95" customHeight="1">
      <c r="B83" s="73"/>
      <c r="C83" s="1525"/>
      <c r="D83" s="1525"/>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AP83" s="1525"/>
      <c r="AQ83" s="1525"/>
      <c r="AR83" s="1525"/>
      <c r="AS83" s="1525"/>
      <c r="AT83" s="1525"/>
      <c r="AU83" s="1525"/>
      <c r="AV83" s="1525"/>
      <c r="AW83" s="1525"/>
      <c r="AX83" s="1525"/>
      <c r="AY83" s="1525"/>
      <c r="AZ83" s="1525"/>
      <c r="BA83" s="1525"/>
      <c r="BB83" s="1525"/>
      <c r="BC83" s="1525"/>
      <c r="BD83" s="1525"/>
      <c r="BE83" s="1525"/>
      <c r="BF83" s="1525"/>
      <c r="BG83" s="1525"/>
      <c r="BH83" s="1525"/>
      <c r="BI83" s="1525"/>
      <c r="BJ83" s="1525"/>
      <c r="BK83" s="1525"/>
      <c r="BL83" s="1525"/>
      <c r="BM83" s="1525"/>
      <c r="BN83" s="1525"/>
      <c r="BO83" s="1525"/>
      <c r="BP83" s="1525"/>
      <c r="BQ83" s="1525"/>
      <c r="BR83" s="1525"/>
      <c r="BS83" s="1525"/>
      <c r="BT83" s="1525"/>
      <c r="BU83" s="1525"/>
      <c r="BV83" s="1525"/>
      <c r="BW83" s="1525"/>
      <c r="BX83" s="1525"/>
      <c r="BY83" s="1525"/>
      <c r="BZ83" s="1525"/>
      <c r="CA83" s="1525"/>
      <c r="CB83" s="1525"/>
      <c r="CC83" s="1525"/>
      <c r="CD83" s="111"/>
      <c r="CH83" s="1525"/>
      <c r="CI83" s="1525"/>
      <c r="CJ83" s="1525"/>
      <c r="CK83" s="1525"/>
      <c r="CL83" s="1525"/>
      <c r="CM83" s="1525"/>
      <c r="CN83" s="1587"/>
      <c r="CP83" s="1587"/>
      <c r="CQ83" s="98"/>
      <c r="CR83" s="98"/>
      <c r="CS83" s="98"/>
      <c r="CT83" s="98"/>
      <c r="CU83" s="99"/>
      <c r="CV83" s="99"/>
      <c r="CW83" s="99"/>
      <c r="CX83" s="99"/>
      <c r="CY83" s="99"/>
      <c r="CZ83" s="99"/>
      <c r="DA83" s="99"/>
      <c r="DB83" s="99"/>
      <c r="DC83" s="77"/>
      <c r="DD83" s="1587"/>
      <c r="DE83" s="1587"/>
      <c r="DF83" s="98"/>
      <c r="DG83" s="98"/>
      <c r="DH83" s="98"/>
      <c r="DI83" s="98"/>
      <c r="DJ83" s="99"/>
      <c r="DK83" s="99"/>
      <c r="DL83" s="99"/>
      <c r="DM83" s="99"/>
      <c r="DN83" s="99"/>
      <c r="DO83" s="99"/>
      <c r="DP83" s="99"/>
      <c r="DQ83" s="99"/>
      <c r="DR83" s="1593"/>
      <c r="DS83" s="1593"/>
      <c r="DT83" s="1593"/>
      <c r="DU83" s="1593"/>
      <c r="DV83" s="1593"/>
      <c r="DW83" s="1593"/>
      <c r="DX83" s="1593"/>
      <c r="DY83" s="1593"/>
      <c r="DZ83" s="1593"/>
      <c r="EA83" s="1593"/>
      <c r="EB83" s="1593"/>
      <c r="EC83" s="1593"/>
      <c r="ED83" s="1593"/>
      <c r="EE83" s="1593"/>
      <c r="EF83" s="1593"/>
      <c r="EG83" s="1593"/>
      <c r="EH83" s="1593"/>
      <c r="EI83" s="1593"/>
      <c r="EJ83" s="1593"/>
      <c r="EK83" s="1593"/>
      <c r="EL83" s="1593"/>
    </row>
    <row r="84" spans="1:142" s="63" customFormat="1" ht="30" customHeight="1">
      <c r="B84" s="84"/>
      <c r="C84" s="1525"/>
      <c r="D84" s="1587" t="s">
        <v>2836</v>
      </c>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P84" s="1525"/>
      <c r="AQ84" s="1525"/>
      <c r="AR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1525"/>
      <c r="CA84" s="1525"/>
      <c r="CB84" s="1525"/>
      <c r="CC84" s="1525"/>
      <c r="CD84" s="111"/>
      <c r="CH84" s="1525"/>
      <c r="CI84" s="1525"/>
      <c r="CJ84" s="1525"/>
      <c r="CK84" s="1525"/>
      <c r="CL84" s="1525"/>
      <c r="CM84" s="1525"/>
      <c r="CN84" s="1587"/>
      <c r="CP84" s="1587"/>
      <c r="CQ84" s="98"/>
      <c r="CR84" s="98"/>
      <c r="CS84" s="98"/>
      <c r="CT84" s="98"/>
      <c r="CU84" s="99"/>
      <c r="CV84" s="99"/>
      <c r="CW84" s="99"/>
      <c r="CX84" s="99"/>
      <c r="CY84" s="99"/>
      <c r="CZ84" s="99"/>
      <c r="DA84" s="99"/>
      <c r="DB84" s="99"/>
      <c r="DC84" s="77"/>
      <c r="DD84" s="1587"/>
      <c r="DE84" s="1587"/>
      <c r="DF84" s="98"/>
      <c r="DG84" s="98"/>
      <c r="DH84" s="98"/>
      <c r="DI84" s="98"/>
      <c r="DJ84" s="99"/>
      <c r="DK84" s="99"/>
      <c r="DL84" s="99"/>
      <c r="DM84" s="99"/>
      <c r="DN84" s="99"/>
      <c r="DO84" s="99"/>
      <c r="DP84" s="99"/>
      <c r="DQ84" s="99"/>
      <c r="DR84" s="1593"/>
      <c r="DS84" s="1593"/>
      <c r="DT84" s="1593"/>
      <c r="DU84" s="1593"/>
      <c r="DV84" s="1593"/>
      <c r="DW84" s="1593"/>
      <c r="DX84" s="1593"/>
      <c r="DY84" s="1593"/>
      <c r="DZ84" s="1593"/>
      <c r="EA84" s="1593"/>
      <c r="EB84" s="1593"/>
      <c r="EC84" s="1593"/>
      <c r="ED84" s="1593"/>
      <c r="EE84" s="1593"/>
      <c r="EF84" s="1593"/>
      <c r="EG84" s="1593"/>
      <c r="EH84" s="1593"/>
      <c r="EI84" s="1593"/>
      <c r="EJ84" s="1593"/>
      <c r="EK84" s="1593"/>
      <c r="EL84" s="1593"/>
    </row>
    <row r="85" spans="1:142" s="63" customFormat="1" ht="30" customHeight="1">
      <c r="B85" s="86"/>
      <c r="C85" s="1525"/>
      <c r="D85" s="135" t="s">
        <v>2837</v>
      </c>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AP85" s="1525"/>
      <c r="AQ85" s="1525"/>
      <c r="AR85" s="1525"/>
      <c r="AS85" s="1525"/>
      <c r="AT85" s="1525"/>
      <c r="AU85" s="1525"/>
      <c r="AV85" s="1525"/>
      <c r="AW85" s="1525"/>
      <c r="AX85" s="1525"/>
      <c r="AY85" s="1525"/>
      <c r="AZ85" s="1525"/>
      <c r="BA85" s="1525"/>
      <c r="BB85" s="1525"/>
      <c r="BC85" s="1525"/>
      <c r="BD85" s="1525"/>
      <c r="BE85" s="1525"/>
      <c r="BF85" s="1525"/>
      <c r="BG85" s="1525"/>
      <c r="BH85" s="1525"/>
      <c r="BI85" s="1525"/>
      <c r="BJ85" s="1525"/>
      <c r="BK85" s="1525"/>
      <c r="BL85" s="1525"/>
      <c r="BM85" s="1525"/>
      <c r="BN85" s="1525"/>
      <c r="BO85" s="1525"/>
      <c r="BP85" s="1525"/>
      <c r="BQ85" s="1525"/>
      <c r="BR85" s="1525"/>
      <c r="BS85" s="1525"/>
      <c r="BT85" s="1525"/>
      <c r="BU85" s="1525"/>
      <c r="BV85" s="1525"/>
      <c r="BW85" s="1525"/>
      <c r="BX85" s="1525"/>
      <c r="BY85" s="1525"/>
      <c r="BZ85" s="1525"/>
      <c r="CA85" s="1525"/>
      <c r="CB85" s="1525"/>
      <c r="CC85" s="1525"/>
      <c r="CD85" s="111"/>
      <c r="CH85" s="1525"/>
      <c r="CI85" s="1525"/>
      <c r="CJ85" s="1525"/>
      <c r="CK85" s="1525"/>
      <c r="CL85" s="1525"/>
      <c r="CM85" s="1525"/>
      <c r="CN85" s="152"/>
      <c r="CP85" s="83"/>
      <c r="CQ85" s="83"/>
      <c r="CR85" s="83"/>
      <c r="CS85" s="83"/>
      <c r="CT85" s="83"/>
      <c r="CU85" s="83"/>
      <c r="CV85" s="83"/>
      <c r="CW85" s="83"/>
      <c r="CX85" s="83"/>
      <c r="CY85" s="83"/>
      <c r="CZ85" s="83"/>
      <c r="DA85" s="83"/>
      <c r="DB85" s="83"/>
      <c r="DC85" s="83"/>
      <c r="DD85" s="83"/>
      <c r="DE85" s="83"/>
      <c r="DF85" s="83"/>
      <c r="DG85" s="83"/>
      <c r="DH85" s="83"/>
      <c r="DI85" s="83"/>
      <c r="DJ85" s="83"/>
      <c r="DK85" s="83"/>
      <c r="DL85" s="83"/>
      <c r="DM85" s="83"/>
      <c r="DN85" s="83"/>
      <c r="DO85" s="83"/>
      <c r="DP85" s="83"/>
      <c r="DQ85" s="83"/>
      <c r="DR85" s="1593"/>
      <c r="DS85" s="1593"/>
      <c r="DT85" s="1593"/>
      <c r="DU85" s="1593"/>
      <c r="DV85" s="1593"/>
      <c r="DW85" s="1593"/>
      <c r="DX85" s="1593"/>
      <c r="DY85" s="1593"/>
      <c r="DZ85" s="1593"/>
      <c r="EA85" s="1593"/>
      <c r="EB85" s="1593"/>
      <c r="EC85" s="1593"/>
      <c r="ED85" s="1593"/>
      <c r="EE85" s="1593"/>
      <c r="EF85" s="1593"/>
      <c r="EG85" s="1593"/>
      <c r="EH85" s="1593"/>
      <c r="EI85" s="1593"/>
      <c r="EJ85" s="1593"/>
      <c r="EK85" s="1593"/>
      <c r="EL85" s="1593"/>
    </row>
    <row r="86" spans="1:142" s="63" customFormat="1" ht="24.95" customHeight="1">
      <c r="B86" s="86"/>
      <c r="C86" s="1525"/>
      <c r="D86" s="83"/>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AP86" s="1525"/>
      <c r="AQ86" s="1525"/>
      <c r="AR86" s="1525"/>
      <c r="AS86" s="1525"/>
      <c r="AT86" s="1525"/>
      <c r="AU86" s="1525"/>
      <c r="AV86" s="1525"/>
      <c r="AW86" s="1525"/>
      <c r="AX86" s="1525"/>
      <c r="AY86" s="1525"/>
      <c r="AZ86" s="1525"/>
      <c r="BA86" s="1525"/>
      <c r="BB86" s="1525"/>
      <c r="BC86" s="1525"/>
      <c r="BD86" s="1525"/>
      <c r="BE86" s="1525"/>
      <c r="BF86" s="1525"/>
      <c r="BG86" s="1525"/>
      <c r="BH86" s="1525"/>
      <c r="BI86" s="1525"/>
      <c r="BJ86" s="1525"/>
      <c r="BK86" s="1525"/>
      <c r="BL86" s="1525"/>
      <c r="BM86" s="1525"/>
      <c r="BN86" s="1525"/>
      <c r="BO86" s="1525"/>
      <c r="BP86" s="1525"/>
      <c r="BQ86" s="83"/>
      <c r="BR86" s="83"/>
      <c r="BS86" s="83"/>
      <c r="BT86" s="83"/>
      <c r="BU86" s="83"/>
      <c r="BV86" s="83"/>
      <c r="BW86" s="83"/>
      <c r="BX86" s="83"/>
      <c r="BY86" s="479" t="s">
        <v>2754</v>
      </c>
      <c r="BZ86" s="83"/>
      <c r="CA86" s="83"/>
      <c r="CD86" s="111"/>
      <c r="CH86" s="1525"/>
      <c r="CI86" s="1525"/>
      <c r="CJ86" s="1525"/>
      <c r="CK86" s="1525"/>
      <c r="CL86" s="1525"/>
      <c r="CM86" s="1525"/>
      <c r="CN86" s="1593"/>
      <c r="CP86" s="83"/>
      <c r="CR86" s="98"/>
      <c r="CS86" s="98"/>
      <c r="CT86" s="98"/>
      <c r="CU86" s="99"/>
      <c r="CV86" s="99"/>
      <c r="CW86" s="99"/>
      <c r="CX86" s="99"/>
      <c r="CY86" s="83"/>
      <c r="CZ86" s="83"/>
      <c r="DA86" s="99"/>
      <c r="DB86" s="99"/>
      <c r="DC86" s="83"/>
      <c r="DD86" s="83"/>
      <c r="DE86" s="83"/>
      <c r="DF86" s="83"/>
      <c r="DG86" s="83"/>
      <c r="DH86" s="83"/>
      <c r="DI86" s="83"/>
      <c r="DJ86" s="83"/>
      <c r="DK86" s="83"/>
      <c r="DL86" s="83"/>
      <c r="DM86" s="83"/>
      <c r="DN86" s="83"/>
      <c r="DO86" s="83"/>
      <c r="DP86" s="83"/>
      <c r="DQ86" s="83"/>
      <c r="DR86" s="83"/>
      <c r="DS86" s="83"/>
      <c r="DT86" s="83"/>
      <c r="DU86" s="83"/>
      <c r="DV86" s="83"/>
      <c r="DW86" s="83"/>
      <c r="DX86" s="83"/>
      <c r="DY86" s="83"/>
      <c r="DZ86" s="83"/>
      <c r="EA86" s="83"/>
      <c r="EB86" s="83"/>
      <c r="EC86" s="83"/>
      <c r="ED86" s="83"/>
      <c r="EE86" s="83"/>
      <c r="EF86" s="83"/>
      <c r="EG86" s="83"/>
      <c r="EH86" s="83"/>
      <c r="EI86" s="83"/>
      <c r="EJ86" s="83"/>
      <c r="EK86" s="83"/>
      <c r="EL86" s="83"/>
    </row>
    <row r="87" spans="1:142" s="63" customFormat="1" ht="30" customHeight="1">
      <c r="B87" s="89"/>
      <c r="C87" s="1525"/>
      <c r="D87" s="1587" t="s">
        <v>1171</v>
      </c>
      <c r="E87" s="1525"/>
      <c r="F87" s="1587" t="s">
        <v>2838</v>
      </c>
      <c r="G87" s="1525"/>
      <c r="H87" s="1525"/>
      <c r="I87" s="1525"/>
      <c r="J87" s="1525"/>
      <c r="K87" s="1525"/>
      <c r="L87" s="1525"/>
      <c r="M87" s="1525"/>
      <c r="N87" s="1525"/>
      <c r="O87" s="1525"/>
      <c r="P87" s="1525"/>
      <c r="Q87" s="1525"/>
      <c r="R87" s="1525"/>
      <c r="S87" s="1525"/>
      <c r="T87" s="1525"/>
      <c r="U87" s="1525"/>
      <c r="V87" s="1525"/>
      <c r="W87" s="1525"/>
      <c r="X87" s="1525"/>
      <c r="Y87" s="1525"/>
      <c r="Z87" s="1525"/>
      <c r="AA87" s="1525"/>
      <c r="AB87" s="1525"/>
      <c r="AC87" s="1525"/>
      <c r="AD87" s="1525"/>
      <c r="AE87" s="1525"/>
      <c r="AF87" s="1525"/>
      <c r="AG87" s="1525"/>
      <c r="AH87" s="1525"/>
      <c r="AI87" s="1525"/>
      <c r="AJ87" s="1525"/>
      <c r="AK87" s="1525"/>
      <c r="AL87" s="1525"/>
      <c r="AM87" s="1525"/>
      <c r="AN87" s="1525"/>
      <c r="AO87" s="1525"/>
      <c r="AP87" s="1525"/>
      <c r="AQ87" s="1525"/>
      <c r="AR87" s="1525"/>
      <c r="AS87" s="1525"/>
      <c r="AT87" s="1525"/>
      <c r="AU87" s="1525"/>
      <c r="AV87" s="1525"/>
      <c r="AW87" s="1525"/>
      <c r="AX87" s="1525"/>
      <c r="AY87" s="1525"/>
      <c r="AZ87" s="1525"/>
      <c r="BA87" s="1525"/>
      <c r="BB87" s="1525"/>
      <c r="BC87" s="1525"/>
      <c r="BD87" s="1525"/>
      <c r="BE87" s="1525"/>
      <c r="BF87" s="1525"/>
      <c r="BG87" s="1525"/>
      <c r="BH87" s="1525"/>
      <c r="BI87" s="1525"/>
      <c r="BJ87" s="1525"/>
      <c r="BK87" s="1525"/>
      <c r="BL87" s="1525"/>
      <c r="BM87" s="1525"/>
      <c r="BN87" s="1525"/>
      <c r="BO87" s="1525"/>
      <c r="BP87" s="1525"/>
      <c r="BQ87" s="2306">
        <v>41</v>
      </c>
      <c r="BR87" s="2306"/>
      <c r="BS87" s="2307"/>
      <c r="BT87" s="2308"/>
      <c r="BU87" s="2308"/>
      <c r="BV87" s="2308"/>
      <c r="BW87" s="2308"/>
      <c r="BX87" s="2308"/>
      <c r="BY87" s="2308"/>
      <c r="BZ87" s="2308"/>
      <c r="CA87" s="2309"/>
      <c r="CB87" s="2306" t="s">
        <v>1229</v>
      </c>
      <c r="CC87" s="2306"/>
      <c r="CD87" s="111"/>
      <c r="CH87" s="1525"/>
      <c r="CI87" s="1525"/>
      <c r="CJ87" s="1525"/>
      <c r="CK87" s="1525"/>
      <c r="CL87" s="1525"/>
      <c r="CM87" s="1525"/>
      <c r="CN87" s="1593"/>
      <c r="CO87" s="1587"/>
      <c r="CP87" s="83"/>
      <c r="CQ87" s="135"/>
      <c r="CR87" s="98"/>
      <c r="CS87" s="98"/>
      <c r="CT87" s="98"/>
      <c r="CU87" s="99"/>
      <c r="CV87" s="99"/>
      <c r="CW87" s="99"/>
      <c r="CX87" s="99"/>
      <c r="CY87" s="83"/>
      <c r="CZ87" s="83"/>
      <c r="DA87" s="99"/>
      <c r="DB87" s="99"/>
      <c r="DC87" s="83"/>
      <c r="DD87" s="83"/>
      <c r="DE87" s="83"/>
      <c r="DF87" s="83"/>
      <c r="DG87" s="83"/>
      <c r="DH87" s="83"/>
      <c r="DI87" s="83"/>
      <c r="DJ87" s="83"/>
      <c r="DK87" s="83"/>
      <c r="DL87" s="83"/>
      <c r="DM87" s="83"/>
      <c r="DN87" s="83"/>
      <c r="DO87" s="83"/>
      <c r="DP87" s="83"/>
      <c r="DQ87" s="83"/>
      <c r="DR87" s="83"/>
      <c r="DS87" s="83"/>
      <c r="DT87" s="83"/>
      <c r="DU87" s="83"/>
      <c r="DV87" s="83"/>
      <c r="DW87" s="83"/>
      <c r="DX87" s="83"/>
      <c r="DY87" s="83"/>
      <c r="DZ87" s="83"/>
      <c r="EA87" s="83"/>
      <c r="EB87" s="83"/>
      <c r="EC87" s="83"/>
      <c r="ED87" s="83"/>
      <c r="EE87" s="83"/>
      <c r="EF87" s="83"/>
      <c r="EG87" s="83"/>
      <c r="EH87" s="83"/>
      <c r="EI87" s="83"/>
      <c r="EJ87" s="83"/>
      <c r="EK87" s="83"/>
      <c r="EL87" s="83"/>
    </row>
    <row r="88" spans="1:142" s="63" customFormat="1" ht="30" customHeight="1">
      <c r="B88" s="89"/>
      <c r="C88" s="1525"/>
      <c r="D88" s="1525"/>
      <c r="E88" s="1525"/>
      <c r="F88" s="135" t="s">
        <v>2839</v>
      </c>
      <c r="G88" s="1525"/>
      <c r="H88" s="1525"/>
      <c r="I88" s="1525"/>
      <c r="J88" s="1525"/>
      <c r="K88" s="1525"/>
      <c r="L88" s="1525"/>
      <c r="M88" s="1525"/>
      <c r="N88" s="1525"/>
      <c r="O88" s="1525"/>
      <c r="P88" s="1525"/>
      <c r="Q88" s="1525"/>
      <c r="R88" s="1525"/>
      <c r="S88" s="1525"/>
      <c r="T88" s="1525"/>
      <c r="U88" s="1525"/>
      <c r="V88" s="1525"/>
      <c r="W88" s="1525"/>
      <c r="X88" s="1525"/>
      <c r="Y88" s="1525"/>
      <c r="Z88" s="1525"/>
      <c r="AA88" s="1525"/>
      <c r="AB88" s="1525"/>
      <c r="AC88" s="1525"/>
      <c r="AD88" s="1525"/>
      <c r="AE88" s="1525"/>
      <c r="AF88" s="1525"/>
      <c r="AG88" s="1525"/>
      <c r="AH88" s="1525"/>
      <c r="AI88" s="1525"/>
      <c r="AJ88" s="1525"/>
      <c r="AK88" s="1525"/>
      <c r="AL88" s="1525"/>
      <c r="AM88" s="1525"/>
      <c r="AN88" s="1525"/>
      <c r="AO88" s="1525"/>
      <c r="AP88" s="1525"/>
      <c r="AQ88" s="1525"/>
      <c r="AR88" s="1525"/>
      <c r="AS88" s="1525"/>
      <c r="AT88" s="1525"/>
      <c r="AU88" s="1525"/>
      <c r="AV88" s="1525"/>
      <c r="AW88" s="1525"/>
      <c r="AX88" s="1525"/>
      <c r="AY88" s="1525"/>
      <c r="AZ88" s="1525"/>
      <c r="BA88" s="1525"/>
      <c r="BB88" s="1525"/>
      <c r="BC88" s="1525"/>
      <c r="BD88" s="1525"/>
      <c r="BE88" s="1525"/>
      <c r="BF88" s="1525"/>
      <c r="BG88" s="1525"/>
      <c r="BH88" s="1525"/>
      <c r="BI88" s="1525"/>
      <c r="BJ88" s="1525"/>
      <c r="BK88" s="1525"/>
      <c r="BL88" s="1525"/>
      <c r="BM88" s="1525"/>
      <c r="BN88" s="1525"/>
      <c r="BO88" s="1525"/>
      <c r="BP88" s="1525"/>
      <c r="BQ88" s="2306"/>
      <c r="BR88" s="2306"/>
      <c r="BS88" s="2310"/>
      <c r="BT88" s="2311"/>
      <c r="BU88" s="2311"/>
      <c r="BV88" s="2311"/>
      <c r="BW88" s="2311"/>
      <c r="BX88" s="2311"/>
      <c r="BY88" s="2311"/>
      <c r="BZ88" s="2311"/>
      <c r="CA88" s="2312"/>
      <c r="CB88" s="2306"/>
      <c r="CC88" s="2306"/>
      <c r="CD88" s="111"/>
      <c r="CH88" s="1525"/>
      <c r="CI88" s="1525"/>
      <c r="CJ88" s="1525"/>
      <c r="CK88" s="1525"/>
      <c r="CL88" s="1525"/>
      <c r="CM88" s="1525"/>
      <c r="CN88" s="1593"/>
      <c r="CO88" s="1587"/>
      <c r="CP88" s="83"/>
      <c r="CQ88" s="135"/>
      <c r="CR88" s="98"/>
      <c r="CS88" s="98"/>
      <c r="CT88" s="98"/>
      <c r="CU88" s="99"/>
      <c r="CV88" s="99"/>
      <c r="CW88" s="99"/>
      <c r="CX88" s="99"/>
      <c r="CY88" s="83"/>
      <c r="CZ88" s="83"/>
      <c r="DA88" s="99"/>
      <c r="DB88" s="99"/>
      <c r="DC88" s="83"/>
      <c r="DD88" s="83"/>
      <c r="DE88" s="83"/>
      <c r="DF88" s="83"/>
      <c r="DG88" s="83"/>
      <c r="DH88" s="83"/>
      <c r="DI88" s="83"/>
      <c r="DJ88" s="83"/>
      <c r="DK88" s="83"/>
      <c r="DL88" s="83"/>
      <c r="DM88" s="83"/>
      <c r="DN88" s="83"/>
      <c r="DO88" s="83"/>
      <c r="DP88" s="83"/>
      <c r="DQ88" s="83"/>
      <c r="DR88" s="83"/>
      <c r="DS88" s="83"/>
      <c r="DT88" s="83"/>
      <c r="DU88" s="83"/>
      <c r="DV88" s="83"/>
      <c r="DW88" s="83"/>
      <c r="DX88" s="83"/>
      <c r="DY88" s="83"/>
      <c r="DZ88" s="83"/>
      <c r="EA88" s="83"/>
      <c r="EB88" s="83"/>
      <c r="EC88" s="83"/>
      <c r="ED88" s="83"/>
      <c r="EE88" s="83"/>
      <c r="EF88" s="83"/>
      <c r="EG88" s="83"/>
      <c r="EH88" s="83"/>
      <c r="EI88" s="83"/>
      <c r="EJ88" s="83"/>
      <c r="EK88" s="83"/>
      <c r="EL88" s="83"/>
    </row>
    <row r="89" spans="1:142" s="63" customFormat="1" ht="24.95" customHeight="1">
      <c r="B89" s="89"/>
      <c r="C89" s="1525"/>
      <c r="D89" s="1525"/>
      <c r="E89" s="1525"/>
      <c r="F89" s="1525"/>
      <c r="G89" s="1525"/>
      <c r="H89" s="1525"/>
      <c r="I89" s="1525"/>
      <c r="J89" s="1525"/>
      <c r="K89" s="1525"/>
      <c r="L89" s="1525"/>
      <c r="M89" s="1525"/>
      <c r="N89" s="1525"/>
      <c r="O89" s="1525"/>
      <c r="P89" s="1525"/>
      <c r="Q89" s="1525"/>
      <c r="R89" s="1525"/>
      <c r="S89" s="1525"/>
      <c r="T89" s="1525"/>
      <c r="U89" s="1525"/>
      <c r="V89" s="1525"/>
      <c r="W89" s="1525"/>
      <c r="X89" s="1525"/>
      <c r="Y89" s="1525"/>
      <c r="Z89" s="1525"/>
      <c r="AA89" s="1525"/>
      <c r="AB89" s="1525"/>
      <c r="AC89" s="1525"/>
      <c r="AD89" s="1525"/>
      <c r="AE89" s="1525"/>
      <c r="AF89" s="1525"/>
      <c r="AG89" s="1525"/>
      <c r="AH89" s="1525"/>
      <c r="AI89" s="1525"/>
      <c r="AJ89" s="1525"/>
      <c r="AK89" s="1525"/>
      <c r="AL89" s="1525"/>
      <c r="AM89" s="1525"/>
      <c r="AN89" s="1525"/>
      <c r="AO89" s="1525"/>
      <c r="AP89" s="1525"/>
      <c r="AQ89" s="1525"/>
      <c r="AR89" s="1525"/>
      <c r="AS89" s="1525"/>
      <c r="AT89" s="1525"/>
      <c r="AU89" s="1525"/>
      <c r="AV89" s="1525"/>
      <c r="AW89" s="1525"/>
      <c r="AX89" s="1525"/>
      <c r="AY89" s="1525"/>
      <c r="AZ89" s="1525"/>
      <c r="BA89" s="1525"/>
      <c r="BB89" s="1525"/>
      <c r="BC89" s="1525"/>
      <c r="BD89" s="1525"/>
      <c r="BE89" s="1525"/>
      <c r="BF89" s="1525"/>
      <c r="BG89" s="1525"/>
      <c r="BH89" s="1525"/>
      <c r="BI89" s="1525"/>
      <c r="BJ89" s="1525"/>
      <c r="BK89" s="1525"/>
      <c r="BL89" s="1525"/>
      <c r="BM89" s="1525"/>
      <c r="BN89" s="1525"/>
      <c r="BO89" s="1525"/>
      <c r="BP89" s="1525"/>
      <c r="BQ89" s="77"/>
      <c r="BR89" s="77"/>
      <c r="BS89" s="83"/>
      <c r="BT89" s="83"/>
      <c r="BU89" s="83"/>
      <c r="BV89" s="83"/>
      <c r="BW89" s="83"/>
      <c r="BX89" s="83"/>
      <c r="BY89" s="83"/>
      <c r="BZ89" s="83"/>
      <c r="CA89" s="83"/>
      <c r="CD89" s="111"/>
      <c r="CH89" s="1525"/>
      <c r="CI89" s="1525"/>
      <c r="CJ89" s="1525"/>
      <c r="CK89" s="1525"/>
      <c r="CL89" s="1525"/>
      <c r="CM89" s="1525"/>
      <c r="CN89" s="1593"/>
      <c r="CO89" s="1587"/>
      <c r="CP89" s="83"/>
      <c r="CQ89" s="135"/>
      <c r="CR89" s="98"/>
      <c r="CS89" s="98"/>
      <c r="CT89" s="98"/>
      <c r="CU89" s="99"/>
      <c r="CV89" s="99"/>
      <c r="CW89" s="99"/>
      <c r="CX89" s="99"/>
      <c r="CY89" s="83"/>
      <c r="CZ89" s="83"/>
      <c r="DA89" s="99"/>
      <c r="DB89" s="99"/>
      <c r="DC89" s="83"/>
      <c r="DD89" s="83"/>
      <c r="DE89" s="83"/>
      <c r="DF89" s="83"/>
      <c r="DG89" s="83"/>
      <c r="DH89" s="83"/>
      <c r="DI89" s="83"/>
      <c r="DJ89" s="83"/>
      <c r="DK89" s="83"/>
      <c r="DL89" s="83"/>
      <c r="DM89" s="83"/>
      <c r="DN89" s="83"/>
      <c r="DO89" s="83"/>
      <c r="DP89" s="83"/>
      <c r="DQ89" s="83"/>
      <c r="DR89" s="83"/>
      <c r="DS89" s="83"/>
      <c r="DT89" s="83"/>
      <c r="DU89" s="83"/>
      <c r="DV89" s="83"/>
      <c r="DW89" s="83"/>
      <c r="DX89" s="83"/>
      <c r="DY89" s="83"/>
      <c r="DZ89" s="83"/>
      <c r="EA89" s="83"/>
      <c r="EB89" s="83"/>
      <c r="EC89" s="83"/>
      <c r="ED89" s="83"/>
      <c r="EE89" s="83"/>
      <c r="EF89" s="83"/>
      <c r="EG89" s="83"/>
      <c r="EH89" s="83"/>
      <c r="EI89" s="83"/>
      <c r="EJ89" s="83"/>
      <c r="EK89" s="83"/>
      <c r="EL89" s="83"/>
    </row>
    <row r="90" spans="1:142" s="63" customFormat="1" ht="30" customHeight="1">
      <c r="B90" s="89"/>
      <c r="C90" s="1525"/>
      <c r="D90" s="1587" t="s">
        <v>1175</v>
      </c>
      <c r="E90" s="83"/>
      <c r="F90" s="1587" t="s">
        <v>2840</v>
      </c>
      <c r="G90" s="1525"/>
      <c r="H90" s="1525"/>
      <c r="I90" s="1525"/>
      <c r="J90" s="1525"/>
      <c r="K90" s="1525"/>
      <c r="L90" s="1525"/>
      <c r="M90" s="1525"/>
      <c r="N90" s="1525"/>
      <c r="O90" s="1525"/>
      <c r="P90" s="1525"/>
      <c r="Q90" s="1525"/>
      <c r="R90" s="1525"/>
      <c r="S90" s="1525"/>
      <c r="T90" s="1525"/>
      <c r="U90" s="1525"/>
      <c r="V90" s="1525"/>
      <c r="W90" s="1525"/>
      <c r="X90" s="1525"/>
      <c r="Y90" s="1525"/>
      <c r="Z90" s="1525"/>
      <c r="AA90" s="1525"/>
      <c r="AB90" s="1525"/>
      <c r="AC90" s="1525"/>
      <c r="AD90" s="1525"/>
      <c r="AE90" s="1525"/>
      <c r="AF90" s="1525"/>
      <c r="AG90" s="1525"/>
      <c r="AH90" s="1525"/>
      <c r="AI90" s="1525"/>
      <c r="AJ90" s="1525"/>
      <c r="AK90" s="1525"/>
      <c r="AL90" s="1525"/>
      <c r="AM90" s="1525"/>
      <c r="AN90" s="1525"/>
      <c r="AO90" s="1525"/>
      <c r="AP90" s="1525"/>
      <c r="AQ90" s="1525"/>
      <c r="AR90" s="1525"/>
      <c r="AS90" s="1525"/>
      <c r="AT90" s="1525"/>
      <c r="AU90" s="1525"/>
      <c r="AV90" s="1525"/>
      <c r="AW90" s="1525"/>
      <c r="AX90" s="1525"/>
      <c r="AY90" s="1525"/>
      <c r="AZ90" s="1525"/>
      <c r="BA90" s="1525"/>
      <c r="BB90" s="1525"/>
      <c r="BC90" s="1525"/>
      <c r="BD90" s="1525"/>
      <c r="BE90" s="1525"/>
      <c r="BF90" s="1525"/>
      <c r="BG90" s="1525"/>
      <c r="BH90" s="1525"/>
      <c r="BI90" s="1525"/>
      <c r="BJ90" s="1525"/>
      <c r="BK90" s="1525"/>
      <c r="BL90" s="1525"/>
      <c r="BM90" s="1525"/>
      <c r="BN90" s="1525"/>
      <c r="BO90" s="1525"/>
      <c r="BP90" s="1525"/>
      <c r="BQ90" s="2306">
        <v>42</v>
      </c>
      <c r="BR90" s="2306"/>
      <c r="BS90" s="2307"/>
      <c r="BT90" s="2308"/>
      <c r="BU90" s="2308"/>
      <c r="BV90" s="2308"/>
      <c r="BW90" s="2308"/>
      <c r="BX90" s="2308"/>
      <c r="BY90" s="2308"/>
      <c r="BZ90" s="2308"/>
      <c r="CA90" s="2309"/>
      <c r="CB90" s="2306" t="s">
        <v>1229</v>
      </c>
      <c r="CC90" s="2306"/>
      <c r="CD90" s="111"/>
      <c r="CH90" s="1525"/>
      <c r="CI90" s="1525"/>
      <c r="CJ90" s="1525"/>
      <c r="CK90" s="1525"/>
      <c r="CL90" s="1525"/>
      <c r="CM90" s="1525"/>
      <c r="CN90" s="1593"/>
      <c r="CO90" s="1587"/>
      <c r="CP90" s="83"/>
      <c r="CQ90" s="135"/>
      <c r="CR90" s="98"/>
      <c r="CS90" s="98"/>
      <c r="CT90" s="98"/>
      <c r="CU90" s="99"/>
      <c r="CV90" s="99"/>
      <c r="CW90" s="99"/>
      <c r="CX90" s="99"/>
      <c r="CY90" s="83"/>
      <c r="CZ90" s="83"/>
      <c r="DA90" s="99"/>
      <c r="DB90" s="99"/>
      <c r="DC90" s="83"/>
      <c r="DD90" s="83"/>
      <c r="DE90" s="83"/>
      <c r="DF90" s="83"/>
      <c r="DG90" s="83"/>
      <c r="DH90" s="83"/>
      <c r="DI90" s="83"/>
      <c r="DJ90" s="83"/>
      <c r="DK90" s="83"/>
      <c r="DL90" s="83"/>
      <c r="DM90" s="83"/>
      <c r="DN90" s="83"/>
      <c r="DO90" s="83"/>
      <c r="DP90" s="83"/>
      <c r="DQ90" s="83"/>
      <c r="DR90" s="83"/>
      <c r="DS90" s="83"/>
      <c r="DT90" s="83"/>
      <c r="DU90" s="83"/>
      <c r="DV90" s="83"/>
      <c r="DW90" s="83"/>
      <c r="DX90" s="83"/>
      <c r="DY90" s="83"/>
      <c r="DZ90" s="83"/>
      <c r="EA90" s="83"/>
      <c r="EB90" s="83"/>
      <c r="EC90" s="83"/>
      <c r="ED90" s="83"/>
      <c r="EE90" s="83"/>
      <c r="EF90" s="83"/>
      <c r="EG90" s="83"/>
      <c r="EH90" s="83"/>
      <c r="EI90" s="83"/>
      <c r="EJ90" s="83"/>
      <c r="EK90" s="83"/>
      <c r="EL90" s="83"/>
    </row>
    <row r="91" spans="1:142" s="63" customFormat="1" ht="30" customHeight="1">
      <c r="B91" s="89"/>
      <c r="C91" s="1525"/>
      <c r="D91" s="1587"/>
      <c r="E91" s="83"/>
      <c r="F91" s="135" t="s">
        <v>2841</v>
      </c>
      <c r="G91" s="1525"/>
      <c r="H91" s="1525"/>
      <c r="I91" s="1525"/>
      <c r="J91" s="1525"/>
      <c r="K91" s="1525"/>
      <c r="L91" s="1525"/>
      <c r="M91" s="1525"/>
      <c r="N91" s="1525"/>
      <c r="O91" s="1525"/>
      <c r="P91" s="1525"/>
      <c r="Q91" s="1525"/>
      <c r="R91" s="1525"/>
      <c r="S91" s="1525"/>
      <c r="T91" s="1525"/>
      <c r="U91" s="1525"/>
      <c r="V91" s="1525"/>
      <c r="W91" s="1525"/>
      <c r="X91" s="1525"/>
      <c r="Y91" s="1525"/>
      <c r="Z91" s="1525"/>
      <c r="AA91" s="1525"/>
      <c r="AB91" s="1525"/>
      <c r="AC91" s="1525"/>
      <c r="AD91" s="1525"/>
      <c r="AE91" s="1525"/>
      <c r="AF91" s="1525"/>
      <c r="AG91" s="1525"/>
      <c r="AH91" s="1525"/>
      <c r="AI91" s="1525"/>
      <c r="AJ91" s="1525"/>
      <c r="AK91" s="1525"/>
      <c r="AL91" s="1525"/>
      <c r="AM91" s="1525"/>
      <c r="AN91" s="1525"/>
      <c r="AO91" s="1525"/>
      <c r="AP91" s="1525"/>
      <c r="AQ91" s="1525"/>
      <c r="AR91" s="1525"/>
      <c r="AS91" s="1525"/>
      <c r="AT91" s="1525"/>
      <c r="AU91" s="1525"/>
      <c r="AV91" s="1525"/>
      <c r="AW91" s="1525"/>
      <c r="AX91" s="1525"/>
      <c r="AY91" s="1525"/>
      <c r="AZ91" s="1525"/>
      <c r="BA91" s="1525"/>
      <c r="BB91" s="1525"/>
      <c r="BC91" s="1525"/>
      <c r="BD91" s="1525"/>
      <c r="BE91" s="1525"/>
      <c r="BF91" s="1525"/>
      <c r="BG91" s="1525"/>
      <c r="BH91" s="1525"/>
      <c r="BI91" s="1525"/>
      <c r="BJ91" s="1525"/>
      <c r="BK91" s="1525"/>
      <c r="BL91" s="1525"/>
      <c r="BM91" s="1525"/>
      <c r="BN91" s="1525"/>
      <c r="BO91" s="1525"/>
      <c r="BP91" s="1525"/>
      <c r="BQ91" s="2306"/>
      <c r="BR91" s="2306"/>
      <c r="BS91" s="2310"/>
      <c r="BT91" s="2311"/>
      <c r="BU91" s="2311"/>
      <c r="BV91" s="2311"/>
      <c r="BW91" s="2311"/>
      <c r="BX91" s="2311"/>
      <c r="BY91" s="2311"/>
      <c r="BZ91" s="2311"/>
      <c r="CA91" s="2312"/>
      <c r="CB91" s="2306"/>
      <c r="CC91" s="2306"/>
      <c r="CD91" s="111"/>
      <c r="CH91" s="1525"/>
      <c r="CI91" s="1525"/>
      <c r="CJ91" s="1525"/>
      <c r="CK91" s="1525"/>
      <c r="CL91" s="1525"/>
      <c r="CM91" s="1525"/>
      <c r="CN91" s="1593"/>
      <c r="CO91" s="1587"/>
      <c r="CP91" s="83"/>
      <c r="CR91" s="98"/>
      <c r="CS91" s="98"/>
      <c r="CT91" s="98"/>
      <c r="CU91" s="99"/>
      <c r="CV91" s="99"/>
      <c r="CW91" s="99"/>
      <c r="CX91" s="99"/>
      <c r="CY91" s="83"/>
      <c r="CZ91" s="83"/>
      <c r="DA91" s="99"/>
      <c r="DB91" s="99"/>
      <c r="DC91" s="83"/>
      <c r="DD91" s="83"/>
      <c r="DE91" s="83"/>
      <c r="DF91" s="83"/>
      <c r="DG91" s="83"/>
      <c r="DH91" s="83"/>
      <c r="DI91" s="83"/>
      <c r="DJ91" s="83"/>
      <c r="DK91" s="83"/>
      <c r="DL91" s="83"/>
      <c r="DM91" s="83"/>
      <c r="DN91" s="83"/>
      <c r="DO91" s="83"/>
      <c r="DP91" s="83"/>
      <c r="DQ91" s="83"/>
      <c r="DR91" s="83"/>
      <c r="DS91" s="83"/>
      <c r="DT91" s="83"/>
      <c r="DU91" s="83"/>
      <c r="DV91" s="83"/>
      <c r="DW91" s="83"/>
      <c r="DX91" s="83"/>
      <c r="DY91" s="83"/>
      <c r="DZ91" s="83"/>
      <c r="EA91" s="83"/>
      <c r="EB91" s="83"/>
      <c r="EC91" s="83"/>
      <c r="ED91" s="83"/>
      <c r="EE91" s="83"/>
      <c r="EF91" s="83"/>
      <c r="EG91" s="83"/>
      <c r="EH91" s="83"/>
      <c r="EI91" s="83"/>
      <c r="EJ91" s="83"/>
      <c r="EK91" s="83"/>
      <c r="EL91" s="83"/>
    </row>
    <row r="92" spans="1:142" s="63" customFormat="1" ht="30" customHeight="1">
      <c r="B92" s="73"/>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0"/>
      <c r="AV92" s="120"/>
      <c r="AW92" s="120"/>
      <c r="AX92" s="120"/>
      <c r="AY92" s="120"/>
      <c r="AZ92" s="120"/>
      <c r="BA92" s="120"/>
      <c r="BB92" s="120"/>
      <c r="BC92" s="120"/>
      <c r="BD92" s="120"/>
      <c r="BE92" s="120"/>
      <c r="BF92" s="120"/>
      <c r="BG92" s="120"/>
      <c r="BH92" s="120"/>
      <c r="BI92" s="120"/>
      <c r="BJ92" s="120"/>
      <c r="BK92" s="120"/>
      <c r="BL92" s="120"/>
      <c r="BM92" s="120"/>
      <c r="BN92" s="120"/>
      <c r="BO92" s="120"/>
      <c r="BP92" s="120"/>
      <c r="BQ92" s="120"/>
      <c r="BR92" s="120"/>
      <c r="BS92" s="120"/>
      <c r="BT92" s="120"/>
      <c r="BU92" s="120"/>
      <c r="BV92" s="120"/>
      <c r="BW92" s="120"/>
      <c r="BX92" s="120"/>
      <c r="BY92" s="120"/>
      <c r="BZ92" s="120"/>
      <c r="CA92" s="120"/>
      <c r="CB92" s="120"/>
      <c r="CC92" s="120"/>
      <c r="CD92" s="115"/>
      <c r="CH92" s="1525"/>
      <c r="CI92" s="1525"/>
      <c r="CJ92" s="1525"/>
      <c r="CK92" s="1525"/>
      <c r="CL92" s="1525"/>
      <c r="CM92" s="1525"/>
      <c r="CN92" s="1593"/>
      <c r="CO92" s="1587"/>
      <c r="CP92" s="83"/>
      <c r="CQ92" s="135"/>
      <c r="CR92" s="98"/>
      <c r="CS92" s="98"/>
      <c r="CT92" s="98"/>
      <c r="CU92" s="99"/>
      <c r="CV92" s="99"/>
      <c r="CW92" s="99"/>
      <c r="CX92" s="99"/>
      <c r="CY92" s="83"/>
      <c r="CZ92" s="83"/>
      <c r="DA92" s="99"/>
      <c r="DB92" s="99"/>
      <c r="DC92" s="83"/>
      <c r="DD92" s="83"/>
      <c r="DE92" s="83"/>
      <c r="DF92" s="83"/>
      <c r="DG92" s="83"/>
      <c r="DH92" s="83"/>
      <c r="DI92" s="83"/>
      <c r="DJ92" s="83"/>
      <c r="DK92" s="83"/>
      <c r="DL92" s="83"/>
      <c r="DM92" s="83"/>
      <c r="DN92" s="83"/>
      <c r="DO92" s="83"/>
      <c r="DP92" s="83"/>
      <c r="DQ92" s="83"/>
      <c r="DR92" s="83"/>
      <c r="DS92" s="83"/>
      <c r="DT92" s="83"/>
      <c r="DU92" s="83"/>
      <c r="DV92" s="83"/>
      <c r="DW92" s="83"/>
      <c r="DX92" s="83"/>
      <c r="DY92" s="83"/>
      <c r="DZ92" s="83"/>
      <c r="EA92" s="83"/>
      <c r="EB92" s="83"/>
      <c r="EC92" s="83"/>
      <c r="ED92" s="83"/>
      <c r="EE92" s="83"/>
      <c r="EF92" s="83"/>
      <c r="EG92" s="83"/>
      <c r="EH92" s="83"/>
      <c r="EI92" s="83"/>
      <c r="EJ92" s="83"/>
      <c r="EK92" s="83"/>
      <c r="EL92" s="83"/>
    </row>
    <row r="93" spans="1:142" s="63" customFormat="1" ht="30" customHeight="1">
      <c r="B93" s="116"/>
      <c r="C93" s="117"/>
      <c r="D93" s="117"/>
      <c r="E93" s="117"/>
      <c r="F93" s="117"/>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7"/>
      <c r="BV93" s="117"/>
      <c r="BW93" s="117"/>
      <c r="BX93" s="117"/>
      <c r="BY93" s="117"/>
      <c r="BZ93" s="117"/>
      <c r="CA93" s="117"/>
      <c r="CB93" s="117"/>
      <c r="CC93" s="117"/>
      <c r="CD93" s="124"/>
      <c r="CH93" s="1525"/>
      <c r="CI93" s="1525"/>
      <c r="CJ93" s="1525"/>
      <c r="CK93" s="1525"/>
      <c r="CL93" s="1525"/>
      <c r="CM93" s="1525"/>
      <c r="CN93" s="1593"/>
      <c r="CR93" s="98"/>
      <c r="CS93" s="98"/>
      <c r="CT93" s="98"/>
      <c r="CU93" s="99"/>
      <c r="CV93" s="99"/>
      <c r="CW93" s="99"/>
      <c r="CX93" s="99"/>
      <c r="CY93" s="83"/>
      <c r="CZ93" s="83"/>
      <c r="DA93" s="99"/>
      <c r="DB93" s="99"/>
      <c r="DC93" s="83"/>
      <c r="DD93" s="83"/>
      <c r="DE93" s="83"/>
      <c r="DF93" s="83"/>
      <c r="DG93" s="83"/>
      <c r="DH93" s="83"/>
      <c r="DI93" s="83"/>
      <c r="DJ93" s="83"/>
      <c r="DK93" s="83"/>
      <c r="DL93" s="83"/>
      <c r="DM93" s="83"/>
      <c r="DN93" s="83"/>
      <c r="DO93" s="83"/>
      <c r="DP93" s="83"/>
      <c r="DQ93" s="83"/>
      <c r="DR93" s="83"/>
      <c r="DS93" s="83"/>
      <c r="DT93" s="83"/>
      <c r="DU93" s="83"/>
      <c r="DV93" s="83"/>
      <c r="DW93" s="83"/>
      <c r="DX93" s="83"/>
      <c r="DY93" s="83"/>
      <c r="DZ93" s="83"/>
      <c r="EA93" s="83"/>
      <c r="EB93" s="83"/>
      <c r="EC93" s="83"/>
      <c r="ED93" s="83"/>
      <c r="EE93" s="83"/>
      <c r="EF93" s="83"/>
      <c r="EG93" s="83"/>
      <c r="EH93" s="83"/>
      <c r="EI93" s="83"/>
      <c r="EJ93" s="83"/>
      <c r="EK93" s="83"/>
      <c r="EL93" s="83"/>
    </row>
    <row r="94" spans="1:142" ht="20.100000000000001" customHeight="1">
      <c r="B94" s="118"/>
      <c r="C94" s="119"/>
      <c r="D94" s="118"/>
      <c r="E94" s="120"/>
      <c r="F94" s="119"/>
      <c r="G94" s="105"/>
      <c r="H94" s="105"/>
      <c r="I94" s="105"/>
      <c r="J94" s="121"/>
      <c r="K94" s="121"/>
      <c r="L94" s="121"/>
      <c r="M94" s="121"/>
      <c r="N94" s="121"/>
      <c r="O94" s="121"/>
      <c r="P94" s="121"/>
      <c r="Q94" s="122"/>
      <c r="R94" s="121"/>
      <c r="S94" s="121"/>
      <c r="T94" s="118"/>
      <c r="U94" s="118"/>
      <c r="V94" s="118"/>
      <c r="W94" s="118"/>
      <c r="X94" s="118"/>
      <c r="Y94" s="118"/>
      <c r="Z94" s="118"/>
      <c r="AA94" s="118"/>
      <c r="AB94" s="123"/>
      <c r="AC94" s="120"/>
      <c r="AD94" s="120"/>
      <c r="AE94" s="120"/>
      <c r="AF94" s="120"/>
      <c r="AG94" s="120"/>
      <c r="AH94" s="118"/>
      <c r="AI94" s="118"/>
      <c r="AJ94" s="118"/>
      <c r="AK94" s="118"/>
      <c r="AL94" s="118"/>
      <c r="AM94" s="118"/>
      <c r="AN94" s="118"/>
      <c r="AO94" s="118"/>
      <c r="AP94" s="118"/>
      <c r="AQ94" s="118"/>
      <c r="AR94" s="118"/>
      <c r="AS94" s="118"/>
      <c r="AT94" s="118"/>
      <c r="AU94" s="118"/>
      <c r="AV94" s="118"/>
      <c r="AW94" s="118"/>
      <c r="AX94" s="118"/>
      <c r="AY94" s="118"/>
      <c r="AZ94" s="118"/>
      <c r="BA94" s="118"/>
      <c r="BB94" s="118"/>
      <c r="BC94" s="118"/>
      <c r="BD94" s="118"/>
      <c r="BE94" s="118"/>
      <c r="BF94" s="118"/>
      <c r="BG94" s="118"/>
      <c r="BH94" s="118"/>
      <c r="BI94" s="118"/>
      <c r="BJ94" s="118"/>
      <c r="BK94" s="118"/>
      <c r="BL94" s="118"/>
      <c r="BM94" s="118"/>
      <c r="BN94" s="118"/>
      <c r="BO94" s="118"/>
      <c r="BP94" s="118"/>
      <c r="BQ94" s="118"/>
      <c r="BR94" s="118"/>
      <c r="BS94" s="118"/>
      <c r="BT94" s="118"/>
      <c r="BU94" s="118"/>
      <c r="BV94" s="118"/>
      <c r="BW94" s="118"/>
      <c r="BX94" s="118"/>
      <c r="BY94" s="118"/>
      <c r="BZ94" s="123"/>
      <c r="CA94" s="120"/>
      <c r="CB94" s="120"/>
      <c r="CC94" s="118"/>
      <c r="CD94" s="118"/>
      <c r="CH94" s="1525"/>
      <c r="CI94" s="1525"/>
      <c r="CJ94" s="1525"/>
      <c r="CK94" s="1525"/>
      <c r="CL94" s="1525"/>
      <c r="CM94" s="1525"/>
      <c r="CN94" s="1593"/>
      <c r="CO94" s="1525"/>
      <c r="CP94" s="1525"/>
      <c r="CQ94" s="1525"/>
      <c r="CR94" s="98"/>
      <c r="CS94" s="98"/>
      <c r="CT94" s="98"/>
      <c r="CU94" s="99"/>
      <c r="CV94" s="99"/>
      <c r="CW94" s="99"/>
      <c r="CX94" s="99"/>
      <c r="CY94" s="83"/>
      <c r="CZ94" s="83"/>
      <c r="DA94" s="99"/>
      <c r="DB94" s="99"/>
      <c r="DC94" s="83"/>
      <c r="DD94" s="83"/>
      <c r="DE94" s="83"/>
      <c r="DF94" s="83"/>
      <c r="DG94" s="83"/>
      <c r="DH94" s="83"/>
      <c r="DI94" s="83"/>
      <c r="DJ94" s="83"/>
      <c r="DK94" s="83"/>
      <c r="DL94" s="83"/>
      <c r="DM94" s="83"/>
      <c r="DN94" s="83"/>
      <c r="DO94" s="83"/>
      <c r="DP94" s="83"/>
      <c r="DQ94" s="83"/>
      <c r="DR94" s="83"/>
      <c r="DS94" s="83"/>
      <c r="DT94" s="83"/>
      <c r="DU94" s="83"/>
      <c r="DV94" s="83"/>
      <c r="DW94" s="83"/>
      <c r="DX94" s="83"/>
      <c r="DY94" s="83"/>
      <c r="DZ94" s="83"/>
      <c r="EA94" s="83"/>
      <c r="EB94" s="83"/>
      <c r="EC94" s="83"/>
      <c r="ED94" s="83"/>
      <c r="EE94" s="83"/>
      <c r="EF94" s="83"/>
      <c r="EG94" s="83"/>
      <c r="EH94" s="83"/>
      <c r="EI94" s="83"/>
      <c r="EJ94" s="83"/>
      <c r="EK94" s="83"/>
      <c r="EL94" s="83"/>
    </row>
    <row r="95" spans="1:142" ht="20.100000000000001" customHeight="1">
      <c r="B95" s="118"/>
      <c r="C95" s="119"/>
      <c r="D95" s="118"/>
      <c r="E95" s="120"/>
      <c r="F95" s="119"/>
      <c r="G95" s="105"/>
      <c r="H95" s="105"/>
      <c r="I95" s="105"/>
      <c r="J95" s="121"/>
      <c r="K95" s="121"/>
      <c r="L95" s="121"/>
      <c r="M95" s="121"/>
      <c r="N95" s="121"/>
      <c r="O95" s="121"/>
      <c r="P95" s="121"/>
      <c r="Q95" s="122"/>
      <c r="R95" s="121"/>
      <c r="S95" s="121"/>
      <c r="T95" s="118"/>
      <c r="U95" s="118"/>
      <c r="V95" s="118"/>
      <c r="W95" s="118"/>
      <c r="X95" s="118"/>
      <c r="Y95" s="118"/>
      <c r="Z95" s="118"/>
      <c r="AA95" s="118"/>
      <c r="AB95" s="123"/>
      <c r="AC95" s="120"/>
      <c r="AD95" s="120"/>
      <c r="AE95" s="120"/>
      <c r="AF95" s="120"/>
      <c r="AG95" s="120"/>
      <c r="AH95" s="118"/>
      <c r="AI95" s="118"/>
      <c r="AJ95" s="118"/>
      <c r="AK95" s="118"/>
      <c r="AL95" s="118"/>
      <c r="AM95" s="118"/>
      <c r="AN95" s="118"/>
      <c r="AO95" s="118"/>
      <c r="AP95" s="118"/>
      <c r="AQ95" s="118"/>
      <c r="AR95" s="118"/>
      <c r="AS95" s="118"/>
      <c r="AT95" s="118"/>
      <c r="AU95" s="118"/>
      <c r="AV95" s="118"/>
      <c r="AW95" s="118"/>
      <c r="AX95" s="118"/>
      <c r="AY95" s="118"/>
      <c r="AZ95" s="118"/>
      <c r="BA95" s="118"/>
      <c r="BB95" s="118"/>
      <c r="BC95" s="118"/>
      <c r="BD95" s="118"/>
      <c r="BE95" s="118"/>
      <c r="BF95" s="118"/>
      <c r="BG95" s="118"/>
      <c r="BH95" s="118"/>
      <c r="BI95" s="118"/>
      <c r="BJ95" s="118"/>
      <c r="BK95" s="118"/>
      <c r="BL95" s="118"/>
      <c r="BM95" s="118"/>
      <c r="BN95" s="118"/>
      <c r="BO95" s="118"/>
      <c r="BP95" s="118"/>
      <c r="BQ95" s="118"/>
      <c r="BR95" s="118"/>
      <c r="BS95" s="118"/>
      <c r="BT95" s="118"/>
      <c r="BU95" s="118"/>
      <c r="BV95" s="118"/>
      <c r="BW95" s="118"/>
      <c r="BX95" s="118"/>
      <c r="BY95" s="118"/>
      <c r="BZ95" s="123"/>
      <c r="CA95" s="120"/>
      <c r="CB95" s="120"/>
      <c r="CC95" s="118"/>
      <c r="CD95" s="118"/>
      <c r="CH95" s="1525"/>
      <c r="CI95" s="1525"/>
      <c r="CJ95" s="1525"/>
      <c r="CK95" s="1525"/>
      <c r="CL95" s="1525"/>
      <c r="CM95" s="1525"/>
      <c r="CN95" s="1525"/>
      <c r="CO95" s="1525"/>
      <c r="CP95" s="1525"/>
      <c r="CQ95" s="1525"/>
      <c r="CR95" s="1525"/>
      <c r="CS95" s="1525"/>
      <c r="CT95" s="1525"/>
      <c r="CU95" s="1525"/>
      <c r="CV95" s="1525"/>
      <c r="CW95" s="1525"/>
      <c r="CX95" s="1525"/>
      <c r="CY95" s="1525"/>
      <c r="CZ95" s="1525"/>
      <c r="DA95" s="1525"/>
      <c r="DB95" s="1525"/>
      <c r="DC95" s="1525"/>
      <c r="DD95" s="1525"/>
      <c r="DE95" s="1525"/>
      <c r="DF95" s="1525"/>
      <c r="DG95" s="1525"/>
      <c r="DH95" s="1525"/>
      <c r="DI95" s="1525"/>
      <c r="DJ95" s="1525"/>
      <c r="DK95" s="1525"/>
      <c r="DL95" s="1525"/>
      <c r="DM95" s="1525"/>
      <c r="DN95" s="1525"/>
      <c r="DO95" s="1525"/>
      <c r="DP95" s="1525"/>
      <c r="DQ95" s="1525"/>
      <c r="DR95" s="1525"/>
      <c r="DS95" s="1525"/>
      <c r="DT95" s="1525"/>
      <c r="DU95" s="1525"/>
      <c r="DV95" s="1525"/>
    </row>
    <row r="96" spans="1:142" s="64" customFormat="1" ht="30" customHeight="1">
      <c r="A96" s="2316">
        <v>42</v>
      </c>
      <c r="B96" s="2316"/>
      <c r="C96" s="2316"/>
      <c r="D96" s="2316"/>
      <c r="E96" s="2316"/>
      <c r="F96" s="2316"/>
      <c r="G96" s="2316"/>
      <c r="H96" s="2316"/>
      <c r="I96" s="2316"/>
      <c r="J96" s="2316"/>
      <c r="K96" s="2316"/>
      <c r="L96" s="2316"/>
      <c r="M96" s="2316"/>
      <c r="N96" s="2316"/>
      <c r="O96" s="2316"/>
      <c r="P96" s="2316"/>
      <c r="Q96" s="2316"/>
      <c r="R96" s="2316"/>
      <c r="S96" s="2316"/>
      <c r="T96" s="2316"/>
      <c r="U96" s="2316"/>
      <c r="V96" s="2316"/>
      <c r="W96" s="2316"/>
      <c r="X96" s="2316"/>
      <c r="Y96" s="2316"/>
      <c r="Z96" s="2316"/>
      <c r="AA96" s="2316"/>
      <c r="AB96" s="2316"/>
      <c r="AC96" s="2316"/>
      <c r="AD96" s="2316"/>
      <c r="AE96" s="2316"/>
      <c r="AF96" s="2316"/>
      <c r="AG96" s="2316"/>
      <c r="AH96" s="2316"/>
      <c r="AI96" s="2316"/>
      <c r="AJ96" s="2316"/>
      <c r="AK96" s="2316"/>
      <c r="AL96" s="2316"/>
      <c r="AM96" s="2316"/>
      <c r="AN96" s="2316"/>
      <c r="AO96" s="2316"/>
      <c r="AP96" s="2316"/>
      <c r="AQ96" s="2316"/>
      <c r="AR96" s="2316"/>
      <c r="AS96" s="2316"/>
      <c r="AT96" s="2316"/>
      <c r="AU96" s="2316"/>
      <c r="AV96" s="2316"/>
      <c r="AW96" s="2316"/>
      <c r="AX96" s="2316"/>
      <c r="AY96" s="2316"/>
      <c r="AZ96" s="2316"/>
      <c r="BA96" s="2316"/>
      <c r="BB96" s="2316"/>
      <c r="BC96" s="2316"/>
      <c r="BD96" s="2316"/>
      <c r="BE96" s="2316"/>
      <c r="BF96" s="2316"/>
      <c r="BG96" s="2316"/>
      <c r="BH96" s="2316"/>
      <c r="BI96" s="2316"/>
      <c r="BJ96" s="2316"/>
      <c r="BK96" s="2316"/>
      <c r="BL96" s="2316"/>
      <c r="BM96" s="2316"/>
      <c r="BN96" s="2316"/>
      <c r="BO96" s="2316"/>
      <c r="BP96" s="2316"/>
      <c r="BQ96" s="2316"/>
      <c r="BR96" s="2316"/>
      <c r="BS96" s="2316"/>
      <c r="BT96" s="2316"/>
      <c r="BU96" s="2316"/>
      <c r="BV96" s="2316"/>
      <c r="BW96" s="2316"/>
      <c r="BX96" s="2316"/>
      <c r="BY96" s="2316"/>
      <c r="BZ96" s="2316"/>
      <c r="CA96" s="2316"/>
      <c r="CB96" s="2316"/>
      <c r="CC96" s="2316"/>
      <c r="CD96" s="2316"/>
      <c r="CH96" s="1525"/>
      <c r="CI96" s="1525"/>
      <c r="CJ96" s="1525"/>
      <c r="CK96" s="1525"/>
      <c r="CL96" s="1525"/>
      <c r="CM96" s="1525"/>
      <c r="CN96" s="1525"/>
      <c r="CO96" s="1525"/>
      <c r="CP96" s="1525"/>
      <c r="CQ96" s="1525"/>
      <c r="CR96" s="1525"/>
      <c r="CS96" s="1525"/>
      <c r="CT96" s="1525"/>
      <c r="CU96" s="1525"/>
      <c r="CV96" s="1525"/>
      <c r="CW96" s="1525"/>
      <c r="CX96" s="1525"/>
      <c r="CY96" s="1525"/>
      <c r="CZ96" s="1525"/>
      <c r="DA96" s="1525"/>
      <c r="DB96" s="1525"/>
      <c r="DC96" s="1525"/>
      <c r="DD96" s="1525"/>
      <c r="DE96" s="1525"/>
      <c r="DF96" s="1525"/>
      <c r="DG96" s="1525"/>
      <c r="DH96" s="1525"/>
      <c r="DI96" s="1525"/>
      <c r="DJ96" s="1525"/>
      <c r="DK96" s="1525"/>
      <c r="DL96" s="1525"/>
      <c r="DM96" s="1525"/>
      <c r="DN96" s="1525"/>
      <c r="DO96" s="1525"/>
      <c r="DP96" s="1525"/>
      <c r="DQ96" s="1525"/>
      <c r="DR96" s="1525"/>
      <c r="DS96" s="1525"/>
      <c r="DT96" s="1525"/>
      <c r="DU96" s="1525"/>
      <c r="DV96" s="1525"/>
    </row>
    <row r="97" spans="2:126" s="64" customFormat="1" ht="20.100000000000001" customHeight="1">
      <c r="B97" s="1590"/>
      <c r="C97" s="1590"/>
      <c r="D97" s="1590"/>
      <c r="E97" s="1590"/>
      <c r="F97" s="1590"/>
      <c r="G97" s="1590"/>
      <c r="H97" s="1590"/>
      <c r="I97" s="1590"/>
      <c r="J97" s="1590"/>
      <c r="K97" s="1590"/>
      <c r="L97" s="1590"/>
      <c r="M97" s="1590"/>
      <c r="N97" s="1590"/>
      <c r="O97" s="1590"/>
      <c r="P97" s="1590"/>
      <c r="Q97" s="1590"/>
      <c r="R97" s="1590"/>
      <c r="S97" s="1590"/>
      <c r="T97" s="1590"/>
      <c r="U97" s="1590"/>
      <c r="V97" s="1590"/>
      <c r="W97" s="1590"/>
      <c r="X97" s="1590"/>
      <c r="Y97" s="1590"/>
      <c r="Z97" s="1590"/>
      <c r="AA97" s="1590"/>
      <c r="AB97" s="1590"/>
      <c r="AC97" s="1590"/>
      <c r="AD97" s="1590"/>
      <c r="AE97" s="1590"/>
      <c r="AF97" s="1590"/>
      <c r="AG97" s="1590"/>
      <c r="AH97" s="1590"/>
      <c r="AI97" s="1590"/>
      <c r="AJ97" s="1590"/>
      <c r="AK97" s="1590"/>
      <c r="AL97" s="1590"/>
      <c r="AM97" s="1590"/>
      <c r="AN97" s="1590"/>
      <c r="AO97" s="1590"/>
      <c r="AP97" s="1590"/>
      <c r="AQ97" s="1590"/>
      <c r="AR97" s="1590"/>
      <c r="AS97" s="1590"/>
      <c r="AT97" s="1590"/>
      <c r="AU97" s="1590"/>
      <c r="AV97" s="1590"/>
      <c r="AW97" s="1590"/>
      <c r="AX97" s="1590"/>
      <c r="AY97" s="1590"/>
      <c r="AZ97" s="1590"/>
      <c r="BA97" s="1590"/>
      <c r="BB97" s="1590"/>
      <c r="BC97" s="1590"/>
      <c r="BD97" s="1590"/>
      <c r="BE97" s="1590"/>
      <c r="BF97" s="1590"/>
      <c r="BG97" s="1590"/>
      <c r="BH97" s="1590"/>
      <c r="BI97" s="1590"/>
      <c r="BJ97" s="1590"/>
      <c r="BK97" s="1590"/>
      <c r="BL97" s="1590"/>
      <c r="BM97" s="1590"/>
      <c r="BN97" s="1590"/>
      <c r="BO97" s="1590"/>
      <c r="BP97" s="1590"/>
      <c r="BQ97" s="1590"/>
      <c r="BR97" s="1590"/>
      <c r="BS97" s="1590"/>
      <c r="BT97" s="1590"/>
      <c r="BU97" s="1590"/>
      <c r="BV97" s="1590"/>
      <c r="BW97" s="1590"/>
      <c r="BX97" s="1590"/>
      <c r="BY97" s="1590"/>
      <c r="BZ97" s="1590"/>
      <c r="CA97" s="1590"/>
      <c r="CB97" s="1590"/>
      <c r="CC97" s="1590"/>
      <c r="CD97" s="1590"/>
      <c r="CH97" s="1525"/>
      <c r="CI97" s="1525"/>
      <c r="CJ97" s="1525"/>
      <c r="CK97" s="1525"/>
      <c r="CL97" s="1525"/>
      <c r="CM97" s="1525"/>
      <c r="CN97" s="1525"/>
      <c r="CO97" s="1525"/>
      <c r="CP97" s="1525"/>
      <c r="CQ97" s="1525"/>
      <c r="CR97" s="1525"/>
      <c r="CS97" s="1525"/>
      <c r="CT97" s="1525"/>
      <c r="CU97" s="1525"/>
      <c r="CV97" s="1525"/>
      <c r="CW97" s="1525"/>
      <c r="CX97" s="1525"/>
      <c r="CY97" s="1525"/>
      <c r="CZ97" s="1525"/>
      <c r="DA97" s="1525"/>
      <c r="DB97" s="1525"/>
      <c r="DC97" s="1525"/>
      <c r="DD97" s="1525"/>
      <c r="DE97" s="1525"/>
      <c r="DF97" s="1525"/>
      <c r="DG97" s="1525"/>
      <c r="DH97" s="1525"/>
      <c r="DI97" s="1525"/>
      <c r="DJ97" s="1525"/>
      <c r="DK97" s="1525"/>
      <c r="DL97" s="1525"/>
      <c r="DM97" s="1525"/>
      <c r="DN97" s="1525"/>
      <c r="DO97" s="1525"/>
      <c r="DP97" s="1525"/>
      <c r="DQ97" s="1525"/>
      <c r="DR97" s="1525"/>
      <c r="DS97" s="1525"/>
      <c r="DT97" s="1525"/>
      <c r="DU97" s="1525"/>
      <c r="DV97" s="1525"/>
    </row>
    <row r="98" spans="2:126" s="64" customFormat="1" ht="20.100000000000001" customHeight="1">
      <c r="B98" s="1590"/>
      <c r="C98" s="1590"/>
      <c r="D98" s="1590"/>
      <c r="E98" s="1590"/>
      <c r="F98" s="1590"/>
      <c r="G98" s="1590"/>
      <c r="H98" s="1590"/>
      <c r="I98" s="1590"/>
      <c r="J98" s="1590"/>
      <c r="K98" s="1590"/>
      <c r="L98" s="1590"/>
      <c r="M98" s="1590"/>
      <c r="N98" s="1590"/>
      <c r="O98" s="1590"/>
      <c r="P98" s="1590"/>
      <c r="Q98" s="1590"/>
      <c r="R98" s="1590"/>
      <c r="S98" s="1590"/>
      <c r="T98" s="1590"/>
      <c r="U98" s="1590"/>
      <c r="V98" s="1590"/>
      <c r="W98" s="1590"/>
      <c r="X98" s="1590"/>
      <c r="Y98" s="1590"/>
      <c r="Z98" s="1590"/>
      <c r="AA98" s="1590"/>
      <c r="AB98" s="1590"/>
      <c r="AC98" s="1590"/>
      <c r="AD98" s="1590"/>
      <c r="AE98" s="1590"/>
      <c r="AF98" s="1590"/>
      <c r="AG98" s="1590"/>
      <c r="AH98" s="1590"/>
      <c r="AI98" s="1590"/>
      <c r="AJ98" s="1590"/>
      <c r="AK98" s="1590"/>
      <c r="AL98" s="1590"/>
      <c r="AM98" s="1590"/>
      <c r="AN98" s="1590"/>
      <c r="AO98" s="1590"/>
      <c r="AP98" s="1590"/>
      <c r="AQ98" s="1590"/>
      <c r="AR98" s="1590"/>
      <c r="AS98" s="1590"/>
      <c r="AT98" s="1590"/>
      <c r="AU98" s="1590"/>
      <c r="AV98" s="1590"/>
      <c r="AW98" s="1590"/>
      <c r="AX98" s="1590"/>
      <c r="AY98" s="1590"/>
      <c r="AZ98" s="1590"/>
      <c r="BA98" s="1590"/>
      <c r="BB98" s="1590"/>
      <c r="BC98" s="1590"/>
      <c r="BD98" s="1590"/>
      <c r="BE98" s="1590"/>
      <c r="BF98" s="1590"/>
      <c r="BG98" s="1590"/>
      <c r="BH98" s="1590"/>
      <c r="BI98" s="1590"/>
      <c r="BJ98" s="1590"/>
      <c r="BK98" s="1590"/>
      <c r="BL98" s="1590"/>
      <c r="BM98" s="1590"/>
      <c r="BN98" s="1590"/>
      <c r="BO98" s="1590"/>
      <c r="BP98" s="1590"/>
      <c r="BQ98" s="1590"/>
      <c r="BR98" s="1590"/>
      <c r="BS98" s="1590"/>
      <c r="BT98" s="1590"/>
      <c r="BU98" s="1590"/>
      <c r="BV98" s="1590"/>
      <c r="BW98" s="1590"/>
      <c r="BX98" s="1590"/>
      <c r="BY98" s="1590"/>
      <c r="BZ98" s="1590"/>
      <c r="CA98" s="1590"/>
      <c r="CB98" s="1590"/>
      <c r="CC98" s="1590"/>
      <c r="CD98" s="1590"/>
      <c r="CH98" s="1525"/>
      <c r="CI98" s="1525"/>
      <c r="CJ98" s="1525"/>
      <c r="CK98" s="1525"/>
      <c r="CL98" s="1525"/>
      <c r="CM98" s="1525"/>
      <c r="CN98" s="1525"/>
      <c r="CO98" s="1525"/>
      <c r="CP98" s="1525"/>
      <c r="CQ98" s="1525"/>
      <c r="CR98" s="1525"/>
      <c r="CS98" s="1525"/>
      <c r="CT98" s="1525"/>
      <c r="CU98" s="1525"/>
      <c r="CV98" s="1525"/>
      <c r="CW98" s="1525"/>
      <c r="CX98" s="1525"/>
      <c r="CY98" s="1525"/>
      <c r="CZ98" s="1525"/>
      <c r="DA98" s="1525"/>
      <c r="DB98" s="1525"/>
      <c r="DC98" s="1525"/>
      <c r="DD98" s="1525"/>
      <c r="DE98" s="1525"/>
      <c r="DF98" s="1525"/>
      <c r="DG98" s="1525"/>
      <c r="DH98" s="1525"/>
      <c r="DI98" s="1525"/>
      <c r="DJ98" s="1525"/>
      <c r="DK98" s="1525"/>
      <c r="DL98" s="1525"/>
      <c r="DM98" s="1525"/>
      <c r="DN98" s="1525"/>
      <c r="DO98" s="1525"/>
      <c r="DP98" s="1525"/>
      <c r="DQ98" s="1525"/>
      <c r="DR98" s="1525"/>
      <c r="DS98" s="1525"/>
      <c r="DT98" s="1525"/>
      <c r="DU98" s="1525"/>
      <c r="DV98" s="1525"/>
    </row>
  </sheetData>
  <mergeCells count="82">
    <mergeCell ref="AT33:BP34"/>
    <mergeCell ref="BS70:CA71"/>
    <mergeCell ref="BQ87:BR88"/>
    <mergeCell ref="CB87:CC88"/>
    <mergeCell ref="BQ90:BR91"/>
    <mergeCell ref="CB90:CC91"/>
    <mergeCell ref="BS90:CA91"/>
    <mergeCell ref="BS87:CA88"/>
    <mergeCell ref="BQ70:BR71"/>
    <mergeCell ref="CB70:CC71"/>
    <mergeCell ref="CB73:CC74"/>
    <mergeCell ref="D81:E82"/>
    <mergeCell ref="F81:H82"/>
    <mergeCell ref="U81:W82"/>
    <mergeCell ref="S81:T82"/>
    <mergeCell ref="BS73:CA74"/>
    <mergeCell ref="BQ73:BR74"/>
    <mergeCell ref="J81:N82"/>
    <mergeCell ref="Y81:AD82"/>
    <mergeCell ref="AI60:AM61"/>
    <mergeCell ref="AN60:AP61"/>
    <mergeCell ref="AY60:BA61"/>
    <mergeCell ref="BJ60:BL61"/>
    <mergeCell ref="AI63:AM64"/>
    <mergeCell ref="AN63:AP64"/>
    <mergeCell ref="AY63:BA64"/>
    <mergeCell ref="BJ63:BL64"/>
    <mergeCell ref="AI54:AM55"/>
    <mergeCell ref="AN54:AP55"/>
    <mergeCell ref="AY54:BA55"/>
    <mergeCell ref="BJ54:BL55"/>
    <mergeCell ref="AI57:AM58"/>
    <mergeCell ref="AN57:AP58"/>
    <mergeCell ref="AY57:BA58"/>
    <mergeCell ref="BJ57:BL58"/>
    <mergeCell ref="AI45:AM46"/>
    <mergeCell ref="AN45:AP46"/>
    <mergeCell ref="AY45:BA46"/>
    <mergeCell ref="BJ45:BL46"/>
    <mergeCell ref="AI48:AM49"/>
    <mergeCell ref="AN48:AP49"/>
    <mergeCell ref="AY48:BA49"/>
    <mergeCell ref="BJ48:BL49"/>
    <mergeCell ref="AN42:AP43"/>
    <mergeCell ref="AY42:BA43"/>
    <mergeCell ref="BJ42:BL43"/>
    <mergeCell ref="AK39:AS39"/>
    <mergeCell ref="AV39:BD39"/>
    <mergeCell ref="BG39:BO39"/>
    <mergeCell ref="AK40:AS40"/>
    <mergeCell ref="AV40:BD40"/>
    <mergeCell ref="BG40:BO40"/>
    <mergeCell ref="AN41:AP41"/>
    <mergeCell ref="AY41:BA41"/>
    <mergeCell ref="BJ41:BL41"/>
    <mergeCell ref="A96:CD96"/>
    <mergeCell ref="AJ25:AL26"/>
    <mergeCell ref="AM25:AO26"/>
    <mergeCell ref="AJ28:AL29"/>
    <mergeCell ref="AM28:AO29"/>
    <mergeCell ref="AJ31:AL32"/>
    <mergeCell ref="AM31:AO32"/>
    <mergeCell ref="AJ34:AL35"/>
    <mergeCell ref="AM34:AO35"/>
    <mergeCell ref="BV25:BX26"/>
    <mergeCell ref="BY25:CA26"/>
    <mergeCell ref="BV28:BX29"/>
    <mergeCell ref="BY28:CA29"/>
    <mergeCell ref="BV31:BX32"/>
    <mergeCell ref="BY31:CA32"/>
    <mergeCell ref="AI42:AM43"/>
    <mergeCell ref="C4:N5"/>
    <mergeCell ref="O4:Q5"/>
    <mergeCell ref="D12:E13"/>
    <mergeCell ref="F12:H13"/>
    <mergeCell ref="J12:T13"/>
    <mergeCell ref="D15:E16"/>
    <mergeCell ref="F15:H16"/>
    <mergeCell ref="J15:T16"/>
    <mergeCell ref="D18:E19"/>
    <mergeCell ref="F18:H19"/>
    <mergeCell ref="J18:O19"/>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4" tint="-0.249977111117893"/>
  </sheetPr>
  <dimension ref="A1:FO92"/>
  <sheetViews>
    <sheetView view="pageBreakPreview" topLeftCell="A23" zoomScale="40" zoomScaleNormal="40" zoomScaleSheetLayoutView="40" zoomScalePageLayoutView="35" workbookViewId="0">
      <selection activeCell="CI68" sqref="CI68"/>
    </sheetView>
  </sheetViews>
  <sheetFormatPr defaultColWidth="2.375" defaultRowHeight="15.6"/>
  <cols>
    <col min="1" max="1" width="2.375" style="2"/>
    <col min="2" max="2" width="3.875" style="2" customWidth="1"/>
    <col min="3" max="3" width="10.5" style="2" customWidth="1"/>
    <col min="4" max="35" width="3.875" style="2" customWidth="1"/>
    <col min="36" max="36" width="5.375" style="2" customWidth="1"/>
    <col min="37" max="46" width="3.875" style="2" customWidth="1"/>
    <col min="47" max="47" width="5.375" style="2" customWidth="1"/>
    <col min="48" max="82" width="3.875" style="2" customWidth="1"/>
    <col min="83" max="83" width="3" style="2" customWidth="1"/>
    <col min="84" max="85" width="2.375" style="2"/>
    <col min="127" max="208" width="2.375" style="2"/>
    <col min="209" max="209" width="3.875" style="2" customWidth="1"/>
    <col min="210" max="210" width="9.125" style="2" customWidth="1"/>
    <col min="211" max="211" width="3.875" style="2" customWidth="1"/>
    <col min="212" max="215" width="1.375" style="2" customWidth="1"/>
    <col min="216" max="297" width="3.875" style="2" customWidth="1"/>
    <col min="298" max="464" width="2.375" style="2"/>
    <col min="465" max="465" width="3.875" style="2" customWidth="1"/>
    <col min="466" max="466" width="9.125" style="2" customWidth="1"/>
    <col min="467" max="467" width="3.875" style="2" customWidth="1"/>
    <col min="468" max="471" width="1.375" style="2" customWidth="1"/>
    <col min="472" max="553" width="3.875" style="2" customWidth="1"/>
    <col min="554" max="720" width="2.375" style="2"/>
    <col min="721" max="721" width="3.875" style="2" customWidth="1"/>
    <col min="722" max="722" width="9.125" style="2" customWidth="1"/>
    <col min="723" max="723" width="3.875" style="2" customWidth="1"/>
    <col min="724" max="727" width="1.375" style="2" customWidth="1"/>
    <col min="728" max="809" width="3.875" style="2" customWidth="1"/>
    <col min="810" max="976" width="2.375" style="2"/>
    <col min="977" max="977" width="3.875" style="2" customWidth="1"/>
    <col min="978" max="978" width="9.125" style="2" customWidth="1"/>
    <col min="979" max="979" width="3.875" style="2" customWidth="1"/>
    <col min="980" max="983" width="1.375" style="2" customWidth="1"/>
    <col min="984" max="1065" width="3.875" style="2" customWidth="1"/>
    <col min="1066" max="1232" width="2.375" style="2"/>
    <col min="1233" max="1233" width="3.875" style="2" customWidth="1"/>
    <col min="1234" max="1234" width="9.125" style="2" customWidth="1"/>
    <col min="1235" max="1235" width="3.875" style="2" customWidth="1"/>
    <col min="1236" max="1239" width="1.375" style="2" customWidth="1"/>
    <col min="1240" max="1321" width="3.875" style="2" customWidth="1"/>
    <col min="1322" max="1488" width="2.375" style="2"/>
    <col min="1489" max="1489" width="3.875" style="2" customWidth="1"/>
    <col min="1490" max="1490" width="9.125" style="2" customWidth="1"/>
    <col min="1491" max="1491" width="3.875" style="2" customWidth="1"/>
    <col min="1492" max="1495" width="1.375" style="2" customWidth="1"/>
    <col min="1496" max="1577" width="3.875" style="2" customWidth="1"/>
    <col min="1578" max="1744" width="2.375" style="2"/>
    <col min="1745" max="1745" width="3.875" style="2" customWidth="1"/>
    <col min="1746" max="1746" width="9.125" style="2" customWidth="1"/>
    <col min="1747" max="1747" width="3.875" style="2" customWidth="1"/>
    <col min="1748" max="1751" width="1.375" style="2" customWidth="1"/>
    <col min="1752" max="1833" width="3.875" style="2" customWidth="1"/>
    <col min="1834" max="2000" width="2.375" style="2"/>
    <col min="2001" max="2001" width="3.875" style="2" customWidth="1"/>
    <col min="2002" max="2002" width="9.125" style="2" customWidth="1"/>
    <col min="2003" max="2003" width="3.875" style="2" customWidth="1"/>
    <col min="2004" max="2007" width="1.375" style="2" customWidth="1"/>
    <col min="2008" max="2089" width="3.875" style="2" customWidth="1"/>
    <col min="2090" max="2256" width="2.375" style="2"/>
    <col min="2257" max="2257" width="3.875" style="2" customWidth="1"/>
    <col min="2258" max="2258" width="9.125" style="2" customWidth="1"/>
    <col min="2259" max="2259" width="3.875" style="2" customWidth="1"/>
    <col min="2260" max="2263" width="1.375" style="2" customWidth="1"/>
    <col min="2264" max="2345" width="3.875" style="2" customWidth="1"/>
    <col min="2346" max="2512" width="2.375" style="2"/>
    <col min="2513" max="2513" width="3.875" style="2" customWidth="1"/>
    <col min="2514" max="2514" width="9.125" style="2" customWidth="1"/>
    <col min="2515" max="2515" width="3.875" style="2" customWidth="1"/>
    <col min="2516" max="2519" width="1.375" style="2" customWidth="1"/>
    <col min="2520" max="2601" width="3.875" style="2" customWidth="1"/>
    <col min="2602" max="2768" width="2.375" style="2"/>
    <col min="2769" max="2769" width="3.875" style="2" customWidth="1"/>
    <col min="2770" max="2770" width="9.125" style="2" customWidth="1"/>
    <col min="2771" max="2771" width="3.875" style="2" customWidth="1"/>
    <col min="2772" max="2775" width="1.375" style="2" customWidth="1"/>
    <col min="2776" max="2857" width="3.875" style="2" customWidth="1"/>
    <col min="2858" max="3024" width="2.375" style="2"/>
    <col min="3025" max="3025" width="3.875" style="2" customWidth="1"/>
    <col min="3026" max="3026" width="9.125" style="2" customWidth="1"/>
    <col min="3027" max="3027" width="3.875" style="2" customWidth="1"/>
    <col min="3028" max="3031" width="1.375" style="2" customWidth="1"/>
    <col min="3032" max="3113" width="3.875" style="2" customWidth="1"/>
    <col min="3114" max="3280" width="2.375" style="2"/>
    <col min="3281" max="3281" width="3.875" style="2" customWidth="1"/>
    <col min="3282" max="3282" width="9.125" style="2" customWidth="1"/>
    <col min="3283" max="3283" width="3.875" style="2" customWidth="1"/>
    <col min="3284" max="3287" width="1.375" style="2" customWidth="1"/>
    <col min="3288" max="3369" width="3.875" style="2" customWidth="1"/>
    <col min="3370" max="3536" width="2.375" style="2"/>
    <col min="3537" max="3537" width="3.875" style="2" customWidth="1"/>
    <col min="3538" max="3538" width="9.125" style="2" customWidth="1"/>
    <col min="3539" max="3539" width="3.875" style="2" customWidth="1"/>
    <col min="3540" max="3543" width="1.375" style="2" customWidth="1"/>
    <col min="3544" max="3625" width="3.875" style="2" customWidth="1"/>
    <col min="3626" max="3792" width="2.375" style="2"/>
    <col min="3793" max="3793" width="3.875" style="2" customWidth="1"/>
    <col min="3794" max="3794" width="9.125" style="2" customWidth="1"/>
    <col min="3795" max="3795" width="3.875" style="2" customWidth="1"/>
    <col min="3796" max="3799" width="1.375" style="2" customWidth="1"/>
    <col min="3800" max="3881" width="3.875" style="2" customWidth="1"/>
    <col min="3882" max="4048" width="2.375" style="2"/>
    <col min="4049" max="4049" width="3.875" style="2" customWidth="1"/>
    <col min="4050" max="4050" width="9.125" style="2" customWidth="1"/>
    <col min="4051" max="4051" width="3.875" style="2" customWidth="1"/>
    <col min="4052" max="4055" width="1.375" style="2" customWidth="1"/>
    <col min="4056" max="4137" width="3.875" style="2" customWidth="1"/>
    <col min="4138" max="4304" width="2.375" style="2"/>
    <col min="4305" max="4305" width="3.875" style="2" customWidth="1"/>
    <col min="4306" max="4306" width="9.125" style="2" customWidth="1"/>
    <col min="4307" max="4307" width="3.875" style="2" customWidth="1"/>
    <col min="4308" max="4311" width="1.375" style="2" customWidth="1"/>
    <col min="4312" max="4393" width="3.875" style="2" customWidth="1"/>
    <col min="4394" max="4560" width="2.375" style="2"/>
    <col min="4561" max="4561" width="3.875" style="2" customWidth="1"/>
    <col min="4562" max="4562" width="9.125" style="2" customWidth="1"/>
    <col min="4563" max="4563" width="3.875" style="2" customWidth="1"/>
    <col min="4564" max="4567" width="1.375" style="2" customWidth="1"/>
    <col min="4568" max="4649" width="3.875" style="2" customWidth="1"/>
    <col min="4650" max="4816" width="2.375" style="2"/>
    <col min="4817" max="4817" width="3.875" style="2" customWidth="1"/>
    <col min="4818" max="4818" width="9.125" style="2" customWidth="1"/>
    <col min="4819" max="4819" width="3.875" style="2" customWidth="1"/>
    <col min="4820" max="4823" width="1.375" style="2" customWidth="1"/>
    <col min="4824" max="4905" width="3.875" style="2" customWidth="1"/>
    <col min="4906" max="5072" width="2.375" style="2"/>
    <col min="5073" max="5073" width="3.875" style="2" customWidth="1"/>
    <col min="5074" max="5074" width="9.125" style="2" customWidth="1"/>
    <col min="5075" max="5075" width="3.875" style="2" customWidth="1"/>
    <col min="5076" max="5079" width="1.375" style="2" customWidth="1"/>
    <col min="5080" max="5161" width="3.875" style="2" customWidth="1"/>
    <col min="5162" max="5328" width="2.375" style="2"/>
    <col min="5329" max="5329" width="3.875" style="2" customWidth="1"/>
    <col min="5330" max="5330" width="9.125" style="2" customWidth="1"/>
    <col min="5331" max="5331" width="3.875" style="2" customWidth="1"/>
    <col min="5332" max="5335" width="1.375" style="2" customWidth="1"/>
    <col min="5336" max="5417" width="3.875" style="2" customWidth="1"/>
    <col min="5418" max="5584" width="2.375" style="2"/>
    <col min="5585" max="5585" width="3.875" style="2" customWidth="1"/>
    <col min="5586" max="5586" width="9.125" style="2" customWidth="1"/>
    <col min="5587" max="5587" width="3.875" style="2" customWidth="1"/>
    <col min="5588" max="5591" width="1.375" style="2" customWidth="1"/>
    <col min="5592" max="5673" width="3.875" style="2" customWidth="1"/>
    <col min="5674" max="5840" width="2.375" style="2"/>
    <col min="5841" max="5841" width="3.875" style="2" customWidth="1"/>
    <col min="5842" max="5842" width="9.125" style="2" customWidth="1"/>
    <col min="5843" max="5843" width="3.875" style="2" customWidth="1"/>
    <col min="5844" max="5847" width="1.375" style="2" customWidth="1"/>
    <col min="5848" max="5929" width="3.875" style="2" customWidth="1"/>
    <col min="5930" max="6096" width="2.375" style="2"/>
    <col min="6097" max="6097" width="3.875" style="2" customWidth="1"/>
    <col min="6098" max="6098" width="9.125" style="2" customWidth="1"/>
    <col min="6099" max="6099" width="3.875" style="2" customWidth="1"/>
    <col min="6100" max="6103" width="1.375" style="2" customWidth="1"/>
    <col min="6104" max="6185" width="3.875" style="2" customWidth="1"/>
    <col min="6186" max="6352" width="2.375" style="2"/>
    <col min="6353" max="6353" width="3.875" style="2" customWidth="1"/>
    <col min="6354" max="6354" width="9.125" style="2" customWidth="1"/>
    <col min="6355" max="6355" width="3.875" style="2" customWidth="1"/>
    <col min="6356" max="6359" width="1.375" style="2" customWidth="1"/>
    <col min="6360" max="6441" width="3.875" style="2" customWidth="1"/>
    <col min="6442" max="6608" width="2.375" style="2"/>
    <col min="6609" max="6609" width="3.875" style="2" customWidth="1"/>
    <col min="6610" max="6610" width="9.125" style="2" customWidth="1"/>
    <col min="6611" max="6611" width="3.875" style="2" customWidth="1"/>
    <col min="6612" max="6615" width="1.375" style="2" customWidth="1"/>
    <col min="6616" max="6697" width="3.875" style="2" customWidth="1"/>
    <col min="6698" max="6864" width="2.375" style="2"/>
    <col min="6865" max="6865" width="3.875" style="2" customWidth="1"/>
    <col min="6866" max="6866" width="9.125" style="2" customWidth="1"/>
    <col min="6867" max="6867" width="3.875" style="2" customWidth="1"/>
    <col min="6868" max="6871" width="1.375" style="2" customWidth="1"/>
    <col min="6872" max="6953" width="3.875" style="2" customWidth="1"/>
    <col min="6954" max="7120" width="2.375" style="2"/>
    <col min="7121" max="7121" width="3.875" style="2" customWidth="1"/>
    <col min="7122" max="7122" width="9.125" style="2" customWidth="1"/>
    <col min="7123" max="7123" width="3.875" style="2" customWidth="1"/>
    <col min="7124" max="7127" width="1.375" style="2" customWidth="1"/>
    <col min="7128" max="7209" width="3.875" style="2" customWidth="1"/>
    <col min="7210" max="7376" width="2.375" style="2"/>
    <col min="7377" max="7377" width="3.875" style="2" customWidth="1"/>
    <col min="7378" max="7378" width="9.125" style="2" customWidth="1"/>
    <col min="7379" max="7379" width="3.875" style="2" customWidth="1"/>
    <col min="7380" max="7383" width="1.375" style="2" customWidth="1"/>
    <col min="7384" max="7465" width="3.875" style="2" customWidth="1"/>
    <col min="7466" max="7632" width="2.375" style="2"/>
    <col min="7633" max="7633" width="3.875" style="2" customWidth="1"/>
    <col min="7634" max="7634" width="9.125" style="2" customWidth="1"/>
    <col min="7635" max="7635" width="3.875" style="2" customWidth="1"/>
    <col min="7636" max="7639" width="1.375" style="2" customWidth="1"/>
    <col min="7640" max="7721" width="3.875" style="2" customWidth="1"/>
    <col min="7722" max="7888" width="2.375" style="2"/>
    <col min="7889" max="7889" width="3.875" style="2" customWidth="1"/>
    <col min="7890" max="7890" width="9.125" style="2" customWidth="1"/>
    <col min="7891" max="7891" width="3.875" style="2" customWidth="1"/>
    <col min="7892" max="7895" width="1.375" style="2" customWidth="1"/>
    <col min="7896" max="7977" width="3.875" style="2" customWidth="1"/>
    <col min="7978" max="8144" width="2.375" style="2"/>
    <col min="8145" max="8145" width="3.875" style="2" customWidth="1"/>
    <col min="8146" max="8146" width="9.125" style="2" customWidth="1"/>
    <col min="8147" max="8147" width="3.875" style="2" customWidth="1"/>
    <col min="8148" max="8151" width="1.375" style="2" customWidth="1"/>
    <col min="8152" max="8233" width="3.875" style="2" customWidth="1"/>
    <col min="8234" max="8400" width="2.375" style="2"/>
    <col min="8401" max="8401" width="3.875" style="2" customWidth="1"/>
    <col min="8402" max="8402" width="9.125" style="2" customWidth="1"/>
    <col min="8403" max="8403" width="3.875" style="2" customWidth="1"/>
    <col min="8404" max="8407" width="1.375" style="2" customWidth="1"/>
    <col min="8408" max="8489" width="3.875" style="2" customWidth="1"/>
    <col min="8490" max="8656" width="2.375" style="2"/>
    <col min="8657" max="8657" width="3.875" style="2" customWidth="1"/>
    <col min="8658" max="8658" width="9.125" style="2" customWidth="1"/>
    <col min="8659" max="8659" width="3.875" style="2" customWidth="1"/>
    <col min="8660" max="8663" width="1.375" style="2" customWidth="1"/>
    <col min="8664" max="8745" width="3.875" style="2" customWidth="1"/>
    <col min="8746" max="8912" width="2.375" style="2"/>
    <col min="8913" max="8913" width="3.875" style="2" customWidth="1"/>
    <col min="8914" max="8914" width="9.125" style="2" customWidth="1"/>
    <col min="8915" max="8915" width="3.875" style="2" customWidth="1"/>
    <col min="8916" max="8919" width="1.375" style="2" customWidth="1"/>
    <col min="8920" max="9001" width="3.875" style="2" customWidth="1"/>
    <col min="9002" max="9168" width="2.375" style="2"/>
    <col min="9169" max="9169" width="3.875" style="2" customWidth="1"/>
    <col min="9170" max="9170" width="9.125" style="2" customWidth="1"/>
    <col min="9171" max="9171" width="3.875" style="2" customWidth="1"/>
    <col min="9172" max="9175" width="1.375" style="2" customWidth="1"/>
    <col min="9176" max="9257" width="3.875" style="2" customWidth="1"/>
    <col min="9258" max="9424" width="2.375" style="2"/>
    <col min="9425" max="9425" width="3.875" style="2" customWidth="1"/>
    <col min="9426" max="9426" width="9.125" style="2" customWidth="1"/>
    <col min="9427" max="9427" width="3.875" style="2" customWidth="1"/>
    <col min="9428" max="9431" width="1.375" style="2" customWidth="1"/>
    <col min="9432" max="9513" width="3.875" style="2" customWidth="1"/>
    <col min="9514" max="9680" width="2.375" style="2"/>
    <col min="9681" max="9681" width="3.875" style="2" customWidth="1"/>
    <col min="9682" max="9682" width="9.125" style="2" customWidth="1"/>
    <col min="9683" max="9683" width="3.875" style="2" customWidth="1"/>
    <col min="9684" max="9687" width="1.375" style="2" customWidth="1"/>
    <col min="9688" max="9769" width="3.875" style="2" customWidth="1"/>
    <col min="9770" max="9936" width="2.375" style="2"/>
    <col min="9937" max="9937" width="3.875" style="2" customWidth="1"/>
    <col min="9938" max="9938" width="9.125" style="2" customWidth="1"/>
    <col min="9939" max="9939" width="3.875" style="2" customWidth="1"/>
    <col min="9940" max="9943" width="1.375" style="2" customWidth="1"/>
    <col min="9944" max="10025" width="3.875" style="2" customWidth="1"/>
    <col min="10026" max="10192" width="2.375" style="2"/>
    <col min="10193" max="10193" width="3.875" style="2" customWidth="1"/>
    <col min="10194" max="10194" width="9.125" style="2" customWidth="1"/>
    <col min="10195" max="10195" width="3.875" style="2" customWidth="1"/>
    <col min="10196" max="10199" width="1.375" style="2" customWidth="1"/>
    <col min="10200" max="10281" width="3.875" style="2" customWidth="1"/>
    <col min="10282" max="10448" width="2.375" style="2"/>
    <col min="10449" max="10449" width="3.875" style="2" customWidth="1"/>
    <col min="10450" max="10450" width="9.125" style="2" customWidth="1"/>
    <col min="10451" max="10451" width="3.875" style="2" customWidth="1"/>
    <col min="10452" max="10455" width="1.375" style="2" customWidth="1"/>
    <col min="10456" max="10537" width="3.875" style="2" customWidth="1"/>
    <col min="10538" max="10704" width="2.375" style="2"/>
    <col min="10705" max="10705" width="3.875" style="2" customWidth="1"/>
    <col min="10706" max="10706" width="9.125" style="2" customWidth="1"/>
    <col min="10707" max="10707" width="3.875" style="2" customWidth="1"/>
    <col min="10708" max="10711" width="1.375" style="2" customWidth="1"/>
    <col min="10712" max="10793" width="3.875" style="2" customWidth="1"/>
    <col min="10794" max="10960" width="2.375" style="2"/>
    <col min="10961" max="10961" width="3.875" style="2" customWidth="1"/>
    <col min="10962" max="10962" width="9.125" style="2" customWidth="1"/>
    <col min="10963" max="10963" width="3.875" style="2" customWidth="1"/>
    <col min="10964" max="10967" width="1.375" style="2" customWidth="1"/>
    <col min="10968" max="11049" width="3.875" style="2" customWidth="1"/>
    <col min="11050" max="11216" width="2.375" style="2"/>
    <col min="11217" max="11217" width="3.875" style="2" customWidth="1"/>
    <col min="11218" max="11218" width="9.125" style="2" customWidth="1"/>
    <col min="11219" max="11219" width="3.875" style="2" customWidth="1"/>
    <col min="11220" max="11223" width="1.375" style="2" customWidth="1"/>
    <col min="11224" max="11305" width="3.875" style="2" customWidth="1"/>
    <col min="11306" max="11472" width="2.375" style="2"/>
    <col min="11473" max="11473" width="3.875" style="2" customWidth="1"/>
    <col min="11474" max="11474" width="9.125" style="2" customWidth="1"/>
    <col min="11475" max="11475" width="3.875" style="2" customWidth="1"/>
    <col min="11476" max="11479" width="1.375" style="2" customWidth="1"/>
    <col min="11480" max="11561" width="3.875" style="2" customWidth="1"/>
    <col min="11562" max="11728" width="2.375" style="2"/>
    <col min="11729" max="11729" width="3.875" style="2" customWidth="1"/>
    <col min="11730" max="11730" width="9.125" style="2" customWidth="1"/>
    <col min="11731" max="11731" width="3.875" style="2" customWidth="1"/>
    <col min="11732" max="11735" width="1.375" style="2" customWidth="1"/>
    <col min="11736" max="11817" width="3.875" style="2" customWidth="1"/>
    <col min="11818" max="11984" width="2.375" style="2"/>
    <col min="11985" max="11985" width="3.875" style="2" customWidth="1"/>
    <col min="11986" max="11986" width="9.125" style="2" customWidth="1"/>
    <col min="11987" max="11987" width="3.875" style="2" customWidth="1"/>
    <col min="11988" max="11991" width="1.375" style="2" customWidth="1"/>
    <col min="11992" max="12073" width="3.875" style="2" customWidth="1"/>
    <col min="12074" max="12240" width="2.375" style="2"/>
    <col min="12241" max="12241" width="3.875" style="2" customWidth="1"/>
    <col min="12242" max="12242" width="9.125" style="2" customWidth="1"/>
    <col min="12243" max="12243" width="3.875" style="2" customWidth="1"/>
    <col min="12244" max="12247" width="1.375" style="2" customWidth="1"/>
    <col min="12248" max="12329" width="3.875" style="2" customWidth="1"/>
    <col min="12330" max="12496" width="2.375" style="2"/>
    <col min="12497" max="12497" width="3.875" style="2" customWidth="1"/>
    <col min="12498" max="12498" width="9.125" style="2" customWidth="1"/>
    <col min="12499" max="12499" width="3.875" style="2" customWidth="1"/>
    <col min="12500" max="12503" width="1.375" style="2" customWidth="1"/>
    <col min="12504" max="12585" width="3.875" style="2" customWidth="1"/>
    <col min="12586" max="12752" width="2.375" style="2"/>
    <col min="12753" max="12753" width="3.875" style="2" customWidth="1"/>
    <col min="12754" max="12754" width="9.125" style="2" customWidth="1"/>
    <col min="12755" max="12755" width="3.875" style="2" customWidth="1"/>
    <col min="12756" max="12759" width="1.375" style="2" customWidth="1"/>
    <col min="12760" max="12841" width="3.875" style="2" customWidth="1"/>
    <col min="12842" max="13008" width="2.375" style="2"/>
    <col min="13009" max="13009" width="3.875" style="2" customWidth="1"/>
    <col min="13010" max="13010" width="9.125" style="2" customWidth="1"/>
    <col min="13011" max="13011" width="3.875" style="2" customWidth="1"/>
    <col min="13012" max="13015" width="1.375" style="2" customWidth="1"/>
    <col min="13016" max="13097" width="3.875" style="2" customWidth="1"/>
    <col min="13098" max="13264" width="2.375" style="2"/>
    <col min="13265" max="13265" width="3.875" style="2" customWidth="1"/>
    <col min="13266" max="13266" width="9.125" style="2" customWidth="1"/>
    <col min="13267" max="13267" width="3.875" style="2" customWidth="1"/>
    <col min="13268" max="13271" width="1.375" style="2" customWidth="1"/>
    <col min="13272" max="13353" width="3.875" style="2" customWidth="1"/>
    <col min="13354" max="13520" width="2.375" style="2"/>
    <col min="13521" max="13521" width="3.875" style="2" customWidth="1"/>
    <col min="13522" max="13522" width="9.125" style="2" customWidth="1"/>
    <col min="13523" max="13523" width="3.875" style="2" customWidth="1"/>
    <col min="13524" max="13527" width="1.375" style="2" customWidth="1"/>
    <col min="13528" max="13609" width="3.875" style="2" customWidth="1"/>
    <col min="13610" max="13776" width="2.375" style="2"/>
    <col min="13777" max="13777" width="3.875" style="2" customWidth="1"/>
    <col min="13778" max="13778" width="9.125" style="2" customWidth="1"/>
    <col min="13779" max="13779" width="3.875" style="2" customWidth="1"/>
    <col min="13780" max="13783" width="1.375" style="2" customWidth="1"/>
    <col min="13784" max="13865" width="3.875" style="2" customWidth="1"/>
    <col min="13866" max="14032" width="2.375" style="2"/>
    <col min="14033" max="14033" width="3.875" style="2" customWidth="1"/>
    <col min="14034" max="14034" width="9.125" style="2" customWidth="1"/>
    <col min="14035" max="14035" width="3.875" style="2" customWidth="1"/>
    <col min="14036" max="14039" width="1.375" style="2" customWidth="1"/>
    <col min="14040" max="14121" width="3.875" style="2" customWidth="1"/>
    <col min="14122" max="14288" width="2.375" style="2"/>
    <col min="14289" max="14289" width="3.875" style="2" customWidth="1"/>
    <col min="14290" max="14290" width="9.125" style="2" customWidth="1"/>
    <col min="14291" max="14291" width="3.875" style="2" customWidth="1"/>
    <col min="14292" max="14295" width="1.375" style="2" customWidth="1"/>
    <col min="14296" max="14377" width="3.875" style="2" customWidth="1"/>
    <col min="14378" max="14544" width="2.375" style="2"/>
    <col min="14545" max="14545" width="3.875" style="2" customWidth="1"/>
    <col min="14546" max="14546" width="9.125" style="2" customWidth="1"/>
    <col min="14547" max="14547" width="3.875" style="2" customWidth="1"/>
    <col min="14548" max="14551" width="1.375" style="2" customWidth="1"/>
    <col min="14552" max="14633" width="3.875" style="2" customWidth="1"/>
    <col min="14634" max="14800" width="2.375" style="2"/>
    <col min="14801" max="14801" width="3.875" style="2" customWidth="1"/>
    <col min="14802" max="14802" width="9.125" style="2" customWidth="1"/>
    <col min="14803" max="14803" width="3.875" style="2" customWidth="1"/>
    <col min="14804" max="14807" width="1.375" style="2" customWidth="1"/>
    <col min="14808" max="14889" width="3.875" style="2" customWidth="1"/>
    <col min="14890" max="15056" width="2.375" style="2"/>
    <col min="15057" max="15057" width="3.875" style="2" customWidth="1"/>
    <col min="15058" max="15058" width="9.125" style="2" customWidth="1"/>
    <col min="15059" max="15059" width="3.875" style="2" customWidth="1"/>
    <col min="15060" max="15063" width="1.375" style="2" customWidth="1"/>
    <col min="15064" max="15145" width="3.875" style="2" customWidth="1"/>
    <col min="15146" max="15312" width="2.375" style="2"/>
    <col min="15313" max="15313" width="3.875" style="2" customWidth="1"/>
    <col min="15314" max="15314" width="9.125" style="2" customWidth="1"/>
    <col min="15315" max="15315" width="3.875" style="2" customWidth="1"/>
    <col min="15316" max="15319" width="1.375" style="2" customWidth="1"/>
    <col min="15320" max="15401" width="3.875" style="2" customWidth="1"/>
    <col min="15402" max="15568" width="2.375" style="2"/>
    <col min="15569" max="15569" width="3.875" style="2" customWidth="1"/>
    <col min="15570" max="15570" width="9.125" style="2" customWidth="1"/>
    <col min="15571" max="15571" width="3.875" style="2" customWidth="1"/>
    <col min="15572" max="15575" width="1.375" style="2" customWidth="1"/>
    <col min="15576" max="15657" width="3.875" style="2" customWidth="1"/>
    <col min="15658" max="15824" width="2.375" style="2"/>
    <col min="15825" max="15825" width="3.875" style="2" customWidth="1"/>
    <col min="15826" max="15826" width="9.125" style="2" customWidth="1"/>
    <col min="15827" max="15827" width="3.875" style="2" customWidth="1"/>
    <col min="15828" max="15831" width="1.375" style="2" customWidth="1"/>
    <col min="15832" max="15913" width="3.875" style="2" customWidth="1"/>
    <col min="15914" max="16080" width="2.375" style="2"/>
    <col min="16081" max="16081" width="3.875" style="2" customWidth="1"/>
    <col min="16082" max="16082" width="9.125" style="2" customWidth="1"/>
    <col min="16083" max="16083" width="3.875" style="2" customWidth="1"/>
    <col min="16084" max="16087" width="1.375" style="2" customWidth="1"/>
    <col min="16088" max="16169" width="3.875" style="2" customWidth="1"/>
    <col min="16170" max="16384" width="2.375" style="2"/>
  </cols>
  <sheetData>
    <row r="1" spans="2:171" ht="81" customHeight="1">
      <c r="CH1" s="1525"/>
      <c r="CI1" s="1525"/>
      <c r="CJ1" s="1525"/>
      <c r="CK1" s="1525"/>
      <c r="CL1" s="1525"/>
      <c r="CM1" s="1525"/>
      <c r="CN1" s="1525"/>
      <c r="CO1" s="1525"/>
      <c r="CP1" s="1525"/>
      <c r="CQ1" s="1525"/>
      <c r="CR1" s="1525"/>
      <c r="CS1" s="1525"/>
      <c r="CT1" s="1525"/>
      <c r="CU1" s="1525"/>
      <c r="CV1" s="1525"/>
      <c r="CW1" s="1525"/>
      <c r="CX1" s="1525"/>
      <c r="CY1" s="1525"/>
      <c r="CZ1" s="1525"/>
      <c r="DA1" s="1525"/>
      <c r="DB1" s="1525"/>
      <c r="DC1" s="1525"/>
      <c r="DD1" s="1525"/>
      <c r="DE1" s="1525"/>
      <c r="DF1" s="1525"/>
      <c r="DG1" s="1525"/>
      <c r="DH1" s="1525"/>
      <c r="DI1" s="1525"/>
      <c r="DJ1" s="1525"/>
      <c r="DK1" s="1525"/>
      <c r="DL1" s="1525"/>
      <c r="DM1" s="1525"/>
      <c r="DN1" s="1525"/>
      <c r="DO1" s="1525"/>
      <c r="DP1" s="1525"/>
      <c r="DQ1" s="1525"/>
      <c r="DR1" s="1525"/>
      <c r="DS1" s="1525"/>
      <c r="DT1" s="1525"/>
      <c r="DU1" s="1525"/>
      <c r="DV1" s="1525"/>
    </row>
    <row r="2" spans="2:171" s="61" customFormat="1" ht="24.95" customHeight="1">
      <c r="B2" s="65"/>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107"/>
      <c r="CH2" s="1525"/>
      <c r="CI2" s="1525"/>
      <c r="CJ2" s="1525"/>
      <c r="CK2" s="1525"/>
      <c r="CL2" s="1525"/>
      <c r="CM2" s="1525"/>
      <c r="CN2" s="1525"/>
      <c r="CO2" s="1525"/>
      <c r="CP2" s="1525"/>
      <c r="CQ2" s="1525"/>
      <c r="CR2" s="1525"/>
      <c r="CS2" s="1525"/>
      <c r="CT2" s="1525"/>
      <c r="CU2" s="1525"/>
      <c r="CV2" s="1525"/>
      <c r="CW2" s="1525"/>
      <c r="CX2" s="1525"/>
      <c r="CY2" s="1525"/>
      <c r="CZ2" s="1525"/>
      <c r="DA2" s="1525"/>
      <c r="DB2" s="1525"/>
      <c r="DC2" s="1525"/>
      <c r="DD2" s="1525"/>
      <c r="DE2" s="1525"/>
      <c r="DF2" s="1525"/>
      <c r="DG2" s="1525"/>
      <c r="DH2" s="1525"/>
      <c r="DI2" s="1525"/>
      <c r="DJ2" s="1525"/>
      <c r="DK2" s="1525"/>
      <c r="DL2" s="1525"/>
      <c r="DM2" s="1525"/>
      <c r="DN2" s="1525"/>
      <c r="DO2" s="1525"/>
      <c r="DP2" s="1525"/>
      <c r="DQ2" s="1525"/>
      <c r="DR2" s="1525"/>
      <c r="DS2" s="1525"/>
      <c r="DT2" s="1525"/>
      <c r="DU2" s="1525"/>
      <c r="DV2" s="1525"/>
    </row>
    <row r="3" spans="2:171" s="61" customFormat="1" ht="30" customHeight="1">
      <c r="B3" s="67"/>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108"/>
      <c r="CH3" s="1525"/>
      <c r="CI3" s="1525"/>
      <c r="CJ3" s="1525"/>
      <c r="CK3" s="1525"/>
      <c r="CL3" s="1525"/>
      <c r="CM3" s="1525"/>
      <c r="CN3" s="1525"/>
      <c r="CO3" s="1525"/>
      <c r="CP3" s="1525"/>
      <c r="CQ3" s="1525"/>
      <c r="CR3" s="1525"/>
      <c r="CS3" s="1525"/>
      <c r="CT3" s="1525"/>
      <c r="CU3" s="1525"/>
      <c r="CV3" s="1525"/>
      <c r="CW3" s="1525"/>
      <c r="CX3" s="1525"/>
      <c r="CY3" s="1525"/>
      <c r="CZ3" s="1525"/>
      <c r="DA3" s="1525"/>
      <c r="DB3" s="1525"/>
      <c r="DC3" s="1525"/>
      <c r="DD3" s="1525"/>
      <c r="DE3" s="1525"/>
      <c r="DF3" s="1525"/>
      <c r="DG3" s="1525"/>
      <c r="DH3" s="1525"/>
      <c r="DI3" s="1525"/>
      <c r="DJ3" s="1525"/>
      <c r="DK3" s="1525"/>
      <c r="DL3" s="1525"/>
      <c r="DM3" s="1525"/>
      <c r="DN3" s="1525"/>
      <c r="DO3" s="1525"/>
      <c r="DP3" s="1525"/>
      <c r="DQ3" s="1525"/>
      <c r="DR3" s="1525"/>
      <c r="DS3" s="1525"/>
      <c r="DT3" s="1525"/>
      <c r="DU3" s="1525"/>
      <c r="DV3" s="1525"/>
    </row>
    <row r="4" spans="2:171" s="61" customFormat="1" ht="30" customHeight="1">
      <c r="B4" s="69"/>
      <c r="C4" s="2601" t="s">
        <v>2284</v>
      </c>
      <c r="D4" s="2602"/>
      <c r="E4" s="2602"/>
      <c r="F4" s="2602"/>
      <c r="G4" s="2602"/>
      <c r="H4" s="2602"/>
      <c r="I4" s="2602"/>
      <c r="J4" s="2602"/>
      <c r="K4" s="2602"/>
      <c r="L4" s="2602"/>
      <c r="M4" s="2602"/>
      <c r="N4" s="2603"/>
      <c r="O4" s="2607" t="s">
        <v>2667</v>
      </c>
      <c r="P4" s="2608"/>
      <c r="Q4" s="2609"/>
      <c r="R4" s="38"/>
      <c r="S4" s="100" t="s">
        <v>2694</v>
      </c>
      <c r="T4" s="77"/>
      <c r="U4" s="77"/>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109"/>
      <c r="CH4" s="1525"/>
      <c r="CI4" s="1525"/>
      <c r="CJ4" s="1525"/>
      <c r="CK4" s="1525"/>
      <c r="CL4" s="1525"/>
      <c r="CM4" s="1525"/>
      <c r="CN4" s="1525"/>
      <c r="CO4" s="1525"/>
      <c r="CP4" s="1525"/>
      <c r="CQ4" s="1525"/>
      <c r="CR4" s="1525"/>
      <c r="CS4" s="1525"/>
      <c r="CT4" s="1525"/>
      <c r="CU4" s="1525"/>
      <c r="CV4" s="1525"/>
      <c r="CW4" s="1525"/>
      <c r="CX4" s="1525"/>
      <c r="CY4" s="1525"/>
      <c r="CZ4" s="1525"/>
      <c r="DA4" s="1525"/>
      <c r="DB4" s="1525"/>
      <c r="DC4" s="1525"/>
      <c r="DD4" s="1525"/>
      <c r="DE4" s="1525"/>
      <c r="DF4" s="1525"/>
      <c r="DG4" s="1525"/>
      <c r="DH4" s="1525"/>
      <c r="DI4" s="1525"/>
      <c r="DJ4" s="1525"/>
      <c r="DK4" s="1525"/>
      <c r="DL4" s="1525"/>
      <c r="DM4" s="1525"/>
      <c r="DN4" s="1525"/>
      <c r="DO4" s="1525"/>
      <c r="DP4" s="1525"/>
      <c r="DQ4" s="1525"/>
      <c r="DR4" s="1525"/>
      <c r="DS4" s="1525"/>
      <c r="DT4" s="1525"/>
      <c r="DU4" s="1525"/>
      <c r="DV4" s="1525"/>
    </row>
    <row r="5" spans="2:171" s="61" customFormat="1" ht="30" customHeight="1">
      <c r="B5" s="70"/>
      <c r="C5" s="2604"/>
      <c r="D5" s="2605"/>
      <c r="E5" s="2605"/>
      <c r="F5" s="2605"/>
      <c r="G5" s="2605"/>
      <c r="H5" s="2605"/>
      <c r="I5" s="2605"/>
      <c r="J5" s="2605"/>
      <c r="K5" s="2605"/>
      <c r="L5" s="2605"/>
      <c r="M5" s="2605"/>
      <c r="N5" s="2606"/>
      <c r="O5" s="2610"/>
      <c r="P5" s="2611"/>
      <c r="Q5" s="2612"/>
      <c r="R5" s="38"/>
      <c r="S5" s="101" t="s">
        <v>2695</v>
      </c>
      <c r="T5" s="77"/>
      <c r="U5" s="77"/>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110"/>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row>
    <row r="6" spans="2:171" s="61" customFormat="1" ht="30" customHeight="1">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110"/>
      <c r="CH6" s="1525"/>
      <c r="CI6" s="1525"/>
      <c r="CJ6" s="1525"/>
      <c r="CK6" s="1525"/>
      <c r="DP6" s="1593"/>
      <c r="DQ6" s="1593"/>
      <c r="DR6" s="1593"/>
      <c r="DS6" s="1593"/>
      <c r="DT6" s="1593"/>
      <c r="DU6" s="1593"/>
      <c r="DV6" s="1593"/>
      <c r="DW6" s="1593"/>
      <c r="DX6" s="1593"/>
      <c r="DY6" s="1593"/>
      <c r="DZ6" s="1593"/>
      <c r="EA6" s="1593"/>
      <c r="EB6" s="1593"/>
      <c r="EC6" s="1593"/>
      <c r="ED6" s="1593"/>
      <c r="EE6" s="1593"/>
      <c r="EF6" s="1593"/>
      <c r="EG6" s="1593"/>
      <c r="EH6" s="1593"/>
      <c r="EI6" s="1593"/>
      <c r="EJ6" s="1593"/>
      <c r="EK6" s="1593"/>
      <c r="EL6" s="1593"/>
      <c r="EM6" s="1593"/>
      <c r="EN6" s="1593"/>
      <c r="EO6" s="1593"/>
      <c r="EP6" s="1593"/>
      <c r="EQ6" s="1593"/>
      <c r="ER6" s="1593"/>
      <c r="ES6" s="1593"/>
      <c r="ET6" s="1593"/>
      <c r="EU6" s="1593"/>
      <c r="EV6" s="1593"/>
      <c r="EW6" s="1593"/>
      <c r="EX6" s="1593"/>
      <c r="EY6" s="1593"/>
      <c r="EZ6" s="1593"/>
      <c r="FA6" s="1593"/>
      <c r="FB6" s="1593"/>
      <c r="FC6" s="1593"/>
      <c r="FD6" s="1593"/>
      <c r="FE6" s="1593"/>
      <c r="FF6" s="1593"/>
      <c r="FG6" s="1593"/>
      <c r="FH6" s="1593"/>
      <c r="FI6" s="1593"/>
      <c r="FJ6" s="1593"/>
      <c r="FK6" s="1593"/>
      <c r="FL6" s="1593"/>
      <c r="FM6" s="1593"/>
      <c r="FN6" s="1593"/>
      <c r="FO6" s="1593"/>
    </row>
    <row r="7" spans="2:171" s="61" customFormat="1" ht="24.95" customHeight="1">
      <c r="B7" s="72"/>
      <c r="BD7" s="1627"/>
      <c r="BE7" s="1627"/>
      <c r="BF7" s="1627"/>
      <c r="BG7" s="1627"/>
      <c r="BH7" s="1627"/>
      <c r="BI7" s="1627"/>
      <c r="BJ7" s="1627"/>
      <c r="BK7" s="1627"/>
      <c r="BL7" s="1627"/>
      <c r="BM7" s="1627"/>
      <c r="BN7" s="1627"/>
      <c r="BO7" s="1627"/>
      <c r="BP7" s="1627"/>
      <c r="BQ7" s="1627"/>
      <c r="BR7" s="1627"/>
      <c r="BS7" s="1627"/>
      <c r="BT7" s="1627"/>
      <c r="BU7" s="1627"/>
      <c r="BV7" s="1627"/>
      <c r="BW7" s="1627"/>
      <c r="BX7" s="1627"/>
      <c r="BY7" s="1627"/>
      <c r="BZ7" s="1627"/>
      <c r="CA7" s="1627"/>
      <c r="CD7" s="111"/>
      <c r="CH7" s="1525"/>
      <c r="CI7" s="1525"/>
      <c r="CJ7" s="1525"/>
      <c r="CK7" s="1525"/>
      <c r="DP7" s="1593"/>
      <c r="DQ7" s="1593"/>
      <c r="DR7" s="1593"/>
      <c r="DS7" s="1593"/>
      <c r="DT7" s="1593"/>
      <c r="DU7" s="1593"/>
      <c r="DV7" s="1593"/>
      <c r="DW7" s="1593"/>
      <c r="DX7" s="1593"/>
      <c r="DY7" s="1593"/>
      <c r="DZ7" s="1593"/>
      <c r="EA7" s="1593"/>
      <c r="EB7" s="1593"/>
      <c r="EC7" s="1593"/>
      <c r="ED7" s="1593"/>
      <c r="EE7" s="1593"/>
      <c r="EF7" s="1593"/>
      <c r="EG7" s="1593"/>
      <c r="EH7" s="1593"/>
      <c r="EI7" s="1593"/>
      <c r="EJ7" s="1593"/>
      <c r="EK7" s="1593"/>
      <c r="EL7" s="1593"/>
      <c r="EM7" s="1593"/>
      <c r="EN7" s="1593"/>
      <c r="EO7" s="1593"/>
      <c r="EP7" s="1593"/>
      <c r="EQ7" s="1593"/>
      <c r="ER7" s="1593"/>
      <c r="ES7" s="1593"/>
      <c r="ET7" s="1593"/>
      <c r="EU7" s="1593"/>
      <c r="EV7" s="1593"/>
      <c r="EW7" s="1593"/>
      <c r="EX7" s="1593"/>
      <c r="EY7" s="1593"/>
      <c r="EZ7" s="1593"/>
      <c r="FA7" s="1593"/>
      <c r="FB7" s="1593"/>
      <c r="FC7" s="1593"/>
      <c r="FD7" s="1593"/>
      <c r="FE7" s="1593"/>
      <c r="FF7" s="1593"/>
      <c r="FG7" s="1593"/>
      <c r="FH7" s="1593"/>
      <c r="FI7" s="1593"/>
      <c r="FJ7" s="1593"/>
      <c r="FK7" s="1593"/>
      <c r="FL7" s="1593"/>
      <c r="FM7" s="1593"/>
      <c r="FN7" s="1593"/>
      <c r="FO7" s="1593"/>
    </row>
    <row r="8" spans="2:171" s="61" customFormat="1" ht="30" customHeight="1">
      <c r="B8" s="73"/>
      <c r="C8" s="1586" t="s">
        <v>2842</v>
      </c>
      <c r="D8" s="1587" t="s">
        <v>2843</v>
      </c>
      <c r="E8" s="83"/>
      <c r="F8" s="98"/>
      <c r="G8" s="98"/>
      <c r="H8" s="98"/>
      <c r="I8" s="98"/>
      <c r="J8" s="99"/>
      <c r="K8" s="99"/>
      <c r="L8" s="99"/>
      <c r="M8" s="99"/>
      <c r="N8" s="83"/>
      <c r="O8" s="83"/>
      <c r="P8" s="99"/>
      <c r="Q8" s="99"/>
      <c r="R8" s="83"/>
      <c r="S8" s="83"/>
      <c r="T8" s="83"/>
      <c r="U8" s="83"/>
      <c r="V8" s="83"/>
      <c r="W8" s="83"/>
      <c r="X8" s="83"/>
      <c r="Y8" s="83"/>
      <c r="Z8" s="83"/>
      <c r="AA8" s="83"/>
      <c r="AB8" s="83"/>
      <c r="AC8" s="83"/>
      <c r="AD8" s="83"/>
      <c r="AE8" s="83"/>
      <c r="AF8" s="83"/>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11"/>
      <c r="CH8" s="1525"/>
      <c r="CI8" s="1525"/>
      <c r="CJ8" s="1525"/>
      <c r="CK8" s="1525"/>
      <c r="DP8" s="1593"/>
      <c r="DQ8" s="1593"/>
      <c r="DR8" s="1593"/>
      <c r="DS8" s="1593"/>
      <c r="DT8" s="1593"/>
      <c r="DU8" s="1593"/>
      <c r="DV8" s="1593"/>
      <c r="DW8" s="1593"/>
      <c r="DX8" s="1593"/>
      <c r="DY8" s="1593"/>
      <c r="DZ8" s="1593"/>
      <c r="EA8" s="1593"/>
      <c r="EB8" s="1593"/>
      <c r="EC8" s="1593"/>
      <c r="ED8" s="1593"/>
      <c r="EE8" s="1593"/>
      <c r="EF8" s="1593"/>
      <c r="EG8" s="1593"/>
      <c r="EH8" s="1593"/>
      <c r="EI8" s="1593"/>
      <c r="EJ8" s="1593"/>
      <c r="EK8" s="1593"/>
      <c r="EL8" s="1593"/>
      <c r="EM8" s="1593"/>
      <c r="EN8" s="1593"/>
      <c r="EO8" s="1593"/>
      <c r="EP8" s="1593"/>
      <c r="EQ8" s="1593"/>
      <c r="ER8" s="1593"/>
      <c r="ES8" s="1593"/>
      <c r="ET8" s="1593"/>
      <c r="EU8" s="1593"/>
      <c r="EV8" s="1593"/>
      <c r="EW8" s="1593"/>
      <c r="EX8" s="1593"/>
      <c r="EY8" s="1593"/>
      <c r="EZ8" s="1593"/>
      <c r="FA8" s="1593"/>
      <c r="FB8" s="1593"/>
      <c r="FC8" s="1593"/>
      <c r="FD8" s="1593"/>
      <c r="FE8" s="1593"/>
      <c r="FF8" s="1593"/>
      <c r="FG8" s="1593"/>
      <c r="FH8" s="1593"/>
      <c r="FI8" s="1593"/>
      <c r="FJ8" s="1593"/>
      <c r="FK8" s="1593"/>
      <c r="FL8" s="1593"/>
      <c r="FM8" s="1593"/>
      <c r="FN8" s="1593"/>
      <c r="FO8" s="1593"/>
    </row>
    <row r="9" spans="2:171" s="61" customFormat="1" ht="30" customHeight="1">
      <c r="B9" s="73"/>
      <c r="C9" s="1587"/>
      <c r="D9" s="135" t="s">
        <v>2844</v>
      </c>
      <c r="E9" s="83"/>
      <c r="F9" s="98"/>
      <c r="G9" s="98"/>
      <c r="H9" s="98"/>
      <c r="I9" s="98"/>
      <c r="J9" s="99"/>
      <c r="K9" s="99"/>
      <c r="L9" s="99"/>
      <c r="M9" s="99"/>
      <c r="N9" s="83"/>
      <c r="O9" s="83"/>
      <c r="P9" s="99"/>
      <c r="Q9" s="99"/>
      <c r="R9" s="83"/>
      <c r="S9" s="83"/>
      <c r="T9" s="83"/>
      <c r="U9" s="83"/>
      <c r="V9" s="83"/>
      <c r="W9" s="83"/>
      <c r="X9" s="83"/>
      <c r="Y9" s="83"/>
      <c r="Z9" s="83"/>
      <c r="AA9" s="83"/>
      <c r="AB9" s="83"/>
      <c r="AC9" s="83"/>
      <c r="AD9" s="83"/>
      <c r="AE9" s="83"/>
      <c r="AF9" s="83"/>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11"/>
      <c r="CH9" s="1525"/>
      <c r="CI9" s="1525"/>
      <c r="CJ9" s="1525"/>
      <c r="CK9" s="1525"/>
      <c r="DP9" s="1593"/>
      <c r="DQ9" s="1593"/>
      <c r="DR9" s="1593"/>
      <c r="DS9" s="1593"/>
      <c r="DT9" s="1593"/>
      <c r="DU9" s="1593"/>
      <c r="DV9" s="1593"/>
      <c r="DW9" s="1593"/>
      <c r="DX9" s="1593"/>
      <c r="DY9" s="1593"/>
      <c r="DZ9" s="1593"/>
      <c r="EA9" s="1593"/>
      <c r="EB9" s="1593"/>
      <c r="EC9" s="1593"/>
      <c r="ED9" s="1593"/>
      <c r="EE9" s="1593"/>
      <c r="EF9" s="1593"/>
      <c r="EG9" s="1593"/>
      <c r="EH9" s="1593"/>
      <c r="EI9" s="1593"/>
      <c r="EJ9" s="1593"/>
      <c r="EK9" s="1593"/>
      <c r="EL9" s="1593"/>
      <c r="EM9" s="1593"/>
      <c r="EN9" s="1593"/>
      <c r="EO9" s="1593"/>
      <c r="EP9" s="1593"/>
      <c r="EQ9" s="1593"/>
      <c r="ER9" s="1593"/>
      <c r="ES9" s="1593"/>
      <c r="ET9" s="1593"/>
      <c r="EU9" s="1593"/>
      <c r="EV9" s="1593"/>
      <c r="EW9" s="1593"/>
      <c r="EX9" s="1593"/>
      <c r="EY9" s="1593"/>
      <c r="EZ9" s="1593"/>
      <c r="FA9" s="1593"/>
      <c r="FB9" s="1593"/>
      <c r="FC9" s="1593"/>
      <c r="FD9" s="1593"/>
      <c r="FE9" s="1593"/>
      <c r="FF9" s="1593"/>
      <c r="FG9" s="1593"/>
      <c r="FH9" s="1593"/>
      <c r="FI9" s="1593"/>
      <c r="FJ9" s="1593"/>
      <c r="FK9" s="1593"/>
      <c r="FL9" s="1593"/>
      <c r="FM9" s="1593"/>
      <c r="FN9" s="1593"/>
      <c r="FO9" s="1593"/>
    </row>
    <row r="10" spans="2:171" s="61" customFormat="1" ht="30" customHeight="1">
      <c r="B10" s="73"/>
      <c r="C10" s="1587"/>
      <c r="D10" s="135"/>
      <c r="E10" s="83"/>
      <c r="F10" s="98"/>
      <c r="G10" s="98"/>
      <c r="H10" s="98"/>
      <c r="I10" s="98"/>
      <c r="J10" s="99"/>
      <c r="K10" s="99"/>
      <c r="L10" s="99"/>
      <c r="M10" s="99"/>
      <c r="N10" s="83"/>
      <c r="O10" s="83"/>
      <c r="P10" s="99"/>
      <c r="Q10" s="99"/>
      <c r="R10" s="83"/>
      <c r="S10" s="83"/>
      <c r="T10" s="83"/>
      <c r="U10" s="83"/>
      <c r="V10" s="83"/>
      <c r="W10" s="83"/>
      <c r="X10" s="83"/>
      <c r="Y10" s="83"/>
      <c r="Z10" s="83"/>
      <c r="AA10" s="83"/>
      <c r="AB10" s="83"/>
      <c r="AC10" s="83"/>
      <c r="AD10" s="83"/>
      <c r="AE10" s="83"/>
      <c r="AF10" s="83"/>
      <c r="AG10" s="1525"/>
      <c r="AH10" s="1525"/>
      <c r="AI10" s="1525"/>
      <c r="AJ10" s="1525"/>
      <c r="AK10" s="1525"/>
      <c r="AL10" s="1525"/>
      <c r="AM10" s="1525"/>
      <c r="AN10" s="1525"/>
      <c r="AO10" s="1525"/>
      <c r="AP10" s="1525"/>
      <c r="AQ10" s="1525"/>
      <c r="AR10" s="1525"/>
      <c r="AS10" s="1525"/>
      <c r="AT10" s="1525"/>
      <c r="AU10" s="1525"/>
      <c r="AV10" s="1525"/>
      <c r="AW10" s="1525"/>
      <c r="AX10" s="1525"/>
      <c r="AY10" s="1525"/>
      <c r="AZ10" s="1525"/>
      <c r="BA10" s="1525"/>
      <c r="BB10" s="1525"/>
      <c r="BC10" s="1525"/>
      <c r="BD10" s="1525"/>
      <c r="BE10" s="1525"/>
      <c r="BF10" s="1525"/>
      <c r="BG10" s="1525"/>
      <c r="BH10" s="1525"/>
      <c r="BI10" s="1525"/>
      <c r="BJ10" s="1525"/>
      <c r="BK10" s="1525"/>
      <c r="BL10" s="1525"/>
      <c r="BM10" s="1525"/>
      <c r="BN10" s="1525"/>
      <c r="BO10" s="1525"/>
      <c r="BP10" s="1525"/>
      <c r="BQ10" s="1525"/>
      <c r="BR10" s="1525"/>
      <c r="BS10" s="1525"/>
      <c r="BT10" s="1525"/>
      <c r="BU10" s="1525"/>
      <c r="BV10" s="1525"/>
      <c r="BW10" s="1525"/>
      <c r="BX10" s="1525"/>
      <c r="BY10" s="1525"/>
      <c r="BZ10" s="1525"/>
      <c r="CA10" s="1525"/>
      <c r="CB10" s="1525"/>
      <c r="CC10" s="1525"/>
      <c r="CD10" s="111"/>
      <c r="CH10" s="1525"/>
      <c r="CI10" s="1525"/>
      <c r="CJ10" s="1525"/>
      <c r="CK10" s="1525"/>
      <c r="DP10" s="1593"/>
      <c r="DQ10" s="1593"/>
      <c r="DR10" s="1593"/>
      <c r="DS10" s="1593"/>
      <c r="DT10" s="1593"/>
      <c r="DU10" s="1593"/>
      <c r="DV10" s="1593"/>
      <c r="DW10" s="1593"/>
      <c r="DX10" s="1593"/>
      <c r="DY10" s="1593"/>
      <c r="DZ10" s="1593"/>
      <c r="EA10" s="1593"/>
      <c r="EB10" s="1593"/>
      <c r="EC10" s="1593"/>
      <c r="ED10" s="1593"/>
      <c r="EE10" s="1593"/>
      <c r="EF10" s="1593"/>
      <c r="EG10" s="1593"/>
      <c r="EH10" s="1593"/>
      <c r="EI10" s="1593"/>
      <c r="EJ10" s="1593"/>
      <c r="EK10" s="1593"/>
      <c r="EL10" s="1593"/>
      <c r="EM10" s="1593"/>
      <c r="EN10" s="1593"/>
      <c r="EO10" s="1593"/>
      <c r="EP10" s="1593"/>
      <c r="EQ10" s="1593"/>
      <c r="ER10" s="1593"/>
      <c r="ES10" s="1593"/>
      <c r="ET10" s="1593"/>
      <c r="EU10" s="1593"/>
      <c r="EV10" s="1593"/>
      <c r="EW10" s="1593"/>
      <c r="EX10" s="1593"/>
      <c r="EY10" s="1593"/>
      <c r="EZ10" s="1593"/>
      <c r="FA10" s="1593"/>
      <c r="FB10" s="1593"/>
      <c r="FC10" s="1593"/>
      <c r="FD10" s="1593"/>
      <c r="FE10" s="1593"/>
      <c r="FF10" s="1593"/>
      <c r="FG10" s="1593"/>
      <c r="FH10" s="1593"/>
      <c r="FI10" s="1593"/>
      <c r="FJ10" s="1593"/>
      <c r="FK10" s="1593"/>
      <c r="FL10" s="1593"/>
      <c r="FM10" s="1593"/>
      <c r="FN10" s="1593"/>
      <c r="FO10" s="1593"/>
    </row>
    <row r="11" spans="2:171" s="61" customFormat="1" ht="30" customHeight="1">
      <c r="B11" s="73"/>
      <c r="C11" s="1587"/>
      <c r="D11" s="490" t="s">
        <v>2845</v>
      </c>
      <c r="E11" s="127"/>
      <c r="F11" s="83"/>
      <c r="G11" s="128"/>
      <c r="H11" s="128"/>
      <c r="I11" s="97"/>
      <c r="J11" s="97"/>
      <c r="K11" s="97"/>
      <c r="L11" s="97"/>
      <c r="M11" s="97"/>
      <c r="N11" s="97"/>
      <c r="O11" s="97"/>
      <c r="P11" s="97"/>
      <c r="Q11" s="97"/>
      <c r="R11" s="77"/>
      <c r="S11" s="77"/>
      <c r="T11" s="77"/>
      <c r="U11" s="77"/>
      <c r="V11" s="77"/>
      <c r="W11" s="77"/>
      <c r="X11" s="77"/>
      <c r="Y11" s="77"/>
      <c r="Z11" s="77"/>
      <c r="AA11" s="77"/>
      <c r="AB11" s="77"/>
      <c r="AC11" s="77"/>
      <c r="AD11" s="77"/>
      <c r="AE11" s="77"/>
      <c r="AF11" s="77"/>
      <c r="AG11" s="1525"/>
      <c r="AH11" s="1525"/>
      <c r="AI11" s="1525"/>
      <c r="AJ11" s="1525"/>
      <c r="AK11" s="1525"/>
      <c r="AL11" s="1525"/>
      <c r="AM11" s="1525"/>
      <c r="AN11" s="1525"/>
      <c r="AO11" s="1525"/>
      <c r="AP11" s="1525"/>
      <c r="AQ11" s="1525"/>
      <c r="AR11" s="1525"/>
      <c r="AS11" s="1525"/>
      <c r="AT11" s="1525"/>
      <c r="AU11" s="1525"/>
      <c r="AV11" s="1525"/>
      <c r="AW11" s="1525"/>
      <c r="AX11" s="1525"/>
      <c r="AY11" s="1525"/>
      <c r="AZ11" s="1525"/>
      <c r="BA11" s="1525"/>
      <c r="BB11" s="1525"/>
      <c r="BC11" s="1525"/>
      <c r="BD11" s="1525"/>
      <c r="BE11" s="1525"/>
      <c r="BF11" s="1525"/>
      <c r="BG11" s="1525"/>
      <c r="BH11" s="1525"/>
      <c r="BI11" s="1525"/>
      <c r="BJ11" s="1525"/>
      <c r="BK11" s="1525"/>
      <c r="BL11" s="1525"/>
      <c r="BM11" s="1525"/>
      <c r="BN11" s="1525"/>
      <c r="BO11" s="1525"/>
      <c r="BP11" s="1525"/>
      <c r="BQ11" s="1525"/>
      <c r="BR11" s="1525"/>
      <c r="BS11" s="1525"/>
      <c r="BT11" s="1525"/>
      <c r="BU11" s="1525"/>
      <c r="BV11" s="1525"/>
      <c r="BW11" s="1525"/>
      <c r="BX11" s="1525"/>
      <c r="BY11" s="1525"/>
      <c r="BZ11" s="1525"/>
      <c r="CA11" s="1525"/>
      <c r="CB11" s="1525"/>
      <c r="CC11" s="1525"/>
      <c r="CD11" s="111"/>
      <c r="CH11" s="1525"/>
      <c r="CI11" s="1525"/>
      <c r="CJ11" s="1525"/>
      <c r="CK11" s="1525"/>
      <c r="DP11" s="1593"/>
      <c r="DQ11" s="1593"/>
      <c r="DR11" s="1593"/>
      <c r="DS11" s="1593"/>
      <c r="DT11" s="1593"/>
      <c r="DU11" s="1593"/>
      <c r="DV11" s="1593"/>
      <c r="DW11" s="1593"/>
      <c r="DX11" s="1593"/>
      <c r="DY11" s="1593"/>
      <c r="DZ11" s="1593"/>
      <c r="EA11" s="1593"/>
      <c r="EB11" s="1593"/>
      <c r="EC11" s="1593"/>
      <c r="ED11" s="1593"/>
      <c r="EE11" s="1593"/>
      <c r="EF11" s="1593"/>
      <c r="EG11" s="1593"/>
      <c r="EH11" s="1593"/>
      <c r="EI11" s="1593"/>
      <c r="EJ11" s="1593"/>
      <c r="EK11" s="1593"/>
      <c r="EL11" s="1593"/>
      <c r="EM11" s="1593"/>
      <c r="EN11" s="1593"/>
      <c r="EO11" s="1593"/>
      <c r="EP11" s="1593"/>
      <c r="EQ11" s="1593"/>
      <c r="ER11" s="1593"/>
      <c r="ES11" s="1593"/>
      <c r="ET11" s="1593"/>
      <c r="EU11" s="1593"/>
      <c r="EV11" s="1593"/>
      <c r="EW11" s="1593"/>
      <c r="EX11" s="1593"/>
      <c r="EY11" s="1593"/>
      <c r="EZ11" s="1593"/>
      <c r="FA11" s="1593"/>
      <c r="FB11" s="1593"/>
      <c r="FC11" s="1593"/>
      <c r="FD11" s="1593"/>
      <c r="FE11" s="1593"/>
      <c r="FF11" s="1593"/>
      <c r="FG11" s="1593"/>
      <c r="FH11" s="1593"/>
      <c r="FI11" s="1593"/>
      <c r="FJ11" s="1593"/>
      <c r="FK11" s="1593"/>
      <c r="FL11" s="1593"/>
      <c r="FM11" s="1593"/>
      <c r="FN11" s="1593"/>
      <c r="FO11" s="1593"/>
    </row>
    <row r="12" spans="2:171" s="61" customFormat="1" ht="30" customHeight="1">
      <c r="B12" s="73"/>
      <c r="C12" s="1587"/>
      <c r="D12" s="2317" t="s">
        <v>1130</v>
      </c>
      <c r="E12" s="2348"/>
      <c r="F12" s="2682" t="s">
        <v>1082</v>
      </c>
      <c r="G12" s="2683"/>
      <c r="H12" s="2684"/>
      <c r="I12" s="98"/>
      <c r="J12" s="2644" t="s">
        <v>2154</v>
      </c>
      <c r="K12" s="2644"/>
      <c r="L12" s="2644"/>
      <c r="M12" s="2644"/>
      <c r="N12" s="2644"/>
      <c r="O12" s="131"/>
      <c r="P12" s="131"/>
      <c r="Q12" s="131"/>
      <c r="R12" s="77"/>
      <c r="S12" s="2317" t="s">
        <v>1132</v>
      </c>
      <c r="T12" s="2348"/>
      <c r="U12" s="2682"/>
      <c r="V12" s="2683"/>
      <c r="W12" s="2684"/>
      <c r="X12" s="98"/>
      <c r="Y12" s="2644" t="s">
        <v>2296</v>
      </c>
      <c r="Z12" s="2644"/>
      <c r="AA12" s="2644"/>
      <c r="AB12" s="2644"/>
      <c r="AC12" s="2644"/>
      <c r="AD12" s="2644"/>
      <c r="AE12" s="131"/>
      <c r="AF12" s="131"/>
      <c r="AG12" s="1525"/>
      <c r="AH12" s="1525"/>
      <c r="AI12" s="1525"/>
      <c r="AJ12" s="1525"/>
      <c r="AK12" s="1525"/>
      <c r="AL12" s="1525"/>
      <c r="AM12" s="1525"/>
      <c r="AN12" s="1525"/>
      <c r="AO12" s="1525"/>
      <c r="AP12" s="1525"/>
      <c r="AQ12" s="1525"/>
      <c r="AR12" s="1525"/>
      <c r="AS12" s="1525"/>
      <c r="AT12" s="1525"/>
      <c r="AU12" s="1525"/>
      <c r="AV12" s="1525"/>
      <c r="AW12" s="1525"/>
      <c r="AX12" s="1525"/>
      <c r="AY12" s="1525"/>
      <c r="AZ12" s="1525"/>
      <c r="BA12" s="1525"/>
      <c r="BB12" s="1525"/>
      <c r="BC12" s="1525"/>
      <c r="BD12" s="1525"/>
      <c r="BE12" s="1525"/>
      <c r="BF12" s="1525"/>
      <c r="BG12" s="1525"/>
      <c r="BH12" s="1525"/>
      <c r="BI12" s="1525"/>
      <c r="BJ12" s="1525"/>
      <c r="BK12" s="1525"/>
      <c r="BL12" s="1525"/>
      <c r="BM12" s="1525"/>
      <c r="BN12" s="1525"/>
      <c r="BO12" s="1525"/>
      <c r="BP12" s="1525"/>
      <c r="BQ12" s="1525"/>
      <c r="BR12" s="1525"/>
      <c r="BS12" s="1525"/>
      <c r="BT12" s="1525"/>
      <c r="BU12" s="1525"/>
      <c r="BV12" s="1525"/>
      <c r="BW12" s="1525"/>
      <c r="BX12" s="1525"/>
      <c r="BY12" s="1525"/>
      <c r="BZ12" s="1525"/>
      <c r="CA12" s="1525"/>
      <c r="CB12" s="1525"/>
      <c r="CC12" s="1525"/>
      <c r="CD12" s="111"/>
      <c r="CH12" s="1525"/>
      <c r="CI12" s="1525"/>
      <c r="CJ12" s="1525"/>
      <c r="CK12" s="1525"/>
      <c r="CL12" s="1587"/>
      <c r="CM12" s="1587"/>
      <c r="CN12" s="1587"/>
      <c r="CO12" s="98"/>
      <c r="CP12" s="98"/>
      <c r="CQ12" s="98"/>
      <c r="CR12" s="98"/>
      <c r="CS12" s="99"/>
      <c r="CT12" s="99"/>
      <c r="CU12" s="99"/>
      <c r="CV12" s="99"/>
      <c r="CW12" s="99"/>
      <c r="CX12" s="99"/>
      <c r="CY12" s="99"/>
      <c r="CZ12" s="99"/>
      <c r="DA12" s="77"/>
      <c r="DB12" s="1587"/>
      <c r="DC12" s="1587"/>
      <c r="DD12" s="98"/>
      <c r="DE12" s="98"/>
      <c r="DF12" s="98"/>
      <c r="DG12" s="98"/>
      <c r="DH12" s="99"/>
      <c r="DI12" s="99"/>
      <c r="DJ12" s="99"/>
      <c r="DK12" s="99"/>
      <c r="DL12" s="99"/>
      <c r="DM12" s="99"/>
      <c r="DN12" s="99"/>
      <c r="DO12" s="99"/>
      <c r="DP12" s="1593"/>
      <c r="DQ12" s="1593"/>
      <c r="DR12" s="1593"/>
      <c r="DS12" s="1593"/>
      <c r="DT12" s="1593"/>
      <c r="DU12" s="1593"/>
      <c r="DV12" s="1593"/>
      <c r="DW12" s="1593"/>
      <c r="DX12" s="1593"/>
      <c r="DY12" s="1593"/>
      <c r="DZ12" s="1593"/>
      <c r="EA12" s="1593"/>
      <c r="EB12" s="1593"/>
      <c r="EC12" s="1593"/>
      <c r="ED12" s="1593"/>
      <c r="EE12" s="1593"/>
      <c r="EF12" s="1593"/>
      <c r="EG12" s="1593"/>
      <c r="EH12" s="1593"/>
      <c r="EI12" s="1593"/>
      <c r="EJ12" s="1593"/>
      <c r="EK12" s="1593"/>
      <c r="EL12" s="1593"/>
      <c r="EM12" s="1593"/>
      <c r="EN12" s="1593"/>
      <c r="EO12" s="1593"/>
      <c r="EP12" s="1593"/>
      <c r="EQ12" s="1593"/>
      <c r="ER12" s="1593"/>
      <c r="ES12" s="1593"/>
      <c r="ET12" s="1593"/>
      <c r="EU12" s="1593"/>
      <c r="EV12" s="1593"/>
      <c r="EW12" s="1593"/>
      <c r="EX12" s="1593"/>
      <c r="EY12" s="1593"/>
      <c r="EZ12" s="1593"/>
      <c r="FA12" s="1593"/>
      <c r="FB12" s="1593"/>
      <c r="FC12" s="1593"/>
      <c r="FD12" s="1593"/>
      <c r="FE12" s="1593"/>
      <c r="FF12" s="1593"/>
      <c r="FG12" s="1593"/>
      <c r="FH12" s="1593"/>
      <c r="FI12" s="1593"/>
      <c r="FJ12" s="1593"/>
      <c r="FK12" s="1593"/>
      <c r="FL12" s="1593"/>
      <c r="FM12" s="1593"/>
      <c r="FN12" s="1593"/>
      <c r="FO12" s="1593"/>
    </row>
    <row r="13" spans="2:171" s="61" customFormat="1" ht="30" customHeight="1">
      <c r="B13" s="73"/>
      <c r="C13" s="1587"/>
      <c r="D13" s="2306"/>
      <c r="E13" s="2348"/>
      <c r="F13" s="2685"/>
      <c r="G13" s="2686"/>
      <c r="H13" s="2687"/>
      <c r="I13" s="98"/>
      <c r="J13" s="2644"/>
      <c r="K13" s="2644"/>
      <c r="L13" s="2644"/>
      <c r="M13" s="2644"/>
      <c r="N13" s="2644"/>
      <c r="O13" s="131"/>
      <c r="P13" s="131"/>
      <c r="Q13" s="131"/>
      <c r="R13" s="77"/>
      <c r="S13" s="2306"/>
      <c r="T13" s="2348"/>
      <c r="U13" s="2685"/>
      <c r="V13" s="2686"/>
      <c r="W13" s="2687"/>
      <c r="X13" s="98"/>
      <c r="Y13" s="2644"/>
      <c r="Z13" s="2644"/>
      <c r="AA13" s="2644"/>
      <c r="AB13" s="2644"/>
      <c r="AC13" s="2644"/>
      <c r="AD13" s="2644"/>
      <c r="AE13" s="131"/>
      <c r="AF13" s="131"/>
      <c r="AG13" s="1525"/>
      <c r="AH13" s="1525"/>
      <c r="AI13" s="1525"/>
      <c r="AJ13" s="1525"/>
      <c r="AK13" s="1525"/>
      <c r="AL13" s="1525"/>
      <c r="AM13" s="1525"/>
      <c r="AN13" s="1525"/>
      <c r="AO13" s="1525"/>
      <c r="AP13" s="1525"/>
      <c r="AQ13" s="1525"/>
      <c r="AR13" s="1525"/>
      <c r="AS13" s="1525"/>
      <c r="AT13" s="1525"/>
      <c r="AU13" s="1525"/>
      <c r="AV13" s="1525"/>
      <c r="AW13" s="1525"/>
      <c r="AX13" s="1525"/>
      <c r="AY13" s="1525"/>
      <c r="AZ13" s="1525"/>
      <c r="BA13" s="1525"/>
      <c r="BB13" s="1525"/>
      <c r="BC13" s="1525"/>
      <c r="BD13" s="1525"/>
      <c r="BE13" s="1525"/>
      <c r="BF13" s="1525"/>
      <c r="BG13" s="1525"/>
      <c r="BH13" s="1525"/>
      <c r="BI13" s="1525"/>
      <c r="BJ13" s="1525"/>
      <c r="BK13" s="1525"/>
      <c r="BL13" s="1525"/>
      <c r="BM13" s="1525"/>
      <c r="BN13" s="1525"/>
      <c r="BO13" s="1525"/>
      <c r="BP13" s="1525"/>
      <c r="BQ13" s="1525"/>
      <c r="BR13" s="1525"/>
      <c r="BS13" s="1525"/>
      <c r="BT13" s="1525"/>
      <c r="BU13" s="1525"/>
      <c r="BV13" s="1525"/>
      <c r="BW13" s="1525"/>
      <c r="BX13" s="1525"/>
      <c r="BY13" s="1525"/>
      <c r="BZ13" s="1525"/>
      <c r="CA13" s="1525"/>
      <c r="CB13" s="1525"/>
      <c r="CC13" s="1525"/>
      <c r="CD13" s="111"/>
      <c r="CH13" s="1525"/>
      <c r="CI13" s="1525"/>
      <c r="CJ13" s="1525"/>
      <c r="CK13" s="1525"/>
      <c r="CL13" s="1587"/>
      <c r="CO13" s="98"/>
      <c r="CP13" s="98"/>
      <c r="CQ13" s="98"/>
      <c r="CR13" s="98"/>
      <c r="CS13" s="99"/>
      <c r="CT13" s="99"/>
      <c r="CU13" s="99"/>
      <c r="CV13" s="99"/>
      <c r="CW13" s="99"/>
      <c r="CX13" s="99"/>
      <c r="CY13" s="99"/>
      <c r="CZ13" s="99"/>
      <c r="DA13" s="77"/>
      <c r="DB13" s="1587"/>
      <c r="DC13" s="1587"/>
      <c r="DD13" s="98"/>
      <c r="DE13" s="98"/>
      <c r="DF13" s="98"/>
      <c r="DG13" s="98"/>
      <c r="DH13" s="99"/>
      <c r="DI13" s="99"/>
      <c r="DJ13" s="99"/>
      <c r="DK13" s="99"/>
      <c r="DL13" s="99"/>
      <c r="DM13" s="99"/>
      <c r="DN13" s="99"/>
      <c r="DO13" s="99"/>
      <c r="DP13" s="1593"/>
      <c r="DQ13" s="1593"/>
      <c r="DR13" s="1593"/>
      <c r="DS13" s="1593"/>
      <c r="DT13" s="1593"/>
      <c r="DU13" s="1593"/>
      <c r="DV13" s="1593"/>
      <c r="DW13" s="1593"/>
      <c r="DX13" s="1593"/>
      <c r="DY13" s="1593"/>
      <c r="DZ13" s="1593"/>
      <c r="EA13" s="1593"/>
      <c r="EB13" s="1593"/>
      <c r="EC13" s="1593"/>
      <c r="ED13" s="1593"/>
      <c r="EE13" s="1593"/>
      <c r="EF13" s="1593"/>
      <c r="EG13" s="1593"/>
      <c r="EH13" s="1593"/>
      <c r="EI13" s="1593"/>
      <c r="EJ13" s="1593"/>
      <c r="EK13" s="1593"/>
      <c r="EL13" s="1593"/>
      <c r="EM13" s="1593"/>
      <c r="EN13" s="1593"/>
      <c r="EO13" s="1593"/>
      <c r="EP13" s="1593"/>
      <c r="EQ13" s="1593"/>
      <c r="ER13" s="1593"/>
      <c r="ES13" s="1593"/>
      <c r="ET13" s="1593"/>
      <c r="EU13" s="1593"/>
      <c r="EV13" s="1593"/>
      <c r="EW13" s="1593"/>
      <c r="EX13" s="1593"/>
      <c r="EY13" s="1593"/>
      <c r="EZ13" s="1593"/>
      <c r="FA13" s="1593"/>
      <c r="FB13" s="1593"/>
      <c r="FC13" s="1593"/>
      <c r="FD13" s="1593"/>
      <c r="FE13" s="1593"/>
      <c r="FF13" s="1593"/>
      <c r="FG13" s="1593"/>
      <c r="FH13" s="1593"/>
      <c r="FI13" s="1593"/>
      <c r="FJ13" s="1593"/>
      <c r="FK13" s="1593"/>
      <c r="FL13" s="1593"/>
      <c r="FM13" s="1593"/>
      <c r="FN13" s="1593"/>
      <c r="FO13" s="1593"/>
    </row>
    <row r="14" spans="2:171" s="61" customFormat="1" ht="30" customHeight="1">
      <c r="B14" s="73"/>
      <c r="C14" s="1525"/>
      <c r="D14" s="1525"/>
      <c r="E14" s="1525"/>
      <c r="F14" s="1525"/>
      <c r="G14" s="1525"/>
      <c r="H14" s="1525"/>
      <c r="I14" s="1525"/>
      <c r="J14" s="1525"/>
      <c r="K14" s="1525"/>
      <c r="L14" s="1525"/>
      <c r="M14" s="1525"/>
      <c r="N14" s="1525"/>
      <c r="O14" s="1525"/>
      <c r="P14" s="1525"/>
      <c r="Q14" s="1525"/>
      <c r="R14" s="1525"/>
      <c r="S14" s="1525"/>
      <c r="T14" s="1525"/>
      <c r="U14" s="1525"/>
      <c r="V14" s="1525"/>
      <c r="W14" s="1525"/>
      <c r="X14" s="1525"/>
      <c r="Y14" s="1525"/>
      <c r="Z14" s="1525"/>
      <c r="AA14" s="1525"/>
      <c r="AB14" s="1525"/>
      <c r="AC14" s="1525"/>
      <c r="AD14" s="1525"/>
      <c r="AE14" s="1525"/>
      <c r="AF14" s="1525"/>
      <c r="AG14" s="1525"/>
      <c r="AH14" s="1525"/>
      <c r="AI14" s="1525"/>
      <c r="AJ14" s="1525"/>
      <c r="AK14" s="1525"/>
      <c r="AL14" s="1525"/>
      <c r="AM14" s="1525"/>
      <c r="AN14" s="1525"/>
      <c r="AO14" s="1525"/>
      <c r="AP14" s="1525"/>
      <c r="AQ14" s="1525"/>
      <c r="AR14" s="1525"/>
      <c r="AS14" s="1525"/>
      <c r="AT14" s="1525"/>
      <c r="AU14" s="1525"/>
      <c r="AV14" s="1525"/>
      <c r="AW14" s="1525"/>
      <c r="AX14" s="1525"/>
      <c r="AY14" s="1525"/>
      <c r="AZ14" s="1525"/>
      <c r="BA14" s="1525"/>
      <c r="BB14" s="1525"/>
      <c r="BC14" s="1525"/>
      <c r="BD14" s="1525"/>
      <c r="BE14" s="1525"/>
      <c r="BF14" s="1525"/>
      <c r="BG14" s="1525"/>
      <c r="BH14" s="1525"/>
      <c r="BI14" s="1525"/>
      <c r="BJ14" s="1525"/>
      <c r="BK14" s="1525"/>
      <c r="BL14" s="1525"/>
      <c r="BM14" s="1525"/>
      <c r="BN14" s="1525"/>
      <c r="BO14" s="1525"/>
      <c r="BP14" s="1525"/>
      <c r="BQ14" s="1525"/>
      <c r="BR14" s="1525"/>
      <c r="BS14" s="1525"/>
      <c r="BT14" s="1525"/>
      <c r="BU14" s="1525"/>
      <c r="BV14" s="1525"/>
      <c r="BW14" s="1525"/>
      <c r="BX14" s="1525"/>
      <c r="BY14" s="1525"/>
      <c r="BZ14" s="1525"/>
      <c r="CA14" s="1525"/>
      <c r="CB14" s="1525"/>
      <c r="CC14" s="1525"/>
      <c r="CD14" s="111"/>
      <c r="CH14" s="1525"/>
      <c r="CI14" s="1525"/>
      <c r="CJ14" s="1525"/>
      <c r="CK14" s="1525"/>
      <c r="CL14" s="1587"/>
      <c r="CO14" s="98"/>
      <c r="CP14" s="98"/>
      <c r="CQ14" s="98"/>
      <c r="CR14" s="98"/>
      <c r="CS14" s="99"/>
      <c r="CT14" s="99"/>
      <c r="CU14" s="99"/>
      <c r="CV14" s="99"/>
      <c r="CW14" s="99"/>
      <c r="CX14" s="99"/>
      <c r="CY14" s="99"/>
      <c r="CZ14" s="99"/>
      <c r="DA14" s="77"/>
      <c r="DB14" s="1587"/>
      <c r="DC14" s="1587"/>
      <c r="DD14" s="98"/>
      <c r="DE14" s="98"/>
      <c r="DF14" s="98"/>
      <c r="DG14" s="98"/>
      <c r="DH14" s="99"/>
      <c r="DI14" s="99"/>
      <c r="DJ14" s="99"/>
      <c r="DK14" s="99"/>
      <c r="DL14" s="99"/>
      <c r="DM14" s="99"/>
      <c r="DN14" s="99"/>
      <c r="DO14" s="99"/>
      <c r="DP14" s="1593"/>
      <c r="DQ14" s="1593"/>
      <c r="DR14" s="1593"/>
      <c r="DS14" s="1593"/>
      <c r="DT14" s="1593"/>
      <c r="DU14" s="1593"/>
      <c r="DV14" s="1593"/>
      <c r="DW14" s="1593"/>
      <c r="DX14" s="1593"/>
      <c r="DY14" s="1593"/>
      <c r="DZ14" s="1593"/>
      <c r="EA14" s="1593"/>
      <c r="EB14" s="1593"/>
      <c r="EC14" s="1593"/>
      <c r="ED14" s="1593"/>
      <c r="EE14" s="1593"/>
      <c r="EF14" s="1593"/>
      <c r="EG14" s="1593"/>
      <c r="EH14" s="1593"/>
      <c r="EI14" s="1593"/>
      <c r="EJ14" s="1593"/>
      <c r="EK14" s="1593"/>
      <c r="EL14" s="1593"/>
      <c r="EM14" s="1593"/>
      <c r="EN14" s="1593"/>
      <c r="EO14" s="1593"/>
      <c r="EP14" s="1593"/>
      <c r="EQ14" s="1593"/>
      <c r="ER14" s="1593"/>
      <c r="ES14" s="1593"/>
      <c r="ET14" s="1593"/>
      <c r="EU14" s="1593"/>
      <c r="EV14" s="1593"/>
      <c r="EW14" s="1593"/>
      <c r="EX14" s="1593"/>
      <c r="EY14" s="1593"/>
      <c r="EZ14" s="1593"/>
      <c r="FA14" s="1593"/>
      <c r="FB14" s="1593"/>
      <c r="FC14" s="1593"/>
      <c r="FD14" s="1593"/>
      <c r="FE14" s="1593"/>
      <c r="FF14" s="1593"/>
      <c r="FG14" s="1593"/>
      <c r="FH14" s="1593"/>
      <c r="FI14" s="1593"/>
      <c r="FJ14" s="1593"/>
      <c r="FK14" s="1593"/>
      <c r="FL14" s="1593"/>
      <c r="FM14" s="1593"/>
      <c r="FN14" s="1593"/>
      <c r="FO14" s="1593"/>
    </row>
    <row r="15" spans="2:171" s="61" customFormat="1" ht="30" customHeight="1">
      <c r="B15" s="84"/>
      <c r="C15" s="1525"/>
      <c r="D15" s="1476" t="s">
        <v>2846</v>
      </c>
      <c r="E15" s="1587"/>
      <c r="F15" s="1525"/>
      <c r="G15" s="1525"/>
      <c r="H15" s="1525"/>
      <c r="I15" s="1525"/>
      <c r="J15" s="1525"/>
      <c r="K15" s="1525"/>
      <c r="L15" s="1525"/>
      <c r="M15" s="1525"/>
      <c r="N15" s="1525"/>
      <c r="O15" s="1525"/>
      <c r="P15" s="1525"/>
      <c r="Q15" s="1525"/>
      <c r="R15" s="1525"/>
      <c r="S15" s="1525"/>
      <c r="T15" s="1525"/>
      <c r="U15" s="1525"/>
      <c r="V15" s="1525"/>
      <c r="W15" s="1525"/>
      <c r="X15" s="1525"/>
      <c r="Y15" s="1525"/>
      <c r="Z15" s="1525"/>
      <c r="AA15" s="1525"/>
      <c r="AB15" s="1525"/>
      <c r="AC15" s="1525"/>
      <c r="AD15" s="1525"/>
      <c r="AE15" s="1525"/>
      <c r="AF15" s="1525"/>
      <c r="AG15" s="1525"/>
      <c r="AH15" s="1525"/>
      <c r="AI15" s="1525"/>
      <c r="AJ15" s="1525"/>
      <c r="AK15" s="1525"/>
      <c r="AL15" s="1525"/>
      <c r="AM15" s="1525"/>
      <c r="AN15" s="1525"/>
      <c r="AO15" s="1525"/>
      <c r="AP15" s="1525"/>
      <c r="AQ15" s="1525"/>
      <c r="AR15" s="1525"/>
      <c r="AS15" s="1525"/>
      <c r="AT15" s="1525"/>
      <c r="AU15" s="1525"/>
      <c r="AV15" s="1525"/>
      <c r="AW15" s="1525"/>
      <c r="AX15" s="1525"/>
      <c r="AY15" s="1525"/>
      <c r="AZ15" s="1525"/>
      <c r="BA15" s="1525"/>
      <c r="BB15" s="1525"/>
      <c r="BC15" s="1525"/>
      <c r="BD15" s="1525"/>
      <c r="BE15" s="1525"/>
      <c r="BF15" s="1525"/>
      <c r="BG15" s="1525"/>
      <c r="BH15" s="1525"/>
      <c r="BI15" s="1525"/>
      <c r="BJ15" s="1525"/>
      <c r="BK15" s="1525"/>
      <c r="BL15" s="1525"/>
      <c r="BM15" s="1525"/>
      <c r="BN15" s="1525"/>
      <c r="BO15" s="1525"/>
      <c r="BP15" s="1525"/>
      <c r="BQ15" s="1525"/>
      <c r="BR15" s="1525"/>
      <c r="BS15" s="1525"/>
      <c r="BT15" s="1525"/>
      <c r="BU15" s="1525"/>
      <c r="BV15" s="1525"/>
      <c r="BW15" s="1525"/>
      <c r="BX15" s="1525"/>
      <c r="BY15" s="1525"/>
      <c r="BZ15" s="1525"/>
      <c r="CA15" s="1525"/>
      <c r="CB15" s="1525"/>
      <c r="CC15" s="1525"/>
      <c r="CD15" s="111"/>
      <c r="CH15" s="1525"/>
      <c r="CI15" s="1525"/>
      <c r="CJ15" s="1525"/>
      <c r="CK15" s="1525"/>
      <c r="CL15" s="1587"/>
      <c r="CO15" s="98"/>
      <c r="CP15" s="98"/>
      <c r="CQ15" s="98"/>
      <c r="CR15" s="98"/>
      <c r="CS15" s="99"/>
      <c r="CT15" s="99"/>
      <c r="CU15" s="99"/>
      <c r="CV15" s="99"/>
      <c r="CW15" s="99"/>
      <c r="CX15" s="99"/>
      <c r="CY15" s="99"/>
      <c r="CZ15" s="99"/>
      <c r="DA15" s="77"/>
      <c r="DB15" s="1587"/>
      <c r="DC15" s="1587"/>
      <c r="DD15" s="98"/>
      <c r="DE15" s="98"/>
      <c r="DF15" s="98"/>
      <c r="DG15" s="98"/>
      <c r="DH15" s="99"/>
      <c r="DI15" s="99"/>
      <c r="DJ15" s="99"/>
      <c r="DK15" s="99"/>
      <c r="DL15" s="99"/>
      <c r="DM15" s="99"/>
      <c r="DN15" s="99"/>
      <c r="DO15" s="99"/>
      <c r="DP15" s="1593"/>
      <c r="DQ15" s="1593"/>
      <c r="DR15" s="1593"/>
      <c r="DS15" s="1593"/>
      <c r="DT15" s="1593"/>
      <c r="DU15" s="1593"/>
      <c r="DV15" s="1593"/>
      <c r="DW15" s="1593"/>
      <c r="DX15" s="1593"/>
      <c r="DY15" s="1593"/>
      <c r="DZ15" s="1593"/>
      <c r="EA15" s="1593"/>
      <c r="EB15" s="1593"/>
      <c r="EC15" s="1593"/>
      <c r="ED15" s="1593"/>
      <c r="EE15" s="1593"/>
      <c r="EF15" s="1593"/>
      <c r="EG15" s="1593"/>
      <c r="EH15" s="1593"/>
      <c r="EI15" s="1593"/>
      <c r="EJ15" s="1593"/>
      <c r="EK15" s="1593"/>
      <c r="EL15" s="1593"/>
      <c r="EM15" s="1593"/>
      <c r="EN15" s="1593"/>
      <c r="EO15" s="1593"/>
      <c r="EP15" s="1593"/>
      <c r="EQ15" s="1593"/>
      <c r="ER15" s="1593"/>
      <c r="ES15" s="1593"/>
      <c r="ET15" s="1593"/>
      <c r="EU15" s="1593"/>
      <c r="EV15" s="1593"/>
      <c r="EW15" s="1593"/>
      <c r="EX15" s="1593"/>
      <c r="EY15" s="1593"/>
      <c r="EZ15" s="1593"/>
      <c r="FA15" s="1593"/>
      <c r="FB15" s="1593"/>
      <c r="FC15" s="1593"/>
      <c r="FD15" s="1593"/>
      <c r="FE15" s="1593"/>
      <c r="FF15" s="1593"/>
      <c r="FG15" s="1593"/>
      <c r="FH15" s="1593"/>
      <c r="FI15" s="1593"/>
      <c r="FJ15" s="1593"/>
      <c r="FK15" s="1593"/>
      <c r="FL15" s="1593"/>
      <c r="FM15" s="1593"/>
      <c r="FN15" s="1593"/>
      <c r="FO15" s="1593"/>
    </row>
    <row r="16" spans="2:171" s="62" customFormat="1" ht="30" customHeight="1">
      <c r="B16" s="86"/>
      <c r="C16" s="1525"/>
      <c r="D16" s="1476" t="s">
        <v>2426</v>
      </c>
      <c r="E16" s="1587"/>
      <c r="F16" s="1525"/>
      <c r="G16" s="1525"/>
      <c r="H16" s="1525"/>
      <c r="I16" s="1525"/>
      <c r="J16" s="1525"/>
      <c r="K16" s="1525"/>
      <c r="L16" s="1525"/>
      <c r="M16" s="1525"/>
      <c r="N16" s="1525"/>
      <c r="O16" s="1525"/>
      <c r="P16" s="1525"/>
      <c r="Q16" s="1525"/>
      <c r="R16" s="1525"/>
      <c r="S16" s="1525"/>
      <c r="T16" s="1525"/>
      <c r="U16" s="1525"/>
      <c r="V16" s="1525"/>
      <c r="W16" s="1525"/>
      <c r="X16" s="1525"/>
      <c r="Y16" s="1525"/>
      <c r="Z16" s="1525"/>
      <c r="AA16" s="1525"/>
      <c r="AB16" s="1525"/>
      <c r="AC16" s="1525"/>
      <c r="AD16" s="1525"/>
      <c r="AE16" s="1525"/>
      <c r="AF16" s="1525"/>
      <c r="AG16" s="1525"/>
      <c r="AH16" s="1525"/>
      <c r="AI16" s="1525"/>
      <c r="AJ16" s="1525"/>
      <c r="AK16" s="1525"/>
      <c r="AL16" s="1525"/>
      <c r="AM16" s="1525"/>
      <c r="AN16" s="1525"/>
      <c r="AO16" s="1525"/>
      <c r="AP16" s="1525"/>
      <c r="AQ16" s="1525"/>
      <c r="AR16" s="1525"/>
      <c r="AS16" s="1525"/>
      <c r="AT16" s="1525"/>
      <c r="AU16" s="1525"/>
      <c r="AV16" s="1525"/>
      <c r="AW16" s="1525"/>
      <c r="AX16" s="1525"/>
      <c r="AY16" s="1525"/>
      <c r="AZ16" s="1525"/>
      <c r="BA16" s="1525"/>
      <c r="BB16" s="1525"/>
      <c r="BC16" s="1525"/>
      <c r="BD16" s="1525"/>
      <c r="BE16" s="1525"/>
      <c r="BF16" s="1525"/>
      <c r="BG16" s="1525"/>
      <c r="BH16" s="1525"/>
      <c r="BI16" s="1525"/>
      <c r="BJ16" s="1525"/>
      <c r="BK16" s="1525"/>
      <c r="BL16" s="1525"/>
      <c r="BM16" s="1525"/>
      <c r="BN16" s="1525"/>
      <c r="BO16" s="1525"/>
      <c r="BP16" s="1525"/>
      <c r="BQ16" s="1525"/>
      <c r="BR16" s="1525"/>
      <c r="BS16" s="1525"/>
      <c r="BT16" s="1525"/>
      <c r="BU16" s="1525"/>
      <c r="BV16" s="1525"/>
      <c r="BW16" s="1525"/>
      <c r="BX16" s="1525"/>
      <c r="BY16" s="1525"/>
      <c r="BZ16" s="1525"/>
      <c r="CA16" s="1525"/>
      <c r="CB16" s="1525"/>
      <c r="CC16" s="1525"/>
      <c r="CD16" s="114"/>
      <c r="CH16" s="1525"/>
      <c r="CI16" s="1525"/>
      <c r="CJ16" s="1525"/>
      <c r="CK16" s="1525"/>
      <c r="CL16" s="1587"/>
      <c r="CO16" s="98"/>
      <c r="CP16" s="98"/>
      <c r="CQ16" s="98"/>
      <c r="CR16" s="98"/>
      <c r="CS16" s="99"/>
      <c r="CT16" s="99"/>
      <c r="CU16" s="99"/>
      <c r="CV16" s="99"/>
      <c r="CW16" s="99"/>
      <c r="CX16" s="99"/>
      <c r="CY16" s="99"/>
      <c r="CZ16" s="99"/>
      <c r="DA16" s="77"/>
      <c r="DB16" s="1587"/>
      <c r="DC16" s="1587"/>
      <c r="DD16" s="98"/>
      <c r="DE16" s="98"/>
      <c r="DF16" s="98"/>
      <c r="DG16" s="98"/>
      <c r="DH16" s="99"/>
      <c r="DI16" s="99"/>
      <c r="DJ16" s="99"/>
      <c r="DK16" s="99"/>
      <c r="DL16" s="99"/>
      <c r="DM16" s="99"/>
      <c r="DN16" s="99"/>
      <c r="DO16" s="99"/>
      <c r="DP16" s="1593"/>
      <c r="DQ16" s="1593"/>
      <c r="DR16" s="1593"/>
      <c r="DS16" s="1593"/>
      <c r="DT16" s="1593"/>
      <c r="DU16" s="1593"/>
      <c r="DV16" s="1593"/>
      <c r="DW16" s="1593"/>
      <c r="DX16" s="1593"/>
      <c r="DY16" s="1593"/>
      <c r="DZ16" s="1593"/>
      <c r="EA16" s="1593"/>
      <c r="EB16" s="1593"/>
      <c r="EC16" s="1593"/>
      <c r="ED16" s="1593"/>
      <c r="EE16" s="1593"/>
      <c r="EF16" s="1593"/>
      <c r="EG16" s="1593"/>
      <c r="EH16" s="1593"/>
      <c r="EI16" s="1593"/>
      <c r="EJ16" s="1593"/>
      <c r="EK16" s="1593"/>
      <c r="EL16" s="1593"/>
      <c r="EM16" s="1593"/>
      <c r="EN16" s="1593"/>
      <c r="EO16" s="1593"/>
      <c r="EP16" s="1593"/>
      <c r="EQ16" s="1593"/>
      <c r="ER16" s="1593"/>
      <c r="ES16" s="1593"/>
      <c r="ET16" s="1593"/>
      <c r="EU16" s="1593"/>
      <c r="EV16" s="1593"/>
      <c r="EW16" s="1593"/>
      <c r="EX16" s="1593"/>
      <c r="EY16" s="1593"/>
      <c r="EZ16" s="1593"/>
      <c r="FA16" s="1593"/>
      <c r="FB16" s="1593"/>
      <c r="FC16" s="1593"/>
      <c r="FD16" s="1593"/>
      <c r="FE16" s="1593"/>
      <c r="FF16" s="1593"/>
      <c r="FG16" s="1593"/>
      <c r="FH16" s="1593"/>
      <c r="FI16" s="1593"/>
      <c r="FJ16" s="1593"/>
      <c r="FK16" s="1593"/>
      <c r="FL16" s="1593"/>
      <c r="FM16" s="1593"/>
      <c r="FN16" s="1593"/>
      <c r="FO16" s="1593"/>
    </row>
    <row r="17" spans="2:171" s="62" customFormat="1" ht="30" customHeight="1">
      <c r="B17" s="86"/>
      <c r="C17" s="1525"/>
      <c r="D17" s="1509" t="s">
        <v>2847</v>
      </c>
      <c r="E17" s="1587"/>
      <c r="F17" s="1525"/>
      <c r="G17" s="1525"/>
      <c r="H17" s="1525"/>
      <c r="I17" s="1525"/>
      <c r="J17" s="1525"/>
      <c r="K17" s="1525"/>
      <c r="L17" s="1525"/>
      <c r="M17" s="1525"/>
      <c r="N17" s="1525"/>
      <c r="O17" s="1525"/>
      <c r="P17" s="1525"/>
      <c r="Q17" s="1525"/>
      <c r="R17" s="1525"/>
      <c r="S17" s="1525"/>
      <c r="T17" s="1525"/>
      <c r="U17" s="1525"/>
      <c r="V17" s="1525"/>
      <c r="W17" s="1525"/>
      <c r="X17" s="1525"/>
      <c r="Y17" s="1525"/>
      <c r="Z17" s="1525"/>
      <c r="AA17" s="1525"/>
      <c r="AB17" s="1525"/>
      <c r="AC17" s="1525"/>
      <c r="AD17" s="1525"/>
      <c r="AE17" s="1525"/>
      <c r="AF17" s="1525"/>
      <c r="AG17" s="1525"/>
      <c r="AH17" s="1525"/>
      <c r="AI17" s="1525"/>
      <c r="AJ17" s="1525"/>
      <c r="AK17" s="1525"/>
      <c r="AL17" s="1525"/>
      <c r="AM17" s="1525"/>
      <c r="AN17" s="1525"/>
      <c r="AO17" s="1525"/>
      <c r="AP17" s="1525"/>
      <c r="AQ17" s="1525"/>
      <c r="AR17" s="1525"/>
      <c r="AS17" s="1525"/>
      <c r="AT17" s="1525"/>
      <c r="AU17" s="1525"/>
      <c r="AV17" s="1525"/>
      <c r="AW17" s="1525"/>
      <c r="AX17" s="1525"/>
      <c r="AY17" s="1525"/>
      <c r="AZ17" s="1525"/>
      <c r="BA17" s="1525"/>
      <c r="BB17" s="1525"/>
      <c r="BC17" s="1525"/>
      <c r="BD17" s="1525"/>
      <c r="BE17" s="1525"/>
      <c r="BF17" s="1525"/>
      <c r="BG17" s="1525"/>
      <c r="BH17" s="1525"/>
      <c r="BI17" s="1525"/>
      <c r="BJ17" s="1525"/>
      <c r="BK17" s="1525"/>
      <c r="BL17" s="1525"/>
      <c r="BM17" s="1525"/>
      <c r="BN17" s="1525"/>
      <c r="BO17" s="1525"/>
      <c r="BP17" s="1525"/>
      <c r="BQ17" s="1525"/>
      <c r="BR17" s="1525"/>
      <c r="BS17" s="1525"/>
      <c r="BT17" s="1525"/>
      <c r="BU17" s="1525"/>
      <c r="BV17" s="1525"/>
      <c r="BW17" s="1525"/>
      <c r="BX17" s="1525"/>
      <c r="BY17" s="1525"/>
      <c r="BZ17" s="1525"/>
      <c r="CA17" s="1525"/>
      <c r="CB17" s="1525"/>
      <c r="CC17" s="1525"/>
      <c r="CD17" s="114"/>
      <c r="CH17" s="1525"/>
      <c r="CI17" s="1525"/>
      <c r="CJ17" s="1525"/>
      <c r="CK17" s="1525"/>
      <c r="CL17" s="1593"/>
      <c r="CM17" s="1593"/>
      <c r="CN17" s="1593"/>
      <c r="CO17" s="1593"/>
      <c r="CP17" s="1593"/>
      <c r="CQ17" s="1593"/>
      <c r="CR17" s="1593"/>
      <c r="CS17" s="1593"/>
      <c r="CT17" s="1593"/>
      <c r="CU17" s="1593"/>
      <c r="CV17" s="1593"/>
      <c r="CW17" s="1593"/>
      <c r="CX17" s="1593"/>
      <c r="CY17" s="1593"/>
      <c r="CZ17" s="1593"/>
      <c r="DA17" s="1593"/>
      <c r="DB17" s="1593"/>
      <c r="DC17" s="1593"/>
      <c r="DD17" s="1593"/>
      <c r="DE17" s="1593"/>
      <c r="DF17" s="1593"/>
      <c r="DG17" s="1593"/>
      <c r="DH17" s="1593"/>
      <c r="DI17" s="1593"/>
      <c r="DJ17" s="1593"/>
      <c r="DK17" s="1593"/>
      <c r="DL17" s="1593"/>
      <c r="DM17" s="1593"/>
      <c r="DN17" s="1593"/>
      <c r="DO17" s="1593"/>
      <c r="DP17" s="1593"/>
      <c r="DQ17" s="1593"/>
      <c r="DR17" s="1593"/>
      <c r="DS17" s="1593"/>
      <c r="DT17" s="1593"/>
      <c r="DU17" s="1593"/>
      <c r="DV17" s="1593"/>
      <c r="DW17" s="1593"/>
      <c r="DX17" s="1593"/>
      <c r="DY17" s="1593"/>
      <c r="DZ17" s="1593"/>
      <c r="EA17" s="1593"/>
      <c r="EB17" s="1593"/>
      <c r="EC17" s="1593"/>
      <c r="ED17" s="1593"/>
      <c r="EE17" s="1593"/>
      <c r="EF17" s="1593"/>
      <c r="EG17" s="1593"/>
      <c r="EH17" s="1593"/>
      <c r="EI17" s="1593"/>
      <c r="EJ17" s="1593"/>
      <c r="EK17" s="1593"/>
      <c r="EL17" s="1593"/>
      <c r="EM17" s="1593"/>
      <c r="EN17" s="1593"/>
      <c r="EO17" s="1593"/>
      <c r="EP17" s="1593"/>
      <c r="EQ17" s="1593"/>
      <c r="ER17" s="1593"/>
      <c r="ES17" s="1593"/>
      <c r="ET17" s="1593"/>
      <c r="EU17" s="1593"/>
      <c r="EV17" s="1593"/>
      <c r="EW17" s="1593"/>
      <c r="EX17" s="1593"/>
      <c r="EY17" s="1593"/>
      <c r="EZ17" s="1593"/>
      <c r="FA17" s="1593"/>
      <c r="FB17" s="1593"/>
      <c r="FC17" s="1593"/>
      <c r="FD17" s="1593"/>
      <c r="FE17" s="1593"/>
      <c r="FF17" s="1593"/>
      <c r="FG17" s="1593"/>
      <c r="FH17" s="1593"/>
      <c r="FI17" s="1593"/>
    </row>
    <row r="18" spans="2:171" s="62" customFormat="1" ht="30" customHeight="1">
      <c r="B18" s="89"/>
      <c r="C18" s="1525"/>
      <c r="D18" s="135"/>
      <c r="E18" s="1587"/>
      <c r="F18" s="1525"/>
      <c r="G18" s="1525"/>
      <c r="H18" s="1525"/>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AK18" s="1525"/>
      <c r="AL18" s="1525"/>
      <c r="AM18" s="1525"/>
      <c r="AN18" s="1525"/>
      <c r="AO18" s="1525"/>
      <c r="AP18" s="1525"/>
      <c r="AQ18" s="1525"/>
      <c r="AR18" s="1525"/>
      <c r="AS18" s="1525"/>
      <c r="AT18" s="1525"/>
      <c r="AU18" s="1525"/>
      <c r="AV18" s="1525"/>
      <c r="AW18" s="1525"/>
      <c r="AX18" s="1525"/>
      <c r="AY18" s="1525"/>
      <c r="AZ18" s="1525"/>
      <c r="BA18" s="1525"/>
      <c r="BB18" s="1525"/>
      <c r="BC18" s="1525"/>
      <c r="BD18" s="1525"/>
      <c r="BE18" s="1525"/>
      <c r="BF18" s="1525"/>
      <c r="BG18" s="1525"/>
      <c r="BH18" s="1525"/>
      <c r="BI18" s="1525"/>
      <c r="BJ18" s="1525"/>
      <c r="BK18" s="1525"/>
      <c r="BL18" s="1525"/>
      <c r="BM18" s="1525"/>
      <c r="BN18" s="1525"/>
      <c r="BO18" s="1525"/>
      <c r="BP18" s="1525"/>
      <c r="BQ18" s="1525"/>
      <c r="BR18" s="1525"/>
      <c r="BS18" s="1525"/>
      <c r="BT18" s="1525"/>
      <c r="BU18" s="1525"/>
      <c r="BV18" s="1593"/>
      <c r="BW18" s="1593"/>
      <c r="BX18" s="1593"/>
      <c r="BY18" s="482" t="s">
        <v>2754</v>
      </c>
      <c r="BZ18" s="1593"/>
      <c r="CA18" s="1593"/>
      <c r="CB18" s="1525"/>
      <c r="CC18" s="1525"/>
      <c r="CD18" s="115"/>
      <c r="CH18" s="1525"/>
      <c r="CI18" s="1525"/>
      <c r="CJ18" s="1525"/>
      <c r="CK18" s="1525"/>
      <c r="CL18" s="1593"/>
      <c r="CM18" s="1525"/>
      <c r="CN18" s="1525"/>
      <c r="CO18" s="1525"/>
      <c r="CP18" s="1525"/>
      <c r="CQ18" s="1525"/>
      <c r="CR18" s="1525"/>
      <c r="CS18" s="1525"/>
      <c r="CT18" s="1525"/>
      <c r="CU18" s="1525"/>
      <c r="CV18" s="1525"/>
      <c r="CW18" s="1525"/>
      <c r="CX18" s="1525"/>
      <c r="CY18" s="1525"/>
      <c r="CZ18" s="1525"/>
      <c r="DA18" s="1525"/>
      <c r="DB18" s="1525"/>
      <c r="DC18" s="1525"/>
      <c r="DD18" s="1525"/>
      <c r="DE18" s="1525"/>
      <c r="DF18" s="1525"/>
      <c r="DG18" s="1525"/>
      <c r="DH18" s="1525"/>
      <c r="DI18" s="1525"/>
      <c r="DJ18" s="1525"/>
      <c r="DK18" s="1525"/>
      <c r="DL18" s="1525"/>
      <c r="DM18" s="1525"/>
      <c r="DN18" s="1525"/>
      <c r="DO18" s="1525"/>
      <c r="DP18" s="1525"/>
      <c r="DQ18" s="1525"/>
      <c r="DR18" s="1525"/>
      <c r="DS18" s="1525"/>
      <c r="DT18" s="1525"/>
      <c r="DU18" s="1525"/>
      <c r="DV18" s="1525"/>
      <c r="DW18" s="1525"/>
      <c r="DX18" s="1525"/>
      <c r="DY18" s="1525"/>
      <c r="DZ18" s="1593"/>
      <c r="EA18" s="1593"/>
      <c r="EB18" s="1593"/>
      <c r="EM18" s="83"/>
      <c r="EN18" s="83"/>
      <c r="EO18" s="83"/>
      <c r="EP18" s="83"/>
      <c r="EQ18" s="83"/>
      <c r="ER18" s="83"/>
      <c r="ES18" s="83"/>
      <c r="ET18" s="83"/>
      <c r="EU18" s="83"/>
      <c r="EV18" s="83"/>
      <c r="EW18" s="83"/>
      <c r="EX18" s="83"/>
      <c r="EY18" s="83"/>
      <c r="EZ18" s="83"/>
      <c r="FA18" s="83"/>
      <c r="FB18" s="83"/>
      <c r="FC18" s="83"/>
      <c r="FD18" s="83"/>
      <c r="FE18" s="83"/>
      <c r="FF18" s="83"/>
      <c r="FG18" s="83"/>
      <c r="FH18" s="83"/>
      <c r="FI18" s="83"/>
    </row>
    <row r="19" spans="2:171" s="62" customFormat="1" ht="30" customHeight="1">
      <c r="B19" s="89"/>
      <c r="C19" s="1525"/>
      <c r="D19" s="479" t="s">
        <v>1171</v>
      </c>
      <c r="E19" s="83"/>
      <c r="F19" s="77" t="s">
        <v>2848</v>
      </c>
      <c r="G19" s="83"/>
      <c r="H19" s="1525"/>
      <c r="I19" s="1525"/>
      <c r="J19" s="1525"/>
      <c r="K19" s="1525"/>
      <c r="L19" s="1525"/>
      <c r="M19" s="1525"/>
      <c r="N19" s="1525"/>
      <c r="O19" s="1525"/>
      <c r="P19" s="1525"/>
      <c r="Q19" s="1525"/>
      <c r="R19" s="1525"/>
      <c r="S19" s="1525"/>
      <c r="T19" s="1525"/>
      <c r="U19" s="1525"/>
      <c r="V19" s="1525"/>
      <c r="W19" s="1525"/>
      <c r="X19" s="1525"/>
      <c r="Y19" s="1525"/>
      <c r="Z19" s="1525"/>
      <c r="AA19" s="1525"/>
      <c r="AB19" s="1525"/>
      <c r="AC19" s="1525"/>
      <c r="AD19" s="1525"/>
      <c r="AE19" s="1525"/>
      <c r="AF19" s="1525"/>
      <c r="AG19" s="1525"/>
      <c r="AH19" s="1525"/>
      <c r="AI19" s="2726">
        <v>44</v>
      </c>
      <c r="AJ19" s="2386"/>
      <c r="AK19" s="2571"/>
      <c r="AL19" s="2728"/>
      <c r="AM19" s="2729"/>
      <c r="AN19" s="2730"/>
      <c r="AO19" s="1525"/>
      <c r="AP19" s="1525"/>
      <c r="AQ19" s="1525"/>
      <c r="AR19" s="1525"/>
      <c r="AS19" s="479" t="s">
        <v>2723</v>
      </c>
      <c r="AT19" s="83"/>
      <c r="AU19" s="77" t="s">
        <v>2849</v>
      </c>
      <c r="AV19" s="83"/>
      <c r="AW19" s="83"/>
      <c r="AX19" s="83"/>
      <c r="AY19" s="83"/>
      <c r="AZ19" s="83"/>
      <c r="BA19" s="83"/>
      <c r="BB19" s="83"/>
      <c r="BC19" s="1525"/>
      <c r="BD19" s="1525"/>
      <c r="BE19" s="1525"/>
      <c r="BF19" s="1525"/>
      <c r="BG19" s="1525"/>
      <c r="BH19" s="1525"/>
      <c r="BI19" s="1525"/>
      <c r="BJ19" s="1525"/>
      <c r="BK19" s="1525"/>
      <c r="BL19" s="1525"/>
      <c r="BM19" s="1525"/>
      <c r="BN19" s="1525"/>
      <c r="BO19" s="1525"/>
      <c r="BP19" s="1525"/>
      <c r="BQ19" s="1525"/>
      <c r="BR19" s="1525"/>
      <c r="BS19" s="1525"/>
      <c r="BT19" s="1525"/>
      <c r="BU19" s="1525"/>
      <c r="BV19" s="2726" t="s">
        <v>2850</v>
      </c>
      <c r="BW19" s="2386"/>
      <c r="BX19" s="2571"/>
      <c r="BY19" s="2728"/>
      <c r="BZ19" s="2729"/>
      <c r="CA19" s="2730"/>
      <c r="CB19" s="1525"/>
      <c r="CC19" s="1525"/>
      <c r="CD19" s="115"/>
      <c r="CH19" s="1525"/>
      <c r="CI19" s="1525"/>
      <c r="CJ19" s="1525"/>
      <c r="CK19" s="1525"/>
      <c r="CL19" s="1593"/>
      <c r="CM19" s="1525"/>
      <c r="CN19" s="1525"/>
      <c r="CO19" s="1525"/>
      <c r="CP19" s="1525"/>
      <c r="CQ19" s="1525"/>
      <c r="CR19" s="1525"/>
      <c r="CS19" s="1525"/>
      <c r="CT19" s="1525"/>
      <c r="CU19" s="1525"/>
      <c r="CV19" s="1525"/>
      <c r="CW19" s="1525"/>
      <c r="CX19" s="1525"/>
      <c r="CY19" s="1525"/>
      <c r="CZ19" s="1525"/>
      <c r="DA19" s="1525"/>
      <c r="DB19" s="1525"/>
      <c r="DC19" s="1525"/>
      <c r="DD19" s="1525"/>
      <c r="DE19" s="1525"/>
      <c r="DF19" s="1525"/>
      <c r="DG19" s="1525"/>
      <c r="DH19" s="1525"/>
      <c r="DI19" s="1525"/>
      <c r="DJ19" s="1525"/>
      <c r="DK19" s="1525"/>
      <c r="DL19" s="1525"/>
      <c r="DM19" s="1525"/>
      <c r="DN19" s="1525"/>
      <c r="DO19" s="1525"/>
      <c r="DP19" s="1525"/>
      <c r="DQ19" s="1525"/>
      <c r="DR19" s="1525"/>
      <c r="DS19" s="1525"/>
      <c r="DT19" s="1525"/>
      <c r="DU19" s="1525"/>
      <c r="DV19" s="1525"/>
      <c r="DW19" s="1525"/>
      <c r="DX19" s="1525"/>
      <c r="DY19" s="1525"/>
      <c r="DZ19" s="1593"/>
      <c r="EA19" s="1593"/>
      <c r="EB19" s="1593"/>
      <c r="EM19" s="83"/>
      <c r="EN19" s="83"/>
      <c r="EO19" s="83"/>
      <c r="EP19" s="83"/>
      <c r="EQ19" s="83"/>
      <c r="ER19" s="83"/>
      <c r="ES19" s="83"/>
      <c r="ET19" s="83"/>
      <c r="EU19" s="83"/>
      <c r="EV19" s="83"/>
      <c r="EW19" s="83"/>
      <c r="EX19" s="83"/>
      <c r="EY19" s="83"/>
      <c r="EZ19" s="83"/>
      <c r="FA19" s="83"/>
      <c r="FB19" s="83"/>
      <c r="FC19" s="83"/>
      <c r="FD19" s="83"/>
      <c r="FE19" s="83"/>
      <c r="FF19" s="83"/>
      <c r="FG19" s="83"/>
      <c r="FH19" s="83"/>
      <c r="FI19" s="83"/>
    </row>
    <row r="20" spans="2:171" s="62" customFormat="1" ht="30" customHeight="1">
      <c r="B20" s="89"/>
      <c r="C20" s="1525"/>
      <c r="D20" s="83"/>
      <c r="E20" s="83"/>
      <c r="F20" s="77" t="s">
        <v>2851</v>
      </c>
      <c r="G20" s="83"/>
      <c r="H20" s="1525"/>
      <c r="I20" s="1525"/>
      <c r="J20" s="1525"/>
      <c r="K20" s="1525"/>
      <c r="L20" s="1525"/>
      <c r="M20" s="1525"/>
      <c r="N20" s="1525"/>
      <c r="O20" s="1525"/>
      <c r="P20" s="1525"/>
      <c r="Q20" s="1525"/>
      <c r="R20" s="1525"/>
      <c r="S20" s="1525"/>
      <c r="T20" s="1525"/>
      <c r="U20" s="1525"/>
      <c r="V20" s="1525"/>
      <c r="W20" s="1525"/>
      <c r="X20" s="1525"/>
      <c r="Y20" s="1525"/>
      <c r="Z20" s="1525"/>
      <c r="AA20" s="1525"/>
      <c r="AB20" s="1525"/>
      <c r="AC20" s="1525"/>
      <c r="AD20" s="1525"/>
      <c r="AE20" s="1525"/>
      <c r="AF20" s="1525"/>
      <c r="AG20" s="1525"/>
      <c r="AH20" s="1525"/>
      <c r="AI20" s="2386"/>
      <c r="AJ20" s="2386"/>
      <c r="AK20" s="2571"/>
      <c r="AL20" s="2731"/>
      <c r="AM20" s="2732"/>
      <c r="AN20" s="2733"/>
      <c r="AO20" s="1525"/>
      <c r="AP20" s="1525"/>
      <c r="AQ20" s="1525"/>
      <c r="AR20" s="1525"/>
      <c r="AS20" s="83"/>
      <c r="AT20" s="83"/>
      <c r="AU20" s="87" t="s">
        <v>2852</v>
      </c>
      <c r="AV20" s="83"/>
      <c r="AW20" s="83"/>
      <c r="AX20" s="83"/>
      <c r="AY20" s="83"/>
      <c r="AZ20" s="83"/>
      <c r="BA20" s="83"/>
      <c r="BB20" s="83"/>
      <c r="BC20" s="1525"/>
      <c r="BD20" s="1525"/>
      <c r="BE20" s="1525"/>
      <c r="BF20" s="1525"/>
      <c r="BG20" s="1525"/>
      <c r="BH20" s="1525"/>
      <c r="BI20" s="1525"/>
      <c r="BJ20" s="1525"/>
      <c r="BK20" s="1525"/>
      <c r="BL20" s="1525"/>
      <c r="BM20" s="1525"/>
      <c r="BN20" s="1525"/>
      <c r="BO20" s="1525"/>
      <c r="BP20" s="1525"/>
      <c r="BQ20" s="1525"/>
      <c r="BR20" s="1525"/>
      <c r="BS20" s="1525"/>
      <c r="BT20" s="1525"/>
      <c r="BU20" s="1525"/>
      <c r="BV20" s="2386"/>
      <c r="BW20" s="2386"/>
      <c r="BX20" s="2571"/>
      <c r="BY20" s="2731"/>
      <c r="BZ20" s="2732"/>
      <c r="CA20" s="2733"/>
      <c r="CB20" s="1525"/>
      <c r="CC20" s="1525"/>
      <c r="CD20" s="115"/>
      <c r="CH20" s="1525"/>
      <c r="CI20" s="1525"/>
      <c r="CJ20" s="1525"/>
      <c r="CK20" s="1525"/>
      <c r="CL20" s="1593"/>
      <c r="CM20" s="1525"/>
      <c r="CN20" s="1525"/>
      <c r="CO20" s="1525"/>
      <c r="CP20" s="1525"/>
      <c r="CQ20" s="1525"/>
      <c r="CR20" s="1525"/>
      <c r="CS20" s="1525"/>
      <c r="CT20" s="1525"/>
      <c r="CU20" s="1525"/>
      <c r="CV20" s="1525"/>
      <c r="CW20" s="1525"/>
      <c r="CX20" s="1525"/>
      <c r="CY20" s="1525"/>
      <c r="CZ20" s="1525"/>
      <c r="DA20" s="1525"/>
      <c r="DB20" s="1525"/>
      <c r="DC20" s="1525"/>
      <c r="DD20" s="1525"/>
      <c r="DE20" s="1525"/>
      <c r="DF20" s="1525"/>
      <c r="DG20" s="1525"/>
      <c r="DH20" s="1525"/>
      <c r="DI20" s="1525"/>
      <c r="DJ20" s="1525"/>
      <c r="DK20" s="1525"/>
      <c r="DL20" s="1525"/>
      <c r="DM20" s="1525"/>
      <c r="DN20" s="1525"/>
      <c r="DO20" s="1525"/>
      <c r="DP20" s="1525"/>
      <c r="DQ20" s="1525"/>
      <c r="DR20" s="1525"/>
      <c r="DS20" s="1525"/>
      <c r="DT20" s="1525"/>
      <c r="DU20" s="1525"/>
      <c r="DV20" s="1525"/>
      <c r="DW20" s="1525"/>
      <c r="DX20" s="1525"/>
      <c r="DY20" s="1525"/>
      <c r="DZ20" s="77"/>
      <c r="EA20" s="77"/>
      <c r="EB20" s="77"/>
      <c r="EM20" s="83"/>
      <c r="EN20" s="83"/>
      <c r="EO20" s="83"/>
      <c r="EP20" s="83"/>
      <c r="EQ20" s="83"/>
      <c r="ER20" s="83"/>
      <c r="ES20" s="83"/>
      <c r="ET20" s="83"/>
      <c r="EU20" s="83"/>
      <c r="EV20" s="83"/>
      <c r="EW20" s="83"/>
      <c r="EX20" s="83"/>
      <c r="EY20" s="83"/>
      <c r="EZ20" s="83"/>
      <c r="FA20" s="83"/>
      <c r="FB20" s="83"/>
      <c r="FC20" s="83"/>
      <c r="FD20" s="83"/>
      <c r="FE20" s="83"/>
      <c r="FF20" s="83"/>
      <c r="FG20" s="83"/>
      <c r="FH20" s="77"/>
      <c r="FI20" s="77"/>
    </row>
    <row r="21" spans="2:171" s="62" customFormat="1" ht="30" customHeight="1">
      <c r="B21" s="89"/>
      <c r="C21" s="1525"/>
      <c r="D21" s="83"/>
      <c r="E21" s="83"/>
      <c r="F21" s="87" t="s">
        <v>2853</v>
      </c>
      <c r="G21" s="83"/>
      <c r="H21" s="1525"/>
      <c r="I21" s="1525"/>
      <c r="J21" s="1525"/>
      <c r="K21" s="1525"/>
      <c r="L21" s="1525"/>
      <c r="M21" s="1525"/>
      <c r="N21" s="1525"/>
      <c r="O21" s="1525"/>
      <c r="P21" s="1525"/>
      <c r="Q21" s="1525"/>
      <c r="R21" s="1525"/>
      <c r="S21" s="1525"/>
      <c r="T21" s="1525"/>
      <c r="U21" s="1525"/>
      <c r="V21" s="1525"/>
      <c r="W21" s="1525"/>
      <c r="X21" s="1525"/>
      <c r="Y21" s="1525"/>
      <c r="Z21" s="1525"/>
      <c r="AA21" s="1525"/>
      <c r="AB21" s="1525"/>
      <c r="AC21" s="1525"/>
      <c r="AD21" s="1525"/>
      <c r="AE21" s="1525"/>
      <c r="AF21" s="1525"/>
      <c r="AG21" s="1525"/>
      <c r="AH21" s="1525"/>
      <c r="AI21" s="1525"/>
      <c r="AJ21" s="1525"/>
      <c r="AK21" s="1525"/>
      <c r="AL21" s="1525"/>
      <c r="AM21" s="1525"/>
      <c r="AN21" s="1525"/>
      <c r="AO21" s="1525"/>
      <c r="AP21" s="1525"/>
      <c r="AQ21" s="1525"/>
      <c r="AR21" s="1525"/>
      <c r="AS21" s="83"/>
      <c r="AT21" s="83"/>
      <c r="AU21" s="83"/>
      <c r="AV21" s="83"/>
      <c r="AW21" s="83"/>
      <c r="AX21" s="83"/>
      <c r="AY21" s="83"/>
      <c r="AZ21" s="83"/>
      <c r="BA21" s="83"/>
      <c r="BB21" s="83"/>
      <c r="BC21" s="1525"/>
      <c r="BD21" s="1525"/>
      <c r="BE21" s="1525"/>
      <c r="BF21" s="1525"/>
      <c r="BG21" s="1525"/>
      <c r="BH21" s="1525"/>
      <c r="BI21" s="1525"/>
      <c r="BJ21" s="1525"/>
      <c r="BK21" s="1525"/>
      <c r="BL21" s="1525"/>
      <c r="BM21" s="1525"/>
      <c r="BN21" s="1525"/>
      <c r="BO21" s="1525"/>
      <c r="BP21" s="1525"/>
      <c r="BQ21" s="1525"/>
      <c r="BR21" s="1525"/>
      <c r="BS21" s="1525"/>
      <c r="BT21" s="1525"/>
      <c r="BU21" s="1525"/>
      <c r="BV21" s="77"/>
      <c r="BW21" s="77"/>
      <c r="BX21" s="77"/>
      <c r="BY21" s="77"/>
      <c r="BZ21" s="77"/>
      <c r="CA21" s="77"/>
      <c r="CB21" s="1525"/>
      <c r="CC21" s="1525"/>
      <c r="CD21" s="115"/>
      <c r="CH21" s="1525"/>
      <c r="CI21" s="1525"/>
      <c r="CJ21" s="1525"/>
      <c r="CK21" s="1525"/>
      <c r="CL21" s="1593"/>
      <c r="CM21" s="83"/>
      <c r="CN21" s="83"/>
      <c r="CO21" s="83"/>
      <c r="CP21" s="83"/>
      <c r="CQ21" s="83"/>
      <c r="CR21" s="83"/>
      <c r="CS21" s="83"/>
      <c r="CT21" s="83"/>
      <c r="CU21" s="83"/>
      <c r="CV21" s="83"/>
      <c r="CW21" s="83"/>
      <c r="CX21" s="83"/>
      <c r="CY21" s="83"/>
      <c r="CZ21" s="83"/>
      <c r="DA21" s="83"/>
      <c r="DB21" s="83"/>
      <c r="DC21" s="83"/>
      <c r="DD21" s="83"/>
      <c r="DE21" s="83"/>
      <c r="DF21" s="83"/>
      <c r="DG21" s="83"/>
      <c r="DH21" s="83"/>
      <c r="DI21" s="83"/>
      <c r="DJ21" s="83"/>
      <c r="DK21" s="83"/>
      <c r="DL21" s="83"/>
      <c r="DM21" s="83"/>
      <c r="DN21" s="83"/>
      <c r="DO21" s="83"/>
      <c r="DP21" s="83"/>
      <c r="DQ21" s="83"/>
      <c r="DR21" s="77"/>
      <c r="DS21" s="77"/>
      <c r="DT21" s="77"/>
      <c r="DU21" s="77"/>
      <c r="DV21" s="77"/>
      <c r="DW21" s="77"/>
      <c r="DX21" s="77"/>
      <c r="DY21" s="77"/>
      <c r="DZ21" s="77"/>
      <c r="EA21" s="77"/>
      <c r="EB21" s="77"/>
      <c r="EM21" s="83"/>
      <c r="EN21" s="83"/>
      <c r="EO21" s="83"/>
      <c r="EP21" s="83"/>
      <c r="EQ21" s="83"/>
      <c r="ER21" s="83"/>
      <c r="ES21" s="83"/>
      <c r="ET21" s="83"/>
      <c r="EU21" s="83"/>
      <c r="EV21" s="83"/>
      <c r="EW21" s="83"/>
      <c r="EX21" s="83"/>
      <c r="EY21" s="83"/>
      <c r="EZ21" s="83"/>
      <c r="FA21" s="83"/>
      <c r="FB21" s="83"/>
      <c r="FC21" s="83"/>
      <c r="FD21" s="83"/>
      <c r="FE21" s="83"/>
      <c r="FF21" s="83"/>
      <c r="FG21" s="83"/>
      <c r="FH21" s="83"/>
      <c r="FI21" s="77"/>
    </row>
    <row r="22" spans="2:171" s="62" customFormat="1" ht="30" customHeight="1">
      <c r="B22" s="89"/>
      <c r="C22" s="1525"/>
      <c r="D22" s="1525"/>
      <c r="E22" s="1525"/>
      <c r="F22" s="1525"/>
      <c r="G22" s="1525"/>
      <c r="H22" s="1525"/>
      <c r="I22" s="1525"/>
      <c r="J22" s="1525"/>
      <c r="K22" s="1525"/>
      <c r="L22" s="1525"/>
      <c r="M22" s="1525"/>
      <c r="N22" s="1525"/>
      <c r="O22" s="1525"/>
      <c r="P22" s="1525"/>
      <c r="Q22" s="1525"/>
      <c r="R22" s="1525"/>
      <c r="S22" s="1525"/>
      <c r="T22" s="1525"/>
      <c r="U22" s="1525"/>
      <c r="V22" s="1525"/>
      <c r="W22" s="1525"/>
      <c r="X22" s="1525"/>
      <c r="Y22" s="1525"/>
      <c r="Z22" s="1525"/>
      <c r="AA22" s="1525"/>
      <c r="AB22" s="1525"/>
      <c r="AC22" s="1525"/>
      <c r="AD22" s="1525"/>
      <c r="AE22" s="1525"/>
      <c r="AF22" s="1525"/>
      <c r="AG22" s="1525"/>
      <c r="AH22" s="1525"/>
      <c r="AI22" s="1525"/>
      <c r="AJ22" s="1525"/>
      <c r="AK22" s="1525"/>
      <c r="AL22" s="1525"/>
      <c r="AM22" s="1525"/>
      <c r="AN22" s="1525"/>
      <c r="AO22" s="1525"/>
      <c r="AP22" s="1525"/>
      <c r="AQ22" s="1525"/>
      <c r="AR22" s="1525"/>
      <c r="AS22" s="479" t="s">
        <v>1291</v>
      </c>
      <c r="AT22" s="83"/>
      <c r="AU22" s="77" t="s">
        <v>2854</v>
      </c>
      <c r="AV22" s="83"/>
      <c r="AW22" s="83"/>
      <c r="AX22" s="83"/>
      <c r="AY22" s="83"/>
      <c r="AZ22" s="83"/>
      <c r="BA22" s="83"/>
      <c r="BB22" s="83"/>
      <c r="BC22" s="1525"/>
      <c r="BD22" s="1525"/>
      <c r="BE22" s="1525"/>
      <c r="BF22" s="1525"/>
      <c r="BG22" s="1525"/>
      <c r="BH22" s="1525"/>
      <c r="BI22" s="1525"/>
      <c r="BJ22" s="1525"/>
      <c r="BK22" s="1525"/>
      <c r="BL22" s="1525"/>
      <c r="BM22" s="1525"/>
      <c r="BN22" s="1525"/>
      <c r="BO22" s="1525"/>
      <c r="BP22" s="1525"/>
      <c r="BQ22" s="1525"/>
      <c r="BR22" s="1525"/>
      <c r="BS22" s="1525"/>
      <c r="BT22" s="1525"/>
      <c r="BU22" s="1525"/>
      <c r="BV22" s="2726" t="s">
        <v>2855</v>
      </c>
      <c r="BW22" s="2386"/>
      <c r="BX22" s="2571"/>
      <c r="BY22" s="2728"/>
      <c r="BZ22" s="2729"/>
      <c r="CA22" s="2730"/>
      <c r="CB22" s="1525"/>
      <c r="CC22" s="1525"/>
      <c r="CD22" s="115"/>
      <c r="CH22" s="1525"/>
      <c r="CI22" s="1525"/>
      <c r="CJ22" s="1525"/>
      <c r="CK22" s="1525"/>
      <c r="CL22" s="1593"/>
      <c r="CQ22" s="83"/>
      <c r="CR22" s="83"/>
      <c r="CS22" s="83"/>
      <c r="CT22" s="83"/>
      <c r="CU22" s="83"/>
      <c r="CV22" s="83"/>
      <c r="CW22" s="83"/>
      <c r="CX22" s="83"/>
      <c r="CY22" s="83"/>
      <c r="CZ22" s="83"/>
      <c r="DA22" s="83"/>
      <c r="DB22" s="83"/>
      <c r="DC22" s="83"/>
      <c r="DD22" s="83"/>
      <c r="DE22" s="83"/>
      <c r="DF22" s="83"/>
      <c r="DG22" s="83"/>
      <c r="DH22" s="83"/>
      <c r="DI22" s="83"/>
      <c r="DJ22" s="83"/>
      <c r="DK22" s="83"/>
      <c r="DL22" s="83"/>
      <c r="DM22" s="83"/>
      <c r="DN22" s="83"/>
      <c r="DO22" s="83"/>
      <c r="DP22" s="83"/>
      <c r="DQ22" s="83"/>
      <c r="DR22" s="83"/>
      <c r="DS22" s="77"/>
      <c r="DZ22" s="77"/>
      <c r="EA22" s="77"/>
      <c r="EB22" s="77"/>
      <c r="EM22" s="83"/>
      <c r="EN22" s="83"/>
      <c r="EO22" s="83"/>
      <c r="EP22" s="83"/>
      <c r="EQ22" s="83"/>
      <c r="ER22" s="83"/>
      <c r="ES22" s="83"/>
      <c r="ET22" s="83"/>
      <c r="EU22" s="83"/>
      <c r="EV22" s="83"/>
      <c r="EW22" s="83"/>
      <c r="EX22" s="83"/>
      <c r="EY22" s="83"/>
      <c r="EZ22" s="83"/>
      <c r="FA22" s="83"/>
      <c r="FB22" s="83"/>
      <c r="FC22" s="83"/>
      <c r="FD22" s="83"/>
      <c r="FE22" s="83"/>
      <c r="FF22" s="83"/>
      <c r="FG22" s="83"/>
      <c r="FH22" s="83"/>
      <c r="FI22" s="77"/>
    </row>
    <row r="23" spans="2:171" s="63" customFormat="1" ht="30" customHeight="1">
      <c r="B23" s="89"/>
      <c r="C23" s="1525"/>
      <c r="D23" s="479" t="s">
        <v>1175</v>
      </c>
      <c r="E23" s="83"/>
      <c r="F23" s="77" t="s">
        <v>2856</v>
      </c>
      <c r="G23" s="83"/>
      <c r="H23" s="1525"/>
      <c r="I23" s="1525"/>
      <c r="J23" s="1525"/>
      <c r="K23" s="1525"/>
      <c r="L23" s="1525"/>
      <c r="M23" s="1525"/>
      <c r="N23" s="1525"/>
      <c r="O23" s="1525"/>
      <c r="P23" s="1525"/>
      <c r="Q23" s="1525"/>
      <c r="R23" s="1525"/>
      <c r="S23" s="1525"/>
      <c r="T23" s="1525"/>
      <c r="U23" s="1525"/>
      <c r="V23" s="1525"/>
      <c r="W23" s="1525"/>
      <c r="X23" s="1525"/>
      <c r="Y23" s="1525"/>
      <c r="Z23" s="1525"/>
      <c r="AA23" s="1525"/>
      <c r="AB23" s="1525"/>
      <c r="AC23" s="1525"/>
      <c r="AD23" s="1525"/>
      <c r="AE23" s="1525"/>
      <c r="AF23" s="1525"/>
      <c r="AG23" s="1525"/>
      <c r="AH23" s="1525"/>
      <c r="AI23" s="2726" t="s">
        <v>2460</v>
      </c>
      <c r="AJ23" s="2386"/>
      <c r="AK23" s="2571"/>
      <c r="AL23" s="2728"/>
      <c r="AM23" s="2729"/>
      <c r="AN23" s="2730"/>
      <c r="AO23" s="1525"/>
      <c r="AP23" s="1525"/>
      <c r="AQ23" s="1525"/>
      <c r="AR23" s="1525"/>
      <c r="AS23" s="83"/>
      <c r="AT23" s="83"/>
      <c r="AU23" s="87" t="s">
        <v>2857</v>
      </c>
      <c r="AV23" s="83"/>
      <c r="AW23" s="83"/>
      <c r="AX23" s="83"/>
      <c r="AY23" s="83"/>
      <c r="AZ23" s="83"/>
      <c r="BA23" s="83"/>
      <c r="BB23" s="83"/>
      <c r="BC23" s="1525"/>
      <c r="BD23" s="1525"/>
      <c r="BE23" s="1525"/>
      <c r="BF23" s="1525"/>
      <c r="BG23" s="1525"/>
      <c r="BH23" s="1525"/>
      <c r="BI23" s="1525"/>
      <c r="BJ23" s="1525"/>
      <c r="BK23" s="1525"/>
      <c r="BL23" s="1525"/>
      <c r="BM23" s="1525"/>
      <c r="BN23" s="1525"/>
      <c r="BO23" s="1525"/>
      <c r="BP23" s="1525"/>
      <c r="BQ23" s="1525"/>
      <c r="BR23" s="1525"/>
      <c r="BS23" s="1525"/>
      <c r="BT23" s="1525"/>
      <c r="BU23" s="1525"/>
      <c r="BV23" s="2386"/>
      <c r="BW23" s="2386"/>
      <c r="BX23" s="2571"/>
      <c r="BY23" s="2731"/>
      <c r="BZ23" s="2732"/>
      <c r="CA23" s="2733"/>
      <c r="CB23" s="1525"/>
      <c r="CC23" s="1525"/>
      <c r="CD23" s="115"/>
      <c r="CH23" s="1525"/>
      <c r="CI23" s="1525"/>
      <c r="CJ23" s="1525"/>
      <c r="CK23" s="1525"/>
      <c r="CL23" s="1593"/>
      <c r="CQ23" s="83"/>
      <c r="CR23" s="83"/>
      <c r="CS23" s="83"/>
      <c r="CT23" s="83"/>
      <c r="CU23" s="83"/>
      <c r="CV23" s="83"/>
      <c r="CW23" s="83"/>
      <c r="CX23" s="83"/>
      <c r="CY23" s="83"/>
      <c r="CZ23" s="83"/>
      <c r="DA23" s="83"/>
      <c r="DB23" s="83"/>
      <c r="DC23" s="83"/>
      <c r="DD23" s="83"/>
      <c r="DE23" s="83"/>
      <c r="DF23" s="83"/>
      <c r="DG23" s="83"/>
      <c r="DH23" s="83"/>
      <c r="DI23" s="83"/>
      <c r="DJ23" s="83"/>
      <c r="DK23" s="83"/>
      <c r="DL23" s="83"/>
      <c r="DM23" s="83"/>
      <c r="DN23" s="83"/>
      <c r="DO23" s="83"/>
      <c r="DP23" s="83"/>
      <c r="DQ23" s="83"/>
      <c r="DR23" s="83"/>
      <c r="DS23" s="77"/>
      <c r="DZ23" s="77"/>
      <c r="EA23" s="77"/>
      <c r="EB23" s="77"/>
      <c r="EM23" s="83"/>
      <c r="EN23" s="83"/>
      <c r="EO23" s="83"/>
      <c r="EP23" s="83"/>
      <c r="EQ23" s="83"/>
      <c r="ER23" s="83"/>
      <c r="ES23" s="83"/>
      <c r="ET23" s="83"/>
      <c r="EU23" s="83"/>
      <c r="EV23" s="83"/>
      <c r="EW23" s="83"/>
      <c r="EX23" s="83"/>
      <c r="EY23" s="83"/>
      <c r="EZ23" s="83"/>
      <c r="FA23" s="83"/>
      <c r="FB23" s="83"/>
      <c r="FC23" s="83"/>
      <c r="FD23" s="83"/>
      <c r="FE23" s="83"/>
      <c r="FF23" s="83"/>
      <c r="FG23" s="83"/>
      <c r="FH23" s="83"/>
      <c r="FI23" s="77"/>
    </row>
    <row r="24" spans="2:171" s="63" customFormat="1" ht="39.950000000000003" customHeight="1">
      <c r="B24" s="73"/>
      <c r="C24" s="1525"/>
      <c r="D24" s="83"/>
      <c r="E24" s="83"/>
      <c r="F24" s="87" t="s">
        <v>2858</v>
      </c>
      <c r="G24" s="83"/>
      <c r="H24" s="1525"/>
      <c r="I24" s="1525"/>
      <c r="J24" s="1525"/>
      <c r="K24" s="1525"/>
      <c r="L24" s="1525"/>
      <c r="M24" s="1525"/>
      <c r="N24" s="1525"/>
      <c r="O24" s="1525"/>
      <c r="P24" s="1525"/>
      <c r="Q24" s="1525"/>
      <c r="R24" s="1525"/>
      <c r="S24" s="1525"/>
      <c r="T24" s="1525"/>
      <c r="U24" s="1525"/>
      <c r="V24" s="1525"/>
      <c r="W24" s="1525"/>
      <c r="X24" s="1525"/>
      <c r="Y24" s="1525"/>
      <c r="Z24" s="1525"/>
      <c r="AA24" s="1525"/>
      <c r="AB24" s="1525"/>
      <c r="AC24" s="1525"/>
      <c r="AD24" s="1525"/>
      <c r="AE24" s="1525"/>
      <c r="AF24" s="1525"/>
      <c r="AG24" s="1525"/>
      <c r="AH24" s="1525"/>
      <c r="AI24" s="2386"/>
      <c r="AJ24" s="2386"/>
      <c r="AK24" s="2571"/>
      <c r="AL24" s="2731"/>
      <c r="AM24" s="2732"/>
      <c r="AN24" s="2733"/>
      <c r="AO24" s="1525"/>
      <c r="AP24" s="1525"/>
      <c r="AQ24" s="1525"/>
      <c r="AR24" s="1525"/>
      <c r="AS24" s="83"/>
      <c r="AT24" s="83"/>
      <c r="AU24" s="83"/>
      <c r="AV24" s="83"/>
      <c r="AW24" s="83"/>
      <c r="AX24" s="83"/>
      <c r="AY24" s="83"/>
      <c r="AZ24" s="83"/>
      <c r="BA24" s="83"/>
      <c r="BB24" s="83"/>
      <c r="BC24" s="1525"/>
      <c r="BD24" s="1525"/>
      <c r="BE24" s="1525"/>
      <c r="BF24" s="1525"/>
      <c r="BG24" s="1525"/>
      <c r="BH24" s="1525"/>
      <c r="BI24" s="1525"/>
      <c r="BJ24" s="1525"/>
      <c r="BK24" s="1525"/>
      <c r="BL24" s="1525"/>
      <c r="BM24" s="1525"/>
      <c r="BN24" s="1525"/>
      <c r="BO24" s="1525"/>
      <c r="BP24" s="1525"/>
      <c r="BQ24" s="1525"/>
      <c r="BR24" s="1525"/>
      <c r="BS24" s="1525"/>
      <c r="BT24" s="1525"/>
      <c r="BU24" s="1525"/>
      <c r="BV24" s="77"/>
      <c r="BW24" s="77"/>
      <c r="BX24" s="77"/>
      <c r="BY24" s="77"/>
      <c r="BZ24" s="77"/>
      <c r="CA24" s="77"/>
      <c r="CB24" s="1525"/>
      <c r="CC24" s="1525"/>
      <c r="CD24" s="114"/>
      <c r="CH24" s="1525"/>
      <c r="CI24" s="1525"/>
      <c r="CJ24" s="1525"/>
      <c r="CK24" s="1525"/>
      <c r="CL24" s="1593"/>
      <c r="CQ24" s="83"/>
      <c r="CR24" s="83"/>
      <c r="CS24" s="83"/>
      <c r="CT24" s="83"/>
      <c r="CU24" s="83"/>
      <c r="CV24" s="83"/>
      <c r="CW24" s="83"/>
      <c r="CX24" s="83"/>
      <c r="CY24" s="83"/>
      <c r="CZ24" s="83"/>
      <c r="DA24" s="83"/>
      <c r="DB24" s="83"/>
      <c r="DC24" s="83"/>
      <c r="DD24" s="83"/>
      <c r="DE24" s="83"/>
      <c r="DF24" s="83"/>
      <c r="DG24" s="83"/>
      <c r="DH24" s="83"/>
      <c r="DI24" s="83"/>
      <c r="DJ24" s="83"/>
      <c r="DK24" s="83"/>
      <c r="DL24" s="83"/>
      <c r="DM24" s="83"/>
      <c r="DN24" s="83"/>
      <c r="DO24" s="83"/>
      <c r="DP24" s="83"/>
      <c r="DQ24" s="83"/>
      <c r="DR24" s="83"/>
      <c r="DS24" s="77"/>
      <c r="DZ24" s="77"/>
      <c r="EA24" s="77"/>
      <c r="EB24" s="77"/>
      <c r="EM24" s="83"/>
      <c r="EN24" s="83"/>
      <c r="EO24" s="83"/>
      <c r="EP24" s="83"/>
      <c r="EQ24" s="83"/>
      <c r="ER24" s="83"/>
      <c r="ES24" s="83"/>
      <c r="ET24" s="83"/>
      <c r="EU24" s="83"/>
      <c r="EV24" s="83"/>
      <c r="EW24" s="83"/>
      <c r="EX24" s="83"/>
      <c r="EY24" s="83"/>
      <c r="EZ24" s="83"/>
      <c r="FA24" s="83"/>
      <c r="FB24" s="83"/>
      <c r="FC24" s="83"/>
      <c r="FD24" s="83"/>
      <c r="FE24" s="83"/>
      <c r="FF24" s="83"/>
      <c r="FG24" s="83"/>
      <c r="FH24" s="83"/>
      <c r="FI24" s="77"/>
    </row>
    <row r="25" spans="2:171" s="63" customFormat="1" ht="39.950000000000003" customHeight="1">
      <c r="B25" s="73"/>
      <c r="C25" s="1525"/>
      <c r="D25" s="83"/>
      <c r="E25" s="83"/>
      <c r="F25" s="83"/>
      <c r="G25" s="83"/>
      <c r="H25" s="1525"/>
      <c r="I25" s="1525"/>
      <c r="J25" s="1525"/>
      <c r="K25" s="1525"/>
      <c r="L25" s="1525"/>
      <c r="M25" s="1525"/>
      <c r="N25" s="1525"/>
      <c r="O25" s="1525"/>
      <c r="P25" s="1525"/>
      <c r="Q25" s="1525"/>
      <c r="R25" s="1525"/>
      <c r="S25" s="1525"/>
      <c r="T25" s="1525"/>
      <c r="U25" s="1525"/>
      <c r="V25" s="1525"/>
      <c r="W25" s="1525"/>
      <c r="X25" s="1525"/>
      <c r="Y25" s="1525"/>
      <c r="Z25" s="1525"/>
      <c r="AA25" s="1525"/>
      <c r="AB25" s="1525"/>
      <c r="AC25" s="1525"/>
      <c r="AD25" s="1525"/>
      <c r="AE25" s="1525"/>
      <c r="AF25" s="1525"/>
      <c r="AG25" s="1525"/>
      <c r="AH25" s="1525"/>
      <c r="AI25" s="77"/>
      <c r="AJ25" s="77"/>
      <c r="AK25" s="77"/>
      <c r="AL25" s="77"/>
      <c r="AM25" s="77"/>
      <c r="AN25" s="77"/>
      <c r="AO25" s="1525"/>
      <c r="AP25" s="1525"/>
      <c r="AQ25" s="1525"/>
      <c r="AR25" s="1525"/>
      <c r="AS25" s="479" t="s">
        <v>1295</v>
      </c>
      <c r="AT25" s="83"/>
      <c r="AU25" s="77" t="s">
        <v>2859</v>
      </c>
      <c r="AV25" s="83"/>
      <c r="AW25" s="83"/>
      <c r="AX25" s="83"/>
      <c r="AY25" s="83"/>
      <c r="AZ25" s="83"/>
      <c r="BA25" s="83"/>
      <c r="BB25" s="83"/>
      <c r="BC25" s="1525"/>
      <c r="BD25" s="1525"/>
      <c r="BE25" s="1525"/>
      <c r="BF25" s="1525"/>
      <c r="BG25" s="1525"/>
      <c r="BH25" s="1525"/>
      <c r="BI25" s="1525"/>
      <c r="BJ25" s="1525"/>
      <c r="BK25" s="1525"/>
      <c r="BL25" s="1525"/>
      <c r="BM25" s="1525"/>
      <c r="BN25" s="1525"/>
      <c r="BO25" s="1525"/>
      <c r="BP25" s="1525"/>
      <c r="BQ25" s="1525"/>
      <c r="BR25" s="1525"/>
      <c r="BS25" s="1525"/>
      <c r="BT25" s="1525"/>
      <c r="BU25" s="1525"/>
      <c r="BV25" s="2726" t="s">
        <v>2860</v>
      </c>
      <c r="BW25" s="2386"/>
      <c r="BX25" s="2571"/>
      <c r="BY25" s="2728"/>
      <c r="BZ25" s="2729"/>
      <c r="CA25" s="2730"/>
      <c r="CB25" s="1525"/>
      <c r="CC25" s="1525"/>
      <c r="CD25" s="115"/>
      <c r="CH25" s="1525"/>
      <c r="CI25" s="1525"/>
      <c r="CJ25" s="1525"/>
      <c r="CK25" s="1525"/>
      <c r="CL25" s="1593"/>
      <c r="CQ25" s="83"/>
      <c r="CR25" s="83"/>
      <c r="CS25" s="83"/>
      <c r="CT25" s="83"/>
      <c r="CU25" s="83"/>
      <c r="CV25" s="83"/>
      <c r="CW25" s="83"/>
      <c r="CX25" s="83"/>
      <c r="CY25" s="83"/>
      <c r="CZ25" s="83"/>
      <c r="DA25" s="83"/>
      <c r="DB25" s="83"/>
      <c r="DC25" s="83"/>
      <c r="DD25" s="83"/>
      <c r="DE25" s="83"/>
      <c r="DF25" s="83"/>
      <c r="DG25" s="83"/>
      <c r="DH25" s="83"/>
      <c r="DI25" s="83"/>
      <c r="DJ25" s="83"/>
      <c r="DK25" s="83"/>
      <c r="DL25" s="83"/>
      <c r="DM25" s="83"/>
      <c r="DN25" s="83"/>
      <c r="DO25" s="83"/>
      <c r="DP25" s="83"/>
      <c r="DQ25" s="83"/>
      <c r="DR25" s="83"/>
      <c r="DS25" s="77"/>
      <c r="DZ25" s="77"/>
      <c r="EA25" s="77"/>
      <c r="EB25" s="77"/>
      <c r="EM25" s="83"/>
      <c r="EN25" s="83"/>
      <c r="EO25" s="83"/>
      <c r="EP25" s="83"/>
      <c r="EQ25" s="83"/>
      <c r="ER25" s="83"/>
      <c r="ES25" s="83"/>
      <c r="ET25" s="83"/>
      <c r="EU25" s="83"/>
      <c r="EV25" s="83"/>
      <c r="EW25" s="83"/>
      <c r="EX25" s="83"/>
      <c r="EY25" s="83"/>
      <c r="EZ25" s="83"/>
      <c r="FA25" s="83"/>
      <c r="FB25" s="83"/>
      <c r="FC25" s="83"/>
      <c r="FD25" s="83"/>
      <c r="FE25" s="83"/>
      <c r="FF25" s="83"/>
      <c r="FG25" s="83"/>
      <c r="FH25" s="83"/>
      <c r="FI25" s="77"/>
    </row>
    <row r="26" spans="2:171" s="63" customFormat="1" ht="30" customHeight="1">
      <c r="B26" s="73"/>
      <c r="C26" s="1525"/>
      <c r="D26" s="479" t="s">
        <v>1794</v>
      </c>
      <c r="E26" s="83"/>
      <c r="F26" s="77" t="s">
        <v>2861</v>
      </c>
      <c r="G26" s="83"/>
      <c r="H26" s="1525"/>
      <c r="I26" s="1525"/>
      <c r="J26" s="1525"/>
      <c r="K26" s="1525"/>
      <c r="L26" s="1525"/>
      <c r="M26" s="1525"/>
      <c r="N26" s="1525"/>
      <c r="O26" s="1525"/>
      <c r="P26" s="1525"/>
      <c r="Q26" s="1525"/>
      <c r="R26" s="1525"/>
      <c r="S26" s="1525"/>
      <c r="T26" s="1525"/>
      <c r="U26" s="1525"/>
      <c r="V26" s="1525"/>
      <c r="W26" s="1525"/>
      <c r="X26" s="1525"/>
      <c r="Y26" s="1525"/>
      <c r="Z26" s="1525"/>
      <c r="AA26" s="1525"/>
      <c r="AB26" s="1525"/>
      <c r="AC26" s="1525"/>
      <c r="AD26" s="1525"/>
      <c r="AE26" s="1525"/>
      <c r="AF26" s="1525"/>
      <c r="AG26" s="1525"/>
      <c r="AH26" s="1525"/>
      <c r="AI26" s="2726" t="s">
        <v>2862</v>
      </c>
      <c r="AJ26" s="2386"/>
      <c r="AK26" s="2571"/>
      <c r="AL26" s="2728"/>
      <c r="AM26" s="2729"/>
      <c r="AN26" s="2730"/>
      <c r="AO26" s="1525"/>
      <c r="AP26" s="1525"/>
      <c r="AQ26" s="1525"/>
      <c r="AR26" s="1525"/>
      <c r="AS26" s="83"/>
      <c r="AT26" s="83"/>
      <c r="AU26" s="87" t="s">
        <v>2863</v>
      </c>
      <c r="AV26" s="83"/>
      <c r="AW26" s="83"/>
      <c r="AX26" s="83"/>
      <c r="AY26" s="83"/>
      <c r="AZ26" s="83"/>
      <c r="BA26" s="83"/>
      <c r="BB26" s="83"/>
      <c r="BC26" s="1525"/>
      <c r="BD26" s="1525"/>
      <c r="BE26" s="1525"/>
      <c r="BF26" s="1525"/>
      <c r="BG26" s="1525"/>
      <c r="BH26" s="1525"/>
      <c r="BI26" s="1525"/>
      <c r="BJ26" s="1525"/>
      <c r="BK26" s="1525"/>
      <c r="BL26" s="1525"/>
      <c r="BM26" s="1525"/>
      <c r="BN26" s="1525"/>
      <c r="BO26" s="1525"/>
      <c r="BP26" s="1525"/>
      <c r="BQ26" s="1525"/>
      <c r="BR26" s="1525"/>
      <c r="BS26" s="1525"/>
      <c r="BT26" s="1525"/>
      <c r="BU26" s="1525"/>
      <c r="BV26" s="2386"/>
      <c r="BW26" s="2386"/>
      <c r="BX26" s="2571"/>
      <c r="BY26" s="2731"/>
      <c r="BZ26" s="2732"/>
      <c r="CA26" s="2733"/>
      <c r="CB26" s="1525"/>
      <c r="CC26" s="1525"/>
      <c r="CD26" s="113"/>
      <c r="CE26" s="1626"/>
      <c r="CF26" s="1626"/>
      <c r="CG26" s="1626"/>
      <c r="CH26" s="38"/>
      <c r="CI26" s="38"/>
      <c r="CJ26" s="38"/>
      <c r="CK26" s="38"/>
      <c r="CL26" s="1593"/>
      <c r="CQ26" s="83"/>
      <c r="CR26" s="83"/>
      <c r="CS26" s="83"/>
      <c r="CT26" s="83"/>
      <c r="CU26" s="83"/>
      <c r="CV26" s="83"/>
      <c r="CW26" s="83"/>
      <c r="CX26" s="83"/>
      <c r="CY26" s="83"/>
      <c r="CZ26" s="83"/>
      <c r="DA26" s="83"/>
      <c r="DB26" s="83"/>
      <c r="DC26" s="83"/>
      <c r="DD26" s="83"/>
      <c r="DE26" s="83"/>
      <c r="DF26" s="83"/>
      <c r="DG26" s="83"/>
      <c r="DH26" s="83"/>
      <c r="DI26" s="83"/>
      <c r="DJ26" s="83"/>
      <c r="DK26" s="83"/>
      <c r="DL26" s="83"/>
      <c r="DM26" s="83"/>
      <c r="DN26" s="83"/>
      <c r="DO26" s="83"/>
      <c r="DP26" s="83"/>
      <c r="DQ26" s="83"/>
      <c r="DR26" s="83"/>
      <c r="DS26" s="77"/>
      <c r="DZ26" s="77"/>
      <c r="EA26" s="77"/>
      <c r="EB26" s="77"/>
      <c r="EM26" s="83"/>
      <c r="EN26" s="83"/>
      <c r="EO26" s="83"/>
      <c r="EP26" s="83"/>
      <c r="EQ26" s="83"/>
      <c r="ER26" s="83"/>
      <c r="ES26" s="83"/>
      <c r="ET26" s="83"/>
      <c r="EU26" s="83"/>
      <c r="EV26" s="83"/>
      <c r="EW26" s="83"/>
      <c r="EX26" s="83"/>
      <c r="EY26" s="83"/>
      <c r="EZ26" s="83"/>
      <c r="FA26" s="83"/>
      <c r="FB26" s="83"/>
      <c r="FC26" s="83"/>
      <c r="FD26" s="83"/>
      <c r="FE26" s="83"/>
      <c r="FF26" s="83"/>
      <c r="FG26" s="83"/>
      <c r="FH26" s="83"/>
      <c r="FI26" s="77"/>
    </row>
    <row r="27" spans="2:171" s="63" customFormat="1" ht="30" customHeight="1">
      <c r="B27" s="73"/>
      <c r="C27" s="1525"/>
      <c r="D27" s="83"/>
      <c r="E27" s="83"/>
      <c r="F27" s="87" t="s">
        <v>2864</v>
      </c>
      <c r="G27" s="83"/>
      <c r="H27" s="1525"/>
      <c r="I27" s="1525"/>
      <c r="J27" s="1525"/>
      <c r="K27" s="1525"/>
      <c r="L27" s="1525"/>
      <c r="M27" s="1525"/>
      <c r="N27" s="1525"/>
      <c r="O27" s="1525"/>
      <c r="P27" s="1525"/>
      <c r="Q27" s="1525"/>
      <c r="R27" s="1525"/>
      <c r="S27" s="1525"/>
      <c r="T27" s="1525"/>
      <c r="U27" s="1525"/>
      <c r="V27" s="1525"/>
      <c r="W27" s="1525"/>
      <c r="X27" s="1525"/>
      <c r="Y27" s="1525"/>
      <c r="Z27" s="1525"/>
      <c r="AA27" s="1525"/>
      <c r="AB27" s="1525"/>
      <c r="AC27" s="1525"/>
      <c r="AD27" s="1525"/>
      <c r="AE27" s="1525"/>
      <c r="AF27" s="1525"/>
      <c r="AG27" s="1525"/>
      <c r="AH27" s="1525"/>
      <c r="AI27" s="2386"/>
      <c r="AJ27" s="2386"/>
      <c r="AK27" s="2571"/>
      <c r="AL27" s="2731"/>
      <c r="AM27" s="2732"/>
      <c r="AN27" s="2733"/>
      <c r="AO27" s="1525"/>
      <c r="AP27" s="1525"/>
      <c r="AQ27" s="1525"/>
      <c r="AR27" s="1525"/>
      <c r="AS27" s="83"/>
      <c r="AT27" s="83"/>
      <c r="AU27" s="83"/>
      <c r="AV27" s="83"/>
      <c r="AW27" s="83"/>
      <c r="AX27" s="83"/>
      <c r="AY27" s="83"/>
      <c r="AZ27" s="83"/>
      <c r="BA27" s="83"/>
      <c r="BB27" s="83"/>
      <c r="BC27" s="1525"/>
      <c r="BD27" s="1525"/>
      <c r="BE27" s="1525"/>
      <c r="BF27" s="1525"/>
      <c r="BG27" s="1525"/>
      <c r="BH27" s="1525"/>
      <c r="BI27" s="1525"/>
      <c r="BJ27" s="1525"/>
      <c r="BK27" s="1525"/>
      <c r="BL27" s="1525"/>
      <c r="BM27" s="1525"/>
      <c r="BN27" s="1525"/>
      <c r="BO27" s="1525"/>
      <c r="BP27" s="1525"/>
      <c r="BQ27" s="1525"/>
      <c r="BR27" s="1525"/>
      <c r="BS27" s="1525"/>
      <c r="BT27" s="1525"/>
      <c r="BU27" s="1525"/>
      <c r="BV27" s="77"/>
      <c r="BW27" s="77"/>
      <c r="BX27" s="77"/>
      <c r="BY27" s="77"/>
      <c r="BZ27" s="77"/>
      <c r="CA27" s="77"/>
      <c r="CB27" s="1525"/>
      <c r="CC27" s="1525"/>
      <c r="CD27" s="113"/>
      <c r="CE27" s="1626"/>
      <c r="CF27" s="1626"/>
      <c r="CG27" s="1626"/>
      <c r="CH27" s="38"/>
      <c r="CI27" s="38"/>
      <c r="CJ27" s="38"/>
      <c r="CK27" s="38"/>
      <c r="CL27" s="1593"/>
      <c r="CQ27" s="83"/>
      <c r="CR27" s="83"/>
      <c r="CS27" s="83"/>
      <c r="CT27" s="83"/>
      <c r="CU27" s="83"/>
      <c r="CV27" s="83"/>
      <c r="CW27" s="83"/>
      <c r="CX27" s="83"/>
      <c r="CY27" s="83"/>
      <c r="CZ27" s="83"/>
      <c r="DA27" s="83"/>
      <c r="DB27" s="83"/>
      <c r="DC27" s="83"/>
      <c r="DD27" s="83"/>
      <c r="DE27" s="83"/>
      <c r="DF27" s="83"/>
      <c r="DG27" s="83"/>
      <c r="DH27" s="83"/>
      <c r="DI27" s="83"/>
      <c r="DJ27" s="83"/>
      <c r="DK27" s="83"/>
      <c r="DL27" s="83"/>
      <c r="DM27" s="83"/>
      <c r="DN27" s="83"/>
      <c r="DO27" s="83"/>
      <c r="DP27" s="83"/>
      <c r="DQ27" s="83"/>
      <c r="DR27" s="83"/>
      <c r="DS27" s="77"/>
      <c r="DZ27" s="77"/>
      <c r="EA27" s="77"/>
      <c r="EB27" s="77"/>
      <c r="EM27" s="83"/>
      <c r="EN27" s="83"/>
      <c r="EO27" s="83"/>
      <c r="EP27" s="83"/>
      <c r="EQ27" s="83"/>
      <c r="ER27" s="83"/>
      <c r="ES27" s="83"/>
      <c r="ET27" s="83"/>
      <c r="EU27" s="83"/>
      <c r="EV27" s="83"/>
      <c r="EW27" s="83"/>
      <c r="EX27" s="83"/>
      <c r="EY27" s="83"/>
      <c r="EZ27" s="83"/>
      <c r="FA27" s="83"/>
      <c r="FB27" s="83"/>
      <c r="FC27" s="83"/>
      <c r="FD27" s="83"/>
      <c r="FE27" s="83"/>
      <c r="FF27" s="83"/>
      <c r="FG27" s="83"/>
      <c r="FH27" s="83"/>
      <c r="FI27" s="77"/>
    </row>
    <row r="28" spans="2:171" s="63" customFormat="1" ht="30" customHeight="1">
      <c r="B28" s="84"/>
      <c r="C28" s="1525"/>
      <c r="D28" s="83"/>
      <c r="E28" s="83"/>
      <c r="F28" s="83"/>
      <c r="G28" s="83"/>
      <c r="H28" s="1525"/>
      <c r="I28" s="1525"/>
      <c r="J28" s="1525"/>
      <c r="K28" s="1525"/>
      <c r="L28" s="1525"/>
      <c r="M28" s="1525"/>
      <c r="N28" s="1525"/>
      <c r="O28" s="1525"/>
      <c r="P28" s="1525"/>
      <c r="Q28" s="1525"/>
      <c r="R28" s="1525"/>
      <c r="S28" s="1525"/>
      <c r="T28" s="1525"/>
      <c r="U28" s="1525"/>
      <c r="V28" s="1525"/>
      <c r="W28" s="1525"/>
      <c r="X28" s="1525"/>
      <c r="Y28" s="1525"/>
      <c r="Z28" s="1525"/>
      <c r="AA28" s="1525"/>
      <c r="AB28" s="1525"/>
      <c r="AC28" s="1525"/>
      <c r="AD28" s="1525"/>
      <c r="AE28" s="1525"/>
      <c r="AF28" s="1525"/>
      <c r="AG28" s="1525"/>
      <c r="AH28" s="1525"/>
      <c r="AI28" s="77"/>
      <c r="AJ28" s="77"/>
      <c r="AK28" s="77"/>
      <c r="AL28" s="77"/>
      <c r="AM28" s="77"/>
      <c r="AN28" s="77"/>
      <c r="AO28" s="1525"/>
      <c r="AP28" s="1525"/>
      <c r="AQ28" s="1525"/>
      <c r="AR28" s="1525"/>
      <c r="AS28" s="479" t="s">
        <v>1299</v>
      </c>
      <c r="AT28" s="83"/>
      <c r="AU28" s="77" t="s">
        <v>2865</v>
      </c>
      <c r="AV28" s="83"/>
      <c r="AW28" s="83"/>
      <c r="AX28" s="83"/>
      <c r="AY28" s="83"/>
      <c r="AZ28" s="83"/>
      <c r="BA28" s="83"/>
      <c r="BB28" s="83"/>
      <c r="BC28" s="1525"/>
      <c r="BD28" s="1525"/>
      <c r="BE28" s="1525"/>
      <c r="BF28" s="1525"/>
      <c r="BG28" s="1525"/>
      <c r="BH28" s="1525"/>
      <c r="BI28" s="1525"/>
      <c r="BJ28" s="1525"/>
      <c r="BK28" s="1525"/>
      <c r="BL28" s="1525"/>
      <c r="BM28" s="1525"/>
      <c r="BN28" s="1525"/>
      <c r="BO28" s="1525"/>
      <c r="BP28" s="1525"/>
      <c r="BQ28" s="1525"/>
      <c r="BR28" s="1525"/>
      <c r="BS28" s="1525"/>
      <c r="BT28" s="1525"/>
      <c r="BU28" s="1525"/>
      <c r="BV28" s="2726" t="s">
        <v>2866</v>
      </c>
      <c r="BW28" s="2386"/>
      <c r="BX28" s="2571"/>
      <c r="BY28" s="2728"/>
      <c r="BZ28" s="2729"/>
      <c r="CA28" s="2730"/>
      <c r="CB28" s="1525"/>
      <c r="CC28" s="1525"/>
      <c r="CD28" s="113"/>
      <c r="CE28" s="1626"/>
      <c r="CF28" s="1626"/>
      <c r="CG28" s="1626"/>
      <c r="CH28" s="38"/>
      <c r="CI28" s="38"/>
      <c r="CJ28" s="38"/>
      <c r="CK28" s="38"/>
      <c r="CL28" s="1593"/>
      <c r="CQ28" s="83"/>
      <c r="CR28" s="83"/>
      <c r="CS28" s="83"/>
      <c r="CT28" s="83"/>
      <c r="CU28" s="83"/>
      <c r="CV28" s="83"/>
      <c r="CW28" s="83"/>
      <c r="CX28" s="83"/>
      <c r="CY28" s="83"/>
      <c r="CZ28" s="83"/>
      <c r="DA28" s="83"/>
      <c r="DB28" s="83"/>
      <c r="DC28" s="83"/>
      <c r="DD28" s="83"/>
      <c r="DE28" s="83"/>
      <c r="DF28" s="83"/>
      <c r="DG28" s="83"/>
      <c r="DH28" s="83"/>
      <c r="DI28" s="83"/>
      <c r="DJ28" s="83"/>
      <c r="DK28" s="83"/>
      <c r="DL28" s="83"/>
      <c r="DM28" s="83"/>
      <c r="DN28" s="83"/>
      <c r="DO28" s="83"/>
      <c r="DP28" s="83"/>
      <c r="DQ28" s="83"/>
      <c r="DR28" s="83"/>
      <c r="DS28" s="77"/>
      <c r="DZ28" s="77"/>
      <c r="EA28" s="77"/>
      <c r="EB28" s="77"/>
      <c r="EM28" s="83"/>
      <c r="EN28" s="83"/>
      <c r="EO28" s="83"/>
      <c r="EP28" s="83"/>
      <c r="EQ28" s="83"/>
      <c r="ER28" s="83"/>
      <c r="ES28" s="83"/>
      <c r="ET28" s="83"/>
      <c r="EU28" s="83"/>
      <c r="EV28" s="83"/>
      <c r="EW28" s="83"/>
      <c r="EX28" s="83"/>
      <c r="EY28" s="83"/>
      <c r="EZ28" s="83"/>
      <c r="FA28" s="83"/>
      <c r="FB28" s="83"/>
      <c r="FC28" s="83"/>
      <c r="FD28" s="83"/>
      <c r="FE28" s="83"/>
      <c r="FF28" s="83"/>
      <c r="FG28" s="83"/>
      <c r="FH28" s="83"/>
      <c r="FI28" s="77"/>
    </row>
    <row r="29" spans="2:171" s="63" customFormat="1" ht="30" customHeight="1">
      <c r="B29" s="86"/>
      <c r="C29" s="1525"/>
      <c r="D29" s="479" t="s">
        <v>1284</v>
      </c>
      <c r="E29" s="83"/>
      <c r="F29" s="77" t="s">
        <v>2867</v>
      </c>
      <c r="G29" s="83"/>
      <c r="H29" s="1525"/>
      <c r="I29" s="1525"/>
      <c r="J29" s="1525"/>
      <c r="K29" s="1525"/>
      <c r="L29" s="1525"/>
      <c r="M29" s="1525"/>
      <c r="N29" s="1525"/>
      <c r="O29" s="1525"/>
      <c r="P29" s="1525"/>
      <c r="Q29" s="1525"/>
      <c r="R29" s="1525"/>
      <c r="S29" s="1525"/>
      <c r="T29" s="1525"/>
      <c r="U29" s="1525"/>
      <c r="V29" s="1525"/>
      <c r="W29" s="1525"/>
      <c r="X29" s="1525"/>
      <c r="Y29" s="1525"/>
      <c r="Z29" s="1525"/>
      <c r="AA29" s="1525"/>
      <c r="AB29" s="1525"/>
      <c r="AC29" s="1525"/>
      <c r="AD29" s="1525"/>
      <c r="AE29" s="1525"/>
      <c r="AF29" s="1525"/>
      <c r="AG29" s="1525"/>
      <c r="AH29" s="1525"/>
      <c r="AI29" s="2726" t="s">
        <v>2868</v>
      </c>
      <c r="AJ29" s="2386"/>
      <c r="AK29" s="2571"/>
      <c r="AL29" s="2728"/>
      <c r="AM29" s="2729"/>
      <c r="AN29" s="2730"/>
      <c r="AO29" s="1525"/>
      <c r="AP29" s="1525"/>
      <c r="AQ29" s="1525"/>
      <c r="AR29" s="1525"/>
      <c r="AS29" s="83"/>
      <c r="AT29" s="83"/>
      <c r="AU29" s="87" t="s">
        <v>2869</v>
      </c>
      <c r="AV29" s="83"/>
      <c r="AW29" s="83"/>
      <c r="AX29" s="83"/>
      <c r="AY29" s="83"/>
      <c r="AZ29" s="83"/>
      <c r="BA29" s="83"/>
      <c r="BB29" s="83"/>
      <c r="BC29" s="1525"/>
      <c r="BD29" s="1525"/>
      <c r="BE29" s="1525"/>
      <c r="BF29" s="1525"/>
      <c r="BG29" s="1525"/>
      <c r="BH29" s="1525"/>
      <c r="BI29" s="1525"/>
      <c r="BJ29" s="1525"/>
      <c r="BK29" s="1525"/>
      <c r="BL29" s="1525"/>
      <c r="BM29" s="1525"/>
      <c r="BN29" s="1525"/>
      <c r="BO29" s="1525"/>
      <c r="BP29" s="1525"/>
      <c r="BQ29" s="1525"/>
      <c r="BR29" s="1525"/>
      <c r="BS29" s="1525"/>
      <c r="BT29" s="1525"/>
      <c r="BU29" s="1525"/>
      <c r="BV29" s="2386"/>
      <c r="BW29" s="2386"/>
      <c r="BX29" s="2571"/>
      <c r="BY29" s="2731"/>
      <c r="BZ29" s="2732"/>
      <c r="CA29" s="2733"/>
      <c r="CB29" s="1525"/>
      <c r="CC29" s="1525"/>
      <c r="CD29" s="113"/>
      <c r="CE29" s="1626"/>
      <c r="CF29" s="1626"/>
      <c r="CG29" s="1626"/>
      <c r="CH29" s="38"/>
      <c r="CI29" s="38"/>
      <c r="CJ29" s="38"/>
      <c r="CK29" s="38"/>
      <c r="CL29" s="1593"/>
      <c r="CQ29" s="83"/>
      <c r="CR29" s="83"/>
      <c r="CS29" s="83"/>
      <c r="CT29" s="83"/>
      <c r="CU29" s="83"/>
      <c r="CV29" s="83"/>
      <c r="CW29" s="83"/>
      <c r="CX29" s="83"/>
      <c r="CY29" s="83"/>
      <c r="CZ29" s="83"/>
      <c r="DA29" s="83"/>
      <c r="DB29" s="83"/>
      <c r="DC29" s="83"/>
      <c r="DD29" s="83"/>
      <c r="DE29" s="83"/>
      <c r="DF29" s="83"/>
      <c r="DG29" s="83"/>
      <c r="DH29" s="83"/>
      <c r="DI29" s="83"/>
      <c r="DJ29" s="83"/>
      <c r="DK29" s="83"/>
      <c r="DL29" s="83"/>
      <c r="DM29" s="83"/>
      <c r="DN29" s="83"/>
      <c r="DO29" s="83"/>
      <c r="DP29" s="83"/>
      <c r="DQ29" s="83"/>
      <c r="DR29" s="83"/>
      <c r="DS29" s="77"/>
      <c r="DZ29" s="77"/>
      <c r="EA29" s="77"/>
      <c r="EB29" s="77"/>
      <c r="EC29" s="1593"/>
      <c r="ED29" s="1593"/>
      <c r="EE29" s="1593"/>
      <c r="EF29" s="1593"/>
      <c r="EG29" s="1593"/>
      <c r="EH29" s="1593"/>
      <c r="EI29" s="1593"/>
      <c r="EJ29" s="1593"/>
      <c r="EK29" s="1593"/>
      <c r="EL29" s="1593"/>
      <c r="EM29" s="1593"/>
      <c r="EN29" s="1593"/>
      <c r="EO29" s="1593"/>
      <c r="EP29" s="1593"/>
      <c r="EQ29" s="1593"/>
      <c r="ER29" s="1593"/>
      <c r="ES29" s="1593"/>
      <c r="ET29" s="1593"/>
      <c r="EU29" s="1593"/>
      <c r="EV29" s="1593"/>
      <c r="EW29" s="1593"/>
      <c r="EX29" s="1593"/>
      <c r="EY29" s="1593"/>
      <c r="EZ29" s="1593"/>
      <c r="FA29" s="1593"/>
      <c r="FB29" s="1593"/>
      <c r="FC29" s="1593"/>
      <c r="FD29" s="1593"/>
      <c r="FE29" s="1593"/>
      <c r="FF29" s="1593"/>
      <c r="FG29" s="1593"/>
      <c r="FH29" s="1593"/>
      <c r="FI29" s="1593"/>
      <c r="FJ29" s="77"/>
      <c r="FK29" s="77"/>
      <c r="FL29" s="77"/>
      <c r="FM29" s="77"/>
      <c r="FN29" s="77"/>
      <c r="FO29" s="77"/>
    </row>
    <row r="30" spans="2:171" s="63" customFormat="1" ht="30" customHeight="1">
      <c r="B30" s="86"/>
      <c r="C30" s="1525"/>
      <c r="D30" s="83"/>
      <c r="E30" s="83"/>
      <c r="F30" s="87" t="s">
        <v>2870</v>
      </c>
      <c r="G30" s="83"/>
      <c r="H30" s="1525"/>
      <c r="I30" s="1525"/>
      <c r="J30" s="1525"/>
      <c r="K30" s="1525"/>
      <c r="L30" s="1525"/>
      <c r="M30" s="1525"/>
      <c r="N30" s="1525"/>
      <c r="O30" s="1525"/>
      <c r="P30" s="1525"/>
      <c r="Q30" s="1525"/>
      <c r="R30" s="1525"/>
      <c r="S30" s="1525"/>
      <c r="T30" s="1525"/>
      <c r="U30" s="1525"/>
      <c r="V30" s="1525"/>
      <c r="W30" s="1525"/>
      <c r="X30" s="1525"/>
      <c r="Y30" s="1525"/>
      <c r="Z30" s="1525"/>
      <c r="AA30" s="1525"/>
      <c r="AB30" s="1525"/>
      <c r="AC30" s="1525"/>
      <c r="AD30" s="1525"/>
      <c r="AE30" s="1525"/>
      <c r="AF30" s="1525"/>
      <c r="AG30" s="1525"/>
      <c r="AH30" s="1525"/>
      <c r="AI30" s="2386"/>
      <c r="AJ30" s="2386"/>
      <c r="AK30" s="2571"/>
      <c r="AL30" s="2731"/>
      <c r="AM30" s="2732"/>
      <c r="AN30" s="2733"/>
      <c r="AO30" s="1525"/>
      <c r="AP30" s="1525"/>
      <c r="AQ30" s="1525"/>
      <c r="AR30" s="1525"/>
      <c r="AS30" s="1525"/>
      <c r="AT30" s="1525"/>
      <c r="AU30" s="1525"/>
      <c r="AV30" s="1525"/>
      <c r="AW30" s="1525"/>
      <c r="AX30" s="1525"/>
      <c r="AY30" s="1525"/>
      <c r="AZ30" s="1525"/>
      <c r="BA30" s="1525"/>
      <c r="BB30" s="1525"/>
      <c r="BC30" s="1525"/>
      <c r="BD30" s="1525"/>
      <c r="BE30" s="1525"/>
      <c r="BF30" s="1525"/>
      <c r="BG30" s="1525"/>
      <c r="BH30" s="1525"/>
      <c r="BI30" s="1525"/>
      <c r="BJ30" s="1525"/>
      <c r="BK30" s="1525"/>
      <c r="BL30" s="1525"/>
      <c r="BM30" s="1525"/>
      <c r="BN30" s="1525"/>
      <c r="BO30" s="1525"/>
      <c r="BP30" s="1525"/>
      <c r="BQ30" s="1525"/>
      <c r="BR30" s="1525"/>
      <c r="BS30" s="1525"/>
      <c r="BT30" s="1525"/>
      <c r="BU30" s="1525"/>
      <c r="BV30" s="1525"/>
      <c r="BW30" s="1525"/>
      <c r="BX30" s="1525"/>
      <c r="BY30" s="1525"/>
      <c r="BZ30" s="1525"/>
      <c r="CA30" s="1525"/>
      <c r="CB30" s="1525"/>
      <c r="CC30" s="1525"/>
      <c r="CD30" s="113"/>
      <c r="CE30" s="1626"/>
      <c r="CF30" s="1626"/>
      <c r="CG30" s="1626"/>
      <c r="CH30" s="38"/>
      <c r="CI30" s="38"/>
      <c r="CJ30" s="38"/>
      <c r="CK30" s="38"/>
      <c r="CL30" s="1593"/>
      <c r="CM30" s="83"/>
      <c r="CN30" s="83"/>
      <c r="CO30" s="87"/>
      <c r="CP30" s="83"/>
      <c r="CQ30" s="83"/>
      <c r="CR30" s="83"/>
      <c r="CS30" s="83"/>
      <c r="CT30" s="83"/>
      <c r="CU30" s="83"/>
      <c r="CV30" s="83"/>
      <c r="CW30" s="83"/>
      <c r="CX30" s="83"/>
      <c r="CY30" s="83"/>
      <c r="CZ30" s="83"/>
      <c r="DA30" s="83"/>
      <c r="DB30" s="83"/>
      <c r="DC30" s="83"/>
      <c r="DD30" s="83"/>
      <c r="DE30" s="83"/>
      <c r="DF30" s="83"/>
      <c r="DG30" s="83"/>
      <c r="DH30" s="83"/>
      <c r="DI30" s="83"/>
      <c r="DJ30" s="83"/>
      <c r="DK30" s="83"/>
      <c r="DL30" s="83"/>
      <c r="DM30" s="83"/>
      <c r="DN30" s="83"/>
      <c r="DO30" s="83"/>
      <c r="DP30" s="83"/>
      <c r="DQ30" s="83"/>
      <c r="DR30" s="83"/>
      <c r="DS30" s="77"/>
      <c r="DT30" s="1595"/>
      <c r="DU30" s="1595"/>
      <c r="DV30" s="1595"/>
      <c r="DW30" s="150"/>
      <c r="DX30" s="150"/>
      <c r="DY30" s="150"/>
      <c r="DZ30" s="77"/>
      <c r="EA30" s="77"/>
      <c r="EB30" s="77"/>
      <c r="EC30" s="1593"/>
      <c r="ED30" s="1593"/>
      <c r="EE30" s="1593"/>
      <c r="EF30" s="1593"/>
      <c r="EG30" s="1593"/>
      <c r="EH30" s="1593"/>
      <c r="EI30" s="1593"/>
      <c r="EJ30" s="1593"/>
      <c r="EK30" s="1593"/>
      <c r="EL30" s="1593"/>
      <c r="EM30" s="1593"/>
      <c r="EN30" s="1593"/>
      <c r="EO30" s="1593"/>
      <c r="EP30" s="1593"/>
      <c r="EQ30" s="1593"/>
      <c r="ER30" s="1593"/>
      <c r="ES30" s="1593"/>
      <c r="ET30" s="1593"/>
      <c r="EU30" s="1593"/>
      <c r="EV30" s="1593"/>
      <c r="EW30" s="1593"/>
      <c r="EX30" s="1593"/>
      <c r="EY30" s="1593"/>
      <c r="EZ30" s="1593"/>
      <c r="FA30" s="1593"/>
      <c r="FB30" s="1593"/>
      <c r="FC30" s="1593"/>
      <c r="FD30" s="1593"/>
      <c r="FE30" s="1593"/>
      <c r="FF30" s="1593"/>
      <c r="FG30" s="1593"/>
      <c r="FH30" s="1593"/>
      <c r="FI30" s="1593"/>
      <c r="FJ30" s="77"/>
      <c r="FK30" s="77"/>
      <c r="FL30" s="77"/>
      <c r="FM30" s="77"/>
      <c r="FN30" s="77"/>
      <c r="FO30" s="77"/>
    </row>
    <row r="31" spans="2:171" s="63" customFormat="1" ht="39.950000000000003" customHeight="1">
      <c r="B31" s="116"/>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6"/>
      <c r="BZ31" s="136"/>
      <c r="CA31" s="136"/>
      <c r="CB31" s="136"/>
      <c r="CC31" s="136"/>
      <c r="CD31" s="148"/>
      <c r="CE31" s="1626"/>
      <c r="CF31" s="1626"/>
      <c r="CG31" s="1626"/>
      <c r="CH31" s="38"/>
      <c r="CI31" s="38"/>
      <c r="CJ31" s="38"/>
      <c r="CK31" s="38"/>
      <c r="CL31" s="1593"/>
      <c r="CM31" s="83"/>
      <c r="CN31" s="83"/>
      <c r="CO31" s="87"/>
      <c r="CP31" s="83"/>
      <c r="CQ31" s="83"/>
      <c r="CR31" s="83"/>
      <c r="CS31" s="83"/>
      <c r="CT31" s="83"/>
      <c r="CU31" s="83"/>
      <c r="CV31" s="83"/>
      <c r="CW31" s="83"/>
      <c r="CX31" s="83"/>
      <c r="CY31" s="83"/>
      <c r="CZ31" s="83"/>
      <c r="DA31" s="83"/>
      <c r="DB31" s="83"/>
      <c r="DC31" s="83"/>
      <c r="DD31" s="83"/>
      <c r="DE31" s="83"/>
      <c r="DF31" s="83"/>
      <c r="DG31" s="83"/>
      <c r="DH31" s="83"/>
      <c r="DI31" s="83"/>
      <c r="DJ31" s="83"/>
      <c r="DK31" s="83"/>
      <c r="DL31" s="83"/>
      <c r="DM31" s="83"/>
      <c r="DN31" s="83"/>
      <c r="DO31" s="83"/>
      <c r="DP31" s="83"/>
      <c r="DQ31" s="83"/>
      <c r="DR31" s="83"/>
      <c r="DS31" s="77"/>
      <c r="DT31" s="1595"/>
      <c r="DU31" s="1595"/>
      <c r="DV31" s="1595"/>
      <c r="DW31" s="150"/>
      <c r="DX31" s="150"/>
      <c r="DY31" s="150"/>
      <c r="DZ31" s="77"/>
      <c r="EA31" s="77"/>
      <c r="EB31" s="77"/>
      <c r="EC31" s="1593"/>
      <c r="ED31" s="1593"/>
      <c r="EE31" s="1593"/>
      <c r="EF31" s="1593"/>
      <c r="EG31" s="1593"/>
      <c r="EH31" s="1593"/>
      <c r="EI31" s="1593"/>
      <c r="EJ31" s="1593"/>
      <c r="EK31" s="1593"/>
      <c r="EL31" s="1593"/>
      <c r="EM31" s="1593"/>
      <c r="EN31" s="1593"/>
      <c r="EO31" s="1593"/>
      <c r="EP31" s="1593"/>
      <c r="EQ31" s="1593"/>
      <c r="ER31" s="1593"/>
      <c r="ES31" s="1593"/>
      <c r="ET31" s="1593"/>
      <c r="EU31" s="1593"/>
      <c r="EV31" s="1593"/>
      <c r="EW31" s="1593"/>
      <c r="EX31" s="1593"/>
      <c r="EY31" s="1593"/>
      <c r="EZ31" s="1593"/>
      <c r="FA31" s="1593"/>
      <c r="FB31" s="1593"/>
      <c r="FC31" s="1593"/>
      <c r="FD31" s="1593"/>
      <c r="FE31" s="1593"/>
      <c r="FF31" s="1593"/>
      <c r="FG31" s="1593"/>
      <c r="FH31" s="1593"/>
      <c r="FI31" s="1593"/>
      <c r="FJ31" s="77"/>
      <c r="FK31" s="77"/>
      <c r="FL31" s="77"/>
      <c r="FM31" s="77"/>
      <c r="FN31" s="77"/>
      <c r="FO31" s="77"/>
    </row>
    <row r="32" spans="2:171" s="63" customFormat="1" ht="24.95" customHeight="1">
      <c r="B32" s="1525"/>
      <c r="C32" s="1525"/>
      <c r="D32" s="1525"/>
      <c r="E32" s="1525"/>
      <c r="F32" s="1525"/>
      <c r="G32" s="1525"/>
      <c r="H32" s="1525"/>
      <c r="I32" s="1525"/>
      <c r="J32" s="1525"/>
      <c r="K32" s="1525"/>
      <c r="L32" s="1525"/>
      <c r="M32" s="1525"/>
      <c r="N32" s="1525"/>
      <c r="O32" s="1525"/>
      <c r="P32" s="1525"/>
      <c r="Q32" s="1525"/>
      <c r="R32" s="1525"/>
      <c r="S32" s="1525"/>
      <c r="T32" s="1525"/>
      <c r="U32" s="1525"/>
      <c r="V32" s="1525"/>
      <c r="W32" s="1525"/>
      <c r="X32" s="1525"/>
      <c r="Y32" s="1525"/>
      <c r="Z32" s="1525"/>
      <c r="AA32" s="1525"/>
      <c r="AB32" s="1525"/>
      <c r="AC32" s="1525"/>
      <c r="AD32" s="1525"/>
      <c r="AE32" s="1525"/>
      <c r="AF32" s="1525"/>
      <c r="AG32" s="1525"/>
      <c r="AH32" s="1525"/>
      <c r="AI32" s="1525"/>
      <c r="AJ32" s="1525"/>
      <c r="AK32" s="1525"/>
      <c r="AL32" s="1525"/>
      <c r="AM32" s="1525"/>
      <c r="AN32" s="1525"/>
      <c r="AO32" s="1525"/>
      <c r="AP32" s="1525"/>
      <c r="AQ32" s="1525"/>
      <c r="AR32" s="1525"/>
      <c r="AS32" s="1525"/>
      <c r="AT32" s="1525"/>
      <c r="AU32" s="1525"/>
      <c r="AV32" s="1525"/>
      <c r="AW32" s="1525"/>
      <c r="AX32" s="1525"/>
      <c r="AY32" s="1525"/>
      <c r="AZ32" s="1525"/>
      <c r="BA32" s="1525"/>
      <c r="BB32" s="1525"/>
      <c r="BC32" s="1525"/>
      <c r="BD32" s="1525"/>
      <c r="BE32" s="1525"/>
      <c r="BF32" s="1525"/>
      <c r="BG32" s="1525"/>
      <c r="BH32" s="1525"/>
      <c r="BI32" s="1525"/>
      <c r="BJ32" s="1525"/>
      <c r="BK32" s="1525"/>
      <c r="BL32" s="1525"/>
      <c r="BM32" s="1525"/>
      <c r="BN32" s="1525"/>
      <c r="BO32" s="1525"/>
      <c r="BP32" s="1525"/>
      <c r="BQ32" s="1525"/>
      <c r="BR32" s="1525"/>
      <c r="BS32" s="1525"/>
      <c r="BT32" s="1525"/>
      <c r="BU32" s="1525"/>
      <c r="BV32" s="1525"/>
      <c r="BW32" s="1525"/>
      <c r="BX32" s="1525"/>
      <c r="BY32" s="1525"/>
      <c r="BZ32" s="1525"/>
      <c r="CA32" s="1525"/>
      <c r="CB32" s="1525"/>
      <c r="CC32" s="1525"/>
      <c r="CD32" s="1525"/>
      <c r="CE32" s="1626"/>
      <c r="CF32" s="1626"/>
      <c r="CG32" s="1626"/>
      <c r="CH32" s="38"/>
      <c r="CI32" s="38"/>
      <c r="CJ32" s="38"/>
      <c r="CK32" s="38"/>
      <c r="CL32" s="38"/>
      <c r="CM32" s="38"/>
    </row>
    <row r="33" spans="2:91" s="63" customFormat="1" ht="39.950000000000003" customHeight="1">
      <c r="B33" s="137"/>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38"/>
      <c r="BJ33" s="138"/>
      <c r="BK33" s="138"/>
      <c r="BL33" s="138"/>
      <c r="BM33" s="138"/>
      <c r="BN33" s="138"/>
      <c r="BO33" s="138"/>
      <c r="BP33" s="138"/>
      <c r="BQ33" s="138"/>
      <c r="BR33" s="138"/>
      <c r="BS33" s="138"/>
      <c r="BT33" s="138"/>
      <c r="BU33" s="138"/>
      <c r="BV33" s="138"/>
      <c r="BW33" s="138"/>
      <c r="BX33" s="138"/>
      <c r="BY33" s="138"/>
      <c r="BZ33" s="138"/>
      <c r="CA33" s="138"/>
      <c r="CB33" s="138"/>
      <c r="CC33" s="138"/>
      <c r="CD33" s="149"/>
      <c r="CE33" s="1626"/>
      <c r="CF33" s="1626"/>
      <c r="CG33" s="1626"/>
      <c r="CH33" s="38"/>
      <c r="CI33" s="38"/>
      <c r="CJ33" s="38"/>
      <c r="CK33" s="38"/>
      <c r="CL33" s="38"/>
      <c r="CM33" s="38"/>
    </row>
    <row r="34" spans="2:91" s="63" customFormat="1" ht="30" customHeight="1">
      <c r="B34" s="73"/>
      <c r="C34" s="1525"/>
      <c r="D34" s="1525"/>
      <c r="E34" s="1525"/>
      <c r="F34" s="1525"/>
      <c r="G34" s="1525"/>
      <c r="H34" s="1525"/>
      <c r="I34" s="1525"/>
      <c r="J34" s="1525"/>
      <c r="K34" s="1525"/>
      <c r="L34" s="1525"/>
      <c r="M34" s="1525"/>
      <c r="N34" s="1525"/>
      <c r="O34" s="1525"/>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AP34" s="1525"/>
      <c r="AQ34" s="1525"/>
      <c r="AR34" s="1525"/>
      <c r="AS34" s="1525"/>
      <c r="AT34" s="1525"/>
      <c r="AU34" s="1525"/>
      <c r="AV34" s="1525"/>
      <c r="AW34" s="1525"/>
      <c r="AX34" s="1525"/>
      <c r="AY34" s="1525"/>
      <c r="AZ34" s="1525"/>
      <c r="BA34" s="1525"/>
      <c r="BB34" s="1525"/>
      <c r="BC34" s="1525"/>
      <c r="BD34" s="1525"/>
      <c r="BE34" s="1525"/>
      <c r="BF34" s="1525"/>
      <c r="BG34" s="1525"/>
      <c r="BH34" s="1525"/>
      <c r="BI34" s="1525"/>
      <c r="BJ34" s="1525"/>
      <c r="BK34" s="1525"/>
      <c r="BL34" s="1525"/>
      <c r="BM34" s="1525"/>
      <c r="BN34" s="1525"/>
      <c r="BO34" s="1525"/>
      <c r="BP34" s="1525"/>
      <c r="BQ34" s="1525"/>
      <c r="BR34" s="1525"/>
      <c r="BS34" s="1525"/>
      <c r="BT34" s="1525"/>
      <c r="BU34" s="1525"/>
      <c r="BV34" s="1525"/>
      <c r="BW34" s="1525"/>
      <c r="BX34" s="1525"/>
      <c r="BY34" s="1525"/>
      <c r="BZ34" s="1525"/>
      <c r="CA34" s="1525"/>
      <c r="CB34" s="1525"/>
      <c r="CC34" s="1525"/>
      <c r="CD34" s="113"/>
      <c r="CE34" s="1626"/>
      <c r="CF34" s="1626"/>
      <c r="CG34" s="1626"/>
      <c r="CH34" s="38"/>
      <c r="CI34" s="38"/>
      <c r="CJ34" s="38"/>
      <c r="CK34" s="38"/>
      <c r="CL34" s="38"/>
      <c r="CM34" s="38"/>
    </row>
    <row r="35" spans="2:91" s="63" customFormat="1" ht="30" customHeight="1">
      <c r="B35" s="73"/>
      <c r="C35" s="2742" t="s">
        <v>2284</v>
      </c>
      <c r="D35" s="2602"/>
      <c r="E35" s="2602"/>
      <c r="F35" s="2602"/>
      <c r="G35" s="2602"/>
      <c r="H35" s="2602"/>
      <c r="I35" s="2602"/>
      <c r="J35" s="2602"/>
      <c r="K35" s="2602"/>
      <c r="L35" s="2602"/>
      <c r="M35" s="2602"/>
      <c r="N35" s="2603"/>
      <c r="O35" s="2607" t="s">
        <v>2871</v>
      </c>
      <c r="P35" s="2608"/>
      <c r="Q35" s="2609"/>
      <c r="R35" s="38"/>
      <c r="S35" s="100" t="s">
        <v>2872</v>
      </c>
      <c r="T35" s="1525"/>
      <c r="U35" s="1525"/>
      <c r="V35" s="1525"/>
      <c r="W35" s="1525"/>
      <c r="X35" s="1525"/>
      <c r="Y35" s="1525"/>
      <c r="Z35" s="1525"/>
      <c r="AA35" s="1525"/>
      <c r="AB35" s="1525"/>
      <c r="AC35" s="1525"/>
      <c r="AD35" s="1525"/>
      <c r="AE35" s="1525"/>
      <c r="AF35" s="1525"/>
      <c r="AG35" s="1525"/>
      <c r="AH35" s="1525"/>
      <c r="AI35" s="1525"/>
      <c r="AJ35" s="1525"/>
      <c r="AK35" s="1525"/>
      <c r="AL35" s="1525"/>
      <c r="AM35" s="1525"/>
      <c r="AN35" s="1525"/>
      <c r="AO35" s="1525"/>
      <c r="AP35" s="1525"/>
      <c r="AQ35" s="1525"/>
      <c r="AR35" s="1525"/>
      <c r="AS35" s="1525"/>
      <c r="AT35" s="1525"/>
      <c r="AU35" s="1525"/>
      <c r="AV35" s="1525"/>
      <c r="AW35" s="1525"/>
      <c r="AX35" s="1525"/>
      <c r="AY35" s="1525"/>
      <c r="AZ35" s="1525"/>
      <c r="BA35" s="1525"/>
      <c r="BB35" s="1525"/>
      <c r="BC35" s="1525"/>
      <c r="BD35" s="1525"/>
      <c r="BE35" s="1525"/>
      <c r="BF35" s="1525"/>
      <c r="BG35" s="1525"/>
      <c r="BH35" s="1525"/>
      <c r="BI35" s="1525"/>
      <c r="BJ35" s="1525"/>
      <c r="BK35" s="1525"/>
      <c r="BL35" s="1525"/>
      <c r="BM35" s="1525"/>
      <c r="BN35" s="1525"/>
      <c r="BO35" s="1525"/>
      <c r="BP35" s="1525"/>
      <c r="BQ35" s="1525"/>
      <c r="BR35" s="1525"/>
      <c r="BS35" s="1525"/>
      <c r="BT35" s="1525"/>
      <c r="BU35" s="1525"/>
      <c r="BV35" s="1525"/>
      <c r="BW35" s="1525"/>
      <c r="BX35" s="1525"/>
      <c r="BY35" s="1525"/>
      <c r="BZ35" s="1525"/>
      <c r="CA35" s="1525"/>
      <c r="CB35" s="1525"/>
      <c r="CC35" s="1525"/>
      <c r="CD35" s="113"/>
      <c r="CE35" s="1626"/>
      <c r="CF35" s="1626"/>
      <c r="CG35" s="1626"/>
      <c r="CH35" s="38"/>
      <c r="CI35" s="38"/>
      <c r="CJ35" s="38"/>
      <c r="CK35" s="38"/>
      <c r="CL35" s="38"/>
      <c r="CM35" s="38"/>
    </row>
    <row r="36" spans="2:91" s="63" customFormat="1" ht="30" customHeight="1">
      <c r="B36" s="84"/>
      <c r="C36" s="2604"/>
      <c r="D36" s="2605"/>
      <c r="E36" s="2605"/>
      <c r="F36" s="2605"/>
      <c r="G36" s="2605"/>
      <c r="H36" s="2605"/>
      <c r="I36" s="2605"/>
      <c r="J36" s="2605"/>
      <c r="K36" s="2605"/>
      <c r="L36" s="2605"/>
      <c r="M36" s="2605"/>
      <c r="N36" s="2606"/>
      <c r="O36" s="2610"/>
      <c r="P36" s="2611"/>
      <c r="Q36" s="2612"/>
      <c r="R36" s="38"/>
      <c r="S36" s="101" t="s">
        <v>2873</v>
      </c>
      <c r="T36" s="1525"/>
      <c r="U36" s="1525"/>
      <c r="V36" s="1525"/>
      <c r="W36" s="1525"/>
      <c r="X36" s="1525"/>
      <c r="Y36" s="1525"/>
      <c r="Z36" s="1525"/>
      <c r="AA36" s="1525"/>
      <c r="AB36" s="1525"/>
      <c r="AC36" s="1525"/>
      <c r="AD36" s="1525"/>
      <c r="AE36" s="1525"/>
      <c r="AF36" s="1525"/>
      <c r="AG36" s="1525"/>
      <c r="AH36" s="1525"/>
      <c r="AI36" s="1525"/>
      <c r="AJ36" s="1525"/>
      <c r="AK36" s="1525"/>
      <c r="AL36" s="1525"/>
      <c r="AM36" s="1525"/>
      <c r="AN36" s="1525"/>
      <c r="AO36" s="1525"/>
      <c r="AP36" s="1525"/>
      <c r="AQ36" s="1525"/>
      <c r="AR36" s="1525"/>
      <c r="AS36" s="1525"/>
      <c r="AT36" s="1525"/>
      <c r="AU36" s="1525"/>
      <c r="AV36" s="1525"/>
      <c r="AW36" s="1525"/>
      <c r="AX36" s="1525"/>
      <c r="AY36" s="1525"/>
      <c r="AZ36" s="1525"/>
      <c r="BA36" s="1525"/>
      <c r="BB36" s="1525"/>
      <c r="BC36" s="1525"/>
      <c r="BD36" s="1525"/>
      <c r="BE36" s="1525"/>
      <c r="BF36" s="1525"/>
      <c r="BG36" s="1525"/>
      <c r="BH36" s="1525"/>
      <c r="BI36" s="1525"/>
      <c r="BJ36" s="1525"/>
      <c r="BK36" s="1525"/>
      <c r="BL36" s="1525"/>
      <c r="BM36" s="1525"/>
      <c r="BN36" s="1525"/>
      <c r="BO36" s="1525"/>
      <c r="BP36" s="1525"/>
      <c r="BQ36" s="1525"/>
      <c r="BR36" s="1525"/>
      <c r="BS36" s="1525"/>
      <c r="BT36" s="1525"/>
      <c r="BU36" s="1525"/>
      <c r="BV36" s="1525"/>
      <c r="BW36" s="1525"/>
      <c r="BX36" s="1525"/>
      <c r="BY36" s="1525"/>
      <c r="BZ36" s="1525"/>
      <c r="CA36" s="1525"/>
      <c r="CB36" s="1525"/>
      <c r="CC36" s="1525"/>
      <c r="CD36" s="113"/>
      <c r="CE36" s="1626"/>
      <c r="CF36" s="1626"/>
      <c r="CG36" s="1626"/>
      <c r="CH36" s="38"/>
      <c r="CI36" s="38"/>
      <c r="CJ36" s="38"/>
      <c r="CK36" s="38"/>
      <c r="CL36" s="38"/>
      <c r="CM36" s="38"/>
    </row>
    <row r="37" spans="2:91" s="63" customFormat="1" ht="30" customHeight="1">
      <c r="B37" s="86"/>
      <c r="C37" s="1525"/>
      <c r="D37" s="1525"/>
      <c r="E37" s="1525"/>
      <c r="F37" s="1525"/>
      <c r="G37" s="1525"/>
      <c r="H37" s="1525"/>
      <c r="I37" s="1525"/>
      <c r="J37" s="1525"/>
      <c r="K37" s="1525"/>
      <c r="L37" s="1525"/>
      <c r="M37" s="1525"/>
      <c r="N37" s="1525"/>
      <c r="O37" s="1525"/>
      <c r="P37" s="1525"/>
      <c r="Q37" s="1525"/>
      <c r="R37" s="1525"/>
      <c r="S37" s="1525"/>
      <c r="T37" s="1525"/>
      <c r="U37" s="1525"/>
      <c r="V37" s="1525"/>
      <c r="W37" s="1525"/>
      <c r="X37" s="1525"/>
      <c r="Y37" s="1525"/>
      <c r="Z37" s="1525"/>
      <c r="AA37" s="1525"/>
      <c r="AB37" s="1525"/>
      <c r="AC37" s="1525"/>
      <c r="AD37" s="1525"/>
      <c r="AE37" s="1525"/>
      <c r="AF37" s="1525"/>
      <c r="AG37" s="1525"/>
      <c r="AH37" s="1525"/>
      <c r="AI37" s="1525"/>
      <c r="AJ37" s="1525"/>
      <c r="AK37" s="1525"/>
      <c r="AL37" s="1525"/>
      <c r="AM37" s="1525"/>
      <c r="AN37" s="1525"/>
      <c r="AO37" s="1525"/>
      <c r="AP37" s="1525"/>
      <c r="AQ37" s="1525"/>
      <c r="AR37" s="1525"/>
      <c r="AS37" s="1525"/>
      <c r="AT37" s="1525"/>
      <c r="AU37" s="1525"/>
      <c r="AV37" s="1525"/>
      <c r="AW37" s="1525"/>
      <c r="AX37" s="1525"/>
      <c r="AY37" s="1525"/>
      <c r="AZ37" s="1525"/>
      <c r="BA37" s="1525"/>
      <c r="BB37" s="1525"/>
      <c r="BC37" s="1525"/>
      <c r="BD37" s="1525"/>
      <c r="BE37" s="1525"/>
      <c r="BF37" s="1525"/>
      <c r="BG37" s="1525"/>
      <c r="BH37" s="1525"/>
      <c r="BI37" s="1525"/>
      <c r="BJ37" s="1525"/>
      <c r="BK37" s="1525"/>
      <c r="BL37" s="1525"/>
      <c r="BM37" s="1525"/>
      <c r="BN37" s="1525"/>
      <c r="BO37" s="1525"/>
      <c r="BP37" s="1525"/>
      <c r="BQ37" s="1525"/>
      <c r="BR37" s="1525"/>
      <c r="BS37" s="1525"/>
      <c r="BT37" s="1525"/>
      <c r="BU37" s="1525"/>
      <c r="BV37" s="1525"/>
      <c r="BW37" s="1525"/>
      <c r="BX37" s="1525"/>
      <c r="BY37" s="1525"/>
      <c r="BZ37" s="1525"/>
      <c r="CA37" s="1525"/>
      <c r="CB37" s="1525"/>
      <c r="CC37" s="1525"/>
      <c r="CD37" s="113"/>
      <c r="CE37" s="1626"/>
      <c r="CF37" s="1626"/>
      <c r="CG37" s="1626"/>
      <c r="CH37" s="38"/>
      <c r="CI37" s="38"/>
      <c r="CJ37" s="38"/>
      <c r="CK37" s="38"/>
      <c r="CL37" s="38"/>
      <c r="CM37" s="38"/>
    </row>
    <row r="38" spans="2:91" s="63" customFormat="1" ht="30" customHeight="1">
      <c r="B38" s="86"/>
      <c r="C38" s="1525"/>
      <c r="D38" s="1525"/>
      <c r="E38" s="1525"/>
      <c r="F38" s="1525"/>
      <c r="G38" s="1525"/>
      <c r="H38" s="1525"/>
      <c r="I38" s="1525"/>
      <c r="J38" s="1525"/>
      <c r="K38" s="1525"/>
      <c r="L38" s="1525"/>
      <c r="M38" s="1525"/>
      <c r="N38" s="1525"/>
      <c r="O38" s="1525"/>
      <c r="P38" s="1525"/>
      <c r="Q38" s="1525"/>
      <c r="R38" s="1525"/>
      <c r="S38" s="1525"/>
      <c r="T38" s="1525"/>
      <c r="U38" s="1525"/>
      <c r="V38" s="1525"/>
      <c r="W38" s="1525"/>
      <c r="X38" s="1525"/>
      <c r="Y38" s="1525"/>
      <c r="Z38" s="1525"/>
      <c r="AA38" s="1525"/>
      <c r="AB38" s="1525"/>
      <c r="AC38" s="1525"/>
      <c r="AD38" s="1525"/>
      <c r="AE38" s="1525"/>
      <c r="AF38" s="1525"/>
      <c r="AG38" s="1525"/>
      <c r="AH38" s="1525"/>
      <c r="AI38" s="1525"/>
      <c r="AJ38" s="1525"/>
      <c r="AK38" s="1525"/>
      <c r="AL38" s="1525"/>
      <c r="AM38" s="1525"/>
      <c r="AN38" s="1525"/>
      <c r="AO38" s="1525"/>
      <c r="AP38" s="1525"/>
      <c r="AQ38" s="1525"/>
      <c r="AR38" s="1525"/>
      <c r="AS38" s="1525"/>
      <c r="AT38" s="1525"/>
      <c r="AU38" s="1525"/>
      <c r="AV38" s="1525"/>
      <c r="AW38" s="1525"/>
      <c r="AX38" s="1525"/>
      <c r="AY38" s="1525"/>
      <c r="AZ38" s="1525"/>
      <c r="BA38" s="1525"/>
      <c r="BB38" s="1525"/>
      <c r="BC38" s="1525"/>
      <c r="BD38" s="1525"/>
      <c r="BE38" s="1525"/>
      <c r="BF38" s="1525"/>
      <c r="BG38" s="1525"/>
      <c r="BH38" s="1525"/>
      <c r="BI38" s="1525"/>
      <c r="BJ38" s="1525"/>
      <c r="BK38" s="1525"/>
      <c r="BL38" s="1525"/>
      <c r="BM38" s="1525"/>
      <c r="BN38" s="1525"/>
      <c r="BO38" s="1525"/>
      <c r="BP38" s="1525"/>
      <c r="BQ38" s="1525"/>
      <c r="BR38" s="1525"/>
      <c r="BS38" s="1525"/>
      <c r="BT38" s="1525"/>
      <c r="BU38" s="1525"/>
      <c r="BV38" s="1525"/>
      <c r="BW38" s="1525"/>
      <c r="BX38" s="1525"/>
      <c r="BY38" s="1525"/>
      <c r="BZ38" s="1525"/>
      <c r="CA38" s="1525"/>
      <c r="CB38" s="1525"/>
      <c r="CC38" s="1525"/>
      <c r="CD38" s="113"/>
      <c r="CE38" s="1626"/>
      <c r="CF38" s="1626"/>
      <c r="CG38" s="1626"/>
      <c r="CH38" s="38"/>
      <c r="CI38" s="38"/>
      <c r="CJ38" s="38"/>
      <c r="CK38" s="38"/>
      <c r="CL38" s="38"/>
      <c r="CM38" s="38"/>
    </row>
    <row r="39" spans="2:91" s="63" customFormat="1" ht="30" customHeight="1">
      <c r="B39" s="89"/>
      <c r="C39" s="1586" t="s">
        <v>2874</v>
      </c>
      <c r="D39" s="1587" t="s">
        <v>2875</v>
      </c>
      <c r="E39" s="83"/>
      <c r="F39" s="98"/>
      <c r="G39" s="98"/>
      <c r="H39" s="98"/>
      <c r="I39" s="98"/>
      <c r="J39" s="99"/>
      <c r="K39" s="99"/>
      <c r="L39" s="99"/>
      <c r="M39" s="99"/>
      <c r="N39" s="83"/>
      <c r="O39" s="83"/>
      <c r="P39" s="99"/>
      <c r="Q39" s="99"/>
      <c r="R39" s="83"/>
      <c r="S39" s="83"/>
      <c r="T39" s="83"/>
      <c r="U39" s="83"/>
      <c r="V39" s="83"/>
      <c r="W39" s="83"/>
      <c r="X39" s="83"/>
      <c r="Y39" s="83"/>
      <c r="Z39" s="83"/>
      <c r="AA39" s="83"/>
      <c r="AB39" s="83"/>
      <c r="AC39" s="83"/>
      <c r="AD39" s="83"/>
      <c r="AE39" s="83"/>
      <c r="AF39" s="83"/>
      <c r="AG39" s="1525"/>
      <c r="AH39" s="1525"/>
      <c r="AI39" s="1525"/>
      <c r="AJ39" s="1525"/>
      <c r="AK39" s="1525"/>
      <c r="AL39" s="1525"/>
      <c r="AM39" s="1525"/>
      <c r="AN39" s="1525"/>
      <c r="AO39" s="1525"/>
      <c r="AP39" s="1525"/>
      <c r="AQ39" s="1525"/>
      <c r="AR39" s="1525"/>
      <c r="AS39" s="1525"/>
      <c r="AT39" s="1525"/>
      <c r="AU39" s="1525"/>
      <c r="AV39" s="1525"/>
      <c r="AW39" s="1525"/>
      <c r="AX39" s="1525"/>
      <c r="AY39" s="1525"/>
      <c r="AZ39" s="1525"/>
      <c r="BA39" s="1525"/>
      <c r="BB39" s="1525"/>
      <c r="BC39" s="1525"/>
      <c r="BD39" s="1525"/>
      <c r="BE39" s="1525"/>
      <c r="BF39" s="1525"/>
      <c r="BG39" s="1525"/>
      <c r="BH39" s="1525"/>
      <c r="BI39" s="1525"/>
      <c r="BJ39" s="1525"/>
      <c r="BK39" s="1525"/>
      <c r="BL39" s="1525"/>
      <c r="BM39" s="1525"/>
      <c r="BN39" s="1525"/>
      <c r="BO39" s="1525"/>
      <c r="BP39" s="1525"/>
      <c r="BQ39" s="1525"/>
      <c r="BR39" s="1525"/>
      <c r="BS39" s="1525"/>
      <c r="BT39" s="1525"/>
      <c r="BU39" s="1525"/>
      <c r="BV39" s="1525"/>
      <c r="BW39" s="1525"/>
      <c r="BX39" s="1525"/>
      <c r="BY39" s="1525"/>
      <c r="BZ39" s="1525"/>
      <c r="CA39" s="1525"/>
      <c r="CB39" s="1525"/>
      <c r="CC39" s="1525"/>
      <c r="CD39" s="113"/>
      <c r="CE39" s="1626"/>
      <c r="CF39" s="1626"/>
      <c r="CG39" s="1626"/>
      <c r="CH39" s="38"/>
      <c r="CI39" s="38"/>
      <c r="CJ39" s="38"/>
      <c r="CK39" s="38"/>
      <c r="CL39" s="38"/>
      <c r="CM39" s="38"/>
    </row>
    <row r="40" spans="2:91" s="63" customFormat="1" ht="30" customHeight="1">
      <c r="B40" s="73"/>
      <c r="C40" s="1587"/>
      <c r="D40" s="135" t="s">
        <v>2876</v>
      </c>
      <c r="E40" s="83"/>
      <c r="F40" s="98"/>
      <c r="G40" s="98"/>
      <c r="H40" s="98"/>
      <c r="I40" s="98"/>
      <c r="J40" s="99"/>
      <c r="K40" s="99"/>
      <c r="L40" s="99"/>
      <c r="M40" s="99"/>
      <c r="N40" s="83"/>
      <c r="O40" s="83"/>
      <c r="P40" s="99"/>
      <c r="Q40" s="99"/>
      <c r="R40" s="83"/>
      <c r="S40" s="83"/>
      <c r="T40" s="83"/>
      <c r="U40" s="83"/>
      <c r="V40" s="83"/>
      <c r="W40" s="83"/>
      <c r="X40" s="83"/>
      <c r="Y40" s="83"/>
      <c r="Z40" s="83"/>
      <c r="AA40" s="83"/>
      <c r="AB40" s="83"/>
      <c r="AC40" s="83"/>
      <c r="AD40" s="83"/>
      <c r="AE40" s="83"/>
      <c r="AF40" s="83"/>
      <c r="AG40" s="1525"/>
      <c r="AH40" s="1525"/>
      <c r="AI40" s="1525"/>
      <c r="AJ40" s="1525"/>
      <c r="AK40" s="1525"/>
      <c r="AL40" s="1525"/>
      <c r="AM40" s="1525"/>
      <c r="AN40" s="1525"/>
      <c r="AO40" s="1525"/>
      <c r="AP40" s="1525"/>
      <c r="AQ40" s="1525"/>
      <c r="AR40" s="1525"/>
      <c r="AS40" s="1525"/>
      <c r="AT40" s="1525"/>
      <c r="AU40" s="1525"/>
      <c r="AV40" s="1525"/>
      <c r="AW40" s="1525"/>
      <c r="AX40" s="1525"/>
      <c r="AY40" s="1525"/>
      <c r="AZ40" s="1525"/>
      <c r="BA40" s="1525"/>
      <c r="BB40" s="1525"/>
      <c r="BC40" s="1525"/>
      <c r="BD40" s="1525"/>
      <c r="BE40" s="1525"/>
      <c r="BF40" s="1525"/>
      <c r="BG40" s="1525"/>
      <c r="BH40" s="1525"/>
      <c r="BI40" s="1525"/>
      <c r="BJ40" s="1525"/>
      <c r="BK40" s="1525"/>
      <c r="BL40" s="1525"/>
      <c r="BM40" s="1525"/>
      <c r="BN40" s="1525"/>
      <c r="BO40" s="1525"/>
      <c r="BP40" s="1525"/>
      <c r="BQ40" s="1525"/>
      <c r="BR40" s="1525"/>
      <c r="BS40" s="1525"/>
      <c r="BT40" s="1525"/>
      <c r="BU40" s="1525"/>
      <c r="BV40" s="1525"/>
      <c r="BW40" s="1525"/>
      <c r="BX40" s="1525"/>
      <c r="BY40" s="1525"/>
      <c r="BZ40" s="1525"/>
      <c r="CA40" s="1525"/>
      <c r="CB40" s="1525"/>
      <c r="CC40" s="1525"/>
      <c r="CD40" s="113"/>
      <c r="CE40" s="1626"/>
      <c r="CF40" s="1626"/>
      <c r="CG40" s="1626"/>
      <c r="CH40" s="38"/>
      <c r="CI40" s="38"/>
      <c r="CJ40" s="38"/>
      <c r="CK40" s="38"/>
      <c r="CL40" s="38"/>
      <c r="CM40" s="38"/>
    </row>
    <row r="41" spans="2:91" s="63" customFormat="1" ht="30" customHeight="1">
      <c r="B41" s="73"/>
      <c r="C41" s="1587"/>
      <c r="D41" s="135"/>
      <c r="E41" s="83"/>
      <c r="F41" s="98"/>
      <c r="G41" s="98"/>
      <c r="H41" s="98"/>
      <c r="I41" s="98"/>
      <c r="J41" s="99"/>
      <c r="K41" s="99"/>
      <c r="L41" s="99"/>
      <c r="M41" s="99"/>
      <c r="N41" s="83"/>
      <c r="O41" s="83"/>
      <c r="P41" s="99"/>
      <c r="Q41" s="99"/>
      <c r="R41" s="83"/>
      <c r="S41" s="83"/>
      <c r="T41" s="83"/>
      <c r="U41" s="83"/>
      <c r="V41" s="83"/>
      <c r="W41" s="83"/>
      <c r="X41" s="83"/>
      <c r="Y41" s="83"/>
      <c r="Z41" s="83"/>
      <c r="AA41" s="83"/>
      <c r="AB41" s="83"/>
      <c r="AC41" s="83"/>
      <c r="AD41" s="83"/>
      <c r="AE41" s="83"/>
      <c r="AF41" s="83"/>
      <c r="AG41" s="1525"/>
      <c r="AH41" s="1525"/>
      <c r="AI41" s="1525"/>
      <c r="AJ41" s="1525"/>
      <c r="AK41" s="1525"/>
      <c r="AL41" s="1525"/>
      <c r="AM41" s="1525"/>
      <c r="AN41" s="1525"/>
      <c r="AO41" s="1525"/>
      <c r="AP41" s="1525"/>
      <c r="AQ41" s="1525"/>
      <c r="AR41" s="1525"/>
      <c r="AS41" s="1525"/>
      <c r="AT41" s="1525"/>
      <c r="AU41" s="1525"/>
      <c r="AV41" s="1525"/>
      <c r="AW41" s="1525"/>
      <c r="AX41" s="1525"/>
      <c r="AY41" s="1525"/>
      <c r="AZ41" s="1525"/>
      <c r="BA41" s="1525"/>
      <c r="BB41" s="1525"/>
      <c r="BC41" s="1525"/>
      <c r="BD41" s="1525"/>
      <c r="BE41" s="1525"/>
      <c r="BF41" s="1525"/>
      <c r="BG41" s="1525"/>
      <c r="BH41" s="1525"/>
      <c r="BI41" s="1525"/>
      <c r="BJ41" s="1525"/>
      <c r="BK41" s="1525"/>
      <c r="BL41" s="1525"/>
      <c r="BM41" s="1525"/>
      <c r="BN41" s="1525"/>
      <c r="BO41" s="1525"/>
      <c r="BP41" s="1525"/>
      <c r="BQ41" s="1525"/>
      <c r="BR41" s="1525"/>
      <c r="BS41" s="1525"/>
      <c r="BT41" s="1525"/>
      <c r="BU41" s="1525"/>
      <c r="BV41" s="1525"/>
      <c r="BW41" s="1525"/>
      <c r="BX41" s="1525"/>
      <c r="BY41" s="1525"/>
      <c r="BZ41" s="1525"/>
      <c r="CA41" s="1525"/>
      <c r="CB41" s="1525"/>
      <c r="CC41" s="1525"/>
      <c r="CD41" s="113"/>
      <c r="CE41" s="1626"/>
      <c r="CF41" s="1626"/>
      <c r="CG41" s="1626"/>
      <c r="CH41" s="38"/>
      <c r="CI41" s="38"/>
      <c r="CJ41" s="38"/>
      <c r="CK41" s="38"/>
      <c r="CL41" s="38"/>
      <c r="CM41" s="38"/>
    </row>
    <row r="42" spans="2:91" s="63" customFormat="1" ht="30" customHeight="1">
      <c r="B42" s="73"/>
      <c r="C42" s="1587"/>
      <c r="D42" s="2741">
        <v>400001</v>
      </c>
      <c r="E42" s="2741"/>
      <c r="F42" s="2741"/>
      <c r="G42" s="2741"/>
      <c r="H42" s="2741"/>
      <c r="I42" s="97"/>
      <c r="J42" s="97"/>
      <c r="K42" s="97"/>
      <c r="L42" s="97"/>
      <c r="M42" s="97"/>
      <c r="N42" s="97"/>
      <c r="O42" s="97"/>
      <c r="P42" s="97"/>
      <c r="Q42" s="97"/>
      <c r="R42" s="77"/>
      <c r="S42" s="77"/>
      <c r="T42" s="77"/>
      <c r="U42" s="77"/>
      <c r="V42" s="77"/>
      <c r="W42" s="77"/>
      <c r="X42" s="77"/>
      <c r="Y42" s="77"/>
      <c r="Z42" s="77"/>
      <c r="AA42" s="77"/>
      <c r="AB42" s="77"/>
      <c r="AC42" s="77"/>
      <c r="AD42" s="77"/>
      <c r="AE42" s="77"/>
      <c r="AF42" s="77"/>
      <c r="AG42" s="1525"/>
      <c r="AH42" s="1525"/>
      <c r="AI42" s="1525"/>
      <c r="AJ42" s="1525"/>
      <c r="AK42" s="1525"/>
      <c r="AL42" s="1525"/>
      <c r="AM42" s="1525"/>
      <c r="AN42" s="1525"/>
      <c r="AO42" s="1525"/>
      <c r="AP42" s="1525"/>
      <c r="AQ42" s="1525"/>
      <c r="AR42" s="1525"/>
      <c r="AS42" s="1525"/>
      <c r="AT42" s="1525"/>
      <c r="AU42" s="1525"/>
      <c r="AV42" s="1525"/>
      <c r="AW42" s="1525"/>
      <c r="AX42" s="1525"/>
      <c r="AY42" s="1525"/>
      <c r="AZ42" s="1525"/>
      <c r="BA42" s="1525"/>
      <c r="BB42" s="1525"/>
      <c r="BC42" s="1525"/>
      <c r="BD42" s="1525"/>
      <c r="BE42" s="1525"/>
      <c r="BF42" s="1525"/>
      <c r="BG42" s="1525"/>
      <c r="BH42" s="1525"/>
      <c r="BI42" s="1525"/>
      <c r="BJ42" s="1525"/>
      <c r="BK42" s="1525"/>
      <c r="BL42" s="1525"/>
      <c r="BM42" s="1525"/>
      <c r="BN42" s="1525"/>
      <c r="BO42" s="1525"/>
      <c r="BP42" s="1525"/>
      <c r="BQ42" s="1525"/>
      <c r="BR42" s="1525"/>
      <c r="BS42" s="1525"/>
      <c r="BT42" s="1525"/>
      <c r="BU42" s="1525"/>
      <c r="BV42" s="1525"/>
      <c r="BW42" s="1525"/>
      <c r="BX42" s="1525"/>
      <c r="BY42" s="1525"/>
      <c r="BZ42" s="1525"/>
      <c r="CA42" s="1525"/>
      <c r="CB42" s="1525"/>
      <c r="CC42" s="1525"/>
      <c r="CD42" s="113"/>
      <c r="CE42" s="1626"/>
      <c r="CF42" s="1626"/>
      <c r="CG42" s="1626"/>
      <c r="CH42" s="38"/>
      <c r="CI42" s="38"/>
      <c r="CJ42" s="38"/>
      <c r="CK42" s="38"/>
      <c r="CL42" s="38"/>
      <c r="CM42" s="38"/>
    </row>
    <row r="43" spans="2:91" s="63" customFormat="1" ht="30" customHeight="1">
      <c r="B43" s="73"/>
      <c r="C43" s="1587"/>
      <c r="D43" s="2317" t="s">
        <v>1130</v>
      </c>
      <c r="E43" s="2348"/>
      <c r="F43" s="2619"/>
      <c r="G43" s="2620"/>
      <c r="H43" s="2621"/>
      <c r="I43" s="98"/>
      <c r="J43" s="2644" t="s">
        <v>2154</v>
      </c>
      <c r="K43" s="2644"/>
      <c r="L43" s="2644"/>
      <c r="M43" s="2644"/>
      <c r="N43" s="2644"/>
      <c r="O43" s="131"/>
      <c r="P43" s="131"/>
      <c r="Q43" s="131"/>
      <c r="R43" s="77"/>
      <c r="S43" s="2317" t="s">
        <v>1132</v>
      </c>
      <c r="T43" s="2348"/>
      <c r="U43" s="2619"/>
      <c r="V43" s="2620"/>
      <c r="W43" s="2621"/>
      <c r="X43" s="98"/>
      <c r="Y43" s="2644" t="s">
        <v>2296</v>
      </c>
      <c r="Z43" s="2644"/>
      <c r="AA43" s="2644"/>
      <c r="AB43" s="2644"/>
      <c r="AC43" s="2644"/>
      <c r="AD43" s="2644"/>
      <c r="AE43" s="131"/>
      <c r="AF43" s="131"/>
      <c r="AG43" s="1525"/>
      <c r="AH43" s="1525"/>
      <c r="AI43" s="1525"/>
      <c r="AJ43" s="1525"/>
      <c r="AK43" s="1525"/>
      <c r="AL43" s="1525"/>
      <c r="AM43" s="1525"/>
      <c r="AN43" s="1525"/>
      <c r="AO43" s="1525"/>
      <c r="AP43" s="1525"/>
      <c r="AQ43" s="1525"/>
      <c r="AR43" s="1525"/>
      <c r="AS43" s="1525"/>
      <c r="AT43" s="1525"/>
      <c r="AU43" s="1525"/>
      <c r="AV43" s="1525"/>
      <c r="AW43" s="1525"/>
      <c r="AX43" s="1525"/>
      <c r="AY43" s="1525"/>
      <c r="AZ43" s="1525"/>
      <c r="BA43" s="1525"/>
      <c r="BB43" s="1525"/>
      <c r="BC43" s="1525"/>
      <c r="BD43" s="1525"/>
      <c r="BE43" s="1525"/>
      <c r="BF43" s="1525"/>
      <c r="BG43" s="1525"/>
      <c r="BH43" s="1525"/>
      <c r="BI43" s="1525"/>
      <c r="BJ43" s="1525"/>
      <c r="BK43" s="1525"/>
      <c r="BL43" s="1525"/>
      <c r="BM43" s="1525"/>
      <c r="BN43" s="1525"/>
      <c r="BO43" s="1525"/>
      <c r="BP43" s="1525"/>
      <c r="BQ43" s="1525"/>
      <c r="BR43" s="1525"/>
      <c r="BS43" s="1525"/>
      <c r="BT43" s="1525"/>
      <c r="BU43" s="1525"/>
      <c r="BV43" s="1525"/>
      <c r="BW43" s="1525"/>
      <c r="BX43" s="1525"/>
      <c r="BY43" s="1525"/>
      <c r="BZ43" s="1525"/>
      <c r="CA43" s="1525"/>
      <c r="CB43" s="1525"/>
      <c r="CC43" s="1525"/>
      <c r="CD43" s="114"/>
      <c r="CH43" s="1525"/>
      <c r="CI43" s="1525"/>
      <c r="CJ43" s="1525"/>
      <c r="CK43" s="1525"/>
    </row>
    <row r="44" spans="2:91" s="63" customFormat="1" ht="30" customHeight="1">
      <c r="B44" s="84"/>
      <c r="C44" s="1587"/>
      <c r="D44" s="2306"/>
      <c r="E44" s="2348"/>
      <c r="F44" s="2622"/>
      <c r="G44" s="2623"/>
      <c r="H44" s="2624"/>
      <c r="I44" s="98"/>
      <c r="J44" s="2644"/>
      <c r="K44" s="2644"/>
      <c r="L44" s="2644"/>
      <c r="M44" s="2644"/>
      <c r="N44" s="2644"/>
      <c r="O44" s="131"/>
      <c r="P44" s="131"/>
      <c r="Q44" s="131"/>
      <c r="R44" s="77"/>
      <c r="S44" s="2306"/>
      <c r="T44" s="2348"/>
      <c r="U44" s="2622"/>
      <c r="V44" s="2623"/>
      <c r="W44" s="2624"/>
      <c r="X44" s="98"/>
      <c r="Y44" s="2644"/>
      <c r="Z44" s="2644"/>
      <c r="AA44" s="2644"/>
      <c r="AB44" s="2644"/>
      <c r="AC44" s="2644"/>
      <c r="AD44" s="2644"/>
      <c r="AE44" s="131"/>
      <c r="AF44" s="131"/>
      <c r="AG44" s="1525"/>
      <c r="AH44" s="1525"/>
      <c r="AI44" s="1525"/>
      <c r="AJ44" s="1525"/>
      <c r="AK44" s="1525"/>
      <c r="AL44" s="1525"/>
      <c r="AM44" s="1525"/>
      <c r="AN44" s="1525"/>
      <c r="AO44" s="1525"/>
      <c r="AP44" s="1525"/>
      <c r="AQ44" s="1525"/>
      <c r="AR44" s="1525"/>
      <c r="AS44" s="1525"/>
      <c r="AT44" s="1525"/>
      <c r="AU44" s="1525"/>
      <c r="AV44" s="1525"/>
      <c r="AW44" s="1525"/>
      <c r="AX44" s="1525"/>
      <c r="AY44" s="1525"/>
      <c r="AZ44" s="1525"/>
      <c r="BA44" s="1525"/>
      <c r="BB44" s="1525"/>
      <c r="BC44" s="1525"/>
      <c r="BD44" s="1525"/>
      <c r="BE44" s="1525"/>
      <c r="BF44" s="1525"/>
      <c r="BG44" s="1525"/>
      <c r="BH44" s="1525"/>
      <c r="BI44" s="1525"/>
      <c r="BJ44" s="1525"/>
      <c r="BK44" s="1525"/>
      <c r="BL44" s="1525"/>
      <c r="BM44" s="1525"/>
      <c r="BN44" s="1525"/>
      <c r="BO44" s="1525"/>
      <c r="BP44" s="1525"/>
      <c r="BQ44" s="1525"/>
      <c r="BR44" s="1525"/>
      <c r="BS44" s="1525"/>
      <c r="BT44" s="1525"/>
      <c r="BU44" s="1525"/>
      <c r="BV44" s="1525"/>
      <c r="BW44" s="1525"/>
      <c r="BX44" s="1525"/>
      <c r="BY44" s="1525"/>
      <c r="BZ44" s="1525"/>
      <c r="CA44" s="1525"/>
      <c r="CB44" s="1525"/>
      <c r="CC44" s="1525"/>
      <c r="CD44" s="114"/>
      <c r="CH44" s="1525"/>
      <c r="CI44" s="1525"/>
      <c r="CJ44" s="1525"/>
      <c r="CK44" s="1525"/>
    </row>
    <row r="45" spans="2:91" s="63" customFormat="1" ht="30" customHeight="1">
      <c r="B45" s="86"/>
      <c r="C45" s="1525"/>
      <c r="D45" s="1525"/>
      <c r="E45" s="1525"/>
      <c r="F45" s="1525"/>
      <c r="G45" s="1525"/>
      <c r="H45" s="1525"/>
      <c r="I45" s="1525"/>
      <c r="J45" s="1525"/>
      <c r="K45" s="1525"/>
      <c r="L45" s="1525"/>
      <c r="M45" s="1525"/>
      <c r="N45" s="1525"/>
      <c r="O45" s="1525"/>
      <c r="P45" s="1525"/>
      <c r="Q45" s="1525"/>
      <c r="R45" s="1525"/>
      <c r="S45" s="1525"/>
      <c r="T45" s="1525"/>
      <c r="U45" s="1525"/>
      <c r="V45" s="1525"/>
      <c r="W45" s="1525"/>
      <c r="X45" s="1525"/>
      <c r="Y45" s="1525"/>
      <c r="Z45" s="1525"/>
      <c r="AA45" s="1525"/>
      <c r="AB45" s="1525"/>
      <c r="AC45" s="1525"/>
      <c r="AD45" s="1525"/>
      <c r="AE45" s="1525"/>
      <c r="AF45" s="1525"/>
      <c r="AG45" s="1525"/>
      <c r="AH45" s="1525"/>
      <c r="AI45" s="1525"/>
      <c r="AJ45" s="1525"/>
      <c r="AK45" s="1525"/>
      <c r="AL45" s="1525"/>
      <c r="AM45" s="1525"/>
      <c r="AN45" s="1525"/>
      <c r="AO45" s="1525"/>
      <c r="AP45" s="1525"/>
      <c r="AQ45" s="1525"/>
      <c r="AR45" s="1525"/>
      <c r="AS45" s="1525"/>
      <c r="AT45" s="1525"/>
      <c r="AU45" s="1525"/>
      <c r="AV45" s="1525"/>
      <c r="AW45" s="1525"/>
      <c r="AX45" s="1525"/>
      <c r="AY45" s="1525"/>
      <c r="AZ45" s="1525"/>
      <c r="BA45" s="1525"/>
      <c r="BB45" s="1525"/>
      <c r="BC45" s="1525"/>
      <c r="BD45" s="1525"/>
      <c r="BE45" s="1525"/>
      <c r="BF45" s="1525"/>
      <c r="BG45" s="1525"/>
      <c r="BH45" s="1525"/>
      <c r="BI45" s="1525"/>
      <c r="BJ45" s="1525"/>
      <c r="BK45" s="1525"/>
      <c r="BL45" s="1525"/>
      <c r="BM45" s="1525"/>
      <c r="BN45" s="1525"/>
      <c r="BO45" s="1525"/>
      <c r="BP45" s="1525"/>
      <c r="BQ45" s="1525"/>
      <c r="BR45" s="1525"/>
      <c r="BS45" s="1525"/>
      <c r="BT45" s="1525"/>
      <c r="BU45" s="1525"/>
      <c r="BV45" s="1525"/>
      <c r="BW45" s="1525"/>
      <c r="BX45" s="1525"/>
      <c r="BY45" s="1525"/>
      <c r="BZ45" s="1525"/>
      <c r="CA45" s="1525"/>
      <c r="CB45" s="1525"/>
      <c r="CC45" s="1525"/>
      <c r="CD45" s="114"/>
      <c r="CH45" s="1525"/>
      <c r="CI45" s="1525"/>
      <c r="CJ45" s="1525"/>
      <c r="CK45" s="1525"/>
    </row>
    <row r="46" spans="2:91" s="63" customFormat="1" ht="39.950000000000003" customHeight="1">
      <c r="B46" s="139"/>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2"/>
      <c r="BR46" s="92"/>
      <c r="BS46" s="92"/>
      <c r="BT46" s="92"/>
      <c r="BU46" s="92"/>
      <c r="BV46" s="92"/>
      <c r="BW46" s="92"/>
      <c r="BX46" s="92"/>
      <c r="BY46" s="92"/>
      <c r="BZ46" s="92"/>
      <c r="CA46" s="92"/>
      <c r="CB46" s="92"/>
      <c r="CC46" s="92"/>
      <c r="CD46" s="132"/>
      <c r="CH46" s="1525"/>
      <c r="CI46" s="1525"/>
      <c r="CJ46" s="1525"/>
      <c r="CK46" s="1525"/>
    </row>
    <row r="47" spans="2:91" s="63" customFormat="1" ht="39.950000000000003" customHeight="1">
      <c r="B47" s="89"/>
      <c r="C47" s="1525"/>
      <c r="D47" s="1525"/>
      <c r="E47" s="1525"/>
      <c r="F47" s="1525"/>
      <c r="G47" s="1525"/>
      <c r="H47" s="1525"/>
      <c r="I47" s="1525"/>
      <c r="J47" s="1525"/>
      <c r="K47" s="1525"/>
      <c r="L47" s="1525"/>
      <c r="M47" s="1525"/>
      <c r="N47" s="1525"/>
      <c r="O47" s="1525"/>
      <c r="P47" s="1525"/>
      <c r="Q47" s="1525"/>
      <c r="R47" s="1525"/>
      <c r="S47" s="1525"/>
      <c r="T47" s="1525"/>
      <c r="U47" s="1525"/>
      <c r="V47" s="1525"/>
      <c r="W47" s="1525"/>
      <c r="X47" s="1525"/>
      <c r="Y47" s="1525"/>
      <c r="Z47" s="1525"/>
      <c r="AA47" s="1525"/>
      <c r="AB47" s="1525"/>
      <c r="AC47" s="1525"/>
      <c r="AD47" s="1525"/>
      <c r="AE47" s="1525"/>
      <c r="AF47" s="1525"/>
      <c r="AG47" s="1525"/>
      <c r="AH47" s="1525"/>
      <c r="AI47" s="1525"/>
      <c r="AJ47" s="1525"/>
      <c r="AK47" s="1525"/>
      <c r="AL47" s="1525"/>
      <c r="AM47" s="1525"/>
      <c r="AN47" s="1525"/>
      <c r="AO47" s="1525"/>
      <c r="AP47" s="1525"/>
      <c r="AQ47" s="1525"/>
      <c r="AR47" s="1525"/>
      <c r="AS47" s="1525"/>
      <c r="AT47" s="1525"/>
      <c r="AU47" s="1525"/>
      <c r="AV47" s="1525"/>
      <c r="AW47" s="1525"/>
      <c r="AX47" s="1525"/>
      <c r="AY47" s="1525"/>
      <c r="AZ47" s="1525"/>
      <c r="BA47" s="1525"/>
      <c r="BB47" s="1525"/>
      <c r="BC47" s="1525"/>
      <c r="BD47" s="1525"/>
      <c r="BE47" s="1525"/>
      <c r="BF47" s="1525"/>
      <c r="BG47" s="1525"/>
      <c r="BH47" s="1525"/>
      <c r="BI47" s="1525"/>
      <c r="BJ47" s="1525"/>
      <c r="BK47" s="1525"/>
      <c r="BL47" s="1525"/>
      <c r="BM47" s="1525"/>
      <c r="BN47" s="1525"/>
      <c r="BO47" s="1525"/>
      <c r="BP47" s="1525"/>
      <c r="BQ47" s="1525"/>
      <c r="BR47" s="1525"/>
      <c r="BS47" s="1525"/>
      <c r="BT47" s="1525"/>
      <c r="BU47" s="1525"/>
      <c r="BV47" s="1525"/>
      <c r="BW47" s="1525"/>
      <c r="BX47" s="1525"/>
      <c r="BY47" s="1525"/>
      <c r="BZ47" s="1525"/>
      <c r="CA47" s="1525"/>
      <c r="CB47" s="1525"/>
      <c r="CC47" s="1525"/>
      <c r="CD47" s="115"/>
      <c r="CH47" s="1525"/>
      <c r="CI47" s="1525"/>
      <c r="CJ47" s="1525"/>
      <c r="CK47" s="1525"/>
    </row>
    <row r="48" spans="2:91" s="63" customFormat="1" ht="30" customHeight="1">
      <c r="B48" s="73"/>
      <c r="C48" s="1586" t="s">
        <v>2877</v>
      </c>
      <c r="D48" s="1587" t="s">
        <v>2878</v>
      </c>
      <c r="E48" s="1525"/>
      <c r="F48" s="1525"/>
      <c r="G48" s="1525"/>
      <c r="H48" s="1525"/>
      <c r="I48" s="1525"/>
      <c r="J48" s="1525"/>
      <c r="K48" s="1525"/>
      <c r="L48" s="1525"/>
      <c r="M48" s="1525"/>
      <c r="N48" s="1525"/>
      <c r="O48" s="1525"/>
      <c r="P48" s="1525"/>
      <c r="Q48" s="1525"/>
      <c r="R48" s="1525"/>
      <c r="S48" s="1525"/>
      <c r="T48" s="1525"/>
      <c r="U48" s="1525"/>
      <c r="V48" s="1525"/>
      <c r="W48" s="1525"/>
      <c r="X48" s="1525"/>
      <c r="Y48" s="1525"/>
      <c r="Z48" s="1525"/>
      <c r="AA48" s="1525"/>
      <c r="AB48" s="1525"/>
      <c r="AC48" s="1525"/>
      <c r="AD48" s="1525"/>
      <c r="AE48" s="1525"/>
      <c r="AF48" s="1525"/>
      <c r="AG48" s="1525"/>
      <c r="AH48" s="1525"/>
      <c r="AI48" s="1525"/>
      <c r="AJ48" s="1525"/>
      <c r="AK48" s="1525"/>
      <c r="AL48" s="1525"/>
      <c r="AM48" s="1525"/>
      <c r="AN48" s="1525"/>
      <c r="AO48" s="1525"/>
      <c r="AP48" s="1525"/>
      <c r="AQ48" s="1525"/>
      <c r="AR48" s="1525"/>
      <c r="AS48" s="1525"/>
      <c r="AT48" s="1525"/>
      <c r="AU48" s="1525"/>
      <c r="AV48" s="1525"/>
      <c r="AW48" s="1525"/>
      <c r="AX48" s="1525"/>
      <c r="AY48" s="1525"/>
      <c r="AZ48" s="1525"/>
      <c r="BA48" s="1525"/>
      <c r="BB48" s="1525"/>
      <c r="BC48" s="1525"/>
      <c r="BD48" s="1525"/>
      <c r="BE48" s="1525"/>
      <c r="BF48" s="1525"/>
      <c r="BG48" s="1525"/>
      <c r="BH48" s="1525"/>
      <c r="BI48" s="1525"/>
      <c r="BJ48" s="1525"/>
      <c r="BK48" s="1525"/>
      <c r="BL48" s="1525"/>
      <c r="BM48" s="1525"/>
      <c r="BN48" s="1525"/>
      <c r="BO48" s="1525"/>
      <c r="BP48" s="1525"/>
      <c r="BQ48" s="1525"/>
      <c r="BR48" s="1525"/>
      <c r="BS48" s="1525"/>
      <c r="BT48" s="1525"/>
      <c r="BU48" s="1525"/>
      <c r="BV48" s="1525"/>
      <c r="BW48" s="1525"/>
      <c r="BX48" s="1525"/>
      <c r="BY48" s="1525"/>
      <c r="BZ48" s="1525"/>
      <c r="CA48" s="1525"/>
      <c r="CB48" s="1525"/>
      <c r="CC48" s="1525"/>
      <c r="CD48" s="115"/>
      <c r="CH48" s="1525"/>
      <c r="CI48" s="1525"/>
      <c r="CJ48" s="1525"/>
      <c r="CK48" s="1525"/>
    </row>
    <row r="49" spans="2:126" s="63" customFormat="1" ht="30" customHeight="1">
      <c r="B49" s="73"/>
      <c r="C49" s="1587"/>
      <c r="D49" s="135" t="s">
        <v>2879</v>
      </c>
      <c r="E49" s="1525"/>
      <c r="F49" s="1525"/>
      <c r="G49" s="1525"/>
      <c r="H49" s="1525"/>
      <c r="I49" s="1525"/>
      <c r="J49" s="1525"/>
      <c r="K49" s="1525"/>
      <c r="L49" s="1525"/>
      <c r="M49" s="1525"/>
      <c r="N49" s="1525"/>
      <c r="O49" s="1525"/>
      <c r="P49" s="1525"/>
      <c r="Q49" s="1525"/>
      <c r="R49" s="1525"/>
      <c r="S49" s="1525"/>
      <c r="T49" s="1525"/>
      <c r="U49" s="1525"/>
      <c r="V49" s="1525"/>
      <c r="W49" s="1525"/>
      <c r="X49" s="1525"/>
      <c r="Y49" s="1525"/>
      <c r="Z49" s="1525"/>
      <c r="AA49" s="1525"/>
      <c r="AB49" s="1525"/>
      <c r="AC49" s="1525"/>
      <c r="AD49" s="1525"/>
      <c r="AE49" s="1525"/>
      <c r="AF49" s="1525"/>
      <c r="AG49" s="1525"/>
      <c r="AH49" s="1525"/>
      <c r="AI49" s="1525"/>
      <c r="AJ49" s="1525"/>
      <c r="AK49" s="1525"/>
      <c r="AL49" s="1525"/>
      <c r="AM49" s="1525"/>
      <c r="AN49" s="1525"/>
      <c r="AO49" s="1525"/>
      <c r="AP49" s="1525"/>
      <c r="AQ49" s="1525"/>
      <c r="AR49" s="1525"/>
      <c r="AS49" s="1525"/>
      <c r="AT49" s="1525"/>
      <c r="AU49" s="1525"/>
      <c r="AV49" s="1525"/>
      <c r="AW49" s="1525"/>
      <c r="AX49" s="1525"/>
      <c r="AY49" s="1525"/>
      <c r="AZ49" s="1525"/>
      <c r="BA49" s="1525"/>
      <c r="BB49" s="1525"/>
      <c r="BC49" s="1525"/>
      <c r="BD49" s="1525"/>
      <c r="BE49" s="1525"/>
      <c r="BF49" s="1525"/>
      <c r="BG49" s="1525"/>
      <c r="BH49" s="1525"/>
      <c r="BI49" s="1525"/>
      <c r="BJ49" s="1525"/>
      <c r="BK49" s="1525"/>
      <c r="BL49" s="1525"/>
      <c r="BM49" s="1525"/>
      <c r="BN49" s="1525"/>
      <c r="BO49" s="1525"/>
      <c r="BP49" s="1525"/>
      <c r="BQ49" s="1525"/>
      <c r="BR49" s="1525"/>
      <c r="BS49" s="1525"/>
      <c r="BT49" s="1525"/>
      <c r="BU49" s="1525"/>
      <c r="BV49" s="1525"/>
      <c r="BW49" s="1525"/>
      <c r="BX49" s="1525"/>
      <c r="BY49" s="1525"/>
      <c r="BZ49" s="1525"/>
      <c r="CA49" s="1525"/>
      <c r="CB49" s="1525"/>
      <c r="CC49" s="1525"/>
      <c r="CD49" s="115"/>
      <c r="CH49" s="1525"/>
      <c r="CI49" s="1525"/>
      <c r="CJ49" s="1525"/>
      <c r="CK49" s="1525"/>
    </row>
    <row r="50" spans="2:126" s="63" customFormat="1" ht="30" customHeight="1">
      <c r="B50" s="73"/>
      <c r="C50" s="1525"/>
      <c r="D50" s="1525"/>
      <c r="E50" s="1525"/>
      <c r="F50" s="1525"/>
      <c r="G50" s="1525"/>
      <c r="H50" s="1525"/>
      <c r="I50" s="1525"/>
      <c r="J50" s="1525"/>
      <c r="K50" s="1525"/>
      <c r="L50" s="1525"/>
      <c r="M50" s="1525"/>
      <c r="N50" s="1525"/>
      <c r="O50" s="1525"/>
      <c r="P50" s="1525"/>
      <c r="Q50" s="1525"/>
      <c r="R50" s="1525"/>
      <c r="S50" s="1525"/>
      <c r="T50" s="1525"/>
      <c r="U50" s="1525"/>
      <c r="V50" s="1525"/>
      <c r="W50" s="1525"/>
      <c r="X50" s="1525"/>
      <c r="Y50" s="1525"/>
      <c r="Z50" s="1525"/>
      <c r="AA50" s="1525"/>
      <c r="AB50" s="1525"/>
      <c r="AC50" s="1525"/>
      <c r="AD50" s="1525"/>
      <c r="AE50" s="1525"/>
      <c r="AF50" s="1525"/>
      <c r="AG50" s="1525"/>
      <c r="AH50" s="1525"/>
      <c r="AI50" s="1525"/>
      <c r="AJ50" s="1525"/>
      <c r="AK50" s="1525"/>
      <c r="AL50" s="1525"/>
      <c r="AM50" s="1525"/>
      <c r="AN50" s="1525"/>
      <c r="AO50" s="1525"/>
      <c r="AP50" s="1525"/>
      <c r="AQ50" s="1525"/>
      <c r="AR50" s="1525"/>
      <c r="AS50" s="1525"/>
      <c r="AT50" s="1525"/>
      <c r="AU50" s="1525"/>
      <c r="AV50" s="1525"/>
      <c r="AW50" s="1525"/>
      <c r="AX50" s="1525"/>
      <c r="AY50" s="1525"/>
      <c r="AZ50" s="1525"/>
      <c r="BA50" s="1525"/>
      <c r="BB50" s="1525"/>
      <c r="BC50" s="1525"/>
      <c r="BD50" s="1525"/>
      <c r="BE50" s="1525"/>
      <c r="BF50" s="1525"/>
      <c r="BG50" s="1525"/>
      <c r="BH50" s="1525"/>
      <c r="BI50" s="1525"/>
      <c r="BJ50" s="1525"/>
      <c r="BK50" s="1525"/>
      <c r="BL50" s="1525"/>
      <c r="BM50" s="1525"/>
      <c r="BN50" s="1525"/>
      <c r="BO50" s="1525"/>
      <c r="BP50" s="1525"/>
      <c r="BQ50" s="1525"/>
      <c r="BR50" s="1525"/>
      <c r="BS50" s="1525"/>
      <c r="BT50" s="1525"/>
      <c r="BU50" s="1525"/>
      <c r="BV50" s="1525"/>
      <c r="BW50" s="1525"/>
      <c r="BX50" s="1525"/>
      <c r="BY50" s="1525"/>
      <c r="BZ50" s="1525"/>
      <c r="CA50" s="1525"/>
      <c r="CB50" s="1525"/>
      <c r="CC50" s="1525"/>
      <c r="CD50" s="111"/>
      <c r="CH50" s="1525"/>
      <c r="CI50" s="1525"/>
      <c r="CJ50" s="1525"/>
      <c r="CK50" s="1525"/>
    </row>
    <row r="51" spans="2:126" s="63" customFormat="1" ht="30" customHeight="1">
      <c r="B51" s="73"/>
      <c r="C51" s="1525"/>
      <c r="D51" s="140"/>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46"/>
      <c r="AR51" s="146"/>
      <c r="AS51" s="146"/>
      <c r="AT51" s="146"/>
      <c r="AU51" s="146"/>
      <c r="AV51" s="146"/>
      <c r="AW51" s="146"/>
      <c r="AX51" s="146"/>
      <c r="AY51" s="146"/>
      <c r="AZ51" s="138"/>
      <c r="BA51" s="138"/>
      <c r="BB51" s="138"/>
      <c r="BC51" s="138"/>
      <c r="BD51" s="138"/>
      <c r="BE51" s="138"/>
      <c r="BF51" s="138"/>
      <c r="BG51" s="138"/>
      <c r="BH51" s="138"/>
      <c r="BI51" s="138"/>
      <c r="BJ51" s="2756" t="s">
        <v>2880</v>
      </c>
      <c r="BK51" s="2751"/>
      <c r="BL51" s="2751"/>
      <c r="BM51" s="2751"/>
      <c r="BN51" s="2751"/>
      <c r="BO51" s="2751"/>
      <c r="BP51" s="2751"/>
      <c r="BQ51" s="2751"/>
      <c r="BR51" s="2751"/>
      <c r="BS51" s="2760" t="s">
        <v>2881</v>
      </c>
      <c r="BT51" s="2761"/>
      <c r="BU51" s="2761"/>
      <c r="BV51" s="2761"/>
      <c r="BW51" s="2761"/>
      <c r="BX51" s="2761"/>
      <c r="BY51" s="2761"/>
      <c r="BZ51" s="2761"/>
      <c r="CA51" s="2762"/>
      <c r="CB51" s="1525"/>
      <c r="CC51" s="1525"/>
      <c r="CD51" s="111"/>
      <c r="CH51" s="1525"/>
      <c r="CI51" s="1525"/>
      <c r="CJ51" s="1525"/>
      <c r="CK51" s="1525"/>
    </row>
    <row r="52" spans="2:126" s="63" customFormat="1" ht="30" customHeight="1">
      <c r="B52" s="84"/>
      <c r="C52" s="1525"/>
      <c r="D52" s="141"/>
      <c r="E52" s="1525"/>
      <c r="F52" s="1525"/>
      <c r="G52" s="1525"/>
      <c r="H52" s="1525"/>
      <c r="I52" s="1525"/>
      <c r="J52" s="1525"/>
      <c r="K52" s="1525"/>
      <c r="L52" s="1525"/>
      <c r="M52" s="1525"/>
      <c r="N52" s="1525"/>
      <c r="O52" s="1525"/>
      <c r="P52" s="1525"/>
      <c r="Q52" s="1525"/>
      <c r="R52" s="1525"/>
      <c r="S52" s="1525"/>
      <c r="T52" s="1525"/>
      <c r="U52" s="1525"/>
      <c r="V52" s="1525"/>
      <c r="W52" s="1525"/>
      <c r="X52" s="1525"/>
      <c r="Y52" s="1525"/>
      <c r="Z52" s="1525"/>
      <c r="AA52" s="1525"/>
      <c r="AB52" s="1525"/>
      <c r="AC52" s="1525"/>
      <c r="AD52" s="1525"/>
      <c r="AE52" s="1525"/>
      <c r="AF52" s="1525"/>
      <c r="AG52" s="1525"/>
      <c r="AH52" s="1525"/>
      <c r="AI52" s="1525"/>
      <c r="AJ52" s="1525"/>
      <c r="AK52" s="1525"/>
      <c r="AL52" s="1525"/>
      <c r="AM52" s="1525"/>
      <c r="AN52" s="1525"/>
      <c r="AO52" s="1525"/>
      <c r="AP52" s="1525"/>
      <c r="AZ52" s="1525"/>
      <c r="BA52" s="1525"/>
      <c r="BB52" s="1525"/>
      <c r="BC52" s="1525"/>
      <c r="BD52" s="1525"/>
      <c r="BE52" s="1525"/>
      <c r="BF52" s="1525"/>
      <c r="BG52" s="1525"/>
      <c r="BH52" s="1525"/>
      <c r="BI52" s="1525"/>
      <c r="BJ52" s="2757"/>
      <c r="BK52" s="2688"/>
      <c r="BL52" s="2688"/>
      <c r="BM52" s="2688"/>
      <c r="BN52" s="2688"/>
      <c r="BO52" s="2688"/>
      <c r="BP52" s="2688"/>
      <c r="BQ52" s="2688"/>
      <c r="BR52" s="2688"/>
      <c r="BS52" s="2771" t="s">
        <v>2882</v>
      </c>
      <c r="BT52" s="2772"/>
      <c r="BU52" s="2772"/>
      <c r="BV52" s="2772"/>
      <c r="BW52" s="2772"/>
      <c r="BX52" s="2772"/>
      <c r="BY52" s="2772"/>
      <c r="BZ52" s="2772"/>
      <c r="CA52" s="2773"/>
      <c r="CB52" s="1525"/>
      <c r="CC52" s="1525"/>
      <c r="CD52" s="111"/>
      <c r="CH52" s="1525"/>
      <c r="CI52" s="1525"/>
      <c r="CJ52" s="1525"/>
      <c r="CK52" s="1525"/>
    </row>
    <row r="53" spans="2:126" s="63" customFormat="1" ht="30" customHeight="1">
      <c r="B53" s="86"/>
      <c r="C53" s="1525"/>
      <c r="D53" s="2757" t="s">
        <v>2883</v>
      </c>
      <c r="E53" s="2688"/>
      <c r="F53" s="2688"/>
      <c r="G53" s="2688"/>
      <c r="H53" s="2688"/>
      <c r="I53" s="2688"/>
      <c r="J53" s="2688"/>
      <c r="K53" s="2688"/>
      <c r="L53" s="2688"/>
      <c r="M53" s="2688"/>
      <c r="N53" s="2688"/>
      <c r="O53" s="2688"/>
      <c r="P53" s="2688"/>
      <c r="Q53" s="2688"/>
      <c r="R53" s="2688"/>
      <c r="S53" s="2688"/>
      <c r="T53" s="2688"/>
      <c r="U53" s="2688"/>
      <c r="V53" s="2688"/>
      <c r="W53" s="2688"/>
      <c r="X53" s="2688"/>
      <c r="Y53" s="2688"/>
      <c r="Z53" s="2688"/>
      <c r="AA53" s="2688"/>
      <c r="AB53" s="2688"/>
      <c r="AC53" s="2688"/>
      <c r="AD53" s="2688"/>
      <c r="AE53" s="2688"/>
      <c r="AF53" s="2688"/>
      <c r="AG53" s="2688"/>
      <c r="AH53" s="2688"/>
      <c r="AI53" s="2688"/>
      <c r="AJ53" s="2688"/>
      <c r="AK53" s="2688"/>
      <c r="AL53" s="2688"/>
      <c r="AM53" s="2688"/>
      <c r="AN53" s="2688"/>
      <c r="AO53" s="2688"/>
      <c r="AP53" s="2688"/>
      <c r="AQ53" s="2688"/>
      <c r="AR53" s="2688"/>
      <c r="AS53" s="2688"/>
      <c r="AT53" s="2688"/>
      <c r="AU53" s="2688"/>
      <c r="AV53" s="2688"/>
      <c r="AW53" s="2688"/>
      <c r="AX53" s="2688"/>
      <c r="AY53" s="2688"/>
      <c r="AZ53" s="2688"/>
      <c r="BA53" s="2688"/>
      <c r="BB53" s="2688"/>
      <c r="BC53" s="2688"/>
      <c r="BD53" s="2688"/>
      <c r="BE53" s="2688"/>
      <c r="BF53" s="2688"/>
      <c r="BG53" s="2688"/>
      <c r="BH53" s="2688"/>
      <c r="BI53" s="2688"/>
      <c r="BJ53" s="2757"/>
      <c r="BK53" s="2688"/>
      <c r="BL53" s="2688"/>
      <c r="BM53" s="2688"/>
      <c r="BN53" s="2688"/>
      <c r="BO53" s="2688"/>
      <c r="BP53" s="2688"/>
      <c r="BQ53" s="2688"/>
      <c r="BR53" s="2688"/>
      <c r="BS53" s="2774" t="s">
        <v>1189</v>
      </c>
      <c r="BT53" s="2775"/>
      <c r="BU53" s="2775"/>
      <c r="BV53" s="2775"/>
      <c r="BW53" s="2775"/>
      <c r="BX53" s="2775"/>
      <c r="BY53" s="2775"/>
      <c r="BZ53" s="2775"/>
      <c r="CA53" s="2776"/>
      <c r="CB53" s="1525"/>
      <c r="CC53" s="1525"/>
      <c r="CD53" s="111"/>
      <c r="CH53" s="1525"/>
      <c r="CI53" s="1525"/>
      <c r="CJ53" s="1525"/>
      <c r="CK53" s="1525"/>
    </row>
    <row r="54" spans="2:126" s="63" customFormat="1" ht="30" customHeight="1">
      <c r="B54" s="89"/>
      <c r="C54" s="1525"/>
      <c r="D54" s="2748" t="s">
        <v>2884</v>
      </c>
      <c r="E54" s="2749"/>
      <c r="F54" s="2749"/>
      <c r="G54" s="2749"/>
      <c r="H54" s="2749"/>
      <c r="I54" s="2749"/>
      <c r="J54" s="2749"/>
      <c r="K54" s="2749"/>
      <c r="L54" s="2749"/>
      <c r="M54" s="2749"/>
      <c r="N54" s="2749"/>
      <c r="O54" s="2749"/>
      <c r="P54" s="2749"/>
      <c r="Q54" s="2749"/>
      <c r="R54" s="2749"/>
      <c r="S54" s="2749"/>
      <c r="T54" s="2749"/>
      <c r="U54" s="2749"/>
      <c r="V54" s="2749"/>
      <c r="W54" s="2749"/>
      <c r="X54" s="2749"/>
      <c r="Y54" s="2749"/>
      <c r="Z54" s="2749"/>
      <c r="AA54" s="2749"/>
      <c r="AB54" s="2749"/>
      <c r="AC54" s="2749"/>
      <c r="AD54" s="2749"/>
      <c r="AE54" s="2749"/>
      <c r="AF54" s="2749"/>
      <c r="AG54" s="2749"/>
      <c r="AH54" s="2749"/>
      <c r="AI54" s="2749"/>
      <c r="AJ54" s="2749"/>
      <c r="AK54" s="2749"/>
      <c r="AL54" s="2749"/>
      <c r="AM54" s="2749"/>
      <c r="AN54" s="2749"/>
      <c r="AO54" s="2749"/>
      <c r="AP54" s="2749"/>
      <c r="AQ54" s="2749"/>
      <c r="AR54" s="2749"/>
      <c r="AS54" s="2749"/>
      <c r="AT54" s="2749"/>
      <c r="AU54" s="2749"/>
      <c r="AV54" s="2749"/>
      <c r="AW54" s="2749"/>
      <c r="AX54" s="2749"/>
      <c r="AY54" s="2749"/>
      <c r="AZ54" s="2749"/>
      <c r="BA54" s="2749"/>
      <c r="BB54" s="2749"/>
      <c r="BC54" s="2749"/>
      <c r="BD54" s="2749"/>
      <c r="BE54" s="2749"/>
      <c r="BF54" s="2749"/>
      <c r="BG54" s="2749"/>
      <c r="BH54" s="2749"/>
      <c r="BI54" s="2749"/>
      <c r="BJ54" s="2757"/>
      <c r="BK54" s="2688"/>
      <c r="BL54" s="2688"/>
      <c r="BM54" s="2688"/>
      <c r="BN54" s="2688"/>
      <c r="BO54" s="2688"/>
      <c r="BP54" s="2688"/>
      <c r="BQ54" s="2688"/>
      <c r="BR54" s="2688"/>
      <c r="BS54" s="2750" t="s">
        <v>2885</v>
      </c>
      <c r="BT54" s="2751"/>
      <c r="BU54" s="2751"/>
      <c r="BV54" s="2751"/>
      <c r="BW54" s="2751"/>
      <c r="BX54" s="2751"/>
      <c r="BY54" s="2751"/>
      <c r="BZ54" s="2751"/>
      <c r="CA54" s="2752"/>
      <c r="CB54" s="1525"/>
      <c r="CC54" s="1525"/>
      <c r="CD54" s="111"/>
      <c r="CH54" s="1525"/>
      <c r="CI54" s="1525"/>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row>
    <row r="55" spans="2:126" s="63" customFormat="1" ht="30" customHeight="1" thickBot="1">
      <c r="B55" s="73"/>
      <c r="C55" s="1525"/>
      <c r="D55" s="141"/>
      <c r="E55" s="1525"/>
      <c r="F55" s="1525"/>
      <c r="G55" s="1525"/>
      <c r="H55" s="1525"/>
      <c r="I55" s="1525"/>
      <c r="J55" s="1525"/>
      <c r="K55" s="1525"/>
      <c r="L55" s="1525"/>
      <c r="M55" s="1525"/>
      <c r="N55" s="1525"/>
      <c r="O55" s="1525"/>
      <c r="P55" s="1525"/>
      <c r="Q55" s="1525"/>
      <c r="R55" s="1525"/>
      <c r="S55" s="1525"/>
      <c r="T55" s="1525"/>
      <c r="U55" s="1525"/>
      <c r="V55" s="1525"/>
      <c r="W55" s="1525"/>
      <c r="X55" s="1525"/>
      <c r="Y55" s="1525"/>
      <c r="Z55" s="1525"/>
      <c r="AA55" s="1525"/>
      <c r="AB55" s="1525"/>
      <c r="AC55" s="1525"/>
      <c r="AD55" s="1525"/>
      <c r="AE55" s="1525"/>
      <c r="AF55" s="1525"/>
      <c r="AG55" s="1525"/>
      <c r="AH55" s="1525"/>
      <c r="AI55" s="1525"/>
      <c r="AJ55" s="1525"/>
      <c r="AK55" s="1525"/>
      <c r="AL55" s="1525"/>
      <c r="AM55" s="1525"/>
      <c r="AN55" s="1525"/>
      <c r="AO55" s="1525"/>
      <c r="AP55" s="1525"/>
      <c r="AZ55" s="1525"/>
      <c r="BA55" s="1525"/>
      <c r="BB55" s="1525"/>
      <c r="BC55" s="1525"/>
      <c r="BD55" s="1525"/>
      <c r="BE55" s="1525"/>
      <c r="BF55" s="1525"/>
      <c r="BG55" s="1525"/>
      <c r="BH55" s="1525"/>
      <c r="BI55" s="1525"/>
      <c r="BJ55" s="2758"/>
      <c r="BK55" s="2759"/>
      <c r="BL55" s="2759"/>
      <c r="BM55" s="2759"/>
      <c r="BN55" s="2759"/>
      <c r="BO55" s="2759"/>
      <c r="BP55" s="2759"/>
      <c r="BQ55" s="2759"/>
      <c r="BR55" s="2759"/>
      <c r="BS55" s="2753" t="s">
        <v>2886</v>
      </c>
      <c r="BT55" s="2754"/>
      <c r="BU55" s="2754"/>
      <c r="BV55" s="2754"/>
      <c r="BW55" s="2754"/>
      <c r="BX55" s="2754"/>
      <c r="BY55" s="2754"/>
      <c r="BZ55" s="2754"/>
      <c r="CA55" s="2755"/>
      <c r="CB55" s="1525"/>
      <c r="CC55" s="1525"/>
      <c r="CD55" s="111"/>
      <c r="CH55" s="1525"/>
      <c r="CI55" s="1525"/>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row>
    <row r="56" spans="2:126" s="62" customFormat="1" ht="50.1" customHeight="1" thickBot="1">
      <c r="B56" s="142"/>
      <c r="C56" s="143"/>
      <c r="D56" s="144"/>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2763">
        <v>4001</v>
      </c>
      <c r="BK56" s="2764"/>
      <c r="BL56" s="2764"/>
      <c r="BM56" s="2764"/>
      <c r="BN56" s="2764"/>
      <c r="BO56" s="2764"/>
      <c r="BP56" s="2764"/>
      <c r="BQ56" s="2764"/>
      <c r="BR56" s="2765"/>
      <c r="BS56" s="2763">
        <v>4002</v>
      </c>
      <c r="BT56" s="2764"/>
      <c r="BU56" s="2764"/>
      <c r="BV56" s="2764"/>
      <c r="BW56" s="2764"/>
      <c r="BX56" s="2764"/>
      <c r="BY56" s="2764"/>
      <c r="BZ56" s="2764"/>
      <c r="CA56" s="2765"/>
      <c r="CB56" s="143"/>
      <c r="CC56" s="143"/>
      <c r="CD56" s="111"/>
      <c r="CH56" s="143"/>
      <c r="CI56" s="143"/>
      <c r="CJ56" s="143"/>
      <c r="CK56" s="143"/>
      <c r="CL56" s="143"/>
      <c r="CM56" s="143"/>
      <c r="CN56" s="143"/>
      <c r="CO56" s="143"/>
      <c r="CP56" s="143"/>
      <c r="CQ56" s="143"/>
      <c r="CR56" s="143"/>
      <c r="CS56" s="143"/>
      <c r="CT56" s="143"/>
      <c r="CU56" s="143"/>
      <c r="CV56" s="143"/>
      <c r="CW56" s="143"/>
      <c r="CX56" s="143"/>
      <c r="CY56" s="143"/>
      <c r="CZ56" s="143"/>
      <c r="DA56" s="143"/>
      <c r="DB56" s="143"/>
      <c r="DC56" s="143"/>
      <c r="DD56" s="143"/>
      <c r="DE56" s="143"/>
      <c r="DF56" s="143"/>
      <c r="DG56" s="143"/>
      <c r="DH56" s="143"/>
      <c r="DI56" s="143"/>
      <c r="DJ56" s="143"/>
      <c r="DK56" s="143"/>
      <c r="DL56" s="143"/>
      <c r="DM56" s="143"/>
      <c r="DN56" s="143"/>
      <c r="DO56" s="143"/>
      <c r="DP56" s="143"/>
      <c r="DQ56" s="143"/>
      <c r="DR56" s="143"/>
      <c r="DS56" s="143"/>
      <c r="DT56" s="143"/>
      <c r="DU56" s="143"/>
      <c r="DV56" s="143"/>
    </row>
    <row r="57" spans="2:126" s="63" customFormat="1" ht="30" customHeight="1">
      <c r="B57" s="73"/>
      <c r="C57" s="1525"/>
      <c r="D57" s="2743" t="s">
        <v>1171</v>
      </c>
      <c r="E57" s="2744"/>
      <c r="F57" s="2777"/>
      <c r="G57" s="2777"/>
      <c r="H57" s="2777"/>
      <c r="I57" s="2777"/>
      <c r="J57" s="2777"/>
      <c r="K57" s="2777"/>
      <c r="L57" s="2777"/>
      <c r="M57" s="2777"/>
      <c r="N57" s="2777"/>
      <c r="O57" s="2777"/>
      <c r="P57" s="2777"/>
      <c r="Q57" s="2777"/>
      <c r="R57" s="2777"/>
      <c r="S57" s="2777"/>
      <c r="T57" s="2777"/>
      <c r="U57" s="2777"/>
      <c r="V57" s="2777"/>
      <c r="W57" s="2777"/>
      <c r="X57" s="2777"/>
      <c r="Y57" s="2777"/>
      <c r="Z57" s="2777"/>
      <c r="AA57" s="2777"/>
      <c r="AB57" s="2777"/>
      <c r="AC57" s="2777"/>
      <c r="AD57" s="2777"/>
      <c r="AE57" s="2777"/>
      <c r="AF57" s="2777"/>
      <c r="AG57" s="2777"/>
      <c r="AH57" s="2777"/>
      <c r="AI57" s="2777"/>
      <c r="AJ57" s="2777"/>
      <c r="AK57" s="2777"/>
      <c r="AL57" s="2777"/>
      <c r="AM57" s="2777"/>
      <c r="AN57" s="2777"/>
      <c r="AO57" s="2777"/>
      <c r="AP57" s="2777"/>
      <c r="AQ57" s="2777"/>
      <c r="AR57" s="2777"/>
      <c r="AS57" s="2777"/>
      <c r="AT57" s="2777"/>
      <c r="AU57" s="2777"/>
      <c r="AV57" s="2777"/>
      <c r="AW57" s="2777"/>
      <c r="AX57" s="2777"/>
      <c r="AY57" s="2777"/>
      <c r="AZ57" s="2777"/>
      <c r="BA57" s="2777"/>
      <c r="BB57" s="2777"/>
      <c r="BC57" s="2777"/>
      <c r="BD57" s="2777"/>
      <c r="BE57" s="2777"/>
      <c r="BF57" s="2777"/>
      <c r="BG57" s="2777"/>
      <c r="BH57" s="2747" t="s">
        <v>1347</v>
      </c>
      <c r="BI57" s="2744"/>
      <c r="BJ57" s="2750"/>
      <c r="BK57" s="2751"/>
      <c r="BL57" s="2751"/>
      <c r="BM57" s="2751"/>
      <c r="BN57" s="2751"/>
      <c r="BO57" s="2751"/>
      <c r="BP57" s="2751"/>
      <c r="BQ57" s="2751"/>
      <c r="BR57" s="2769"/>
      <c r="BS57" s="2766"/>
      <c r="BT57" s="2751"/>
      <c r="BU57" s="2751"/>
      <c r="BV57" s="2751"/>
      <c r="BW57" s="2751"/>
      <c r="BX57" s="2751"/>
      <c r="BY57" s="2751"/>
      <c r="BZ57" s="2751"/>
      <c r="CA57" s="2752"/>
      <c r="CB57" s="1525"/>
      <c r="CC57" s="1525"/>
      <c r="CD57" s="111"/>
      <c r="CH57" s="1525"/>
      <c r="CI57" s="1525"/>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row>
    <row r="58" spans="2:126" s="63" customFormat="1" ht="30" customHeight="1" thickBot="1">
      <c r="B58" s="73"/>
      <c r="C58" s="1525"/>
      <c r="D58" s="2745"/>
      <c r="E58" s="2746"/>
      <c r="F58" s="2778"/>
      <c r="G58" s="2778"/>
      <c r="H58" s="2778"/>
      <c r="I58" s="2778"/>
      <c r="J58" s="2778"/>
      <c r="K58" s="2778"/>
      <c r="L58" s="2778"/>
      <c r="M58" s="2778"/>
      <c r="N58" s="2778"/>
      <c r="O58" s="2778"/>
      <c r="P58" s="2778"/>
      <c r="Q58" s="2778"/>
      <c r="R58" s="2778"/>
      <c r="S58" s="2778"/>
      <c r="T58" s="2778"/>
      <c r="U58" s="2778"/>
      <c r="V58" s="2778"/>
      <c r="W58" s="2778"/>
      <c r="X58" s="2778"/>
      <c r="Y58" s="2778"/>
      <c r="Z58" s="2778"/>
      <c r="AA58" s="2778"/>
      <c r="AB58" s="2778"/>
      <c r="AC58" s="2778"/>
      <c r="AD58" s="2778"/>
      <c r="AE58" s="2778"/>
      <c r="AF58" s="2778"/>
      <c r="AG58" s="2778"/>
      <c r="AH58" s="2778"/>
      <c r="AI58" s="2778"/>
      <c r="AJ58" s="2778"/>
      <c r="AK58" s="2778"/>
      <c r="AL58" s="2778"/>
      <c r="AM58" s="2778"/>
      <c r="AN58" s="2778"/>
      <c r="AO58" s="2778"/>
      <c r="AP58" s="2778"/>
      <c r="AQ58" s="2778"/>
      <c r="AR58" s="2778"/>
      <c r="AS58" s="2778"/>
      <c r="AT58" s="2778"/>
      <c r="AU58" s="2778"/>
      <c r="AV58" s="2778"/>
      <c r="AW58" s="2778"/>
      <c r="AX58" s="2778"/>
      <c r="AY58" s="2778"/>
      <c r="AZ58" s="2778"/>
      <c r="BA58" s="2778"/>
      <c r="BB58" s="2778"/>
      <c r="BC58" s="2778"/>
      <c r="BD58" s="2778"/>
      <c r="BE58" s="2778"/>
      <c r="BF58" s="2778"/>
      <c r="BG58" s="2778"/>
      <c r="BH58" s="2746"/>
      <c r="BI58" s="2746"/>
      <c r="BJ58" s="2758"/>
      <c r="BK58" s="2759"/>
      <c r="BL58" s="2759"/>
      <c r="BM58" s="2759"/>
      <c r="BN58" s="2759"/>
      <c r="BO58" s="2759"/>
      <c r="BP58" s="2759"/>
      <c r="BQ58" s="2759"/>
      <c r="BR58" s="2770"/>
      <c r="BS58" s="2767"/>
      <c r="BT58" s="2759"/>
      <c r="BU58" s="2759"/>
      <c r="BV58" s="2759"/>
      <c r="BW58" s="2759"/>
      <c r="BX58" s="2759"/>
      <c r="BY58" s="2759"/>
      <c r="BZ58" s="2759"/>
      <c r="CA58" s="2768"/>
      <c r="CB58" s="1525"/>
      <c r="CC58" s="1525"/>
      <c r="CD58" s="114"/>
      <c r="CH58" s="1525"/>
      <c r="CI58" s="1525"/>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row>
    <row r="59" spans="2:126" s="63" customFormat="1" ht="24.95" customHeight="1" thickBot="1">
      <c r="B59" s="73"/>
      <c r="C59" s="1525"/>
      <c r="D59" s="141"/>
      <c r="E59" s="1525"/>
      <c r="F59" s="1525"/>
      <c r="G59" s="1525"/>
      <c r="H59" s="1525"/>
      <c r="I59" s="1525"/>
      <c r="J59" s="1525"/>
      <c r="K59" s="1525"/>
      <c r="L59" s="1525"/>
      <c r="M59" s="1525"/>
      <c r="N59" s="1525"/>
      <c r="O59" s="1525"/>
      <c r="P59" s="1525"/>
      <c r="Q59" s="1525"/>
      <c r="R59" s="1525"/>
      <c r="S59" s="1525"/>
      <c r="T59" s="1525"/>
      <c r="U59" s="1525"/>
      <c r="V59" s="1525"/>
      <c r="W59" s="1525"/>
      <c r="X59" s="1525"/>
      <c r="Y59" s="1525"/>
      <c r="Z59" s="1525"/>
      <c r="AA59" s="1525"/>
      <c r="AB59" s="1525"/>
      <c r="AC59" s="1525"/>
      <c r="AD59" s="1525"/>
      <c r="AE59" s="1525"/>
      <c r="AF59" s="1525"/>
      <c r="AG59" s="1525"/>
      <c r="AH59" s="1525"/>
      <c r="AI59" s="1525"/>
      <c r="AJ59" s="1525"/>
      <c r="AK59" s="1525"/>
      <c r="AL59" s="1525"/>
      <c r="AM59" s="1525"/>
      <c r="AN59" s="1525"/>
      <c r="AO59" s="1525"/>
      <c r="AP59" s="1525"/>
      <c r="AQ59" s="1525"/>
      <c r="AR59" s="1525"/>
      <c r="AS59" s="1525"/>
      <c r="AT59" s="1525"/>
      <c r="AU59" s="1525"/>
      <c r="AV59" s="1525"/>
      <c r="AW59" s="1525"/>
      <c r="AX59" s="1525"/>
      <c r="AY59" s="1525"/>
      <c r="AZ59" s="1525"/>
      <c r="BA59" s="1525"/>
      <c r="BB59" s="1525"/>
      <c r="BC59" s="1525"/>
      <c r="BD59" s="1525"/>
      <c r="BE59" s="1525"/>
      <c r="BF59" s="1525"/>
      <c r="BG59" s="1525"/>
      <c r="BH59" s="1525"/>
      <c r="BI59" s="1525"/>
      <c r="BW59" s="1525"/>
      <c r="BX59" s="1525"/>
      <c r="BY59" s="1525"/>
      <c r="BZ59" s="1525"/>
      <c r="CA59" s="147"/>
      <c r="CB59" s="1525"/>
      <c r="CC59" s="1525"/>
      <c r="CD59" s="115"/>
      <c r="CH59" s="1525"/>
      <c r="CI59" s="1525"/>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row>
    <row r="60" spans="2:126" s="63" customFormat="1" ht="30" customHeight="1">
      <c r="B60" s="84"/>
      <c r="C60" s="1525"/>
      <c r="D60" s="2743" t="s">
        <v>1175</v>
      </c>
      <c r="E60" s="2744"/>
      <c r="F60" s="2777"/>
      <c r="G60" s="2777"/>
      <c r="H60" s="2777"/>
      <c r="I60" s="2777"/>
      <c r="J60" s="2777"/>
      <c r="K60" s="2777"/>
      <c r="L60" s="2777"/>
      <c r="M60" s="2777"/>
      <c r="N60" s="2777"/>
      <c r="O60" s="2777"/>
      <c r="P60" s="2777"/>
      <c r="Q60" s="2777"/>
      <c r="R60" s="2777"/>
      <c r="S60" s="2777"/>
      <c r="T60" s="2777"/>
      <c r="U60" s="2777"/>
      <c r="V60" s="2777"/>
      <c r="W60" s="2777"/>
      <c r="X60" s="2777"/>
      <c r="Y60" s="2777"/>
      <c r="Z60" s="2777"/>
      <c r="AA60" s="2777"/>
      <c r="AB60" s="2777"/>
      <c r="AC60" s="2777"/>
      <c r="AD60" s="2777"/>
      <c r="AE60" s="2777"/>
      <c r="AF60" s="2777"/>
      <c r="AG60" s="2777"/>
      <c r="AH60" s="2777"/>
      <c r="AI60" s="2777"/>
      <c r="AJ60" s="2777"/>
      <c r="AK60" s="2777"/>
      <c r="AL60" s="2777"/>
      <c r="AM60" s="2777"/>
      <c r="AN60" s="2777"/>
      <c r="AO60" s="2777"/>
      <c r="AP60" s="2777"/>
      <c r="AQ60" s="2777"/>
      <c r="AR60" s="2777"/>
      <c r="AS60" s="2777"/>
      <c r="AT60" s="2777"/>
      <c r="AU60" s="2777"/>
      <c r="AV60" s="2777"/>
      <c r="AW60" s="2777"/>
      <c r="AX60" s="2777"/>
      <c r="AY60" s="2777"/>
      <c r="AZ60" s="2777"/>
      <c r="BA60" s="2777"/>
      <c r="BB60" s="2777"/>
      <c r="BC60" s="2777"/>
      <c r="BD60" s="2777"/>
      <c r="BE60" s="2777"/>
      <c r="BF60" s="2777"/>
      <c r="BG60" s="2777"/>
      <c r="BH60" s="2747" t="s">
        <v>1349</v>
      </c>
      <c r="BI60" s="2744"/>
      <c r="BJ60" s="2750"/>
      <c r="BK60" s="2751"/>
      <c r="BL60" s="2751"/>
      <c r="BM60" s="2751"/>
      <c r="BN60" s="2751"/>
      <c r="BO60" s="2751"/>
      <c r="BP60" s="2751"/>
      <c r="BQ60" s="2751"/>
      <c r="BR60" s="2769"/>
      <c r="BS60" s="2766"/>
      <c r="BT60" s="2751"/>
      <c r="BU60" s="2751"/>
      <c r="BV60" s="2751"/>
      <c r="BW60" s="2751"/>
      <c r="BX60" s="2751"/>
      <c r="BY60" s="2751"/>
      <c r="BZ60" s="2751"/>
      <c r="CA60" s="2752"/>
      <c r="CB60" s="1525"/>
      <c r="CC60" s="1525"/>
      <c r="CD60" s="115"/>
      <c r="CH60" s="1525"/>
      <c r="CI60" s="1525"/>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row>
    <row r="61" spans="2:126" s="63" customFormat="1" ht="30" customHeight="1" thickBot="1">
      <c r="B61" s="86"/>
      <c r="C61" s="1525"/>
      <c r="D61" s="2745"/>
      <c r="E61" s="2746"/>
      <c r="F61" s="2778"/>
      <c r="G61" s="2778"/>
      <c r="H61" s="2778"/>
      <c r="I61" s="2778"/>
      <c r="J61" s="2778"/>
      <c r="K61" s="2778"/>
      <c r="L61" s="2778"/>
      <c r="M61" s="2778"/>
      <c r="N61" s="2778"/>
      <c r="O61" s="2778"/>
      <c r="P61" s="2778"/>
      <c r="Q61" s="2778"/>
      <c r="R61" s="2778"/>
      <c r="S61" s="2778"/>
      <c r="T61" s="2778"/>
      <c r="U61" s="2778"/>
      <c r="V61" s="2778"/>
      <c r="W61" s="2778"/>
      <c r="X61" s="2778"/>
      <c r="Y61" s="2778"/>
      <c r="Z61" s="2778"/>
      <c r="AA61" s="2778"/>
      <c r="AB61" s="2778"/>
      <c r="AC61" s="2778"/>
      <c r="AD61" s="2778"/>
      <c r="AE61" s="2778"/>
      <c r="AF61" s="2778"/>
      <c r="AG61" s="2778"/>
      <c r="AH61" s="2778"/>
      <c r="AI61" s="2778"/>
      <c r="AJ61" s="2778"/>
      <c r="AK61" s="2778"/>
      <c r="AL61" s="2778"/>
      <c r="AM61" s="2778"/>
      <c r="AN61" s="2778"/>
      <c r="AO61" s="2778"/>
      <c r="AP61" s="2778"/>
      <c r="AQ61" s="2778"/>
      <c r="AR61" s="2778"/>
      <c r="AS61" s="2778"/>
      <c r="AT61" s="2778"/>
      <c r="AU61" s="2778"/>
      <c r="AV61" s="2778"/>
      <c r="AW61" s="2778"/>
      <c r="AX61" s="2778"/>
      <c r="AY61" s="2778"/>
      <c r="AZ61" s="2778"/>
      <c r="BA61" s="2778"/>
      <c r="BB61" s="2778"/>
      <c r="BC61" s="2778"/>
      <c r="BD61" s="2778"/>
      <c r="BE61" s="2778"/>
      <c r="BF61" s="2778"/>
      <c r="BG61" s="2778"/>
      <c r="BH61" s="2746"/>
      <c r="BI61" s="2746"/>
      <c r="BJ61" s="2758"/>
      <c r="BK61" s="2759"/>
      <c r="BL61" s="2759"/>
      <c r="BM61" s="2759"/>
      <c r="BN61" s="2759"/>
      <c r="BO61" s="2759"/>
      <c r="BP61" s="2759"/>
      <c r="BQ61" s="2759"/>
      <c r="BR61" s="2770"/>
      <c r="BS61" s="2767"/>
      <c r="BT61" s="2759"/>
      <c r="BU61" s="2759"/>
      <c r="BV61" s="2759"/>
      <c r="BW61" s="2759"/>
      <c r="BX61" s="2759"/>
      <c r="BY61" s="2759"/>
      <c r="BZ61" s="2759"/>
      <c r="CA61" s="2768"/>
      <c r="CB61" s="1525"/>
      <c r="CC61" s="1525"/>
      <c r="CD61" s="111"/>
      <c r="CH61" s="1525"/>
      <c r="CI61" s="1525"/>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row>
    <row r="62" spans="2:126" s="63" customFormat="1" ht="24.95" customHeight="1" thickBot="1">
      <c r="B62" s="86"/>
      <c r="C62" s="1525"/>
      <c r="D62" s="141"/>
      <c r="E62" s="1525"/>
      <c r="F62" s="1525"/>
      <c r="G62" s="1525"/>
      <c r="H62" s="1525"/>
      <c r="I62" s="1525"/>
      <c r="J62" s="1525"/>
      <c r="K62" s="1525"/>
      <c r="L62" s="1525"/>
      <c r="M62" s="1525"/>
      <c r="N62" s="1525"/>
      <c r="O62" s="1525"/>
      <c r="P62" s="1525"/>
      <c r="Q62" s="1525"/>
      <c r="R62" s="1525"/>
      <c r="S62" s="1525"/>
      <c r="T62" s="1525"/>
      <c r="U62" s="1525"/>
      <c r="V62" s="1525"/>
      <c r="W62" s="1525"/>
      <c r="X62" s="1525"/>
      <c r="Y62" s="1525"/>
      <c r="Z62" s="1525"/>
      <c r="AA62" s="1525"/>
      <c r="AB62" s="1525"/>
      <c r="AC62" s="1525"/>
      <c r="AD62" s="1525"/>
      <c r="AE62" s="1525"/>
      <c r="AF62" s="1525"/>
      <c r="AG62" s="1525"/>
      <c r="AH62" s="1525"/>
      <c r="AI62" s="1525"/>
      <c r="AJ62" s="1525"/>
      <c r="AK62" s="1525"/>
      <c r="AL62" s="1525"/>
      <c r="AM62" s="1525"/>
      <c r="AN62" s="1525"/>
      <c r="AO62" s="1525"/>
      <c r="AP62" s="1525"/>
      <c r="AQ62" s="1525"/>
      <c r="AR62" s="1525"/>
      <c r="AS62" s="1525"/>
      <c r="AT62" s="1525"/>
      <c r="AU62" s="1525"/>
      <c r="AV62" s="1525"/>
      <c r="AW62" s="1525"/>
      <c r="AX62" s="1525"/>
      <c r="AY62" s="1525"/>
      <c r="AZ62" s="1525"/>
      <c r="BA62" s="1525"/>
      <c r="BB62" s="1525"/>
      <c r="BC62" s="1525"/>
      <c r="BD62" s="1525"/>
      <c r="BE62" s="1525"/>
      <c r="BF62" s="1525"/>
      <c r="BG62" s="1525"/>
      <c r="BH62" s="1525"/>
      <c r="BI62" s="1525"/>
      <c r="BW62" s="1525"/>
      <c r="BX62" s="1525"/>
      <c r="BY62" s="1525"/>
      <c r="BZ62" s="1525"/>
      <c r="CA62" s="147"/>
      <c r="CB62" s="1525"/>
      <c r="CC62" s="1525"/>
      <c r="CD62" s="111"/>
      <c r="CH62" s="1525"/>
      <c r="CI62" s="1525"/>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row>
    <row r="63" spans="2:126" s="63" customFormat="1" ht="30" customHeight="1">
      <c r="B63" s="89"/>
      <c r="C63" s="1525"/>
      <c r="D63" s="2743" t="s">
        <v>1221</v>
      </c>
      <c r="E63" s="2744"/>
      <c r="F63" s="2777"/>
      <c r="G63" s="2777"/>
      <c r="H63" s="2777"/>
      <c r="I63" s="2777"/>
      <c r="J63" s="2777"/>
      <c r="K63" s="2777"/>
      <c r="L63" s="2777"/>
      <c r="M63" s="2777"/>
      <c r="N63" s="2777"/>
      <c r="O63" s="2777"/>
      <c r="P63" s="2777"/>
      <c r="Q63" s="2777"/>
      <c r="R63" s="2777"/>
      <c r="S63" s="2777"/>
      <c r="T63" s="2777"/>
      <c r="U63" s="2777"/>
      <c r="V63" s="2777"/>
      <c r="W63" s="2777"/>
      <c r="X63" s="2777"/>
      <c r="Y63" s="2777"/>
      <c r="Z63" s="2777"/>
      <c r="AA63" s="2777"/>
      <c r="AB63" s="2777"/>
      <c r="AC63" s="2777"/>
      <c r="AD63" s="2777"/>
      <c r="AE63" s="2777"/>
      <c r="AF63" s="2777"/>
      <c r="AG63" s="2777"/>
      <c r="AH63" s="2777"/>
      <c r="AI63" s="2777"/>
      <c r="AJ63" s="2777"/>
      <c r="AK63" s="2777"/>
      <c r="AL63" s="2777"/>
      <c r="AM63" s="2777"/>
      <c r="AN63" s="2777"/>
      <c r="AO63" s="2777"/>
      <c r="AP63" s="2777"/>
      <c r="AQ63" s="2777"/>
      <c r="AR63" s="2777"/>
      <c r="AS63" s="2777"/>
      <c r="AT63" s="2777"/>
      <c r="AU63" s="2777"/>
      <c r="AV63" s="2777"/>
      <c r="AW63" s="2777"/>
      <c r="AX63" s="2777"/>
      <c r="AY63" s="2777"/>
      <c r="AZ63" s="2777"/>
      <c r="BA63" s="2777"/>
      <c r="BB63" s="2777"/>
      <c r="BC63" s="2777"/>
      <c r="BD63" s="2777"/>
      <c r="BE63" s="2777"/>
      <c r="BF63" s="2777"/>
      <c r="BG63" s="2777"/>
      <c r="BH63" s="2747" t="s">
        <v>1415</v>
      </c>
      <c r="BI63" s="2744"/>
      <c r="BJ63" s="2750"/>
      <c r="BK63" s="2751"/>
      <c r="BL63" s="2751"/>
      <c r="BM63" s="2751"/>
      <c r="BN63" s="2751"/>
      <c r="BO63" s="2751"/>
      <c r="BP63" s="2751"/>
      <c r="BQ63" s="2751"/>
      <c r="BR63" s="2769"/>
      <c r="BS63" s="2766"/>
      <c r="BT63" s="2751"/>
      <c r="BU63" s="2751"/>
      <c r="BV63" s="2751"/>
      <c r="BW63" s="2751"/>
      <c r="BX63" s="2751"/>
      <c r="BY63" s="2751"/>
      <c r="BZ63" s="2751"/>
      <c r="CA63" s="2752"/>
      <c r="CB63" s="1525"/>
      <c r="CC63" s="1525"/>
      <c r="CD63" s="111"/>
      <c r="CH63" s="1525"/>
      <c r="CI63" s="1525"/>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row>
    <row r="64" spans="2:126" s="63" customFormat="1" ht="30" customHeight="1" thickBot="1">
      <c r="B64" s="73"/>
      <c r="C64" s="1525"/>
      <c r="D64" s="2745"/>
      <c r="E64" s="2746"/>
      <c r="F64" s="2778"/>
      <c r="G64" s="2778"/>
      <c r="H64" s="2778"/>
      <c r="I64" s="2778"/>
      <c r="J64" s="2778"/>
      <c r="K64" s="2778"/>
      <c r="L64" s="2778"/>
      <c r="M64" s="2778"/>
      <c r="N64" s="2778"/>
      <c r="O64" s="2778"/>
      <c r="P64" s="2778"/>
      <c r="Q64" s="2778"/>
      <c r="R64" s="2778"/>
      <c r="S64" s="2778"/>
      <c r="T64" s="2778"/>
      <c r="U64" s="2778"/>
      <c r="V64" s="2778"/>
      <c r="W64" s="2778"/>
      <c r="X64" s="2778"/>
      <c r="Y64" s="2778"/>
      <c r="Z64" s="2778"/>
      <c r="AA64" s="2778"/>
      <c r="AB64" s="2778"/>
      <c r="AC64" s="2778"/>
      <c r="AD64" s="2778"/>
      <c r="AE64" s="2778"/>
      <c r="AF64" s="2778"/>
      <c r="AG64" s="2778"/>
      <c r="AH64" s="2778"/>
      <c r="AI64" s="2778"/>
      <c r="AJ64" s="2778"/>
      <c r="AK64" s="2778"/>
      <c r="AL64" s="2778"/>
      <c r="AM64" s="2778"/>
      <c r="AN64" s="2778"/>
      <c r="AO64" s="2778"/>
      <c r="AP64" s="2778"/>
      <c r="AQ64" s="2778"/>
      <c r="AR64" s="2778"/>
      <c r="AS64" s="2778"/>
      <c r="AT64" s="2778"/>
      <c r="AU64" s="2778"/>
      <c r="AV64" s="2778"/>
      <c r="AW64" s="2778"/>
      <c r="AX64" s="2778"/>
      <c r="AY64" s="2778"/>
      <c r="AZ64" s="2778"/>
      <c r="BA64" s="2778"/>
      <c r="BB64" s="2778"/>
      <c r="BC64" s="2778"/>
      <c r="BD64" s="2778"/>
      <c r="BE64" s="2778"/>
      <c r="BF64" s="2778"/>
      <c r="BG64" s="2778"/>
      <c r="BH64" s="2746"/>
      <c r="BI64" s="2746"/>
      <c r="BJ64" s="2758"/>
      <c r="BK64" s="2759"/>
      <c r="BL64" s="2759"/>
      <c r="BM64" s="2759"/>
      <c r="BN64" s="2759"/>
      <c r="BO64" s="2759"/>
      <c r="BP64" s="2759"/>
      <c r="BQ64" s="2759"/>
      <c r="BR64" s="2770"/>
      <c r="BS64" s="2767"/>
      <c r="BT64" s="2759"/>
      <c r="BU64" s="2759"/>
      <c r="BV64" s="2759"/>
      <c r="BW64" s="2759"/>
      <c r="BX64" s="2759"/>
      <c r="BY64" s="2759"/>
      <c r="BZ64" s="2759"/>
      <c r="CA64" s="2768"/>
      <c r="CB64" s="1525"/>
      <c r="CC64" s="1525"/>
      <c r="CD64" s="111"/>
      <c r="CH64" s="1525"/>
      <c r="CI64" s="1525"/>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row>
    <row r="65" spans="2:126" s="63" customFormat="1" ht="30" customHeight="1">
      <c r="B65" s="73"/>
      <c r="C65" s="1525"/>
      <c r="D65" s="1525"/>
      <c r="E65" s="1525"/>
      <c r="F65" s="1525"/>
      <c r="G65" s="1525"/>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c r="AI65" s="1525"/>
      <c r="AJ65" s="1525"/>
      <c r="AK65" s="1525"/>
      <c r="AL65" s="1525"/>
      <c r="AM65" s="1525"/>
      <c r="AN65" s="1525"/>
      <c r="AO65" s="1525"/>
      <c r="AP65" s="1525"/>
      <c r="AQ65" s="1525"/>
      <c r="AR65" s="1525"/>
      <c r="AS65" s="1525"/>
      <c r="AT65" s="1525"/>
      <c r="AU65" s="1525"/>
      <c r="AV65" s="1525"/>
      <c r="AW65" s="1525"/>
      <c r="AX65" s="1525"/>
      <c r="AY65" s="1525"/>
      <c r="AZ65" s="1525"/>
      <c r="BA65" s="1525"/>
      <c r="BB65" s="1525"/>
      <c r="BC65" s="1525"/>
      <c r="BD65" s="1525"/>
      <c r="BE65" s="1525"/>
      <c r="BF65" s="1525"/>
      <c r="BG65" s="1525"/>
      <c r="BH65" s="1525"/>
      <c r="BI65" s="1525"/>
      <c r="BJ65" s="1525"/>
      <c r="BK65" s="1525"/>
      <c r="BL65" s="1525"/>
      <c r="BM65" s="1525"/>
      <c r="BN65" s="1525"/>
      <c r="BO65" s="1525"/>
      <c r="BP65" s="1525"/>
      <c r="BQ65" s="1525"/>
      <c r="BR65" s="1525"/>
      <c r="BS65" s="1525"/>
      <c r="BT65" s="1525"/>
      <c r="BU65" s="1525"/>
      <c r="BV65" s="1525"/>
      <c r="BW65" s="1525"/>
      <c r="BX65" s="1525"/>
      <c r="BY65" s="1525"/>
      <c r="BZ65" s="1525"/>
      <c r="CA65" s="1525"/>
      <c r="CB65" s="1525"/>
      <c r="CC65" s="1525"/>
      <c r="CD65" s="111"/>
      <c r="CH65" s="1525"/>
      <c r="CI65" s="1525"/>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row>
    <row r="66" spans="2:126" s="63" customFormat="1" ht="30" customHeight="1">
      <c r="B66" s="73"/>
      <c r="C66" s="1525"/>
      <c r="D66" s="1525"/>
      <c r="E66" s="1525"/>
      <c r="F66" s="1525"/>
      <c r="G66" s="1525"/>
      <c r="H66" s="1525"/>
      <c r="I66" s="1525"/>
      <c r="J66" s="1525"/>
      <c r="K66" s="1525"/>
      <c r="L66" s="1525"/>
      <c r="M66" s="1525"/>
      <c r="N66" s="1525"/>
      <c r="O66" s="1525"/>
      <c r="P66" s="1525"/>
      <c r="Q66" s="1525"/>
      <c r="R66" s="1525"/>
      <c r="S66" s="1525"/>
      <c r="T66" s="1525"/>
      <c r="U66" s="1525"/>
      <c r="V66" s="1525"/>
      <c r="W66" s="1525"/>
      <c r="X66" s="1525"/>
      <c r="Y66" s="1525"/>
      <c r="Z66" s="1525"/>
      <c r="AA66" s="1525"/>
      <c r="AB66" s="1525"/>
      <c r="AC66" s="1525"/>
      <c r="AD66" s="1525"/>
      <c r="AE66" s="1525"/>
      <c r="AF66" s="1525"/>
      <c r="AG66" s="1525"/>
      <c r="AH66" s="1525"/>
      <c r="AI66" s="1525"/>
      <c r="AJ66" s="1525"/>
      <c r="AK66" s="1525"/>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R66" s="1525"/>
      <c r="BS66" s="1525"/>
      <c r="BT66" s="1525"/>
      <c r="BU66" s="1525"/>
      <c r="BV66" s="1525"/>
      <c r="BW66" s="1525"/>
      <c r="BX66" s="1525"/>
      <c r="BY66" s="1525"/>
      <c r="BZ66" s="1525"/>
      <c r="CA66" s="1525"/>
      <c r="CB66" s="1525"/>
      <c r="CC66" s="1525"/>
      <c r="CD66" s="114"/>
      <c r="CH66" s="1525"/>
      <c r="CI66" s="1525"/>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row>
    <row r="67" spans="2:126" s="63" customFormat="1" ht="30" customHeight="1">
      <c r="B67" s="73"/>
      <c r="C67" s="1525"/>
      <c r="D67" s="1525"/>
      <c r="E67" s="1525"/>
      <c r="F67" s="1525"/>
      <c r="G67" s="1525"/>
      <c r="H67" s="1525"/>
      <c r="I67" s="1525"/>
      <c r="J67" s="1525"/>
      <c r="K67" s="1525"/>
      <c r="L67" s="1525"/>
      <c r="M67" s="1525"/>
      <c r="N67" s="1525"/>
      <c r="O67" s="1525"/>
      <c r="P67" s="1525"/>
      <c r="Q67" s="1525"/>
      <c r="R67" s="1525"/>
      <c r="S67" s="1525"/>
      <c r="T67" s="1525"/>
      <c r="U67" s="1525"/>
      <c r="V67" s="1525"/>
      <c r="W67" s="1525"/>
      <c r="X67" s="1525"/>
      <c r="Y67" s="1525"/>
      <c r="Z67" s="1525"/>
      <c r="AA67" s="1525"/>
      <c r="AB67" s="1525"/>
      <c r="AC67" s="1525"/>
      <c r="AD67" s="1525"/>
      <c r="AE67" s="1525"/>
      <c r="AF67" s="1525"/>
      <c r="AG67" s="1525"/>
      <c r="AH67" s="1525"/>
      <c r="AI67" s="1525"/>
      <c r="AJ67" s="1525"/>
      <c r="AK67" s="1525"/>
      <c r="AL67" s="1525"/>
      <c r="AM67" s="1525"/>
      <c r="AN67" s="1525"/>
      <c r="AO67" s="1525"/>
      <c r="AP67" s="1525"/>
      <c r="AQ67" s="1525"/>
      <c r="AR67" s="1525"/>
      <c r="AS67" s="1525"/>
      <c r="AT67" s="1525"/>
      <c r="AU67" s="1525"/>
      <c r="AV67" s="1525"/>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1525"/>
      <c r="BR67" s="1525"/>
      <c r="BS67" s="1525"/>
      <c r="BT67" s="1525"/>
      <c r="BU67" s="1525"/>
      <c r="BV67" s="1525"/>
      <c r="BW67" s="1525"/>
      <c r="BX67" s="1525"/>
      <c r="BY67" s="1525"/>
      <c r="BZ67" s="1525"/>
      <c r="CA67" s="1525"/>
      <c r="CB67" s="1525"/>
      <c r="CC67" s="1525"/>
      <c r="CD67" s="114"/>
      <c r="CH67" s="1525"/>
      <c r="CI67" s="1525"/>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row>
    <row r="68" spans="2:126" s="63" customFormat="1" ht="30" customHeight="1">
      <c r="B68" s="84"/>
      <c r="C68" s="1525"/>
      <c r="D68" s="1525"/>
      <c r="E68" s="1525"/>
      <c r="F68" s="1525"/>
      <c r="G68" s="1525"/>
      <c r="H68" s="1525"/>
      <c r="I68" s="1525"/>
      <c r="J68" s="1525"/>
      <c r="K68" s="1525"/>
      <c r="L68" s="1525"/>
      <c r="M68" s="1525"/>
      <c r="N68" s="1525"/>
      <c r="O68" s="1525"/>
      <c r="P68" s="1525"/>
      <c r="Q68" s="1525"/>
      <c r="R68" s="1525"/>
      <c r="S68" s="1525"/>
      <c r="T68" s="1525"/>
      <c r="U68" s="1525"/>
      <c r="V68" s="1525"/>
      <c r="W68" s="1525"/>
      <c r="X68" s="1525"/>
      <c r="Y68" s="1525"/>
      <c r="Z68" s="1525"/>
      <c r="AA68" s="1525"/>
      <c r="AB68" s="1525"/>
      <c r="AC68" s="1525"/>
      <c r="AD68" s="1525"/>
      <c r="AE68" s="1525"/>
      <c r="AF68" s="1525"/>
      <c r="AG68" s="1525"/>
      <c r="AH68" s="1525"/>
      <c r="AI68" s="1525"/>
      <c r="AJ68" s="1525"/>
      <c r="AK68" s="1525"/>
      <c r="AL68" s="1525"/>
      <c r="AM68" s="1525"/>
      <c r="AN68" s="1525"/>
      <c r="AO68" s="1525"/>
      <c r="AP68" s="1525"/>
      <c r="AQ68" s="1525"/>
      <c r="AR68" s="1525"/>
      <c r="AS68" s="1525"/>
      <c r="AT68" s="1525"/>
      <c r="AU68" s="1525"/>
      <c r="AV68" s="1525"/>
      <c r="AW68" s="1525"/>
      <c r="AX68" s="1525"/>
      <c r="AY68" s="1525"/>
      <c r="AZ68" s="1525"/>
      <c r="BA68" s="1525"/>
      <c r="BB68" s="1525"/>
      <c r="BC68" s="1525"/>
      <c r="BD68" s="1525"/>
      <c r="BE68" s="1525"/>
      <c r="BF68" s="1525"/>
      <c r="BG68" s="1525"/>
      <c r="BH68" s="1525"/>
      <c r="BI68" s="1525"/>
      <c r="BJ68" s="1525"/>
      <c r="BK68" s="1525"/>
      <c r="BL68" s="1525"/>
      <c r="BM68" s="1525"/>
      <c r="BN68" s="1525"/>
      <c r="BO68" s="1525"/>
      <c r="BP68" s="1525"/>
      <c r="BQ68" s="1525"/>
      <c r="BR68" s="1525"/>
      <c r="BS68" s="1525"/>
      <c r="BT68" s="1525"/>
      <c r="BU68" s="1525"/>
      <c r="BV68" s="1525"/>
      <c r="BW68" s="1525"/>
      <c r="BX68" s="1525"/>
      <c r="BY68" s="1525"/>
      <c r="BZ68" s="1525"/>
      <c r="CA68" s="1525"/>
      <c r="CB68" s="1525"/>
      <c r="CC68" s="1525"/>
      <c r="CD68" s="115"/>
      <c r="CH68" s="1525"/>
      <c r="CI68" s="1525"/>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row>
    <row r="69" spans="2:126" s="63" customFormat="1" ht="30" customHeight="1">
      <c r="B69" s="86"/>
      <c r="C69" s="1525"/>
      <c r="D69" s="1525"/>
      <c r="E69" s="1525"/>
      <c r="F69" s="1525"/>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1525"/>
      <c r="BR69" s="1525"/>
      <c r="BS69" s="1525"/>
      <c r="BT69" s="1525"/>
      <c r="BU69" s="1525"/>
      <c r="BV69" s="1525"/>
      <c r="BW69" s="1525"/>
      <c r="BX69" s="1525"/>
      <c r="BY69" s="1525"/>
      <c r="BZ69" s="1525"/>
      <c r="CA69" s="1525"/>
      <c r="CB69" s="1525"/>
      <c r="CC69" s="1525"/>
      <c r="CD69" s="115"/>
      <c r="CH69" s="1525"/>
      <c r="CI69" s="1525"/>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row>
    <row r="70" spans="2:126" s="63" customFormat="1" ht="30" customHeight="1">
      <c r="B70" s="86"/>
      <c r="C70" s="1525"/>
      <c r="D70" s="1525"/>
      <c r="E70" s="1525"/>
      <c r="F70" s="1525"/>
      <c r="G70" s="1525"/>
      <c r="H70" s="1525"/>
      <c r="I70" s="1525"/>
      <c r="J70" s="1525"/>
      <c r="K70" s="1525"/>
      <c r="L70" s="1525"/>
      <c r="M70" s="1525"/>
      <c r="N70" s="1525"/>
      <c r="O70" s="1525"/>
      <c r="P70" s="1525"/>
      <c r="Q70" s="1525"/>
      <c r="R70" s="1525"/>
      <c r="S70" s="1525"/>
      <c r="T70" s="1525"/>
      <c r="U70" s="1525"/>
      <c r="V70" s="1525"/>
      <c r="W70" s="1525"/>
      <c r="X70" s="1525"/>
      <c r="Y70" s="1525"/>
      <c r="Z70" s="1525"/>
      <c r="AA70" s="1525"/>
      <c r="AB70" s="1525"/>
      <c r="AC70" s="1525"/>
      <c r="AD70" s="1525"/>
      <c r="AE70" s="1525"/>
      <c r="AF70" s="1525"/>
      <c r="AG70" s="1525"/>
      <c r="AH70" s="1525"/>
      <c r="AI70" s="1525"/>
      <c r="AJ70" s="1525"/>
      <c r="AK70" s="1525"/>
      <c r="AL70" s="1525"/>
      <c r="AM70" s="1525"/>
      <c r="AN70" s="1525"/>
      <c r="AO70" s="1525"/>
      <c r="AP70" s="1525"/>
      <c r="AQ70" s="1525"/>
      <c r="AR70" s="1525"/>
      <c r="AS70" s="1525"/>
      <c r="AT70" s="1525"/>
      <c r="AU70" s="1525"/>
      <c r="AV70" s="1525"/>
      <c r="AW70" s="1525"/>
      <c r="AX70" s="1525"/>
      <c r="AY70" s="1525"/>
      <c r="AZ70" s="1525"/>
      <c r="BA70" s="1525"/>
      <c r="BB70" s="1525"/>
      <c r="BC70" s="1525"/>
      <c r="BD70" s="1525"/>
      <c r="BE70" s="1525"/>
      <c r="BF70" s="1525"/>
      <c r="BG70" s="1525"/>
      <c r="BH70" s="1525"/>
      <c r="BI70" s="1525"/>
      <c r="BJ70" s="1525"/>
      <c r="BK70" s="1525"/>
      <c r="BL70" s="1525"/>
      <c r="BM70" s="1525"/>
      <c r="BN70" s="1525"/>
      <c r="BO70" s="1525"/>
      <c r="BP70" s="1525"/>
      <c r="BQ70" s="1525"/>
      <c r="BR70" s="1525"/>
      <c r="BS70" s="1525"/>
      <c r="BT70" s="1525"/>
      <c r="BU70" s="1525"/>
      <c r="BV70" s="1525"/>
      <c r="BW70" s="1525"/>
      <c r="BX70" s="1525"/>
      <c r="BY70" s="1525"/>
      <c r="BZ70" s="1525"/>
      <c r="CA70" s="1525"/>
      <c r="CB70" s="1525"/>
      <c r="CC70" s="1525"/>
      <c r="CD70" s="115"/>
      <c r="CH70" s="1525"/>
      <c r="CI70" s="1525"/>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row>
    <row r="71" spans="2:126" s="63" customFormat="1" ht="30" customHeight="1">
      <c r="B71" s="89"/>
      <c r="C71" s="1525"/>
      <c r="D71" s="1525"/>
      <c r="E71" s="1525"/>
      <c r="F71" s="1525"/>
      <c r="G71" s="1525"/>
      <c r="H71" s="1525"/>
      <c r="I71" s="1525"/>
      <c r="J71" s="1525"/>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1525"/>
      <c r="BX71" s="1525"/>
      <c r="BY71" s="1525"/>
      <c r="BZ71" s="1525"/>
      <c r="CA71" s="1525"/>
      <c r="CB71" s="1525"/>
      <c r="CC71" s="1525"/>
      <c r="CD71" s="115"/>
      <c r="CH71" s="1525"/>
      <c r="CI71" s="1525"/>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row>
    <row r="72" spans="2:126" s="63" customFormat="1" ht="30" customHeight="1">
      <c r="B72" s="73"/>
      <c r="C72" s="1525"/>
      <c r="D72" s="1525"/>
      <c r="E72" s="1525"/>
      <c r="F72" s="1525"/>
      <c r="G72" s="1525"/>
      <c r="H72" s="1525"/>
      <c r="I72" s="1525"/>
      <c r="J72" s="1525"/>
      <c r="K72" s="1525"/>
      <c r="L72" s="1525"/>
      <c r="M72" s="1525"/>
      <c r="N72" s="1525"/>
      <c r="O72" s="1525"/>
      <c r="P72" s="1525"/>
      <c r="Q72" s="1525"/>
      <c r="R72" s="1525"/>
      <c r="S72" s="1525"/>
      <c r="T72" s="1525"/>
      <c r="U72" s="1525"/>
      <c r="V72" s="1525"/>
      <c r="W72" s="1525"/>
      <c r="X72" s="1525"/>
      <c r="Y72" s="1525"/>
      <c r="Z72" s="1525"/>
      <c r="AA72" s="1525"/>
      <c r="AB72" s="1525"/>
      <c r="AC72" s="1525"/>
      <c r="AD72" s="1525"/>
      <c r="AE72" s="1525"/>
      <c r="AF72" s="1525"/>
      <c r="AG72" s="1525"/>
      <c r="AH72" s="1525"/>
      <c r="AI72" s="1525"/>
      <c r="AJ72" s="1525"/>
      <c r="AK72" s="1525"/>
      <c r="AL72" s="1525"/>
      <c r="AM72" s="1525"/>
      <c r="AN72" s="1525"/>
      <c r="AO72" s="1525"/>
      <c r="AP72" s="1525"/>
      <c r="AQ72" s="1525"/>
      <c r="AR72" s="1525"/>
      <c r="AS72" s="1525"/>
      <c r="AT72" s="1525"/>
      <c r="AU72" s="1525"/>
      <c r="AV72" s="1525"/>
      <c r="AW72" s="1525"/>
      <c r="AX72" s="1525"/>
      <c r="AY72" s="1525"/>
      <c r="AZ72" s="1525"/>
      <c r="BA72" s="1525"/>
      <c r="BB72" s="1525"/>
      <c r="BC72" s="1525"/>
      <c r="BD72" s="1525"/>
      <c r="BE72" s="1525"/>
      <c r="BF72" s="1525"/>
      <c r="BG72" s="1525"/>
      <c r="BH72" s="1525"/>
      <c r="BI72" s="1525"/>
      <c r="BJ72" s="1525"/>
      <c r="BK72" s="1525"/>
      <c r="BL72" s="1525"/>
      <c r="BM72" s="1525"/>
      <c r="BN72" s="1525"/>
      <c r="BO72" s="1525"/>
      <c r="BP72" s="1525"/>
      <c r="BQ72" s="1525"/>
      <c r="BR72" s="1525"/>
      <c r="BS72" s="1525"/>
      <c r="BT72" s="1525"/>
      <c r="BU72" s="1525"/>
      <c r="BV72" s="1525"/>
      <c r="BW72" s="1525"/>
      <c r="BX72" s="1525"/>
      <c r="BY72" s="1525"/>
      <c r="BZ72" s="1525"/>
      <c r="CA72" s="1525"/>
      <c r="CB72" s="1525"/>
      <c r="CC72" s="1525"/>
      <c r="CD72" s="111"/>
      <c r="CH72" s="1525"/>
      <c r="CI72" s="1525"/>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row>
    <row r="73" spans="2:126" s="63" customFormat="1" ht="30" customHeight="1">
      <c r="B73" s="73"/>
      <c r="C73" s="1525"/>
      <c r="D73" s="1525"/>
      <c r="E73" s="1525"/>
      <c r="F73" s="1525"/>
      <c r="G73" s="1525"/>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1525"/>
      <c r="AK73" s="1525"/>
      <c r="AL73" s="1525"/>
      <c r="AM73" s="1525"/>
      <c r="AN73" s="1525"/>
      <c r="AO73" s="1525"/>
      <c r="AP73" s="1525"/>
      <c r="AQ73" s="1525"/>
      <c r="AR73" s="1525"/>
      <c r="AS73" s="1525"/>
      <c r="AT73" s="1525"/>
      <c r="AU73" s="1525"/>
      <c r="AV73" s="1525"/>
      <c r="AW73" s="1525"/>
      <c r="AX73" s="1525"/>
      <c r="AY73" s="1525"/>
      <c r="AZ73" s="1525"/>
      <c r="BA73" s="1525"/>
      <c r="BB73" s="1525"/>
      <c r="BC73" s="1525"/>
      <c r="BD73" s="1525"/>
      <c r="BE73" s="1525"/>
      <c r="BF73" s="1525"/>
      <c r="BG73" s="1525"/>
      <c r="BH73" s="1525"/>
      <c r="BI73" s="1525"/>
      <c r="BJ73" s="1525"/>
      <c r="BK73" s="1525"/>
      <c r="BL73" s="1525"/>
      <c r="BM73" s="1525"/>
      <c r="BN73" s="1525"/>
      <c r="BO73" s="1525"/>
      <c r="BP73" s="1525"/>
      <c r="BQ73" s="1525"/>
      <c r="BR73" s="1525"/>
      <c r="BS73" s="1525"/>
      <c r="BT73" s="1525"/>
      <c r="BU73" s="1525"/>
      <c r="BV73" s="1525"/>
      <c r="BW73" s="1525"/>
      <c r="BX73" s="1525"/>
      <c r="BY73" s="1525"/>
      <c r="BZ73" s="1525"/>
      <c r="CA73" s="1525"/>
      <c r="CB73" s="1525"/>
      <c r="CC73" s="1525"/>
      <c r="CD73" s="111"/>
      <c r="CH73" s="1525"/>
      <c r="CI73" s="1525"/>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row>
    <row r="74" spans="2:126" s="63" customFormat="1" ht="30" customHeight="1">
      <c r="B74" s="73"/>
      <c r="C74" s="1525"/>
      <c r="D74" s="1525"/>
      <c r="E74" s="1525"/>
      <c r="F74" s="1525"/>
      <c r="G74" s="1525"/>
      <c r="H74" s="1525"/>
      <c r="I74" s="1525"/>
      <c r="J74" s="1525"/>
      <c r="K74" s="1525"/>
      <c r="L74" s="1525"/>
      <c r="M74" s="1525"/>
      <c r="N74" s="1525"/>
      <c r="O74" s="1525"/>
      <c r="P74" s="1525"/>
      <c r="Q74" s="1525"/>
      <c r="R74" s="1525"/>
      <c r="S74" s="1525"/>
      <c r="T74" s="1525"/>
      <c r="U74" s="1525"/>
      <c r="V74" s="1525"/>
      <c r="W74" s="1525"/>
      <c r="X74" s="1525"/>
      <c r="Y74" s="1525"/>
      <c r="Z74" s="1525"/>
      <c r="AA74" s="1525"/>
      <c r="AB74" s="1525"/>
      <c r="AC74" s="1525"/>
      <c r="AD74" s="1525"/>
      <c r="AE74" s="1525"/>
      <c r="AF74" s="1525"/>
      <c r="AG74" s="1525"/>
      <c r="AH74" s="1525"/>
      <c r="AI74" s="1525"/>
      <c r="AJ74" s="1525"/>
      <c r="AK74" s="1525"/>
      <c r="AL74" s="1525"/>
      <c r="AM74" s="1525"/>
      <c r="AN74" s="1525"/>
      <c r="AO74" s="1525"/>
      <c r="AP74" s="1525"/>
      <c r="AQ74" s="1525"/>
      <c r="AR74" s="1525"/>
      <c r="AS74" s="1525"/>
      <c r="AT74" s="1525"/>
      <c r="AU74" s="1525"/>
      <c r="AV74" s="1525"/>
      <c r="AW74" s="1525"/>
      <c r="AX74" s="1525"/>
      <c r="AY74" s="1525"/>
      <c r="AZ74" s="1525"/>
      <c r="BA74" s="1525"/>
      <c r="BB74" s="1525"/>
      <c r="BC74" s="1525"/>
      <c r="BD74" s="1525"/>
      <c r="BE74" s="1525"/>
      <c r="BF74" s="1525"/>
      <c r="BG74" s="1525"/>
      <c r="BH74" s="1525"/>
      <c r="BI74" s="1525"/>
      <c r="BJ74" s="1525"/>
      <c r="BK74" s="1525"/>
      <c r="BL74" s="1525"/>
      <c r="BM74" s="1525"/>
      <c r="BN74" s="1525"/>
      <c r="BO74" s="1525"/>
      <c r="BP74" s="1525"/>
      <c r="BQ74" s="1525"/>
      <c r="BR74" s="1525"/>
      <c r="BS74" s="1525"/>
      <c r="BT74" s="1525"/>
      <c r="BU74" s="1525"/>
      <c r="BV74" s="1525"/>
      <c r="BW74" s="1525"/>
      <c r="BX74" s="1525"/>
      <c r="BY74" s="1525"/>
      <c r="BZ74" s="1525"/>
      <c r="CA74" s="1525"/>
      <c r="CB74" s="1525"/>
      <c r="CC74" s="1525"/>
      <c r="CD74" s="114"/>
      <c r="CH74" s="1525"/>
      <c r="CI74" s="1525"/>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row>
    <row r="75" spans="2:126" s="63" customFormat="1" ht="30" customHeight="1">
      <c r="B75" s="73"/>
      <c r="C75" s="1525"/>
      <c r="D75" s="1525"/>
      <c r="E75" s="1525"/>
      <c r="F75" s="1525"/>
      <c r="G75" s="1525"/>
      <c r="H75" s="1525"/>
      <c r="I75" s="1525"/>
      <c r="J75" s="1525"/>
      <c r="K75" s="1525"/>
      <c r="L75" s="1525"/>
      <c r="M75" s="1525"/>
      <c r="N75" s="1525"/>
      <c r="O75" s="1525"/>
      <c r="P75" s="1525"/>
      <c r="Q75" s="1525"/>
      <c r="R75" s="1525"/>
      <c r="S75" s="1525"/>
      <c r="T75" s="1525"/>
      <c r="U75" s="1525"/>
      <c r="V75" s="1525"/>
      <c r="W75" s="1525"/>
      <c r="X75" s="1525"/>
      <c r="Y75" s="1525"/>
      <c r="Z75" s="1525"/>
      <c r="AA75" s="1525"/>
      <c r="AB75" s="1525"/>
      <c r="AC75" s="1525"/>
      <c r="AD75" s="1525"/>
      <c r="AE75" s="1525"/>
      <c r="AF75" s="1525"/>
      <c r="AG75" s="1525"/>
      <c r="AH75" s="1525"/>
      <c r="AI75" s="1525"/>
      <c r="AJ75" s="1525"/>
      <c r="AK75" s="1525"/>
      <c r="AL75" s="1525"/>
      <c r="AM75" s="1525"/>
      <c r="AN75" s="1525"/>
      <c r="AO75" s="1525"/>
      <c r="AP75" s="1525"/>
      <c r="AQ75" s="1525"/>
      <c r="AR75" s="1525"/>
      <c r="AS75" s="1525"/>
      <c r="AT75" s="1525"/>
      <c r="AU75" s="1525"/>
      <c r="AV75" s="1525"/>
      <c r="AW75" s="1525"/>
      <c r="AX75" s="1525"/>
      <c r="AY75" s="1525"/>
      <c r="AZ75" s="1525"/>
      <c r="BA75" s="1525"/>
      <c r="BB75" s="1525"/>
      <c r="BC75" s="1525"/>
      <c r="BD75" s="1525"/>
      <c r="BE75" s="1525"/>
      <c r="BF75" s="1525"/>
      <c r="BG75" s="1525"/>
      <c r="BH75" s="1525"/>
      <c r="BI75" s="1525"/>
      <c r="BJ75" s="1525"/>
      <c r="BK75" s="1525"/>
      <c r="BL75" s="1525"/>
      <c r="BM75" s="1525"/>
      <c r="BN75" s="1525"/>
      <c r="BO75" s="1525"/>
      <c r="BP75" s="1525"/>
      <c r="BQ75" s="1525"/>
      <c r="BR75" s="1525"/>
      <c r="BS75" s="1525"/>
      <c r="BT75" s="1525"/>
      <c r="BU75" s="1525"/>
      <c r="BV75" s="1525"/>
      <c r="BW75" s="1525"/>
      <c r="BX75" s="1525"/>
      <c r="BY75" s="1525"/>
      <c r="BZ75" s="1525"/>
      <c r="CA75" s="1525"/>
      <c r="CB75" s="1525"/>
      <c r="CC75" s="1525"/>
      <c r="CD75" s="111"/>
      <c r="CH75" s="1525"/>
      <c r="CI75" s="1525"/>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row>
    <row r="76" spans="2:126" s="63" customFormat="1" ht="30" customHeight="1">
      <c r="B76" s="84"/>
      <c r="C76" s="1525"/>
      <c r="D76" s="1525"/>
      <c r="E76" s="1525"/>
      <c r="F76" s="1525"/>
      <c r="G76" s="1525"/>
      <c r="H76" s="1525"/>
      <c r="I76" s="1525"/>
      <c r="J76" s="1525"/>
      <c r="K76" s="1525"/>
      <c r="L76" s="1525"/>
      <c r="M76" s="1525"/>
      <c r="N76" s="1525"/>
      <c r="O76" s="1525"/>
      <c r="P76" s="1525"/>
      <c r="Q76" s="1525"/>
      <c r="R76" s="1525"/>
      <c r="S76" s="1525"/>
      <c r="T76" s="1525"/>
      <c r="U76" s="1525"/>
      <c r="V76" s="1525"/>
      <c r="W76" s="1525"/>
      <c r="X76" s="1525"/>
      <c r="Y76" s="1525"/>
      <c r="Z76" s="1525"/>
      <c r="AA76" s="1525"/>
      <c r="AB76" s="1525"/>
      <c r="AC76" s="1525"/>
      <c r="AD76" s="1525"/>
      <c r="AE76" s="1525"/>
      <c r="AF76" s="1525"/>
      <c r="AG76" s="1525"/>
      <c r="AH76" s="1525"/>
      <c r="AI76" s="1525"/>
      <c r="AJ76" s="1525"/>
      <c r="AK76" s="1525"/>
      <c r="AL76" s="1525"/>
      <c r="AM76" s="1525"/>
      <c r="AN76" s="1525"/>
      <c r="AO76" s="1525"/>
      <c r="AP76" s="1525"/>
      <c r="AQ76" s="1525"/>
      <c r="AR76" s="1525"/>
      <c r="AS76" s="1525"/>
      <c r="AT76" s="1525"/>
      <c r="AU76" s="1525"/>
      <c r="AV76" s="1525"/>
      <c r="AW76" s="1525"/>
      <c r="AX76" s="1525"/>
      <c r="AY76" s="1525"/>
      <c r="AZ76" s="1525"/>
      <c r="BA76" s="1525"/>
      <c r="BB76" s="1525"/>
      <c r="BC76" s="1525"/>
      <c r="BD76" s="1525"/>
      <c r="BE76" s="1525"/>
      <c r="BF76" s="1525"/>
      <c r="BG76" s="1525"/>
      <c r="BH76" s="1525"/>
      <c r="BI76" s="1525"/>
      <c r="BJ76" s="1525"/>
      <c r="BK76" s="1525"/>
      <c r="BL76" s="1525"/>
      <c r="BM76" s="1525"/>
      <c r="BN76" s="1525"/>
      <c r="BO76" s="1525"/>
      <c r="BP76" s="1525"/>
      <c r="BQ76" s="1525"/>
      <c r="BR76" s="1525"/>
      <c r="BS76" s="1525"/>
      <c r="BT76" s="1525"/>
      <c r="BU76" s="1525"/>
      <c r="BV76" s="1525"/>
      <c r="BW76" s="1525"/>
      <c r="BX76" s="1525"/>
      <c r="BY76" s="1525"/>
      <c r="BZ76" s="1525"/>
      <c r="CA76" s="1525"/>
      <c r="CB76" s="1525"/>
      <c r="CC76" s="1525"/>
      <c r="CD76" s="111"/>
      <c r="CH76" s="1525"/>
      <c r="CI76" s="1525"/>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row>
    <row r="77" spans="2:126" s="63" customFormat="1" ht="30" customHeight="1">
      <c r="B77" s="86"/>
      <c r="C77" s="1525"/>
      <c r="D77" s="1525"/>
      <c r="E77" s="1525"/>
      <c r="F77" s="1525"/>
      <c r="G77" s="1525"/>
      <c r="H77" s="1525"/>
      <c r="I77" s="1525"/>
      <c r="J77" s="1525"/>
      <c r="K77" s="1525"/>
      <c r="L77" s="1525"/>
      <c r="M77" s="1525"/>
      <c r="N77" s="1525"/>
      <c r="O77" s="1525"/>
      <c r="P77" s="1525"/>
      <c r="Q77" s="1525"/>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1525"/>
      <c r="AQ77" s="1525"/>
      <c r="AR77" s="1525"/>
      <c r="AS77" s="1525"/>
      <c r="AT77" s="1525"/>
      <c r="AU77" s="1525"/>
      <c r="AV77" s="1525"/>
      <c r="AW77" s="1525"/>
      <c r="AX77" s="1525"/>
      <c r="AY77" s="1525"/>
      <c r="AZ77" s="1525"/>
      <c r="BA77" s="1525"/>
      <c r="BB77" s="1525"/>
      <c r="BC77" s="1525"/>
      <c r="BD77" s="1525"/>
      <c r="BE77" s="1525"/>
      <c r="BF77" s="1525"/>
      <c r="BG77" s="1525"/>
      <c r="BH77" s="1525"/>
      <c r="BI77" s="1525"/>
      <c r="BJ77" s="1525"/>
      <c r="BK77" s="1525"/>
      <c r="BL77" s="1525"/>
      <c r="BM77" s="1525"/>
      <c r="BN77" s="1525"/>
      <c r="BO77" s="1525"/>
      <c r="BP77" s="1525"/>
      <c r="BQ77" s="1525"/>
      <c r="BR77" s="1525"/>
      <c r="BS77" s="1525"/>
      <c r="BT77" s="1525"/>
      <c r="BU77" s="1525"/>
      <c r="BV77" s="1525"/>
      <c r="BW77" s="1525"/>
      <c r="BX77" s="1525"/>
      <c r="BY77" s="1525"/>
      <c r="BZ77" s="1525"/>
      <c r="CA77" s="1525"/>
      <c r="CB77" s="1525"/>
      <c r="CC77" s="1525"/>
      <c r="CD77" s="114"/>
      <c r="CH77" s="1525"/>
      <c r="CI77" s="1525"/>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row>
    <row r="78" spans="2:126" s="63" customFormat="1" ht="30" customHeight="1">
      <c r="B78" s="86"/>
      <c r="C78" s="1525"/>
      <c r="D78" s="1525"/>
      <c r="E78" s="1525"/>
      <c r="F78" s="1525"/>
      <c r="G78" s="1525"/>
      <c r="H78" s="1525"/>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1525"/>
      <c r="AJ78" s="1525"/>
      <c r="AK78" s="1525"/>
      <c r="AL78" s="1525"/>
      <c r="AM78" s="1525"/>
      <c r="AN78" s="1525"/>
      <c r="AO78" s="1525"/>
      <c r="AP78" s="1525"/>
      <c r="AQ78" s="1525"/>
      <c r="AR78" s="1525"/>
      <c r="AS78" s="1525"/>
      <c r="AT78" s="1525"/>
      <c r="AU78" s="1525"/>
      <c r="AV78" s="1525"/>
      <c r="AW78" s="1525"/>
      <c r="AX78" s="1525"/>
      <c r="AY78" s="1525"/>
      <c r="AZ78" s="1525"/>
      <c r="BA78" s="1525"/>
      <c r="BB78" s="1525"/>
      <c r="BC78" s="1525"/>
      <c r="BD78" s="1525"/>
      <c r="BE78" s="1525"/>
      <c r="BF78" s="1525"/>
      <c r="BG78" s="1525"/>
      <c r="BH78" s="1525"/>
      <c r="BI78" s="1525"/>
      <c r="BJ78" s="1525"/>
      <c r="BK78" s="1525"/>
      <c r="BL78" s="1525"/>
      <c r="BM78" s="1525"/>
      <c r="BN78" s="1525"/>
      <c r="BO78" s="1525"/>
      <c r="BP78" s="1525"/>
      <c r="BQ78" s="1525"/>
      <c r="BR78" s="1525"/>
      <c r="BS78" s="1525"/>
      <c r="BT78" s="1525"/>
      <c r="BU78" s="1525"/>
      <c r="BV78" s="1525"/>
      <c r="BW78" s="1525"/>
      <c r="BX78" s="1525"/>
      <c r="BY78" s="1525"/>
      <c r="BZ78" s="1525"/>
      <c r="CA78" s="1525"/>
      <c r="CB78" s="1525"/>
      <c r="CC78" s="1525"/>
      <c r="CD78" s="114"/>
      <c r="CH78" s="1525"/>
      <c r="CI78" s="1525"/>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row>
    <row r="79" spans="2:126" s="63" customFormat="1" ht="30" customHeight="1">
      <c r="B79" s="89"/>
      <c r="C79" s="1525"/>
      <c r="D79" s="1525"/>
      <c r="E79" s="1525"/>
      <c r="F79" s="1525"/>
      <c r="G79" s="1525"/>
      <c r="H79" s="1525"/>
      <c r="I79" s="1525"/>
      <c r="J79" s="1525"/>
      <c r="K79" s="1525"/>
      <c r="L79" s="1525"/>
      <c r="M79" s="1525"/>
      <c r="N79" s="1525"/>
      <c r="O79" s="1525"/>
      <c r="P79" s="1525"/>
      <c r="Q79" s="1525"/>
      <c r="R79" s="1525"/>
      <c r="S79" s="1525"/>
      <c r="T79" s="1525"/>
      <c r="U79" s="1525"/>
      <c r="V79" s="1525"/>
      <c r="W79" s="1525"/>
      <c r="X79" s="1525"/>
      <c r="Y79" s="1525"/>
      <c r="Z79" s="1525"/>
      <c r="AA79" s="1525"/>
      <c r="AB79" s="1525"/>
      <c r="AC79" s="1525"/>
      <c r="AD79" s="1525"/>
      <c r="AE79" s="1525"/>
      <c r="AF79" s="1525"/>
      <c r="AG79" s="1525"/>
      <c r="AH79" s="1525"/>
      <c r="AI79" s="1525"/>
      <c r="AJ79" s="1525"/>
      <c r="AK79" s="1525"/>
      <c r="AL79" s="1525"/>
      <c r="AM79" s="1525"/>
      <c r="AN79" s="1525"/>
      <c r="AO79" s="1525"/>
      <c r="AP79" s="1525"/>
      <c r="AQ79" s="1525"/>
      <c r="AR79" s="1525"/>
      <c r="AS79" s="1525"/>
      <c r="AT79" s="1525"/>
      <c r="AU79" s="1525"/>
      <c r="AV79" s="1525"/>
      <c r="AW79" s="1525"/>
      <c r="AX79" s="1525"/>
      <c r="AY79" s="1525"/>
      <c r="AZ79" s="1525"/>
      <c r="BA79" s="1525"/>
      <c r="BB79" s="1525"/>
      <c r="BC79" s="1525"/>
      <c r="BD79" s="1525"/>
      <c r="BE79" s="1525"/>
      <c r="BF79" s="1525"/>
      <c r="BG79" s="1525"/>
      <c r="BH79" s="1525"/>
      <c r="BI79" s="1525"/>
      <c r="BJ79" s="1525"/>
      <c r="BK79" s="1525"/>
      <c r="BL79" s="1525"/>
      <c r="BM79" s="1525"/>
      <c r="BN79" s="1525"/>
      <c r="BO79" s="1525"/>
      <c r="BP79" s="1525"/>
      <c r="BQ79" s="1525"/>
      <c r="BR79" s="1525"/>
      <c r="BS79" s="1525"/>
      <c r="BT79" s="1525"/>
      <c r="BU79" s="1525"/>
      <c r="BV79" s="1525"/>
      <c r="BW79" s="1525"/>
      <c r="BX79" s="1525"/>
      <c r="BY79" s="1525"/>
      <c r="BZ79" s="1525"/>
      <c r="CA79" s="1525"/>
      <c r="CB79" s="1525"/>
      <c r="CC79" s="1525"/>
      <c r="CD79" s="115"/>
      <c r="CH79" s="1525"/>
      <c r="CI79" s="1525"/>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row>
    <row r="80" spans="2:126" s="63" customFormat="1" ht="30" customHeight="1">
      <c r="B80" s="73"/>
      <c r="C80" s="1525"/>
      <c r="D80" s="1525"/>
      <c r="E80" s="1525"/>
      <c r="F80" s="1525"/>
      <c r="G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1525"/>
      <c r="AJ80" s="1525"/>
      <c r="AK80" s="1525"/>
      <c r="AL80" s="1525"/>
      <c r="AM80" s="1525"/>
      <c r="AN80" s="1525"/>
      <c r="AO80" s="1525"/>
      <c r="AP80" s="1525"/>
      <c r="AQ80" s="1525"/>
      <c r="AR80" s="1525"/>
      <c r="AS80" s="1525"/>
      <c r="AT80" s="1525"/>
      <c r="AU80" s="1525"/>
      <c r="AV80" s="1525"/>
      <c r="AW80" s="1525"/>
      <c r="AX80" s="1525"/>
      <c r="AY80" s="1525"/>
      <c r="AZ80" s="1525"/>
      <c r="BA80" s="1525"/>
      <c r="BB80" s="1525"/>
      <c r="BC80" s="1525"/>
      <c r="BD80" s="1525"/>
      <c r="BE80" s="1525"/>
      <c r="BF80" s="1525"/>
      <c r="BG80" s="1525"/>
      <c r="BH80" s="1525"/>
      <c r="BI80" s="1525"/>
      <c r="BJ80" s="1525"/>
      <c r="BK80" s="1525"/>
      <c r="BL80" s="1525"/>
      <c r="BM80" s="1525"/>
      <c r="BN80" s="1525"/>
      <c r="BO80" s="1525"/>
      <c r="BP80" s="1525"/>
      <c r="BQ80" s="1525"/>
      <c r="BR80" s="1525"/>
      <c r="BS80" s="1525"/>
      <c r="BT80" s="1525"/>
      <c r="BU80" s="1525"/>
      <c r="BV80" s="1525"/>
      <c r="BW80" s="1525"/>
      <c r="BX80" s="1525"/>
      <c r="BY80" s="1525"/>
      <c r="BZ80" s="1525"/>
      <c r="CA80" s="1525"/>
      <c r="CB80" s="1525"/>
      <c r="CC80" s="1525"/>
      <c r="CD80" s="115"/>
      <c r="CH80" s="1525"/>
      <c r="CI80" s="1525"/>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row>
    <row r="81" spans="1:126" s="63" customFormat="1" ht="30" customHeight="1">
      <c r="B81" s="73"/>
      <c r="C81" s="1525"/>
      <c r="D81" s="1525"/>
      <c r="E81" s="1525"/>
      <c r="F81" s="1525"/>
      <c r="G81" s="1525"/>
      <c r="H81" s="1525"/>
      <c r="I81" s="1525"/>
      <c r="J81" s="1525"/>
      <c r="K81" s="1525"/>
      <c r="L81" s="1525"/>
      <c r="M81" s="1525"/>
      <c r="N81" s="1525"/>
      <c r="O81" s="1525"/>
      <c r="P81" s="1525"/>
      <c r="Q81" s="1525"/>
      <c r="R81" s="1525"/>
      <c r="S81" s="1525"/>
      <c r="T81" s="1525"/>
      <c r="U81" s="1525"/>
      <c r="V81" s="1525"/>
      <c r="W81" s="1525"/>
      <c r="X81" s="1525"/>
      <c r="Y81" s="1525"/>
      <c r="Z81" s="1525"/>
      <c r="AA81" s="1525"/>
      <c r="AB81" s="1525"/>
      <c r="AC81" s="1525"/>
      <c r="AD81" s="1525"/>
      <c r="AE81" s="1525"/>
      <c r="AF81" s="1525"/>
      <c r="AG81" s="1525"/>
      <c r="AH81" s="1525"/>
      <c r="AI81" s="1525"/>
      <c r="AJ81" s="1525"/>
      <c r="AK81" s="1525"/>
      <c r="AL81" s="1525"/>
      <c r="AM81" s="1525"/>
      <c r="AN81" s="1525"/>
      <c r="AO81" s="1525"/>
      <c r="AP81" s="1525"/>
      <c r="AQ81" s="1525"/>
      <c r="AR81" s="1525"/>
      <c r="AS81" s="1525"/>
      <c r="AT81" s="1525"/>
      <c r="AU81" s="1525"/>
      <c r="AV81" s="1525"/>
      <c r="AW81" s="1525"/>
      <c r="AX81" s="1525"/>
      <c r="AY81" s="1525"/>
      <c r="AZ81" s="1525"/>
      <c r="BA81" s="1525"/>
      <c r="BB81" s="1525"/>
      <c r="BC81" s="1525"/>
      <c r="BD81" s="1525"/>
      <c r="BE81" s="1525"/>
      <c r="BF81" s="1525"/>
      <c r="BG81" s="1525"/>
      <c r="BH81" s="1525"/>
      <c r="BI81" s="1525"/>
      <c r="BJ81" s="1525"/>
      <c r="BK81" s="1525"/>
      <c r="BL81" s="1525"/>
      <c r="BM81" s="1525"/>
      <c r="BN81" s="1525"/>
      <c r="BO81" s="1525"/>
      <c r="BP81" s="1525"/>
      <c r="BQ81" s="1525"/>
      <c r="BR81" s="1525"/>
      <c r="BS81" s="1525"/>
      <c r="BT81" s="1525"/>
      <c r="BU81" s="1525"/>
      <c r="BV81" s="1525"/>
      <c r="BW81" s="1525"/>
      <c r="BX81" s="1525"/>
      <c r="BY81" s="1525"/>
      <c r="BZ81" s="1525"/>
      <c r="CA81" s="1525"/>
      <c r="CB81" s="1525"/>
      <c r="CC81" s="1525"/>
      <c r="CD81" s="115"/>
      <c r="CH81" s="1525"/>
      <c r="CI81" s="1525"/>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row>
    <row r="82" spans="1:126" s="63" customFormat="1" ht="30" customHeight="1">
      <c r="B82" s="73"/>
      <c r="C82" s="1525"/>
      <c r="D82" s="1525"/>
      <c r="E82" s="1525"/>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525"/>
      <c r="AN82" s="1525"/>
      <c r="AO82" s="1525"/>
      <c r="AP82" s="1525"/>
      <c r="AQ82" s="1525"/>
      <c r="AR82" s="1525"/>
      <c r="AS82" s="1525"/>
      <c r="AT82" s="1525"/>
      <c r="AU82" s="1525"/>
      <c r="AV82" s="1525"/>
      <c r="AW82" s="1525"/>
      <c r="AX82" s="1525"/>
      <c r="AY82" s="1525"/>
      <c r="AZ82" s="1525"/>
      <c r="BA82" s="1525"/>
      <c r="BB82" s="1525"/>
      <c r="BC82" s="1525"/>
      <c r="BD82" s="1525"/>
      <c r="BE82" s="1525"/>
      <c r="BF82" s="1525"/>
      <c r="BG82" s="1525"/>
      <c r="BH82" s="1525"/>
      <c r="BI82" s="1525"/>
      <c r="BJ82" s="1525"/>
      <c r="BK82" s="1525"/>
      <c r="BL82" s="1525"/>
      <c r="BM82" s="1525"/>
      <c r="BN82" s="1525"/>
      <c r="BO82" s="1525"/>
      <c r="BP82" s="1525"/>
      <c r="BQ82" s="1525"/>
      <c r="BR82" s="1525"/>
      <c r="BS82" s="1525"/>
      <c r="BT82" s="1525"/>
      <c r="BU82" s="1525"/>
      <c r="BV82" s="1525"/>
      <c r="BW82" s="1525"/>
      <c r="BX82" s="1525"/>
      <c r="BY82" s="1525"/>
      <c r="BZ82" s="1525"/>
      <c r="CA82" s="1525"/>
      <c r="CB82" s="1525"/>
      <c r="CC82" s="1525"/>
      <c r="CD82" s="115"/>
      <c r="CH82" s="1525"/>
      <c r="CI82" s="1525"/>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row>
    <row r="83" spans="1:126" s="63" customFormat="1" ht="30" customHeight="1">
      <c r="B83" s="73"/>
      <c r="C83" s="1525"/>
      <c r="D83" s="1525"/>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AP83" s="1525"/>
      <c r="AQ83" s="1525"/>
      <c r="AR83" s="1525"/>
      <c r="AS83" s="1525"/>
      <c r="AT83" s="1525"/>
      <c r="AU83" s="1525"/>
      <c r="AV83" s="1525"/>
      <c r="AW83" s="1525"/>
      <c r="AX83" s="1525"/>
      <c r="AY83" s="1525"/>
      <c r="AZ83" s="1525"/>
      <c r="BA83" s="1525"/>
      <c r="BB83" s="1525"/>
      <c r="BC83" s="1525"/>
      <c r="BD83" s="1525"/>
      <c r="BE83" s="1525"/>
      <c r="BF83" s="1525"/>
      <c r="BG83" s="1525"/>
      <c r="BH83" s="1525"/>
      <c r="BI83" s="1525"/>
      <c r="BJ83" s="1525"/>
      <c r="BK83" s="1525"/>
      <c r="BL83" s="1525"/>
      <c r="BM83" s="1525"/>
      <c r="BN83" s="1525"/>
      <c r="BO83" s="1525"/>
      <c r="BP83" s="1525"/>
      <c r="BQ83" s="1525"/>
      <c r="BR83" s="1525"/>
      <c r="BS83" s="1525"/>
      <c r="BT83" s="1525"/>
      <c r="BU83" s="1525"/>
      <c r="BV83" s="1525"/>
      <c r="BW83" s="1525"/>
      <c r="BX83" s="1525"/>
      <c r="BY83" s="1525"/>
      <c r="BZ83" s="1525"/>
      <c r="CA83" s="1525"/>
      <c r="CB83" s="1525"/>
      <c r="CC83" s="1525"/>
      <c r="CD83" s="111"/>
      <c r="CH83" s="1525"/>
      <c r="CI83" s="1525"/>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row>
    <row r="84" spans="1:126" s="63" customFormat="1" ht="30" customHeight="1">
      <c r="B84" s="84"/>
      <c r="C84" s="1525"/>
      <c r="D84" s="1525"/>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P84" s="1525"/>
      <c r="AQ84" s="1525"/>
      <c r="AR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1525"/>
      <c r="CA84" s="1525"/>
      <c r="CB84" s="1525"/>
      <c r="CC84" s="1525"/>
      <c r="CD84" s="111"/>
      <c r="CH84" s="1525"/>
      <c r="CI84" s="1525"/>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row>
    <row r="85" spans="1:126" s="63" customFormat="1" ht="30" customHeight="1">
      <c r="B85" s="86"/>
      <c r="C85" s="1525"/>
      <c r="D85" s="1525"/>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AP85" s="1525"/>
      <c r="AQ85" s="1525"/>
      <c r="AR85" s="1525"/>
      <c r="AS85" s="1525"/>
      <c r="AT85" s="1525"/>
      <c r="AU85" s="1525"/>
      <c r="AV85" s="1525"/>
      <c r="AW85" s="1525"/>
      <c r="AX85" s="1525"/>
      <c r="AY85" s="1525"/>
      <c r="AZ85" s="1525"/>
      <c r="BA85" s="1525"/>
      <c r="BB85" s="1525"/>
      <c r="BC85" s="1525"/>
      <c r="BD85" s="1525"/>
      <c r="BE85" s="1525"/>
      <c r="BF85" s="1525"/>
      <c r="BG85" s="1525"/>
      <c r="BH85" s="1525"/>
      <c r="BI85" s="1525"/>
      <c r="BJ85" s="1525"/>
      <c r="BK85" s="1525"/>
      <c r="BL85" s="1525"/>
      <c r="BM85" s="1525"/>
      <c r="BN85" s="1525"/>
      <c r="BO85" s="1525"/>
      <c r="BP85" s="1525"/>
      <c r="BQ85" s="1525"/>
      <c r="BR85" s="1525"/>
      <c r="BS85" s="1525"/>
      <c r="BT85" s="1525"/>
      <c r="BU85" s="1525"/>
      <c r="BV85" s="1525"/>
      <c r="BW85" s="1525"/>
      <c r="BX85" s="1525"/>
      <c r="BY85" s="1525"/>
      <c r="BZ85" s="1525"/>
      <c r="CA85" s="1525"/>
      <c r="CB85" s="1525"/>
      <c r="CC85" s="1525"/>
      <c r="CD85" s="111"/>
      <c r="CH85" s="1525"/>
      <c r="CI85" s="1525"/>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row>
    <row r="86" spans="1:126" s="63" customFormat="1" ht="30" customHeight="1">
      <c r="B86" s="73"/>
      <c r="C86" s="1525"/>
      <c r="D86" s="1525"/>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AP86" s="1525"/>
      <c r="AQ86" s="1525"/>
      <c r="AR86" s="1525"/>
      <c r="AS86" s="1525"/>
      <c r="AT86" s="1525"/>
      <c r="AU86" s="1525"/>
      <c r="AV86" s="1525"/>
      <c r="AW86" s="1525"/>
      <c r="AX86" s="1525"/>
      <c r="AY86" s="1525"/>
      <c r="AZ86" s="1525"/>
      <c r="BA86" s="1525"/>
      <c r="BB86" s="1525"/>
      <c r="BC86" s="1525"/>
      <c r="BD86" s="1525"/>
      <c r="BE86" s="1525"/>
      <c r="BF86" s="1525"/>
      <c r="BG86" s="1525"/>
      <c r="BH86" s="1525"/>
      <c r="BI86" s="1525"/>
      <c r="BJ86" s="1525"/>
      <c r="BK86" s="1525"/>
      <c r="BL86" s="1525"/>
      <c r="BM86" s="1525"/>
      <c r="BN86" s="1525"/>
      <c r="BO86" s="1525"/>
      <c r="BP86" s="1525"/>
      <c r="BQ86" s="1525"/>
      <c r="BR86" s="1525"/>
      <c r="BS86" s="1525"/>
      <c r="BT86" s="1525"/>
      <c r="BU86" s="1525"/>
      <c r="BV86" s="1525"/>
      <c r="BW86" s="1525"/>
      <c r="BX86" s="1525"/>
      <c r="BY86" s="1525"/>
      <c r="BZ86" s="1525"/>
      <c r="CA86" s="1525"/>
      <c r="CB86" s="1525"/>
      <c r="CC86" s="1525"/>
      <c r="CD86" s="115"/>
      <c r="CH86" s="1525"/>
      <c r="CI86" s="1525"/>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row>
    <row r="87" spans="1:126" s="63" customFormat="1" ht="30" customHeight="1">
      <c r="B87" s="116"/>
      <c r="C87" s="117"/>
      <c r="D87" s="117"/>
      <c r="E87" s="117"/>
      <c r="F87" s="117"/>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7"/>
      <c r="BX87" s="117"/>
      <c r="BY87" s="117"/>
      <c r="BZ87" s="117"/>
      <c r="CA87" s="117"/>
      <c r="CB87" s="117"/>
      <c r="CC87" s="117"/>
      <c r="CD87" s="124"/>
      <c r="CH87" s="1525"/>
      <c r="CI87" s="1525"/>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row>
    <row r="88" spans="1:126" ht="20.100000000000001" customHeight="1">
      <c r="B88" s="118"/>
      <c r="C88" s="119"/>
      <c r="D88" s="118"/>
      <c r="E88" s="120"/>
      <c r="F88" s="119"/>
      <c r="G88" s="105"/>
      <c r="H88" s="105"/>
      <c r="I88" s="105"/>
      <c r="J88" s="121"/>
      <c r="K88" s="121"/>
      <c r="L88" s="121"/>
      <c r="M88" s="121"/>
      <c r="N88" s="121"/>
      <c r="O88" s="121"/>
      <c r="P88" s="121"/>
      <c r="Q88" s="122"/>
      <c r="R88" s="121"/>
      <c r="S88" s="121"/>
      <c r="T88" s="118"/>
      <c r="U88" s="118"/>
      <c r="V88" s="118"/>
      <c r="W88" s="118"/>
      <c r="X88" s="118"/>
      <c r="Y88" s="118"/>
      <c r="Z88" s="118"/>
      <c r="AA88" s="118"/>
      <c r="AB88" s="123"/>
      <c r="AC88" s="120"/>
      <c r="AD88" s="120"/>
      <c r="AE88" s="120"/>
      <c r="AF88" s="120"/>
      <c r="AG88" s="120"/>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8"/>
      <c r="BF88" s="118"/>
      <c r="BG88" s="118"/>
      <c r="BH88" s="118"/>
      <c r="BI88" s="118"/>
      <c r="BJ88" s="118"/>
      <c r="BK88" s="118"/>
      <c r="BL88" s="118"/>
      <c r="BM88" s="118"/>
      <c r="BN88" s="118"/>
      <c r="BO88" s="118"/>
      <c r="BP88" s="118"/>
      <c r="BQ88" s="118"/>
      <c r="BR88" s="118"/>
      <c r="BS88" s="118"/>
      <c r="BT88" s="118"/>
      <c r="BU88" s="118"/>
      <c r="BV88" s="118"/>
      <c r="BW88" s="118"/>
      <c r="BX88" s="118"/>
      <c r="BY88" s="118"/>
      <c r="BZ88" s="123"/>
      <c r="CA88" s="120"/>
      <c r="CB88" s="120"/>
      <c r="CC88" s="118"/>
      <c r="CD88" s="118"/>
      <c r="CH88" s="1525"/>
      <c r="CI88" s="1525"/>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row>
    <row r="89" spans="1:126" ht="20.100000000000001" customHeight="1">
      <c r="B89" s="118"/>
      <c r="C89" s="119"/>
      <c r="D89" s="118"/>
      <c r="E89" s="120"/>
      <c r="F89" s="119"/>
      <c r="G89" s="105"/>
      <c r="H89" s="105"/>
      <c r="I89" s="105"/>
      <c r="J89" s="121"/>
      <c r="K89" s="121"/>
      <c r="L89" s="121"/>
      <c r="M89" s="121"/>
      <c r="N89" s="121"/>
      <c r="O89" s="121"/>
      <c r="P89" s="121"/>
      <c r="Q89" s="122"/>
      <c r="R89" s="121"/>
      <c r="S89" s="121"/>
      <c r="T89" s="118"/>
      <c r="U89" s="118"/>
      <c r="V89" s="118"/>
      <c r="W89" s="118"/>
      <c r="X89" s="118"/>
      <c r="Y89" s="118"/>
      <c r="Z89" s="118"/>
      <c r="AA89" s="118"/>
      <c r="AB89" s="123"/>
      <c r="AC89" s="120"/>
      <c r="AD89" s="120"/>
      <c r="AE89" s="120"/>
      <c r="AF89" s="120"/>
      <c r="AG89" s="120"/>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c r="BU89" s="118"/>
      <c r="BV89" s="118"/>
      <c r="BW89" s="118"/>
      <c r="BX89" s="118"/>
      <c r="BY89" s="118"/>
      <c r="BZ89" s="123"/>
      <c r="CA89" s="120"/>
      <c r="CB89" s="120"/>
      <c r="CC89" s="118"/>
      <c r="CD89" s="118"/>
      <c r="CH89" s="1525"/>
      <c r="CI89" s="1525"/>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row>
    <row r="90" spans="1:126" s="64" customFormat="1" ht="30" customHeight="1">
      <c r="A90" s="2316">
        <v>43</v>
      </c>
      <c r="B90" s="2316"/>
      <c r="C90" s="2316"/>
      <c r="D90" s="2316"/>
      <c r="E90" s="2316"/>
      <c r="F90" s="2316"/>
      <c r="G90" s="2316"/>
      <c r="H90" s="2316"/>
      <c r="I90" s="2316"/>
      <c r="J90" s="2316"/>
      <c r="K90" s="2316"/>
      <c r="L90" s="2316"/>
      <c r="M90" s="2316"/>
      <c r="N90" s="2316"/>
      <c r="O90" s="2316"/>
      <c r="P90" s="2316"/>
      <c r="Q90" s="2316"/>
      <c r="R90" s="2316"/>
      <c r="S90" s="2316"/>
      <c r="T90" s="2316"/>
      <c r="U90" s="2316"/>
      <c r="V90" s="2316"/>
      <c r="W90" s="2316"/>
      <c r="X90" s="2316"/>
      <c r="Y90" s="2316"/>
      <c r="Z90" s="2316"/>
      <c r="AA90" s="2316"/>
      <c r="AB90" s="2316"/>
      <c r="AC90" s="2316"/>
      <c r="AD90" s="2316"/>
      <c r="AE90" s="2316"/>
      <c r="AF90" s="2316"/>
      <c r="AG90" s="2316"/>
      <c r="AH90" s="2316"/>
      <c r="AI90" s="2316"/>
      <c r="AJ90" s="2316"/>
      <c r="AK90" s="2316"/>
      <c r="AL90" s="2316"/>
      <c r="AM90" s="2316"/>
      <c r="AN90" s="2316"/>
      <c r="AO90" s="2316"/>
      <c r="AP90" s="2316"/>
      <c r="AQ90" s="2316"/>
      <c r="AR90" s="2316"/>
      <c r="AS90" s="2316"/>
      <c r="AT90" s="2316"/>
      <c r="AU90" s="2316"/>
      <c r="AV90" s="2316"/>
      <c r="AW90" s="2316"/>
      <c r="AX90" s="2316"/>
      <c r="AY90" s="2316"/>
      <c r="AZ90" s="2316"/>
      <c r="BA90" s="2316"/>
      <c r="BB90" s="2316"/>
      <c r="BC90" s="2316"/>
      <c r="BD90" s="2316"/>
      <c r="BE90" s="2316"/>
      <c r="BF90" s="2316"/>
      <c r="BG90" s="2316"/>
      <c r="BH90" s="2316"/>
      <c r="BI90" s="2316"/>
      <c r="BJ90" s="2316"/>
      <c r="BK90" s="2316"/>
      <c r="BL90" s="2316"/>
      <c r="BM90" s="2316"/>
      <c r="BN90" s="2316"/>
      <c r="BO90" s="2316"/>
      <c r="BP90" s="2316"/>
      <c r="BQ90" s="2316"/>
      <c r="BR90" s="2316"/>
      <c r="BS90" s="2316"/>
      <c r="BT90" s="2316"/>
      <c r="BU90" s="2316"/>
      <c r="BV90" s="2316"/>
      <c r="BW90" s="2316"/>
      <c r="BX90" s="2316"/>
      <c r="BY90" s="2316"/>
      <c r="BZ90" s="2316"/>
      <c r="CA90" s="2316"/>
      <c r="CB90" s="2316"/>
      <c r="CC90" s="2316"/>
      <c r="CD90" s="2316"/>
      <c r="CH90" s="1525"/>
      <c r="CI90" s="1525"/>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row>
    <row r="91" spans="1:126" s="64" customFormat="1" ht="20.100000000000001" customHeight="1">
      <c r="B91" s="1590"/>
      <c r="C91" s="1590"/>
      <c r="D91" s="1590"/>
      <c r="E91" s="1590"/>
      <c r="F91" s="1590"/>
      <c r="G91" s="1590"/>
      <c r="H91" s="1590"/>
      <c r="I91" s="1590"/>
      <c r="J91" s="1590"/>
      <c r="K91" s="1590"/>
      <c r="L91" s="1590"/>
      <c r="M91" s="1590"/>
      <c r="N91" s="1590"/>
      <c r="O91" s="1590"/>
      <c r="P91" s="1590"/>
      <c r="Q91" s="1590"/>
      <c r="R91" s="1590"/>
      <c r="S91" s="1590"/>
      <c r="T91" s="1590"/>
      <c r="U91" s="1590"/>
      <c r="V91" s="1590"/>
      <c r="W91" s="1590"/>
      <c r="X91" s="1590"/>
      <c r="Y91" s="1590"/>
      <c r="Z91" s="1590"/>
      <c r="AA91" s="1590"/>
      <c r="AB91" s="1590"/>
      <c r="AC91" s="1590"/>
      <c r="AD91" s="1590"/>
      <c r="AE91" s="1590"/>
      <c r="AF91" s="1590"/>
      <c r="AG91" s="1590"/>
      <c r="AH91" s="1590"/>
      <c r="AI91" s="1590"/>
      <c r="AJ91" s="1590"/>
      <c r="AK91" s="1590"/>
      <c r="AL91" s="1590"/>
      <c r="AM91" s="1590"/>
      <c r="AN91" s="1590"/>
      <c r="AO91" s="1590"/>
      <c r="AP91" s="1590"/>
      <c r="AQ91" s="1590"/>
      <c r="AR91" s="1590"/>
      <c r="AS91" s="1590"/>
      <c r="AT91" s="1590"/>
      <c r="AU91" s="1590"/>
      <c r="AV91" s="1590"/>
      <c r="AW91" s="1590"/>
      <c r="AX91" s="1590"/>
      <c r="AY91" s="1590"/>
      <c r="AZ91" s="1590"/>
      <c r="BA91" s="1590"/>
      <c r="BB91" s="1590"/>
      <c r="BC91" s="1590"/>
      <c r="BD91" s="1590"/>
      <c r="BE91" s="1590"/>
      <c r="BF91" s="1590"/>
      <c r="BG91" s="1590"/>
      <c r="BH91" s="1590"/>
      <c r="BI91" s="1590"/>
      <c r="BJ91" s="1590"/>
      <c r="BK91" s="1590"/>
      <c r="BL91" s="1590"/>
      <c r="BM91" s="1590"/>
      <c r="BN91" s="1590"/>
      <c r="BO91" s="1590"/>
      <c r="BP91" s="1590"/>
      <c r="BQ91" s="1590"/>
      <c r="BR91" s="1590"/>
      <c r="BS91" s="1590"/>
      <c r="BT91" s="1590"/>
      <c r="BU91" s="1590"/>
      <c r="BV91" s="1590"/>
      <c r="BW91" s="1590"/>
      <c r="BX91" s="1590"/>
      <c r="BY91" s="1590"/>
      <c r="BZ91" s="1590"/>
      <c r="CA91" s="1590"/>
      <c r="CB91" s="1590"/>
      <c r="CC91" s="1590"/>
      <c r="CD91" s="1590"/>
      <c r="CH91" s="1525"/>
      <c r="CI91" s="1525"/>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row>
    <row r="92" spans="1:126" s="64" customFormat="1" ht="20.100000000000001" customHeight="1">
      <c r="B92" s="1590"/>
      <c r="C92" s="1590"/>
      <c r="D92" s="1590"/>
      <c r="E92" s="1590"/>
      <c r="F92" s="1590"/>
      <c r="G92" s="1590"/>
      <c r="H92" s="1590"/>
      <c r="I92" s="1590"/>
      <c r="J92" s="1590"/>
      <c r="K92" s="1590"/>
      <c r="L92" s="1590"/>
      <c r="M92" s="1590"/>
      <c r="N92" s="1590"/>
      <c r="O92" s="1590"/>
      <c r="P92" s="1590"/>
      <c r="Q92" s="1590"/>
      <c r="R92" s="1590"/>
      <c r="S92" s="1590"/>
      <c r="T92" s="1590"/>
      <c r="U92" s="1590"/>
      <c r="V92" s="1590"/>
      <c r="W92" s="1590"/>
      <c r="X92" s="1590"/>
      <c r="Y92" s="1590"/>
      <c r="Z92" s="1590"/>
      <c r="AA92" s="1590"/>
      <c r="AB92" s="1590"/>
      <c r="AC92" s="1590"/>
      <c r="AD92" s="1590"/>
      <c r="AE92" s="1590"/>
      <c r="AF92" s="1590"/>
      <c r="AG92" s="1590"/>
      <c r="AH92" s="1590"/>
      <c r="AI92" s="1590"/>
      <c r="AJ92" s="1590"/>
      <c r="AK92" s="1590"/>
      <c r="AL92" s="1590"/>
      <c r="AM92" s="1590"/>
      <c r="AN92" s="1590"/>
      <c r="AO92" s="1590"/>
      <c r="AP92" s="1590"/>
      <c r="AQ92" s="1590"/>
      <c r="AR92" s="1590"/>
      <c r="AS92" s="1590"/>
      <c r="AT92" s="1590"/>
      <c r="AU92" s="1590"/>
      <c r="AV92" s="1590"/>
      <c r="AW92" s="1590"/>
      <c r="AX92" s="1590"/>
      <c r="AY92" s="1590"/>
      <c r="AZ92" s="1590"/>
      <c r="BA92" s="1590"/>
      <c r="BB92" s="1590"/>
      <c r="BC92" s="1590"/>
      <c r="BD92" s="1590"/>
      <c r="BE92" s="1590"/>
      <c r="BF92" s="1590"/>
      <c r="BG92" s="1590"/>
      <c r="BH92" s="1590"/>
      <c r="BI92" s="1590"/>
      <c r="BJ92" s="1590"/>
      <c r="BK92" s="1590"/>
      <c r="BL92" s="1590"/>
      <c r="BM92" s="1590"/>
      <c r="BN92" s="1590"/>
      <c r="BO92" s="1590"/>
      <c r="BP92" s="1590"/>
      <c r="BQ92" s="1590"/>
      <c r="BR92" s="1590"/>
      <c r="BS92" s="1590"/>
      <c r="BT92" s="1590"/>
      <c r="BU92" s="1590"/>
      <c r="BV92" s="1590"/>
      <c r="BW92" s="1590"/>
      <c r="BX92" s="1590"/>
      <c r="BY92" s="1590"/>
      <c r="BZ92" s="1590"/>
      <c r="CA92" s="1590"/>
      <c r="CB92" s="1590"/>
      <c r="CC92" s="1590"/>
      <c r="CD92" s="1590"/>
      <c r="CH92" s="1525"/>
      <c r="CI92" s="1525"/>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row>
  </sheetData>
  <mergeCells count="59">
    <mergeCell ref="F60:BG61"/>
    <mergeCell ref="F63:BG64"/>
    <mergeCell ref="BS63:CA64"/>
    <mergeCell ref="BJ63:BR64"/>
    <mergeCell ref="BS60:CA61"/>
    <mergeCell ref="BJ60:BR61"/>
    <mergeCell ref="BS57:CA58"/>
    <mergeCell ref="BJ57:BR58"/>
    <mergeCell ref="BS52:CA52"/>
    <mergeCell ref="D53:BI53"/>
    <mergeCell ref="BS53:CA53"/>
    <mergeCell ref="F57:BG58"/>
    <mergeCell ref="BV28:BX29"/>
    <mergeCell ref="S43:T44"/>
    <mergeCell ref="BJ56:BR56"/>
    <mergeCell ref="BS56:CA56"/>
    <mergeCell ref="BY28:CA29"/>
    <mergeCell ref="D60:E61"/>
    <mergeCell ref="BH60:BI61"/>
    <mergeCell ref="D63:E64"/>
    <mergeCell ref="BH63:BI64"/>
    <mergeCell ref="BY19:CA20"/>
    <mergeCell ref="BV22:BX23"/>
    <mergeCell ref="BY22:CA23"/>
    <mergeCell ref="BV25:BX26"/>
    <mergeCell ref="BY25:CA26"/>
    <mergeCell ref="D57:E58"/>
    <mergeCell ref="BH57:BI58"/>
    <mergeCell ref="D54:BI54"/>
    <mergeCell ref="BS54:CA54"/>
    <mergeCell ref="BS55:CA55"/>
    <mergeCell ref="BJ51:BR55"/>
    <mergeCell ref="BS51:CA51"/>
    <mergeCell ref="A90:CD90"/>
    <mergeCell ref="C4:N5"/>
    <mergeCell ref="O4:Q5"/>
    <mergeCell ref="D12:E13"/>
    <mergeCell ref="F12:H13"/>
    <mergeCell ref="U12:W13"/>
    <mergeCell ref="S12:T13"/>
    <mergeCell ref="AI23:AK24"/>
    <mergeCell ref="AL23:AN24"/>
    <mergeCell ref="AI26:AK27"/>
    <mergeCell ref="AL26:AN27"/>
    <mergeCell ref="AI29:AK30"/>
    <mergeCell ref="AL29:AN30"/>
    <mergeCell ref="AI19:AK20"/>
    <mergeCell ref="AL19:AN20"/>
    <mergeCell ref="BV19:BX20"/>
    <mergeCell ref="J12:N13"/>
    <mergeCell ref="Y12:AD13"/>
    <mergeCell ref="J43:N44"/>
    <mergeCell ref="Y43:AD44"/>
    <mergeCell ref="D42:H42"/>
    <mergeCell ref="O35:Q36"/>
    <mergeCell ref="D43:E44"/>
    <mergeCell ref="F43:H44"/>
    <mergeCell ref="U43:W44"/>
    <mergeCell ref="C35:N3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4" tint="-0.249977111117893"/>
  </sheetPr>
  <dimension ref="A1:DV94"/>
  <sheetViews>
    <sheetView view="pageBreakPreview" topLeftCell="A55" zoomScale="40" zoomScaleNormal="40" zoomScaleSheetLayoutView="40" zoomScalePageLayoutView="35" workbookViewId="0">
      <selection activeCell="CI68" sqref="CI68"/>
    </sheetView>
  </sheetViews>
  <sheetFormatPr defaultColWidth="2.375" defaultRowHeight="15.6"/>
  <cols>
    <col min="1" max="1" width="2.375" style="2"/>
    <col min="2" max="2" width="3.875" style="2" customWidth="1"/>
    <col min="3" max="3" width="10.5" style="2" customWidth="1"/>
    <col min="4" max="35" width="3.875" style="2" customWidth="1"/>
    <col min="36" max="36" width="5.375" style="2" customWidth="1"/>
    <col min="37" max="46" width="3.875" style="2" customWidth="1"/>
    <col min="47" max="47" width="5.375" style="2" customWidth="1"/>
    <col min="48" max="82" width="3.875" style="2" customWidth="1"/>
    <col min="83" max="83" width="3" style="2" customWidth="1"/>
    <col min="84" max="85" width="2.375" style="2"/>
    <col min="127" max="208" width="2.375" style="2"/>
    <col min="209" max="209" width="3.875" style="2" customWidth="1"/>
    <col min="210" max="210" width="9.125" style="2" customWidth="1"/>
    <col min="211" max="211" width="3.875" style="2" customWidth="1"/>
    <col min="212" max="215" width="1.375" style="2" customWidth="1"/>
    <col min="216" max="297" width="3.875" style="2" customWidth="1"/>
    <col min="298" max="464" width="2.375" style="2"/>
    <col min="465" max="465" width="3.875" style="2" customWidth="1"/>
    <col min="466" max="466" width="9.125" style="2" customWidth="1"/>
    <col min="467" max="467" width="3.875" style="2" customWidth="1"/>
    <col min="468" max="471" width="1.375" style="2" customWidth="1"/>
    <col min="472" max="553" width="3.875" style="2" customWidth="1"/>
    <col min="554" max="720" width="2.375" style="2"/>
    <col min="721" max="721" width="3.875" style="2" customWidth="1"/>
    <col min="722" max="722" width="9.125" style="2" customWidth="1"/>
    <col min="723" max="723" width="3.875" style="2" customWidth="1"/>
    <col min="724" max="727" width="1.375" style="2" customWidth="1"/>
    <col min="728" max="809" width="3.875" style="2" customWidth="1"/>
    <col min="810" max="976" width="2.375" style="2"/>
    <col min="977" max="977" width="3.875" style="2" customWidth="1"/>
    <col min="978" max="978" width="9.125" style="2" customWidth="1"/>
    <col min="979" max="979" width="3.875" style="2" customWidth="1"/>
    <col min="980" max="983" width="1.375" style="2" customWidth="1"/>
    <col min="984" max="1065" width="3.875" style="2" customWidth="1"/>
    <col min="1066" max="1232" width="2.375" style="2"/>
    <col min="1233" max="1233" width="3.875" style="2" customWidth="1"/>
    <col min="1234" max="1234" width="9.125" style="2" customWidth="1"/>
    <col min="1235" max="1235" width="3.875" style="2" customWidth="1"/>
    <col min="1236" max="1239" width="1.375" style="2" customWidth="1"/>
    <col min="1240" max="1321" width="3.875" style="2" customWidth="1"/>
    <col min="1322" max="1488" width="2.375" style="2"/>
    <col min="1489" max="1489" width="3.875" style="2" customWidth="1"/>
    <col min="1490" max="1490" width="9.125" style="2" customWidth="1"/>
    <col min="1491" max="1491" width="3.875" style="2" customWidth="1"/>
    <col min="1492" max="1495" width="1.375" style="2" customWidth="1"/>
    <col min="1496" max="1577" width="3.875" style="2" customWidth="1"/>
    <col min="1578" max="1744" width="2.375" style="2"/>
    <col min="1745" max="1745" width="3.875" style="2" customWidth="1"/>
    <col min="1746" max="1746" width="9.125" style="2" customWidth="1"/>
    <col min="1747" max="1747" width="3.875" style="2" customWidth="1"/>
    <col min="1748" max="1751" width="1.375" style="2" customWidth="1"/>
    <col min="1752" max="1833" width="3.875" style="2" customWidth="1"/>
    <col min="1834" max="2000" width="2.375" style="2"/>
    <col min="2001" max="2001" width="3.875" style="2" customWidth="1"/>
    <col min="2002" max="2002" width="9.125" style="2" customWidth="1"/>
    <col min="2003" max="2003" width="3.875" style="2" customWidth="1"/>
    <col min="2004" max="2007" width="1.375" style="2" customWidth="1"/>
    <col min="2008" max="2089" width="3.875" style="2" customWidth="1"/>
    <col min="2090" max="2256" width="2.375" style="2"/>
    <col min="2257" max="2257" width="3.875" style="2" customWidth="1"/>
    <col min="2258" max="2258" width="9.125" style="2" customWidth="1"/>
    <col min="2259" max="2259" width="3.875" style="2" customWidth="1"/>
    <col min="2260" max="2263" width="1.375" style="2" customWidth="1"/>
    <col min="2264" max="2345" width="3.875" style="2" customWidth="1"/>
    <col min="2346" max="2512" width="2.375" style="2"/>
    <col min="2513" max="2513" width="3.875" style="2" customWidth="1"/>
    <col min="2514" max="2514" width="9.125" style="2" customWidth="1"/>
    <col min="2515" max="2515" width="3.875" style="2" customWidth="1"/>
    <col min="2516" max="2519" width="1.375" style="2" customWidth="1"/>
    <col min="2520" max="2601" width="3.875" style="2" customWidth="1"/>
    <col min="2602" max="2768" width="2.375" style="2"/>
    <col min="2769" max="2769" width="3.875" style="2" customWidth="1"/>
    <col min="2770" max="2770" width="9.125" style="2" customWidth="1"/>
    <col min="2771" max="2771" width="3.875" style="2" customWidth="1"/>
    <col min="2772" max="2775" width="1.375" style="2" customWidth="1"/>
    <col min="2776" max="2857" width="3.875" style="2" customWidth="1"/>
    <col min="2858" max="3024" width="2.375" style="2"/>
    <col min="3025" max="3025" width="3.875" style="2" customWidth="1"/>
    <col min="3026" max="3026" width="9.125" style="2" customWidth="1"/>
    <col min="3027" max="3027" width="3.875" style="2" customWidth="1"/>
    <col min="3028" max="3031" width="1.375" style="2" customWidth="1"/>
    <col min="3032" max="3113" width="3.875" style="2" customWidth="1"/>
    <col min="3114" max="3280" width="2.375" style="2"/>
    <col min="3281" max="3281" width="3.875" style="2" customWidth="1"/>
    <col min="3282" max="3282" width="9.125" style="2" customWidth="1"/>
    <col min="3283" max="3283" width="3.875" style="2" customWidth="1"/>
    <col min="3284" max="3287" width="1.375" style="2" customWidth="1"/>
    <col min="3288" max="3369" width="3.875" style="2" customWidth="1"/>
    <col min="3370" max="3536" width="2.375" style="2"/>
    <col min="3537" max="3537" width="3.875" style="2" customWidth="1"/>
    <col min="3538" max="3538" width="9.125" style="2" customWidth="1"/>
    <col min="3539" max="3539" width="3.875" style="2" customWidth="1"/>
    <col min="3540" max="3543" width="1.375" style="2" customWidth="1"/>
    <col min="3544" max="3625" width="3.875" style="2" customWidth="1"/>
    <col min="3626" max="3792" width="2.375" style="2"/>
    <col min="3793" max="3793" width="3.875" style="2" customWidth="1"/>
    <col min="3794" max="3794" width="9.125" style="2" customWidth="1"/>
    <col min="3795" max="3795" width="3.875" style="2" customWidth="1"/>
    <col min="3796" max="3799" width="1.375" style="2" customWidth="1"/>
    <col min="3800" max="3881" width="3.875" style="2" customWidth="1"/>
    <col min="3882" max="4048" width="2.375" style="2"/>
    <col min="4049" max="4049" width="3.875" style="2" customWidth="1"/>
    <col min="4050" max="4050" width="9.125" style="2" customWidth="1"/>
    <col min="4051" max="4051" width="3.875" style="2" customWidth="1"/>
    <col min="4052" max="4055" width="1.375" style="2" customWidth="1"/>
    <col min="4056" max="4137" width="3.875" style="2" customWidth="1"/>
    <col min="4138" max="4304" width="2.375" style="2"/>
    <col min="4305" max="4305" width="3.875" style="2" customWidth="1"/>
    <col min="4306" max="4306" width="9.125" style="2" customWidth="1"/>
    <col min="4307" max="4307" width="3.875" style="2" customWidth="1"/>
    <col min="4308" max="4311" width="1.375" style="2" customWidth="1"/>
    <col min="4312" max="4393" width="3.875" style="2" customWidth="1"/>
    <col min="4394" max="4560" width="2.375" style="2"/>
    <col min="4561" max="4561" width="3.875" style="2" customWidth="1"/>
    <col min="4562" max="4562" width="9.125" style="2" customWidth="1"/>
    <col min="4563" max="4563" width="3.875" style="2" customWidth="1"/>
    <col min="4564" max="4567" width="1.375" style="2" customWidth="1"/>
    <col min="4568" max="4649" width="3.875" style="2" customWidth="1"/>
    <col min="4650" max="4816" width="2.375" style="2"/>
    <col min="4817" max="4817" width="3.875" style="2" customWidth="1"/>
    <col min="4818" max="4818" width="9.125" style="2" customWidth="1"/>
    <col min="4819" max="4819" width="3.875" style="2" customWidth="1"/>
    <col min="4820" max="4823" width="1.375" style="2" customWidth="1"/>
    <col min="4824" max="4905" width="3.875" style="2" customWidth="1"/>
    <col min="4906" max="5072" width="2.375" style="2"/>
    <col min="5073" max="5073" width="3.875" style="2" customWidth="1"/>
    <col min="5074" max="5074" width="9.125" style="2" customWidth="1"/>
    <col min="5075" max="5075" width="3.875" style="2" customWidth="1"/>
    <col min="5076" max="5079" width="1.375" style="2" customWidth="1"/>
    <col min="5080" max="5161" width="3.875" style="2" customWidth="1"/>
    <col min="5162" max="5328" width="2.375" style="2"/>
    <col min="5329" max="5329" width="3.875" style="2" customWidth="1"/>
    <col min="5330" max="5330" width="9.125" style="2" customWidth="1"/>
    <col min="5331" max="5331" width="3.875" style="2" customWidth="1"/>
    <col min="5332" max="5335" width="1.375" style="2" customWidth="1"/>
    <col min="5336" max="5417" width="3.875" style="2" customWidth="1"/>
    <col min="5418" max="5584" width="2.375" style="2"/>
    <col min="5585" max="5585" width="3.875" style="2" customWidth="1"/>
    <col min="5586" max="5586" width="9.125" style="2" customWidth="1"/>
    <col min="5587" max="5587" width="3.875" style="2" customWidth="1"/>
    <col min="5588" max="5591" width="1.375" style="2" customWidth="1"/>
    <col min="5592" max="5673" width="3.875" style="2" customWidth="1"/>
    <col min="5674" max="5840" width="2.375" style="2"/>
    <col min="5841" max="5841" width="3.875" style="2" customWidth="1"/>
    <col min="5842" max="5842" width="9.125" style="2" customWidth="1"/>
    <col min="5843" max="5843" width="3.875" style="2" customWidth="1"/>
    <col min="5844" max="5847" width="1.375" style="2" customWidth="1"/>
    <col min="5848" max="5929" width="3.875" style="2" customWidth="1"/>
    <col min="5930" max="6096" width="2.375" style="2"/>
    <col min="6097" max="6097" width="3.875" style="2" customWidth="1"/>
    <col min="6098" max="6098" width="9.125" style="2" customWidth="1"/>
    <col min="6099" max="6099" width="3.875" style="2" customWidth="1"/>
    <col min="6100" max="6103" width="1.375" style="2" customWidth="1"/>
    <col min="6104" max="6185" width="3.875" style="2" customWidth="1"/>
    <col min="6186" max="6352" width="2.375" style="2"/>
    <col min="6353" max="6353" width="3.875" style="2" customWidth="1"/>
    <col min="6354" max="6354" width="9.125" style="2" customWidth="1"/>
    <col min="6355" max="6355" width="3.875" style="2" customWidth="1"/>
    <col min="6356" max="6359" width="1.375" style="2" customWidth="1"/>
    <col min="6360" max="6441" width="3.875" style="2" customWidth="1"/>
    <col min="6442" max="6608" width="2.375" style="2"/>
    <col min="6609" max="6609" width="3.875" style="2" customWidth="1"/>
    <col min="6610" max="6610" width="9.125" style="2" customWidth="1"/>
    <col min="6611" max="6611" width="3.875" style="2" customWidth="1"/>
    <col min="6612" max="6615" width="1.375" style="2" customWidth="1"/>
    <col min="6616" max="6697" width="3.875" style="2" customWidth="1"/>
    <col min="6698" max="6864" width="2.375" style="2"/>
    <col min="6865" max="6865" width="3.875" style="2" customWidth="1"/>
    <col min="6866" max="6866" width="9.125" style="2" customWidth="1"/>
    <col min="6867" max="6867" width="3.875" style="2" customWidth="1"/>
    <col min="6868" max="6871" width="1.375" style="2" customWidth="1"/>
    <col min="6872" max="6953" width="3.875" style="2" customWidth="1"/>
    <col min="6954" max="7120" width="2.375" style="2"/>
    <col min="7121" max="7121" width="3.875" style="2" customWidth="1"/>
    <col min="7122" max="7122" width="9.125" style="2" customWidth="1"/>
    <col min="7123" max="7123" width="3.875" style="2" customWidth="1"/>
    <col min="7124" max="7127" width="1.375" style="2" customWidth="1"/>
    <col min="7128" max="7209" width="3.875" style="2" customWidth="1"/>
    <col min="7210" max="7376" width="2.375" style="2"/>
    <col min="7377" max="7377" width="3.875" style="2" customWidth="1"/>
    <col min="7378" max="7378" width="9.125" style="2" customWidth="1"/>
    <col min="7379" max="7379" width="3.875" style="2" customWidth="1"/>
    <col min="7380" max="7383" width="1.375" style="2" customWidth="1"/>
    <col min="7384" max="7465" width="3.875" style="2" customWidth="1"/>
    <col min="7466" max="7632" width="2.375" style="2"/>
    <col min="7633" max="7633" width="3.875" style="2" customWidth="1"/>
    <col min="7634" max="7634" width="9.125" style="2" customWidth="1"/>
    <col min="7635" max="7635" width="3.875" style="2" customWidth="1"/>
    <col min="7636" max="7639" width="1.375" style="2" customWidth="1"/>
    <col min="7640" max="7721" width="3.875" style="2" customWidth="1"/>
    <col min="7722" max="7888" width="2.375" style="2"/>
    <col min="7889" max="7889" width="3.875" style="2" customWidth="1"/>
    <col min="7890" max="7890" width="9.125" style="2" customWidth="1"/>
    <col min="7891" max="7891" width="3.875" style="2" customWidth="1"/>
    <col min="7892" max="7895" width="1.375" style="2" customWidth="1"/>
    <col min="7896" max="7977" width="3.875" style="2" customWidth="1"/>
    <col min="7978" max="8144" width="2.375" style="2"/>
    <col min="8145" max="8145" width="3.875" style="2" customWidth="1"/>
    <col min="8146" max="8146" width="9.125" style="2" customWidth="1"/>
    <col min="8147" max="8147" width="3.875" style="2" customWidth="1"/>
    <col min="8148" max="8151" width="1.375" style="2" customWidth="1"/>
    <col min="8152" max="8233" width="3.875" style="2" customWidth="1"/>
    <col min="8234" max="8400" width="2.375" style="2"/>
    <col min="8401" max="8401" width="3.875" style="2" customWidth="1"/>
    <col min="8402" max="8402" width="9.125" style="2" customWidth="1"/>
    <col min="8403" max="8403" width="3.875" style="2" customWidth="1"/>
    <col min="8404" max="8407" width="1.375" style="2" customWidth="1"/>
    <col min="8408" max="8489" width="3.875" style="2" customWidth="1"/>
    <col min="8490" max="8656" width="2.375" style="2"/>
    <col min="8657" max="8657" width="3.875" style="2" customWidth="1"/>
    <col min="8658" max="8658" width="9.125" style="2" customWidth="1"/>
    <col min="8659" max="8659" width="3.875" style="2" customWidth="1"/>
    <col min="8660" max="8663" width="1.375" style="2" customWidth="1"/>
    <col min="8664" max="8745" width="3.875" style="2" customWidth="1"/>
    <col min="8746" max="8912" width="2.375" style="2"/>
    <col min="8913" max="8913" width="3.875" style="2" customWidth="1"/>
    <col min="8914" max="8914" width="9.125" style="2" customWidth="1"/>
    <col min="8915" max="8915" width="3.875" style="2" customWidth="1"/>
    <col min="8916" max="8919" width="1.375" style="2" customWidth="1"/>
    <col min="8920" max="9001" width="3.875" style="2" customWidth="1"/>
    <col min="9002" max="9168" width="2.375" style="2"/>
    <col min="9169" max="9169" width="3.875" style="2" customWidth="1"/>
    <col min="9170" max="9170" width="9.125" style="2" customWidth="1"/>
    <col min="9171" max="9171" width="3.875" style="2" customWidth="1"/>
    <col min="9172" max="9175" width="1.375" style="2" customWidth="1"/>
    <col min="9176" max="9257" width="3.875" style="2" customWidth="1"/>
    <col min="9258" max="9424" width="2.375" style="2"/>
    <col min="9425" max="9425" width="3.875" style="2" customWidth="1"/>
    <col min="9426" max="9426" width="9.125" style="2" customWidth="1"/>
    <col min="9427" max="9427" width="3.875" style="2" customWidth="1"/>
    <col min="9428" max="9431" width="1.375" style="2" customWidth="1"/>
    <col min="9432" max="9513" width="3.875" style="2" customWidth="1"/>
    <col min="9514" max="9680" width="2.375" style="2"/>
    <col min="9681" max="9681" width="3.875" style="2" customWidth="1"/>
    <col min="9682" max="9682" width="9.125" style="2" customWidth="1"/>
    <col min="9683" max="9683" width="3.875" style="2" customWidth="1"/>
    <col min="9684" max="9687" width="1.375" style="2" customWidth="1"/>
    <col min="9688" max="9769" width="3.875" style="2" customWidth="1"/>
    <col min="9770" max="9936" width="2.375" style="2"/>
    <col min="9937" max="9937" width="3.875" style="2" customWidth="1"/>
    <col min="9938" max="9938" width="9.125" style="2" customWidth="1"/>
    <col min="9939" max="9939" width="3.875" style="2" customWidth="1"/>
    <col min="9940" max="9943" width="1.375" style="2" customWidth="1"/>
    <col min="9944" max="10025" width="3.875" style="2" customWidth="1"/>
    <col min="10026" max="10192" width="2.375" style="2"/>
    <col min="10193" max="10193" width="3.875" style="2" customWidth="1"/>
    <col min="10194" max="10194" width="9.125" style="2" customWidth="1"/>
    <col min="10195" max="10195" width="3.875" style="2" customWidth="1"/>
    <col min="10196" max="10199" width="1.375" style="2" customWidth="1"/>
    <col min="10200" max="10281" width="3.875" style="2" customWidth="1"/>
    <col min="10282" max="10448" width="2.375" style="2"/>
    <col min="10449" max="10449" width="3.875" style="2" customWidth="1"/>
    <col min="10450" max="10450" width="9.125" style="2" customWidth="1"/>
    <col min="10451" max="10451" width="3.875" style="2" customWidth="1"/>
    <col min="10452" max="10455" width="1.375" style="2" customWidth="1"/>
    <col min="10456" max="10537" width="3.875" style="2" customWidth="1"/>
    <col min="10538" max="10704" width="2.375" style="2"/>
    <col min="10705" max="10705" width="3.875" style="2" customWidth="1"/>
    <col min="10706" max="10706" width="9.125" style="2" customWidth="1"/>
    <col min="10707" max="10707" width="3.875" style="2" customWidth="1"/>
    <col min="10708" max="10711" width="1.375" style="2" customWidth="1"/>
    <col min="10712" max="10793" width="3.875" style="2" customWidth="1"/>
    <col min="10794" max="10960" width="2.375" style="2"/>
    <col min="10961" max="10961" width="3.875" style="2" customWidth="1"/>
    <col min="10962" max="10962" width="9.125" style="2" customWidth="1"/>
    <col min="10963" max="10963" width="3.875" style="2" customWidth="1"/>
    <col min="10964" max="10967" width="1.375" style="2" customWidth="1"/>
    <col min="10968" max="11049" width="3.875" style="2" customWidth="1"/>
    <col min="11050" max="11216" width="2.375" style="2"/>
    <col min="11217" max="11217" width="3.875" style="2" customWidth="1"/>
    <col min="11218" max="11218" width="9.125" style="2" customWidth="1"/>
    <col min="11219" max="11219" width="3.875" style="2" customWidth="1"/>
    <col min="11220" max="11223" width="1.375" style="2" customWidth="1"/>
    <col min="11224" max="11305" width="3.875" style="2" customWidth="1"/>
    <col min="11306" max="11472" width="2.375" style="2"/>
    <col min="11473" max="11473" width="3.875" style="2" customWidth="1"/>
    <col min="11474" max="11474" width="9.125" style="2" customWidth="1"/>
    <col min="11475" max="11475" width="3.875" style="2" customWidth="1"/>
    <col min="11476" max="11479" width="1.375" style="2" customWidth="1"/>
    <col min="11480" max="11561" width="3.875" style="2" customWidth="1"/>
    <col min="11562" max="11728" width="2.375" style="2"/>
    <col min="11729" max="11729" width="3.875" style="2" customWidth="1"/>
    <col min="11730" max="11730" width="9.125" style="2" customWidth="1"/>
    <col min="11731" max="11731" width="3.875" style="2" customWidth="1"/>
    <col min="11732" max="11735" width="1.375" style="2" customWidth="1"/>
    <col min="11736" max="11817" width="3.875" style="2" customWidth="1"/>
    <col min="11818" max="11984" width="2.375" style="2"/>
    <col min="11985" max="11985" width="3.875" style="2" customWidth="1"/>
    <col min="11986" max="11986" width="9.125" style="2" customWidth="1"/>
    <col min="11987" max="11987" width="3.875" style="2" customWidth="1"/>
    <col min="11988" max="11991" width="1.375" style="2" customWidth="1"/>
    <col min="11992" max="12073" width="3.875" style="2" customWidth="1"/>
    <col min="12074" max="12240" width="2.375" style="2"/>
    <col min="12241" max="12241" width="3.875" style="2" customWidth="1"/>
    <col min="12242" max="12242" width="9.125" style="2" customWidth="1"/>
    <col min="12243" max="12243" width="3.875" style="2" customWidth="1"/>
    <col min="12244" max="12247" width="1.375" style="2" customWidth="1"/>
    <col min="12248" max="12329" width="3.875" style="2" customWidth="1"/>
    <col min="12330" max="12496" width="2.375" style="2"/>
    <col min="12497" max="12497" width="3.875" style="2" customWidth="1"/>
    <col min="12498" max="12498" width="9.125" style="2" customWidth="1"/>
    <col min="12499" max="12499" width="3.875" style="2" customWidth="1"/>
    <col min="12500" max="12503" width="1.375" style="2" customWidth="1"/>
    <col min="12504" max="12585" width="3.875" style="2" customWidth="1"/>
    <col min="12586" max="12752" width="2.375" style="2"/>
    <col min="12753" max="12753" width="3.875" style="2" customWidth="1"/>
    <col min="12754" max="12754" width="9.125" style="2" customWidth="1"/>
    <col min="12755" max="12755" width="3.875" style="2" customWidth="1"/>
    <col min="12756" max="12759" width="1.375" style="2" customWidth="1"/>
    <col min="12760" max="12841" width="3.875" style="2" customWidth="1"/>
    <col min="12842" max="13008" width="2.375" style="2"/>
    <col min="13009" max="13009" width="3.875" style="2" customWidth="1"/>
    <col min="13010" max="13010" width="9.125" style="2" customWidth="1"/>
    <col min="13011" max="13011" width="3.875" style="2" customWidth="1"/>
    <col min="13012" max="13015" width="1.375" style="2" customWidth="1"/>
    <col min="13016" max="13097" width="3.875" style="2" customWidth="1"/>
    <col min="13098" max="13264" width="2.375" style="2"/>
    <col min="13265" max="13265" width="3.875" style="2" customWidth="1"/>
    <col min="13266" max="13266" width="9.125" style="2" customWidth="1"/>
    <col min="13267" max="13267" width="3.875" style="2" customWidth="1"/>
    <col min="13268" max="13271" width="1.375" style="2" customWidth="1"/>
    <col min="13272" max="13353" width="3.875" style="2" customWidth="1"/>
    <col min="13354" max="13520" width="2.375" style="2"/>
    <col min="13521" max="13521" width="3.875" style="2" customWidth="1"/>
    <col min="13522" max="13522" width="9.125" style="2" customWidth="1"/>
    <col min="13523" max="13523" width="3.875" style="2" customWidth="1"/>
    <col min="13524" max="13527" width="1.375" style="2" customWidth="1"/>
    <col min="13528" max="13609" width="3.875" style="2" customWidth="1"/>
    <col min="13610" max="13776" width="2.375" style="2"/>
    <col min="13777" max="13777" width="3.875" style="2" customWidth="1"/>
    <col min="13778" max="13778" width="9.125" style="2" customWidth="1"/>
    <col min="13779" max="13779" width="3.875" style="2" customWidth="1"/>
    <col min="13780" max="13783" width="1.375" style="2" customWidth="1"/>
    <col min="13784" max="13865" width="3.875" style="2" customWidth="1"/>
    <col min="13866" max="14032" width="2.375" style="2"/>
    <col min="14033" max="14033" width="3.875" style="2" customWidth="1"/>
    <col min="14034" max="14034" width="9.125" style="2" customWidth="1"/>
    <col min="14035" max="14035" width="3.875" style="2" customWidth="1"/>
    <col min="14036" max="14039" width="1.375" style="2" customWidth="1"/>
    <col min="14040" max="14121" width="3.875" style="2" customWidth="1"/>
    <col min="14122" max="14288" width="2.375" style="2"/>
    <col min="14289" max="14289" width="3.875" style="2" customWidth="1"/>
    <col min="14290" max="14290" width="9.125" style="2" customWidth="1"/>
    <col min="14291" max="14291" width="3.875" style="2" customWidth="1"/>
    <col min="14292" max="14295" width="1.375" style="2" customWidth="1"/>
    <col min="14296" max="14377" width="3.875" style="2" customWidth="1"/>
    <col min="14378" max="14544" width="2.375" style="2"/>
    <col min="14545" max="14545" width="3.875" style="2" customWidth="1"/>
    <col min="14546" max="14546" width="9.125" style="2" customWidth="1"/>
    <col min="14547" max="14547" width="3.875" style="2" customWidth="1"/>
    <col min="14548" max="14551" width="1.375" style="2" customWidth="1"/>
    <col min="14552" max="14633" width="3.875" style="2" customWidth="1"/>
    <col min="14634" max="14800" width="2.375" style="2"/>
    <col min="14801" max="14801" width="3.875" style="2" customWidth="1"/>
    <col min="14802" max="14802" width="9.125" style="2" customWidth="1"/>
    <col min="14803" max="14803" width="3.875" style="2" customWidth="1"/>
    <col min="14804" max="14807" width="1.375" style="2" customWidth="1"/>
    <col min="14808" max="14889" width="3.875" style="2" customWidth="1"/>
    <col min="14890" max="15056" width="2.375" style="2"/>
    <col min="15057" max="15057" width="3.875" style="2" customWidth="1"/>
    <col min="15058" max="15058" width="9.125" style="2" customWidth="1"/>
    <col min="15059" max="15059" width="3.875" style="2" customWidth="1"/>
    <col min="15060" max="15063" width="1.375" style="2" customWidth="1"/>
    <col min="15064" max="15145" width="3.875" style="2" customWidth="1"/>
    <col min="15146" max="15312" width="2.375" style="2"/>
    <col min="15313" max="15313" width="3.875" style="2" customWidth="1"/>
    <col min="15314" max="15314" width="9.125" style="2" customWidth="1"/>
    <col min="15315" max="15315" width="3.875" style="2" customWidth="1"/>
    <col min="15316" max="15319" width="1.375" style="2" customWidth="1"/>
    <col min="15320" max="15401" width="3.875" style="2" customWidth="1"/>
    <col min="15402" max="15568" width="2.375" style="2"/>
    <col min="15569" max="15569" width="3.875" style="2" customWidth="1"/>
    <col min="15570" max="15570" width="9.125" style="2" customWidth="1"/>
    <col min="15571" max="15571" width="3.875" style="2" customWidth="1"/>
    <col min="15572" max="15575" width="1.375" style="2" customWidth="1"/>
    <col min="15576" max="15657" width="3.875" style="2" customWidth="1"/>
    <col min="15658" max="15824" width="2.375" style="2"/>
    <col min="15825" max="15825" width="3.875" style="2" customWidth="1"/>
    <col min="15826" max="15826" width="9.125" style="2" customWidth="1"/>
    <col min="15827" max="15827" width="3.875" style="2" customWidth="1"/>
    <col min="15828" max="15831" width="1.375" style="2" customWidth="1"/>
    <col min="15832" max="15913" width="3.875" style="2" customWidth="1"/>
    <col min="15914" max="16080" width="2.375" style="2"/>
    <col min="16081" max="16081" width="3.875" style="2" customWidth="1"/>
    <col min="16082" max="16082" width="9.125" style="2" customWidth="1"/>
    <col min="16083" max="16083" width="3.875" style="2" customWidth="1"/>
    <col min="16084" max="16087" width="1.375" style="2" customWidth="1"/>
    <col min="16088" max="16169" width="3.875" style="2" customWidth="1"/>
    <col min="16170" max="16384" width="2.375" style="2"/>
  </cols>
  <sheetData>
    <row r="1" spans="2:126" ht="81" customHeight="1">
      <c r="CH1" s="1525"/>
      <c r="CI1" s="1525"/>
      <c r="CJ1" s="1525"/>
      <c r="CK1" s="1525"/>
      <c r="CL1" s="1525"/>
      <c r="CM1" s="1525"/>
      <c r="CN1" s="1525"/>
      <c r="CO1" s="1525"/>
      <c r="CP1" s="1525"/>
      <c r="CQ1" s="1525"/>
      <c r="CR1" s="1525"/>
      <c r="CS1" s="1525"/>
      <c r="CT1" s="1525"/>
      <c r="CU1" s="1525"/>
      <c r="CV1" s="1525"/>
      <c r="CW1" s="1525"/>
      <c r="CX1" s="1525"/>
      <c r="CY1" s="1525"/>
      <c r="CZ1" s="1525"/>
      <c r="DA1" s="1525"/>
      <c r="DB1" s="1525"/>
      <c r="DC1" s="1525"/>
      <c r="DD1" s="1525"/>
      <c r="DE1" s="1525"/>
      <c r="DF1" s="1525"/>
      <c r="DG1" s="1525"/>
      <c r="DH1" s="1525"/>
      <c r="DI1" s="1525"/>
      <c r="DJ1" s="1525"/>
      <c r="DK1" s="1525"/>
      <c r="DL1" s="1525"/>
      <c r="DM1" s="1525"/>
      <c r="DN1" s="1525"/>
      <c r="DO1" s="1525"/>
      <c r="DP1" s="1525"/>
      <c r="DQ1" s="1525"/>
      <c r="DR1" s="1525"/>
      <c r="DS1" s="1525"/>
      <c r="DT1" s="1525"/>
      <c r="DU1" s="1525"/>
      <c r="DV1" s="1525"/>
    </row>
    <row r="2" spans="2:126" s="61" customFormat="1" ht="24.95" customHeight="1">
      <c r="B2" s="65"/>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107"/>
      <c r="CH2" s="1525"/>
      <c r="CI2" s="1525"/>
      <c r="CJ2" s="1525"/>
      <c r="CK2" s="1525"/>
      <c r="CL2" s="1525"/>
      <c r="CM2" s="1525"/>
      <c r="CN2" s="1525"/>
      <c r="CO2" s="1525"/>
      <c r="CP2" s="1525"/>
      <c r="CQ2" s="1525"/>
      <c r="CR2" s="1525"/>
      <c r="CS2" s="1525"/>
      <c r="CT2" s="1525"/>
      <c r="CU2" s="1525"/>
      <c r="CV2" s="1525"/>
      <c r="CW2" s="1525"/>
      <c r="CX2" s="1525"/>
      <c r="CY2" s="1525"/>
      <c r="CZ2" s="1525"/>
      <c r="DA2" s="1525"/>
      <c r="DB2" s="1525"/>
      <c r="DC2" s="1525"/>
      <c r="DD2" s="1525"/>
      <c r="DE2" s="1525"/>
      <c r="DF2" s="1525"/>
      <c r="DG2" s="1525"/>
      <c r="DH2" s="1525"/>
      <c r="DI2" s="1525"/>
      <c r="DJ2" s="1525"/>
      <c r="DK2" s="1525"/>
      <c r="DL2" s="1525"/>
      <c r="DM2" s="1525"/>
      <c r="DN2" s="1525"/>
      <c r="DO2" s="1525"/>
      <c r="DP2" s="1525"/>
      <c r="DQ2" s="1525"/>
      <c r="DR2" s="1525"/>
      <c r="DS2" s="1525"/>
      <c r="DT2" s="1525"/>
      <c r="DU2" s="1525"/>
      <c r="DV2" s="1525"/>
    </row>
    <row r="3" spans="2:126" s="61" customFormat="1" ht="30" customHeight="1">
      <c r="B3" s="67"/>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108"/>
      <c r="CH3" s="1525"/>
      <c r="CI3" s="1525"/>
      <c r="CJ3" s="1525"/>
      <c r="CK3" s="1525"/>
      <c r="CL3" s="1525"/>
      <c r="CM3" s="1525"/>
      <c r="CN3" s="1525"/>
      <c r="CO3" s="1525"/>
      <c r="CP3" s="1525"/>
      <c r="CQ3" s="1525"/>
      <c r="CR3" s="1525"/>
      <c r="CS3" s="1525"/>
      <c r="CT3" s="1525"/>
      <c r="CU3" s="1525"/>
      <c r="CV3" s="1525"/>
      <c r="CW3" s="1525"/>
      <c r="CX3" s="1525"/>
      <c r="CY3" s="1525"/>
      <c r="CZ3" s="1525"/>
      <c r="DA3" s="1525"/>
      <c r="DB3" s="1525"/>
      <c r="DC3" s="1525"/>
      <c r="DD3" s="1525"/>
      <c r="DE3" s="1525"/>
      <c r="DF3" s="1525"/>
      <c r="DG3" s="1525"/>
      <c r="DH3" s="1525"/>
      <c r="DI3" s="1525"/>
      <c r="DJ3" s="1525"/>
      <c r="DK3" s="1525"/>
      <c r="DL3" s="1525"/>
      <c r="DM3" s="1525"/>
      <c r="DN3" s="1525"/>
      <c r="DO3" s="1525"/>
      <c r="DP3" s="1525"/>
      <c r="DQ3" s="1525"/>
      <c r="DR3" s="1525"/>
      <c r="DS3" s="1525"/>
      <c r="DT3" s="1525"/>
      <c r="DU3" s="1525"/>
      <c r="DV3" s="1525"/>
    </row>
    <row r="4" spans="2:126" s="61" customFormat="1" ht="30" customHeight="1">
      <c r="B4" s="69"/>
      <c r="C4" s="2601" t="s">
        <v>2284</v>
      </c>
      <c r="D4" s="2602"/>
      <c r="E4" s="2602"/>
      <c r="F4" s="2602"/>
      <c r="G4" s="2602"/>
      <c r="H4" s="2602"/>
      <c r="I4" s="2602"/>
      <c r="J4" s="2602"/>
      <c r="K4" s="2602"/>
      <c r="L4" s="2602"/>
      <c r="M4" s="2602"/>
      <c r="N4" s="2603"/>
      <c r="O4" s="2607" t="s">
        <v>2887</v>
      </c>
      <c r="P4" s="2608"/>
      <c r="Q4" s="2609"/>
      <c r="R4" s="38"/>
      <c r="S4" s="100" t="s">
        <v>2888</v>
      </c>
      <c r="T4" s="77"/>
      <c r="U4" s="77"/>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109"/>
      <c r="CH4" s="1525"/>
      <c r="CI4" s="1525"/>
      <c r="CJ4" s="1525"/>
      <c r="CK4" s="1525"/>
      <c r="CL4" s="1525"/>
      <c r="CM4" s="1525"/>
      <c r="CN4" s="1525"/>
      <c r="CO4" s="1525"/>
      <c r="CP4" s="1525"/>
      <c r="CQ4" s="1525"/>
      <c r="CR4" s="1525"/>
      <c r="CS4" s="1525"/>
      <c r="CT4" s="1525"/>
      <c r="CU4" s="1525"/>
      <c r="CV4" s="1525"/>
      <c r="CW4" s="1525"/>
      <c r="CX4" s="1525"/>
      <c r="CY4" s="1525"/>
      <c r="CZ4" s="1525"/>
      <c r="DA4" s="1525"/>
      <c r="DB4" s="1525"/>
      <c r="DC4" s="1525"/>
      <c r="DD4" s="1525"/>
      <c r="DE4" s="1525"/>
      <c r="DF4" s="1525"/>
      <c r="DG4" s="1525"/>
      <c r="DH4" s="1525"/>
      <c r="DI4" s="1525"/>
      <c r="DJ4" s="1525"/>
      <c r="DK4" s="1525"/>
      <c r="DL4" s="1525"/>
      <c r="DM4" s="1525"/>
      <c r="DN4" s="1525"/>
      <c r="DO4" s="1525"/>
      <c r="DP4" s="1525"/>
      <c r="DQ4" s="1525"/>
      <c r="DR4" s="1525"/>
      <c r="DS4" s="1525"/>
      <c r="DT4" s="1525"/>
      <c r="DU4" s="1525"/>
      <c r="DV4" s="1525"/>
    </row>
    <row r="5" spans="2:126" s="61" customFormat="1" ht="30" customHeight="1">
      <c r="B5" s="70"/>
      <c r="C5" s="2604"/>
      <c r="D5" s="2605"/>
      <c r="E5" s="2605"/>
      <c r="F5" s="2605"/>
      <c r="G5" s="2605"/>
      <c r="H5" s="2605"/>
      <c r="I5" s="2605"/>
      <c r="J5" s="2605"/>
      <c r="K5" s="2605"/>
      <c r="L5" s="2605"/>
      <c r="M5" s="2605"/>
      <c r="N5" s="2606"/>
      <c r="O5" s="2610"/>
      <c r="P5" s="2611"/>
      <c r="Q5" s="2612"/>
      <c r="R5" s="38"/>
      <c r="S5" s="101" t="s">
        <v>2889</v>
      </c>
      <c r="T5" s="77"/>
      <c r="U5" s="77"/>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110"/>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row>
    <row r="6" spans="2:126" s="61" customFormat="1" ht="30" customHeight="1">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110"/>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row>
    <row r="7" spans="2:126" s="61" customFormat="1" ht="24.95" customHeight="1">
      <c r="B7" s="72"/>
      <c r="BD7" s="1627"/>
      <c r="BE7" s="1627"/>
      <c r="BF7" s="1627"/>
      <c r="BG7" s="1627"/>
      <c r="BH7" s="1627"/>
      <c r="BI7" s="1627"/>
      <c r="BJ7" s="1627"/>
      <c r="BK7" s="1627"/>
      <c r="BL7" s="1627"/>
      <c r="BM7" s="1627"/>
      <c r="BN7" s="1627"/>
      <c r="BO7" s="1627"/>
      <c r="BP7" s="1627"/>
      <c r="BQ7" s="1627"/>
      <c r="BR7" s="1627"/>
      <c r="BS7" s="1627"/>
      <c r="BT7" s="1627"/>
      <c r="BU7" s="1627"/>
      <c r="BV7" s="1627"/>
      <c r="BW7" s="1627"/>
      <c r="BX7" s="1627"/>
      <c r="BY7" s="1627"/>
      <c r="BZ7" s="1627"/>
      <c r="CA7" s="1627"/>
      <c r="CD7" s="111"/>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row>
    <row r="8" spans="2:126" s="61" customFormat="1" ht="30" customHeight="1">
      <c r="B8" s="73"/>
      <c r="C8" s="77" t="s">
        <v>2890</v>
      </c>
      <c r="D8" s="125" t="s">
        <v>2891</v>
      </c>
      <c r="E8" s="38"/>
      <c r="F8" s="38"/>
      <c r="G8" s="38"/>
      <c r="H8" s="1626"/>
      <c r="I8" s="1626"/>
      <c r="J8" s="1626"/>
      <c r="K8" s="1626"/>
      <c r="L8" s="1626"/>
      <c r="M8" s="1626"/>
      <c r="N8" s="1626"/>
      <c r="O8" s="1626"/>
      <c r="P8" s="1626"/>
      <c r="Q8" s="1626"/>
      <c r="R8" s="1626"/>
      <c r="S8" s="1626"/>
      <c r="T8" s="1525"/>
      <c r="U8" s="1525"/>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11"/>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row>
    <row r="9" spans="2:126" s="61" customFormat="1" ht="30" customHeight="1">
      <c r="B9" s="73"/>
      <c r="C9" s="38"/>
      <c r="D9" s="74" t="s">
        <v>2892</v>
      </c>
      <c r="E9" s="38"/>
      <c r="F9" s="38"/>
      <c r="G9" s="38"/>
      <c r="H9" s="1626"/>
      <c r="I9" s="1626"/>
      <c r="J9" s="1626"/>
      <c r="K9" s="1626"/>
      <c r="L9" s="1626"/>
      <c r="M9" s="1626"/>
      <c r="N9" s="1626"/>
      <c r="O9" s="1626"/>
      <c r="P9" s="1626"/>
      <c r="Q9" s="1626"/>
      <c r="R9" s="1626"/>
      <c r="S9" s="1626"/>
      <c r="T9" s="1525"/>
      <c r="U9" s="1525"/>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11"/>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row>
    <row r="10" spans="2:126" s="61" customFormat="1" ht="30" customHeight="1">
      <c r="B10" s="73"/>
      <c r="C10" s="38"/>
      <c r="D10" s="74" t="s">
        <v>2893</v>
      </c>
      <c r="E10" s="38"/>
      <c r="F10" s="38"/>
      <c r="G10" s="38"/>
      <c r="H10" s="1626"/>
      <c r="I10" s="1626"/>
      <c r="J10" s="1626"/>
      <c r="K10" s="1626"/>
      <c r="L10" s="1626"/>
      <c r="M10" s="1626"/>
      <c r="N10" s="1626"/>
      <c r="O10" s="1626"/>
      <c r="P10" s="1626"/>
      <c r="Q10" s="1626"/>
      <c r="R10" s="1626"/>
      <c r="S10" s="1626"/>
      <c r="T10" s="1525"/>
      <c r="U10" s="1525"/>
      <c r="V10" s="1525"/>
      <c r="W10" s="1525"/>
      <c r="X10" s="1525"/>
      <c r="Y10" s="1525"/>
      <c r="Z10" s="1525"/>
      <c r="AA10" s="1525"/>
      <c r="AB10" s="1525"/>
      <c r="AC10" s="1525"/>
      <c r="AD10" s="1525"/>
      <c r="AE10" s="1525"/>
      <c r="AF10" s="1525"/>
      <c r="AG10" s="1525"/>
      <c r="AH10" s="1525"/>
      <c r="AI10" s="1525"/>
      <c r="AJ10" s="1525"/>
      <c r="AK10" s="1525"/>
      <c r="AL10" s="1525"/>
      <c r="AM10" s="1525"/>
      <c r="AN10" s="1525"/>
      <c r="AO10" s="1525"/>
      <c r="AP10" s="1525"/>
      <c r="AQ10" s="1525"/>
      <c r="AR10" s="1525"/>
      <c r="AS10" s="1525"/>
      <c r="AT10" s="1525"/>
      <c r="AU10" s="1525"/>
      <c r="AV10" s="1525"/>
      <c r="AW10" s="1525"/>
      <c r="AX10" s="1525"/>
      <c r="AY10" s="1525"/>
      <c r="AZ10" s="1525"/>
      <c r="BA10" s="1525"/>
      <c r="BB10" s="1525"/>
      <c r="BC10" s="1525"/>
      <c r="BD10" s="1525"/>
      <c r="BE10" s="1525"/>
      <c r="BF10" s="1525"/>
      <c r="BG10" s="1525"/>
      <c r="BH10" s="1525"/>
      <c r="BI10" s="1525"/>
      <c r="BJ10" s="1525"/>
      <c r="BK10" s="1525"/>
      <c r="BL10" s="1525"/>
      <c r="BM10" s="1525"/>
      <c r="BN10" s="1525"/>
      <c r="BO10" s="1525"/>
      <c r="BP10" s="1525"/>
      <c r="BQ10" s="1525"/>
      <c r="BR10" s="1525"/>
      <c r="BS10" s="1525"/>
      <c r="BT10" s="1525"/>
      <c r="BU10" s="1525"/>
      <c r="BV10" s="1525"/>
      <c r="BW10" s="1525"/>
      <c r="BX10" s="1525"/>
      <c r="BY10" s="1525"/>
      <c r="BZ10" s="1525"/>
      <c r="CA10" s="1525"/>
      <c r="CB10" s="1525"/>
      <c r="CC10" s="1525"/>
      <c r="CD10" s="111"/>
      <c r="CH10" s="1525"/>
      <c r="CI10" s="1525"/>
      <c r="CJ10" s="1525"/>
      <c r="CK10" s="1525"/>
      <c r="CL10" s="1525"/>
      <c r="CM10" s="1525"/>
      <c r="CN10" s="1525"/>
      <c r="CO10" s="1525"/>
      <c r="CP10" s="1525"/>
      <c r="CQ10" s="1525"/>
      <c r="CR10" s="1525"/>
      <c r="CS10" s="1525"/>
      <c r="CT10" s="1525"/>
      <c r="CU10" s="1525"/>
      <c r="CV10" s="1525"/>
      <c r="CW10" s="1525"/>
      <c r="CX10" s="1525"/>
      <c r="CY10" s="1525"/>
      <c r="CZ10" s="1525"/>
      <c r="DA10" s="1525"/>
      <c r="DB10" s="1525"/>
      <c r="DC10" s="1525"/>
      <c r="DD10" s="1525"/>
      <c r="DE10" s="1525"/>
      <c r="DF10" s="1525"/>
      <c r="DG10" s="1525"/>
      <c r="DH10" s="1525"/>
      <c r="DI10" s="1525"/>
      <c r="DJ10" s="1525"/>
      <c r="DK10" s="1525"/>
      <c r="DL10" s="1525"/>
      <c r="DM10" s="1525"/>
      <c r="DN10" s="1525"/>
      <c r="DO10" s="1525"/>
      <c r="DP10" s="1525"/>
      <c r="DQ10" s="1525"/>
      <c r="DR10" s="1525"/>
      <c r="DS10" s="1525"/>
      <c r="DT10" s="1525"/>
      <c r="DU10" s="1525"/>
      <c r="DV10" s="1525"/>
    </row>
    <row r="11" spans="2:126" s="61" customFormat="1" ht="30" customHeight="1">
      <c r="B11" s="73"/>
      <c r="C11" s="38"/>
      <c r="D11" s="126" t="s">
        <v>2894</v>
      </c>
      <c r="E11" s="38"/>
      <c r="F11" s="38"/>
      <c r="G11" s="38"/>
      <c r="H11" s="1626"/>
      <c r="I11" s="1626"/>
      <c r="J11" s="1626"/>
      <c r="K11" s="1626"/>
      <c r="L11" s="1626"/>
      <c r="M11" s="1626"/>
      <c r="N11" s="1626"/>
      <c r="O11" s="1626"/>
      <c r="P11" s="1626"/>
      <c r="Q11" s="1626"/>
      <c r="R11" s="1626"/>
      <c r="S11" s="1626"/>
      <c r="T11" s="1525"/>
      <c r="U11" s="1525"/>
      <c r="V11" s="1525"/>
      <c r="W11" s="1525"/>
      <c r="X11" s="1525"/>
      <c r="Y11" s="1525"/>
      <c r="Z11" s="1525"/>
      <c r="AA11" s="1525"/>
      <c r="AB11" s="1525"/>
      <c r="AC11" s="1525"/>
      <c r="AD11" s="1525"/>
      <c r="AE11" s="1525"/>
      <c r="AF11" s="1525"/>
      <c r="AG11" s="1525"/>
      <c r="AH11" s="1525"/>
      <c r="AI11" s="1525"/>
      <c r="AJ11" s="1525"/>
      <c r="AK11" s="1525"/>
      <c r="AL11" s="1525"/>
      <c r="AM11" s="1525"/>
      <c r="AN11" s="1525"/>
      <c r="AO11" s="1525"/>
      <c r="AP11" s="1525"/>
      <c r="AQ11" s="1525"/>
      <c r="AR11" s="1525"/>
      <c r="AS11" s="1525"/>
      <c r="AT11" s="1525"/>
      <c r="AU11" s="1525"/>
      <c r="AV11" s="1525"/>
      <c r="AW11" s="1525"/>
      <c r="AX11" s="1525"/>
      <c r="AY11" s="1525"/>
      <c r="AZ11" s="1525"/>
      <c r="BA11" s="1525"/>
      <c r="BB11" s="1525"/>
      <c r="BC11" s="1525"/>
      <c r="BD11" s="1525"/>
      <c r="BE11" s="1525"/>
      <c r="BF11" s="1525"/>
      <c r="BG11" s="1525"/>
      <c r="BH11" s="1525"/>
      <c r="BI11" s="1525"/>
      <c r="BJ11" s="1525"/>
      <c r="BK11" s="1525"/>
      <c r="BL11" s="1525"/>
      <c r="BM11" s="1525"/>
      <c r="BN11" s="1525"/>
      <c r="BO11" s="1525"/>
      <c r="BP11" s="1525"/>
      <c r="BQ11" s="1525"/>
      <c r="BR11" s="1525"/>
      <c r="BS11" s="1525"/>
      <c r="BT11" s="1525"/>
      <c r="BU11" s="1525"/>
      <c r="BV11" s="1525"/>
      <c r="BW11" s="1525"/>
      <c r="BX11" s="1525"/>
      <c r="BY11" s="1525"/>
      <c r="BZ11" s="1525"/>
      <c r="CA11" s="1525"/>
      <c r="CB11" s="1525"/>
      <c r="CC11" s="1525"/>
      <c r="CD11" s="111"/>
      <c r="CH11" s="1525"/>
      <c r="CI11" s="1525"/>
      <c r="CJ11" s="1525"/>
      <c r="CK11" s="1525"/>
      <c r="CL11" s="1525"/>
      <c r="CM11" s="1525"/>
      <c r="CN11" s="1525"/>
      <c r="CO11" s="1525"/>
      <c r="CP11" s="1525"/>
      <c r="CQ11" s="1525"/>
      <c r="CR11" s="1525"/>
      <c r="CS11" s="1525"/>
      <c r="CT11" s="1525"/>
      <c r="CU11" s="1525"/>
      <c r="CV11" s="1525"/>
      <c r="CW11" s="1525"/>
      <c r="CX11" s="1525"/>
      <c r="CY11" s="1525"/>
      <c r="CZ11" s="1525"/>
      <c r="DA11" s="1525"/>
      <c r="DB11" s="1525"/>
      <c r="DC11" s="1525"/>
      <c r="DD11" s="1525"/>
      <c r="DE11" s="1525"/>
      <c r="DF11" s="1525"/>
      <c r="DG11" s="1525"/>
      <c r="DH11" s="1525"/>
      <c r="DI11" s="1525"/>
      <c r="DJ11" s="1525"/>
      <c r="DK11" s="1525"/>
      <c r="DL11" s="1525"/>
      <c r="DM11" s="1525"/>
      <c r="DN11" s="1525"/>
      <c r="DO11" s="1525"/>
      <c r="DP11" s="1525"/>
      <c r="DQ11" s="1525"/>
      <c r="DR11" s="1525"/>
      <c r="DS11" s="1525"/>
      <c r="DT11" s="1525"/>
      <c r="DU11" s="1525"/>
      <c r="DV11" s="1525"/>
    </row>
    <row r="12" spans="2:126" s="61" customFormat="1" ht="30" customHeight="1">
      <c r="B12" s="73"/>
      <c r="C12" s="38"/>
      <c r="D12" s="126" t="s">
        <v>2895</v>
      </c>
      <c r="E12" s="38"/>
      <c r="F12" s="38"/>
      <c r="G12" s="38"/>
      <c r="H12" s="1626"/>
      <c r="I12" s="1626"/>
      <c r="J12" s="1626"/>
      <c r="K12" s="1626"/>
      <c r="L12" s="1626"/>
      <c r="M12" s="1626"/>
      <c r="N12" s="1626"/>
      <c r="O12" s="1626"/>
      <c r="P12" s="1626"/>
      <c r="Q12" s="1626"/>
      <c r="R12" s="1626"/>
      <c r="S12" s="1626"/>
      <c r="T12" s="1525"/>
      <c r="U12" s="1525"/>
      <c r="V12" s="1525"/>
      <c r="W12" s="1525"/>
      <c r="X12" s="1525"/>
      <c r="Y12" s="1525"/>
      <c r="Z12" s="1525"/>
      <c r="AA12" s="1525"/>
      <c r="AB12" s="1525"/>
      <c r="AC12" s="1525"/>
      <c r="AD12" s="1525"/>
      <c r="AE12" s="1525"/>
      <c r="AF12" s="1525"/>
      <c r="AG12" s="1525"/>
      <c r="AH12" s="1525"/>
      <c r="AI12" s="1525"/>
      <c r="AJ12" s="1525"/>
      <c r="AK12" s="1525"/>
      <c r="AL12" s="1525"/>
      <c r="AM12" s="1525"/>
      <c r="AN12" s="1525"/>
      <c r="AO12" s="1525"/>
      <c r="AP12" s="1525"/>
      <c r="AQ12" s="1525"/>
      <c r="AR12" s="1525"/>
      <c r="AS12" s="1525"/>
      <c r="AT12" s="1525"/>
      <c r="AU12" s="1525"/>
      <c r="AV12" s="1525"/>
      <c r="AW12" s="1525"/>
      <c r="AX12" s="1525"/>
      <c r="AY12" s="1525"/>
      <c r="AZ12" s="1525"/>
      <c r="BA12" s="1525"/>
      <c r="BB12" s="1525"/>
      <c r="BC12" s="1525"/>
      <c r="BD12" s="1525"/>
      <c r="BE12" s="1525"/>
      <c r="BF12" s="1525"/>
      <c r="BG12" s="1525"/>
      <c r="BH12" s="1525"/>
      <c r="BI12" s="1525"/>
      <c r="BJ12" s="1525"/>
      <c r="BK12" s="1525"/>
      <c r="BL12" s="1525"/>
      <c r="BM12" s="1525"/>
      <c r="BN12" s="1525"/>
      <c r="BO12" s="1525"/>
      <c r="BP12" s="1525"/>
      <c r="BQ12" s="1525"/>
      <c r="BR12" s="1525"/>
      <c r="BS12" s="1525"/>
      <c r="BT12" s="1525"/>
      <c r="BU12" s="1525"/>
      <c r="BV12" s="1525"/>
      <c r="BW12" s="1525"/>
      <c r="BX12" s="1525"/>
      <c r="BY12" s="1525"/>
      <c r="BZ12" s="1525"/>
      <c r="CA12" s="1525"/>
      <c r="CB12" s="1525"/>
      <c r="CC12" s="1525"/>
      <c r="CD12" s="111"/>
      <c r="CH12" s="1525"/>
      <c r="CI12" s="1525"/>
      <c r="CJ12" s="1525"/>
      <c r="CK12" s="1525"/>
    </row>
    <row r="13" spans="2:126" s="61" customFormat="1" ht="30" customHeight="1">
      <c r="B13" s="73"/>
      <c r="C13" s="38"/>
      <c r="D13" s="126"/>
      <c r="E13" s="38"/>
      <c r="F13" s="38"/>
      <c r="G13" s="38"/>
      <c r="H13" s="1626"/>
      <c r="I13" s="1626"/>
      <c r="J13" s="1626"/>
      <c r="K13" s="1626"/>
      <c r="L13" s="1626"/>
      <c r="M13" s="1626"/>
      <c r="N13" s="1626"/>
      <c r="O13" s="1626"/>
      <c r="P13" s="1626"/>
      <c r="Q13" s="1626"/>
      <c r="R13" s="1626"/>
      <c r="S13" s="1626"/>
      <c r="T13" s="1525"/>
      <c r="U13" s="1525"/>
      <c r="V13" s="1525"/>
      <c r="W13" s="1525"/>
      <c r="X13" s="1525"/>
      <c r="Y13" s="1525"/>
      <c r="Z13" s="1525"/>
      <c r="AA13" s="1525"/>
      <c r="AB13" s="1525"/>
      <c r="AC13" s="1525"/>
      <c r="AD13" s="1525"/>
      <c r="AE13" s="1525"/>
      <c r="AF13" s="1525"/>
      <c r="AG13" s="1525"/>
      <c r="AH13" s="1525"/>
      <c r="AI13" s="1525"/>
      <c r="AJ13" s="1525"/>
      <c r="AK13" s="1525"/>
      <c r="AL13" s="1525"/>
      <c r="AM13" s="1525"/>
      <c r="AN13" s="1525"/>
      <c r="AO13" s="1525"/>
      <c r="AP13" s="1525"/>
      <c r="AQ13" s="1525"/>
      <c r="AR13" s="1525"/>
      <c r="AS13" s="1525"/>
      <c r="AT13" s="1525"/>
      <c r="AU13" s="1525"/>
      <c r="AV13" s="1525"/>
      <c r="AW13" s="1525"/>
      <c r="AX13" s="1525"/>
      <c r="AY13" s="1525"/>
      <c r="AZ13" s="1525"/>
      <c r="BA13" s="1525"/>
      <c r="BB13" s="1525"/>
      <c r="BC13" s="1525"/>
      <c r="BD13" s="1525"/>
      <c r="BE13" s="1525"/>
      <c r="BF13" s="1525"/>
      <c r="BG13" s="1525"/>
      <c r="BH13" s="1525"/>
      <c r="BI13" s="1525"/>
      <c r="BJ13" s="1525"/>
      <c r="BK13" s="1525"/>
      <c r="BL13" s="1525"/>
      <c r="BM13" s="1525"/>
      <c r="BN13" s="1525"/>
      <c r="BO13" s="1525"/>
      <c r="BP13" s="1525"/>
      <c r="BQ13" s="1525"/>
      <c r="BR13" s="1525"/>
      <c r="BS13" s="1525"/>
      <c r="BT13" s="1525"/>
      <c r="BU13" s="1525"/>
      <c r="BV13" s="1525"/>
      <c r="BW13" s="1525"/>
      <c r="BX13" s="1525"/>
      <c r="BY13" s="1525"/>
      <c r="BZ13" s="1525"/>
      <c r="CA13" s="1525"/>
      <c r="CB13" s="1525"/>
      <c r="CC13" s="1525"/>
      <c r="CD13" s="111"/>
      <c r="CH13" s="1525"/>
      <c r="CI13" s="1525"/>
      <c r="CJ13" s="1525"/>
      <c r="CK13" s="1525"/>
    </row>
    <row r="14" spans="2:126" s="61" customFormat="1" ht="30" customHeight="1">
      <c r="B14" s="73"/>
      <c r="C14" s="38"/>
      <c r="D14" s="127"/>
      <c r="E14" s="490" t="s">
        <v>2896</v>
      </c>
      <c r="F14" s="1"/>
      <c r="G14" s="128"/>
      <c r="H14" s="128"/>
      <c r="I14" s="97"/>
      <c r="J14" s="97"/>
      <c r="K14" s="97"/>
      <c r="L14" s="97"/>
      <c r="M14" s="97"/>
      <c r="N14" s="97"/>
      <c r="O14" s="97"/>
      <c r="P14" s="97"/>
      <c r="Q14" s="97"/>
      <c r="R14" s="1626"/>
      <c r="S14" s="1626"/>
      <c r="T14" s="1525"/>
      <c r="U14" s="1525"/>
      <c r="V14" s="1525"/>
      <c r="W14" s="1525"/>
      <c r="X14" s="1525"/>
      <c r="Y14" s="1525"/>
      <c r="Z14" s="1525"/>
      <c r="AA14" s="1525"/>
      <c r="AB14" s="1525"/>
      <c r="AC14" s="1525"/>
      <c r="AD14" s="1525"/>
      <c r="AE14" s="1525"/>
      <c r="AF14" s="1525"/>
      <c r="AG14" s="1525"/>
      <c r="AH14" s="1525"/>
      <c r="AI14" s="1525"/>
      <c r="AJ14" s="1525"/>
      <c r="AK14" s="1525"/>
      <c r="AL14" s="1525"/>
      <c r="AM14" s="1525"/>
      <c r="AN14" s="1525"/>
      <c r="AO14" s="1525"/>
      <c r="AP14" s="1525"/>
      <c r="AQ14" s="1525"/>
      <c r="AR14" s="1525"/>
      <c r="AS14" s="1525"/>
      <c r="AT14" s="1525"/>
      <c r="AU14" s="1525"/>
      <c r="AV14" s="1525"/>
      <c r="AW14" s="1525"/>
      <c r="AX14" s="1525"/>
      <c r="AY14" s="1525"/>
      <c r="AZ14" s="1525"/>
      <c r="BA14" s="1525"/>
      <c r="BB14" s="1525"/>
      <c r="BC14" s="1525"/>
      <c r="BD14" s="1525"/>
      <c r="BE14" s="1525"/>
      <c r="BF14" s="1525"/>
      <c r="BG14" s="1525"/>
      <c r="BH14" s="1525"/>
      <c r="BI14" s="1525"/>
      <c r="BJ14" s="1525"/>
      <c r="BK14" s="1525"/>
      <c r="BL14" s="1525"/>
      <c r="BM14" s="1525"/>
      <c r="BN14" s="1525"/>
      <c r="BO14" s="1525"/>
      <c r="BP14" s="1525"/>
      <c r="BQ14" s="1525"/>
      <c r="BR14" s="1525"/>
      <c r="BS14" s="1525"/>
      <c r="BT14" s="1525"/>
      <c r="BU14" s="1525"/>
      <c r="BV14" s="1525"/>
      <c r="BW14" s="1525"/>
      <c r="BX14" s="1525"/>
      <c r="BY14" s="1525"/>
      <c r="BZ14" s="1525"/>
      <c r="CA14" s="1525"/>
      <c r="CB14" s="1525"/>
      <c r="CC14" s="1525"/>
      <c r="CD14" s="111"/>
      <c r="CH14" s="1525"/>
      <c r="CI14" s="1525"/>
      <c r="CJ14" s="1525"/>
      <c r="CK14" s="1525"/>
    </row>
    <row r="15" spans="2:126" s="61" customFormat="1" ht="30" customHeight="1">
      <c r="B15" s="84"/>
      <c r="C15" s="1"/>
      <c r="D15" s="2317" t="s">
        <v>1130</v>
      </c>
      <c r="E15" s="2348"/>
      <c r="F15" s="2619"/>
      <c r="G15" s="2620"/>
      <c r="H15" s="2621"/>
      <c r="I15" s="98"/>
      <c r="J15" s="2644" t="s">
        <v>2154</v>
      </c>
      <c r="K15" s="2644"/>
      <c r="L15" s="2644"/>
      <c r="M15" s="2644"/>
      <c r="N15" s="2644"/>
      <c r="O15" s="131"/>
      <c r="P15" s="131"/>
      <c r="Q15" s="131"/>
      <c r="T15" s="1525"/>
      <c r="U15" s="1525"/>
      <c r="V15" s="1525"/>
      <c r="W15" s="1525"/>
      <c r="X15" s="1525"/>
      <c r="Y15" s="1525"/>
      <c r="Z15" s="1525"/>
      <c r="AA15" s="1525"/>
      <c r="AB15" s="1525"/>
      <c r="AC15" s="1525"/>
      <c r="AD15" s="1525"/>
      <c r="AE15" s="1525"/>
      <c r="AF15" s="1525"/>
      <c r="AG15" s="1525"/>
      <c r="AH15" s="1525"/>
      <c r="AI15" s="1525"/>
      <c r="AJ15" s="1525"/>
      <c r="AK15" s="1525"/>
      <c r="AL15" s="1525"/>
      <c r="AM15" s="1525"/>
      <c r="AN15" s="1525"/>
      <c r="AO15" s="1525"/>
      <c r="AP15" s="1525"/>
      <c r="AQ15" s="1525"/>
      <c r="AR15" s="1525"/>
      <c r="AS15" s="1525"/>
      <c r="AT15" s="1525"/>
      <c r="AU15" s="1525"/>
      <c r="AV15" s="1525"/>
      <c r="AW15" s="1525"/>
      <c r="AX15" s="1525"/>
      <c r="AY15" s="1525"/>
      <c r="AZ15" s="1525"/>
      <c r="BA15" s="1525"/>
      <c r="BB15" s="1525"/>
      <c r="BC15" s="1525"/>
      <c r="BD15" s="1525"/>
      <c r="BE15" s="1525"/>
      <c r="BF15" s="1525"/>
      <c r="BG15" s="1525"/>
      <c r="BH15" s="1525"/>
      <c r="BI15" s="1525"/>
      <c r="BJ15" s="1525"/>
      <c r="BK15" s="1525"/>
      <c r="BL15" s="1525"/>
      <c r="BM15" s="1525"/>
      <c r="BN15" s="1525"/>
      <c r="BO15" s="1525"/>
      <c r="BP15" s="1525"/>
      <c r="BQ15" s="1525"/>
      <c r="BR15" s="1525"/>
      <c r="BS15" s="1525"/>
      <c r="BT15" s="1525"/>
      <c r="BU15" s="1525"/>
      <c r="BV15" s="1525"/>
      <c r="BW15" s="1525"/>
      <c r="BX15" s="1525"/>
      <c r="BY15" s="1525"/>
      <c r="BZ15" s="1525"/>
      <c r="CA15" s="1525"/>
      <c r="CB15" s="1525"/>
      <c r="CC15" s="1525"/>
      <c r="CD15" s="111"/>
      <c r="CH15" s="1525"/>
      <c r="CI15" s="1525"/>
      <c r="CJ15" s="1525"/>
      <c r="CK15" s="1525"/>
    </row>
    <row r="16" spans="2:126" s="62" customFormat="1" ht="30" customHeight="1">
      <c r="B16" s="86"/>
      <c r="C16" s="1"/>
      <c r="D16" s="2306"/>
      <c r="E16" s="2348"/>
      <c r="F16" s="2622"/>
      <c r="G16" s="2623"/>
      <c r="H16" s="2624"/>
      <c r="I16" s="98"/>
      <c r="J16" s="2644"/>
      <c r="K16" s="2644"/>
      <c r="L16" s="2644"/>
      <c r="M16" s="2644"/>
      <c r="N16" s="2644"/>
      <c r="O16" s="131"/>
      <c r="P16" s="131"/>
      <c r="Q16" s="131"/>
      <c r="T16" s="1525"/>
      <c r="U16" s="1525"/>
      <c r="V16" s="1525"/>
      <c r="W16" s="1525"/>
      <c r="X16" s="1525"/>
      <c r="Y16" s="1525"/>
      <c r="Z16" s="1525"/>
      <c r="AA16" s="1525"/>
      <c r="AB16" s="1525"/>
      <c r="AC16" s="1525"/>
      <c r="AD16" s="1525"/>
      <c r="AE16" s="1525"/>
      <c r="AF16" s="1525"/>
      <c r="AG16" s="1525"/>
      <c r="AH16" s="1525"/>
      <c r="AI16" s="1525"/>
      <c r="AJ16" s="1525"/>
      <c r="AK16" s="1525"/>
      <c r="AL16" s="1525"/>
      <c r="AM16" s="1525"/>
      <c r="AN16" s="1525"/>
      <c r="AO16" s="1525"/>
      <c r="AP16" s="1525"/>
      <c r="AQ16" s="1525"/>
      <c r="AR16" s="1525"/>
      <c r="AS16" s="1525"/>
      <c r="AT16" s="1525"/>
      <c r="AU16" s="1525"/>
      <c r="AV16" s="1525"/>
      <c r="AW16" s="1525"/>
      <c r="AX16" s="1525"/>
      <c r="AY16" s="1525"/>
      <c r="AZ16" s="1525"/>
      <c r="BA16" s="1525"/>
      <c r="BB16" s="1525"/>
      <c r="BC16" s="1525"/>
      <c r="BD16" s="1525"/>
      <c r="BE16" s="1525"/>
      <c r="BF16" s="1525"/>
      <c r="BG16" s="1525"/>
      <c r="BH16" s="1525"/>
      <c r="BI16" s="1525"/>
      <c r="BJ16" s="1525"/>
      <c r="BK16" s="1525"/>
      <c r="BL16" s="1525"/>
      <c r="BM16" s="1525"/>
      <c r="BN16" s="1525"/>
      <c r="BO16" s="1525"/>
      <c r="BP16" s="1525"/>
      <c r="BQ16" s="1525"/>
      <c r="BR16" s="1525"/>
      <c r="BS16" s="1525"/>
      <c r="BT16" s="1525"/>
      <c r="BU16" s="1525"/>
      <c r="BV16" s="1525"/>
      <c r="BW16" s="1525"/>
      <c r="BX16" s="1525"/>
      <c r="BY16" s="1525"/>
      <c r="BZ16" s="1525"/>
      <c r="CA16" s="1525"/>
      <c r="CB16" s="1525"/>
      <c r="CC16" s="1525"/>
      <c r="CD16" s="114"/>
      <c r="CH16" s="1525"/>
      <c r="CI16" s="1525"/>
      <c r="CJ16" s="1525"/>
      <c r="CK16" s="1525"/>
    </row>
    <row r="17" spans="2:91" s="62" customFormat="1" ht="30" customHeight="1">
      <c r="B17" s="86"/>
      <c r="C17" s="1"/>
      <c r="D17" s="127"/>
      <c r="E17" s="127"/>
      <c r="F17" s="97"/>
      <c r="G17" s="97"/>
      <c r="H17" s="97"/>
      <c r="I17" s="97"/>
      <c r="J17" s="98"/>
      <c r="K17" s="98"/>
      <c r="L17" s="98"/>
      <c r="M17" s="98"/>
      <c r="N17" s="97"/>
      <c r="O17" s="131"/>
      <c r="P17" s="131"/>
      <c r="Q17" s="131"/>
      <c r="T17" s="1525"/>
      <c r="U17" s="1525"/>
      <c r="V17" s="1525"/>
      <c r="W17" s="1525"/>
      <c r="X17" s="1525"/>
      <c r="Y17" s="1525"/>
      <c r="Z17" s="1525"/>
      <c r="AA17" s="1525"/>
      <c r="AB17" s="1525"/>
      <c r="AC17" s="1525"/>
      <c r="AD17" s="1525"/>
      <c r="AE17" s="1525"/>
      <c r="AF17" s="1525"/>
      <c r="AG17" s="1525"/>
      <c r="AH17" s="1525"/>
      <c r="AI17" s="1525"/>
      <c r="AJ17" s="1525"/>
      <c r="AK17" s="1525"/>
      <c r="AL17" s="1525"/>
      <c r="AM17" s="1525"/>
      <c r="AN17" s="1525"/>
      <c r="AO17" s="1525"/>
      <c r="AP17" s="1525"/>
      <c r="AQ17" s="1525"/>
      <c r="AR17" s="1525"/>
      <c r="AS17" s="1525"/>
      <c r="AT17" s="1525"/>
      <c r="AU17" s="1525"/>
      <c r="AV17" s="1525"/>
      <c r="AW17" s="1525"/>
      <c r="AX17" s="1525"/>
      <c r="AY17" s="1525"/>
      <c r="AZ17" s="1525"/>
      <c r="BA17" s="1525"/>
      <c r="BB17" s="1525"/>
      <c r="BC17" s="1525"/>
      <c r="BD17" s="1525"/>
      <c r="BE17" s="1525"/>
      <c r="BF17" s="1525"/>
      <c r="BG17" s="1525"/>
      <c r="BH17" s="1525"/>
      <c r="BI17" s="1525"/>
      <c r="BJ17" s="1525"/>
      <c r="BK17" s="1525"/>
      <c r="BL17" s="1525"/>
      <c r="BM17" s="1525"/>
      <c r="BN17" s="1525"/>
      <c r="BO17" s="1525"/>
      <c r="BP17" s="1525"/>
      <c r="BQ17" s="1525"/>
      <c r="BR17" s="1525"/>
      <c r="BS17" s="1525"/>
      <c r="BT17" s="1525"/>
      <c r="BU17" s="1525"/>
      <c r="BV17" s="1525"/>
      <c r="BW17" s="1525"/>
      <c r="BX17" s="1525"/>
      <c r="BY17" s="1525"/>
      <c r="BZ17" s="1525"/>
      <c r="CA17" s="1525"/>
      <c r="CB17" s="1525"/>
      <c r="CC17" s="1525"/>
      <c r="CD17" s="114"/>
      <c r="CH17" s="1525"/>
      <c r="CI17" s="1525"/>
      <c r="CJ17" s="1525"/>
      <c r="CK17" s="1525"/>
    </row>
    <row r="18" spans="2:91" s="62" customFormat="1" ht="30" customHeight="1">
      <c r="B18" s="89"/>
      <c r="C18" s="1"/>
      <c r="D18" s="2317" t="s">
        <v>1132</v>
      </c>
      <c r="E18" s="2348"/>
      <c r="F18" s="2619"/>
      <c r="G18" s="2620"/>
      <c r="H18" s="2621"/>
      <c r="I18" s="98"/>
      <c r="J18" s="2644" t="s">
        <v>2296</v>
      </c>
      <c r="K18" s="2644"/>
      <c r="L18" s="2644"/>
      <c r="M18" s="2644"/>
      <c r="N18" s="2644"/>
      <c r="O18" s="2644"/>
      <c r="P18" s="131"/>
      <c r="Q18" s="131"/>
      <c r="T18" s="1525"/>
      <c r="U18" s="1525"/>
      <c r="V18" s="1525"/>
      <c r="W18" s="1525"/>
      <c r="X18" s="1525"/>
      <c r="Y18" s="1525"/>
      <c r="Z18" s="1525"/>
      <c r="AA18" s="1525"/>
      <c r="AB18" s="1525"/>
      <c r="AC18" s="1525"/>
      <c r="AD18" s="1525"/>
      <c r="AE18" s="1525"/>
      <c r="AF18" s="1525"/>
      <c r="AG18" s="1525"/>
      <c r="AH18" s="1525"/>
      <c r="AI18" s="1525"/>
      <c r="AJ18" s="1525"/>
      <c r="AK18" s="1525"/>
      <c r="AL18" s="1525"/>
      <c r="AM18" s="1525"/>
      <c r="AN18" s="1525"/>
      <c r="AO18" s="1525"/>
      <c r="AP18" s="1525"/>
      <c r="AQ18" s="1525"/>
      <c r="AR18" s="1525"/>
      <c r="AS18" s="1525"/>
      <c r="AT18" s="1525"/>
      <c r="AU18" s="1525"/>
      <c r="AV18" s="1525"/>
      <c r="AW18" s="1525"/>
      <c r="AX18" s="1525"/>
      <c r="AY18" s="1525"/>
      <c r="AZ18" s="1525"/>
      <c r="BA18" s="1525"/>
      <c r="BB18" s="1525"/>
      <c r="BC18" s="1525"/>
      <c r="BD18" s="1525"/>
      <c r="BE18" s="1525"/>
      <c r="BF18" s="1525"/>
      <c r="BG18" s="1525"/>
      <c r="BH18" s="1525"/>
      <c r="BI18" s="1525"/>
      <c r="BJ18" s="1525"/>
      <c r="BK18" s="1525"/>
      <c r="BL18" s="1525"/>
      <c r="BM18" s="1525"/>
      <c r="BN18" s="1525"/>
      <c r="BO18" s="1525"/>
      <c r="BP18" s="1525"/>
      <c r="BQ18" s="1525"/>
      <c r="BR18" s="1525"/>
      <c r="BS18" s="1525"/>
      <c r="BT18" s="1525"/>
      <c r="BU18" s="1525"/>
      <c r="BV18" s="1525"/>
      <c r="BW18" s="1525"/>
      <c r="BX18" s="1525"/>
      <c r="BY18" s="1525"/>
      <c r="BZ18" s="1525"/>
      <c r="CA18" s="1525"/>
      <c r="CB18" s="1525"/>
      <c r="CC18" s="1525"/>
      <c r="CD18" s="115"/>
      <c r="CH18" s="1525"/>
      <c r="CI18" s="1525"/>
      <c r="CJ18" s="1525"/>
      <c r="CK18" s="1525"/>
    </row>
    <row r="19" spans="2:91" s="62" customFormat="1" ht="30" customHeight="1">
      <c r="B19" s="89"/>
      <c r="C19" s="1"/>
      <c r="D19" s="2306"/>
      <c r="E19" s="2348"/>
      <c r="F19" s="2622"/>
      <c r="G19" s="2623"/>
      <c r="H19" s="2624"/>
      <c r="I19" s="98"/>
      <c r="J19" s="2644"/>
      <c r="K19" s="2644"/>
      <c r="L19" s="2644"/>
      <c r="M19" s="2644"/>
      <c r="N19" s="2644"/>
      <c r="O19" s="2644"/>
      <c r="P19" s="131"/>
      <c r="Q19" s="131"/>
      <c r="T19" s="1525"/>
      <c r="U19" s="1525"/>
      <c r="V19" s="1525"/>
      <c r="W19" s="1525"/>
      <c r="X19" s="1525"/>
      <c r="Y19" s="1525"/>
      <c r="Z19" s="1525"/>
      <c r="AA19" s="1525"/>
      <c r="AB19" s="1525"/>
      <c r="AC19" s="1525"/>
      <c r="AD19" s="1525"/>
      <c r="AE19" s="1525"/>
      <c r="AF19" s="1525"/>
      <c r="AG19" s="1525"/>
      <c r="AH19" s="1525"/>
      <c r="AI19" s="1525"/>
      <c r="AJ19" s="1525"/>
      <c r="AK19" s="1525"/>
      <c r="AL19" s="1525"/>
      <c r="AM19" s="1525"/>
      <c r="AN19" s="1525"/>
      <c r="AO19" s="1525"/>
      <c r="AP19" s="1525"/>
      <c r="AQ19" s="1525"/>
      <c r="AR19" s="1525"/>
      <c r="AS19" s="1525"/>
      <c r="AT19" s="1525"/>
      <c r="AU19" s="1525"/>
      <c r="AV19" s="1525"/>
      <c r="AW19" s="1525"/>
      <c r="AX19" s="1525"/>
      <c r="AY19" s="1525"/>
      <c r="AZ19" s="1525"/>
      <c r="BA19" s="1525"/>
      <c r="BB19" s="1525"/>
      <c r="BC19" s="1525"/>
      <c r="BD19" s="1525"/>
      <c r="BE19" s="1525"/>
      <c r="BF19" s="1525"/>
      <c r="BG19" s="1525"/>
      <c r="BH19" s="1525"/>
      <c r="BI19" s="1525"/>
      <c r="BJ19" s="1525"/>
      <c r="BK19" s="1525"/>
      <c r="BL19" s="1525"/>
      <c r="BM19" s="1525"/>
      <c r="BN19" s="1525"/>
      <c r="BO19" s="1525"/>
      <c r="BP19" s="1525"/>
      <c r="BQ19" s="1525"/>
      <c r="BR19" s="1525"/>
      <c r="BS19" s="1525"/>
      <c r="BT19" s="1525"/>
      <c r="BU19" s="1525"/>
      <c r="BV19" s="1525"/>
      <c r="BW19" s="1525"/>
      <c r="BX19" s="1525"/>
      <c r="BY19" s="1525"/>
      <c r="BZ19" s="1525"/>
      <c r="CA19" s="1525"/>
      <c r="CB19" s="1525"/>
      <c r="CC19" s="1525"/>
      <c r="CD19" s="115"/>
      <c r="CH19" s="1525"/>
      <c r="CI19" s="1525"/>
      <c r="CJ19" s="1525"/>
      <c r="CK19" s="1525"/>
    </row>
    <row r="20" spans="2:91" s="62" customFormat="1" ht="30" customHeight="1">
      <c r="B20" s="89"/>
      <c r="C20" s="1"/>
      <c r="D20" s="1"/>
      <c r="E20" s="31"/>
      <c r="T20" s="1525"/>
      <c r="U20" s="1525"/>
      <c r="V20" s="1525"/>
      <c r="W20" s="1525"/>
      <c r="X20" s="1525"/>
      <c r="Y20" s="1525"/>
      <c r="Z20" s="1525"/>
      <c r="AA20" s="1525"/>
      <c r="AB20" s="1525"/>
      <c r="AC20" s="1525"/>
      <c r="AD20" s="1525"/>
      <c r="AE20" s="1525"/>
      <c r="AF20" s="1525"/>
      <c r="AG20" s="1525"/>
      <c r="AH20" s="1525"/>
      <c r="AI20" s="1525"/>
      <c r="AJ20" s="1525"/>
      <c r="AK20" s="1525"/>
      <c r="AL20" s="1525"/>
      <c r="AM20" s="1525"/>
      <c r="AN20" s="1525"/>
      <c r="AO20" s="1525"/>
      <c r="AP20" s="1525"/>
      <c r="AQ20" s="1525"/>
      <c r="AR20" s="1525"/>
      <c r="AS20" s="1525"/>
      <c r="AT20" s="1525"/>
      <c r="AU20" s="1525"/>
      <c r="AV20" s="1525"/>
      <c r="AW20" s="1525"/>
      <c r="AX20" s="1525"/>
      <c r="AY20" s="1525"/>
      <c r="AZ20" s="1525"/>
      <c r="BA20" s="1525"/>
      <c r="BB20" s="1525"/>
      <c r="BC20" s="1525"/>
      <c r="BD20" s="1525"/>
      <c r="BE20" s="1525"/>
      <c r="BF20" s="1525"/>
      <c r="BG20" s="1525"/>
      <c r="BH20" s="1525"/>
      <c r="BI20" s="1525"/>
      <c r="BJ20" s="1525"/>
      <c r="BK20" s="1525"/>
      <c r="BL20" s="1525"/>
      <c r="BM20" s="1525"/>
      <c r="BN20" s="1525"/>
      <c r="BO20" s="1525"/>
      <c r="BP20" s="1525"/>
      <c r="BQ20" s="1525"/>
      <c r="BR20" s="1525"/>
      <c r="BS20" s="1525"/>
      <c r="BT20" s="1525"/>
      <c r="BU20" s="1525"/>
      <c r="BV20" s="1525"/>
      <c r="BW20" s="1525"/>
      <c r="BX20" s="1525"/>
      <c r="BY20" s="1525"/>
      <c r="BZ20" s="1525"/>
      <c r="CA20" s="1525"/>
      <c r="CB20" s="1525"/>
      <c r="CC20" s="1525"/>
      <c r="CD20" s="115"/>
      <c r="CH20" s="1525"/>
      <c r="CI20" s="1525"/>
      <c r="CJ20" s="1525"/>
      <c r="CK20" s="1525"/>
    </row>
    <row r="21" spans="2:91" s="62" customFormat="1" ht="39.950000000000003" customHeight="1">
      <c r="B21" s="129"/>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2"/>
      <c r="BF21" s="92"/>
      <c r="BG21" s="92"/>
      <c r="BH21" s="92"/>
      <c r="BI21" s="92"/>
      <c r="BJ21" s="92"/>
      <c r="BK21" s="92"/>
      <c r="BL21" s="92"/>
      <c r="BM21" s="92"/>
      <c r="BN21" s="92"/>
      <c r="BO21" s="92"/>
      <c r="BP21" s="92"/>
      <c r="BQ21" s="92"/>
      <c r="BR21" s="92"/>
      <c r="BS21" s="92"/>
      <c r="BT21" s="92"/>
      <c r="BU21" s="92"/>
      <c r="BV21" s="92"/>
      <c r="BW21" s="92"/>
      <c r="BX21" s="92"/>
      <c r="BY21" s="92"/>
      <c r="BZ21" s="92"/>
      <c r="CA21" s="92"/>
      <c r="CB21" s="92"/>
      <c r="CC21" s="92"/>
      <c r="CD21" s="132"/>
      <c r="CH21" s="1525"/>
      <c r="CI21" s="1525"/>
      <c r="CJ21" s="1525"/>
      <c r="CK21" s="1525"/>
    </row>
    <row r="22" spans="2:91" s="62" customFormat="1" ht="39.950000000000003" customHeight="1">
      <c r="B22" s="89"/>
      <c r="C22" s="1525"/>
      <c r="D22" s="1525"/>
      <c r="E22" s="1525"/>
      <c r="F22" s="1525"/>
      <c r="G22" s="1525"/>
      <c r="H22" s="1525"/>
      <c r="I22" s="1525"/>
      <c r="J22" s="1525"/>
      <c r="K22" s="1525"/>
      <c r="L22" s="1525"/>
      <c r="M22" s="1525"/>
      <c r="N22" s="1525"/>
      <c r="O22" s="1525"/>
      <c r="P22" s="1525"/>
      <c r="Q22" s="1525"/>
      <c r="R22" s="1525"/>
      <c r="S22" s="1525"/>
      <c r="T22" s="1525"/>
      <c r="U22" s="1525"/>
      <c r="V22" s="1525"/>
      <c r="W22" s="1525"/>
      <c r="X22" s="1525"/>
      <c r="Y22" s="1525"/>
      <c r="Z22" s="1525"/>
      <c r="AA22" s="1525"/>
      <c r="AB22" s="1525"/>
      <c r="AC22" s="1525"/>
      <c r="AD22" s="1525"/>
      <c r="AE22" s="1525"/>
      <c r="AF22" s="1525"/>
      <c r="AG22" s="1525"/>
      <c r="AH22" s="1525"/>
      <c r="AI22" s="1525"/>
      <c r="AJ22" s="1525"/>
      <c r="AK22" s="1525"/>
      <c r="AL22" s="1525"/>
      <c r="AM22" s="1525"/>
      <c r="AN22" s="1525"/>
      <c r="AO22" s="1525"/>
      <c r="AP22" s="1525"/>
      <c r="AQ22" s="1525"/>
      <c r="AR22" s="1525"/>
      <c r="AS22" s="1525"/>
      <c r="AT22" s="1525"/>
      <c r="AU22" s="1525"/>
      <c r="AV22" s="1525"/>
      <c r="AW22" s="1525"/>
      <c r="AX22" s="1525"/>
      <c r="AY22" s="1525"/>
      <c r="AZ22" s="1525"/>
      <c r="BA22" s="1525"/>
      <c r="BB22" s="1525"/>
      <c r="BC22" s="1525"/>
      <c r="BD22" s="1525"/>
      <c r="BE22" s="1525"/>
      <c r="BF22" s="1525"/>
      <c r="BG22" s="1525"/>
      <c r="BH22" s="1525"/>
      <c r="BI22" s="1525"/>
      <c r="BJ22" s="1525"/>
      <c r="BK22" s="1525"/>
      <c r="BL22" s="1525"/>
      <c r="BM22" s="1525"/>
      <c r="BN22" s="1525"/>
      <c r="BO22" s="1525"/>
      <c r="BP22" s="1525"/>
      <c r="BQ22" s="1525"/>
      <c r="BR22" s="1525"/>
      <c r="BS22" s="1525"/>
      <c r="BT22" s="1525"/>
      <c r="BU22" s="1525"/>
      <c r="BV22" s="1525"/>
      <c r="BW22" s="1525"/>
      <c r="BX22" s="1525"/>
      <c r="BY22" s="1525"/>
      <c r="BZ22" s="1525"/>
      <c r="CA22" s="1525"/>
      <c r="CB22" s="1525"/>
      <c r="CC22" s="1525"/>
      <c r="CD22" s="115"/>
      <c r="CH22" s="1525"/>
      <c r="CI22" s="1525"/>
      <c r="CJ22" s="1525"/>
      <c r="CK22" s="1525"/>
    </row>
    <row r="23" spans="2:91" s="63" customFormat="1" ht="30" customHeight="1">
      <c r="B23" s="89"/>
      <c r="C23" s="74" t="s">
        <v>2897</v>
      </c>
      <c r="D23" s="74" t="s">
        <v>2898</v>
      </c>
      <c r="E23" s="38"/>
      <c r="F23" s="75"/>
      <c r="G23" s="38"/>
      <c r="H23" s="1626"/>
      <c r="I23" s="1626"/>
      <c r="J23" s="1626"/>
      <c r="K23" s="1626"/>
      <c r="L23" s="1626"/>
      <c r="M23" s="1626"/>
      <c r="N23" s="1626"/>
      <c r="O23" s="1626"/>
      <c r="P23" s="1626"/>
      <c r="Q23" s="1626"/>
      <c r="R23" s="1626"/>
      <c r="S23" s="1626"/>
      <c r="T23" s="1626"/>
      <c r="U23" s="1626"/>
      <c r="V23" s="1626"/>
      <c r="W23" s="1626"/>
      <c r="X23" s="1626"/>
      <c r="Y23" s="1626"/>
      <c r="Z23" s="1626"/>
      <c r="AA23" s="1626"/>
      <c r="AB23" s="1626"/>
      <c r="AC23" s="1626"/>
      <c r="AD23" s="1626"/>
      <c r="AE23" s="1626"/>
      <c r="AF23" s="1626"/>
      <c r="AG23" s="1626"/>
      <c r="AH23" s="1626"/>
      <c r="AI23" s="1626"/>
      <c r="AJ23" s="1626"/>
      <c r="AK23" s="1626"/>
      <c r="AL23" s="1626"/>
      <c r="AM23" s="1626"/>
      <c r="AN23" s="1626"/>
      <c r="AO23" s="1626"/>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105"/>
      <c r="BP23" s="105"/>
      <c r="BQ23" s="105"/>
      <c r="BR23" s="105"/>
      <c r="BS23" s="105"/>
      <c r="BT23" s="105"/>
      <c r="BU23" s="38"/>
      <c r="BV23" s="38"/>
      <c r="BW23" s="38"/>
      <c r="BX23" s="38"/>
      <c r="BY23" s="38"/>
      <c r="BZ23" s="38"/>
      <c r="CA23" s="1525"/>
      <c r="CB23" s="1525"/>
      <c r="CC23" s="1525"/>
      <c r="CD23" s="115"/>
      <c r="CH23" s="1525"/>
      <c r="CI23" s="1525"/>
      <c r="CJ23" s="1525"/>
      <c r="CK23" s="1525"/>
    </row>
    <row r="24" spans="2:91" s="63" customFormat="1" ht="30" customHeight="1">
      <c r="B24" s="89"/>
      <c r="C24" s="38"/>
      <c r="D24" s="126" t="s">
        <v>2899</v>
      </c>
      <c r="E24" s="38"/>
      <c r="F24" s="38"/>
      <c r="G24" s="38"/>
      <c r="H24" s="1626"/>
      <c r="I24" s="1626"/>
      <c r="J24" s="1626"/>
      <c r="K24" s="1626"/>
      <c r="L24" s="1626"/>
      <c r="M24" s="1626"/>
      <c r="N24" s="1626"/>
      <c r="O24" s="1626"/>
      <c r="P24" s="1626"/>
      <c r="Q24" s="1626"/>
      <c r="R24" s="1626"/>
      <c r="S24" s="1626"/>
      <c r="T24" s="1626"/>
      <c r="U24" s="1626"/>
      <c r="V24" s="1626"/>
      <c r="W24" s="1626"/>
      <c r="X24" s="1626"/>
      <c r="Y24" s="1626"/>
      <c r="Z24" s="1626"/>
      <c r="AA24" s="1626"/>
      <c r="AB24" s="1626"/>
      <c r="AC24" s="1626"/>
      <c r="AD24" s="1626"/>
      <c r="AE24" s="1626"/>
      <c r="AF24" s="1626"/>
      <c r="AG24" s="1626"/>
      <c r="AH24" s="1626"/>
      <c r="AI24" s="1626"/>
      <c r="AJ24" s="1626"/>
      <c r="AK24" s="1626"/>
      <c r="AL24" s="1626"/>
      <c r="AM24" s="1626"/>
      <c r="AN24" s="1626"/>
      <c r="AO24" s="1626"/>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105"/>
      <c r="BP24" s="105"/>
      <c r="BQ24" s="105"/>
      <c r="BR24" s="105"/>
      <c r="BS24" s="105"/>
      <c r="BT24" s="105"/>
      <c r="BU24" s="38"/>
      <c r="BV24" s="38"/>
      <c r="BW24" s="38"/>
      <c r="BX24" s="38"/>
      <c r="BY24" s="38"/>
      <c r="BZ24" s="38"/>
      <c r="CA24" s="1525"/>
      <c r="CB24" s="1525"/>
      <c r="CC24" s="1525"/>
      <c r="CD24" s="115"/>
      <c r="CH24" s="1525"/>
      <c r="CI24" s="1525"/>
      <c r="CJ24" s="1525"/>
      <c r="CK24" s="1525"/>
    </row>
    <row r="25" spans="2:91" s="63" customFormat="1" ht="30" customHeight="1">
      <c r="B25" s="73"/>
      <c r="C25" s="77"/>
      <c r="D25" s="1"/>
      <c r="E25" s="23"/>
      <c r="F25" s="1626"/>
      <c r="G25" s="75"/>
      <c r="H25" s="78"/>
      <c r="I25" s="78"/>
      <c r="J25" s="95"/>
      <c r="K25" s="1587"/>
      <c r="L25" s="1587"/>
      <c r="M25" s="1587"/>
      <c r="N25" s="1587"/>
      <c r="O25" s="1587"/>
      <c r="P25" s="95"/>
      <c r="Q25" s="95"/>
      <c r="R25" s="1"/>
      <c r="S25" s="1"/>
      <c r="T25" s="1"/>
      <c r="U25" s="1"/>
      <c r="V25" s="1"/>
      <c r="W25" s="1"/>
      <c r="X25" s="1"/>
      <c r="Y25" s="1"/>
      <c r="Z25" s="1"/>
      <c r="AA25" s="1"/>
      <c r="AB25" s="1"/>
      <c r="AC25" s="1"/>
      <c r="AD25" s="1"/>
      <c r="AE25" s="1"/>
      <c r="AF25" s="1"/>
      <c r="AG25" s="1"/>
      <c r="AH25" s="95"/>
      <c r="AI25" s="95"/>
      <c r="AJ25" s="95"/>
      <c r="AK25" s="23"/>
      <c r="AL25" s="102"/>
      <c r="AM25" s="103"/>
      <c r="AN25" s="78"/>
      <c r="AO25" s="78"/>
      <c r="AP25" s="95"/>
      <c r="AQ25" s="1587"/>
      <c r="AR25" s="1587"/>
      <c r="AS25" s="1587"/>
      <c r="AT25" s="1587"/>
      <c r="AU25" s="1587"/>
      <c r="AV25" s="1587"/>
      <c r="AW25" s="104"/>
      <c r="AX25" s="95"/>
      <c r="AY25" s="95"/>
      <c r="AZ25" s="1"/>
      <c r="BA25" s="1"/>
      <c r="BB25" s="1"/>
      <c r="BC25" s="1"/>
      <c r="BD25" s="1"/>
      <c r="BE25" s="1"/>
      <c r="BF25" s="1"/>
      <c r="BG25" s="1"/>
      <c r="BH25" s="1"/>
      <c r="BI25" s="1"/>
      <c r="BJ25" s="1"/>
      <c r="BQ25" s="105"/>
      <c r="BR25" s="105"/>
      <c r="BS25" s="105"/>
      <c r="BT25" s="105"/>
      <c r="BV25" s="61"/>
      <c r="BW25" s="61"/>
      <c r="BX25" s="61"/>
      <c r="BY25" s="1625" t="s">
        <v>2900</v>
      </c>
      <c r="BZ25" s="61"/>
      <c r="CA25" s="61"/>
      <c r="CB25" s="1525"/>
      <c r="CC25" s="1525"/>
      <c r="CD25" s="115"/>
      <c r="CH25" s="1525"/>
      <c r="CI25" s="1525"/>
      <c r="CJ25" s="1525"/>
      <c r="CK25" s="1525"/>
    </row>
    <row r="26" spans="2:91" s="63" customFormat="1" ht="30" customHeight="1">
      <c r="B26" s="73"/>
      <c r="C26" s="79"/>
      <c r="D26" s="498" t="s">
        <v>1171</v>
      </c>
      <c r="E26" s="81"/>
      <c r="F26" s="82" t="s">
        <v>2901</v>
      </c>
      <c r="G26" s="81"/>
      <c r="H26" s="79"/>
      <c r="I26" s="96"/>
      <c r="J26" s="96"/>
      <c r="K26" s="96"/>
      <c r="L26" s="96"/>
      <c r="M26" s="96"/>
      <c r="N26" s="96"/>
      <c r="O26" s="96"/>
      <c r="P26" s="96"/>
      <c r="Q26" s="96"/>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79"/>
      <c r="AQ26" s="79"/>
      <c r="AR26" s="79"/>
      <c r="AS26" s="79"/>
      <c r="AT26" s="79"/>
      <c r="AU26" s="79"/>
      <c r="AV26" s="79"/>
      <c r="AW26" s="79"/>
      <c r="AX26" s="79"/>
      <c r="AY26" s="79"/>
      <c r="AZ26" s="79"/>
      <c r="BA26" s="79"/>
      <c r="BB26" s="79"/>
      <c r="BC26" s="79"/>
      <c r="BD26" s="79"/>
      <c r="BE26" s="79"/>
      <c r="BF26" s="79"/>
      <c r="BG26" s="79"/>
      <c r="BH26" s="79"/>
      <c r="BI26" s="79"/>
      <c r="BJ26" s="79"/>
      <c r="BQ26" s="105"/>
      <c r="BR26" s="105"/>
      <c r="BS26" s="105"/>
      <c r="BT26" s="105"/>
      <c r="BV26" s="2651" t="s">
        <v>2115</v>
      </c>
      <c r="BW26" s="2652"/>
      <c r="BX26" s="2652"/>
      <c r="BY26" s="2653"/>
      <c r="BZ26" s="2654"/>
      <c r="CA26" s="2655"/>
      <c r="CB26" s="1525"/>
      <c r="CC26" s="1525"/>
      <c r="CD26" s="113"/>
      <c r="CE26" s="1626"/>
      <c r="CF26" s="1626"/>
      <c r="CG26" s="1626"/>
      <c r="CH26" s="38"/>
      <c r="CI26" s="38"/>
      <c r="CJ26" s="38"/>
      <c r="CK26" s="38"/>
      <c r="CL26" s="38"/>
      <c r="CM26" s="38"/>
    </row>
    <row r="27" spans="2:91" s="63" customFormat="1" ht="30" customHeight="1">
      <c r="B27" s="73"/>
      <c r="C27" s="79"/>
      <c r="D27" s="80"/>
      <c r="E27" s="81"/>
      <c r="F27" s="71" t="s">
        <v>2902</v>
      </c>
      <c r="G27" s="81"/>
      <c r="H27" s="79"/>
      <c r="I27" s="96"/>
      <c r="J27" s="96"/>
      <c r="K27" s="96"/>
      <c r="L27" s="96"/>
      <c r="M27" s="96"/>
      <c r="N27" s="96"/>
      <c r="O27" s="96"/>
      <c r="P27" s="96"/>
      <c r="Q27" s="96"/>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79"/>
      <c r="AQ27" s="79"/>
      <c r="AR27" s="79"/>
      <c r="AS27" s="79"/>
      <c r="AT27" s="79"/>
      <c r="AU27" s="79"/>
      <c r="AV27" s="79"/>
      <c r="AW27" s="79"/>
      <c r="AX27" s="79"/>
      <c r="AY27" s="79"/>
      <c r="AZ27" s="79"/>
      <c r="BA27" s="79"/>
      <c r="BB27" s="79"/>
      <c r="BC27" s="79"/>
      <c r="BD27" s="79"/>
      <c r="BE27" s="79"/>
      <c r="BF27" s="79"/>
      <c r="BG27" s="79"/>
      <c r="BH27" s="79"/>
      <c r="BI27" s="79"/>
      <c r="BJ27" s="79"/>
      <c r="BQ27" s="105"/>
      <c r="BR27" s="105"/>
      <c r="BS27" s="105"/>
      <c r="BT27" s="105"/>
      <c r="BV27" s="2652"/>
      <c r="BW27" s="2652"/>
      <c r="BX27" s="2652"/>
      <c r="BY27" s="2656"/>
      <c r="BZ27" s="2657"/>
      <c r="CA27" s="2658"/>
      <c r="CB27" s="1525"/>
      <c r="CC27" s="1525"/>
      <c r="CD27" s="113"/>
      <c r="CE27" s="1626"/>
      <c r="CF27" s="1626"/>
      <c r="CG27" s="1626"/>
      <c r="CH27" s="38"/>
      <c r="CI27" s="38"/>
      <c r="CJ27" s="38"/>
      <c r="CK27" s="38"/>
      <c r="CL27" s="38"/>
      <c r="CM27" s="38"/>
    </row>
    <row r="28" spans="2:91" s="63" customFormat="1" ht="24.95" customHeight="1">
      <c r="B28" s="84"/>
      <c r="C28" s="38"/>
      <c r="D28" s="75"/>
      <c r="E28" s="81"/>
      <c r="F28" s="83"/>
      <c r="G28" s="81"/>
      <c r="H28" s="38"/>
      <c r="I28" s="1626"/>
      <c r="J28" s="1626"/>
      <c r="K28" s="1626"/>
      <c r="L28" s="1626"/>
      <c r="M28" s="1626"/>
      <c r="N28" s="1626"/>
      <c r="O28" s="1626"/>
      <c r="P28" s="1626"/>
      <c r="Q28" s="1626"/>
      <c r="R28" s="1626"/>
      <c r="S28" s="1626"/>
      <c r="T28" s="1626"/>
      <c r="U28" s="1626"/>
      <c r="V28" s="1626"/>
      <c r="W28" s="1626"/>
      <c r="X28" s="1626"/>
      <c r="Y28" s="1626"/>
      <c r="Z28" s="1626"/>
      <c r="AA28" s="1626"/>
      <c r="AB28" s="1626"/>
      <c r="AC28" s="1626"/>
      <c r="AD28" s="1626"/>
      <c r="AE28" s="1626"/>
      <c r="AF28" s="1626"/>
      <c r="AG28" s="1626"/>
      <c r="AH28" s="1626"/>
      <c r="AI28" s="1626"/>
      <c r="AJ28" s="1626"/>
      <c r="AK28" s="1626"/>
      <c r="AL28" s="1626"/>
      <c r="AM28" s="1626"/>
      <c r="AN28" s="1626"/>
      <c r="AO28" s="1626"/>
      <c r="AP28" s="38"/>
      <c r="AQ28" s="38"/>
      <c r="AR28" s="38"/>
      <c r="AS28" s="38"/>
      <c r="AT28" s="38"/>
      <c r="AU28" s="38"/>
      <c r="AV28" s="38"/>
      <c r="AW28" s="38"/>
      <c r="AX28" s="38"/>
      <c r="AY28" s="38"/>
      <c r="AZ28" s="38"/>
      <c r="BA28" s="38"/>
      <c r="BB28" s="38"/>
      <c r="BC28" s="38"/>
      <c r="BD28" s="38"/>
      <c r="BE28" s="38"/>
      <c r="BF28" s="38"/>
      <c r="BG28" s="38"/>
      <c r="BH28" s="38"/>
      <c r="BI28" s="38"/>
      <c r="BJ28" s="38"/>
      <c r="BQ28" s="105"/>
      <c r="BR28" s="105"/>
      <c r="BS28" s="105"/>
      <c r="BT28" s="105"/>
      <c r="BV28" s="38"/>
      <c r="BW28" s="38"/>
      <c r="BX28" s="38"/>
      <c r="BY28" s="38"/>
      <c r="BZ28" s="38"/>
      <c r="CA28" s="38"/>
      <c r="CB28" s="1525"/>
      <c r="CC28" s="1525"/>
      <c r="CD28" s="113"/>
      <c r="CE28" s="1626"/>
      <c r="CF28" s="1626"/>
      <c r="CG28" s="1626"/>
      <c r="CH28" s="38"/>
      <c r="CI28" s="38"/>
      <c r="CJ28" s="38"/>
      <c r="CK28" s="38"/>
      <c r="CL28" s="38"/>
      <c r="CM28" s="38"/>
    </row>
    <row r="29" spans="2:91" s="63" customFormat="1" ht="30" customHeight="1">
      <c r="B29" s="86"/>
      <c r="C29" s="38"/>
      <c r="D29" s="495" t="s">
        <v>1175</v>
      </c>
      <c r="E29" s="81"/>
      <c r="F29" s="77" t="s">
        <v>2903</v>
      </c>
      <c r="G29" s="81"/>
      <c r="H29" s="38"/>
      <c r="I29" s="1626"/>
      <c r="J29" s="1626"/>
      <c r="K29" s="1626"/>
      <c r="L29" s="1626"/>
      <c r="M29" s="1626"/>
      <c r="N29" s="1626"/>
      <c r="O29" s="1626"/>
      <c r="P29" s="1626"/>
      <c r="Q29" s="1626"/>
      <c r="R29" s="1626"/>
      <c r="S29" s="1626"/>
      <c r="T29" s="1626"/>
      <c r="U29" s="1626"/>
      <c r="V29" s="1626"/>
      <c r="W29" s="1626"/>
      <c r="X29" s="1626"/>
      <c r="Y29" s="1626"/>
      <c r="Z29" s="1626"/>
      <c r="AA29" s="1626"/>
      <c r="AB29" s="1626"/>
      <c r="AC29" s="1626"/>
      <c r="AD29" s="1626"/>
      <c r="AE29" s="1626"/>
      <c r="AF29" s="1626"/>
      <c r="AG29" s="1626"/>
      <c r="AH29" s="1626"/>
      <c r="AI29" s="1626"/>
      <c r="AJ29" s="1626"/>
      <c r="AK29" s="1626"/>
      <c r="AL29" s="1626"/>
      <c r="AM29" s="1626"/>
      <c r="AN29" s="1626"/>
      <c r="AO29" s="1626"/>
      <c r="AP29" s="38"/>
      <c r="AQ29" s="38"/>
      <c r="AR29" s="38"/>
      <c r="AS29" s="38"/>
      <c r="AT29" s="38"/>
      <c r="AU29" s="38"/>
      <c r="AV29" s="38"/>
      <c r="AW29" s="38"/>
      <c r="AX29" s="38"/>
      <c r="AY29" s="38"/>
      <c r="AZ29" s="38"/>
      <c r="BA29" s="38"/>
      <c r="BB29" s="38"/>
      <c r="BC29" s="38"/>
      <c r="BD29" s="38"/>
      <c r="BE29" s="38"/>
      <c r="BF29" s="38"/>
      <c r="BG29" s="38"/>
      <c r="BH29" s="38"/>
      <c r="BI29" s="38"/>
      <c r="BJ29" s="38"/>
      <c r="BQ29" s="105"/>
      <c r="BR29" s="105"/>
      <c r="BS29" s="105"/>
      <c r="BT29" s="105"/>
      <c r="BV29" s="2651" t="s">
        <v>1784</v>
      </c>
      <c r="BW29" s="2652"/>
      <c r="BX29" s="2652"/>
      <c r="BY29" s="2653"/>
      <c r="BZ29" s="2654"/>
      <c r="CA29" s="2655"/>
      <c r="CB29" s="1525"/>
      <c r="CC29" s="1525"/>
      <c r="CD29" s="113"/>
      <c r="CE29" s="1626"/>
      <c r="CF29" s="1626"/>
      <c r="CG29" s="1626"/>
      <c r="CH29" s="38"/>
      <c r="CI29" s="38"/>
      <c r="CJ29" s="38"/>
      <c r="CK29" s="38"/>
      <c r="CL29" s="38"/>
      <c r="CM29" s="38"/>
    </row>
    <row r="30" spans="2:91" s="63" customFormat="1" ht="30" customHeight="1">
      <c r="B30" s="86"/>
      <c r="C30" s="38"/>
      <c r="D30" s="85"/>
      <c r="E30" s="81"/>
      <c r="F30" s="87" t="s">
        <v>2904</v>
      </c>
      <c r="G30" s="81"/>
      <c r="H30" s="38"/>
      <c r="I30" s="1626"/>
      <c r="J30" s="1626"/>
      <c r="K30" s="1626"/>
      <c r="L30" s="1626"/>
      <c r="M30" s="1626"/>
      <c r="N30" s="1626"/>
      <c r="O30" s="1626"/>
      <c r="P30" s="1626"/>
      <c r="Q30" s="1626"/>
      <c r="R30" s="1626"/>
      <c r="S30" s="1626"/>
      <c r="T30" s="1626"/>
      <c r="U30" s="1626"/>
      <c r="V30" s="1626"/>
      <c r="W30" s="1626"/>
      <c r="X30" s="1626"/>
      <c r="Y30" s="1626"/>
      <c r="Z30" s="1626"/>
      <c r="AA30" s="1626"/>
      <c r="AB30" s="1626"/>
      <c r="AC30" s="1626"/>
      <c r="AD30" s="1626"/>
      <c r="AE30" s="1626"/>
      <c r="AF30" s="1626"/>
      <c r="AG30" s="1626"/>
      <c r="AH30" s="1626"/>
      <c r="AI30" s="1626"/>
      <c r="AJ30" s="1626"/>
      <c r="AK30" s="1626"/>
      <c r="AL30" s="1626"/>
      <c r="AM30" s="1626"/>
      <c r="AN30" s="1626"/>
      <c r="AO30" s="1626"/>
      <c r="AP30" s="38"/>
      <c r="AQ30" s="38"/>
      <c r="AR30" s="38"/>
      <c r="AS30" s="38"/>
      <c r="AT30" s="38"/>
      <c r="AU30" s="38"/>
      <c r="AV30" s="38"/>
      <c r="AW30" s="38"/>
      <c r="AX30" s="38"/>
      <c r="AY30" s="38"/>
      <c r="AZ30" s="38"/>
      <c r="BA30" s="38"/>
      <c r="BB30" s="38"/>
      <c r="BC30" s="38"/>
      <c r="BD30" s="38"/>
      <c r="BE30" s="38"/>
      <c r="BF30" s="38"/>
      <c r="BG30" s="38"/>
      <c r="BH30" s="38"/>
      <c r="BI30" s="38"/>
      <c r="BJ30" s="38"/>
      <c r="BQ30" s="105"/>
      <c r="BR30" s="105"/>
      <c r="BS30" s="105"/>
      <c r="BT30" s="105"/>
      <c r="BV30" s="2652"/>
      <c r="BW30" s="2652"/>
      <c r="BX30" s="2652"/>
      <c r="BY30" s="2656"/>
      <c r="BZ30" s="2657"/>
      <c r="CA30" s="2658"/>
      <c r="CB30" s="1525"/>
      <c r="CC30" s="1525"/>
      <c r="CD30" s="113"/>
      <c r="CE30" s="1626"/>
      <c r="CF30" s="1626"/>
      <c r="CG30" s="1626"/>
      <c r="CH30" s="38"/>
      <c r="CI30" s="38"/>
      <c r="CJ30" s="38"/>
      <c r="CK30" s="38"/>
      <c r="CL30" s="38"/>
      <c r="CM30" s="38"/>
    </row>
    <row r="31" spans="2:91" s="63" customFormat="1" ht="24.95" customHeight="1">
      <c r="B31" s="89"/>
      <c r="C31" s="38"/>
      <c r="D31" s="88"/>
      <c r="E31" s="81"/>
      <c r="F31" s="83"/>
      <c r="G31" s="81"/>
      <c r="H31" s="38"/>
      <c r="I31" s="1626"/>
      <c r="J31" s="1626"/>
      <c r="K31" s="1626"/>
      <c r="L31" s="1626"/>
      <c r="M31" s="1626"/>
      <c r="N31" s="1626"/>
      <c r="O31" s="1626"/>
      <c r="P31" s="1626"/>
      <c r="Q31" s="1626"/>
      <c r="R31" s="1626"/>
      <c r="S31" s="1626"/>
      <c r="T31" s="1626"/>
      <c r="U31" s="1626"/>
      <c r="V31" s="1626"/>
      <c r="W31" s="1626"/>
      <c r="X31" s="1626"/>
      <c r="Y31" s="1626"/>
      <c r="Z31" s="1626"/>
      <c r="AA31" s="1626"/>
      <c r="AB31" s="1626"/>
      <c r="AC31" s="1626"/>
      <c r="AD31" s="1626"/>
      <c r="AE31" s="1626"/>
      <c r="AF31" s="1626"/>
      <c r="AG31" s="1626"/>
      <c r="AH31" s="1626"/>
      <c r="AI31" s="1626"/>
      <c r="AJ31" s="1626"/>
      <c r="AK31" s="1626"/>
      <c r="AL31" s="1626"/>
      <c r="AM31" s="1626"/>
      <c r="AN31" s="1626"/>
      <c r="AO31" s="1626"/>
      <c r="AP31" s="38"/>
      <c r="AQ31" s="38"/>
      <c r="AR31" s="38"/>
      <c r="AS31" s="38"/>
      <c r="AT31" s="38"/>
      <c r="AU31" s="38"/>
      <c r="AV31" s="38"/>
      <c r="AW31" s="38"/>
      <c r="AX31" s="38"/>
      <c r="AY31" s="38"/>
      <c r="AZ31" s="38"/>
      <c r="BA31" s="38"/>
      <c r="BB31" s="38"/>
      <c r="BC31" s="38"/>
      <c r="BD31" s="38"/>
      <c r="BE31" s="38"/>
      <c r="BF31" s="38"/>
      <c r="BG31" s="38"/>
      <c r="BH31" s="38"/>
      <c r="BI31" s="38"/>
      <c r="BJ31" s="38"/>
      <c r="BQ31" s="105"/>
      <c r="BR31" s="105"/>
      <c r="BS31" s="105"/>
      <c r="BT31" s="105"/>
      <c r="BV31" s="38"/>
      <c r="BW31" s="38"/>
      <c r="BX31" s="38"/>
      <c r="BY31" s="38"/>
      <c r="BZ31" s="38"/>
      <c r="CA31" s="38"/>
      <c r="CB31" s="1525"/>
      <c r="CC31" s="1525"/>
      <c r="CD31" s="113"/>
      <c r="CE31" s="1626"/>
      <c r="CF31" s="1626"/>
      <c r="CG31" s="1626"/>
      <c r="CH31" s="38"/>
      <c r="CI31" s="38"/>
      <c r="CJ31" s="38"/>
      <c r="CK31" s="38"/>
      <c r="CL31" s="38"/>
      <c r="CM31" s="38"/>
    </row>
    <row r="32" spans="2:91" s="63" customFormat="1" ht="30" customHeight="1">
      <c r="B32" s="73"/>
      <c r="C32" s="38"/>
      <c r="D32" s="1626" t="s">
        <v>1221</v>
      </c>
      <c r="E32" s="81"/>
      <c r="F32" s="77" t="s">
        <v>2905</v>
      </c>
      <c r="G32" s="81"/>
      <c r="H32" s="38"/>
      <c r="I32" s="1626"/>
      <c r="J32" s="1626"/>
      <c r="K32" s="1626"/>
      <c r="L32" s="1626"/>
      <c r="M32" s="1626"/>
      <c r="N32" s="1626"/>
      <c r="O32" s="1626"/>
      <c r="P32" s="1626"/>
      <c r="Q32" s="1626"/>
      <c r="R32" s="1626"/>
      <c r="S32" s="1626"/>
      <c r="T32" s="1626"/>
      <c r="U32" s="1626"/>
      <c r="V32" s="1626"/>
      <c r="W32" s="1626"/>
      <c r="X32" s="1626"/>
      <c r="Y32" s="1626"/>
      <c r="Z32" s="1626"/>
      <c r="AA32" s="1626"/>
      <c r="AB32" s="1626"/>
      <c r="AC32" s="1626"/>
      <c r="AD32" s="1626"/>
      <c r="AE32" s="1626"/>
      <c r="AF32" s="1626"/>
      <c r="AG32" s="1626"/>
      <c r="AH32" s="1626"/>
      <c r="AI32" s="1626"/>
      <c r="AJ32" s="1626"/>
      <c r="AK32" s="1626"/>
      <c r="AL32" s="1626"/>
      <c r="AM32" s="1626"/>
      <c r="AN32" s="1626"/>
      <c r="AO32" s="1626"/>
      <c r="AP32" s="38"/>
      <c r="AQ32" s="38"/>
      <c r="AR32" s="38"/>
      <c r="AS32" s="38"/>
      <c r="AT32" s="38"/>
      <c r="AU32" s="38"/>
      <c r="AV32" s="38"/>
      <c r="AW32" s="38"/>
      <c r="AX32" s="38"/>
      <c r="AY32" s="38"/>
      <c r="AZ32" s="38"/>
      <c r="BA32" s="38"/>
      <c r="BB32" s="38"/>
      <c r="BC32" s="38"/>
      <c r="BD32" s="38"/>
      <c r="BE32" s="38"/>
      <c r="BF32" s="38"/>
      <c r="BG32" s="38"/>
      <c r="BH32" s="38"/>
      <c r="BI32" s="38"/>
      <c r="BJ32" s="38"/>
      <c r="BQ32" s="105"/>
      <c r="BR32" s="105"/>
      <c r="BS32" s="105"/>
      <c r="BT32" s="105"/>
      <c r="BV32" s="2651" t="s">
        <v>1788</v>
      </c>
      <c r="BW32" s="2652"/>
      <c r="BX32" s="2652"/>
      <c r="BY32" s="2653"/>
      <c r="BZ32" s="2654"/>
      <c r="CA32" s="2655"/>
      <c r="CB32" s="1525"/>
      <c r="CC32" s="1525"/>
      <c r="CD32" s="113"/>
      <c r="CE32" s="1626"/>
      <c r="CF32" s="1626"/>
      <c r="CG32" s="1626"/>
      <c r="CH32" s="38"/>
      <c r="CI32" s="38"/>
      <c r="CJ32" s="38"/>
      <c r="CK32" s="38"/>
      <c r="CL32" s="38"/>
      <c r="CM32" s="38"/>
    </row>
    <row r="33" spans="2:91" s="63" customFormat="1" ht="30" customHeight="1">
      <c r="B33" s="73"/>
      <c r="C33" s="38"/>
      <c r="D33" s="90"/>
      <c r="E33" s="81"/>
      <c r="F33" s="87" t="s">
        <v>2906</v>
      </c>
      <c r="G33" s="81"/>
      <c r="H33" s="38"/>
      <c r="I33" s="1626"/>
      <c r="J33" s="1626"/>
      <c r="K33" s="1626"/>
      <c r="L33" s="1626"/>
      <c r="M33" s="1626"/>
      <c r="N33" s="1626"/>
      <c r="O33" s="1626"/>
      <c r="P33" s="1626"/>
      <c r="Q33" s="1626"/>
      <c r="R33" s="1626"/>
      <c r="S33" s="1626"/>
      <c r="T33" s="1626"/>
      <c r="U33" s="1626"/>
      <c r="V33" s="1626"/>
      <c r="W33" s="1626"/>
      <c r="X33" s="1626"/>
      <c r="Y33" s="1626"/>
      <c r="Z33" s="1626"/>
      <c r="AA33" s="1626"/>
      <c r="AB33" s="1626"/>
      <c r="AC33" s="1626"/>
      <c r="AD33" s="1626"/>
      <c r="AE33" s="1626"/>
      <c r="AF33" s="1626"/>
      <c r="AG33" s="1626"/>
      <c r="AH33" s="1626"/>
      <c r="AI33" s="1626"/>
      <c r="AJ33" s="1626"/>
      <c r="AK33" s="1626"/>
      <c r="AL33" s="1626"/>
      <c r="AM33" s="1626"/>
      <c r="AN33" s="1626"/>
      <c r="AO33" s="1626"/>
      <c r="AP33" s="38"/>
      <c r="AQ33" s="38"/>
      <c r="AR33" s="38"/>
      <c r="AS33" s="38"/>
      <c r="AT33" s="38"/>
      <c r="AU33" s="38"/>
      <c r="AV33" s="38"/>
      <c r="AW33" s="38"/>
      <c r="AX33" s="38"/>
      <c r="AY33" s="38"/>
      <c r="AZ33" s="38"/>
      <c r="BA33" s="38"/>
      <c r="BB33" s="38"/>
      <c r="BC33" s="38"/>
      <c r="BD33" s="38"/>
      <c r="BE33" s="38"/>
      <c r="BF33" s="38"/>
      <c r="BG33" s="38"/>
      <c r="BH33" s="38"/>
      <c r="BI33" s="38"/>
      <c r="BJ33" s="38"/>
      <c r="BQ33" s="105"/>
      <c r="BR33" s="105"/>
      <c r="BS33" s="105"/>
      <c r="BT33" s="105"/>
      <c r="BV33" s="2652"/>
      <c r="BW33" s="2652"/>
      <c r="BX33" s="2652"/>
      <c r="BY33" s="2656"/>
      <c r="BZ33" s="2657"/>
      <c r="CA33" s="2658"/>
      <c r="CB33" s="1525"/>
      <c r="CC33" s="1525"/>
      <c r="CD33" s="113"/>
      <c r="CE33" s="1626"/>
      <c r="CF33" s="1626"/>
      <c r="CG33" s="1626"/>
      <c r="CH33" s="38"/>
      <c r="CI33" s="38"/>
      <c r="CJ33" s="38"/>
      <c r="CK33" s="38"/>
      <c r="CL33" s="38"/>
      <c r="CM33" s="38"/>
    </row>
    <row r="34" spans="2:91" s="63" customFormat="1" ht="24.95" customHeight="1">
      <c r="B34" s="73"/>
      <c r="C34" s="38"/>
      <c r="D34" s="85"/>
      <c r="E34" s="81"/>
      <c r="F34" s="83"/>
      <c r="G34" s="81"/>
      <c r="H34" s="38"/>
      <c r="I34" s="1626"/>
      <c r="J34" s="1626"/>
      <c r="K34" s="1626"/>
      <c r="L34" s="1626"/>
      <c r="M34" s="1626"/>
      <c r="N34" s="1626"/>
      <c r="O34" s="1626"/>
      <c r="P34" s="1626"/>
      <c r="Q34" s="1626"/>
      <c r="R34" s="1626"/>
      <c r="S34" s="1626"/>
      <c r="T34" s="1626"/>
      <c r="U34" s="1626"/>
      <c r="V34" s="1626"/>
      <c r="W34" s="1626"/>
      <c r="X34" s="1626"/>
      <c r="Y34" s="1626"/>
      <c r="Z34" s="1626"/>
      <c r="AA34" s="1626"/>
      <c r="AB34" s="1626"/>
      <c r="AC34" s="1626"/>
      <c r="AD34" s="1626"/>
      <c r="AE34" s="1626"/>
      <c r="AF34" s="1626"/>
      <c r="AG34" s="1626"/>
      <c r="AH34" s="1626"/>
      <c r="AI34" s="1626"/>
      <c r="AJ34" s="1626"/>
      <c r="AK34" s="1626"/>
      <c r="AL34" s="1626"/>
      <c r="AM34" s="1626"/>
      <c r="AN34" s="1626"/>
      <c r="AO34" s="1626"/>
      <c r="AP34" s="38"/>
      <c r="AQ34" s="38"/>
      <c r="AR34" s="38"/>
      <c r="AS34" s="38"/>
      <c r="AT34" s="38"/>
      <c r="AU34" s="38"/>
      <c r="AV34" s="38"/>
      <c r="AW34" s="38"/>
      <c r="AX34" s="38"/>
      <c r="AY34" s="38"/>
      <c r="AZ34" s="38"/>
      <c r="BA34" s="38"/>
      <c r="BB34" s="38"/>
      <c r="BC34" s="38"/>
      <c r="BD34" s="38"/>
      <c r="BE34" s="38"/>
      <c r="BF34" s="38"/>
      <c r="BG34" s="38"/>
      <c r="BH34" s="38"/>
      <c r="BI34" s="38"/>
      <c r="BJ34" s="38"/>
      <c r="BQ34" s="105"/>
      <c r="BR34" s="105"/>
      <c r="BS34" s="105"/>
      <c r="BT34" s="105"/>
      <c r="BV34" s="38"/>
      <c r="BW34" s="38"/>
      <c r="BX34" s="38"/>
      <c r="BY34" s="38"/>
      <c r="BZ34" s="38"/>
      <c r="CA34" s="38"/>
      <c r="CB34" s="1525"/>
      <c r="CC34" s="1525"/>
      <c r="CD34" s="113"/>
      <c r="CE34" s="1626"/>
      <c r="CF34" s="1626"/>
      <c r="CG34" s="1626"/>
      <c r="CH34" s="38"/>
      <c r="CI34" s="38"/>
      <c r="CJ34" s="38"/>
      <c r="CK34" s="38"/>
      <c r="CL34" s="38"/>
      <c r="CM34" s="38"/>
    </row>
    <row r="35" spans="2:91" s="63" customFormat="1" ht="30" customHeight="1">
      <c r="B35" s="73"/>
      <c r="C35" s="38"/>
      <c r="D35" s="495" t="s">
        <v>1284</v>
      </c>
      <c r="E35" s="81"/>
      <c r="F35" s="77" t="s">
        <v>2907</v>
      </c>
      <c r="G35" s="81"/>
      <c r="H35" s="38"/>
      <c r="I35" s="1626"/>
      <c r="J35" s="1626"/>
      <c r="K35" s="1626"/>
      <c r="L35" s="1626"/>
      <c r="M35" s="1626"/>
      <c r="N35" s="1626"/>
      <c r="O35" s="1626"/>
      <c r="P35" s="1626"/>
      <c r="Q35" s="1626"/>
      <c r="R35" s="1626"/>
      <c r="S35" s="1626"/>
      <c r="T35" s="1626"/>
      <c r="U35" s="1626"/>
      <c r="V35" s="1626"/>
      <c r="W35" s="1626"/>
      <c r="X35" s="1626"/>
      <c r="Y35" s="1626"/>
      <c r="Z35" s="1626"/>
      <c r="AA35" s="1626"/>
      <c r="AB35" s="1626"/>
      <c r="AC35" s="1626"/>
      <c r="AD35" s="1626"/>
      <c r="AE35" s="1626"/>
      <c r="AF35" s="1626"/>
      <c r="AG35" s="1626"/>
      <c r="AH35" s="1626"/>
      <c r="AI35" s="1626"/>
      <c r="AJ35" s="1626"/>
      <c r="AK35" s="1626"/>
      <c r="AL35" s="1626"/>
      <c r="AM35" s="1626"/>
      <c r="AN35" s="1626"/>
      <c r="AO35" s="1626"/>
      <c r="AP35" s="38"/>
      <c r="AQ35" s="38"/>
      <c r="AR35" s="38"/>
      <c r="AS35" s="38"/>
      <c r="AT35" s="38"/>
      <c r="AU35" s="38"/>
      <c r="AV35" s="38"/>
      <c r="AW35" s="38"/>
      <c r="AX35" s="38"/>
      <c r="AY35" s="38"/>
      <c r="AZ35" s="38"/>
      <c r="BA35" s="38"/>
      <c r="BB35" s="38"/>
      <c r="BC35" s="38"/>
      <c r="BD35" s="38"/>
      <c r="BE35" s="38"/>
      <c r="BF35" s="38"/>
      <c r="BG35" s="38"/>
      <c r="BH35" s="38"/>
      <c r="BI35" s="38"/>
      <c r="BJ35" s="38"/>
      <c r="BQ35" s="105"/>
      <c r="BR35" s="105"/>
      <c r="BS35" s="105"/>
      <c r="BT35" s="105"/>
      <c r="BV35" s="2651" t="s">
        <v>2122</v>
      </c>
      <c r="BW35" s="2652"/>
      <c r="BX35" s="2652"/>
      <c r="BY35" s="2653"/>
      <c r="BZ35" s="2654"/>
      <c r="CA35" s="2655"/>
      <c r="CB35" s="1525"/>
      <c r="CC35" s="1525"/>
      <c r="CD35" s="113"/>
      <c r="CE35" s="1626"/>
      <c r="CF35" s="1626"/>
      <c r="CG35" s="1626"/>
      <c r="CH35" s="38"/>
      <c r="CI35" s="38"/>
      <c r="CJ35" s="38"/>
      <c r="CK35" s="38"/>
      <c r="CL35" s="38"/>
      <c r="CM35" s="38"/>
    </row>
    <row r="36" spans="2:91" s="63" customFormat="1" ht="30" customHeight="1">
      <c r="B36" s="84"/>
      <c r="C36" s="38"/>
      <c r="D36" s="85"/>
      <c r="E36" s="81"/>
      <c r="F36" s="87" t="s">
        <v>2908</v>
      </c>
      <c r="G36" s="81"/>
      <c r="H36" s="38"/>
      <c r="I36" s="1626"/>
      <c r="J36" s="1626"/>
      <c r="K36" s="1626"/>
      <c r="L36" s="1626"/>
      <c r="M36" s="1626"/>
      <c r="N36" s="1626"/>
      <c r="O36" s="1626"/>
      <c r="P36" s="1626"/>
      <c r="Q36" s="1626"/>
      <c r="R36" s="1626"/>
      <c r="S36" s="1626"/>
      <c r="T36" s="1626"/>
      <c r="U36" s="1626"/>
      <c r="V36" s="1626"/>
      <c r="W36" s="1626"/>
      <c r="X36" s="1626"/>
      <c r="Y36" s="1626"/>
      <c r="Z36" s="1626"/>
      <c r="AA36" s="1626"/>
      <c r="AB36" s="1626"/>
      <c r="AC36" s="1626"/>
      <c r="AD36" s="1626"/>
      <c r="AE36" s="1626"/>
      <c r="AF36" s="1626"/>
      <c r="AG36" s="1626"/>
      <c r="AH36" s="1626"/>
      <c r="AI36" s="1626"/>
      <c r="AJ36" s="1626"/>
      <c r="AK36" s="1626"/>
      <c r="AL36" s="1626"/>
      <c r="AM36" s="1626"/>
      <c r="AN36" s="1626"/>
      <c r="AO36" s="1626"/>
      <c r="AP36" s="38"/>
      <c r="AQ36" s="38"/>
      <c r="AR36" s="38"/>
      <c r="AS36" s="38"/>
      <c r="AT36" s="38"/>
      <c r="AU36" s="38"/>
      <c r="AV36" s="38"/>
      <c r="AW36" s="38"/>
      <c r="AX36" s="38"/>
      <c r="AY36" s="38"/>
      <c r="AZ36" s="38"/>
      <c r="BA36" s="38"/>
      <c r="BB36" s="38"/>
      <c r="BC36" s="38"/>
      <c r="BD36" s="38"/>
      <c r="BE36" s="38"/>
      <c r="BF36" s="38"/>
      <c r="BG36" s="38"/>
      <c r="BH36" s="38"/>
      <c r="BI36" s="38"/>
      <c r="BJ36" s="38"/>
      <c r="BQ36" s="105"/>
      <c r="BR36" s="105"/>
      <c r="BS36" s="105"/>
      <c r="BT36" s="105"/>
      <c r="BV36" s="2652"/>
      <c r="BW36" s="2652"/>
      <c r="BX36" s="2652"/>
      <c r="BY36" s="2656"/>
      <c r="BZ36" s="2657"/>
      <c r="CA36" s="2658"/>
      <c r="CB36" s="1525"/>
      <c r="CC36" s="1525"/>
      <c r="CD36" s="113"/>
      <c r="CE36" s="1626"/>
      <c r="CF36" s="1626"/>
      <c r="CG36" s="1626"/>
      <c r="CH36" s="38"/>
      <c r="CI36" s="38"/>
      <c r="CJ36" s="38"/>
      <c r="CK36" s="38"/>
      <c r="CL36" s="38"/>
      <c r="CM36" s="38"/>
    </row>
    <row r="37" spans="2:91" s="63" customFormat="1" ht="24.95" customHeight="1">
      <c r="B37" s="86"/>
      <c r="C37" s="38"/>
      <c r="D37" s="88"/>
      <c r="E37" s="81"/>
      <c r="F37" s="83"/>
      <c r="G37" s="81"/>
      <c r="H37" s="38"/>
      <c r="I37" s="1626"/>
      <c r="J37" s="1626"/>
      <c r="K37" s="1626"/>
      <c r="L37" s="1626"/>
      <c r="M37" s="1626"/>
      <c r="N37" s="1626"/>
      <c r="O37" s="1626"/>
      <c r="P37" s="1626"/>
      <c r="Q37" s="1626"/>
      <c r="R37" s="1626"/>
      <c r="S37" s="1626"/>
      <c r="T37" s="1626"/>
      <c r="U37" s="1626"/>
      <c r="V37" s="1626"/>
      <c r="W37" s="1626"/>
      <c r="X37" s="1626"/>
      <c r="Y37" s="1626"/>
      <c r="Z37" s="1626"/>
      <c r="AA37" s="1626"/>
      <c r="AB37" s="1626"/>
      <c r="AC37" s="1626"/>
      <c r="AD37" s="1626"/>
      <c r="AE37" s="1626"/>
      <c r="AF37" s="1626"/>
      <c r="AG37" s="1626"/>
      <c r="AH37" s="1626"/>
      <c r="AI37" s="1626"/>
      <c r="AJ37" s="1626"/>
      <c r="AK37" s="1626"/>
      <c r="AL37" s="1626"/>
      <c r="AM37" s="1626"/>
      <c r="AN37" s="1626"/>
      <c r="AO37" s="1626"/>
      <c r="AP37" s="38"/>
      <c r="AQ37" s="38"/>
      <c r="AR37" s="38"/>
      <c r="AS37" s="38"/>
      <c r="AT37" s="38"/>
      <c r="AU37" s="38"/>
      <c r="AV37" s="38"/>
      <c r="AW37" s="38"/>
      <c r="AX37" s="38"/>
      <c r="AY37" s="38"/>
      <c r="AZ37" s="38"/>
      <c r="BA37" s="38"/>
      <c r="BB37" s="38"/>
      <c r="BC37" s="38"/>
      <c r="BD37" s="38"/>
      <c r="BE37" s="38"/>
      <c r="BF37" s="38"/>
      <c r="BG37" s="38"/>
      <c r="BH37" s="38"/>
      <c r="BI37" s="38"/>
      <c r="BJ37" s="38"/>
      <c r="BQ37" s="105"/>
      <c r="BR37" s="105"/>
      <c r="BS37" s="105"/>
      <c r="BT37" s="105"/>
      <c r="BV37" s="38"/>
      <c r="BW37" s="38"/>
      <c r="BX37" s="38"/>
      <c r="BY37" s="38"/>
      <c r="BZ37" s="38"/>
      <c r="CA37" s="38"/>
      <c r="CB37" s="1525"/>
      <c r="CC37" s="1525"/>
      <c r="CD37" s="113"/>
      <c r="CE37" s="1626"/>
      <c r="CF37" s="1626"/>
      <c r="CG37" s="1626"/>
      <c r="CH37" s="38"/>
      <c r="CI37" s="38"/>
      <c r="CJ37" s="38"/>
      <c r="CK37" s="38"/>
      <c r="CL37" s="38"/>
      <c r="CM37" s="38"/>
    </row>
    <row r="38" spans="2:91" s="63" customFormat="1" ht="30" customHeight="1">
      <c r="B38" s="86"/>
      <c r="C38" s="38"/>
      <c r="D38" s="495" t="s">
        <v>1287</v>
      </c>
      <c r="E38" s="81"/>
      <c r="F38" s="77" t="s">
        <v>2909</v>
      </c>
      <c r="G38" s="81"/>
      <c r="H38" s="38"/>
      <c r="I38" s="1626"/>
      <c r="J38" s="1626"/>
      <c r="K38" s="1626"/>
      <c r="L38" s="1626"/>
      <c r="M38" s="1626"/>
      <c r="N38" s="1626"/>
      <c r="O38" s="1626"/>
      <c r="P38" s="1626"/>
      <c r="Q38" s="1626"/>
      <c r="R38" s="1626"/>
      <c r="S38" s="1626"/>
      <c r="T38" s="1626"/>
      <c r="U38" s="1626"/>
      <c r="V38" s="1626"/>
      <c r="W38" s="1626"/>
      <c r="X38" s="1626"/>
      <c r="Y38" s="1626"/>
      <c r="Z38" s="1626"/>
      <c r="AA38" s="1626"/>
      <c r="AB38" s="1626"/>
      <c r="AC38" s="1626"/>
      <c r="AD38" s="1626"/>
      <c r="AE38" s="1626"/>
      <c r="AF38" s="1626"/>
      <c r="AG38" s="1626"/>
      <c r="AH38" s="1626"/>
      <c r="AI38" s="1626"/>
      <c r="AJ38" s="1626"/>
      <c r="AK38" s="1626"/>
      <c r="AL38" s="1626"/>
      <c r="AM38" s="1626"/>
      <c r="AN38" s="1626"/>
      <c r="AO38" s="1626"/>
      <c r="AP38" s="38"/>
      <c r="AQ38" s="38"/>
      <c r="AR38" s="38"/>
      <c r="AS38" s="38"/>
      <c r="AT38" s="38"/>
      <c r="AU38" s="38"/>
      <c r="AV38" s="38"/>
      <c r="AW38" s="38"/>
      <c r="AX38" s="38"/>
      <c r="AY38" s="38"/>
      <c r="AZ38" s="38"/>
      <c r="BA38" s="38"/>
      <c r="BB38" s="38"/>
      <c r="BC38" s="38"/>
      <c r="BD38" s="38"/>
      <c r="BE38" s="38"/>
      <c r="BF38" s="38"/>
      <c r="BG38" s="38"/>
      <c r="BH38" s="38"/>
      <c r="BI38" s="38"/>
      <c r="BJ38" s="38"/>
      <c r="BQ38" s="105"/>
      <c r="BR38" s="105"/>
      <c r="BS38" s="105"/>
      <c r="BT38" s="105"/>
      <c r="BV38" s="2651" t="s">
        <v>2124</v>
      </c>
      <c r="BW38" s="2652"/>
      <c r="BX38" s="2652"/>
      <c r="BY38" s="2653"/>
      <c r="BZ38" s="2654"/>
      <c r="CA38" s="2655"/>
      <c r="CB38" s="1525"/>
      <c r="CC38" s="1525"/>
      <c r="CD38" s="113"/>
      <c r="CE38" s="1626"/>
      <c r="CF38" s="1626"/>
      <c r="CG38" s="1626"/>
      <c r="CH38" s="38"/>
      <c r="CI38" s="38"/>
      <c r="CJ38" s="38"/>
      <c r="CK38" s="38"/>
      <c r="CL38" s="38"/>
      <c r="CM38" s="38"/>
    </row>
    <row r="39" spans="2:91" s="63" customFormat="1" ht="30" customHeight="1">
      <c r="B39" s="89"/>
      <c r="C39" s="38"/>
      <c r="D39" s="85"/>
      <c r="E39" s="81"/>
      <c r="F39" s="87" t="s">
        <v>2910</v>
      </c>
      <c r="G39" s="81"/>
      <c r="H39" s="38"/>
      <c r="I39" s="1626"/>
      <c r="J39" s="1626"/>
      <c r="K39" s="1626"/>
      <c r="L39" s="1626"/>
      <c r="M39" s="1626"/>
      <c r="N39" s="1626"/>
      <c r="O39" s="1626"/>
      <c r="P39" s="1626"/>
      <c r="Q39" s="1626"/>
      <c r="R39" s="1626"/>
      <c r="S39" s="1626"/>
      <c r="T39" s="1626"/>
      <c r="U39" s="1626"/>
      <c r="V39" s="1626"/>
      <c r="W39" s="1626"/>
      <c r="X39" s="1626"/>
      <c r="Y39" s="1626"/>
      <c r="Z39" s="1626"/>
      <c r="AA39" s="1626"/>
      <c r="AB39" s="1626"/>
      <c r="AC39" s="1626"/>
      <c r="AD39" s="1626"/>
      <c r="AE39" s="1626"/>
      <c r="AF39" s="1626"/>
      <c r="AG39" s="1626"/>
      <c r="AH39" s="1626"/>
      <c r="AI39" s="1626"/>
      <c r="AJ39" s="1626"/>
      <c r="AK39" s="1626"/>
      <c r="AL39" s="1626"/>
      <c r="AM39" s="1626"/>
      <c r="AN39" s="1626"/>
      <c r="AO39" s="1626"/>
      <c r="AP39" s="38"/>
      <c r="AQ39" s="38"/>
      <c r="AR39" s="38"/>
      <c r="AS39" s="38"/>
      <c r="AT39" s="38"/>
      <c r="AU39" s="38"/>
      <c r="AV39" s="38"/>
      <c r="AW39" s="38"/>
      <c r="AX39" s="38"/>
      <c r="AY39" s="38"/>
      <c r="AZ39" s="38"/>
      <c r="BA39" s="38"/>
      <c r="BB39" s="38"/>
      <c r="BC39" s="38"/>
      <c r="BD39" s="38"/>
      <c r="BE39" s="38"/>
      <c r="BF39" s="38"/>
      <c r="BG39" s="38"/>
      <c r="BH39" s="38"/>
      <c r="BI39" s="38"/>
      <c r="BJ39" s="38"/>
      <c r="BQ39" s="105"/>
      <c r="BR39" s="105"/>
      <c r="BS39" s="105"/>
      <c r="BT39" s="105"/>
      <c r="BV39" s="2652"/>
      <c r="BW39" s="2652"/>
      <c r="BX39" s="2652"/>
      <c r="BY39" s="2656"/>
      <c r="BZ39" s="2657"/>
      <c r="CA39" s="2658"/>
      <c r="CB39" s="1525"/>
      <c r="CC39" s="1525"/>
      <c r="CD39" s="113"/>
      <c r="CE39" s="1626"/>
      <c r="CF39" s="1626"/>
      <c r="CG39" s="1626"/>
      <c r="CH39" s="38"/>
      <c r="CI39" s="38"/>
      <c r="CJ39" s="38"/>
      <c r="CK39" s="38"/>
      <c r="CL39" s="38"/>
      <c r="CM39" s="38"/>
    </row>
    <row r="40" spans="2:91" s="63" customFormat="1" ht="24.95" customHeight="1">
      <c r="B40" s="73"/>
      <c r="C40" s="38"/>
      <c r="D40" s="88"/>
      <c r="E40" s="81"/>
      <c r="F40" s="1626"/>
      <c r="G40" s="81"/>
      <c r="H40" s="38"/>
      <c r="I40" s="1626"/>
      <c r="J40" s="1626"/>
      <c r="K40" s="1626"/>
      <c r="L40" s="1626"/>
      <c r="M40" s="1626"/>
      <c r="N40" s="1626"/>
      <c r="O40" s="1626"/>
      <c r="P40" s="1626"/>
      <c r="Q40" s="1626"/>
      <c r="R40" s="1626"/>
      <c r="S40" s="1626"/>
      <c r="T40" s="1626"/>
      <c r="U40" s="1626"/>
      <c r="V40" s="1626"/>
      <c r="W40" s="1626"/>
      <c r="X40" s="1626"/>
      <c r="Y40" s="1626"/>
      <c r="Z40" s="1626"/>
      <c r="AA40" s="1626"/>
      <c r="AB40" s="1626"/>
      <c r="AC40" s="1626"/>
      <c r="AD40" s="1626"/>
      <c r="AE40" s="1626"/>
      <c r="AF40" s="1626"/>
      <c r="AG40" s="1626"/>
      <c r="AH40" s="1626"/>
      <c r="AI40" s="1626"/>
      <c r="AJ40" s="1626"/>
      <c r="AK40" s="1626"/>
      <c r="AL40" s="1626"/>
      <c r="AM40" s="1626"/>
      <c r="AN40" s="1626"/>
      <c r="AO40" s="1626"/>
      <c r="AP40" s="38"/>
      <c r="AQ40" s="38"/>
      <c r="AR40" s="38"/>
      <c r="AS40" s="38"/>
      <c r="AT40" s="38"/>
      <c r="AU40" s="38"/>
      <c r="AV40" s="38"/>
      <c r="AW40" s="38"/>
      <c r="AX40" s="38"/>
      <c r="AY40" s="38"/>
      <c r="AZ40" s="38"/>
      <c r="BA40" s="38"/>
      <c r="BB40" s="38"/>
      <c r="BC40" s="38"/>
      <c r="BD40" s="38"/>
      <c r="BE40" s="38"/>
      <c r="BF40" s="38"/>
      <c r="BG40" s="38"/>
      <c r="BH40" s="38"/>
      <c r="BI40" s="38"/>
      <c r="BJ40" s="38"/>
      <c r="BQ40" s="105"/>
      <c r="BR40" s="105"/>
      <c r="BS40" s="105"/>
      <c r="BT40" s="105"/>
      <c r="BV40" s="38"/>
      <c r="BW40" s="38"/>
      <c r="BX40" s="38"/>
      <c r="BY40" s="38"/>
      <c r="BZ40" s="38"/>
      <c r="CA40" s="38"/>
      <c r="CB40" s="1525"/>
      <c r="CC40" s="1525"/>
      <c r="CD40" s="113"/>
      <c r="CE40" s="1626"/>
      <c r="CF40" s="1626"/>
      <c r="CG40" s="1626"/>
      <c r="CH40" s="38"/>
      <c r="CI40" s="38"/>
      <c r="CJ40" s="38"/>
      <c r="CK40" s="38"/>
      <c r="CL40" s="38"/>
      <c r="CM40" s="38"/>
    </row>
    <row r="41" spans="2:91" s="63" customFormat="1" ht="30" customHeight="1">
      <c r="B41" s="73"/>
      <c r="C41" s="38"/>
      <c r="D41" s="495" t="s">
        <v>1291</v>
      </c>
      <c r="E41" s="81"/>
      <c r="F41" s="1626" t="s">
        <v>2911</v>
      </c>
      <c r="G41" s="81"/>
      <c r="H41" s="38"/>
      <c r="I41" s="1626"/>
      <c r="J41" s="1626"/>
      <c r="K41" s="1626"/>
      <c r="L41" s="1626"/>
      <c r="M41" s="1626"/>
      <c r="N41" s="1626"/>
      <c r="O41" s="1626"/>
      <c r="P41" s="1626"/>
      <c r="Q41" s="1626"/>
      <c r="R41" s="1626"/>
      <c r="S41" s="1626"/>
      <c r="T41" s="1626"/>
      <c r="U41" s="1626"/>
      <c r="V41" s="1626"/>
      <c r="W41" s="1626"/>
      <c r="X41" s="1626"/>
      <c r="Y41" s="1626"/>
      <c r="Z41" s="1626"/>
      <c r="AA41" s="1626"/>
      <c r="AB41" s="1626"/>
      <c r="AC41" s="1626"/>
      <c r="AD41" s="1626"/>
      <c r="AE41" s="1626"/>
      <c r="AF41" s="1626"/>
      <c r="AG41" s="1626"/>
      <c r="AH41" s="1626"/>
      <c r="AI41" s="1626"/>
      <c r="AJ41" s="1626"/>
      <c r="AK41" s="1626"/>
      <c r="AL41" s="1626"/>
      <c r="AM41" s="1626"/>
      <c r="AN41" s="1626"/>
      <c r="AO41" s="1626"/>
      <c r="AP41" s="38"/>
      <c r="AQ41" s="38"/>
      <c r="AR41" s="38"/>
      <c r="AS41" s="38"/>
      <c r="AT41" s="38"/>
      <c r="AU41" s="38"/>
      <c r="AV41" s="38"/>
      <c r="AW41" s="38"/>
      <c r="AX41" s="38"/>
      <c r="AY41" s="38"/>
      <c r="AZ41" s="38"/>
      <c r="BA41" s="38"/>
      <c r="BB41" s="38"/>
      <c r="BC41" s="38"/>
      <c r="BD41" s="38"/>
      <c r="BE41" s="38"/>
      <c r="BF41" s="38"/>
      <c r="BG41" s="38"/>
      <c r="BH41" s="38"/>
      <c r="BI41" s="38"/>
      <c r="BJ41" s="38"/>
      <c r="BQ41" s="105"/>
      <c r="BR41" s="105"/>
      <c r="BS41" s="105"/>
      <c r="BT41" s="105"/>
      <c r="BV41" s="2651" t="s">
        <v>2382</v>
      </c>
      <c r="BW41" s="2652"/>
      <c r="BX41" s="2652"/>
      <c r="BY41" s="2653"/>
      <c r="BZ41" s="2654"/>
      <c r="CA41" s="2655"/>
      <c r="CB41" s="1525"/>
      <c r="CC41" s="1525"/>
      <c r="CD41" s="113"/>
      <c r="CE41" s="1626"/>
      <c r="CF41" s="1626"/>
      <c r="CG41" s="1626"/>
      <c r="CH41" s="38"/>
      <c r="CI41" s="38"/>
      <c r="CJ41" s="38"/>
      <c r="CK41" s="38"/>
      <c r="CL41" s="38"/>
      <c r="CM41" s="38"/>
    </row>
    <row r="42" spans="2:91" s="63" customFormat="1" ht="30" customHeight="1">
      <c r="B42" s="73"/>
      <c r="C42" s="38"/>
      <c r="D42" s="38"/>
      <c r="E42" s="81"/>
      <c r="F42" s="76" t="s">
        <v>2912</v>
      </c>
      <c r="G42" s="81"/>
      <c r="H42" s="38"/>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1626"/>
      <c r="AJ42" s="1626"/>
      <c r="AK42" s="1626"/>
      <c r="AL42" s="1626"/>
      <c r="AM42" s="1626"/>
      <c r="AN42" s="1626"/>
      <c r="AO42" s="1626"/>
      <c r="AP42" s="38"/>
      <c r="AQ42" s="38"/>
      <c r="AR42" s="38"/>
      <c r="AS42" s="38"/>
      <c r="AT42" s="38"/>
      <c r="AU42" s="38"/>
      <c r="AV42" s="38"/>
      <c r="AW42" s="38"/>
      <c r="AX42" s="38"/>
      <c r="AY42" s="38"/>
      <c r="AZ42" s="38"/>
      <c r="BA42" s="38"/>
      <c r="BB42" s="38"/>
      <c r="BC42" s="38"/>
      <c r="BD42" s="38"/>
      <c r="BE42" s="38"/>
      <c r="BF42" s="38"/>
      <c r="BG42" s="38"/>
      <c r="BH42" s="38"/>
      <c r="BI42" s="38"/>
      <c r="BJ42" s="38"/>
      <c r="BQ42" s="105"/>
      <c r="BR42" s="105"/>
      <c r="BS42" s="105"/>
      <c r="BT42" s="105"/>
      <c r="BV42" s="2652"/>
      <c r="BW42" s="2652"/>
      <c r="BX42" s="2652"/>
      <c r="BY42" s="2656"/>
      <c r="BZ42" s="2657"/>
      <c r="CA42" s="2658"/>
      <c r="CB42" s="1525"/>
      <c r="CC42" s="1525"/>
      <c r="CD42" s="113"/>
      <c r="CE42" s="1626"/>
      <c r="CF42" s="1626"/>
      <c r="CG42" s="1626"/>
      <c r="CH42" s="38"/>
      <c r="CI42" s="38"/>
      <c r="CJ42" s="38"/>
      <c r="CK42" s="38"/>
      <c r="CL42" s="38"/>
      <c r="CM42" s="38"/>
    </row>
    <row r="43" spans="2:91" s="63" customFormat="1" ht="24.95" customHeight="1">
      <c r="B43" s="89"/>
      <c r="C43" s="38"/>
      <c r="D43" s="38"/>
      <c r="E43" s="81"/>
      <c r="F43" s="1626"/>
      <c r="G43" s="81"/>
      <c r="H43" s="38"/>
      <c r="I43" s="1626"/>
      <c r="J43" s="1626"/>
      <c r="K43" s="1626"/>
      <c r="L43" s="1626"/>
      <c r="M43" s="1626"/>
      <c r="N43" s="1626"/>
      <c r="O43" s="1626"/>
      <c r="P43" s="1626"/>
      <c r="Q43" s="1626"/>
      <c r="R43" s="1626"/>
      <c r="S43" s="1626"/>
      <c r="T43" s="1626"/>
      <c r="U43" s="1626"/>
      <c r="V43" s="1626"/>
      <c r="W43" s="1626"/>
      <c r="X43" s="1626"/>
      <c r="Y43" s="1626"/>
      <c r="Z43" s="1626"/>
      <c r="AA43" s="1626"/>
      <c r="AB43" s="1626"/>
      <c r="AC43" s="1626"/>
      <c r="AD43" s="1626"/>
      <c r="AE43" s="1626"/>
      <c r="AF43" s="1626"/>
      <c r="AG43" s="1626"/>
      <c r="AH43" s="1626"/>
      <c r="AI43" s="1626"/>
      <c r="AJ43" s="1626"/>
      <c r="AK43" s="1626"/>
      <c r="AL43" s="1626"/>
      <c r="AM43" s="1626"/>
      <c r="AN43" s="1626"/>
      <c r="AO43" s="1626"/>
      <c r="AP43" s="38"/>
      <c r="AQ43" s="38"/>
      <c r="AR43" s="38"/>
      <c r="AS43" s="38"/>
      <c r="AT43" s="38"/>
      <c r="AU43" s="38"/>
      <c r="AV43" s="38"/>
      <c r="AW43" s="38"/>
      <c r="AX43" s="38"/>
      <c r="AY43" s="38"/>
      <c r="AZ43" s="38"/>
      <c r="BA43" s="38"/>
      <c r="BB43" s="38"/>
      <c r="BC43" s="38"/>
      <c r="BD43" s="38"/>
      <c r="BE43" s="38"/>
      <c r="BF43" s="38"/>
      <c r="BG43" s="38"/>
      <c r="BH43" s="38"/>
      <c r="BI43" s="38"/>
      <c r="BJ43" s="38"/>
      <c r="BQ43" s="105"/>
      <c r="BR43" s="105"/>
      <c r="BS43" s="105"/>
      <c r="BT43" s="105"/>
      <c r="BV43" s="38"/>
      <c r="BW43" s="38"/>
      <c r="BX43" s="38"/>
      <c r="BY43" s="38"/>
      <c r="BZ43" s="38"/>
      <c r="CA43" s="38"/>
      <c r="CB43" s="1525"/>
      <c r="CC43" s="1525"/>
      <c r="CD43" s="115"/>
      <c r="CH43" s="1525"/>
      <c r="CI43" s="1525"/>
      <c r="CJ43" s="1525"/>
      <c r="CK43" s="1525"/>
    </row>
    <row r="44" spans="2:91" s="63" customFormat="1" ht="30" customHeight="1">
      <c r="B44" s="84"/>
      <c r="C44" s="38"/>
      <c r="D44" s="74" t="s">
        <v>1295</v>
      </c>
      <c r="E44" s="81"/>
      <c r="F44" s="1626" t="s">
        <v>2913</v>
      </c>
      <c r="G44" s="81"/>
      <c r="H44" s="38"/>
      <c r="I44" s="1626"/>
      <c r="J44" s="1626"/>
      <c r="K44" s="1626"/>
      <c r="L44" s="1626"/>
      <c r="M44" s="1626"/>
      <c r="N44" s="1626"/>
      <c r="O44" s="1626"/>
      <c r="P44" s="1626"/>
      <c r="Q44" s="1626"/>
      <c r="R44" s="1626"/>
      <c r="S44" s="1626"/>
      <c r="T44" s="1626"/>
      <c r="U44" s="1626"/>
      <c r="V44" s="1626"/>
      <c r="W44" s="1626"/>
      <c r="X44" s="1626"/>
      <c r="Y44" s="1626"/>
      <c r="Z44" s="1626"/>
      <c r="AA44" s="1626"/>
      <c r="AB44" s="1626"/>
      <c r="AC44" s="1626"/>
      <c r="AD44" s="1626"/>
      <c r="AE44" s="1626"/>
      <c r="AF44" s="1626"/>
      <c r="AG44" s="1626"/>
      <c r="AH44" s="1626"/>
      <c r="AI44" s="1626"/>
      <c r="AJ44" s="1626"/>
      <c r="AK44" s="1626"/>
      <c r="AL44" s="1626"/>
      <c r="AM44" s="1626"/>
      <c r="AN44" s="1626"/>
      <c r="AO44" s="1626"/>
      <c r="AP44" s="38"/>
      <c r="AQ44" s="38"/>
      <c r="AR44" s="38"/>
      <c r="AS44" s="38"/>
      <c r="AT44" s="38"/>
      <c r="AU44" s="38"/>
      <c r="AV44" s="38"/>
      <c r="AW44" s="38"/>
      <c r="AX44" s="38"/>
      <c r="AY44" s="38"/>
      <c r="AZ44" s="38"/>
      <c r="BA44" s="38"/>
      <c r="BB44" s="38"/>
      <c r="BC44" s="38"/>
      <c r="BD44" s="38"/>
      <c r="BE44" s="38"/>
      <c r="BF44" s="38"/>
      <c r="BG44" s="38"/>
      <c r="BH44" s="38"/>
      <c r="BI44" s="38"/>
      <c r="BJ44" s="38"/>
      <c r="BQ44" s="105"/>
      <c r="BR44" s="105"/>
      <c r="BS44" s="105"/>
      <c r="BT44" s="105"/>
      <c r="BV44" s="2651" t="s">
        <v>2385</v>
      </c>
      <c r="BW44" s="2652"/>
      <c r="BX44" s="2652"/>
      <c r="BY44" s="2653"/>
      <c r="BZ44" s="2654"/>
      <c r="CA44" s="2655"/>
      <c r="CB44" s="1525"/>
      <c r="CC44" s="1525"/>
      <c r="CD44" s="114"/>
      <c r="CH44" s="1525"/>
      <c r="CI44" s="1525"/>
      <c r="CJ44" s="1525"/>
      <c r="CK44" s="1525"/>
    </row>
    <row r="45" spans="2:91" s="63" customFormat="1" ht="30" customHeight="1">
      <c r="B45" s="86"/>
      <c r="C45" s="38"/>
      <c r="D45" s="74"/>
      <c r="E45" s="81"/>
      <c r="F45" s="76" t="s">
        <v>2914</v>
      </c>
      <c r="G45" s="81"/>
      <c r="H45" s="38"/>
      <c r="I45" s="1626"/>
      <c r="J45" s="1626"/>
      <c r="K45" s="1626"/>
      <c r="L45" s="1626"/>
      <c r="M45" s="1626"/>
      <c r="N45" s="1626"/>
      <c r="O45" s="1626"/>
      <c r="P45" s="1626"/>
      <c r="Q45" s="1626"/>
      <c r="R45" s="1626"/>
      <c r="S45" s="1626"/>
      <c r="T45" s="1626"/>
      <c r="U45" s="1626"/>
      <c r="V45" s="1626"/>
      <c r="W45" s="1626"/>
      <c r="X45" s="1626"/>
      <c r="Y45" s="1626"/>
      <c r="Z45" s="1626"/>
      <c r="AA45" s="1626"/>
      <c r="AB45" s="1626"/>
      <c r="AC45" s="1626"/>
      <c r="AD45" s="1626"/>
      <c r="AE45" s="1626"/>
      <c r="AF45" s="1626"/>
      <c r="AG45" s="1626"/>
      <c r="AH45" s="1626"/>
      <c r="AI45" s="1626"/>
      <c r="AJ45" s="1626"/>
      <c r="AK45" s="1626"/>
      <c r="AL45" s="1626"/>
      <c r="AM45" s="1626"/>
      <c r="AN45" s="1626"/>
      <c r="AO45" s="1626"/>
      <c r="AP45" s="38"/>
      <c r="AQ45" s="38"/>
      <c r="AR45" s="38"/>
      <c r="AS45" s="38"/>
      <c r="AT45" s="38"/>
      <c r="AU45" s="38"/>
      <c r="AV45" s="38"/>
      <c r="AW45" s="38"/>
      <c r="AX45" s="38"/>
      <c r="AY45" s="38"/>
      <c r="AZ45" s="38"/>
      <c r="BA45" s="38"/>
      <c r="BB45" s="38"/>
      <c r="BC45" s="38"/>
      <c r="BD45" s="38"/>
      <c r="BE45" s="38"/>
      <c r="BF45" s="38"/>
      <c r="BG45" s="38"/>
      <c r="BH45" s="38"/>
      <c r="BI45" s="38"/>
      <c r="BJ45" s="38"/>
      <c r="BQ45" s="105"/>
      <c r="BR45" s="105"/>
      <c r="BS45" s="105"/>
      <c r="BT45" s="105"/>
      <c r="BV45" s="2652"/>
      <c r="BW45" s="2652"/>
      <c r="BX45" s="2652"/>
      <c r="BY45" s="2656"/>
      <c r="BZ45" s="2657"/>
      <c r="CA45" s="2658"/>
      <c r="CB45" s="1525"/>
      <c r="CC45" s="1525"/>
      <c r="CD45" s="114"/>
      <c r="CH45" s="1525"/>
      <c r="CI45" s="1525"/>
      <c r="CJ45" s="1525"/>
      <c r="CK45" s="1525"/>
    </row>
    <row r="46" spans="2:91" s="63" customFormat="1" ht="24.95" customHeight="1">
      <c r="B46" s="86"/>
      <c r="C46" s="38"/>
      <c r="D46" s="74"/>
      <c r="E46" s="81"/>
      <c r="F46" s="1626"/>
      <c r="G46" s="81"/>
      <c r="H46" s="38"/>
      <c r="I46" s="1626"/>
      <c r="J46" s="1626"/>
      <c r="K46" s="1626"/>
      <c r="L46" s="1626"/>
      <c r="M46" s="1626"/>
      <c r="N46" s="1626"/>
      <c r="O46" s="1626"/>
      <c r="P46" s="1626"/>
      <c r="Q46" s="1626"/>
      <c r="R46" s="1626"/>
      <c r="S46" s="1626"/>
      <c r="T46" s="1626"/>
      <c r="U46" s="1626"/>
      <c r="V46" s="1626"/>
      <c r="W46" s="1626"/>
      <c r="X46" s="1626"/>
      <c r="Y46" s="1626"/>
      <c r="Z46" s="1626"/>
      <c r="AA46" s="1626"/>
      <c r="AB46" s="1626"/>
      <c r="AC46" s="1626"/>
      <c r="AD46" s="1626"/>
      <c r="AE46" s="1626"/>
      <c r="AF46" s="1626"/>
      <c r="AG46" s="1626"/>
      <c r="AH46" s="1626"/>
      <c r="AI46" s="1626"/>
      <c r="AJ46" s="1626"/>
      <c r="AK46" s="1626"/>
      <c r="AL46" s="1626"/>
      <c r="AM46" s="1626"/>
      <c r="AN46" s="1626"/>
      <c r="AO46" s="1626"/>
      <c r="AP46" s="38"/>
      <c r="AQ46" s="38"/>
      <c r="AR46" s="38"/>
      <c r="AS46" s="38"/>
      <c r="AT46" s="38"/>
      <c r="AU46" s="38"/>
      <c r="AV46" s="38"/>
      <c r="AW46" s="38"/>
      <c r="AX46" s="38"/>
      <c r="AY46" s="38"/>
      <c r="AZ46" s="38"/>
      <c r="BA46" s="38"/>
      <c r="BB46" s="38"/>
      <c r="BC46" s="38"/>
      <c r="BD46" s="38"/>
      <c r="BE46" s="38"/>
      <c r="BF46" s="38"/>
      <c r="BG46" s="38"/>
      <c r="BH46" s="38"/>
      <c r="BI46" s="38"/>
      <c r="BJ46" s="38"/>
      <c r="BQ46" s="105"/>
      <c r="BR46" s="105"/>
      <c r="BS46" s="105"/>
      <c r="BT46" s="105"/>
      <c r="BV46" s="38"/>
      <c r="BW46" s="38"/>
      <c r="BX46" s="38"/>
      <c r="BY46" s="38"/>
      <c r="BZ46" s="38"/>
      <c r="CA46" s="38"/>
      <c r="CB46" s="1525"/>
      <c r="CC46" s="1525"/>
      <c r="CD46" s="115"/>
      <c r="CH46" s="1525"/>
      <c r="CI46" s="1525"/>
      <c r="CJ46" s="1525"/>
      <c r="CK46" s="1525"/>
    </row>
    <row r="47" spans="2:91" s="63" customFormat="1" ht="30" customHeight="1">
      <c r="B47" s="89"/>
      <c r="C47" s="38"/>
      <c r="D47" s="74" t="s">
        <v>1299</v>
      </c>
      <c r="E47" s="81"/>
      <c r="F47" s="1626" t="s">
        <v>1721</v>
      </c>
      <c r="G47" s="81"/>
      <c r="H47" s="38"/>
      <c r="I47" s="1626"/>
      <c r="J47" s="1626"/>
      <c r="K47" s="1626"/>
      <c r="L47" s="1626"/>
      <c r="M47" s="1626"/>
      <c r="N47" s="1626"/>
      <c r="O47" s="1626"/>
      <c r="P47" s="1626"/>
      <c r="Q47" s="1626"/>
      <c r="R47" s="1626"/>
      <c r="S47" s="1626"/>
      <c r="T47" s="1626"/>
      <c r="U47" s="1626"/>
      <c r="V47" s="1626"/>
      <c r="W47" s="1626"/>
      <c r="X47" s="1626"/>
      <c r="Y47" s="1626"/>
      <c r="Z47" s="1626"/>
      <c r="AA47" s="1626"/>
      <c r="AB47" s="1626"/>
      <c r="AC47" s="1626"/>
      <c r="AD47" s="1626"/>
      <c r="AE47" s="1626"/>
      <c r="AF47" s="1626"/>
      <c r="AG47" s="1626"/>
      <c r="AH47" s="1626"/>
      <c r="AI47" s="1626"/>
      <c r="AJ47" s="1626"/>
      <c r="AK47" s="1626"/>
      <c r="AL47" s="1626"/>
      <c r="AM47" s="1626"/>
      <c r="AN47" s="1626"/>
      <c r="AO47" s="1626"/>
      <c r="AP47" s="38"/>
      <c r="AQ47" s="38"/>
      <c r="AR47" s="38"/>
      <c r="AS47" s="38"/>
      <c r="AT47" s="38"/>
      <c r="AU47" s="38"/>
      <c r="AV47" s="38"/>
      <c r="AW47" s="38"/>
      <c r="AX47" s="38"/>
      <c r="AY47" s="38"/>
      <c r="AZ47" s="38"/>
      <c r="BA47" s="38"/>
      <c r="BB47" s="38"/>
      <c r="BC47" s="38"/>
      <c r="BD47" s="38"/>
      <c r="BE47" s="38"/>
      <c r="BF47" s="38"/>
      <c r="BG47" s="38"/>
      <c r="BH47" s="38"/>
      <c r="BI47" s="38"/>
      <c r="BJ47" s="38"/>
      <c r="BQ47" s="105"/>
      <c r="BR47" s="105"/>
      <c r="BS47" s="105"/>
      <c r="BT47" s="105"/>
      <c r="BV47" s="2651" t="s">
        <v>2095</v>
      </c>
      <c r="BW47" s="2652"/>
      <c r="BX47" s="2652"/>
      <c r="BY47" s="2653"/>
      <c r="BZ47" s="2654"/>
      <c r="CA47" s="2655"/>
      <c r="CB47" s="1525"/>
      <c r="CC47" s="1525"/>
      <c r="CD47" s="115"/>
      <c r="CH47" s="1525"/>
      <c r="CI47" s="1525"/>
      <c r="CJ47" s="1525"/>
      <c r="CK47" s="1525"/>
    </row>
    <row r="48" spans="2:91" s="63" customFormat="1" ht="30" customHeight="1">
      <c r="B48" s="73"/>
      <c r="C48" s="38"/>
      <c r="D48" s="74"/>
      <c r="E48" s="81"/>
      <c r="F48" s="76" t="s">
        <v>2915</v>
      </c>
      <c r="G48" s="81"/>
      <c r="H48" s="38"/>
      <c r="I48" s="76"/>
      <c r="J48" s="1626"/>
      <c r="K48" s="1626"/>
      <c r="L48" s="1626"/>
      <c r="M48" s="1626"/>
      <c r="N48" s="1626"/>
      <c r="O48" s="1626"/>
      <c r="P48" s="1626"/>
      <c r="Q48" s="1626"/>
      <c r="R48" s="1626"/>
      <c r="S48" s="1626"/>
      <c r="T48" s="1626"/>
      <c r="U48" s="1626"/>
      <c r="V48" s="1626"/>
      <c r="W48" s="1626"/>
      <c r="X48" s="1626"/>
      <c r="Y48" s="1626"/>
      <c r="Z48" s="1626"/>
      <c r="AA48" s="1626"/>
      <c r="AB48" s="1626"/>
      <c r="AC48" s="1626"/>
      <c r="AD48" s="1626"/>
      <c r="AE48" s="1626"/>
      <c r="AF48" s="1626"/>
      <c r="AG48" s="1626"/>
      <c r="AH48" s="1626"/>
      <c r="AI48" s="1626"/>
      <c r="AJ48" s="1626"/>
      <c r="AK48" s="1626"/>
      <c r="AL48" s="1626"/>
      <c r="AM48" s="1626"/>
      <c r="AN48" s="1626"/>
      <c r="AO48" s="1626"/>
      <c r="AP48" s="38"/>
      <c r="AQ48" s="38"/>
      <c r="AR48" s="38"/>
      <c r="AS48" s="38"/>
      <c r="AT48" s="38"/>
      <c r="AU48" s="38"/>
      <c r="AV48" s="38"/>
      <c r="AW48" s="38"/>
      <c r="AX48" s="38"/>
      <c r="AY48" s="38"/>
      <c r="AZ48" s="38"/>
      <c r="BA48" s="38"/>
      <c r="BB48" s="38"/>
      <c r="BC48" s="38"/>
      <c r="BD48" s="38"/>
      <c r="BE48" s="38"/>
      <c r="BF48" s="38"/>
      <c r="BG48" s="38"/>
      <c r="BH48" s="38"/>
      <c r="BI48" s="38"/>
      <c r="BJ48" s="38"/>
      <c r="BQ48" s="105"/>
      <c r="BR48" s="105"/>
      <c r="BS48" s="105"/>
      <c r="BT48" s="105"/>
      <c r="BV48" s="2652"/>
      <c r="BW48" s="2652"/>
      <c r="BX48" s="2652"/>
      <c r="BY48" s="2656"/>
      <c r="BZ48" s="2657"/>
      <c r="CA48" s="2658"/>
      <c r="CB48" s="1525"/>
      <c r="CC48" s="1525"/>
      <c r="CD48" s="115"/>
      <c r="CH48" s="1525"/>
      <c r="CI48" s="1525"/>
      <c r="CJ48" s="1525"/>
      <c r="CK48" s="1525"/>
    </row>
    <row r="49" spans="2:126" s="63" customFormat="1" ht="39.950000000000003" customHeight="1">
      <c r="B49" s="91"/>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2"/>
      <c r="BR49" s="92"/>
      <c r="BS49" s="92"/>
      <c r="BT49" s="92"/>
      <c r="BU49" s="92"/>
      <c r="BV49" s="92"/>
      <c r="BW49" s="92"/>
      <c r="BX49" s="92"/>
      <c r="BY49" s="92"/>
      <c r="BZ49" s="92"/>
      <c r="CA49" s="92"/>
      <c r="CB49" s="92"/>
      <c r="CC49" s="92"/>
      <c r="CD49" s="132"/>
      <c r="CH49" s="1525"/>
      <c r="CI49" s="1525"/>
      <c r="CJ49" s="1525"/>
      <c r="CK49" s="1525"/>
    </row>
    <row r="50" spans="2:126" s="63" customFormat="1" ht="39.950000000000003" customHeight="1">
      <c r="B50" s="73"/>
      <c r="C50" s="1525"/>
      <c r="D50" s="1525"/>
      <c r="E50" s="1525"/>
      <c r="F50" s="1525"/>
      <c r="G50" s="1525"/>
      <c r="H50" s="1525"/>
      <c r="I50" s="1525"/>
      <c r="J50" s="1525"/>
      <c r="K50" s="1525"/>
      <c r="L50" s="1525"/>
      <c r="M50" s="1525"/>
      <c r="N50" s="1525"/>
      <c r="O50" s="1525"/>
      <c r="P50" s="1525"/>
      <c r="Q50" s="1525"/>
      <c r="R50" s="1525"/>
      <c r="S50" s="1525"/>
      <c r="T50" s="1525"/>
      <c r="U50" s="1525"/>
      <c r="V50" s="1525"/>
      <c r="W50" s="1525"/>
      <c r="X50" s="1525"/>
      <c r="Y50" s="1525"/>
      <c r="Z50" s="1525"/>
      <c r="AA50" s="1525"/>
      <c r="AB50" s="1525"/>
      <c r="AC50" s="1525"/>
      <c r="AD50" s="1525"/>
      <c r="AE50" s="1525"/>
      <c r="AF50" s="1525"/>
      <c r="AG50" s="1525"/>
      <c r="AH50" s="1525"/>
      <c r="AI50" s="1525"/>
      <c r="AJ50" s="1525"/>
      <c r="AK50" s="1525"/>
      <c r="AL50" s="1525"/>
      <c r="AM50" s="1525"/>
      <c r="AN50" s="1525"/>
      <c r="AO50" s="1525"/>
      <c r="AP50" s="1525"/>
      <c r="AQ50" s="1525"/>
      <c r="AR50" s="1525"/>
      <c r="AS50" s="1525"/>
      <c r="AT50" s="1525"/>
      <c r="AU50" s="1525"/>
      <c r="AV50" s="1525"/>
      <c r="AW50" s="1525"/>
      <c r="AX50" s="1525"/>
      <c r="AY50" s="1525"/>
      <c r="AZ50" s="1525"/>
      <c r="BA50" s="1525"/>
      <c r="BB50" s="1525"/>
      <c r="BC50" s="1525"/>
      <c r="BD50" s="1525"/>
      <c r="BE50" s="1525"/>
      <c r="BF50" s="1525"/>
      <c r="BG50" s="1525"/>
      <c r="BH50" s="1525"/>
      <c r="BI50" s="1525"/>
      <c r="BJ50" s="1525"/>
      <c r="BK50" s="1525"/>
      <c r="BL50" s="1525"/>
      <c r="BM50" s="1525"/>
      <c r="BN50" s="1525"/>
      <c r="BO50" s="1525"/>
      <c r="BP50" s="1525"/>
      <c r="BQ50" s="1525"/>
      <c r="BR50" s="1525"/>
      <c r="BS50" s="1525"/>
      <c r="BT50" s="1525"/>
      <c r="BU50" s="1525"/>
      <c r="BV50" s="1525"/>
      <c r="BW50" s="1525"/>
      <c r="BX50" s="1525"/>
      <c r="BY50" s="1525"/>
      <c r="BZ50" s="1525"/>
      <c r="CA50" s="1525"/>
      <c r="CB50" s="1525"/>
      <c r="CC50" s="1525"/>
      <c r="CD50" s="111"/>
      <c r="CH50" s="1525"/>
      <c r="CI50" s="1525"/>
      <c r="CJ50" s="1525"/>
      <c r="CK50" s="1525"/>
    </row>
    <row r="51" spans="2:126" s="63" customFormat="1" ht="30" customHeight="1">
      <c r="B51" s="73"/>
      <c r="C51" s="74" t="s">
        <v>2916</v>
      </c>
      <c r="D51" s="1626" t="s">
        <v>2917</v>
      </c>
      <c r="E51" s="74"/>
      <c r="F51" s="1626"/>
      <c r="G51" s="130"/>
      <c r="H51" s="38"/>
      <c r="I51" s="1626"/>
      <c r="J51" s="1626"/>
      <c r="K51" s="1626"/>
      <c r="L51" s="1626"/>
      <c r="M51" s="1626"/>
      <c r="N51" s="1626"/>
      <c r="O51" s="1626"/>
      <c r="P51" s="1626"/>
      <c r="Q51" s="1626"/>
      <c r="R51" s="1626"/>
      <c r="S51" s="1626"/>
      <c r="T51" s="1626"/>
      <c r="U51" s="1626"/>
      <c r="V51" s="1626"/>
      <c r="W51" s="1626"/>
      <c r="X51" s="1626"/>
      <c r="Y51" s="1626"/>
      <c r="Z51" s="1626"/>
      <c r="AA51" s="1626"/>
      <c r="AB51" s="1626"/>
      <c r="AC51" s="1626"/>
      <c r="AD51" s="1626"/>
      <c r="AE51" s="1626"/>
      <c r="AF51" s="1626"/>
      <c r="AG51" s="1626"/>
      <c r="AH51" s="1626"/>
      <c r="AI51" s="1626"/>
      <c r="AJ51" s="1626"/>
      <c r="AK51" s="1626"/>
      <c r="AL51" s="1626"/>
      <c r="AM51" s="1626"/>
      <c r="AN51" s="1626"/>
      <c r="AO51" s="1626"/>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105"/>
      <c r="BP51" s="105"/>
      <c r="BQ51" s="105"/>
      <c r="BR51" s="105"/>
      <c r="BS51" s="105"/>
      <c r="BT51" s="105"/>
      <c r="BU51" s="105"/>
      <c r="BV51" s="105"/>
      <c r="BW51" s="105"/>
      <c r="BX51" s="105"/>
      <c r="BY51" s="38"/>
      <c r="BZ51" s="38"/>
      <c r="CA51" s="38"/>
      <c r="CB51" s="38"/>
      <c r="CC51" s="38"/>
      <c r="CD51" s="133"/>
      <c r="CE51" s="38"/>
      <c r="CF51" s="38"/>
      <c r="CH51" s="1525"/>
      <c r="CI51" s="1525"/>
      <c r="CJ51" s="1525"/>
      <c r="CK51" s="1525"/>
    </row>
    <row r="52" spans="2:126" s="63" customFormat="1" ht="30" customHeight="1">
      <c r="B52" s="84"/>
      <c r="C52" s="38"/>
      <c r="D52" s="1626" t="s">
        <v>2918</v>
      </c>
      <c r="E52" s="74"/>
      <c r="F52" s="1626"/>
      <c r="G52" s="130"/>
      <c r="H52" s="38"/>
      <c r="I52" s="1626"/>
      <c r="J52" s="1626"/>
      <c r="K52" s="1626"/>
      <c r="L52" s="1626"/>
      <c r="M52" s="1626"/>
      <c r="N52" s="1626"/>
      <c r="O52" s="1626"/>
      <c r="P52" s="1626"/>
      <c r="Q52" s="1626"/>
      <c r="R52" s="1626"/>
      <c r="S52" s="1626"/>
      <c r="T52" s="1626"/>
      <c r="U52" s="1626"/>
      <c r="V52" s="1626"/>
      <c r="W52" s="1626"/>
      <c r="X52" s="1626"/>
      <c r="Y52" s="1626"/>
      <c r="Z52" s="1626"/>
      <c r="AA52" s="1626"/>
      <c r="AB52" s="1626"/>
      <c r="AC52" s="1626"/>
      <c r="AD52" s="1626"/>
      <c r="AE52" s="1626"/>
      <c r="AF52" s="1626"/>
      <c r="AG52" s="1626"/>
      <c r="AH52" s="1626"/>
      <c r="AI52" s="1626"/>
      <c r="AJ52" s="1626"/>
      <c r="AK52" s="1626"/>
      <c r="AL52" s="1626"/>
      <c r="AM52" s="1626"/>
      <c r="AN52" s="1626"/>
      <c r="AO52" s="1626"/>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105"/>
      <c r="BP52" s="105"/>
      <c r="BQ52" s="105"/>
      <c r="BR52" s="105"/>
      <c r="BS52" s="105"/>
      <c r="BT52" s="105"/>
      <c r="BU52" s="105"/>
      <c r="BV52" s="105"/>
      <c r="BW52" s="105"/>
      <c r="BX52" s="105"/>
      <c r="BY52" s="38"/>
      <c r="BZ52" s="38"/>
      <c r="CA52" s="38"/>
      <c r="CB52" s="38"/>
      <c r="CC52" s="38"/>
      <c r="CD52" s="133"/>
      <c r="CE52" s="38"/>
      <c r="CF52" s="38"/>
      <c r="CH52" s="1525"/>
      <c r="CI52" s="1525"/>
      <c r="CJ52" s="1525"/>
      <c r="CK52" s="1525"/>
    </row>
    <row r="53" spans="2:126" s="63" customFormat="1" ht="30" customHeight="1">
      <c r="B53" s="86"/>
      <c r="C53" s="38"/>
      <c r="D53" s="76" t="s">
        <v>2919</v>
      </c>
      <c r="E53" s="74"/>
      <c r="F53" s="1626"/>
      <c r="G53" s="130"/>
      <c r="H53" s="38"/>
      <c r="I53" s="1626"/>
      <c r="J53" s="1626"/>
      <c r="K53" s="1626"/>
      <c r="L53" s="1626"/>
      <c r="M53" s="1626"/>
      <c r="N53" s="1626"/>
      <c r="O53" s="1626"/>
      <c r="P53" s="1626"/>
      <c r="Q53" s="1626"/>
      <c r="R53" s="1626"/>
      <c r="S53" s="1626"/>
      <c r="T53" s="1626"/>
      <c r="U53" s="1626"/>
      <c r="V53" s="1626"/>
      <c r="W53" s="1626"/>
      <c r="X53" s="1626"/>
      <c r="Y53" s="1626"/>
      <c r="Z53" s="1626"/>
      <c r="AA53" s="1626"/>
      <c r="AB53" s="1626"/>
      <c r="AC53" s="1626"/>
      <c r="AD53" s="1626"/>
      <c r="AE53" s="1626"/>
      <c r="AF53" s="1626"/>
      <c r="AG53" s="1626"/>
      <c r="AH53" s="1626"/>
      <c r="AI53" s="1626"/>
      <c r="AJ53" s="1626"/>
      <c r="AK53" s="1626"/>
      <c r="AL53" s="1626"/>
      <c r="AM53" s="1626"/>
      <c r="AN53" s="1626"/>
      <c r="AO53" s="1626"/>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105"/>
      <c r="BP53" s="105"/>
      <c r="BQ53" s="105"/>
      <c r="BR53" s="105"/>
      <c r="BS53" s="105"/>
      <c r="BT53" s="105"/>
      <c r="BU53" s="105"/>
      <c r="BV53" s="105"/>
      <c r="BW53" s="105"/>
      <c r="BX53" s="105"/>
      <c r="BY53" s="38"/>
      <c r="BZ53" s="38"/>
      <c r="CA53" s="38"/>
      <c r="CB53" s="38"/>
      <c r="CC53" s="38"/>
      <c r="CD53" s="133"/>
      <c r="CE53" s="38"/>
      <c r="CF53" s="38"/>
      <c r="CH53" s="1525"/>
      <c r="CI53" s="1525"/>
      <c r="CJ53" s="1525"/>
      <c r="CK53" s="1525"/>
    </row>
    <row r="54" spans="2:126" s="63" customFormat="1" ht="39.950000000000003" customHeight="1">
      <c r="B54" s="89"/>
      <c r="C54" s="38"/>
      <c r="D54" s="76" t="s">
        <v>2920</v>
      </c>
      <c r="E54" s="74"/>
      <c r="F54" s="1626"/>
      <c r="G54" s="130"/>
      <c r="H54" s="38"/>
      <c r="I54" s="1626"/>
      <c r="J54" s="1626"/>
      <c r="K54" s="1626"/>
      <c r="L54" s="1626"/>
      <c r="M54" s="1626"/>
      <c r="N54" s="1626"/>
      <c r="O54" s="1626"/>
      <c r="P54" s="1626"/>
      <c r="Q54" s="1626"/>
      <c r="R54" s="1626"/>
      <c r="S54" s="1626"/>
      <c r="T54" s="1626"/>
      <c r="U54" s="1626"/>
      <c r="V54" s="1626"/>
      <c r="W54" s="1626"/>
      <c r="X54" s="1626"/>
      <c r="Y54" s="1626"/>
      <c r="Z54" s="1626"/>
      <c r="AA54" s="1626"/>
      <c r="AB54" s="1626"/>
      <c r="AC54" s="1626"/>
      <c r="AD54" s="1626"/>
      <c r="AE54" s="1626"/>
      <c r="AF54" s="1626"/>
      <c r="AG54" s="1626"/>
      <c r="AH54" s="1626"/>
      <c r="AI54" s="1626"/>
      <c r="AJ54" s="1626"/>
      <c r="AK54" s="1626"/>
      <c r="AL54" s="1626"/>
      <c r="AM54" s="1626"/>
      <c r="AN54" s="1626"/>
      <c r="AO54" s="1626"/>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T54" s="105"/>
      <c r="BU54" s="105"/>
      <c r="BV54" s="105"/>
      <c r="BW54" s="105"/>
      <c r="BX54" s="105"/>
      <c r="BY54" s="38"/>
      <c r="BZ54" s="38"/>
      <c r="CA54" s="38"/>
      <c r="CB54" s="38"/>
      <c r="CC54" s="38"/>
      <c r="CD54" s="133"/>
      <c r="CE54" s="38"/>
      <c r="CF54" s="38"/>
      <c r="CH54" s="1525"/>
      <c r="CI54" s="1525"/>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row>
    <row r="55" spans="2:126" s="63" customFormat="1" ht="30" customHeight="1">
      <c r="B55" s="73"/>
      <c r="C55" s="38"/>
      <c r="D55" s="74"/>
      <c r="E55" s="74"/>
      <c r="F55" s="1626"/>
      <c r="G55" s="130"/>
      <c r="H55" s="38"/>
      <c r="I55" s="1626"/>
      <c r="J55" s="1626"/>
      <c r="K55" s="1626"/>
      <c r="L55" s="1626"/>
      <c r="M55" s="1626"/>
      <c r="N55" s="1626"/>
      <c r="O55" s="1626"/>
      <c r="P55" s="1626"/>
      <c r="Q55" s="1626"/>
      <c r="R55" s="1626"/>
      <c r="S55" s="1626"/>
      <c r="T55" s="1626"/>
      <c r="U55" s="1626"/>
      <c r="V55" s="1626"/>
      <c r="W55" s="1626"/>
      <c r="X55" s="1626"/>
      <c r="Y55" s="1626"/>
      <c r="Z55" s="1626"/>
      <c r="AA55" s="1626"/>
      <c r="AB55" s="1626"/>
      <c r="AC55" s="1626"/>
      <c r="AD55" s="1626"/>
      <c r="AE55" s="1626"/>
      <c r="AF55" s="1626"/>
      <c r="AG55" s="1626"/>
      <c r="AH55" s="1626"/>
      <c r="AI55" s="1626"/>
      <c r="AJ55" s="1626"/>
      <c r="AK55" s="1626"/>
      <c r="AL55" s="1626"/>
      <c r="AM55" s="1626"/>
      <c r="AN55" s="1626"/>
      <c r="AO55" s="1626"/>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V55" s="61"/>
      <c r="BW55" s="61"/>
      <c r="BX55" s="61"/>
      <c r="BY55" s="1625" t="s">
        <v>2900</v>
      </c>
      <c r="BZ55" s="61"/>
      <c r="CA55" s="61"/>
      <c r="CD55" s="134"/>
      <c r="CH55" s="1525"/>
      <c r="CI55" s="1525"/>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row>
    <row r="56" spans="2:126" s="63" customFormat="1" ht="30" customHeight="1">
      <c r="B56" s="94"/>
      <c r="C56" s="38"/>
      <c r="D56" s="498" t="s">
        <v>1171</v>
      </c>
      <c r="E56" s="74"/>
      <c r="F56" s="82" t="s">
        <v>2921</v>
      </c>
      <c r="G56" s="130"/>
      <c r="H56" s="38"/>
      <c r="I56" s="1626"/>
      <c r="J56" s="1626"/>
      <c r="K56" s="1626"/>
      <c r="L56" s="1626"/>
      <c r="M56" s="1626"/>
      <c r="N56" s="1626"/>
      <c r="O56" s="1626"/>
      <c r="P56" s="1626"/>
      <c r="Q56" s="1626"/>
      <c r="R56" s="1626"/>
      <c r="S56" s="1626"/>
      <c r="T56" s="1626"/>
      <c r="U56" s="1626"/>
      <c r="V56" s="1626"/>
      <c r="W56" s="1626"/>
      <c r="X56" s="1626"/>
      <c r="Y56" s="1626"/>
      <c r="Z56" s="1626"/>
      <c r="AA56" s="1626"/>
      <c r="AB56" s="1626"/>
      <c r="AC56" s="1626"/>
      <c r="AD56" s="1626"/>
      <c r="AE56" s="1626"/>
      <c r="AF56" s="1626"/>
      <c r="AG56" s="1626"/>
      <c r="AH56" s="1626"/>
      <c r="AI56" s="1626"/>
      <c r="AJ56" s="1626"/>
      <c r="AK56" s="1626"/>
      <c r="AL56" s="1626"/>
      <c r="AM56" s="1626"/>
      <c r="AN56" s="1626"/>
      <c r="AO56" s="1626"/>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V56" s="2651" t="s">
        <v>2359</v>
      </c>
      <c r="BW56" s="2652"/>
      <c r="BX56" s="2652"/>
      <c r="BY56" s="2653"/>
      <c r="BZ56" s="2654"/>
      <c r="CA56" s="2655"/>
      <c r="CD56" s="134"/>
      <c r="CH56" s="1525"/>
      <c r="CI56" s="1525"/>
      <c r="CJ56" s="1525"/>
      <c r="CK56" s="1525"/>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row>
    <row r="57" spans="2:126" s="63" customFormat="1" ht="30" customHeight="1">
      <c r="B57" s="73"/>
      <c r="C57" s="38"/>
      <c r="D57" s="80"/>
      <c r="E57" s="74"/>
      <c r="F57" s="71" t="s">
        <v>2922</v>
      </c>
      <c r="G57" s="130"/>
      <c r="H57" s="38"/>
      <c r="I57" s="1626"/>
      <c r="J57" s="1626"/>
      <c r="K57" s="1626"/>
      <c r="L57" s="1626"/>
      <c r="M57" s="1626"/>
      <c r="N57" s="1626"/>
      <c r="O57" s="1626"/>
      <c r="P57" s="1626"/>
      <c r="Q57" s="1626"/>
      <c r="R57" s="1626"/>
      <c r="S57" s="1626"/>
      <c r="T57" s="1626"/>
      <c r="U57" s="1626"/>
      <c r="V57" s="1626"/>
      <c r="W57" s="1626"/>
      <c r="X57" s="1626"/>
      <c r="Y57" s="1626"/>
      <c r="Z57" s="1626"/>
      <c r="AA57" s="1626"/>
      <c r="AB57" s="1626"/>
      <c r="AC57" s="1626"/>
      <c r="AD57" s="1626"/>
      <c r="AE57" s="1626"/>
      <c r="AF57" s="1626"/>
      <c r="AG57" s="1626"/>
      <c r="AH57" s="1626"/>
      <c r="AI57" s="1626"/>
      <c r="AJ57" s="1626"/>
      <c r="AK57" s="1626"/>
      <c r="AL57" s="1626"/>
      <c r="AM57" s="1626"/>
      <c r="AN57" s="1626"/>
      <c r="AO57" s="1626"/>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V57" s="2652"/>
      <c r="BW57" s="2652"/>
      <c r="BX57" s="2652"/>
      <c r="BY57" s="2656"/>
      <c r="BZ57" s="2657"/>
      <c r="CA57" s="2658"/>
      <c r="CD57" s="134"/>
      <c r="CH57" s="1525"/>
      <c r="CI57" s="1525"/>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row>
    <row r="58" spans="2:126" s="63" customFormat="1" ht="30" customHeight="1">
      <c r="B58" s="89"/>
      <c r="C58" s="38"/>
      <c r="D58" s="75"/>
      <c r="E58" s="74"/>
      <c r="F58" s="83"/>
      <c r="G58" s="130"/>
      <c r="H58" s="38"/>
      <c r="I58" s="1626"/>
      <c r="J58" s="1626"/>
      <c r="K58" s="1626"/>
      <c r="L58" s="1626"/>
      <c r="M58" s="1626"/>
      <c r="N58" s="1626"/>
      <c r="O58" s="1626"/>
      <c r="P58" s="1626"/>
      <c r="Q58" s="1626"/>
      <c r="R58" s="1626"/>
      <c r="S58" s="1626"/>
      <c r="T58" s="1626"/>
      <c r="U58" s="1626"/>
      <c r="V58" s="1626"/>
      <c r="W58" s="1626"/>
      <c r="X58" s="1626"/>
      <c r="Y58" s="1626"/>
      <c r="Z58" s="1626"/>
      <c r="AA58" s="1626"/>
      <c r="AB58" s="1626"/>
      <c r="AC58" s="1626"/>
      <c r="AD58" s="1626"/>
      <c r="AE58" s="1626"/>
      <c r="AF58" s="1626"/>
      <c r="AG58" s="1626"/>
      <c r="AH58" s="1626"/>
      <c r="AI58" s="1626"/>
      <c r="AJ58" s="1626"/>
      <c r="AK58" s="1626"/>
      <c r="AL58" s="1626"/>
      <c r="AM58" s="1626"/>
      <c r="AN58" s="1626"/>
      <c r="AO58" s="1626"/>
      <c r="AP58" s="38"/>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V58" s="38"/>
      <c r="BW58" s="38"/>
      <c r="BX58" s="38"/>
      <c r="BY58" s="38"/>
      <c r="BZ58" s="38"/>
      <c r="CA58" s="38"/>
      <c r="CD58" s="134"/>
      <c r="CH58" s="1525"/>
      <c r="CI58" s="1525"/>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row>
    <row r="59" spans="2:126" s="63" customFormat="1" ht="30" customHeight="1">
      <c r="B59" s="73"/>
      <c r="C59" s="38"/>
      <c r="D59" s="495" t="s">
        <v>1175</v>
      </c>
      <c r="E59" s="74"/>
      <c r="F59" s="77" t="s">
        <v>2923</v>
      </c>
      <c r="G59" s="130"/>
      <c r="H59" s="38"/>
      <c r="I59" s="1626"/>
      <c r="J59" s="1626"/>
      <c r="K59" s="1626"/>
      <c r="L59" s="1626"/>
      <c r="M59" s="1626"/>
      <c r="N59" s="1626"/>
      <c r="O59" s="1626"/>
      <c r="P59" s="1626"/>
      <c r="Q59" s="1626"/>
      <c r="R59" s="1626"/>
      <c r="S59" s="1626"/>
      <c r="T59" s="1626"/>
      <c r="U59" s="1626"/>
      <c r="V59" s="1626"/>
      <c r="W59" s="1626"/>
      <c r="X59" s="1626"/>
      <c r="Y59" s="1626"/>
      <c r="Z59" s="1626"/>
      <c r="AA59" s="1626"/>
      <c r="AB59" s="1626"/>
      <c r="AC59" s="1626"/>
      <c r="AD59" s="1626"/>
      <c r="AE59" s="1626"/>
      <c r="AF59" s="1626"/>
      <c r="AG59" s="1626"/>
      <c r="AH59" s="1626"/>
      <c r="AI59" s="1626"/>
      <c r="AJ59" s="1626"/>
      <c r="AK59" s="1626"/>
      <c r="AL59" s="1626"/>
      <c r="AM59" s="1626"/>
      <c r="AN59" s="1626"/>
      <c r="AO59" s="1626"/>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V59" s="2651" t="s">
        <v>2362</v>
      </c>
      <c r="BW59" s="2652"/>
      <c r="BX59" s="2652"/>
      <c r="BY59" s="2653"/>
      <c r="BZ59" s="2654"/>
      <c r="CA59" s="2655"/>
      <c r="CD59" s="134"/>
      <c r="CH59" s="1525"/>
      <c r="CI59" s="1525"/>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row>
    <row r="60" spans="2:126" s="63" customFormat="1" ht="30" customHeight="1">
      <c r="B60" s="84"/>
      <c r="C60" s="38"/>
      <c r="D60" s="85"/>
      <c r="E60" s="74"/>
      <c r="F60" s="87" t="s">
        <v>2924</v>
      </c>
      <c r="G60" s="130"/>
      <c r="H60" s="38"/>
      <c r="I60" s="1626"/>
      <c r="J60" s="1626"/>
      <c r="K60" s="1626"/>
      <c r="L60" s="1626"/>
      <c r="M60" s="1626"/>
      <c r="N60" s="1626"/>
      <c r="O60" s="1626"/>
      <c r="P60" s="1626"/>
      <c r="Q60" s="1626"/>
      <c r="R60" s="1626"/>
      <c r="S60" s="1626"/>
      <c r="T60" s="1626"/>
      <c r="U60" s="1626"/>
      <c r="V60" s="1626"/>
      <c r="W60" s="1626"/>
      <c r="X60" s="1626"/>
      <c r="Y60" s="1626"/>
      <c r="Z60" s="1626"/>
      <c r="AA60" s="1626"/>
      <c r="AB60" s="1626"/>
      <c r="AC60" s="1626"/>
      <c r="AD60" s="1626"/>
      <c r="AE60" s="1626"/>
      <c r="AF60" s="1626"/>
      <c r="AG60" s="1626"/>
      <c r="AH60" s="1626"/>
      <c r="AI60" s="1626"/>
      <c r="AJ60" s="1626"/>
      <c r="AK60" s="1626"/>
      <c r="AL60" s="1626"/>
      <c r="AM60" s="1626"/>
      <c r="AN60" s="1626"/>
      <c r="AO60" s="1626"/>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V60" s="2652"/>
      <c r="BW60" s="2652"/>
      <c r="BX60" s="2652"/>
      <c r="BY60" s="2656"/>
      <c r="BZ60" s="2657"/>
      <c r="CA60" s="2658"/>
      <c r="CD60" s="134"/>
      <c r="CH60" s="1525"/>
      <c r="CI60" s="1525"/>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row>
    <row r="61" spans="2:126" s="63" customFormat="1" ht="30" customHeight="1">
      <c r="B61" s="86"/>
      <c r="C61" s="38"/>
      <c r="D61" s="88"/>
      <c r="E61" s="74"/>
      <c r="F61" s="83"/>
      <c r="G61" s="130"/>
      <c r="H61" s="38"/>
      <c r="I61" s="1626"/>
      <c r="J61" s="1626"/>
      <c r="K61" s="1626"/>
      <c r="L61" s="1626"/>
      <c r="M61" s="1626"/>
      <c r="N61" s="1626"/>
      <c r="O61" s="1626"/>
      <c r="P61" s="1626"/>
      <c r="Q61" s="1626"/>
      <c r="R61" s="1626"/>
      <c r="S61" s="1626"/>
      <c r="T61" s="1626"/>
      <c r="U61" s="1626"/>
      <c r="V61" s="1626"/>
      <c r="W61" s="1626"/>
      <c r="X61" s="1626"/>
      <c r="Y61" s="1626"/>
      <c r="Z61" s="1626"/>
      <c r="AA61" s="1626"/>
      <c r="AB61" s="1626"/>
      <c r="AC61" s="1626"/>
      <c r="AD61" s="1626"/>
      <c r="AE61" s="1626"/>
      <c r="AF61" s="1626"/>
      <c r="AG61" s="1626"/>
      <c r="AH61" s="1626"/>
      <c r="AI61" s="1626"/>
      <c r="AJ61" s="1626"/>
      <c r="AK61" s="1626"/>
      <c r="AL61" s="1626"/>
      <c r="AM61" s="1626"/>
      <c r="AN61" s="1626"/>
      <c r="AO61" s="1626"/>
      <c r="AP61" s="38"/>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V61" s="38"/>
      <c r="BW61" s="38"/>
      <c r="BX61" s="38"/>
      <c r="BY61" s="38"/>
      <c r="BZ61" s="38"/>
      <c r="CA61" s="38"/>
      <c r="CD61" s="134"/>
      <c r="CH61" s="1525"/>
      <c r="CI61" s="1525"/>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row>
    <row r="62" spans="2:126" s="63" customFormat="1" ht="30" customHeight="1">
      <c r="B62" s="86"/>
      <c r="C62" s="38"/>
      <c r="D62" s="1626" t="s">
        <v>1221</v>
      </c>
      <c r="E62" s="74"/>
      <c r="F62" s="77" t="s">
        <v>2925</v>
      </c>
      <c r="G62" s="130"/>
      <c r="H62" s="38"/>
      <c r="I62" s="1626"/>
      <c r="J62" s="1626"/>
      <c r="K62" s="1626"/>
      <c r="L62" s="1626"/>
      <c r="M62" s="1626"/>
      <c r="N62" s="1626"/>
      <c r="O62" s="1626"/>
      <c r="P62" s="1626"/>
      <c r="Q62" s="1626"/>
      <c r="R62" s="1626"/>
      <c r="S62" s="1626"/>
      <c r="T62" s="1626"/>
      <c r="U62" s="1626"/>
      <c r="V62" s="1626"/>
      <c r="W62" s="1626"/>
      <c r="X62" s="1626"/>
      <c r="Y62" s="1626"/>
      <c r="Z62" s="1626"/>
      <c r="AA62" s="1626"/>
      <c r="AB62" s="1626"/>
      <c r="AC62" s="1626"/>
      <c r="AD62" s="1626"/>
      <c r="AE62" s="1626"/>
      <c r="AF62" s="1626"/>
      <c r="AG62" s="1626"/>
      <c r="AH62" s="1626"/>
      <c r="AI62" s="1626"/>
      <c r="AJ62" s="1626"/>
      <c r="AK62" s="1626"/>
      <c r="AL62" s="1626"/>
      <c r="AM62" s="1626"/>
      <c r="AN62" s="1626"/>
      <c r="AO62" s="1626"/>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V62" s="2651" t="s">
        <v>2366</v>
      </c>
      <c r="BW62" s="2652"/>
      <c r="BX62" s="2652"/>
      <c r="BY62" s="2653"/>
      <c r="BZ62" s="2654"/>
      <c r="CA62" s="2655"/>
      <c r="CD62" s="134"/>
      <c r="CH62" s="1525"/>
      <c r="CI62" s="1525"/>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row>
    <row r="63" spans="2:126" s="63" customFormat="1" ht="30" customHeight="1">
      <c r="B63" s="89"/>
      <c r="C63" s="38"/>
      <c r="D63" s="90"/>
      <c r="E63" s="74"/>
      <c r="F63" s="87" t="s">
        <v>2926</v>
      </c>
      <c r="G63" s="130"/>
      <c r="H63" s="38"/>
      <c r="I63" s="1626"/>
      <c r="J63" s="1626"/>
      <c r="K63" s="1626"/>
      <c r="L63" s="1626"/>
      <c r="M63" s="1626"/>
      <c r="N63" s="1626"/>
      <c r="O63" s="1626"/>
      <c r="P63" s="1626"/>
      <c r="Q63" s="1626"/>
      <c r="R63" s="1626"/>
      <c r="S63" s="1626"/>
      <c r="T63" s="1626"/>
      <c r="U63" s="1626"/>
      <c r="V63" s="1626"/>
      <c r="W63" s="1626"/>
      <c r="X63" s="1626"/>
      <c r="Y63" s="1626"/>
      <c r="Z63" s="1626"/>
      <c r="AA63" s="1626"/>
      <c r="AB63" s="1626"/>
      <c r="AC63" s="1626"/>
      <c r="AD63" s="1626"/>
      <c r="AE63" s="1626"/>
      <c r="AF63" s="1626"/>
      <c r="AG63" s="1626"/>
      <c r="AH63" s="1626"/>
      <c r="AI63" s="1626"/>
      <c r="AJ63" s="1626"/>
      <c r="AK63" s="1626"/>
      <c r="AL63" s="1626"/>
      <c r="AM63" s="1626"/>
      <c r="AN63" s="1626"/>
      <c r="AO63" s="1626"/>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V63" s="2652"/>
      <c r="BW63" s="2652"/>
      <c r="BX63" s="2652"/>
      <c r="BY63" s="2656"/>
      <c r="BZ63" s="2657"/>
      <c r="CA63" s="2658"/>
      <c r="CD63" s="134"/>
      <c r="CH63" s="1525"/>
      <c r="CI63" s="1525"/>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row>
    <row r="64" spans="2:126" s="63" customFormat="1" ht="30" customHeight="1">
      <c r="B64" s="73"/>
      <c r="C64" s="38"/>
      <c r="D64" s="85"/>
      <c r="E64" s="74"/>
      <c r="F64" s="83"/>
      <c r="G64" s="130"/>
      <c r="H64" s="38"/>
      <c r="I64" s="1626"/>
      <c r="J64" s="1626"/>
      <c r="K64" s="1626"/>
      <c r="L64" s="1626"/>
      <c r="M64" s="1626"/>
      <c r="N64" s="1626"/>
      <c r="O64" s="1626"/>
      <c r="P64" s="1626"/>
      <c r="Q64" s="1626"/>
      <c r="R64" s="1626"/>
      <c r="S64" s="1626"/>
      <c r="T64" s="1626"/>
      <c r="U64" s="1626"/>
      <c r="V64" s="1626"/>
      <c r="W64" s="1626"/>
      <c r="X64" s="1626"/>
      <c r="Y64" s="1626"/>
      <c r="Z64" s="1626"/>
      <c r="AA64" s="1626"/>
      <c r="AB64" s="1626"/>
      <c r="AC64" s="1626"/>
      <c r="AD64" s="1626"/>
      <c r="AE64" s="1626"/>
      <c r="AF64" s="1626"/>
      <c r="AG64" s="1626"/>
      <c r="AH64" s="1626"/>
      <c r="AI64" s="1626"/>
      <c r="AJ64" s="1626"/>
      <c r="AK64" s="1626"/>
      <c r="AL64" s="1626"/>
      <c r="AM64" s="1626"/>
      <c r="AN64" s="1626"/>
      <c r="AO64" s="1626"/>
      <c r="AP64" s="38"/>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V64" s="38"/>
      <c r="BW64" s="38"/>
      <c r="BX64" s="38"/>
      <c r="BY64" s="38"/>
      <c r="BZ64" s="38"/>
      <c r="CA64" s="38"/>
      <c r="CD64" s="134"/>
      <c r="CH64" s="1525"/>
      <c r="CI64" s="1525"/>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row>
    <row r="65" spans="2:126" s="63" customFormat="1" ht="30" customHeight="1">
      <c r="B65" s="73"/>
      <c r="C65" s="38"/>
      <c r="D65" s="495" t="s">
        <v>1284</v>
      </c>
      <c r="E65" s="74"/>
      <c r="F65" s="1626" t="s">
        <v>2927</v>
      </c>
      <c r="G65" s="130"/>
      <c r="H65" s="38"/>
      <c r="I65" s="1626"/>
      <c r="J65" s="1626"/>
      <c r="K65" s="1626"/>
      <c r="L65" s="1626"/>
      <c r="M65" s="1626"/>
      <c r="N65" s="1626"/>
      <c r="O65" s="1626"/>
      <c r="P65" s="1626"/>
      <c r="Q65" s="1626"/>
      <c r="R65" s="1626"/>
      <c r="S65" s="1626"/>
      <c r="T65" s="1626"/>
      <c r="U65" s="1626"/>
      <c r="V65" s="1626"/>
      <c r="W65" s="1626"/>
      <c r="X65" s="1626"/>
      <c r="Y65" s="1626"/>
      <c r="Z65" s="1626"/>
      <c r="AA65" s="1626"/>
      <c r="AB65" s="1626"/>
      <c r="AC65" s="1626"/>
      <c r="AD65" s="1626"/>
      <c r="AE65" s="1626"/>
      <c r="AF65" s="1626"/>
      <c r="AG65" s="1626"/>
      <c r="AH65" s="1626"/>
      <c r="AI65" s="1626"/>
      <c r="AJ65" s="1626"/>
      <c r="AK65" s="1626"/>
      <c r="AL65" s="1626"/>
      <c r="AM65" s="1626"/>
      <c r="AN65" s="1626"/>
      <c r="AO65" s="1626"/>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V65" s="2651" t="s">
        <v>2369</v>
      </c>
      <c r="BW65" s="2652"/>
      <c r="BX65" s="2652"/>
      <c r="BY65" s="2653"/>
      <c r="BZ65" s="2654"/>
      <c r="CA65" s="2655"/>
      <c r="CD65" s="134"/>
      <c r="CH65" s="1525"/>
      <c r="CI65" s="1525"/>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row>
    <row r="66" spans="2:126" s="63" customFormat="1" ht="30" customHeight="1">
      <c r="B66" s="73"/>
      <c r="C66" s="38"/>
      <c r="D66" s="85"/>
      <c r="E66" s="74"/>
      <c r="F66" s="1626" t="s">
        <v>2928</v>
      </c>
      <c r="G66" s="130"/>
      <c r="H66" s="38"/>
      <c r="I66" s="1626"/>
      <c r="J66" s="1626"/>
      <c r="K66" s="1626"/>
      <c r="L66" s="1626"/>
      <c r="M66" s="1626"/>
      <c r="N66" s="1626"/>
      <c r="O66" s="1626"/>
      <c r="P66" s="1626"/>
      <c r="Q66" s="1626"/>
      <c r="R66" s="1626"/>
      <c r="S66" s="1626"/>
      <c r="T66" s="1626"/>
      <c r="U66" s="1626"/>
      <c r="V66" s="1626"/>
      <c r="W66" s="1626"/>
      <c r="X66" s="1626"/>
      <c r="Y66" s="1626"/>
      <c r="Z66" s="1626"/>
      <c r="AA66" s="1626"/>
      <c r="AB66" s="1626"/>
      <c r="AC66" s="1626"/>
      <c r="AD66" s="1626"/>
      <c r="AE66" s="1626"/>
      <c r="AF66" s="1626"/>
      <c r="AG66" s="1626"/>
      <c r="AH66" s="1626"/>
      <c r="AI66" s="1626"/>
      <c r="AJ66" s="1626"/>
      <c r="AK66" s="1626"/>
      <c r="AL66" s="1626"/>
      <c r="AM66" s="1626"/>
      <c r="AN66" s="1626"/>
      <c r="AO66" s="1626"/>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V66" s="2652"/>
      <c r="BW66" s="2652"/>
      <c r="BX66" s="2652"/>
      <c r="BY66" s="2656"/>
      <c r="BZ66" s="2657"/>
      <c r="CA66" s="2658"/>
      <c r="CD66" s="134"/>
      <c r="CH66" s="1525"/>
      <c r="CI66" s="1525"/>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row>
    <row r="67" spans="2:126" s="63" customFormat="1" ht="30" customHeight="1">
      <c r="B67" s="73"/>
      <c r="C67" s="38"/>
      <c r="D67" s="88"/>
      <c r="E67" s="74"/>
      <c r="F67" s="76" t="s">
        <v>2929</v>
      </c>
      <c r="G67" s="130"/>
      <c r="H67" s="38"/>
      <c r="I67" s="1626"/>
      <c r="J67" s="1626"/>
      <c r="K67" s="1626"/>
      <c r="L67" s="1626"/>
      <c r="M67" s="1626"/>
      <c r="N67" s="1626"/>
      <c r="O67" s="1626"/>
      <c r="P67" s="1626"/>
      <c r="Q67" s="1626"/>
      <c r="R67" s="1626"/>
      <c r="S67" s="1626"/>
      <c r="T67" s="1626"/>
      <c r="U67" s="1626"/>
      <c r="V67" s="1626"/>
      <c r="W67" s="1626"/>
      <c r="X67" s="1626"/>
      <c r="Y67" s="1626"/>
      <c r="Z67" s="1626"/>
      <c r="AA67" s="1626"/>
      <c r="AB67" s="1626"/>
      <c r="AC67" s="1626"/>
      <c r="AD67" s="1626"/>
      <c r="AE67" s="1626"/>
      <c r="AF67" s="1626"/>
      <c r="AG67" s="1626"/>
      <c r="AH67" s="1626"/>
      <c r="AI67" s="1626"/>
      <c r="AJ67" s="1626"/>
      <c r="AK67" s="1626"/>
      <c r="AL67" s="1626"/>
      <c r="AM67" s="1626"/>
      <c r="AN67" s="1626"/>
      <c r="AO67" s="1626"/>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V67" s="38"/>
      <c r="BW67" s="38"/>
      <c r="BX67" s="38"/>
      <c r="BY67" s="38"/>
      <c r="BZ67" s="38"/>
      <c r="CA67" s="38"/>
      <c r="CD67" s="134"/>
      <c r="CH67" s="1525"/>
      <c r="CI67" s="1525"/>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row>
    <row r="68" spans="2:126" s="63" customFormat="1" ht="30" customHeight="1">
      <c r="B68" s="84"/>
      <c r="C68" s="38"/>
      <c r="D68" s="85"/>
      <c r="E68" s="74"/>
      <c r="F68" s="76" t="s">
        <v>2930</v>
      </c>
      <c r="G68" s="130"/>
      <c r="H68" s="38"/>
      <c r="I68" s="1626"/>
      <c r="J68" s="1626"/>
      <c r="K68" s="1626"/>
      <c r="L68" s="1626"/>
      <c r="M68" s="1626"/>
      <c r="N68" s="1626"/>
      <c r="O68" s="1626"/>
      <c r="P68" s="1626"/>
      <c r="Q68" s="1626"/>
      <c r="R68" s="1626"/>
      <c r="S68" s="1626"/>
      <c r="T68" s="1626"/>
      <c r="U68" s="1626"/>
      <c r="V68" s="1626"/>
      <c r="W68" s="1626"/>
      <c r="X68" s="1626"/>
      <c r="Y68" s="1626"/>
      <c r="Z68" s="1626"/>
      <c r="AA68" s="1626"/>
      <c r="AB68" s="1626"/>
      <c r="AC68" s="1626"/>
      <c r="AD68" s="1626"/>
      <c r="AE68" s="1626"/>
      <c r="AF68" s="1626"/>
      <c r="AG68" s="1626"/>
      <c r="AH68" s="1626"/>
      <c r="AI68" s="1626"/>
      <c r="AJ68" s="1626"/>
      <c r="AK68" s="1626"/>
      <c r="AL68" s="1626"/>
      <c r="AM68" s="1626"/>
      <c r="AN68" s="1626"/>
      <c r="AO68" s="1626"/>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V68" s="38"/>
      <c r="BW68" s="38"/>
      <c r="BX68" s="38"/>
      <c r="BY68" s="38"/>
      <c r="BZ68" s="38"/>
      <c r="CA68" s="38"/>
      <c r="CD68" s="134"/>
      <c r="CH68" s="1525"/>
      <c r="CI68" s="1525"/>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row>
    <row r="69" spans="2:126" s="63" customFormat="1" ht="30" customHeight="1">
      <c r="B69" s="86"/>
      <c r="C69" s="38"/>
      <c r="D69" s="38"/>
      <c r="E69" s="74"/>
      <c r="F69" s="83"/>
      <c r="G69" s="130"/>
      <c r="H69" s="38"/>
      <c r="I69" s="1626"/>
      <c r="J69" s="1626"/>
      <c r="K69" s="1626"/>
      <c r="L69" s="1626"/>
      <c r="M69" s="1626"/>
      <c r="N69" s="1626"/>
      <c r="O69" s="1626"/>
      <c r="P69" s="1626"/>
      <c r="Q69" s="1626"/>
      <c r="R69" s="1626"/>
      <c r="S69" s="1626"/>
      <c r="T69" s="1626"/>
      <c r="U69" s="1626"/>
      <c r="V69" s="1626"/>
      <c r="W69" s="1626"/>
      <c r="X69" s="1626"/>
      <c r="Y69" s="1626"/>
      <c r="Z69" s="1626"/>
      <c r="AA69" s="1626"/>
      <c r="AB69" s="1626"/>
      <c r="AC69" s="1626"/>
      <c r="AD69" s="1626"/>
      <c r="AE69" s="1626"/>
      <c r="AF69" s="1626"/>
      <c r="AG69" s="1626"/>
      <c r="AH69" s="1626"/>
      <c r="AI69" s="1626"/>
      <c r="AJ69" s="1626"/>
      <c r="AK69" s="1626"/>
      <c r="AL69" s="1626"/>
      <c r="AM69" s="1626"/>
      <c r="AN69" s="1626"/>
      <c r="AO69" s="1626"/>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V69" s="38"/>
      <c r="BW69" s="38"/>
      <c r="BX69" s="38"/>
      <c r="BY69" s="38"/>
      <c r="BZ69" s="38"/>
      <c r="CA69" s="38"/>
      <c r="CD69" s="134"/>
      <c r="CH69" s="1525"/>
      <c r="CI69" s="1525"/>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row>
    <row r="70" spans="2:126" s="63" customFormat="1" ht="30" customHeight="1">
      <c r="B70" s="86"/>
      <c r="C70" s="38"/>
      <c r="D70" s="85" t="s">
        <v>1287</v>
      </c>
      <c r="E70" s="74"/>
      <c r="F70" s="77" t="s">
        <v>2931</v>
      </c>
      <c r="G70" s="130"/>
      <c r="H70" s="38"/>
      <c r="I70" s="1626"/>
      <c r="J70" s="1626"/>
      <c r="K70" s="1626"/>
      <c r="L70" s="1626"/>
      <c r="M70" s="1626"/>
      <c r="N70" s="1626"/>
      <c r="O70" s="1626"/>
      <c r="P70" s="1626"/>
      <c r="Q70" s="1626"/>
      <c r="R70" s="1626"/>
      <c r="S70" s="1626"/>
      <c r="T70" s="1626"/>
      <c r="U70" s="1626"/>
      <c r="V70" s="1626"/>
      <c r="W70" s="1626"/>
      <c r="X70" s="1626"/>
      <c r="Y70" s="1626"/>
      <c r="Z70" s="1626"/>
      <c r="AA70" s="1626"/>
      <c r="AB70" s="1626"/>
      <c r="AC70" s="1626"/>
      <c r="AD70" s="1626"/>
      <c r="AE70" s="1626"/>
      <c r="AF70" s="1626"/>
      <c r="AG70" s="1626"/>
      <c r="AH70" s="1626"/>
      <c r="AI70" s="1626"/>
      <c r="AJ70" s="1626"/>
      <c r="AK70" s="1626"/>
      <c r="AL70" s="1626"/>
      <c r="AM70" s="1626"/>
      <c r="AN70" s="1626"/>
      <c r="AO70" s="1626"/>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V70" s="2651" t="s">
        <v>2373</v>
      </c>
      <c r="BW70" s="2652"/>
      <c r="BX70" s="2652"/>
      <c r="BY70" s="2653"/>
      <c r="BZ70" s="2654"/>
      <c r="CA70" s="2655"/>
      <c r="CD70" s="134"/>
      <c r="CH70" s="1525"/>
      <c r="CI70" s="1525"/>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row>
    <row r="71" spans="2:126" s="63" customFormat="1" ht="30" customHeight="1">
      <c r="B71" s="89"/>
      <c r="C71" s="38"/>
      <c r="D71" s="85"/>
      <c r="E71" s="74"/>
      <c r="F71" s="87" t="s">
        <v>2932</v>
      </c>
      <c r="G71" s="130"/>
      <c r="H71" s="38"/>
      <c r="I71" s="1626"/>
      <c r="J71" s="1626"/>
      <c r="K71" s="1626"/>
      <c r="L71" s="1626"/>
      <c r="M71" s="1626"/>
      <c r="N71" s="1626"/>
      <c r="O71" s="1626"/>
      <c r="P71" s="1626"/>
      <c r="Q71" s="1626"/>
      <c r="R71" s="1626"/>
      <c r="S71" s="1626"/>
      <c r="T71" s="1626"/>
      <c r="U71" s="1626"/>
      <c r="V71" s="1626"/>
      <c r="W71" s="1626"/>
      <c r="X71" s="1626"/>
      <c r="Y71" s="1626"/>
      <c r="Z71" s="1626"/>
      <c r="AA71" s="1626"/>
      <c r="AB71" s="1626"/>
      <c r="AC71" s="1626"/>
      <c r="AD71" s="1626"/>
      <c r="AE71" s="1626"/>
      <c r="AF71" s="1626"/>
      <c r="AG71" s="1626"/>
      <c r="AH71" s="1626"/>
      <c r="AI71" s="1626"/>
      <c r="AJ71" s="1626"/>
      <c r="AK71" s="1626"/>
      <c r="AL71" s="1626"/>
      <c r="AM71" s="1626"/>
      <c r="AN71" s="1626"/>
      <c r="AO71" s="1626"/>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V71" s="2652"/>
      <c r="BW71" s="2652"/>
      <c r="BX71" s="2652"/>
      <c r="BY71" s="2656"/>
      <c r="BZ71" s="2657"/>
      <c r="CA71" s="2658"/>
      <c r="CD71" s="134"/>
      <c r="CH71" s="1525"/>
      <c r="CI71" s="1525"/>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row>
    <row r="72" spans="2:126" s="63" customFormat="1" ht="30" customHeight="1">
      <c r="B72" s="73"/>
      <c r="C72" s="38"/>
      <c r="D72" s="88"/>
      <c r="E72" s="74"/>
      <c r="F72" s="87"/>
      <c r="G72" s="130"/>
      <c r="H72" s="38"/>
      <c r="I72" s="1626"/>
      <c r="J72" s="1626"/>
      <c r="K72" s="1626"/>
      <c r="L72" s="1626"/>
      <c r="M72" s="1626"/>
      <c r="N72" s="1626"/>
      <c r="O72" s="1626"/>
      <c r="P72" s="1626"/>
      <c r="Q72" s="1626"/>
      <c r="R72" s="1626"/>
      <c r="S72" s="1626"/>
      <c r="T72" s="1626"/>
      <c r="U72" s="1626"/>
      <c r="V72" s="1626"/>
      <c r="W72" s="1626"/>
      <c r="X72" s="1626"/>
      <c r="Y72" s="1626"/>
      <c r="Z72" s="1626"/>
      <c r="AA72" s="1626"/>
      <c r="AB72" s="1626"/>
      <c r="AC72" s="1626"/>
      <c r="AD72" s="1626"/>
      <c r="AE72" s="1626"/>
      <c r="AF72" s="1626"/>
      <c r="AG72" s="1626"/>
      <c r="AH72" s="1626"/>
      <c r="AI72" s="1626"/>
      <c r="AJ72" s="1626"/>
      <c r="AK72" s="1626"/>
      <c r="AL72" s="1626"/>
      <c r="AM72" s="1626"/>
      <c r="AN72" s="1626"/>
      <c r="AO72" s="1626"/>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V72" s="38"/>
      <c r="BW72" s="38"/>
      <c r="BX72" s="38"/>
      <c r="BY72" s="38"/>
      <c r="BZ72" s="38"/>
      <c r="CA72" s="38"/>
      <c r="CD72" s="134"/>
      <c r="CH72" s="1525"/>
      <c r="CI72" s="1525"/>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row>
    <row r="73" spans="2:126" s="63" customFormat="1" ht="30" customHeight="1">
      <c r="B73" s="73"/>
      <c r="C73" s="38"/>
      <c r="D73" s="495" t="s">
        <v>1291</v>
      </c>
      <c r="E73" s="74"/>
      <c r="F73" s="1626" t="s">
        <v>2933</v>
      </c>
      <c r="G73" s="130"/>
      <c r="H73" s="38"/>
      <c r="I73" s="1626"/>
      <c r="J73" s="1626"/>
      <c r="K73" s="1626"/>
      <c r="L73" s="1626"/>
      <c r="M73" s="1626"/>
      <c r="N73" s="1626"/>
      <c r="O73" s="1626"/>
      <c r="P73" s="1626"/>
      <c r="Q73" s="1626"/>
      <c r="R73" s="1626"/>
      <c r="S73" s="1626"/>
      <c r="T73" s="1626"/>
      <c r="U73" s="1626"/>
      <c r="V73" s="1626"/>
      <c r="W73" s="1626"/>
      <c r="X73" s="1626"/>
      <c r="Y73" s="1626"/>
      <c r="Z73" s="1626"/>
      <c r="AA73" s="1626"/>
      <c r="AB73" s="1626"/>
      <c r="AC73" s="1626"/>
      <c r="AD73" s="1626"/>
      <c r="AE73" s="1626"/>
      <c r="AF73" s="1626"/>
      <c r="AG73" s="1626"/>
      <c r="AH73" s="1626"/>
      <c r="AI73" s="1626"/>
      <c r="AJ73" s="1626"/>
      <c r="AK73" s="1626"/>
      <c r="AL73" s="1626"/>
      <c r="AM73" s="1626"/>
      <c r="AN73" s="1626"/>
      <c r="AO73" s="1626"/>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V73" s="2651" t="s">
        <v>2934</v>
      </c>
      <c r="BW73" s="2652"/>
      <c r="BX73" s="2652"/>
      <c r="BY73" s="2653"/>
      <c r="BZ73" s="2654"/>
      <c r="CA73" s="2655"/>
      <c r="CD73" s="134"/>
      <c r="CH73" s="1525"/>
      <c r="CI73" s="1525"/>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row>
    <row r="74" spans="2:126" s="63" customFormat="1" ht="30" customHeight="1">
      <c r="B74" s="89"/>
      <c r="C74" s="38"/>
      <c r="D74" s="38"/>
      <c r="E74" s="74"/>
      <c r="F74" s="74" t="s">
        <v>2935</v>
      </c>
      <c r="G74" s="130"/>
      <c r="H74" s="38"/>
      <c r="I74" s="1626"/>
      <c r="J74" s="1626"/>
      <c r="K74" s="1626"/>
      <c r="L74" s="1626"/>
      <c r="M74" s="1626"/>
      <c r="N74" s="1626"/>
      <c r="O74" s="1626"/>
      <c r="P74" s="1626"/>
      <c r="Q74" s="1626"/>
      <c r="R74" s="1626"/>
      <c r="S74" s="1626"/>
      <c r="T74" s="1626"/>
      <c r="U74" s="1626"/>
      <c r="V74" s="1626"/>
      <c r="W74" s="1626"/>
      <c r="X74" s="1626"/>
      <c r="Y74" s="1626"/>
      <c r="Z74" s="1626"/>
      <c r="AA74" s="1626"/>
      <c r="AB74" s="1626"/>
      <c r="AC74" s="1626"/>
      <c r="AD74" s="1626"/>
      <c r="AE74" s="1626"/>
      <c r="AF74" s="1626"/>
      <c r="AG74" s="1626"/>
      <c r="AH74" s="1626"/>
      <c r="AI74" s="1626"/>
      <c r="AJ74" s="1626"/>
      <c r="AK74" s="1626"/>
      <c r="AL74" s="1626"/>
      <c r="AM74" s="1626"/>
      <c r="AN74" s="1626"/>
      <c r="AO74" s="1626"/>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V74" s="2652"/>
      <c r="BW74" s="2652"/>
      <c r="BX74" s="2652"/>
      <c r="BY74" s="2656"/>
      <c r="BZ74" s="2657"/>
      <c r="CA74" s="2658"/>
      <c r="CD74" s="134"/>
      <c r="CH74" s="1525"/>
      <c r="CI74" s="1525"/>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row>
    <row r="75" spans="2:126" s="63" customFormat="1" ht="30" customHeight="1">
      <c r="B75" s="73"/>
      <c r="C75" s="38"/>
      <c r="D75" s="38"/>
      <c r="E75" s="74"/>
      <c r="F75" s="76" t="s">
        <v>2936</v>
      </c>
      <c r="G75" s="130"/>
      <c r="H75" s="38"/>
      <c r="I75" s="1626"/>
      <c r="J75" s="1626"/>
      <c r="K75" s="1626"/>
      <c r="L75" s="1626"/>
      <c r="M75" s="1626"/>
      <c r="N75" s="1626"/>
      <c r="O75" s="1626"/>
      <c r="P75" s="1626"/>
      <c r="Q75" s="1626"/>
      <c r="R75" s="1626"/>
      <c r="S75" s="1626"/>
      <c r="T75" s="1626"/>
      <c r="U75" s="1626"/>
      <c r="V75" s="1626"/>
      <c r="W75" s="1626"/>
      <c r="X75" s="1626"/>
      <c r="Y75" s="1626"/>
      <c r="Z75" s="1626"/>
      <c r="AA75" s="1626"/>
      <c r="AB75" s="1626"/>
      <c r="AC75" s="1626"/>
      <c r="AD75" s="1626"/>
      <c r="AE75" s="1626"/>
      <c r="AF75" s="1626"/>
      <c r="AG75" s="1626"/>
      <c r="AH75" s="1626"/>
      <c r="AI75" s="1626"/>
      <c r="AJ75" s="1626"/>
      <c r="AK75" s="1626"/>
      <c r="AL75" s="1626"/>
      <c r="AM75" s="1626"/>
      <c r="AN75" s="1626"/>
      <c r="AO75" s="1626"/>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V75" s="38"/>
      <c r="BW75" s="38"/>
      <c r="BX75" s="38"/>
      <c r="BY75" s="38"/>
      <c r="BZ75" s="38"/>
      <c r="CA75" s="38"/>
      <c r="CD75" s="134"/>
      <c r="CH75" s="1525"/>
      <c r="CI75" s="1525"/>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row>
    <row r="76" spans="2:126" s="63" customFormat="1" ht="30" customHeight="1">
      <c r="B76" s="84"/>
      <c r="C76" s="38"/>
      <c r="D76" s="38"/>
      <c r="E76" s="74"/>
      <c r="F76" s="76" t="s">
        <v>2937</v>
      </c>
      <c r="G76" s="130"/>
      <c r="H76" s="38"/>
      <c r="I76" s="1626"/>
      <c r="J76" s="1626"/>
      <c r="K76" s="1626"/>
      <c r="L76" s="1626"/>
      <c r="M76" s="1626"/>
      <c r="N76" s="1626"/>
      <c r="O76" s="1626"/>
      <c r="P76" s="1626"/>
      <c r="Q76" s="1626"/>
      <c r="R76" s="1626"/>
      <c r="S76" s="1626"/>
      <c r="T76" s="1626"/>
      <c r="U76" s="1626"/>
      <c r="V76" s="1626"/>
      <c r="W76" s="1626"/>
      <c r="X76" s="1626"/>
      <c r="Y76" s="1626"/>
      <c r="Z76" s="1626"/>
      <c r="AA76" s="1626"/>
      <c r="AB76" s="1626"/>
      <c r="AC76" s="1626"/>
      <c r="AD76" s="1626"/>
      <c r="AE76" s="1626"/>
      <c r="AF76" s="1626"/>
      <c r="AG76" s="1626"/>
      <c r="AH76" s="1626"/>
      <c r="AI76" s="1626"/>
      <c r="AJ76" s="1626"/>
      <c r="AK76" s="1626"/>
      <c r="AL76" s="1626"/>
      <c r="AM76" s="1626"/>
      <c r="AN76" s="1626"/>
      <c r="AO76" s="1626"/>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V76" s="38"/>
      <c r="BW76" s="38"/>
      <c r="BX76" s="38"/>
      <c r="BY76" s="38"/>
      <c r="BZ76" s="38"/>
      <c r="CA76" s="38"/>
      <c r="CD76" s="134"/>
      <c r="CH76" s="1525"/>
      <c r="CI76" s="1525"/>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row>
    <row r="77" spans="2:126" s="63" customFormat="1" ht="30" customHeight="1">
      <c r="B77" s="86"/>
      <c r="C77" s="38"/>
      <c r="D77" s="38"/>
      <c r="E77" s="74"/>
      <c r="F77" s="1626"/>
      <c r="G77" s="130"/>
      <c r="H77" s="38"/>
      <c r="I77" s="1626"/>
      <c r="J77" s="1626"/>
      <c r="K77" s="1626"/>
      <c r="L77" s="1626"/>
      <c r="M77" s="1626"/>
      <c r="N77" s="1626"/>
      <c r="O77" s="1626"/>
      <c r="P77" s="1626"/>
      <c r="Q77" s="1626"/>
      <c r="R77" s="1626"/>
      <c r="S77" s="1626"/>
      <c r="T77" s="1626"/>
      <c r="U77" s="1626"/>
      <c r="V77" s="1626"/>
      <c r="W77" s="1626"/>
      <c r="X77" s="1626"/>
      <c r="Y77" s="1626"/>
      <c r="Z77" s="1626"/>
      <c r="AA77" s="1626"/>
      <c r="AB77" s="1626"/>
      <c r="AC77" s="1626"/>
      <c r="AD77" s="1626"/>
      <c r="AE77" s="1626"/>
      <c r="AF77" s="1626"/>
      <c r="AG77" s="1626"/>
      <c r="AH77" s="1626"/>
      <c r="AI77" s="1626"/>
      <c r="AJ77" s="1626"/>
      <c r="AK77" s="1626"/>
      <c r="AL77" s="1626"/>
      <c r="AM77" s="1626"/>
      <c r="AN77" s="1626"/>
      <c r="AO77" s="1626"/>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V77" s="38"/>
      <c r="BW77" s="38"/>
      <c r="BX77" s="38"/>
      <c r="BY77" s="38"/>
      <c r="BZ77" s="38"/>
      <c r="CA77" s="38"/>
      <c r="CD77" s="134"/>
      <c r="CH77" s="1525"/>
      <c r="CI77" s="1525"/>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row>
    <row r="78" spans="2:126" s="63" customFormat="1" ht="30" customHeight="1">
      <c r="B78" s="86"/>
      <c r="C78" s="38"/>
      <c r="D78" s="74" t="s">
        <v>1295</v>
      </c>
      <c r="E78" s="74"/>
      <c r="F78" s="1626" t="s">
        <v>2938</v>
      </c>
      <c r="G78" s="130"/>
      <c r="H78" s="38"/>
      <c r="I78" s="1626"/>
      <c r="J78" s="1626"/>
      <c r="K78" s="1626"/>
      <c r="L78" s="1626"/>
      <c r="M78" s="1626"/>
      <c r="N78" s="1626"/>
      <c r="O78" s="1626"/>
      <c r="P78" s="1626"/>
      <c r="Q78" s="1626"/>
      <c r="R78" s="1626"/>
      <c r="S78" s="1626"/>
      <c r="T78" s="1626"/>
      <c r="U78" s="1626"/>
      <c r="V78" s="1626"/>
      <c r="W78" s="1626"/>
      <c r="X78" s="1626"/>
      <c r="Y78" s="1626"/>
      <c r="Z78" s="1626"/>
      <c r="AA78" s="1626"/>
      <c r="AB78" s="1626"/>
      <c r="AC78" s="1626"/>
      <c r="AD78" s="1626"/>
      <c r="AE78" s="1626"/>
      <c r="AF78" s="1626"/>
      <c r="AG78" s="1626"/>
      <c r="AH78" s="1626"/>
      <c r="AI78" s="1626"/>
      <c r="AJ78" s="1626"/>
      <c r="AK78" s="1626"/>
      <c r="AL78" s="1626"/>
      <c r="AM78" s="1626"/>
      <c r="AN78" s="1626"/>
      <c r="AO78" s="1626"/>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V78" s="2651" t="s">
        <v>2939</v>
      </c>
      <c r="BW78" s="2652"/>
      <c r="BX78" s="2652"/>
      <c r="BY78" s="2653"/>
      <c r="BZ78" s="2654"/>
      <c r="CA78" s="2655"/>
      <c r="CD78" s="134"/>
      <c r="CH78" s="1525"/>
      <c r="CI78" s="1525"/>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row>
    <row r="79" spans="2:126" s="63" customFormat="1" ht="30" customHeight="1">
      <c r="B79" s="89"/>
      <c r="C79" s="38"/>
      <c r="D79" s="74"/>
      <c r="E79" s="74"/>
      <c r="F79" s="76" t="s">
        <v>2940</v>
      </c>
      <c r="G79" s="130"/>
      <c r="H79" s="38"/>
      <c r="I79" s="1626"/>
      <c r="J79" s="1626"/>
      <c r="K79" s="1626"/>
      <c r="L79" s="1626"/>
      <c r="M79" s="1626"/>
      <c r="N79" s="1626"/>
      <c r="O79" s="1626"/>
      <c r="P79" s="1626"/>
      <c r="Q79" s="1626"/>
      <c r="R79" s="1626"/>
      <c r="S79" s="1626"/>
      <c r="T79" s="1626"/>
      <c r="U79" s="1626"/>
      <c r="V79" s="1626"/>
      <c r="W79" s="1626"/>
      <c r="X79" s="1626"/>
      <c r="Y79" s="1626"/>
      <c r="Z79" s="1626"/>
      <c r="AA79" s="1626"/>
      <c r="AB79" s="1626"/>
      <c r="AC79" s="1626"/>
      <c r="AD79" s="1626"/>
      <c r="AE79" s="1626"/>
      <c r="AF79" s="1626"/>
      <c r="AG79" s="1626"/>
      <c r="AH79" s="1626"/>
      <c r="AI79" s="1626"/>
      <c r="AJ79" s="1626"/>
      <c r="AK79" s="1626"/>
      <c r="AL79" s="1626"/>
      <c r="AM79" s="1626"/>
      <c r="AN79" s="1626"/>
      <c r="AO79" s="1626"/>
      <c r="AP79" s="38"/>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V79" s="2652"/>
      <c r="BW79" s="2652"/>
      <c r="BX79" s="2652"/>
      <c r="BY79" s="2656"/>
      <c r="BZ79" s="2657"/>
      <c r="CA79" s="2658"/>
      <c r="CD79" s="134"/>
      <c r="CH79" s="1525"/>
      <c r="CI79" s="1525"/>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row>
    <row r="80" spans="2:126" s="63" customFormat="1" ht="30" customHeight="1">
      <c r="B80" s="73"/>
      <c r="C80" s="38"/>
      <c r="D80" s="74"/>
      <c r="E80" s="74"/>
      <c r="F80" s="1626"/>
      <c r="G80" s="130"/>
      <c r="H80" s="38"/>
      <c r="I80" s="1626"/>
      <c r="J80" s="1626"/>
      <c r="K80" s="1626"/>
      <c r="L80" s="1626"/>
      <c r="M80" s="1626"/>
      <c r="N80" s="1626"/>
      <c r="O80" s="1626"/>
      <c r="P80" s="1626"/>
      <c r="Q80" s="1626"/>
      <c r="R80" s="1626"/>
      <c r="S80" s="1626"/>
      <c r="T80" s="1626"/>
      <c r="U80" s="1626"/>
      <c r="V80" s="1626"/>
      <c r="W80" s="1626"/>
      <c r="X80" s="1626"/>
      <c r="Y80" s="1626"/>
      <c r="Z80" s="1626"/>
      <c r="AA80" s="1626"/>
      <c r="AB80" s="1626"/>
      <c r="AC80" s="1626"/>
      <c r="AD80" s="1626"/>
      <c r="AE80" s="1626"/>
      <c r="AF80" s="1626"/>
      <c r="AG80" s="1626"/>
      <c r="AH80" s="1626"/>
      <c r="AI80" s="1626"/>
      <c r="AJ80" s="1626"/>
      <c r="AK80" s="1626"/>
      <c r="AL80" s="1626"/>
      <c r="AM80" s="1626"/>
      <c r="AN80" s="1626"/>
      <c r="AO80" s="1626"/>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V80" s="38"/>
      <c r="BW80" s="38"/>
      <c r="BX80" s="38"/>
      <c r="BY80" s="38"/>
      <c r="BZ80" s="38"/>
      <c r="CA80" s="38"/>
      <c r="CD80" s="134"/>
      <c r="CH80" s="1525"/>
      <c r="CI80" s="1525"/>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row>
    <row r="81" spans="1:126" s="63" customFormat="1" ht="30" customHeight="1">
      <c r="B81" s="73"/>
      <c r="C81" s="38"/>
      <c r="D81" s="74" t="s">
        <v>1299</v>
      </c>
      <c r="E81" s="74"/>
      <c r="F81" s="1626" t="s">
        <v>2941</v>
      </c>
      <c r="G81" s="130"/>
      <c r="H81" s="38"/>
      <c r="I81" s="1626"/>
      <c r="J81" s="1626"/>
      <c r="K81" s="1626"/>
      <c r="L81" s="1626"/>
      <c r="M81" s="1626"/>
      <c r="N81" s="1626"/>
      <c r="O81" s="1626"/>
      <c r="P81" s="1626"/>
      <c r="Q81" s="1626"/>
      <c r="R81" s="1626"/>
      <c r="S81" s="1626"/>
      <c r="T81" s="1626"/>
      <c r="U81" s="1626"/>
      <c r="V81" s="1626"/>
      <c r="W81" s="1626"/>
      <c r="X81" s="1626"/>
      <c r="Y81" s="1626"/>
      <c r="Z81" s="1626"/>
      <c r="AA81" s="1626"/>
      <c r="AB81" s="1626"/>
      <c r="AC81" s="1626"/>
      <c r="AD81" s="1626"/>
      <c r="AE81" s="1626"/>
      <c r="AF81" s="1626"/>
      <c r="AG81" s="1626"/>
      <c r="AH81" s="1626"/>
      <c r="AI81" s="1626"/>
      <c r="AJ81" s="1626"/>
      <c r="AK81" s="1626"/>
      <c r="AL81" s="1626"/>
      <c r="AM81" s="1626"/>
      <c r="AN81" s="1626"/>
      <c r="AO81" s="1626"/>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V81" s="2651" t="s">
        <v>2942</v>
      </c>
      <c r="BW81" s="2652"/>
      <c r="BX81" s="2652"/>
      <c r="BY81" s="2653"/>
      <c r="BZ81" s="2654"/>
      <c r="CA81" s="2655"/>
      <c r="CD81" s="134"/>
      <c r="CH81" s="1525"/>
      <c r="CI81" s="1525"/>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row>
    <row r="82" spans="1:126" s="63" customFormat="1" ht="30" customHeight="1">
      <c r="B82" s="73"/>
      <c r="C82" s="38"/>
      <c r="D82" s="74"/>
      <c r="E82" s="74"/>
      <c r="F82" s="76" t="s">
        <v>2943</v>
      </c>
      <c r="G82" s="130"/>
      <c r="H82" s="38"/>
      <c r="I82" s="1626"/>
      <c r="J82" s="1626"/>
      <c r="K82" s="1626"/>
      <c r="L82" s="1626"/>
      <c r="M82" s="1626"/>
      <c r="N82" s="1626"/>
      <c r="O82" s="1626"/>
      <c r="P82" s="1626"/>
      <c r="Q82" s="1626"/>
      <c r="R82" s="1626"/>
      <c r="S82" s="1626"/>
      <c r="T82" s="1626"/>
      <c r="U82" s="1626"/>
      <c r="V82" s="1626"/>
      <c r="W82" s="1626"/>
      <c r="X82" s="1626"/>
      <c r="Y82" s="1626"/>
      <c r="Z82" s="1626"/>
      <c r="AA82" s="1626"/>
      <c r="AB82" s="1626"/>
      <c r="AC82" s="1626"/>
      <c r="AD82" s="1626"/>
      <c r="AE82" s="1626"/>
      <c r="AF82" s="1626"/>
      <c r="AG82" s="1626"/>
      <c r="AH82" s="1626"/>
      <c r="AI82" s="1626"/>
      <c r="AJ82" s="1626"/>
      <c r="AK82" s="1626"/>
      <c r="AL82" s="1626"/>
      <c r="AM82" s="1626"/>
      <c r="AN82" s="1626"/>
      <c r="AO82" s="1626"/>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V82" s="2652"/>
      <c r="BW82" s="2652"/>
      <c r="BX82" s="2652"/>
      <c r="BY82" s="2656"/>
      <c r="BZ82" s="2657"/>
      <c r="CA82" s="2658"/>
      <c r="CD82" s="134"/>
      <c r="CH82" s="1525"/>
      <c r="CI82" s="1525"/>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row>
    <row r="83" spans="1:126" s="63" customFormat="1" ht="30" customHeight="1">
      <c r="B83" s="73"/>
      <c r="C83" s="38"/>
      <c r="D83" s="74"/>
      <c r="E83" s="74"/>
      <c r="F83" s="1626"/>
      <c r="G83" s="130"/>
      <c r="H83" s="38"/>
      <c r="I83" s="1626"/>
      <c r="J83" s="1626"/>
      <c r="K83" s="1626"/>
      <c r="L83" s="1626"/>
      <c r="M83" s="1626"/>
      <c r="N83" s="1626"/>
      <c r="O83" s="1626"/>
      <c r="P83" s="1626"/>
      <c r="Q83" s="1626"/>
      <c r="R83" s="1626"/>
      <c r="S83" s="1626"/>
      <c r="T83" s="1626"/>
      <c r="U83" s="1626"/>
      <c r="V83" s="1626"/>
      <c r="W83" s="1626"/>
      <c r="X83" s="1626"/>
      <c r="Y83" s="1626"/>
      <c r="Z83" s="1626"/>
      <c r="AA83" s="1626"/>
      <c r="AB83" s="1626"/>
      <c r="AC83" s="1626"/>
      <c r="AD83" s="1626"/>
      <c r="AE83" s="1626"/>
      <c r="AF83" s="1626"/>
      <c r="AG83" s="1626"/>
      <c r="AH83" s="1626"/>
      <c r="AI83" s="1626"/>
      <c r="AJ83" s="1626"/>
      <c r="AK83" s="1626"/>
      <c r="AL83" s="1626"/>
      <c r="AM83" s="1626"/>
      <c r="AN83" s="1626"/>
      <c r="AO83" s="1626"/>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V83" s="38"/>
      <c r="BW83" s="38"/>
      <c r="BX83" s="38"/>
      <c r="BY83" s="38"/>
      <c r="BZ83" s="38"/>
      <c r="CA83" s="38"/>
      <c r="CD83" s="134"/>
      <c r="CH83" s="1525"/>
      <c r="CI83" s="1525"/>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row>
    <row r="84" spans="1:126" s="63" customFormat="1" ht="30" customHeight="1">
      <c r="B84" s="84"/>
      <c r="C84" s="38"/>
      <c r="D84" s="74" t="s">
        <v>1244</v>
      </c>
      <c r="E84" s="74"/>
      <c r="F84" s="1626" t="s">
        <v>2944</v>
      </c>
      <c r="G84" s="130"/>
      <c r="H84" s="38"/>
      <c r="I84" s="1626"/>
      <c r="J84" s="1626"/>
      <c r="K84" s="1626"/>
      <c r="L84" s="1626"/>
      <c r="M84" s="1626"/>
      <c r="N84" s="1626"/>
      <c r="O84" s="1626"/>
      <c r="P84" s="1626"/>
      <c r="Q84" s="1626"/>
      <c r="R84" s="1626"/>
      <c r="S84" s="1626"/>
      <c r="T84" s="1626"/>
      <c r="U84" s="1626"/>
      <c r="V84" s="1626"/>
      <c r="W84" s="1626"/>
      <c r="X84" s="1626"/>
      <c r="Y84" s="1626"/>
      <c r="Z84" s="1626"/>
      <c r="AA84" s="1626"/>
      <c r="AB84" s="1626"/>
      <c r="AC84" s="1626"/>
      <c r="AD84" s="1626"/>
      <c r="AE84" s="1626"/>
      <c r="AF84" s="1626"/>
      <c r="AG84" s="1626"/>
      <c r="AH84" s="1626"/>
      <c r="AI84" s="1626"/>
      <c r="AJ84" s="1626"/>
      <c r="AK84" s="1626"/>
      <c r="AL84" s="1626"/>
      <c r="AM84" s="1626"/>
      <c r="AN84" s="1626"/>
      <c r="AO84" s="1626"/>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V84" s="2651" t="s">
        <v>2430</v>
      </c>
      <c r="BW84" s="2652"/>
      <c r="BX84" s="2652"/>
      <c r="BY84" s="2653"/>
      <c r="BZ84" s="2654"/>
      <c r="CA84" s="2655"/>
      <c r="CD84" s="134"/>
      <c r="CH84" s="1525"/>
      <c r="CI84" s="1525"/>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row>
    <row r="85" spans="1:126" s="63" customFormat="1" ht="30" customHeight="1">
      <c r="B85" s="86"/>
      <c r="C85" s="38"/>
      <c r="D85" s="74"/>
      <c r="E85" s="74"/>
      <c r="F85" s="76" t="s">
        <v>2945</v>
      </c>
      <c r="G85" s="130"/>
      <c r="H85" s="38"/>
      <c r="I85" s="1626"/>
      <c r="J85" s="1626"/>
      <c r="K85" s="1626"/>
      <c r="L85" s="1626"/>
      <c r="M85" s="1626"/>
      <c r="N85" s="1626"/>
      <c r="O85" s="1626"/>
      <c r="P85" s="1626"/>
      <c r="Q85" s="1626"/>
      <c r="R85" s="1626"/>
      <c r="S85" s="1626"/>
      <c r="T85" s="1626"/>
      <c r="U85" s="1626"/>
      <c r="V85" s="1626"/>
      <c r="W85" s="1626"/>
      <c r="X85" s="1626"/>
      <c r="Y85" s="1626"/>
      <c r="Z85" s="1626"/>
      <c r="AA85" s="1626"/>
      <c r="AB85" s="1626"/>
      <c r="AC85" s="1626"/>
      <c r="AD85" s="1626"/>
      <c r="AE85" s="1626"/>
      <c r="AF85" s="1626"/>
      <c r="AG85" s="1626"/>
      <c r="AH85" s="1626"/>
      <c r="AI85" s="1626"/>
      <c r="AJ85" s="1626"/>
      <c r="AK85" s="1626"/>
      <c r="AL85" s="1626"/>
      <c r="AM85" s="1626"/>
      <c r="AN85" s="1626"/>
      <c r="AO85" s="1626"/>
      <c r="AP85" s="38"/>
      <c r="AQ85" s="38"/>
      <c r="AR85" s="38"/>
      <c r="AS85" s="38"/>
      <c r="AT85" s="38"/>
      <c r="AU85" s="38"/>
      <c r="AV85" s="38"/>
      <c r="AW85" s="38"/>
      <c r="AX85" s="38"/>
      <c r="AY85" s="38"/>
      <c r="AZ85" s="38"/>
      <c r="BA85" s="38"/>
      <c r="BB85" s="38"/>
      <c r="BC85" s="38"/>
      <c r="BD85" s="38"/>
      <c r="BE85" s="38"/>
      <c r="BF85" s="38"/>
      <c r="BG85" s="38"/>
      <c r="BH85" s="38"/>
      <c r="BI85" s="38"/>
      <c r="BJ85" s="38"/>
      <c r="BK85" s="38"/>
      <c r="BL85" s="38"/>
      <c r="BM85" s="38"/>
      <c r="BV85" s="2652"/>
      <c r="BW85" s="2652"/>
      <c r="BX85" s="2652"/>
      <c r="BY85" s="2656"/>
      <c r="BZ85" s="2657"/>
      <c r="CA85" s="2658"/>
      <c r="CD85" s="134"/>
      <c r="CH85" s="1525"/>
      <c r="CI85" s="1525"/>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row>
    <row r="86" spans="1:126" s="63" customFormat="1" ht="30" customHeight="1">
      <c r="B86" s="86"/>
      <c r="C86" s="38"/>
      <c r="D86" s="74"/>
      <c r="E86" s="74"/>
      <c r="F86" s="1626"/>
      <c r="G86" s="130"/>
      <c r="H86" s="38"/>
      <c r="I86" s="1626"/>
      <c r="J86" s="1626"/>
      <c r="K86" s="1626"/>
      <c r="L86" s="1626"/>
      <c r="M86" s="1626"/>
      <c r="N86" s="1626"/>
      <c r="O86" s="1626"/>
      <c r="P86" s="1626"/>
      <c r="Q86" s="1626"/>
      <c r="R86" s="1626"/>
      <c r="S86" s="1626"/>
      <c r="T86" s="1626"/>
      <c r="U86" s="1626"/>
      <c r="V86" s="1626"/>
      <c r="W86" s="1626"/>
      <c r="X86" s="1626"/>
      <c r="Y86" s="1626"/>
      <c r="Z86" s="1626"/>
      <c r="AA86" s="1626"/>
      <c r="AB86" s="1626"/>
      <c r="AC86" s="1626"/>
      <c r="AD86" s="1626"/>
      <c r="AE86" s="1626"/>
      <c r="AF86" s="1626"/>
      <c r="AG86" s="1626"/>
      <c r="AH86" s="1626"/>
      <c r="AI86" s="1626"/>
      <c r="AJ86" s="1626"/>
      <c r="AK86" s="1626"/>
      <c r="AL86" s="1626"/>
      <c r="AM86" s="1626"/>
      <c r="AN86" s="1626"/>
      <c r="AO86" s="1626"/>
      <c r="AP86" s="38"/>
      <c r="AQ86" s="38"/>
      <c r="AR86" s="38"/>
      <c r="AS86" s="38"/>
      <c r="AT86" s="38"/>
      <c r="AU86" s="38"/>
      <c r="AV86" s="38"/>
      <c r="AW86" s="38"/>
      <c r="AX86" s="38"/>
      <c r="AY86" s="38"/>
      <c r="AZ86" s="38"/>
      <c r="BA86" s="38"/>
      <c r="BB86" s="38"/>
      <c r="BC86" s="38"/>
      <c r="BD86" s="38"/>
      <c r="BE86" s="38"/>
      <c r="BF86" s="38"/>
      <c r="BG86" s="38"/>
      <c r="BH86" s="38"/>
      <c r="BI86" s="38"/>
      <c r="BJ86" s="38"/>
      <c r="BK86" s="38"/>
      <c r="BL86" s="38"/>
      <c r="BM86" s="38"/>
      <c r="BV86" s="38"/>
      <c r="BW86" s="38"/>
      <c r="BX86" s="38"/>
      <c r="BY86" s="38"/>
      <c r="BZ86" s="38"/>
      <c r="CA86" s="38"/>
      <c r="CD86" s="134"/>
      <c r="CH86" s="1525"/>
      <c r="CI86" s="1525"/>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row>
    <row r="87" spans="1:126" s="63" customFormat="1" ht="30" customHeight="1">
      <c r="B87" s="89"/>
      <c r="C87" s="38"/>
      <c r="D87" s="74" t="s">
        <v>1748</v>
      </c>
      <c r="E87" s="74"/>
      <c r="F87" s="1626" t="s">
        <v>2946</v>
      </c>
      <c r="G87" s="130"/>
      <c r="H87" s="38"/>
      <c r="I87" s="1626"/>
      <c r="J87" s="1626"/>
      <c r="K87" s="1626"/>
      <c r="L87" s="1626"/>
      <c r="M87" s="1626"/>
      <c r="N87" s="1626"/>
      <c r="O87" s="1626"/>
      <c r="P87" s="1626"/>
      <c r="Q87" s="1626"/>
      <c r="R87" s="1626"/>
      <c r="S87" s="1626"/>
      <c r="T87" s="1626"/>
      <c r="U87" s="1626"/>
      <c r="V87" s="1626"/>
      <c r="W87" s="1626"/>
      <c r="X87" s="1626"/>
      <c r="Y87" s="1626"/>
      <c r="Z87" s="1626"/>
      <c r="AA87" s="1626"/>
      <c r="AB87" s="1626"/>
      <c r="AC87" s="1626"/>
      <c r="AD87" s="1626"/>
      <c r="AE87" s="1626"/>
      <c r="AF87" s="1626"/>
      <c r="AG87" s="1626"/>
      <c r="AH87" s="1626"/>
      <c r="AI87" s="1626"/>
      <c r="AJ87" s="1626"/>
      <c r="AK87" s="1626"/>
      <c r="AL87" s="1626"/>
      <c r="AM87" s="1626"/>
      <c r="AN87" s="1626"/>
      <c r="AO87" s="1626"/>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V87" s="2651" t="s">
        <v>2433</v>
      </c>
      <c r="BW87" s="2652"/>
      <c r="BX87" s="2652"/>
      <c r="BY87" s="2653"/>
      <c r="BZ87" s="2654"/>
      <c r="CA87" s="2655"/>
      <c r="CD87" s="134"/>
      <c r="CH87" s="1525"/>
      <c r="CI87" s="1525"/>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row>
    <row r="88" spans="1:126" s="63" customFormat="1" ht="30" customHeight="1">
      <c r="B88" s="73"/>
      <c r="C88" s="38"/>
      <c r="D88" s="74"/>
      <c r="E88" s="74"/>
      <c r="F88" s="76" t="s">
        <v>2947</v>
      </c>
      <c r="G88" s="130"/>
      <c r="H88" s="38"/>
      <c r="I88" s="1626"/>
      <c r="J88" s="1626"/>
      <c r="K88" s="1626"/>
      <c r="L88" s="1626"/>
      <c r="M88" s="1626"/>
      <c r="N88" s="1626"/>
      <c r="O88" s="1626"/>
      <c r="P88" s="1626"/>
      <c r="Q88" s="1626"/>
      <c r="R88" s="1626"/>
      <c r="S88" s="1626"/>
      <c r="T88" s="1626"/>
      <c r="U88" s="1626"/>
      <c r="V88" s="1626"/>
      <c r="W88" s="1626"/>
      <c r="X88" s="1626"/>
      <c r="Y88" s="1626"/>
      <c r="Z88" s="1626"/>
      <c r="AA88" s="1626"/>
      <c r="AB88" s="1626"/>
      <c r="AC88" s="1626"/>
      <c r="AD88" s="1626"/>
      <c r="AE88" s="1626"/>
      <c r="AF88" s="1626"/>
      <c r="AG88" s="1626"/>
      <c r="AH88" s="1626"/>
      <c r="AI88" s="1626"/>
      <c r="AJ88" s="1626"/>
      <c r="AK88" s="1626"/>
      <c r="AL88" s="1626"/>
      <c r="AM88" s="1626"/>
      <c r="AN88" s="1626"/>
      <c r="AO88" s="1626"/>
      <c r="AP88" s="38"/>
      <c r="AQ88" s="38"/>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105"/>
      <c r="BP88" s="105"/>
      <c r="BQ88" s="105"/>
      <c r="BR88" s="105"/>
      <c r="BS88" s="105"/>
      <c r="BV88" s="2652"/>
      <c r="BW88" s="2652"/>
      <c r="BX88" s="2652"/>
      <c r="BY88" s="2656"/>
      <c r="BZ88" s="2657"/>
      <c r="CA88" s="2658"/>
      <c r="CD88" s="134"/>
      <c r="CH88" s="1525"/>
      <c r="CI88" s="1525"/>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row>
    <row r="89" spans="1:126" s="63" customFormat="1" ht="30" customHeight="1">
      <c r="B89" s="116"/>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24"/>
      <c r="CH89" s="1525"/>
      <c r="CI89" s="1525"/>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row>
    <row r="90" spans="1:126" ht="20.100000000000001" customHeight="1">
      <c r="B90" s="118"/>
      <c r="C90" s="119"/>
      <c r="D90" s="118"/>
      <c r="E90" s="120"/>
      <c r="F90" s="119"/>
      <c r="G90" s="105"/>
      <c r="H90" s="105"/>
      <c r="I90" s="105"/>
      <c r="J90" s="121"/>
      <c r="K90" s="121"/>
      <c r="L90" s="121"/>
      <c r="M90" s="121"/>
      <c r="N90" s="121"/>
      <c r="O90" s="121"/>
      <c r="P90" s="121"/>
      <c r="Q90" s="122"/>
      <c r="R90" s="121"/>
      <c r="S90" s="121"/>
      <c r="T90" s="118"/>
      <c r="U90" s="118"/>
      <c r="V90" s="118"/>
      <c r="W90" s="118"/>
      <c r="X90" s="118"/>
      <c r="Y90" s="118"/>
      <c r="Z90" s="118"/>
      <c r="AA90" s="118"/>
      <c r="AB90" s="123"/>
      <c r="AC90" s="120"/>
      <c r="AD90" s="120"/>
      <c r="AE90" s="120"/>
      <c r="AF90" s="120"/>
      <c r="AG90" s="120"/>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23"/>
      <c r="CA90" s="120"/>
      <c r="CB90" s="120"/>
      <c r="CC90" s="118"/>
      <c r="CD90" s="118"/>
      <c r="CH90" s="1525"/>
      <c r="CI90" s="1525"/>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row>
    <row r="91" spans="1:126" ht="20.100000000000001" customHeight="1">
      <c r="B91" s="118"/>
      <c r="C91" s="119"/>
      <c r="D91" s="118"/>
      <c r="E91" s="120"/>
      <c r="F91" s="119"/>
      <c r="G91" s="105"/>
      <c r="H91" s="105"/>
      <c r="I91" s="105"/>
      <c r="J91" s="121"/>
      <c r="K91" s="121"/>
      <c r="L91" s="121"/>
      <c r="M91" s="121"/>
      <c r="N91" s="121"/>
      <c r="O91" s="121"/>
      <c r="P91" s="121"/>
      <c r="Q91" s="122"/>
      <c r="R91" s="121"/>
      <c r="S91" s="121"/>
      <c r="T91" s="118"/>
      <c r="U91" s="118"/>
      <c r="V91" s="118"/>
      <c r="W91" s="118"/>
      <c r="X91" s="118"/>
      <c r="Y91" s="118"/>
      <c r="Z91" s="118"/>
      <c r="AA91" s="118"/>
      <c r="AB91" s="123"/>
      <c r="AC91" s="120"/>
      <c r="AD91" s="120"/>
      <c r="AE91" s="120"/>
      <c r="AF91" s="120"/>
      <c r="AG91" s="120"/>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c r="BV91" s="118"/>
      <c r="BW91" s="118"/>
      <c r="BX91" s="118"/>
      <c r="BY91" s="118"/>
      <c r="BZ91" s="123"/>
      <c r="CA91" s="120"/>
      <c r="CB91" s="120"/>
      <c r="CC91" s="118"/>
      <c r="CD91" s="118"/>
      <c r="CH91" s="1525"/>
      <c r="CI91" s="1525"/>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row>
    <row r="92" spans="1:126" s="64" customFormat="1" ht="30" customHeight="1">
      <c r="A92" s="2316">
        <v>44</v>
      </c>
      <c r="B92" s="2316"/>
      <c r="C92" s="2316"/>
      <c r="D92" s="2316"/>
      <c r="E92" s="2316"/>
      <c r="F92" s="2316"/>
      <c r="G92" s="2316"/>
      <c r="H92" s="2316"/>
      <c r="I92" s="2316"/>
      <c r="J92" s="2316"/>
      <c r="K92" s="2316"/>
      <c r="L92" s="2316"/>
      <c r="M92" s="2316"/>
      <c r="N92" s="2316"/>
      <c r="O92" s="2316"/>
      <c r="P92" s="2316"/>
      <c r="Q92" s="2316"/>
      <c r="R92" s="2316"/>
      <c r="S92" s="2316"/>
      <c r="T92" s="2316"/>
      <c r="U92" s="2316"/>
      <c r="V92" s="2316"/>
      <c r="W92" s="2316"/>
      <c r="X92" s="2316"/>
      <c r="Y92" s="2316"/>
      <c r="Z92" s="2316"/>
      <c r="AA92" s="2316"/>
      <c r="AB92" s="2316"/>
      <c r="AC92" s="2316"/>
      <c r="AD92" s="2316"/>
      <c r="AE92" s="2316"/>
      <c r="AF92" s="2316"/>
      <c r="AG92" s="2316"/>
      <c r="AH92" s="2316"/>
      <c r="AI92" s="2316"/>
      <c r="AJ92" s="2316"/>
      <c r="AK92" s="2316"/>
      <c r="AL92" s="2316"/>
      <c r="AM92" s="2316"/>
      <c r="AN92" s="2316"/>
      <c r="AO92" s="2316"/>
      <c r="AP92" s="2316"/>
      <c r="AQ92" s="2316"/>
      <c r="AR92" s="2316"/>
      <c r="AS92" s="2316"/>
      <c r="AT92" s="2316"/>
      <c r="AU92" s="2316"/>
      <c r="AV92" s="2316"/>
      <c r="AW92" s="2316"/>
      <c r="AX92" s="2316"/>
      <c r="AY92" s="2316"/>
      <c r="AZ92" s="2316"/>
      <c r="BA92" s="2316"/>
      <c r="BB92" s="2316"/>
      <c r="BC92" s="2316"/>
      <c r="BD92" s="2316"/>
      <c r="BE92" s="2316"/>
      <c r="BF92" s="2316"/>
      <c r="BG92" s="2316"/>
      <c r="BH92" s="2316"/>
      <c r="BI92" s="2316"/>
      <c r="BJ92" s="2316"/>
      <c r="BK92" s="2316"/>
      <c r="BL92" s="2316"/>
      <c r="BM92" s="2316"/>
      <c r="BN92" s="2316"/>
      <c r="BO92" s="2316"/>
      <c r="BP92" s="2316"/>
      <c r="BQ92" s="2316"/>
      <c r="BR92" s="2316"/>
      <c r="BS92" s="2316"/>
      <c r="BT92" s="2316"/>
      <c r="BU92" s="2316"/>
      <c r="BV92" s="2316"/>
      <c r="BW92" s="2316"/>
      <c r="BX92" s="2316"/>
      <c r="BY92" s="2316"/>
      <c r="BZ92" s="2316"/>
      <c r="CA92" s="2316"/>
      <c r="CB92" s="2316"/>
      <c r="CC92" s="2316"/>
      <c r="CD92" s="2316"/>
      <c r="CH92" s="1525"/>
      <c r="CI92" s="1525"/>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row>
    <row r="93" spans="1:126" s="64" customFormat="1" ht="20.100000000000001" customHeight="1">
      <c r="B93" s="1590"/>
      <c r="C93" s="1590"/>
      <c r="D93" s="1590"/>
      <c r="E93" s="1590"/>
      <c r="F93" s="1590"/>
      <c r="G93" s="1590"/>
      <c r="H93" s="1590"/>
      <c r="I93" s="1590"/>
      <c r="J93" s="1590"/>
      <c r="K93" s="1590"/>
      <c r="L93" s="1590"/>
      <c r="M93" s="1590"/>
      <c r="N93" s="1590"/>
      <c r="O93" s="1590"/>
      <c r="P93" s="1590"/>
      <c r="Q93" s="1590"/>
      <c r="R93" s="1590"/>
      <c r="S93" s="1590"/>
      <c r="T93" s="1590"/>
      <c r="U93" s="1590"/>
      <c r="V93" s="1590"/>
      <c r="W93" s="1590"/>
      <c r="X93" s="1590"/>
      <c r="Y93" s="1590"/>
      <c r="Z93" s="1590"/>
      <c r="AA93" s="1590"/>
      <c r="AB93" s="1590"/>
      <c r="AC93" s="1590"/>
      <c r="AD93" s="1590"/>
      <c r="AE93" s="1590"/>
      <c r="AF93" s="1590"/>
      <c r="AG93" s="1590"/>
      <c r="AH93" s="1590"/>
      <c r="AI93" s="1590"/>
      <c r="AJ93" s="1590"/>
      <c r="AK93" s="1590"/>
      <c r="AL93" s="1590"/>
      <c r="AM93" s="1590"/>
      <c r="AN93" s="1590"/>
      <c r="AO93" s="1590"/>
      <c r="AP93" s="1590"/>
      <c r="AQ93" s="1590"/>
      <c r="AR93" s="1590"/>
      <c r="AS93" s="1590"/>
      <c r="AT93" s="1590"/>
      <c r="AU93" s="1590"/>
      <c r="AV93" s="1590"/>
      <c r="AW93" s="1590"/>
      <c r="AX93" s="1590"/>
      <c r="AY93" s="1590"/>
      <c r="AZ93" s="1590"/>
      <c r="BA93" s="1590"/>
      <c r="BB93" s="1590"/>
      <c r="BC93" s="1590"/>
      <c r="BD93" s="1590"/>
      <c r="BE93" s="1590"/>
      <c r="BF93" s="1590"/>
      <c r="BG93" s="1590"/>
      <c r="BH93" s="1590"/>
      <c r="BI93" s="1590"/>
      <c r="BJ93" s="1590"/>
      <c r="BK93" s="1590"/>
      <c r="BL93" s="1590"/>
      <c r="BM93" s="1590"/>
      <c r="BN93" s="1590"/>
      <c r="BO93" s="1590"/>
      <c r="BP93" s="1590"/>
      <c r="BQ93" s="1590"/>
      <c r="BR93" s="1590"/>
      <c r="BS93" s="1590"/>
      <c r="BT93" s="1590"/>
      <c r="BU93" s="1590"/>
      <c r="BV93" s="1590"/>
      <c r="BW93" s="1590"/>
      <c r="BX93" s="1590"/>
      <c r="BY93" s="1590"/>
      <c r="BZ93" s="1590"/>
      <c r="CA93" s="1590"/>
      <c r="CB93" s="1590"/>
      <c r="CC93" s="1590"/>
      <c r="CD93" s="1590"/>
      <c r="CH93" s="1525"/>
      <c r="CI93" s="1525"/>
      <c r="CJ93" s="1525"/>
      <c r="CK93" s="1525"/>
      <c r="CL93" s="1525"/>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row>
    <row r="94" spans="1:126" s="64" customFormat="1" ht="20.100000000000001" customHeight="1">
      <c r="B94" s="1590"/>
      <c r="C94" s="1590"/>
      <c r="D94" s="1590"/>
      <c r="E94" s="1590"/>
      <c r="F94" s="1590"/>
      <c r="G94" s="1590"/>
      <c r="H94" s="1590"/>
      <c r="I94" s="1590"/>
      <c r="J94" s="1590"/>
      <c r="K94" s="1590"/>
      <c r="L94" s="1590"/>
      <c r="M94" s="1590"/>
      <c r="N94" s="1590"/>
      <c r="O94" s="1590"/>
      <c r="P94" s="1590"/>
      <c r="Q94" s="1590"/>
      <c r="R94" s="1590"/>
      <c r="S94" s="1590"/>
      <c r="T94" s="1590"/>
      <c r="U94" s="1590"/>
      <c r="V94" s="1590"/>
      <c r="W94" s="1590"/>
      <c r="X94" s="1590"/>
      <c r="Y94" s="1590"/>
      <c r="Z94" s="1590"/>
      <c r="AA94" s="1590"/>
      <c r="AB94" s="1590"/>
      <c r="AC94" s="1590"/>
      <c r="AD94" s="1590"/>
      <c r="AE94" s="1590"/>
      <c r="AF94" s="1590"/>
      <c r="AG94" s="1590"/>
      <c r="AH94" s="1590"/>
      <c r="AI94" s="1590"/>
      <c r="AJ94" s="1590"/>
      <c r="AK94" s="1590"/>
      <c r="AL94" s="1590"/>
      <c r="AM94" s="1590"/>
      <c r="AN94" s="1590"/>
      <c r="AO94" s="1590"/>
      <c r="AP94" s="1590"/>
      <c r="AQ94" s="1590"/>
      <c r="AR94" s="1590"/>
      <c r="AS94" s="1590"/>
      <c r="AT94" s="1590"/>
      <c r="AU94" s="1590"/>
      <c r="AV94" s="1590"/>
      <c r="AW94" s="1590"/>
      <c r="AX94" s="1590"/>
      <c r="AY94" s="1590"/>
      <c r="AZ94" s="1590"/>
      <c r="BA94" s="1590"/>
      <c r="BB94" s="1590"/>
      <c r="BC94" s="1590"/>
      <c r="BD94" s="1590"/>
      <c r="BE94" s="1590"/>
      <c r="BF94" s="1590"/>
      <c r="BG94" s="1590"/>
      <c r="BH94" s="1590"/>
      <c r="BI94" s="1590"/>
      <c r="BJ94" s="1590"/>
      <c r="BK94" s="1590"/>
      <c r="BL94" s="1590"/>
      <c r="BM94" s="1590"/>
      <c r="BN94" s="1590"/>
      <c r="BO94" s="1590"/>
      <c r="BP94" s="1590"/>
      <c r="BQ94" s="1590"/>
      <c r="BR94" s="1590"/>
      <c r="BS94" s="1590"/>
      <c r="BT94" s="1590"/>
      <c r="BU94" s="1590"/>
      <c r="BV94" s="1590"/>
      <c r="BW94" s="1590"/>
      <c r="BX94" s="1590"/>
      <c r="BY94" s="1590"/>
      <c r="BZ94" s="1590"/>
      <c r="CA94" s="1590"/>
      <c r="CB94" s="1590"/>
      <c r="CC94" s="1590"/>
      <c r="CD94" s="1590"/>
      <c r="CH94" s="1525"/>
      <c r="CI94" s="1525"/>
      <c r="CJ94" s="1525"/>
      <c r="CK94" s="1525"/>
      <c r="CL94" s="1525"/>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c r="DL94" s="1525"/>
      <c r="DM94" s="1525"/>
      <c r="DN94" s="1525"/>
      <c r="DO94" s="1525"/>
      <c r="DP94" s="1525"/>
      <c r="DQ94" s="1525"/>
      <c r="DR94" s="1525"/>
      <c r="DS94" s="1525"/>
      <c r="DT94" s="1525"/>
      <c r="DU94" s="1525"/>
      <c r="DV94" s="1525"/>
    </row>
  </sheetData>
  <mergeCells count="45">
    <mergeCell ref="BV81:BX82"/>
    <mergeCell ref="BY81:CA82"/>
    <mergeCell ref="BV84:BX85"/>
    <mergeCell ref="BY84:CA85"/>
    <mergeCell ref="BV87:BX88"/>
    <mergeCell ref="BY87:CA88"/>
    <mergeCell ref="BV70:BX71"/>
    <mergeCell ref="BY70:CA71"/>
    <mergeCell ref="BV73:BX74"/>
    <mergeCell ref="BY73:CA74"/>
    <mergeCell ref="BV78:BX79"/>
    <mergeCell ref="BY78:CA79"/>
    <mergeCell ref="BV59:BX60"/>
    <mergeCell ref="BY59:CA60"/>
    <mergeCell ref="BV62:BX63"/>
    <mergeCell ref="BY62:CA63"/>
    <mergeCell ref="BV65:BX66"/>
    <mergeCell ref="BY65:CA66"/>
    <mergeCell ref="BV44:BX45"/>
    <mergeCell ref="BY44:CA45"/>
    <mergeCell ref="BV47:BX48"/>
    <mergeCell ref="BY47:CA48"/>
    <mergeCell ref="BV56:BX57"/>
    <mergeCell ref="BY56:CA57"/>
    <mergeCell ref="BY35:CA36"/>
    <mergeCell ref="BV38:BX39"/>
    <mergeCell ref="BY38:CA39"/>
    <mergeCell ref="BV41:BX42"/>
    <mergeCell ref="BY41:CA42"/>
    <mergeCell ref="J15:N16"/>
    <mergeCell ref="J18:O19"/>
    <mergeCell ref="A92:CD92"/>
    <mergeCell ref="C4:N5"/>
    <mergeCell ref="O4:Q5"/>
    <mergeCell ref="D15:E16"/>
    <mergeCell ref="F15:H16"/>
    <mergeCell ref="D18:E19"/>
    <mergeCell ref="F18:H19"/>
    <mergeCell ref="BV26:BX27"/>
    <mergeCell ref="BY26:CA27"/>
    <mergeCell ref="BV29:BX30"/>
    <mergeCell ref="BY29:CA30"/>
    <mergeCell ref="BV32:BX33"/>
    <mergeCell ref="BY32:CA33"/>
    <mergeCell ref="BV35:BX3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4" tint="-0.249977111117893"/>
  </sheetPr>
  <dimension ref="A1:DV94"/>
  <sheetViews>
    <sheetView view="pageBreakPreview" topLeftCell="A10" zoomScale="40" zoomScaleNormal="40" zoomScaleSheetLayoutView="40" zoomScalePageLayoutView="35" workbookViewId="0">
      <selection activeCell="CI68" sqref="CI68"/>
    </sheetView>
  </sheetViews>
  <sheetFormatPr defaultColWidth="2.375" defaultRowHeight="15.6"/>
  <cols>
    <col min="1" max="1" width="2.375" style="2"/>
    <col min="2" max="2" width="3.875" style="2" customWidth="1"/>
    <col min="3" max="3" width="10.5" style="2" customWidth="1"/>
    <col min="4" max="35" width="3.875" style="2" customWidth="1"/>
    <col min="36" max="36" width="5.375" style="2" customWidth="1"/>
    <col min="37" max="46" width="3.875" style="2" customWidth="1"/>
    <col min="47" max="47" width="5.375" style="2" customWidth="1"/>
    <col min="48" max="82" width="3.875" style="2" customWidth="1"/>
    <col min="83" max="83" width="3" style="2" customWidth="1"/>
    <col min="84" max="85" width="2.375" style="2"/>
    <col min="127" max="208" width="2.375" style="2"/>
    <col min="209" max="209" width="3.875" style="2" customWidth="1"/>
    <col min="210" max="210" width="9.125" style="2" customWidth="1"/>
    <col min="211" max="211" width="3.875" style="2" customWidth="1"/>
    <col min="212" max="215" width="1.375" style="2" customWidth="1"/>
    <col min="216" max="297" width="3.875" style="2" customWidth="1"/>
    <col min="298" max="464" width="2.375" style="2"/>
    <col min="465" max="465" width="3.875" style="2" customWidth="1"/>
    <col min="466" max="466" width="9.125" style="2" customWidth="1"/>
    <col min="467" max="467" width="3.875" style="2" customWidth="1"/>
    <col min="468" max="471" width="1.375" style="2" customWidth="1"/>
    <col min="472" max="553" width="3.875" style="2" customWidth="1"/>
    <col min="554" max="720" width="2.375" style="2"/>
    <col min="721" max="721" width="3.875" style="2" customWidth="1"/>
    <col min="722" max="722" width="9.125" style="2" customWidth="1"/>
    <col min="723" max="723" width="3.875" style="2" customWidth="1"/>
    <col min="724" max="727" width="1.375" style="2" customWidth="1"/>
    <col min="728" max="809" width="3.875" style="2" customWidth="1"/>
    <col min="810" max="976" width="2.375" style="2"/>
    <col min="977" max="977" width="3.875" style="2" customWidth="1"/>
    <col min="978" max="978" width="9.125" style="2" customWidth="1"/>
    <col min="979" max="979" width="3.875" style="2" customWidth="1"/>
    <col min="980" max="983" width="1.375" style="2" customWidth="1"/>
    <col min="984" max="1065" width="3.875" style="2" customWidth="1"/>
    <col min="1066" max="1232" width="2.375" style="2"/>
    <col min="1233" max="1233" width="3.875" style="2" customWidth="1"/>
    <col min="1234" max="1234" width="9.125" style="2" customWidth="1"/>
    <col min="1235" max="1235" width="3.875" style="2" customWidth="1"/>
    <col min="1236" max="1239" width="1.375" style="2" customWidth="1"/>
    <col min="1240" max="1321" width="3.875" style="2" customWidth="1"/>
    <col min="1322" max="1488" width="2.375" style="2"/>
    <col min="1489" max="1489" width="3.875" style="2" customWidth="1"/>
    <col min="1490" max="1490" width="9.125" style="2" customWidth="1"/>
    <col min="1491" max="1491" width="3.875" style="2" customWidth="1"/>
    <col min="1492" max="1495" width="1.375" style="2" customWidth="1"/>
    <col min="1496" max="1577" width="3.875" style="2" customWidth="1"/>
    <col min="1578" max="1744" width="2.375" style="2"/>
    <col min="1745" max="1745" width="3.875" style="2" customWidth="1"/>
    <col min="1746" max="1746" width="9.125" style="2" customWidth="1"/>
    <col min="1747" max="1747" width="3.875" style="2" customWidth="1"/>
    <col min="1748" max="1751" width="1.375" style="2" customWidth="1"/>
    <col min="1752" max="1833" width="3.875" style="2" customWidth="1"/>
    <col min="1834" max="2000" width="2.375" style="2"/>
    <col min="2001" max="2001" width="3.875" style="2" customWidth="1"/>
    <col min="2002" max="2002" width="9.125" style="2" customWidth="1"/>
    <col min="2003" max="2003" width="3.875" style="2" customWidth="1"/>
    <col min="2004" max="2007" width="1.375" style="2" customWidth="1"/>
    <col min="2008" max="2089" width="3.875" style="2" customWidth="1"/>
    <col min="2090" max="2256" width="2.375" style="2"/>
    <col min="2257" max="2257" width="3.875" style="2" customWidth="1"/>
    <col min="2258" max="2258" width="9.125" style="2" customWidth="1"/>
    <col min="2259" max="2259" width="3.875" style="2" customWidth="1"/>
    <col min="2260" max="2263" width="1.375" style="2" customWidth="1"/>
    <col min="2264" max="2345" width="3.875" style="2" customWidth="1"/>
    <col min="2346" max="2512" width="2.375" style="2"/>
    <col min="2513" max="2513" width="3.875" style="2" customWidth="1"/>
    <col min="2514" max="2514" width="9.125" style="2" customWidth="1"/>
    <col min="2515" max="2515" width="3.875" style="2" customWidth="1"/>
    <col min="2516" max="2519" width="1.375" style="2" customWidth="1"/>
    <col min="2520" max="2601" width="3.875" style="2" customWidth="1"/>
    <col min="2602" max="2768" width="2.375" style="2"/>
    <col min="2769" max="2769" width="3.875" style="2" customWidth="1"/>
    <col min="2770" max="2770" width="9.125" style="2" customWidth="1"/>
    <col min="2771" max="2771" width="3.875" style="2" customWidth="1"/>
    <col min="2772" max="2775" width="1.375" style="2" customWidth="1"/>
    <col min="2776" max="2857" width="3.875" style="2" customWidth="1"/>
    <col min="2858" max="3024" width="2.375" style="2"/>
    <col min="3025" max="3025" width="3.875" style="2" customWidth="1"/>
    <col min="3026" max="3026" width="9.125" style="2" customWidth="1"/>
    <col min="3027" max="3027" width="3.875" style="2" customWidth="1"/>
    <col min="3028" max="3031" width="1.375" style="2" customWidth="1"/>
    <col min="3032" max="3113" width="3.875" style="2" customWidth="1"/>
    <col min="3114" max="3280" width="2.375" style="2"/>
    <col min="3281" max="3281" width="3.875" style="2" customWidth="1"/>
    <col min="3282" max="3282" width="9.125" style="2" customWidth="1"/>
    <col min="3283" max="3283" width="3.875" style="2" customWidth="1"/>
    <col min="3284" max="3287" width="1.375" style="2" customWidth="1"/>
    <col min="3288" max="3369" width="3.875" style="2" customWidth="1"/>
    <col min="3370" max="3536" width="2.375" style="2"/>
    <col min="3537" max="3537" width="3.875" style="2" customWidth="1"/>
    <col min="3538" max="3538" width="9.125" style="2" customWidth="1"/>
    <col min="3539" max="3539" width="3.875" style="2" customWidth="1"/>
    <col min="3540" max="3543" width="1.375" style="2" customWidth="1"/>
    <col min="3544" max="3625" width="3.875" style="2" customWidth="1"/>
    <col min="3626" max="3792" width="2.375" style="2"/>
    <col min="3793" max="3793" width="3.875" style="2" customWidth="1"/>
    <col min="3794" max="3794" width="9.125" style="2" customWidth="1"/>
    <col min="3795" max="3795" width="3.875" style="2" customWidth="1"/>
    <col min="3796" max="3799" width="1.375" style="2" customWidth="1"/>
    <col min="3800" max="3881" width="3.875" style="2" customWidth="1"/>
    <col min="3882" max="4048" width="2.375" style="2"/>
    <col min="4049" max="4049" width="3.875" style="2" customWidth="1"/>
    <col min="4050" max="4050" width="9.125" style="2" customWidth="1"/>
    <col min="4051" max="4051" width="3.875" style="2" customWidth="1"/>
    <col min="4052" max="4055" width="1.375" style="2" customWidth="1"/>
    <col min="4056" max="4137" width="3.875" style="2" customWidth="1"/>
    <col min="4138" max="4304" width="2.375" style="2"/>
    <col min="4305" max="4305" width="3.875" style="2" customWidth="1"/>
    <col min="4306" max="4306" width="9.125" style="2" customWidth="1"/>
    <col min="4307" max="4307" width="3.875" style="2" customWidth="1"/>
    <col min="4308" max="4311" width="1.375" style="2" customWidth="1"/>
    <col min="4312" max="4393" width="3.875" style="2" customWidth="1"/>
    <col min="4394" max="4560" width="2.375" style="2"/>
    <col min="4561" max="4561" width="3.875" style="2" customWidth="1"/>
    <col min="4562" max="4562" width="9.125" style="2" customWidth="1"/>
    <col min="4563" max="4563" width="3.875" style="2" customWidth="1"/>
    <col min="4564" max="4567" width="1.375" style="2" customWidth="1"/>
    <col min="4568" max="4649" width="3.875" style="2" customWidth="1"/>
    <col min="4650" max="4816" width="2.375" style="2"/>
    <col min="4817" max="4817" width="3.875" style="2" customWidth="1"/>
    <col min="4818" max="4818" width="9.125" style="2" customWidth="1"/>
    <col min="4819" max="4819" width="3.875" style="2" customWidth="1"/>
    <col min="4820" max="4823" width="1.375" style="2" customWidth="1"/>
    <col min="4824" max="4905" width="3.875" style="2" customWidth="1"/>
    <col min="4906" max="5072" width="2.375" style="2"/>
    <col min="5073" max="5073" width="3.875" style="2" customWidth="1"/>
    <col min="5074" max="5074" width="9.125" style="2" customWidth="1"/>
    <col min="5075" max="5075" width="3.875" style="2" customWidth="1"/>
    <col min="5076" max="5079" width="1.375" style="2" customWidth="1"/>
    <col min="5080" max="5161" width="3.875" style="2" customWidth="1"/>
    <col min="5162" max="5328" width="2.375" style="2"/>
    <col min="5329" max="5329" width="3.875" style="2" customWidth="1"/>
    <col min="5330" max="5330" width="9.125" style="2" customWidth="1"/>
    <col min="5331" max="5331" width="3.875" style="2" customWidth="1"/>
    <col min="5332" max="5335" width="1.375" style="2" customWidth="1"/>
    <col min="5336" max="5417" width="3.875" style="2" customWidth="1"/>
    <col min="5418" max="5584" width="2.375" style="2"/>
    <col min="5585" max="5585" width="3.875" style="2" customWidth="1"/>
    <col min="5586" max="5586" width="9.125" style="2" customWidth="1"/>
    <col min="5587" max="5587" width="3.875" style="2" customWidth="1"/>
    <col min="5588" max="5591" width="1.375" style="2" customWidth="1"/>
    <col min="5592" max="5673" width="3.875" style="2" customWidth="1"/>
    <col min="5674" max="5840" width="2.375" style="2"/>
    <col min="5841" max="5841" width="3.875" style="2" customWidth="1"/>
    <col min="5842" max="5842" width="9.125" style="2" customWidth="1"/>
    <col min="5843" max="5843" width="3.875" style="2" customWidth="1"/>
    <col min="5844" max="5847" width="1.375" style="2" customWidth="1"/>
    <col min="5848" max="5929" width="3.875" style="2" customWidth="1"/>
    <col min="5930" max="6096" width="2.375" style="2"/>
    <col min="6097" max="6097" width="3.875" style="2" customWidth="1"/>
    <col min="6098" max="6098" width="9.125" style="2" customWidth="1"/>
    <col min="6099" max="6099" width="3.875" style="2" customWidth="1"/>
    <col min="6100" max="6103" width="1.375" style="2" customWidth="1"/>
    <col min="6104" max="6185" width="3.875" style="2" customWidth="1"/>
    <col min="6186" max="6352" width="2.375" style="2"/>
    <col min="6353" max="6353" width="3.875" style="2" customWidth="1"/>
    <col min="6354" max="6354" width="9.125" style="2" customWidth="1"/>
    <col min="6355" max="6355" width="3.875" style="2" customWidth="1"/>
    <col min="6356" max="6359" width="1.375" style="2" customWidth="1"/>
    <col min="6360" max="6441" width="3.875" style="2" customWidth="1"/>
    <col min="6442" max="6608" width="2.375" style="2"/>
    <col min="6609" max="6609" width="3.875" style="2" customWidth="1"/>
    <col min="6610" max="6610" width="9.125" style="2" customWidth="1"/>
    <col min="6611" max="6611" width="3.875" style="2" customWidth="1"/>
    <col min="6612" max="6615" width="1.375" style="2" customWidth="1"/>
    <col min="6616" max="6697" width="3.875" style="2" customWidth="1"/>
    <col min="6698" max="6864" width="2.375" style="2"/>
    <col min="6865" max="6865" width="3.875" style="2" customWidth="1"/>
    <col min="6866" max="6866" width="9.125" style="2" customWidth="1"/>
    <col min="6867" max="6867" width="3.875" style="2" customWidth="1"/>
    <col min="6868" max="6871" width="1.375" style="2" customWidth="1"/>
    <col min="6872" max="6953" width="3.875" style="2" customWidth="1"/>
    <col min="6954" max="7120" width="2.375" style="2"/>
    <col min="7121" max="7121" width="3.875" style="2" customWidth="1"/>
    <col min="7122" max="7122" width="9.125" style="2" customWidth="1"/>
    <col min="7123" max="7123" width="3.875" style="2" customWidth="1"/>
    <col min="7124" max="7127" width="1.375" style="2" customWidth="1"/>
    <col min="7128" max="7209" width="3.875" style="2" customWidth="1"/>
    <col min="7210" max="7376" width="2.375" style="2"/>
    <col min="7377" max="7377" width="3.875" style="2" customWidth="1"/>
    <col min="7378" max="7378" width="9.125" style="2" customWidth="1"/>
    <col min="7379" max="7379" width="3.875" style="2" customWidth="1"/>
    <col min="7380" max="7383" width="1.375" style="2" customWidth="1"/>
    <col min="7384" max="7465" width="3.875" style="2" customWidth="1"/>
    <col min="7466" max="7632" width="2.375" style="2"/>
    <col min="7633" max="7633" width="3.875" style="2" customWidth="1"/>
    <col min="7634" max="7634" width="9.125" style="2" customWidth="1"/>
    <col min="7635" max="7635" width="3.875" style="2" customWidth="1"/>
    <col min="7636" max="7639" width="1.375" style="2" customWidth="1"/>
    <col min="7640" max="7721" width="3.875" style="2" customWidth="1"/>
    <col min="7722" max="7888" width="2.375" style="2"/>
    <col min="7889" max="7889" width="3.875" style="2" customWidth="1"/>
    <col min="7890" max="7890" width="9.125" style="2" customWidth="1"/>
    <col min="7891" max="7891" width="3.875" style="2" customWidth="1"/>
    <col min="7892" max="7895" width="1.375" style="2" customWidth="1"/>
    <col min="7896" max="7977" width="3.875" style="2" customWidth="1"/>
    <col min="7978" max="8144" width="2.375" style="2"/>
    <col min="8145" max="8145" width="3.875" style="2" customWidth="1"/>
    <col min="8146" max="8146" width="9.125" style="2" customWidth="1"/>
    <col min="8147" max="8147" width="3.875" style="2" customWidth="1"/>
    <col min="8148" max="8151" width="1.375" style="2" customWidth="1"/>
    <col min="8152" max="8233" width="3.875" style="2" customWidth="1"/>
    <col min="8234" max="8400" width="2.375" style="2"/>
    <col min="8401" max="8401" width="3.875" style="2" customWidth="1"/>
    <col min="8402" max="8402" width="9.125" style="2" customWidth="1"/>
    <col min="8403" max="8403" width="3.875" style="2" customWidth="1"/>
    <col min="8404" max="8407" width="1.375" style="2" customWidth="1"/>
    <col min="8408" max="8489" width="3.875" style="2" customWidth="1"/>
    <col min="8490" max="8656" width="2.375" style="2"/>
    <col min="8657" max="8657" width="3.875" style="2" customWidth="1"/>
    <col min="8658" max="8658" width="9.125" style="2" customWidth="1"/>
    <col min="8659" max="8659" width="3.875" style="2" customWidth="1"/>
    <col min="8660" max="8663" width="1.375" style="2" customWidth="1"/>
    <col min="8664" max="8745" width="3.875" style="2" customWidth="1"/>
    <col min="8746" max="8912" width="2.375" style="2"/>
    <col min="8913" max="8913" width="3.875" style="2" customWidth="1"/>
    <col min="8914" max="8914" width="9.125" style="2" customWidth="1"/>
    <col min="8915" max="8915" width="3.875" style="2" customWidth="1"/>
    <col min="8916" max="8919" width="1.375" style="2" customWidth="1"/>
    <col min="8920" max="9001" width="3.875" style="2" customWidth="1"/>
    <col min="9002" max="9168" width="2.375" style="2"/>
    <col min="9169" max="9169" width="3.875" style="2" customWidth="1"/>
    <col min="9170" max="9170" width="9.125" style="2" customWidth="1"/>
    <col min="9171" max="9171" width="3.875" style="2" customWidth="1"/>
    <col min="9172" max="9175" width="1.375" style="2" customWidth="1"/>
    <col min="9176" max="9257" width="3.875" style="2" customWidth="1"/>
    <col min="9258" max="9424" width="2.375" style="2"/>
    <col min="9425" max="9425" width="3.875" style="2" customWidth="1"/>
    <col min="9426" max="9426" width="9.125" style="2" customWidth="1"/>
    <col min="9427" max="9427" width="3.875" style="2" customWidth="1"/>
    <col min="9428" max="9431" width="1.375" style="2" customWidth="1"/>
    <col min="9432" max="9513" width="3.875" style="2" customWidth="1"/>
    <col min="9514" max="9680" width="2.375" style="2"/>
    <col min="9681" max="9681" width="3.875" style="2" customWidth="1"/>
    <col min="9682" max="9682" width="9.125" style="2" customWidth="1"/>
    <col min="9683" max="9683" width="3.875" style="2" customWidth="1"/>
    <col min="9684" max="9687" width="1.375" style="2" customWidth="1"/>
    <col min="9688" max="9769" width="3.875" style="2" customWidth="1"/>
    <col min="9770" max="9936" width="2.375" style="2"/>
    <col min="9937" max="9937" width="3.875" style="2" customWidth="1"/>
    <col min="9938" max="9938" width="9.125" style="2" customWidth="1"/>
    <col min="9939" max="9939" width="3.875" style="2" customWidth="1"/>
    <col min="9940" max="9943" width="1.375" style="2" customWidth="1"/>
    <col min="9944" max="10025" width="3.875" style="2" customWidth="1"/>
    <col min="10026" max="10192" width="2.375" style="2"/>
    <col min="10193" max="10193" width="3.875" style="2" customWidth="1"/>
    <col min="10194" max="10194" width="9.125" style="2" customWidth="1"/>
    <col min="10195" max="10195" width="3.875" style="2" customWidth="1"/>
    <col min="10196" max="10199" width="1.375" style="2" customWidth="1"/>
    <col min="10200" max="10281" width="3.875" style="2" customWidth="1"/>
    <col min="10282" max="10448" width="2.375" style="2"/>
    <col min="10449" max="10449" width="3.875" style="2" customWidth="1"/>
    <col min="10450" max="10450" width="9.125" style="2" customWidth="1"/>
    <col min="10451" max="10451" width="3.875" style="2" customWidth="1"/>
    <col min="10452" max="10455" width="1.375" style="2" customWidth="1"/>
    <col min="10456" max="10537" width="3.875" style="2" customWidth="1"/>
    <col min="10538" max="10704" width="2.375" style="2"/>
    <col min="10705" max="10705" width="3.875" style="2" customWidth="1"/>
    <col min="10706" max="10706" width="9.125" style="2" customWidth="1"/>
    <col min="10707" max="10707" width="3.875" style="2" customWidth="1"/>
    <col min="10708" max="10711" width="1.375" style="2" customWidth="1"/>
    <col min="10712" max="10793" width="3.875" style="2" customWidth="1"/>
    <col min="10794" max="10960" width="2.375" style="2"/>
    <col min="10961" max="10961" width="3.875" style="2" customWidth="1"/>
    <col min="10962" max="10962" width="9.125" style="2" customWidth="1"/>
    <col min="10963" max="10963" width="3.875" style="2" customWidth="1"/>
    <col min="10964" max="10967" width="1.375" style="2" customWidth="1"/>
    <col min="10968" max="11049" width="3.875" style="2" customWidth="1"/>
    <col min="11050" max="11216" width="2.375" style="2"/>
    <col min="11217" max="11217" width="3.875" style="2" customWidth="1"/>
    <col min="11218" max="11218" width="9.125" style="2" customWidth="1"/>
    <col min="11219" max="11219" width="3.875" style="2" customWidth="1"/>
    <col min="11220" max="11223" width="1.375" style="2" customWidth="1"/>
    <col min="11224" max="11305" width="3.875" style="2" customWidth="1"/>
    <col min="11306" max="11472" width="2.375" style="2"/>
    <col min="11473" max="11473" width="3.875" style="2" customWidth="1"/>
    <col min="11474" max="11474" width="9.125" style="2" customWidth="1"/>
    <col min="11475" max="11475" width="3.875" style="2" customWidth="1"/>
    <col min="11476" max="11479" width="1.375" style="2" customWidth="1"/>
    <col min="11480" max="11561" width="3.875" style="2" customWidth="1"/>
    <col min="11562" max="11728" width="2.375" style="2"/>
    <col min="11729" max="11729" width="3.875" style="2" customWidth="1"/>
    <col min="11730" max="11730" width="9.125" style="2" customWidth="1"/>
    <col min="11731" max="11731" width="3.875" style="2" customWidth="1"/>
    <col min="11732" max="11735" width="1.375" style="2" customWidth="1"/>
    <col min="11736" max="11817" width="3.875" style="2" customWidth="1"/>
    <col min="11818" max="11984" width="2.375" style="2"/>
    <col min="11985" max="11985" width="3.875" style="2" customWidth="1"/>
    <col min="11986" max="11986" width="9.125" style="2" customWidth="1"/>
    <col min="11987" max="11987" width="3.875" style="2" customWidth="1"/>
    <col min="11988" max="11991" width="1.375" style="2" customWidth="1"/>
    <col min="11992" max="12073" width="3.875" style="2" customWidth="1"/>
    <col min="12074" max="12240" width="2.375" style="2"/>
    <col min="12241" max="12241" width="3.875" style="2" customWidth="1"/>
    <col min="12242" max="12242" width="9.125" style="2" customWidth="1"/>
    <col min="12243" max="12243" width="3.875" style="2" customWidth="1"/>
    <col min="12244" max="12247" width="1.375" style="2" customWidth="1"/>
    <col min="12248" max="12329" width="3.875" style="2" customWidth="1"/>
    <col min="12330" max="12496" width="2.375" style="2"/>
    <col min="12497" max="12497" width="3.875" style="2" customWidth="1"/>
    <col min="12498" max="12498" width="9.125" style="2" customWidth="1"/>
    <col min="12499" max="12499" width="3.875" style="2" customWidth="1"/>
    <col min="12500" max="12503" width="1.375" style="2" customWidth="1"/>
    <col min="12504" max="12585" width="3.875" style="2" customWidth="1"/>
    <col min="12586" max="12752" width="2.375" style="2"/>
    <col min="12753" max="12753" width="3.875" style="2" customWidth="1"/>
    <col min="12754" max="12754" width="9.125" style="2" customWidth="1"/>
    <col min="12755" max="12755" width="3.875" style="2" customWidth="1"/>
    <col min="12756" max="12759" width="1.375" style="2" customWidth="1"/>
    <col min="12760" max="12841" width="3.875" style="2" customWidth="1"/>
    <col min="12842" max="13008" width="2.375" style="2"/>
    <col min="13009" max="13009" width="3.875" style="2" customWidth="1"/>
    <col min="13010" max="13010" width="9.125" style="2" customWidth="1"/>
    <col min="13011" max="13011" width="3.875" style="2" customWidth="1"/>
    <col min="13012" max="13015" width="1.375" style="2" customWidth="1"/>
    <col min="13016" max="13097" width="3.875" style="2" customWidth="1"/>
    <col min="13098" max="13264" width="2.375" style="2"/>
    <col min="13265" max="13265" width="3.875" style="2" customWidth="1"/>
    <col min="13266" max="13266" width="9.125" style="2" customWidth="1"/>
    <col min="13267" max="13267" width="3.875" style="2" customWidth="1"/>
    <col min="13268" max="13271" width="1.375" style="2" customWidth="1"/>
    <col min="13272" max="13353" width="3.875" style="2" customWidth="1"/>
    <col min="13354" max="13520" width="2.375" style="2"/>
    <col min="13521" max="13521" width="3.875" style="2" customWidth="1"/>
    <col min="13522" max="13522" width="9.125" style="2" customWidth="1"/>
    <col min="13523" max="13523" width="3.875" style="2" customWidth="1"/>
    <col min="13524" max="13527" width="1.375" style="2" customWidth="1"/>
    <col min="13528" max="13609" width="3.875" style="2" customWidth="1"/>
    <col min="13610" max="13776" width="2.375" style="2"/>
    <col min="13777" max="13777" width="3.875" style="2" customWidth="1"/>
    <col min="13778" max="13778" width="9.125" style="2" customWidth="1"/>
    <col min="13779" max="13779" width="3.875" style="2" customWidth="1"/>
    <col min="13780" max="13783" width="1.375" style="2" customWidth="1"/>
    <col min="13784" max="13865" width="3.875" style="2" customWidth="1"/>
    <col min="13866" max="14032" width="2.375" style="2"/>
    <col min="14033" max="14033" width="3.875" style="2" customWidth="1"/>
    <col min="14034" max="14034" width="9.125" style="2" customWidth="1"/>
    <col min="14035" max="14035" width="3.875" style="2" customWidth="1"/>
    <col min="14036" max="14039" width="1.375" style="2" customWidth="1"/>
    <col min="14040" max="14121" width="3.875" style="2" customWidth="1"/>
    <col min="14122" max="14288" width="2.375" style="2"/>
    <col min="14289" max="14289" width="3.875" style="2" customWidth="1"/>
    <col min="14290" max="14290" width="9.125" style="2" customWidth="1"/>
    <col min="14291" max="14291" width="3.875" style="2" customWidth="1"/>
    <col min="14292" max="14295" width="1.375" style="2" customWidth="1"/>
    <col min="14296" max="14377" width="3.875" style="2" customWidth="1"/>
    <col min="14378" max="14544" width="2.375" style="2"/>
    <col min="14545" max="14545" width="3.875" style="2" customWidth="1"/>
    <col min="14546" max="14546" width="9.125" style="2" customWidth="1"/>
    <col min="14547" max="14547" width="3.875" style="2" customWidth="1"/>
    <col min="14548" max="14551" width="1.375" style="2" customWidth="1"/>
    <col min="14552" max="14633" width="3.875" style="2" customWidth="1"/>
    <col min="14634" max="14800" width="2.375" style="2"/>
    <col min="14801" max="14801" width="3.875" style="2" customWidth="1"/>
    <col min="14802" max="14802" width="9.125" style="2" customWidth="1"/>
    <col min="14803" max="14803" width="3.875" style="2" customWidth="1"/>
    <col min="14804" max="14807" width="1.375" style="2" customWidth="1"/>
    <col min="14808" max="14889" width="3.875" style="2" customWidth="1"/>
    <col min="14890" max="15056" width="2.375" style="2"/>
    <col min="15057" max="15057" width="3.875" style="2" customWidth="1"/>
    <col min="15058" max="15058" width="9.125" style="2" customWidth="1"/>
    <col min="15059" max="15059" width="3.875" style="2" customWidth="1"/>
    <col min="15060" max="15063" width="1.375" style="2" customWidth="1"/>
    <col min="15064" max="15145" width="3.875" style="2" customWidth="1"/>
    <col min="15146" max="15312" width="2.375" style="2"/>
    <col min="15313" max="15313" width="3.875" style="2" customWidth="1"/>
    <col min="15314" max="15314" width="9.125" style="2" customWidth="1"/>
    <col min="15315" max="15315" width="3.875" style="2" customWidth="1"/>
    <col min="15316" max="15319" width="1.375" style="2" customWidth="1"/>
    <col min="15320" max="15401" width="3.875" style="2" customWidth="1"/>
    <col min="15402" max="15568" width="2.375" style="2"/>
    <col min="15569" max="15569" width="3.875" style="2" customWidth="1"/>
    <col min="15570" max="15570" width="9.125" style="2" customWidth="1"/>
    <col min="15571" max="15571" width="3.875" style="2" customWidth="1"/>
    <col min="15572" max="15575" width="1.375" style="2" customWidth="1"/>
    <col min="15576" max="15657" width="3.875" style="2" customWidth="1"/>
    <col min="15658" max="15824" width="2.375" style="2"/>
    <col min="15825" max="15825" width="3.875" style="2" customWidth="1"/>
    <col min="15826" max="15826" width="9.125" style="2" customWidth="1"/>
    <col min="15827" max="15827" width="3.875" style="2" customWidth="1"/>
    <col min="15828" max="15831" width="1.375" style="2" customWidth="1"/>
    <col min="15832" max="15913" width="3.875" style="2" customWidth="1"/>
    <col min="15914" max="16080" width="2.375" style="2"/>
    <col min="16081" max="16081" width="3.875" style="2" customWidth="1"/>
    <col min="16082" max="16082" width="9.125" style="2" customWidth="1"/>
    <col min="16083" max="16083" width="3.875" style="2" customWidth="1"/>
    <col min="16084" max="16087" width="1.375" style="2" customWidth="1"/>
    <col min="16088" max="16169" width="3.875" style="2" customWidth="1"/>
    <col min="16170" max="16384" width="2.375" style="2"/>
  </cols>
  <sheetData>
    <row r="1" spans="2:126" ht="81" customHeight="1">
      <c r="CH1" s="1525"/>
      <c r="CI1" s="1525"/>
      <c r="CJ1" s="1525"/>
      <c r="CK1" s="1525"/>
      <c r="CL1" s="1525"/>
      <c r="CM1" s="1525"/>
      <c r="CN1" s="1525"/>
      <c r="CO1" s="1525"/>
      <c r="CP1" s="1525"/>
      <c r="CQ1" s="1525"/>
      <c r="CR1" s="1525"/>
      <c r="CS1" s="1525"/>
      <c r="CT1" s="1525"/>
      <c r="CU1" s="1525"/>
      <c r="CV1" s="1525"/>
      <c r="CW1" s="1525"/>
      <c r="CX1" s="1525"/>
      <c r="CY1" s="1525"/>
      <c r="CZ1" s="1525"/>
      <c r="DA1" s="1525"/>
      <c r="DB1" s="1525"/>
      <c r="DC1" s="1525"/>
      <c r="DD1" s="1525"/>
      <c r="DE1" s="1525"/>
      <c r="DF1" s="1525"/>
      <c r="DG1" s="1525"/>
      <c r="DH1" s="1525"/>
      <c r="DI1" s="1525"/>
      <c r="DJ1" s="1525"/>
      <c r="DK1" s="1525"/>
      <c r="DL1" s="1525"/>
      <c r="DM1" s="1525"/>
      <c r="DN1" s="1525"/>
      <c r="DO1" s="1525"/>
      <c r="DP1" s="1525"/>
      <c r="DQ1" s="1525"/>
      <c r="DR1" s="1525"/>
      <c r="DS1" s="1525"/>
      <c r="DT1" s="1525"/>
      <c r="DU1" s="1525"/>
      <c r="DV1" s="1525"/>
    </row>
    <row r="2" spans="2:126" s="61" customFormat="1" ht="24.95" customHeight="1">
      <c r="B2" s="65"/>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107"/>
      <c r="CH2" s="1525"/>
      <c r="CI2" s="1525"/>
      <c r="CJ2" s="1525"/>
      <c r="CK2" s="1525"/>
      <c r="CL2" s="1525"/>
      <c r="CM2" s="1525"/>
      <c r="CN2" s="1525"/>
      <c r="CO2" s="1525"/>
      <c r="CP2" s="1525"/>
      <c r="CQ2" s="1525"/>
      <c r="CR2" s="1525"/>
      <c r="CS2" s="1525"/>
      <c r="CT2" s="1525"/>
      <c r="CU2" s="1525"/>
      <c r="CV2" s="1525"/>
      <c r="CW2" s="1525"/>
      <c r="CX2" s="1525"/>
      <c r="CY2" s="1525"/>
      <c r="CZ2" s="1525"/>
      <c r="DA2" s="1525"/>
      <c r="DB2" s="1525"/>
      <c r="DC2" s="1525"/>
      <c r="DD2" s="1525"/>
      <c r="DE2" s="1525"/>
      <c r="DF2" s="1525"/>
      <c r="DG2" s="1525"/>
      <c r="DH2" s="1525"/>
      <c r="DI2" s="1525"/>
      <c r="DJ2" s="1525"/>
      <c r="DK2" s="1525"/>
      <c r="DL2" s="1525"/>
      <c r="DM2" s="1525"/>
      <c r="DN2" s="1525"/>
      <c r="DO2" s="1525"/>
      <c r="DP2" s="1525"/>
      <c r="DQ2" s="1525"/>
      <c r="DR2" s="1525"/>
      <c r="DS2" s="1525"/>
      <c r="DT2" s="1525"/>
      <c r="DU2" s="1525"/>
      <c r="DV2" s="1525"/>
    </row>
    <row r="3" spans="2:126" s="61" customFormat="1" ht="30" customHeight="1">
      <c r="B3" s="67"/>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108"/>
      <c r="CH3" s="1525"/>
      <c r="CI3" s="1525"/>
      <c r="CJ3" s="1525"/>
      <c r="CK3" s="1525"/>
      <c r="CL3" s="1525"/>
      <c r="CM3" s="1525"/>
      <c r="CN3" s="1525"/>
      <c r="CO3" s="1525"/>
      <c r="CP3" s="1525"/>
      <c r="CQ3" s="1525"/>
      <c r="CR3" s="1525"/>
      <c r="CS3" s="1525"/>
      <c r="CT3" s="1525"/>
      <c r="CU3" s="1525"/>
      <c r="CV3" s="1525"/>
      <c r="CW3" s="1525"/>
      <c r="CX3" s="1525"/>
      <c r="CY3" s="1525"/>
      <c r="CZ3" s="1525"/>
      <c r="DA3" s="1525"/>
      <c r="DB3" s="1525"/>
      <c r="DC3" s="1525"/>
      <c r="DD3" s="1525"/>
      <c r="DE3" s="1525"/>
      <c r="DF3" s="1525"/>
      <c r="DG3" s="1525"/>
      <c r="DH3" s="1525"/>
      <c r="DI3" s="1525"/>
      <c r="DJ3" s="1525"/>
      <c r="DK3" s="1525"/>
      <c r="DL3" s="1525"/>
      <c r="DM3" s="1525"/>
      <c r="DN3" s="1525"/>
      <c r="DO3" s="1525"/>
      <c r="DP3" s="1525"/>
      <c r="DQ3" s="1525"/>
      <c r="DR3" s="1525"/>
      <c r="DS3" s="1525"/>
      <c r="DT3" s="1525"/>
      <c r="DU3" s="1525"/>
      <c r="DV3" s="1525"/>
    </row>
    <row r="4" spans="2:126" s="61" customFormat="1" ht="30" customHeight="1">
      <c r="B4" s="69"/>
      <c r="C4" s="2601" t="s">
        <v>2284</v>
      </c>
      <c r="D4" s="2602"/>
      <c r="E4" s="2602"/>
      <c r="F4" s="2602"/>
      <c r="G4" s="2602"/>
      <c r="H4" s="2602"/>
      <c r="I4" s="2602"/>
      <c r="J4" s="2602"/>
      <c r="K4" s="2602"/>
      <c r="L4" s="2602"/>
      <c r="M4" s="2602"/>
      <c r="N4" s="2603"/>
      <c r="O4" s="2607" t="s">
        <v>2887</v>
      </c>
      <c r="P4" s="2608"/>
      <c r="Q4" s="2609"/>
      <c r="R4" s="38"/>
      <c r="S4" s="100" t="s">
        <v>2948</v>
      </c>
      <c r="T4" s="77"/>
      <c r="U4" s="77"/>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109"/>
      <c r="CH4" s="1525"/>
      <c r="CI4" s="1525"/>
      <c r="CJ4" s="1525"/>
      <c r="CK4" s="1525"/>
      <c r="CL4" s="1525"/>
      <c r="CM4" s="1525"/>
      <c r="CN4" s="1525"/>
      <c r="CO4" s="1525"/>
      <c r="CP4" s="1525"/>
      <c r="CQ4" s="1525"/>
      <c r="CR4" s="1525"/>
      <c r="CS4" s="1525"/>
      <c r="CT4" s="1525"/>
      <c r="CU4" s="1525"/>
      <c r="CV4" s="1525"/>
      <c r="CW4" s="1525"/>
      <c r="CX4" s="1525"/>
      <c r="CY4" s="1525"/>
      <c r="CZ4" s="1525"/>
      <c r="DA4" s="1525"/>
      <c r="DB4" s="1525"/>
      <c r="DC4" s="1525"/>
      <c r="DD4" s="1525"/>
      <c r="DE4" s="1525"/>
      <c r="DF4" s="1525"/>
      <c r="DG4" s="1525"/>
      <c r="DH4" s="1525"/>
      <c r="DI4" s="1525"/>
      <c r="DJ4" s="1525"/>
      <c r="DK4" s="1525"/>
      <c r="DL4" s="1525"/>
      <c r="DM4" s="1525"/>
      <c r="DN4" s="1525"/>
      <c r="DO4" s="1525"/>
      <c r="DP4" s="1525"/>
      <c r="DQ4" s="1525"/>
      <c r="DR4" s="1525"/>
      <c r="DS4" s="1525"/>
      <c r="DT4" s="1525"/>
      <c r="DU4" s="1525"/>
      <c r="DV4" s="1525"/>
    </row>
    <row r="5" spans="2:126" s="61" customFormat="1" ht="30" customHeight="1">
      <c r="B5" s="70"/>
      <c r="C5" s="2604"/>
      <c r="D5" s="2605"/>
      <c r="E5" s="2605"/>
      <c r="F5" s="2605"/>
      <c r="G5" s="2605"/>
      <c r="H5" s="2605"/>
      <c r="I5" s="2605"/>
      <c r="J5" s="2605"/>
      <c r="K5" s="2605"/>
      <c r="L5" s="2605"/>
      <c r="M5" s="2605"/>
      <c r="N5" s="2606"/>
      <c r="O5" s="2610"/>
      <c r="P5" s="2611"/>
      <c r="Q5" s="2612"/>
      <c r="R5" s="38"/>
      <c r="S5" s="101" t="s">
        <v>2949</v>
      </c>
      <c r="T5" s="77"/>
      <c r="U5" s="77"/>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110"/>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row>
    <row r="6" spans="2:126" s="61" customFormat="1" ht="30" customHeight="1">
      <c r="B6" s="70"/>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110"/>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row>
    <row r="7" spans="2:126" s="61" customFormat="1" ht="24.95" customHeight="1">
      <c r="B7" s="72"/>
      <c r="BD7" s="1627"/>
      <c r="BE7" s="1627"/>
      <c r="BF7" s="1627"/>
      <c r="BG7" s="1627"/>
      <c r="BH7" s="1627"/>
      <c r="BI7" s="1627"/>
      <c r="BJ7" s="1627"/>
      <c r="BK7" s="1627"/>
      <c r="BL7" s="1627"/>
      <c r="BM7" s="1627"/>
      <c r="BN7" s="1627"/>
      <c r="BO7" s="1627"/>
      <c r="BP7" s="1627"/>
      <c r="BQ7" s="1627"/>
      <c r="BR7" s="1627"/>
      <c r="BS7" s="1627"/>
      <c r="BT7" s="1627"/>
      <c r="BU7" s="1627"/>
      <c r="BV7" s="1627"/>
      <c r="BW7" s="1627"/>
      <c r="BX7" s="1627"/>
      <c r="BY7" s="1627"/>
      <c r="BZ7" s="1627"/>
      <c r="CA7" s="1627"/>
      <c r="CD7" s="111"/>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row>
    <row r="8" spans="2:126" s="61" customFormat="1" ht="30" customHeight="1">
      <c r="B8" s="73"/>
      <c r="C8" s="74" t="s">
        <v>2950</v>
      </c>
      <c r="D8" s="1626" t="s">
        <v>2951</v>
      </c>
      <c r="E8" s="38"/>
      <c r="F8" s="75"/>
      <c r="G8" s="38"/>
      <c r="H8" s="1626"/>
      <c r="I8" s="1626"/>
      <c r="J8" s="1626"/>
      <c r="K8" s="1626"/>
      <c r="L8" s="1626"/>
      <c r="M8" s="1626"/>
      <c r="N8" s="1626"/>
      <c r="O8" s="1626"/>
      <c r="P8" s="1626"/>
      <c r="Q8" s="1626"/>
      <c r="R8" s="1626"/>
      <c r="S8" s="1626"/>
      <c r="T8" s="1626"/>
      <c r="U8" s="1626"/>
      <c r="V8" s="1626"/>
      <c r="W8" s="1626"/>
      <c r="X8" s="1626"/>
      <c r="Y8" s="1626"/>
      <c r="Z8" s="1626"/>
      <c r="AA8" s="1626"/>
      <c r="AB8" s="1626"/>
      <c r="AC8" s="1626"/>
      <c r="AD8" s="1626"/>
      <c r="AE8" s="1626"/>
      <c r="AF8" s="1626"/>
      <c r="AG8" s="1626"/>
      <c r="AH8" s="1626"/>
      <c r="AI8" s="1626"/>
      <c r="AJ8" s="1626"/>
      <c r="AK8" s="1626"/>
      <c r="AL8" s="1626"/>
      <c r="AM8" s="1626"/>
      <c r="AN8" s="1626"/>
      <c r="AO8" s="1626"/>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105"/>
      <c r="BP8" s="105"/>
      <c r="BQ8" s="105"/>
      <c r="BR8" s="105"/>
      <c r="BS8" s="105"/>
      <c r="BT8" s="105"/>
      <c r="BU8" s="105"/>
      <c r="BV8" s="105"/>
      <c r="BW8" s="105"/>
      <c r="BX8" s="105"/>
      <c r="BY8" s="38"/>
      <c r="BZ8" s="38"/>
      <c r="CA8" s="38"/>
      <c r="CB8" s="38"/>
      <c r="CC8" s="38"/>
      <c r="CD8" s="38"/>
      <c r="CE8" s="38"/>
      <c r="CF8" s="38"/>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row>
    <row r="9" spans="2:126" s="61" customFormat="1" ht="30" customHeight="1">
      <c r="B9" s="73"/>
      <c r="C9" s="74"/>
      <c r="D9" s="1626" t="s">
        <v>2426</v>
      </c>
      <c r="E9" s="38"/>
      <c r="F9" s="75"/>
      <c r="G9" s="38"/>
      <c r="H9" s="1626"/>
      <c r="I9" s="1626"/>
      <c r="J9" s="1626"/>
      <c r="K9" s="1626"/>
      <c r="L9" s="1626"/>
      <c r="M9" s="1626"/>
      <c r="N9" s="1626"/>
      <c r="O9" s="1626"/>
      <c r="P9" s="1626"/>
      <c r="Q9" s="1626"/>
      <c r="R9" s="1626"/>
      <c r="S9" s="1626"/>
      <c r="T9" s="1626"/>
      <c r="U9" s="1626"/>
      <c r="V9" s="1626"/>
      <c r="W9" s="1626"/>
      <c r="X9" s="1626"/>
      <c r="Y9" s="1626"/>
      <c r="Z9" s="1626"/>
      <c r="AA9" s="1626"/>
      <c r="AB9" s="1626"/>
      <c r="AC9" s="1626"/>
      <c r="AD9" s="1626"/>
      <c r="AE9" s="1626"/>
      <c r="AF9" s="1626"/>
      <c r="AG9" s="1626"/>
      <c r="AH9" s="1626"/>
      <c r="AI9" s="1626"/>
      <c r="AJ9" s="1626"/>
      <c r="AK9" s="1626"/>
      <c r="AL9" s="1626"/>
      <c r="AM9" s="1626"/>
      <c r="AN9" s="1626"/>
      <c r="AO9" s="1626"/>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105"/>
      <c r="BP9" s="105"/>
      <c r="BQ9" s="105"/>
      <c r="BR9" s="105"/>
      <c r="BS9" s="105"/>
      <c r="BT9" s="105"/>
      <c r="BU9" s="105"/>
      <c r="BV9" s="105"/>
      <c r="BW9" s="105"/>
      <c r="BX9" s="105"/>
      <c r="BY9" s="38"/>
      <c r="BZ9" s="38"/>
      <c r="CA9" s="38"/>
      <c r="CB9" s="38"/>
      <c r="CC9" s="38"/>
      <c r="CD9" s="38"/>
      <c r="CE9" s="38"/>
      <c r="CF9" s="38"/>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row>
    <row r="10" spans="2:126" s="61" customFormat="1" ht="30" customHeight="1">
      <c r="B10" s="73"/>
      <c r="C10" s="74"/>
      <c r="D10" s="76" t="s">
        <v>2952</v>
      </c>
      <c r="E10" s="38"/>
      <c r="F10" s="75"/>
      <c r="G10" s="38"/>
      <c r="H10" s="1626"/>
      <c r="I10" s="1626"/>
      <c r="J10" s="1626"/>
      <c r="K10" s="1626"/>
      <c r="L10" s="1626"/>
      <c r="M10" s="1626"/>
      <c r="N10" s="1626"/>
      <c r="O10" s="1626"/>
      <c r="P10" s="1626"/>
      <c r="Q10" s="1626"/>
      <c r="R10" s="1626"/>
      <c r="S10" s="1626"/>
      <c r="T10" s="1626"/>
      <c r="U10" s="1626"/>
      <c r="V10" s="1626"/>
      <c r="W10" s="1626"/>
      <c r="X10" s="1626"/>
      <c r="Y10" s="1626"/>
      <c r="Z10" s="1626"/>
      <c r="AA10" s="1626"/>
      <c r="AB10" s="1626"/>
      <c r="AC10" s="1626"/>
      <c r="AD10" s="1626"/>
      <c r="AE10" s="1626"/>
      <c r="AF10" s="1626"/>
      <c r="AG10" s="1626"/>
      <c r="AH10" s="1626"/>
      <c r="AI10" s="1626"/>
      <c r="AJ10" s="1626"/>
      <c r="AK10" s="1626"/>
      <c r="AL10" s="1626"/>
      <c r="AM10" s="1626"/>
      <c r="AN10" s="1626"/>
      <c r="AO10" s="1626"/>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105"/>
      <c r="BP10" s="105"/>
      <c r="BQ10" s="105"/>
      <c r="BR10" s="105"/>
      <c r="BS10" s="105"/>
      <c r="BT10" s="105"/>
      <c r="BU10" s="105"/>
      <c r="BV10" s="105"/>
      <c r="BW10" s="105"/>
      <c r="BX10" s="105"/>
      <c r="BY10" s="38"/>
      <c r="BZ10" s="38"/>
      <c r="CA10" s="38"/>
      <c r="CB10" s="38"/>
      <c r="CC10" s="38"/>
      <c r="CD10" s="38"/>
      <c r="CE10" s="38"/>
      <c r="CF10" s="38"/>
      <c r="CH10" s="1525"/>
      <c r="CI10" s="1525"/>
      <c r="CJ10" s="1525"/>
      <c r="CK10" s="1525"/>
      <c r="CL10" s="1525"/>
      <c r="CM10" s="1525"/>
      <c r="CN10" s="1525"/>
      <c r="CO10" s="1525"/>
      <c r="CP10" s="1525"/>
      <c r="CQ10" s="1525"/>
      <c r="CR10" s="1525"/>
      <c r="CS10" s="1525"/>
      <c r="CT10" s="1525"/>
      <c r="CU10" s="1525"/>
      <c r="CV10" s="1525"/>
      <c r="CW10" s="1525"/>
      <c r="CX10" s="1525"/>
      <c r="CY10" s="1525"/>
      <c r="CZ10" s="1525"/>
      <c r="DA10" s="1525"/>
      <c r="DB10" s="1525"/>
      <c r="DC10" s="1525"/>
      <c r="DD10" s="1525"/>
      <c r="DE10" s="1525"/>
      <c r="DF10" s="1525"/>
      <c r="DG10" s="1525"/>
      <c r="DH10" s="1525"/>
      <c r="DI10" s="1525"/>
      <c r="DJ10" s="1525"/>
      <c r="DK10" s="1525"/>
      <c r="DL10" s="1525"/>
      <c r="DM10" s="1525"/>
      <c r="DN10" s="1525"/>
      <c r="DO10" s="1525"/>
      <c r="DP10" s="1525"/>
      <c r="DQ10" s="1525"/>
      <c r="DR10" s="1525"/>
      <c r="DS10" s="1525"/>
      <c r="DT10" s="1525"/>
      <c r="DU10" s="1525"/>
      <c r="DV10" s="1525"/>
    </row>
    <row r="11" spans="2:126" s="61" customFormat="1" ht="24.95" customHeight="1">
      <c r="B11" s="73"/>
      <c r="C11" s="77"/>
      <c r="D11" s="1"/>
      <c r="E11" s="23"/>
      <c r="F11" s="1626"/>
      <c r="G11" s="75"/>
      <c r="H11" s="78"/>
      <c r="I11" s="78"/>
      <c r="J11" s="95"/>
      <c r="K11" s="1587"/>
      <c r="L11" s="1587"/>
      <c r="M11" s="1587"/>
      <c r="N11" s="1587"/>
      <c r="O11" s="1587"/>
      <c r="P11" s="95"/>
      <c r="Q11" s="95"/>
      <c r="R11" s="1"/>
      <c r="S11" s="1"/>
      <c r="T11" s="1"/>
      <c r="U11" s="1"/>
      <c r="V11" s="1"/>
      <c r="W11" s="1"/>
      <c r="X11" s="1"/>
      <c r="Y11" s="1"/>
      <c r="Z11" s="1"/>
      <c r="AA11" s="1"/>
      <c r="AB11" s="1"/>
      <c r="AC11" s="1"/>
      <c r="AD11" s="1"/>
      <c r="AE11" s="1"/>
      <c r="AF11" s="1"/>
      <c r="AG11" s="1"/>
      <c r="AH11" s="95"/>
      <c r="AI11" s="95"/>
      <c r="AJ11" s="95"/>
      <c r="AK11" s="23"/>
      <c r="AL11" s="102"/>
      <c r="AM11" s="103"/>
      <c r="AN11" s="78"/>
      <c r="AO11" s="78"/>
      <c r="AP11" s="95"/>
      <c r="AQ11" s="1587"/>
      <c r="AR11" s="1587"/>
      <c r="AS11" s="1587"/>
      <c r="AT11" s="1587"/>
      <c r="AU11" s="1587"/>
      <c r="AV11" s="1587"/>
      <c r="AW11" s="104"/>
      <c r="AX11" s="95"/>
      <c r="AY11" s="95"/>
      <c r="AZ11" s="1"/>
      <c r="BA11" s="1"/>
      <c r="BB11" s="1"/>
      <c r="BC11" s="1"/>
      <c r="BD11" s="1"/>
      <c r="BE11" s="1"/>
      <c r="BF11" s="1"/>
      <c r="BG11" s="1"/>
      <c r="BH11" s="1"/>
      <c r="BO11" s="105"/>
      <c r="BP11" s="105"/>
      <c r="BQ11" s="105"/>
      <c r="BR11" s="105"/>
      <c r="BS11" s="105"/>
      <c r="BT11" s="105"/>
      <c r="BU11" s="105"/>
      <c r="BY11" s="1625" t="s">
        <v>2900</v>
      </c>
      <c r="CH11" s="1525"/>
      <c r="CI11" s="1525"/>
      <c r="CJ11" s="1525"/>
      <c r="CK11" s="1525"/>
      <c r="CL11" s="1525"/>
      <c r="CM11" s="1525"/>
      <c r="CN11" s="1525"/>
      <c r="CO11" s="1525"/>
      <c r="CP11" s="1525"/>
      <c r="CQ11" s="1525"/>
      <c r="CR11" s="1525"/>
      <c r="CS11" s="1525"/>
      <c r="CT11" s="1525"/>
      <c r="CU11" s="1525"/>
      <c r="CV11" s="1525"/>
      <c r="CW11" s="1525"/>
      <c r="CX11" s="1525"/>
      <c r="CY11" s="1525"/>
      <c r="CZ11" s="1525"/>
      <c r="DA11" s="1525"/>
      <c r="DB11" s="1525"/>
      <c r="DC11" s="1525"/>
      <c r="DD11" s="1525"/>
      <c r="DE11" s="1525"/>
      <c r="DF11" s="1525"/>
      <c r="DG11" s="1525"/>
      <c r="DH11" s="1525"/>
      <c r="DI11" s="1525"/>
      <c r="DJ11" s="1525"/>
      <c r="DK11" s="1525"/>
      <c r="DL11" s="1525"/>
      <c r="DM11" s="1525"/>
      <c r="DN11" s="1525"/>
      <c r="DO11" s="1525"/>
      <c r="DP11" s="1525"/>
      <c r="DQ11" s="1525"/>
      <c r="DR11" s="1525"/>
      <c r="DS11" s="1525"/>
      <c r="DT11" s="1525"/>
      <c r="DU11" s="1525"/>
      <c r="DV11" s="1525"/>
    </row>
    <row r="12" spans="2:126" s="61" customFormat="1" ht="30" customHeight="1">
      <c r="B12" s="73"/>
      <c r="C12" s="79"/>
      <c r="D12" s="498" t="s">
        <v>1171</v>
      </c>
      <c r="E12" s="81"/>
      <c r="F12" s="82" t="s">
        <v>2953</v>
      </c>
      <c r="G12" s="81"/>
      <c r="H12" s="79"/>
      <c r="I12" s="96"/>
      <c r="J12" s="96"/>
      <c r="K12" s="96"/>
      <c r="L12" s="96"/>
      <c r="M12" s="96"/>
      <c r="N12" s="96"/>
      <c r="O12" s="96"/>
      <c r="P12" s="96"/>
      <c r="Q12" s="96"/>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79"/>
      <c r="AQ12" s="79"/>
      <c r="AR12" s="79"/>
      <c r="AS12" s="79"/>
      <c r="AT12" s="79"/>
      <c r="AU12" s="79"/>
      <c r="AV12" s="79"/>
      <c r="AW12" s="79"/>
      <c r="AX12" s="79"/>
      <c r="AY12" s="79"/>
      <c r="AZ12" s="79"/>
      <c r="BA12" s="79"/>
      <c r="BB12" s="79"/>
      <c r="BC12" s="79"/>
      <c r="BD12" s="79"/>
      <c r="BE12" s="79"/>
      <c r="BF12" s="79"/>
      <c r="BG12" s="79"/>
      <c r="BH12" s="79"/>
      <c r="BO12" s="105"/>
      <c r="BP12" s="105"/>
      <c r="BQ12" s="105"/>
      <c r="BR12" s="105"/>
      <c r="BS12" s="105"/>
      <c r="BT12" s="105"/>
      <c r="BU12" s="105"/>
      <c r="BV12" s="2651" t="s">
        <v>2436</v>
      </c>
      <c r="BW12" s="2652"/>
      <c r="BX12" s="2689"/>
      <c r="BY12" s="2653"/>
      <c r="BZ12" s="2654"/>
      <c r="CA12" s="2655"/>
      <c r="CH12" s="1525"/>
      <c r="CI12" s="1525"/>
      <c r="CJ12" s="1525"/>
      <c r="CK12" s="1525"/>
    </row>
    <row r="13" spans="2:126" s="61" customFormat="1" ht="30" customHeight="1">
      <c r="B13" s="73"/>
      <c r="C13" s="79"/>
      <c r="D13" s="80"/>
      <c r="E13" s="81"/>
      <c r="F13" s="71" t="s">
        <v>2954</v>
      </c>
      <c r="G13" s="81"/>
      <c r="H13" s="79"/>
      <c r="I13" s="96"/>
      <c r="J13" s="96"/>
      <c r="K13" s="96"/>
      <c r="L13" s="96"/>
      <c r="M13" s="96"/>
      <c r="N13" s="96"/>
      <c r="O13" s="96"/>
      <c r="P13" s="96"/>
      <c r="Q13" s="96"/>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79"/>
      <c r="AQ13" s="79"/>
      <c r="AR13" s="79"/>
      <c r="AS13" s="79"/>
      <c r="AT13" s="79"/>
      <c r="AU13" s="79"/>
      <c r="AV13" s="79"/>
      <c r="AW13" s="79"/>
      <c r="AX13" s="79"/>
      <c r="AY13" s="79"/>
      <c r="AZ13" s="79"/>
      <c r="BA13" s="79"/>
      <c r="BB13" s="79"/>
      <c r="BC13" s="79"/>
      <c r="BD13" s="79"/>
      <c r="BE13" s="79"/>
      <c r="BF13" s="79"/>
      <c r="BG13" s="79"/>
      <c r="BH13" s="79"/>
      <c r="BO13" s="105"/>
      <c r="BP13" s="105"/>
      <c r="BQ13" s="105"/>
      <c r="BR13" s="105"/>
      <c r="BS13" s="105"/>
      <c r="BT13" s="105"/>
      <c r="BU13" s="105"/>
      <c r="BV13" s="2652"/>
      <c r="BW13" s="2652"/>
      <c r="BX13" s="2689"/>
      <c r="BY13" s="2656"/>
      <c r="BZ13" s="2657"/>
      <c r="CA13" s="2658"/>
      <c r="CH13" s="1525"/>
      <c r="CI13" s="1525"/>
      <c r="CJ13" s="1525"/>
      <c r="CK13" s="1525"/>
    </row>
    <row r="14" spans="2:126" s="61" customFormat="1" ht="24.95" customHeight="1">
      <c r="B14" s="73"/>
      <c r="C14" s="38"/>
      <c r="D14" s="75"/>
      <c r="E14" s="81"/>
      <c r="F14" s="83"/>
      <c r="G14" s="81"/>
      <c r="H14" s="38"/>
      <c r="I14" s="1626"/>
      <c r="J14" s="1626"/>
      <c r="K14" s="1626"/>
      <c r="L14" s="1626"/>
      <c r="M14" s="1626"/>
      <c r="N14" s="1626"/>
      <c r="O14" s="1626"/>
      <c r="P14" s="1626"/>
      <c r="Q14" s="1626"/>
      <c r="R14" s="1626"/>
      <c r="S14" s="1626"/>
      <c r="T14" s="1626"/>
      <c r="U14" s="1626"/>
      <c r="V14" s="1626"/>
      <c r="W14" s="1626"/>
      <c r="X14" s="1626"/>
      <c r="Y14" s="1626"/>
      <c r="Z14" s="1626"/>
      <c r="AA14" s="1626"/>
      <c r="AB14" s="1626"/>
      <c r="AC14" s="1626"/>
      <c r="AD14" s="1626"/>
      <c r="AE14" s="1626"/>
      <c r="AF14" s="1626"/>
      <c r="AG14" s="1626"/>
      <c r="AH14" s="1626"/>
      <c r="AI14" s="1626"/>
      <c r="AJ14" s="1626"/>
      <c r="AK14" s="1626"/>
      <c r="AL14" s="1626"/>
      <c r="AM14" s="1626"/>
      <c r="AN14" s="1626"/>
      <c r="AO14" s="1626"/>
      <c r="AP14" s="38"/>
      <c r="AQ14" s="38"/>
      <c r="AR14" s="38"/>
      <c r="AS14" s="38"/>
      <c r="AT14" s="38"/>
      <c r="AU14" s="38"/>
      <c r="AV14" s="38"/>
      <c r="AW14" s="38"/>
      <c r="AX14" s="38"/>
      <c r="AY14" s="38"/>
      <c r="AZ14" s="38"/>
      <c r="BA14" s="38"/>
      <c r="BB14" s="38"/>
      <c r="BC14" s="38"/>
      <c r="BD14" s="38"/>
      <c r="BE14" s="38"/>
      <c r="BF14" s="38"/>
      <c r="BG14" s="38"/>
      <c r="BH14" s="38"/>
      <c r="BO14" s="105"/>
      <c r="BP14" s="105"/>
      <c r="BQ14" s="105"/>
      <c r="BR14" s="105"/>
      <c r="BS14" s="105"/>
      <c r="BT14" s="105"/>
      <c r="BU14" s="105"/>
      <c r="BV14" s="38"/>
      <c r="BW14" s="38"/>
      <c r="BX14" s="38"/>
      <c r="BY14" s="38"/>
      <c r="BZ14" s="38"/>
      <c r="CA14" s="38"/>
      <c r="CH14" s="1525"/>
      <c r="CI14" s="1525"/>
      <c r="CJ14" s="1525"/>
      <c r="CK14" s="1525"/>
    </row>
    <row r="15" spans="2:126" s="61" customFormat="1" ht="30" customHeight="1">
      <c r="B15" s="84"/>
      <c r="C15" s="38"/>
      <c r="D15" s="495" t="s">
        <v>1175</v>
      </c>
      <c r="E15" s="81"/>
      <c r="F15" s="77" t="s">
        <v>2955</v>
      </c>
      <c r="G15" s="81"/>
      <c r="H15" s="38"/>
      <c r="I15" s="1626"/>
      <c r="J15" s="1626"/>
      <c r="K15" s="1626"/>
      <c r="L15" s="1626"/>
      <c r="M15" s="1626"/>
      <c r="N15" s="1626"/>
      <c r="O15" s="1626"/>
      <c r="P15" s="1626"/>
      <c r="Q15" s="1626"/>
      <c r="R15" s="1626"/>
      <c r="S15" s="1626"/>
      <c r="T15" s="1626"/>
      <c r="U15" s="1626"/>
      <c r="V15" s="1626"/>
      <c r="W15" s="1626"/>
      <c r="X15" s="1626"/>
      <c r="Y15" s="1626"/>
      <c r="Z15" s="1626"/>
      <c r="AA15" s="1626"/>
      <c r="AB15" s="1626"/>
      <c r="AC15" s="1626"/>
      <c r="AD15" s="1626"/>
      <c r="AE15" s="1626"/>
      <c r="AF15" s="1626"/>
      <c r="AG15" s="1626"/>
      <c r="AH15" s="1626"/>
      <c r="AI15" s="1626"/>
      <c r="AJ15" s="1626"/>
      <c r="AK15" s="1626"/>
      <c r="AL15" s="1626"/>
      <c r="AM15" s="1626"/>
      <c r="AN15" s="1626"/>
      <c r="AO15" s="1626"/>
      <c r="AP15" s="38"/>
      <c r="AQ15" s="38"/>
      <c r="AR15" s="38"/>
      <c r="AS15" s="38"/>
      <c r="AT15" s="38"/>
      <c r="AU15" s="38"/>
      <c r="AV15" s="38"/>
      <c r="AW15" s="38"/>
      <c r="AX15" s="38"/>
      <c r="AY15" s="38"/>
      <c r="AZ15" s="38"/>
      <c r="BA15" s="38"/>
      <c r="BB15" s="38"/>
      <c r="BC15" s="38"/>
      <c r="BD15" s="38"/>
      <c r="BE15" s="38"/>
      <c r="BF15" s="38"/>
      <c r="BG15" s="38"/>
      <c r="BH15" s="38"/>
      <c r="BO15" s="105"/>
      <c r="BP15" s="105"/>
      <c r="BQ15" s="105"/>
      <c r="BR15" s="105"/>
      <c r="BS15" s="105"/>
      <c r="BT15" s="105"/>
      <c r="BU15" s="105"/>
      <c r="BV15" s="2651" t="s">
        <v>2439</v>
      </c>
      <c r="BW15" s="2652"/>
      <c r="BX15" s="2652"/>
      <c r="BY15" s="2653"/>
      <c r="BZ15" s="2654"/>
      <c r="CA15" s="2655"/>
      <c r="CH15" s="1525"/>
      <c r="CI15" s="1525"/>
      <c r="CJ15" s="1525"/>
      <c r="CK15" s="1525"/>
    </row>
    <row r="16" spans="2:126" s="62" customFormat="1" ht="30" customHeight="1">
      <c r="B16" s="86"/>
      <c r="C16" s="38"/>
      <c r="D16" s="85"/>
      <c r="E16" s="81"/>
      <c r="F16" s="87" t="s">
        <v>2956</v>
      </c>
      <c r="G16" s="81"/>
      <c r="H16" s="38"/>
      <c r="I16" s="1626"/>
      <c r="J16" s="1626"/>
      <c r="K16" s="1626"/>
      <c r="L16" s="1626"/>
      <c r="M16" s="1626"/>
      <c r="N16" s="1626"/>
      <c r="O16" s="1626"/>
      <c r="P16" s="1626"/>
      <c r="Q16" s="1626"/>
      <c r="R16" s="1626"/>
      <c r="S16" s="1626"/>
      <c r="T16" s="1626"/>
      <c r="U16" s="1626"/>
      <c r="V16" s="1626"/>
      <c r="W16" s="1626"/>
      <c r="X16" s="1626"/>
      <c r="Y16" s="1626"/>
      <c r="Z16" s="1626"/>
      <c r="AA16" s="1626"/>
      <c r="AB16" s="1626"/>
      <c r="AC16" s="1626"/>
      <c r="AD16" s="1626"/>
      <c r="AE16" s="1626"/>
      <c r="AF16" s="1626"/>
      <c r="AG16" s="1626"/>
      <c r="AH16" s="1626"/>
      <c r="AI16" s="1626"/>
      <c r="AJ16" s="1626"/>
      <c r="AK16" s="1626"/>
      <c r="AL16" s="1626"/>
      <c r="AM16" s="1626"/>
      <c r="AN16" s="1626"/>
      <c r="AO16" s="1626"/>
      <c r="AP16" s="38"/>
      <c r="AQ16" s="38"/>
      <c r="AR16" s="38"/>
      <c r="AS16" s="38"/>
      <c r="AT16" s="38"/>
      <c r="AU16" s="38"/>
      <c r="AV16" s="38"/>
      <c r="AW16" s="38"/>
      <c r="AX16" s="38"/>
      <c r="AY16" s="38"/>
      <c r="AZ16" s="38"/>
      <c r="BA16" s="38"/>
      <c r="BB16" s="38"/>
      <c r="BC16" s="38"/>
      <c r="BD16" s="38"/>
      <c r="BE16" s="38"/>
      <c r="BF16" s="38"/>
      <c r="BG16" s="38"/>
      <c r="BH16" s="38"/>
      <c r="BO16" s="105"/>
      <c r="BP16" s="105"/>
      <c r="BQ16" s="105"/>
      <c r="BR16" s="105"/>
      <c r="BS16" s="105"/>
      <c r="BT16" s="105"/>
      <c r="BU16" s="105"/>
      <c r="BV16" s="2652"/>
      <c r="BW16" s="2652"/>
      <c r="BX16" s="2652"/>
      <c r="BY16" s="2656"/>
      <c r="BZ16" s="2657"/>
      <c r="CA16" s="2658"/>
      <c r="CH16" s="1525"/>
      <c r="CI16" s="1525"/>
      <c r="CJ16" s="1525"/>
      <c r="CK16" s="1525"/>
    </row>
    <row r="17" spans="2:91" s="62" customFormat="1" ht="24.95" customHeight="1">
      <c r="B17" s="86"/>
      <c r="C17" s="38"/>
      <c r="D17" s="88"/>
      <c r="E17" s="81"/>
      <c r="F17" s="83"/>
      <c r="G17" s="81"/>
      <c r="H17" s="38"/>
      <c r="I17" s="1626"/>
      <c r="J17" s="1626"/>
      <c r="K17" s="1626"/>
      <c r="L17" s="1626"/>
      <c r="M17" s="1626"/>
      <c r="N17" s="1626"/>
      <c r="O17" s="1626"/>
      <c r="P17" s="1626"/>
      <c r="Q17" s="1626"/>
      <c r="R17" s="1626"/>
      <c r="S17" s="1626"/>
      <c r="T17" s="1626"/>
      <c r="U17" s="1626"/>
      <c r="V17" s="1626"/>
      <c r="W17" s="1626"/>
      <c r="X17" s="1626"/>
      <c r="Y17" s="1626"/>
      <c r="Z17" s="1626"/>
      <c r="AA17" s="1626"/>
      <c r="AB17" s="1626"/>
      <c r="AC17" s="1626"/>
      <c r="AD17" s="1626"/>
      <c r="AE17" s="1626"/>
      <c r="AF17" s="1626"/>
      <c r="AG17" s="1626"/>
      <c r="AH17" s="1626"/>
      <c r="AI17" s="1626"/>
      <c r="AJ17" s="1626"/>
      <c r="AK17" s="1626"/>
      <c r="AL17" s="1626"/>
      <c r="AM17" s="1626"/>
      <c r="AN17" s="1626"/>
      <c r="AO17" s="1626"/>
      <c r="AP17" s="38"/>
      <c r="AQ17" s="38"/>
      <c r="AR17" s="38"/>
      <c r="AS17" s="38"/>
      <c r="AT17" s="38"/>
      <c r="AU17" s="38"/>
      <c r="AV17" s="38"/>
      <c r="AW17" s="38"/>
      <c r="AX17" s="38"/>
      <c r="AY17" s="38"/>
      <c r="AZ17" s="38"/>
      <c r="BA17" s="38"/>
      <c r="BB17" s="38"/>
      <c r="BC17" s="38"/>
      <c r="BD17" s="38"/>
      <c r="BE17" s="38"/>
      <c r="BF17" s="38"/>
      <c r="BG17" s="38"/>
      <c r="BH17" s="38"/>
      <c r="BO17" s="105"/>
      <c r="BP17" s="105"/>
      <c r="BQ17" s="105"/>
      <c r="BR17" s="105"/>
      <c r="BS17" s="105"/>
      <c r="BT17" s="105"/>
      <c r="BU17" s="105"/>
      <c r="BV17" s="38"/>
      <c r="BW17" s="38"/>
      <c r="BX17" s="38"/>
      <c r="BY17" s="38"/>
      <c r="BZ17" s="38"/>
      <c r="CA17" s="38"/>
      <c r="CH17" s="1525"/>
      <c r="CI17" s="1525"/>
      <c r="CJ17" s="1525"/>
      <c r="CK17" s="1525"/>
    </row>
    <row r="18" spans="2:91" s="62" customFormat="1" ht="30" customHeight="1">
      <c r="B18" s="89"/>
      <c r="C18" s="38"/>
      <c r="D18" s="1626" t="s">
        <v>1221</v>
      </c>
      <c r="E18" s="81"/>
      <c r="F18" s="77" t="s">
        <v>2957</v>
      </c>
      <c r="G18" s="81"/>
      <c r="H18" s="38"/>
      <c r="I18" s="1626"/>
      <c r="J18" s="1626"/>
      <c r="K18" s="1626"/>
      <c r="L18" s="1626"/>
      <c r="M18" s="1626"/>
      <c r="N18" s="1626"/>
      <c r="O18" s="1626"/>
      <c r="P18" s="1626"/>
      <c r="Q18" s="1626"/>
      <c r="R18" s="1626"/>
      <c r="S18" s="1626"/>
      <c r="T18" s="1626"/>
      <c r="U18" s="1626"/>
      <c r="V18" s="1626"/>
      <c r="W18" s="1626"/>
      <c r="X18" s="1626"/>
      <c r="Y18" s="1626"/>
      <c r="Z18" s="1626"/>
      <c r="AA18" s="1626"/>
      <c r="AB18" s="1626"/>
      <c r="AC18" s="1626"/>
      <c r="AD18" s="1626"/>
      <c r="AE18" s="1626"/>
      <c r="AF18" s="1626"/>
      <c r="AG18" s="1626"/>
      <c r="AH18" s="1626"/>
      <c r="AI18" s="1626"/>
      <c r="AJ18" s="1626"/>
      <c r="AK18" s="1626"/>
      <c r="AL18" s="1626"/>
      <c r="AM18" s="1626"/>
      <c r="AN18" s="1626"/>
      <c r="AO18" s="1626"/>
      <c r="AP18" s="38"/>
      <c r="AQ18" s="38"/>
      <c r="AR18" s="38"/>
      <c r="AS18" s="38"/>
      <c r="AT18" s="38"/>
      <c r="AU18" s="38"/>
      <c r="AV18" s="38"/>
      <c r="AW18" s="38"/>
      <c r="AX18" s="38"/>
      <c r="AY18" s="38"/>
      <c r="AZ18" s="38"/>
      <c r="BA18" s="38"/>
      <c r="BB18" s="38"/>
      <c r="BC18" s="38"/>
      <c r="BD18" s="38"/>
      <c r="BE18" s="38"/>
      <c r="BF18" s="38"/>
      <c r="BG18" s="38"/>
      <c r="BH18" s="38"/>
      <c r="BO18" s="105"/>
      <c r="BP18" s="105"/>
      <c r="BQ18" s="105"/>
      <c r="BR18" s="105"/>
      <c r="BS18" s="105"/>
      <c r="BT18" s="105"/>
      <c r="BU18" s="105"/>
      <c r="BV18" s="2651" t="s">
        <v>2442</v>
      </c>
      <c r="BW18" s="2652"/>
      <c r="BX18" s="2652"/>
      <c r="BY18" s="2653"/>
      <c r="BZ18" s="2654"/>
      <c r="CA18" s="2655"/>
      <c r="CH18" s="1525"/>
      <c r="CI18" s="1525"/>
      <c r="CJ18" s="1525"/>
      <c r="CK18" s="1525"/>
    </row>
    <row r="19" spans="2:91" s="62" customFormat="1" ht="30" customHeight="1">
      <c r="B19" s="89"/>
      <c r="C19" s="38"/>
      <c r="D19" s="90"/>
      <c r="E19" s="81"/>
      <c r="F19" s="87" t="s">
        <v>2958</v>
      </c>
      <c r="G19" s="81"/>
      <c r="H19" s="38"/>
      <c r="I19" s="1626"/>
      <c r="J19" s="1626"/>
      <c r="K19" s="1626"/>
      <c r="L19" s="1626"/>
      <c r="M19" s="1626"/>
      <c r="N19" s="1626"/>
      <c r="O19" s="1626"/>
      <c r="P19" s="1626"/>
      <c r="Q19" s="1626"/>
      <c r="R19" s="1626"/>
      <c r="S19" s="1626"/>
      <c r="T19" s="1626"/>
      <c r="U19" s="1626"/>
      <c r="V19" s="1626"/>
      <c r="W19" s="1626"/>
      <c r="X19" s="1626"/>
      <c r="Y19" s="1626"/>
      <c r="Z19" s="1626"/>
      <c r="AA19" s="1626"/>
      <c r="AB19" s="1626"/>
      <c r="AC19" s="1626"/>
      <c r="AD19" s="1626"/>
      <c r="AE19" s="1626"/>
      <c r="AF19" s="1626"/>
      <c r="AG19" s="1626"/>
      <c r="AH19" s="1626"/>
      <c r="AI19" s="1626"/>
      <c r="AJ19" s="1626"/>
      <c r="AK19" s="1626"/>
      <c r="AL19" s="1626"/>
      <c r="AM19" s="1626"/>
      <c r="AN19" s="1626"/>
      <c r="AO19" s="1626"/>
      <c r="AP19" s="38"/>
      <c r="AQ19" s="38"/>
      <c r="AR19" s="38"/>
      <c r="AS19" s="38"/>
      <c r="AT19" s="38"/>
      <c r="AU19" s="38"/>
      <c r="AV19" s="38"/>
      <c r="AW19" s="38"/>
      <c r="AX19" s="38"/>
      <c r="AY19" s="38"/>
      <c r="AZ19" s="38"/>
      <c r="BA19" s="38"/>
      <c r="BB19" s="38"/>
      <c r="BC19" s="38"/>
      <c r="BD19" s="38"/>
      <c r="BE19" s="38"/>
      <c r="BF19" s="38"/>
      <c r="BG19" s="38"/>
      <c r="BH19" s="38"/>
      <c r="BO19" s="105"/>
      <c r="BP19" s="105"/>
      <c r="BQ19" s="105"/>
      <c r="BR19" s="105"/>
      <c r="BS19" s="105"/>
      <c r="BT19" s="105"/>
      <c r="BU19" s="105"/>
      <c r="BV19" s="2652"/>
      <c r="BW19" s="2652"/>
      <c r="BX19" s="2652"/>
      <c r="BY19" s="2656"/>
      <c r="BZ19" s="2657"/>
      <c r="CA19" s="2658"/>
      <c r="CH19" s="1525"/>
      <c r="CI19" s="1525"/>
      <c r="CJ19" s="1525"/>
      <c r="CK19" s="1525"/>
    </row>
    <row r="20" spans="2:91" s="62" customFormat="1" ht="24.95" customHeight="1">
      <c r="B20" s="89"/>
      <c r="C20" s="38"/>
      <c r="D20" s="85"/>
      <c r="E20" s="81"/>
      <c r="F20" s="83"/>
      <c r="G20" s="81"/>
      <c r="H20" s="38"/>
      <c r="I20" s="1626"/>
      <c r="J20" s="1626"/>
      <c r="K20" s="1626"/>
      <c r="L20" s="1626"/>
      <c r="M20" s="1626"/>
      <c r="N20" s="1626"/>
      <c r="O20" s="1626"/>
      <c r="P20" s="1626"/>
      <c r="Q20" s="1626"/>
      <c r="R20" s="1626"/>
      <c r="S20" s="1626"/>
      <c r="T20" s="1626"/>
      <c r="U20" s="1626"/>
      <c r="V20" s="1626"/>
      <c r="W20" s="1626"/>
      <c r="X20" s="1626"/>
      <c r="Y20" s="1626"/>
      <c r="Z20" s="1626"/>
      <c r="AA20" s="1626"/>
      <c r="AB20" s="1626"/>
      <c r="AC20" s="1626"/>
      <c r="AD20" s="1626"/>
      <c r="AE20" s="1626"/>
      <c r="AF20" s="1626"/>
      <c r="AG20" s="1626"/>
      <c r="AH20" s="1626"/>
      <c r="AI20" s="1626"/>
      <c r="AJ20" s="1626"/>
      <c r="AK20" s="1626"/>
      <c r="AL20" s="1626"/>
      <c r="AM20" s="1626"/>
      <c r="AN20" s="1626"/>
      <c r="AO20" s="1626"/>
      <c r="AP20" s="38"/>
      <c r="AQ20" s="38"/>
      <c r="AR20" s="38"/>
      <c r="AS20" s="38"/>
      <c r="AT20" s="38"/>
      <c r="AU20" s="38"/>
      <c r="AV20" s="38"/>
      <c r="AW20" s="38"/>
      <c r="AX20" s="38"/>
      <c r="AY20" s="38"/>
      <c r="AZ20" s="38"/>
      <c r="BA20" s="38"/>
      <c r="BB20" s="38"/>
      <c r="BC20" s="38"/>
      <c r="BD20" s="38"/>
      <c r="BE20" s="38"/>
      <c r="BF20" s="38"/>
      <c r="BG20" s="38"/>
      <c r="BH20" s="38"/>
      <c r="BO20" s="105"/>
      <c r="BP20" s="105"/>
      <c r="BQ20" s="105"/>
      <c r="BR20" s="105"/>
      <c r="BS20" s="105"/>
      <c r="BT20" s="105"/>
      <c r="BU20" s="105"/>
      <c r="BV20" s="38"/>
      <c r="BW20" s="38"/>
      <c r="BX20" s="38"/>
      <c r="BY20" s="38"/>
      <c r="BZ20" s="38"/>
      <c r="CA20" s="38"/>
      <c r="CH20" s="1525"/>
      <c r="CI20" s="1525"/>
      <c r="CJ20" s="1525"/>
      <c r="CK20" s="1525"/>
    </row>
    <row r="21" spans="2:91" s="62" customFormat="1" ht="30" customHeight="1">
      <c r="B21" s="89"/>
      <c r="C21" s="38"/>
      <c r="D21" s="495" t="s">
        <v>1284</v>
      </c>
      <c r="E21" s="81"/>
      <c r="F21" s="1626" t="s">
        <v>2959</v>
      </c>
      <c r="G21" s="81"/>
      <c r="H21" s="38"/>
      <c r="I21" s="1626"/>
      <c r="J21" s="1626"/>
      <c r="K21" s="1626"/>
      <c r="L21" s="1626"/>
      <c r="M21" s="1626"/>
      <c r="N21" s="1626"/>
      <c r="O21" s="1626"/>
      <c r="P21" s="1626"/>
      <c r="Q21" s="1626"/>
      <c r="R21" s="1626"/>
      <c r="S21" s="1626"/>
      <c r="T21" s="1626"/>
      <c r="U21" s="1626"/>
      <c r="V21" s="1626"/>
      <c r="W21" s="1626"/>
      <c r="X21" s="1626"/>
      <c r="Y21" s="1626"/>
      <c r="Z21" s="1626"/>
      <c r="AA21" s="1626"/>
      <c r="AB21" s="1626"/>
      <c r="AC21" s="1626"/>
      <c r="AD21" s="1626"/>
      <c r="AE21" s="1626"/>
      <c r="AF21" s="1626"/>
      <c r="AG21" s="1626"/>
      <c r="AH21" s="1626"/>
      <c r="AI21" s="1626"/>
      <c r="AJ21" s="1626"/>
      <c r="AK21" s="1626"/>
      <c r="AL21" s="1626"/>
      <c r="AM21" s="1626"/>
      <c r="AN21" s="1626"/>
      <c r="AO21" s="1626"/>
      <c r="AP21" s="38"/>
      <c r="AQ21" s="38"/>
      <c r="AR21" s="38"/>
      <c r="AS21" s="38"/>
      <c r="AT21" s="38"/>
      <c r="AU21" s="38"/>
      <c r="AV21" s="38"/>
      <c r="AW21" s="38"/>
      <c r="AX21" s="38"/>
      <c r="AY21" s="38"/>
      <c r="AZ21" s="38"/>
      <c r="BA21" s="38"/>
      <c r="BB21" s="38"/>
      <c r="BC21" s="38"/>
      <c r="BD21" s="38"/>
      <c r="BE21" s="38"/>
      <c r="BF21" s="38"/>
      <c r="BG21" s="38"/>
      <c r="BH21" s="38"/>
      <c r="BO21" s="105"/>
      <c r="BP21" s="105"/>
      <c r="BQ21" s="105"/>
      <c r="BR21" s="105"/>
      <c r="BS21" s="105"/>
      <c r="BT21" s="105"/>
      <c r="BU21" s="105"/>
      <c r="BV21" s="2651" t="s">
        <v>2960</v>
      </c>
      <c r="BW21" s="2652"/>
      <c r="BX21" s="2652"/>
      <c r="BY21" s="2653"/>
      <c r="BZ21" s="2654"/>
      <c r="CA21" s="2655"/>
      <c r="CH21" s="1525"/>
      <c r="CI21" s="1525"/>
      <c r="CJ21" s="1525"/>
      <c r="CK21" s="1525"/>
    </row>
    <row r="22" spans="2:91" s="62" customFormat="1" ht="30" customHeight="1">
      <c r="B22" s="89"/>
      <c r="C22" s="38"/>
      <c r="D22" s="85"/>
      <c r="E22" s="81"/>
      <c r="F22" s="76" t="s">
        <v>2961</v>
      </c>
      <c r="G22" s="81"/>
      <c r="H22" s="38"/>
      <c r="I22" s="1626"/>
      <c r="J22" s="1626"/>
      <c r="K22" s="1626"/>
      <c r="L22" s="1626"/>
      <c r="M22" s="1626"/>
      <c r="N22" s="1626"/>
      <c r="O22" s="1626"/>
      <c r="P22" s="1626"/>
      <c r="Q22" s="1626"/>
      <c r="R22" s="1626"/>
      <c r="S22" s="1626"/>
      <c r="T22" s="1626"/>
      <c r="U22" s="1626"/>
      <c r="V22" s="1626"/>
      <c r="W22" s="1626"/>
      <c r="X22" s="1626"/>
      <c r="Y22" s="1626"/>
      <c r="Z22" s="1626"/>
      <c r="AA22" s="1626"/>
      <c r="AB22" s="1626"/>
      <c r="AC22" s="1626"/>
      <c r="AD22" s="1626"/>
      <c r="AE22" s="1626"/>
      <c r="AF22" s="1626"/>
      <c r="AG22" s="1626"/>
      <c r="AH22" s="1626"/>
      <c r="AI22" s="1626"/>
      <c r="AJ22" s="1626"/>
      <c r="AK22" s="1626"/>
      <c r="AL22" s="1626"/>
      <c r="AM22" s="1626"/>
      <c r="AN22" s="1626"/>
      <c r="AO22" s="1626"/>
      <c r="AP22" s="38"/>
      <c r="AQ22" s="38"/>
      <c r="AR22" s="38"/>
      <c r="AS22" s="38"/>
      <c r="AT22" s="38"/>
      <c r="AU22" s="38"/>
      <c r="AV22" s="38"/>
      <c r="AW22" s="38"/>
      <c r="AX22" s="38"/>
      <c r="AY22" s="38"/>
      <c r="AZ22" s="38"/>
      <c r="BA22" s="38"/>
      <c r="BB22" s="38"/>
      <c r="BC22" s="38"/>
      <c r="BD22" s="38"/>
      <c r="BE22" s="38"/>
      <c r="BF22" s="38"/>
      <c r="BG22" s="38"/>
      <c r="BH22" s="38"/>
      <c r="BO22" s="105"/>
      <c r="BP22" s="105"/>
      <c r="BQ22" s="105"/>
      <c r="BR22" s="105"/>
      <c r="BS22" s="105"/>
      <c r="BT22" s="105"/>
      <c r="BU22" s="105"/>
      <c r="BV22" s="2652"/>
      <c r="BW22" s="2652"/>
      <c r="BX22" s="2652"/>
      <c r="BY22" s="2656"/>
      <c r="BZ22" s="2657"/>
      <c r="CA22" s="2658"/>
      <c r="CH22" s="1525"/>
      <c r="CI22" s="1525"/>
      <c r="CJ22" s="1525"/>
      <c r="CK22" s="1525"/>
    </row>
    <row r="23" spans="2:91" s="63" customFormat="1" ht="24.95" customHeight="1">
      <c r="B23" s="89"/>
      <c r="C23" s="38"/>
      <c r="D23" s="88"/>
      <c r="E23" s="81"/>
      <c r="F23" s="76"/>
      <c r="G23" s="81"/>
      <c r="H23" s="38"/>
      <c r="I23" s="1626"/>
      <c r="J23" s="1626"/>
      <c r="K23" s="1626"/>
      <c r="L23" s="1626"/>
      <c r="M23" s="1626"/>
      <c r="N23" s="1626"/>
      <c r="O23" s="1626"/>
      <c r="P23" s="1626"/>
      <c r="Q23" s="1626"/>
      <c r="R23" s="1626"/>
      <c r="S23" s="1626"/>
      <c r="T23" s="1626"/>
      <c r="U23" s="1626"/>
      <c r="V23" s="1626"/>
      <c r="W23" s="1626"/>
      <c r="X23" s="1626"/>
      <c r="Y23" s="1626"/>
      <c r="Z23" s="1626"/>
      <c r="AA23" s="1626"/>
      <c r="AB23" s="1626"/>
      <c r="AC23" s="1626"/>
      <c r="AD23" s="1626"/>
      <c r="AE23" s="1626"/>
      <c r="AF23" s="1626"/>
      <c r="AG23" s="1626"/>
      <c r="AH23" s="1626"/>
      <c r="AI23" s="1626"/>
      <c r="AJ23" s="1626"/>
      <c r="AK23" s="1626"/>
      <c r="AL23" s="1626"/>
      <c r="AM23" s="1626"/>
      <c r="AN23" s="1626"/>
      <c r="AO23" s="1626"/>
      <c r="AP23" s="38"/>
      <c r="AQ23" s="38"/>
      <c r="AR23" s="38"/>
      <c r="AS23" s="38"/>
      <c r="AT23" s="38"/>
      <c r="AU23" s="38"/>
      <c r="AV23" s="38"/>
      <c r="AW23" s="38"/>
      <c r="AX23" s="38"/>
      <c r="AY23" s="38"/>
      <c r="AZ23" s="38"/>
      <c r="BA23" s="38"/>
      <c r="BB23" s="38"/>
      <c r="BC23" s="38"/>
      <c r="BD23" s="38"/>
      <c r="BE23" s="38"/>
      <c r="BF23" s="38"/>
      <c r="BG23" s="38"/>
      <c r="BH23" s="38"/>
      <c r="BO23" s="105"/>
      <c r="BP23" s="105"/>
      <c r="BQ23" s="105"/>
      <c r="BR23" s="105"/>
      <c r="BS23" s="105"/>
      <c r="BT23" s="105"/>
      <c r="BU23" s="105"/>
      <c r="BV23" s="38"/>
      <c r="BW23" s="38"/>
      <c r="BX23" s="38"/>
      <c r="BY23" s="38"/>
      <c r="BZ23" s="38"/>
      <c r="CA23" s="38"/>
      <c r="CH23" s="1525"/>
      <c r="CI23" s="1525"/>
      <c r="CJ23" s="1525"/>
      <c r="CK23" s="1525"/>
    </row>
    <row r="24" spans="2:91" s="63" customFormat="1" ht="30" customHeight="1">
      <c r="B24" s="73"/>
      <c r="C24" s="38"/>
      <c r="D24" s="495" t="s">
        <v>1287</v>
      </c>
      <c r="E24" s="81"/>
      <c r="F24" s="1626" t="s">
        <v>2962</v>
      </c>
      <c r="G24" s="81"/>
      <c r="H24" s="38"/>
      <c r="I24" s="1626"/>
      <c r="J24" s="1626"/>
      <c r="K24" s="1626"/>
      <c r="L24" s="1626"/>
      <c r="M24" s="1626"/>
      <c r="N24" s="1626"/>
      <c r="O24" s="1626"/>
      <c r="P24" s="1626"/>
      <c r="Q24" s="1626"/>
      <c r="R24" s="1626"/>
      <c r="S24" s="1626"/>
      <c r="T24" s="1626"/>
      <c r="U24" s="1626"/>
      <c r="V24" s="1626"/>
      <c r="W24" s="1626"/>
      <c r="X24" s="1626"/>
      <c r="Y24" s="1626"/>
      <c r="Z24" s="1626"/>
      <c r="AA24" s="1626"/>
      <c r="AB24" s="1626"/>
      <c r="AC24" s="1626"/>
      <c r="AD24" s="1626"/>
      <c r="AE24" s="1626"/>
      <c r="AF24" s="1626"/>
      <c r="AG24" s="1626"/>
      <c r="AH24" s="1626"/>
      <c r="AI24" s="1626"/>
      <c r="AJ24" s="1626"/>
      <c r="AK24" s="1626"/>
      <c r="AL24" s="1626"/>
      <c r="AM24" s="1626"/>
      <c r="AN24" s="1626"/>
      <c r="AO24" s="1626"/>
      <c r="AP24" s="38"/>
      <c r="AQ24" s="38"/>
      <c r="AR24" s="38"/>
      <c r="AS24" s="38"/>
      <c r="AT24" s="38"/>
      <c r="AU24" s="38"/>
      <c r="AV24" s="38"/>
      <c r="AW24" s="38"/>
      <c r="AX24" s="38"/>
      <c r="AY24" s="38"/>
      <c r="AZ24" s="38"/>
      <c r="BA24" s="38"/>
      <c r="BB24" s="38"/>
      <c r="BC24" s="38"/>
      <c r="BD24" s="38"/>
      <c r="BE24" s="38"/>
      <c r="BF24" s="38"/>
      <c r="BG24" s="38"/>
      <c r="BH24" s="38"/>
      <c r="BO24" s="105"/>
      <c r="BP24" s="105"/>
      <c r="BQ24" s="105"/>
      <c r="BR24" s="105"/>
      <c r="BS24" s="105"/>
      <c r="BT24" s="105"/>
      <c r="BU24" s="105"/>
      <c r="BV24" s="2651" t="s">
        <v>2963</v>
      </c>
      <c r="BW24" s="2652"/>
      <c r="BX24" s="2652"/>
      <c r="BY24" s="2653"/>
      <c r="BZ24" s="2654"/>
      <c r="CA24" s="2655"/>
      <c r="CH24" s="1525"/>
      <c r="CI24" s="1525"/>
      <c r="CJ24" s="1525"/>
      <c r="CK24" s="1525"/>
    </row>
    <row r="25" spans="2:91" s="63" customFormat="1" ht="30" customHeight="1">
      <c r="B25" s="73"/>
      <c r="C25" s="38"/>
      <c r="D25" s="85"/>
      <c r="E25" s="81"/>
      <c r="F25" s="76" t="s">
        <v>2964</v>
      </c>
      <c r="G25" s="81"/>
      <c r="H25" s="38"/>
      <c r="I25" s="1626"/>
      <c r="J25" s="1626"/>
      <c r="K25" s="1626"/>
      <c r="L25" s="1626"/>
      <c r="M25" s="1626"/>
      <c r="N25" s="1626"/>
      <c r="O25" s="1626"/>
      <c r="P25" s="1626"/>
      <c r="Q25" s="1626"/>
      <c r="R25" s="1626"/>
      <c r="S25" s="1626"/>
      <c r="T25" s="1626"/>
      <c r="U25" s="1626"/>
      <c r="V25" s="1626"/>
      <c r="W25" s="1626"/>
      <c r="X25" s="1626"/>
      <c r="Y25" s="1626"/>
      <c r="Z25" s="1626"/>
      <c r="AA25" s="1626"/>
      <c r="AB25" s="1626"/>
      <c r="AC25" s="1626"/>
      <c r="AD25" s="1626"/>
      <c r="AE25" s="1626"/>
      <c r="AF25" s="1626"/>
      <c r="AG25" s="1626"/>
      <c r="AH25" s="1626"/>
      <c r="AI25" s="1626"/>
      <c r="AJ25" s="1626"/>
      <c r="AK25" s="1626"/>
      <c r="AL25" s="1626"/>
      <c r="AM25" s="1626"/>
      <c r="AN25" s="1626"/>
      <c r="AO25" s="1626"/>
      <c r="AP25" s="38"/>
      <c r="AQ25" s="38"/>
      <c r="AR25" s="38"/>
      <c r="AS25" s="38"/>
      <c r="AT25" s="38"/>
      <c r="AU25" s="38"/>
      <c r="AV25" s="38"/>
      <c r="AW25" s="38"/>
      <c r="AX25" s="38"/>
      <c r="AY25" s="38"/>
      <c r="AZ25" s="38"/>
      <c r="BA25" s="38"/>
      <c r="BB25" s="38"/>
      <c r="BC25" s="38"/>
      <c r="BD25" s="38"/>
      <c r="BE25" s="38"/>
      <c r="BF25" s="38"/>
      <c r="BG25" s="38"/>
      <c r="BH25" s="38"/>
      <c r="BO25" s="105"/>
      <c r="BP25" s="105"/>
      <c r="BQ25" s="105"/>
      <c r="BR25" s="105"/>
      <c r="BS25" s="105"/>
      <c r="BT25" s="105"/>
      <c r="BU25" s="105"/>
      <c r="BV25" s="2652"/>
      <c r="BW25" s="2652"/>
      <c r="BX25" s="2652"/>
      <c r="BY25" s="2656"/>
      <c r="BZ25" s="2657"/>
      <c r="CA25" s="2658"/>
      <c r="CH25" s="1525"/>
      <c r="CI25" s="1525"/>
      <c r="CJ25" s="1525"/>
      <c r="CK25" s="1525"/>
    </row>
    <row r="26" spans="2:91" s="63" customFormat="1" ht="24.95" customHeight="1">
      <c r="B26" s="73"/>
      <c r="C26" s="38"/>
      <c r="D26" s="85"/>
      <c r="E26" s="81"/>
      <c r="F26" s="76"/>
      <c r="G26" s="81"/>
      <c r="H26" s="38"/>
      <c r="I26" s="1626"/>
      <c r="J26" s="1626"/>
      <c r="K26" s="1626"/>
      <c r="L26" s="1626"/>
      <c r="M26" s="1626"/>
      <c r="N26" s="1626"/>
      <c r="O26" s="1626"/>
      <c r="P26" s="1626"/>
      <c r="Q26" s="1626"/>
      <c r="R26" s="1626"/>
      <c r="S26" s="1626"/>
      <c r="T26" s="1626"/>
      <c r="U26" s="1626"/>
      <c r="V26" s="1626"/>
      <c r="W26" s="1626"/>
      <c r="X26" s="1626"/>
      <c r="Y26" s="1626"/>
      <c r="Z26" s="1626"/>
      <c r="AA26" s="1626"/>
      <c r="AB26" s="1626"/>
      <c r="AC26" s="1626"/>
      <c r="AD26" s="1626"/>
      <c r="AE26" s="1626"/>
      <c r="AF26" s="1626"/>
      <c r="AG26" s="1626"/>
      <c r="AH26" s="1626"/>
      <c r="AI26" s="1626"/>
      <c r="AJ26" s="1626"/>
      <c r="AK26" s="1626"/>
      <c r="AL26" s="1626"/>
      <c r="AM26" s="1626"/>
      <c r="AN26" s="1626"/>
      <c r="AO26" s="1626"/>
      <c r="AP26" s="38"/>
      <c r="AQ26" s="38"/>
      <c r="AR26" s="38"/>
      <c r="AS26" s="38"/>
      <c r="AT26" s="38"/>
      <c r="AU26" s="38"/>
      <c r="AV26" s="38"/>
      <c r="AW26" s="38"/>
      <c r="AX26" s="38"/>
      <c r="AY26" s="38"/>
      <c r="AZ26" s="38"/>
      <c r="BA26" s="38"/>
      <c r="BB26" s="38"/>
      <c r="BC26" s="38"/>
      <c r="BD26" s="38"/>
      <c r="BE26" s="38"/>
      <c r="BF26" s="38"/>
      <c r="BG26" s="38"/>
      <c r="BH26" s="38"/>
      <c r="BO26" s="105"/>
      <c r="BP26" s="105"/>
      <c r="BQ26" s="105"/>
      <c r="BR26" s="105"/>
      <c r="BS26" s="105"/>
      <c r="BT26" s="105"/>
      <c r="BU26" s="105"/>
      <c r="BV26" s="1624"/>
      <c r="BW26" s="1624"/>
      <c r="BX26" s="1624"/>
      <c r="BY26" s="106"/>
      <c r="BZ26" s="106"/>
      <c r="CA26" s="106"/>
      <c r="CG26" s="1626"/>
      <c r="CH26" s="38"/>
      <c r="CI26" s="38"/>
      <c r="CJ26" s="38"/>
      <c r="CK26" s="38"/>
      <c r="CL26" s="38"/>
      <c r="CM26" s="38"/>
    </row>
    <row r="27" spans="2:91" s="63" customFormat="1" ht="30" customHeight="1">
      <c r="B27" s="73"/>
      <c r="C27" s="38"/>
      <c r="D27" s="495" t="s">
        <v>1291</v>
      </c>
      <c r="E27" s="81"/>
      <c r="F27" s="1626" t="s">
        <v>2073</v>
      </c>
      <c r="G27" s="81"/>
      <c r="H27" s="38"/>
      <c r="I27" s="1626"/>
      <c r="J27" s="1626"/>
      <c r="K27" s="1626"/>
      <c r="L27" s="1626"/>
      <c r="M27" s="1626"/>
      <c r="N27" s="1626"/>
      <c r="O27" s="1626"/>
      <c r="P27" s="1626"/>
      <c r="Q27" s="1626"/>
      <c r="R27" s="1626"/>
      <c r="S27" s="1626"/>
      <c r="T27" s="1626"/>
      <c r="U27" s="1626"/>
      <c r="V27" s="1626"/>
      <c r="W27" s="1626"/>
      <c r="X27" s="1626"/>
      <c r="Y27" s="1626"/>
      <c r="Z27" s="1626"/>
      <c r="AA27" s="1626"/>
      <c r="AB27" s="1626"/>
      <c r="AC27" s="1626"/>
      <c r="AD27" s="1626"/>
      <c r="AE27" s="1626"/>
      <c r="AF27" s="1626"/>
      <c r="AG27" s="1626"/>
      <c r="AH27" s="1626"/>
      <c r="AI27" s="1626"/>
      <c r="AJ27" s="1626"/>
      <c r="AK27" s="1626"/>
      <c r="AL27" s="1626"/>
      <c r="AM27" s="1626"/>
      <c r="AN27" s="1626"/>
      <c r="AO27" s="1626"/>
      <c r="AP27" s="38"/>
      <c r="AQ27" s="38"/>
      <c r="AR27" s="38"/>
      <c r="AS27" s="38"/>
      <c r="AT27" s="38"/>
      <c r="AU27" s="38"/>
      <c r="AV27" s="38"/>
      <c r="AW27" s="38"/>
      <c r="AX27" s="38"/>
      <c r="AY27" s="38"/>
      <c r="AZ27" s="38"/>
      <c r="BA27" s="38"/>
      <c r="BB27" s="38"/>
      <c r="BC27" s="38"/>
      <c r="BD27" s="38"/>
      <c r="BE27" s="38"/>
      <c r="BF27" s="38"/>
      <c r="BG27" s="38"/>
      <c r="BH27" s="38"/>
      <c r="BO27" s="105"/>
      <c r="BP27" s="105"/>
      <c r="BQ27" s="105"/>
      <c r="BR27" s="105"/>
      <c r="BS27" s="105"/>
      <c r="BT27" s="105"/>
      <c r="BU27" s="105"/>
      <c r="BV27" s="2651" t="s">
        <v>2965</v>
      </c>
      <c r="BW27" s="2652"/>
      <c r="BX27" s="2652"/>
      <c r="BY27" s="2653"/>
      <c r="BZ27" s="2654"/>
      <c r="CA27" s="2655"/>
      <c r="CG27" s="1626"/>
      <c r="CH27" s="38"/>
      <c r="CI27" s="38"/>
      <c r="CJ27" s="38"/>
      <c r="CK27" s="38"/>
      <c r="CL27" s="38"/>
      <c r="CM27" s="38"/>
    </row>
    <row r="28" spans="2:91" s="63" customFormat="1" ht="30" customHeight="1">
      <c r="B28" s="84"/>
      <c r="C28" s="38"/>
      <c r="D28" s="85"/>
      <c r="E28" s="81"/>
      <c r="F28" s="76" t="s">
        <v>2074</v>
      </c>
      <c r="G28" s="81"/>
      <c r="H28" s="38"/>
      <c r="I28" s="1626"/>
      <c r="J28" s="1626"/>
      <c r="K28" s="1626"/>
      <c r="L28" s="1626"/>
      <c r="M28" s="1626"/>
      <c r="N28" s="1626"/>
      <c r="O28" s="1626"/>
      <c r="P28" s="1626"/>
      <c r="Q28" s="1626"/>
      <c r="R28" s="1626"/>
      <c r="S28" s="2779"/>
      <c r="T28" s="2779"/>
      <c r="U28" s="2779"/>
      <c r="V28" s="2779"/>
      <c r="W28" s="2779"/>
      <c r="X28" s="2779"/>
      <c r="Y28" s="2779"/>
      <c r="Z28" s="2779"/>
      <c r="AA28" s="2779"/>
      <c r="AB28" s="2779"/>
      <c r="AC28" s="2779"/>
      <c r="AD28" s="2779"/>
      <c r="AE28" s="2779"/>
      <c r="AF28" s="2779"/>
      <c r="AG28" s="2779"/>
      <c r="AH28" s="2779"/>
      <c r="AI28" s="2779"/>
      <c r="AJ28" s="2779"/>
      <c r="AK28" s="2779"/>
      <c r="AL28" s="2779"/>
      <c r="AM28" s="1626"/>
      <c r="AN28" s="1626"/>
      <c r="AO28" s="1626"/>
      <c r="AP28" s="38"/>
      <c r="AQ28" s="38"/>
      <c r="AR28" s="38"/>
      <c r="AS28" s="38"/>
      <c r="AT28" s="38"/>
      <c r="AU28" s="38"/>
      <c r="AV28" s="38"/>
      <c r="AW28" s="38"/>
      <c r="AX28" s="38"/>
      <c r="AY28" s="38"/>
      <c r="AZ28" s="38"/>
      <c r="BA28" s="38"/>
      <c r="BB28" s="38"/>
      <c r="BC28" s="38"/>
      <c r="BD28" s="38"/>
      <c r="BE28" s="38"/>
      <c r="BF28" s="38"/>
      <c r="BG28" s="38"/>
      <c r="BH28" s="38"/>
      <c r="BO28" s="105"/>
      <c r="BP28" s="105"/>
      <c r="BQ28" s="105"/>
      <c r="BR28" s="105"/>
      <c r="BS28" s="105"/>
      <c r="BT28" s="105"/>
      <c r="BU28" s="105"/>
      <c r="BV28" s="2652"/>
      <c r="BW28" s="2652"/>
      <c r="BX28" s="2652"/>
      <c r="BY28" s="2656"/>
      <c r="BZ28" s="2657"/>
      <c r="CA28" s="2658"/>
      <c r="CG28" s="1626"/>
      <c r="CH28" s="38"/>
      <c r="CI28" s="38"/>
      <c r="CJ28" s="38"/>
      <c r="CK28" s="38"/>
      <c r="CL28" s="38"/>
      <c r="CM28" s="38"/>
    </row>
    <row r="29" spans="2:91" s="63" customFormat="1" ht="24.95" customHeight="1">
      <c r="B29" s="86"/>
      <c r="C29" s="38"/>
      <c r="D29" s="85"/>
      <c r="E29" s="81"/>
      <c r="F29" s="76"/>
      <c r="G29" s="81"/>
      <c r="H29" s="38"/>
      <c r="I29" s="1626"/>
      <c r="J29" s="1626"/>
      <c r="K29" s="1626"/>
      <c r="L29" s="1626"/>
      <c r="M29" s="1626"/>
      <c r="N29" s="1626"/>
      <c r="O29" s="1626"/>
      <c r="P29" s="1626"/>
      <c r="Q29" s="1626"/>
      <c r="R29" s="1626"/>
      <c r="S29" s="1626"/>
      <c r="T29" s="1626"/>
      <c r="U29" s="1626"/>
      <c r="V29" s="1626"/>
      <c r="W29" s="1626"/>
      <c r="X29" s="1626"/>
      <c r="Y29" s="1626"/>
      <c r="Z29" s="1626"/>
      <c r="AA29" s="1626"/>
      <c r="AB29" s="1626"/>
      <c r="AC29" s="1626"/>
      <c r="AD29" s="1626"/>
      <c r="AE29" s="1626"/>
      <c r="AF29" s="1626"/>
      <c r="AG29" s="1626"/>
      <c r="AH29" s="1626"/>
      <c r="AI29" s="1626"/>
      <c r="AJ29" s="1626"/>
      <c r="AK29" s="1626"/>
      <c r="AL29" s="1626"/>
      <c r="AM29" s="1626"/>
      <c r="AN29" s="1626"/>
      <c r="AO29" s="1626"/>
      <c r="AP29" s="38"/>
      <c r="AQ29" s="38"/>
      <c r="AR29" s="38"/>
      <c r="AS29" s="38"/>
      <c r="AT29" s="38"/>
      <c r="AU29" s="38"/>
      <c r="AV29" s="38"/>
      <c r="AW29" s="38"/>
      <c r="AX29" s="38"/>
      <c r="AY29" s="38"/>
      <c r="AZ29" s="38"/>
      <c r="BA29" s="38"/>
      <c r="BB29" s="38"/>
      <c r="BC29" s="38"/>
      <c r="BD29" s="38"/>
      <c r="BE29" s="38"/>
      <c r="BF29" s="38"/>
      <c r="BG29" s="38"/>
      <c r="BH29" s="38"/>
      <c r="BO29" s="105"/>
      <c r="BP29" s="105"/>
      <c r="BQ29" s="105"/>
      <c r="BR29" s="105"/>
      <c r="BS29" s="105"/>
      <c r="BT29" s="105"/>
      <c r="BU29" s="105"/>
      <c r="BV29" s="1624"/>
      <c r="BW29" s="1624"/>
      <c r="BX29" s="1624"/>
      <c r="BY29" s="106"/>
      <c r="BZ29" s="106"/>
      <c r="CA29" s="106"/>
      <c r="CG29" s="1626"/>
      <c r="CH29" s="38"/>
      <c r="CI29" s="38"/>
      <c r="CJ29" s="38"/>
      <c r="CK29" s="38"/>
      <c r="CL29" s="38"/>
      <c r="CM29" s="38"/>
    </row>
    <row r="30" spans="2:91" s="63" customFormat="1" ht="30" customHeight="1">
      <c r="B30" s="86"/>
      <c r="C30" s="38"/>
      <c r="D30" s="495" t="s">
        <v>1295</v>
      </c>
      <c r="E30" s="81"/>
      <c r="F30" s="1626" t="s">
        <v>2966</v>
      </c>
      <c r="G30" s="81"/>
      <c r="H30" s="38"/>
      <c r="I30" s="1626"/>
      <c r="J30" s="1626"/>
      <c r="K30" s="1626"/>
      <c r="L30" s="1626"/>
      <c r="M30" s="1626"/>
      <c r="N30" s="1626"/>
      <c r="O30" s="1626"/>
      <c r="P30" s="1626"/>
      <c r="Q30" s="1626"/>
      <c r="R30" s="1626"/>
      <c r="S30" s="1626"/>
      <c r="T30" s="1626"/>
      <c r="U30" s="1626"/>
      <c r="V30" s="1626"/>
      <c r="W30" s="1626"/>
      <c r="X30" s="1626"/>
      <c r="Y30" s="1626"/>
      <c r="Z30" s="1626"/>
      <c r="AA30" s="1626"/>
      <c r="AB30" s="1626"/>
      <c r="AC30" s="1626"/>
      <c r="AD30" s="1626"/>
      <c r="AE30" s="1626"/>
      <c r="AF30" s="1626"/>
      <c r="AG30" s="1626"/>
      <c r="AH30" s="1626"/>
      <c r="AI30" s="1626"/>
      <c r="AJ30" s="1626"/>
      <c r="AK30" s="1626"/>
      <c r="AL30" s="1626"/>
      <c r="AM30" s="1626"/>
      <c r="AN30" s="1626"/>
      <c r="AO30" s="1626"/>
      <c r="AP30" s="38"/>
      <c r="AQ30" s="38"/>
      <c r="AR30" s="38"/>
      <c r="AS30" s="38"/>
      <c r="AT30" s="38"/>
      <c r="AU30" s="38"/>
      <c r="AV30" s="38"/>
      <c r="AW30" s="38"/>
      <c r="AX30" s="38"/>
      <c r="AY30" s="38"/>
      <c r="AZ30" s="38"/>
      <c r="BA30" s="38"/>
      <c r="BB30" s="38"/>
      <c r="BC30" s="38"/>
      <c r="BD30" s="38"/>
      <c r="BE30" s="38"/>
      <c r="BF30" s="38"/>
      <c r="BG30" s="38"/>
      <c r="BH30" s="38"/>
      <c r="BO30" s="105"/>
      <c r="BP30" s="105"/>
      <c r="BQ30" s="105"/>
      <c r="BR30" s="105"/>
      <c r="BS30" s="105"/>
      <c r="BT30" s="105"/>
      <c r="BU30" s="105"/>
      <c r="BV30" s="2651" t="s">
        <v>2460</v>
      </c>
      <c r="BW30" s="2652"/>
      <c r="BX30" s="2652"/>
      <c r="BY30" s="2653"/>
      <c r="BZ30" s="2654"/>
      <c r="CA30" s="2655"/>
      <c r="CG30" s="1626"/>
      <c r="CH30" s="38"/>
      <c r="CI30" s="38"/>
      <c r="CJ30" s="38"/>
      <c r="CK30" s="38"/>
      <c r="CL30" s="38"/>
      <c r="CM30" s="38"/>
    </row>
    <row r="31" spans="2:91" s="63" customFormat="1" ht="30" customHeight="1">
      <c r="B31" s="89"/>
      <c r="C31" s="38"/>
      <c r="D31" s="85"/>
      <c r="E31" s="81"/>
      <c r="F31" s="76" t="s">
        <v>2967</v>
      </c>
      <c r="G31" s="81"/>
      <c r="H31" s="38"/>
      <c r="I31" s="1626"/>
      <c r="J31" s="1626"/>
      <c r="K31" s="1626"/>
      <c r="L31" s="1626"/>
      <c r="M31" s="1626"/>
      <c r="N31" s="1626"/>
      <c r="O31" s="1626"/>
      <c r="P31" s="1626"/>
      <c r="Q31" s="1626"/>
      <c r="R31" s="1626"/>
      <c r="S31" s="1626"/>
      <c r="T31" s="1626"/>
      <c r="U31" s="1626"/>
      <c r="V31" s="1626"/>
      <c r="W31" s="1626"/>
      <c r="X31" s="1626"/>
      <c r="Y31" s="1626"/>
      <c r="Z31" s="1626"/>
      <c r="AA31" s="1626"/>
      <c r="AB31" s="1626"/>
      <c r="AC31" s="1626"/>
      <c r="AD31" s="1626"/>
      <c r="AE31" s="1626"/>
      <c r="AF31" s="1626"/>
      <c r="AG31" s="1626"/>
      <c r="AH31" s="1626"/>
      <c r="AI31" s="1626"/>
      <c r="AJ31" s="1626"/>
      <c r="AK31" s="1626"/>
      <c r="AL31" s="1626"/>
      <c r="AM31" s="1626"/>
      <c r="AN31" s="1626"/>
      <c r="AO31" s="1626"/>
      <c r="AP31" s="38"/>
      <c r="AQ31" s="38"/>
      <c r="AR31" s="38"/>
      <c r="AS31" s="38"/>
      <c r="AT31" s="38"/>
      <c r="AU31" s="38"/>
      <c r="AV31" s="38"/>
      <c r="AW31" s="38"/>
      <c r="AX31" s="38"/>
      <c r="AY31" s="38"/>
      <c r="AZ31" s="38"/>
      <c r="BA31" s="38"/>
      <c r="BB31" s="38"/>
      <c r="BC31" s="38"/>
      <c r="BD31" s="38"/>
      <c r="BE31" s="38"/>
      <c r="BF31" s="38"/>
      <c r="BG31" s="38"/>
      <c r="BH31" s="38"/>
      <c r="BO31" s="105"/>
      <c r="BP31" s="105"/>
      <c r="BQ31" s="105"/>
      <c r="BR31" s="105"/>
      <c r="BS31" s="105"/>
      <c r="BT31" s="105"/>
      <c r="BU31" s="105"/>
      <c r="BV31" s="2652"/>
      <c r="BW31" s="2652"/>
      <c r="BX31" s="2652"/>
      <c r="BY31" s="2656"/>
      <c r="BZ31" s="2657"/>
      <c r="CA31" s="2658"/>
      <c r="CG31" s="1626"/>
      <c r="CH31" s="38"/>
      <c r="CI31" s="38"/>
      <c r="CJ31" s="38"/>
      <c r="CK31" s="38"/>
      <c r="CL31" s="38"/>
      <c r="CM31" s="38"/>
    </row>
    <row r="32" spans="2:91" s="63" customFormat="1" ht="39.950000000000003" customHeight="1">
      <c r="B32" s="91"/>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2"/>
      <c r="BP32" s="92"/>
      <c r="BQ32" s="92"/>
      <c r="BR32" s="92"/>
      <c r="BS32" s="92"/>
      <c r="BT32" s="92"/>
      <c r="BU32" s="92"/>
      <c r="BV32" s="92"/>
      <c r="BW32" s="92"/>
      <c r="BX32" s="92"/>
      <c r="BY32" s="92"/>
      <c r="BZ32" s="92"/>
      <c r="CA32" s="92"/>
      <c r="CB32" s="92"/>
      <c r="CC32" s="92"/>
      <c r="CD32" s="112"/>
      <c r="CE32" s="1626"/>
      <c r="CF32" s="1626"/>
      <c r="CG32" s="1626"/>
      <c r="CH32" s="38"/>
      <c r="CI32" s="38"/>
      <c r="CJ32" s="38"/>
      <c r="CK32" s="38"/>
      <c r="CL32" s="38"/>
      <c r="CM32" s="38"/>
    </row>
    <row r="33" spans="2:91" s="63" customFormat="1" ht="39.950000000000003" customHeight="1">
      <c r="B33" s="73"/>
      <c r="C33" s="93"/>
      <c r="D33" s="1525"/>
      <c r="E33" s="1525"/>
      <c r="F33" s="1525"/>
      <c r="G33" s="1525"/>
      <c r="H33" s="1525"/>
      <c r="I33" s="1525"/>
      <c r="J33" s="1525"/>
      <c r="K33" s="1525"/>
      <c r="L33" s="1525"/>
      <c r="M33" s="1525"/>
      <c r="N33" s="1525"/>
      <c r="O33" s="1525"/>
      <c r="P33" s="1525"/>
      <c r="Q33" s="1525"/>
      <c r="R33" s="1525"/>
      <c r="S33" s="1525"/>
      <c r="T33" s="1525"/>
      <c r="U33" s="1525"/>
      <c r="V33" s="1525"/>
      <c r="W33" s="1525"/>
      <c r="X33" s="1525"/>
      <c r="Y33" s="1525"/>
      <c r="Z33" s="1525"/>
      <c r="AA33" s="1525"/>
      <c r="AB33" s="1525"/>
      <c r="AC33" s="1525"/>
      <c r="AD33" s="1525"/>
      <c r="AE33" s="1525"/>
      <c r="AF33" s="1525"/>
      <c r="AG33" s="1525"/>
      <c r="AH33" s="1525"/>
      <c r="AI33" s="1525"/>
      <c r="AJ33" s="1525"/>
      <c r="AK33" s="1525"/>
      <c r="AL33" s="1525"/>
      <c r="AM33" s="1525"/>
      <c r="AN33" s="1525"/>
      <c r="AO33" s="1525"/>
      <c r="AP33" s="1525"/>
      <c r="AQ33" s="1525"/>
      <c r="AR33" s="1525"/>
      <c r="AS33" s="1525"/>
      <c r="AT33" s="1525"/>
      <c r="AU33" s="1525"/>
      <c r="AV33" s="1525"/>
      <c r="AW33" s="1525"/>
      <c r="AX33" s="1525"/>
      <c r="AY33" s="1525"/>
      <c r="AZ33" s="1525"/>
      <c r="BA33" s="1525"/>
      <c r="BB33" s="1525"/>
      <c r="BC33" s="1525"/>
      <c r="BD33" s="1525"/>
      <c r="BE33" s="1525"/>
      <c r="BF33" s="1525"/>
      <c r="BG33" s="1525"/>
      <c r="BH33" s="1525"/>
      <c r="BI33" s="1525"/>
      <c r="BJ33" s="1525"/>
      <c r="BK33" s="1525"/>
      <c r="BL33" s="1525"/>
      <c r="BM33" s="1525"/>
      <c r="BN33" s="1525"/>
      <c r="BO33" s="1525"/>
      <c r="BP33" s="1525"/>
      <c r="BQ33" s="1525"/>
      <c r="BR33" s="1525"/>
      <c r="BS33" s="1525"/>
      <c r="BT33" s="1525"/>
      <c r="BU33" s="1525"/>
      <c r="BV33" s="1525"/>
      <c r="BW33" s="1525"/>
      <c r="BX33" s="1525"/>
      <c r="BY33" s="1525"/>
      <c r="BZ33" s="1525"/>
      <c r="CA33" s="1525"/>
      <c r="CB33" s="1525"/>
      <c r="CC33" s="93"/>
      <c r="CD33" s="113"/>
      <c r="CE33" s="1626"/>
      <c r="CF33" s="1626"/>
      <c r="CG33" s="1626"/>
      <c r="CH33" s="38"/>
      <c r="CI33" s="38"/>
      <c r="CJ33" s="38"/>
      <c r="CK33" s="38"/>
      <c r="CL33" s="38"/>
      <c r="CM33" s="38"/>
    </row>
    <row r="34" spans="2:91" s="63" customFormat="1" ht="30" customHeight="1">
      <c r="B34" s="73"/>
      <c r="C34" s="74" t="s">
        <v>2968</v>
      </c>
      <c r="D34" s="1626" t="s">
        <v>2969</v>
      </c>
      <c r="E34" s="1525"/>
      <c r="F34" s="1525"/>
      <c r="G34" s="1525"/>
      <c r="H34" s="1525"/>
      <c r="I34" s="1525"/>
      <c r="J34" s="1525"/>
      <c r="K34" s="1525"/>
      <c r="L34" s="1525"/>
      <c r="M34" s="1525"/>
      <c r="N34" s="1525"/>
      <c r="O34" s="1525"/>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AP34" s="1525"/>
      <c r="AQ34" s="1525"/>
      <c r="AR34" s="1525"/>
      <c r="AS34" s="1525"/>
      <c r="AT34" s="1525"/>
      <c r="AU34" s="1525"/>
      <c r="AV34" s="1525"/>
      <c r="AW34" s="1525"/>
      <c r="AX34" s="1525"/>
      <c r="AY34" s="1525"/>
      <c r="AZ34" s="1525"/>
      <c r="BA34" s="1525"/>
      <c r="BB34" s="1525"/>
      <c r="BC34" s="1525"/>
      <c r="BD34" s="1525"/>
      <c r="BE34" s="1525"/>
      <c r="BF34" s="1525"/>
      <c r="BG34" s="1525"/>
      <c r="BH34" s="1525"/>
      <c r="BI34" s="1525"/>
      <c r="BJ34" s="1525"/>
      <c r="BK34" s="1525"/>
      <c r="BL34" s="1525"/>
      <c r="BM34" s="1525"/>
      <c r="BN34" s="1525"/>
      <c r="BO34" s="1525"/>
      <c r="BP34" s="1525"/>
      <c r="BQ34" s="1525"/>
      <c r="BR34" s="1525"/>
      <c r="BS34" s="1525"/>
      <c r="BT34" s="1525"/>
      <c r="BU34" s="1525"/>
      <c r="BV34" s="1525"/>
      <c r="BW34" s="1525"/>
      <c r="BX34" s="1525"/>
      <c r="BY34" s="1525"/>
      <c r="BZ34" s="1525"/>
      <c r="CA34" s="1525"/>
      <c r="CB34" s="1525"/>
      <c r="CC34" s="93"/>
      <c r="CD34" s="113"/>
      <c r="CE34" s="1626"/>
      <c r="CF34" s="1626"/>
      <c r="CG34" s="1626"/>
      <c r="CH34" s="38"/>
      <c r="CI34" s="38"/>
      <c r="CJ34" s="38"/>
      <c r="CK34" s="38"/>
      <c r="CL34" s="38"/>
      <c r="CM34" s="38"/>
    </row>
    <row r="35" spans="2:91" s="63" customFormat="1" ht="30" customHeight="1">
      <c r="B35" s="73"/>
      <c r="C35" s="74"/>
      <c r="D35" s="1626" t="s">
        <v>1184</v>
      </c>
      <c r="E35" s="1525"/>
      <c r="F35" s="1525"/>
      <c r="G35" s="1525"/>
      <c r="H35" s="1525"/>
      <c r="I35" s="1525"/>
      <c r="J35" s="1525"/>
      <c r="K35" s="1525"/>
      <c r="L35" s="1525"/>
      <c r="M35" s="1525"/>
      <c r="N35" s="1525"/>
      <c r="O35" s="1525"/>
      <c r="P35" s="1525"/>
      <c r="Q35" s="1525"/>
      <c r="R35" s="1525"/>
      <c r="S35" s="1525"/>
      <c r="T35" s="1525"/>
      <c r="U35" s="1525"/>
      <c r="V35" s="1525"/>
      <c r="W35" s="1525"/>
      <c r="X35" s="1525"/>
      <c r="Y35" s="1525"/>
      <c r="Z35" s="1525"/>
      <c r="AA35" s="1525"/>
      <c r="AB35" s="1525"/>
      <c r="AC35" s="1525"/>
      <c r="AD35" s="1525"/>
      <c r="AE35" s="1525"/>
      <c r="AF35" s="1525"/>
      <c r="AG35" s="1525"/>
      <c r="AH35" s="1525"/>
      <c r="AI35" s="1525"/>
      <c r="AJ35" s="1525"/>
      <c r="AK35" s="1525"/>
      <c r="AL35" s="1525"/>
      <c r="AM35" s="1525"/>
      <c r="AN35" s="1525"/>
      <c r="AO35" s="1525"/>
      <c r="AP35" s="1525"/>
      <c r="AQ35" s="1525"/>
      <c r="AR35" s="1525"/>
      <c r="AS35" s="1525"/>
      <c r="AT35" s="1525"/>
      <c r="AU35" s="1525"/>
      <c r="AV35" s="1525"/>
      <c r="AW35" s="1525"/>
      <c r="AX35" s="1525"/>
      <c r="AY35" s="1525"/>
      <c r="AZ35" s="1525"/>
      <c r="BA35" s="1525"/>
      <c r="BB35" s="1525"/>
      <c r="BC35" s="1525"/>
      <c r="BD35" s="1525"/>
      <c r="BE35" s="1525"/>
      <c r="BF35" s="1525"/>
      <c r="BG35" s="1525"/>
      <c r="BH35" s="1525"/>
      <c r="BI35" s="1525"/>
      <c r="BJ35" s="1525"/>
      <c r="BK35" s="1525"/>
      <c r="BL35" s="1525"/>
      <c r="BM35" s="1525"/>
      <c r="BN35" s="1525"/>
      <c r="BO35" s="1525"/>
      <c r="BP35" s="1525"/>
      <c r="BQ35" s="1525"/>
      <c r="BR35" s="1525"/>
      <c r="BS35" s="1525"/>
      <c r="BT35" s="1525"/>
      <c r="BU35" s="1525"/>
      <c r="BV35" s="1525"/>
      <c r="BW35" s="1525"/>
      <c r="BX35" s="1525"/>
      <c r="BY35" s="1525"/>
      <c r="BZ35" s="1525"/>
      <c r="CA35" s="1525"/>
      <c r="CB35" s="1525"/>
      <c r="CC35" s="93"/>
      <c r="CD35" s="113"/>
      <c r="CE35" s="1626"/>
      <c r="CF35" s="1626"/>
      <c r="CG35" s="1626"/>
      <c r="CH35" s="38"/>
      <c r="CI35" s="38"/>
      <c r="CJ35" s="38"/>
      <c r="CK35" s="38"/>
      <c r="CL35" s="38"/>
      <c r="CM35" s="38"/>
    </row>
    <row r="36" spans="2:91" s="63" customFormat="1" ht="30" customHeight="1">
      <c r="B36" s="84"/>
      <c r="C36" s="74"/>
      <c r="D36" s="76" t="s">
        <v>2970</v>
      </c>
      <c r="E36" s="1525"/>
      <c r="F36" s="1525"/>
      <c r="G36" s="1525"/>
      <c r="H36" s="1525"/>
      <c r="I36" s="1525"/>
      <c r="J36" s="1525"/>
      <c r="K36" s="1525"/>
      <c r="L36" s="1525"/>
      <c r="M36" s="1525"/>
      <c r="N36" s="1525"/>
      <c r="O36" s="1525"/>
      <c r="P36" s="1525"/>
      <c r="Q36" s="1525"/>
      <c r="R36" s="1525"/>
      <c r="S36" s="1525"/>
      <c r="T36" s="1525"/>
      <c r="U36" s="1525"/>
      <c r="V36" s="1525"/>
      <c r="W36" s="1525"/>
      <c r="X36" s="1525"/>
      <c r="Y36" s="1525"/>
      <c r="Z36" s="1525"/>
      <c r="AA36" s="1525"/>
      <c r="AB36" s="1525"/>
      <c r="AC36" s="1525"/>
      <c r="AD36" s="1525"/>
      <c r="AE36" s="1525"/>
      <c r="AF36" s="1525"/>
      <c r="AG36" s="1525"/>
      <c r="AH36" s="1525"/>
      <c r="AI36" s="1525"/>
      <c r="AJ36" s="1525"/>
      <c r="AK36" s="1525"/>
      <c r="AL36" s="1525"/>
      <c r="AM36" s="1525"/>
      <c r="AN36" s="1525"/>
      <c r="AO36" s="1525"/>
      <c r="AP36" s="1525"/>
      <c r="AQ36" s="1525"/>
      <c r="AR36" s="1525"/>
      <c r="AS36" s="1525"/>
      <c r="AT36" s="1525"/>
      <c r="AU36" s="1525"/>
      <c r="AV36" s="1525"/>
      <c r="AW36" s="1525"/>
      <c r="AX36" s="1525"/>
      <c r="AY36" s="1525"/>
      <c r="AZ36" s="1525"/>
      <c r="BA36" s="1525"/>
      <c r="BB36" s="1525"/>
      <c r="BC36" s="1525"/>
      <c r="BD36" s="1525"/>
      <c r="BE36" s="1525"/>
      <c r="BF36" s="1525"/>
      <c r="BG36" s="1525"/>
      <c r="BH36" s="1525"/>
      <c r="BI36" s="1525"/>
      <c r="BJ36" s="1525"/>
      <c r="BK36" s="1525"/>
      <c r="BL36" s="1525"/>
      <c r="BM36" s="1525"/>
      <c r="BN36" s="1525"/>
      <c r="BO36" s="1525"/>
      <c r="BP36" s="1525"/>
      <c r="BQ36" s="1525"/>
      <c r="BR36" s="1525"/>
      <c r="BS36" s="1525"/>
      <c r="BT36" s="1525"/>
      <c r="BU36" s="1525"/>
      <c r="BV36" s="1525"/>
      <c r="BW36" s="1525"/>
      <c r="BX36" s="1525"/>
      <c r="BY36" s="1525"/>
      <c r="BZ36" s="1525"/>
      <c r="CA36" s="1525"/>
      <c r="CB36" s="1525"/>
      <c r="CC36" s="93"/>
      <c r="CD36" s="113"/>
      <c r="CE36" s="1626"/>
      <c r="CF36" s="1626"/>
      <c r="CG36" s="1626"/>
      <c r="CH36" s="38"/>
      <c r="CI36" s="38"/>
      <c r="CJ36" s="38"/>
      <c r="CK36" s="38"/>
      <c r="CL36" s="38"/>
      <c r="CM36" s="38"/>
    </row>
    <row r="37" spans="2:91" s="63" customFormat="1" ht="30" customHeight="1">
      <c r="B37" s="86"/>
      <c r="C37" s="93"/>
      <c r="D37" s="1525"/>
      <c r="E37" s="1525"/>
      <c r="F37" s="1525"/>
      <c r="G37" s="1525"/>
      <c r="H37" s="1525"/>
      <c r="I37" s="1525"/>
      <c r="J37" s="1525"/>
      <c r="K37" s="1525"/>
      <c r="L37" s="1525"/>
      <c r="M37" s="1525"/>
      <c r="N37" s="1525"/>
      <c r="O37" s="1525"/>
      <c r="P37" s="1525"/>
      <c r="Q37" s="1525"/>
      <c r="R37" s="1525"/>
      <c r="S37" s="1525"/>
      <c r="T37" s="1525"/>
      <c r="U37" s="1525"/>
      <c r="V37" s="1525"/>
      <c r="W37" s="1525"/>
      <c r="X37" s="1525"/>
      <c r="Y37" s="1525"/>
      <c r="Z37" s="1525"/>
      <c r="AA37" s="1525"/>
      <c r="AB37" s="1525"/>
      <c r="AC37" s="1525"/>
      <c r="AD37" s="1525"/>
      <c r="AE37" s="1525"/>
      <c r="AF37" s="1525"/>
      <c r="AG37" s="1525"/>
      <c r="AH37" s="1525"/>
      <c r="AI37" s="1525"/>
      <c r="AJ37" s="1525"/>
      <c r="AK37" s="1525"/>
      <c r="AL37" s="1525"/>
      <c r="AM37" s="1525"/>
      <c r="AN37" s="1525"/>
      <c r="AO37" s="1525"/>
      <c r="AP37" s="1525"/>
      <c r="AQ37" s="1525"/>
      <c r="AR37" s="1525"/>
      <c r="AS37" s="1525"/>
      <c r="AT37" s="1525"/>
      <c r="AU37" s="1525"/>
      <c r="AV37" s="1525"/>
      <c r="AW37" s="1525"/>
      <c r="AX37" s="1525"/>
      <c r="AY37" s="1525"/>
      <c r="AZ37" s="1525"/>
      <c r="BA37" s="1525"/>
      <c r="BB37" s="1525"/>
      <c r="BC37" s="1525"/>
      <c r="BD37" s="1525"/>
      <c r="BE37" s="1525"/>
      <c r="BF37" s="1525"/>
      <c r="BG37" s="1525"/>
      <c r="BH37" s="1525"/>
      <c r="BI37" s="1525"/>
      <c r="BJ37" s="1525"/>
      <c r="BK37" s="1525"/>
      <c r="BL37" s="1525"/>
      <c r="BM37" s="1525"/>
      <c r="BN37" s="1525"/>
      <c r="BO37" s="1525"/>
      <c r="BP37" s="1525"/>
      <c r="BQ37" s="1525"/>
      <c r="BR37" s="1525"/>
      <c r="BS37" s="1525"/>
      <c r="BT37" s="1525"/>
      <c r="BU37" s="1525"/>
      <c r="BV37" s="1525"/>
      <c r="BW37" s="1525"/>
      <c r="BX37" s="1525"/>
      <c r="BY37" s="1525"/>
      <c r="BZ37" s="1525"/>
      <c r="CA37" s="1525"/>
      <c r="CB37" s="1525"/>
      <c r="CC37" s="93"/>
      <c r="CD37" s="113"/>
      <c r="CE37" s="1626"/>
      <c r="CF37" s="1626"/>
      <c r="CG37" s="1626"/>
      <c r="CH37" s="38"/>
      <c r="CI37" s="38"/>
      <c r="CJ37" s="38"/>
      <c r="CK37" s="38"/>
      <c r="CL37" s="38"/>
      <c r="CM37" s="38"/>
    </row>
    <row r="38" spans="2:91" s="63" customFormat="1" ht="30" customHeight="1">
      <c r="B38" s="86"/>
      <c r="C38" s="93"/>
      <c r="D38" s="2780">
        <v>350046</v>
      </c>
      <c r="E38" s="2780"/>
      <c r="F38" s="2780"/>
      <c r="G38" s="2780"/>
      <c r="H38" s="2780"/>
      <c r="I38" s="97"/>
      <c r="J38" s="97"/>
      <c r="K38" s="97"/>
      <c r="L38" s="97"/>
      <c r="M38" s="97"/>
      <c r="N38" s="97"/>
      <c r="O38" s="97"/>
      <c r="P38" s="97"/>
      <c r="Q38" s="97"/>
      <c r="R38" s="77"/>
      <c r="S38" s="77"/>
      <c r="T38" s="77"/>
      <c r="U38" s="77"/>
      <c r="V38" s="77"/>
      <c r="W38" s="77"/>
      <c r="X38" s="77"/>
      <c r="Y38" s="77"/>
      <c r="Z38" s="77"/>
      <c r="AA38" s="77"/>
      <c r="AB38" s="77"/>
      <c r="AC38" s="77"/>
      <c r="AD38" s="77"/>
      <c r="AE38" s="77"/>
      <c r="AF38" s="77"/>
      <c r="AG38" s="1525"/>
      <c r="AH38" s="1525"/>
      <c r="AI38" s="1525"/>
      <c r="AJ38" s="1525"/>
      <c r="AK38" s="1525"/>
      <c r="AL38" s="1525"/>
      <c r="AM38" s="1525"/>
      <c r="AN38" s="1525"/>
      <c r="AO38" s="1525"/>
      <c r="AP38" s="1525"/>
      <c r="AQ38" s="1525"/>
      <c r="AR38" s="1525"/>
      <c r="AS38" s="1525"/>
      <c r="AT38" s="1525"/>
      <c r="AU38" s="1525"/>
      <c r="AV38" s="1525"/>
      <c r="AW38" s="1525"/>
      <c r="AX38" s="1525"/>
      <c r="AY38" s="1525"/>
      <c r="AZ38" s="1525"/>
      <c r="BA38" s="1525"/>
      <c r="BB38" s="1525"/>
      <c r="BC38" s="1525"/>
      <c r="BD38" s="1525"/>
      <c r="BE38" s="1525"/>
      <c r="BF38" s="1525"/>
      <c r="BG38" s="1525"/>
      <c r="BH38" s="1525"/>
      <c r="BI38" s="1525"/>
      <c r="BJ38" s="1525"/>
      <c r="BK38" s="1525"/>
      <c r="BL38" s="1525"/>
      <c r="BM38" s="1525"/>
      <c r="BN38" s="1525"/>
      <c r="BO38" s="1525"/>
      <c r="BP38" s="1525"/>
      <c r="BQ38" s="1525"/>
      <c r="BR38" s="1525"/>
      <c r="BS38" s="1525"/>
      <c r="BT38" s="1525"/>
      <c r="BU38" s="1525"/>
      <c r="BV38" s="1525"/>
      <c r="BW38" s="1525"/>
      <c r="BX38" s="1525"/>
      <c r="BY38" s="1525"/>
      <c r="BZ38" s="1525"/>
      <c r="CA38" s="1525"/>
      <c r="CB38" s="1525"/>
      <c r="CC38" s="93"/>
      <c r="CD38" s="113"/>
      <c r="CE38" s="1626"/>
      <c r="CF38" s="1626"/>
      <c r="CG38" s="1626"/>
      <c r="CH38" s="38"/>
      <c r="CI38" s="38"/>
      <c r="CJ38" s="38"/>
      <c r="CK38" s="38"/>
      <c r="CL38" s="38"/>
      <c r="CM38" s="38"/>
    </row>
    <row r="39" spans="2:91" s="63" customFormat="1" ht="30" customHeight="1">
      <c r="B39" s="89"/>
      <c r="C39" s="93"/>
      <c r="D39" s="2317" t="s">
        <v>1130</v>
      </c>
      <c r="E39" s="2348"/>
      <c r="F39" s="2619"/>
      <c r="G39" s="2620"/>
      <c r="H39" s="2621"/>
      <c r="I39" s="98"/>
      <c r="J39" s="2644" t="s">
        <v>2154</v>
      </c>
      <c r="K39" s="2644"/>
      <c r="L39" s="2644"/>
      <c r="M39" s="2644"/>
      <c r="N39" s="2644"/>
      <c r="O39" s="131"/>
      <c r="P39" s="131"/>
      <c r="Q39" s="131"/>
      <c r="R39" s="77"/>
      <c r="S39" s="2317" t="s">
        <v>1132</v>
      </c>
      <c r="T39" s="2348"/>
      <c r="U39" s="2619"/>
      <c r="V39" s="2620"/>
      <c r="W39" s="2621"/>
      <c r="X39" s="98"/>
      <c r="Y39" s="2644" t="s">
        <v>2296</v>
      </c>
      <c r="Z39" s="2644"/>
      <c r="AA39" s="2644"/>
      <c r="AB39" s="2644"/>
      <c r="AC39" s="2644"/>
      <c r="AD39" s="2644"/>
      <c r="AE39" s="131"/>
      <c r="AF39" s="131"/>
      <c r="AG39" s="1525"/>
      <c r="AH39" s="1525"/>
      <c r="AI39" s="1525"/>
      <c r="AJ39" s="1525"/>
      <c r="AK39" s="1525"/>
      <c r="AL39" s="1525"/>
      <c r="AM39" s="1525"/>
      <c r="AN39" s="1525"/>
      <c r="AO39" s="1525"/>
      <c r="AP39" s="1525"/>
      <c r="AQ39" s="1525"/>
      <c r="AR39" s="1525"/>
      <c r="AS39" s="1525"/>
      <c r="AT39" s="1525"/>
      <c r="AU39" s="1525"/>
      <c r="AV39" s="1525"/>
      <c r="AW39" s="1525"/>
      <c r="AX39" s="1525"/>
      <c r="AY39" s="1525"/>
      <c r="AZ39" s="1525"/>
      <c r="BA39" s="1525"/>
      <c r="BB39" s="1525"/>
      <c r="BC39" s="1525"/>
      <c r="BD39" s="1525"/>
      <c r="BE39" s="1525"/>
      <c r="BF39" s="1525"/>
      <c r="BG39" s="1525"/>
      <c r="BH39" s="1525"/>
      <c r="BI39" s="1525"/>
      <c r="BJ39" s="1525"/>
      <c r="BK39" s="1525"/>
      <c r="BL39" s="1525"/>
      <c r="BM39" s="1525"/>
      <c r="BN39" s="1525"/>
      <c r="BO39" s="1525"/>
      <c r="BP39" s="1525"/>
      <c r="BQ39" s="1525"/>
      <c r="BR39" s="1525"/>
      <c r="BS39" s="1525"/>
      <c r="BT39" s="1525"/>
      <c r="BU39" s="1525"/>
      <c r="BV39" s="1525"/>
      <c r="BW39" s="1525"/>
      <c r="BX39" s="1525"/>
      <c r="BY39" s="1525"/>
      <c r="BZ39" s="1525"/>
      <c r="CA39" s="1525"/>
      <c r="CB39" s="1525"/>
      <c r="CC39" s="93"/>
      <c r="CD39" s="113"/>
      <c r="CE39" s="1626"/>
      <c r="CF39" s="1626"/>
      <c r="CG39" s="1626"/>
      <c r="CH39" s="38"/>
      <c r="CI39" s="38"/>
      <c r="CJ39" s="38"/>
      <c r="CK39" s="38"/>
      <c r="CL39" s="38"/>
      <c r="CM39" s="38"/>
    </row>
    <row r="40" spans="2:91" s="63" customFormat="1" ht="30" customHeight="1">
      <c r="B40" s="73"/>
      <c r="C40" s="93"/>
      <c r="D40" s="2306"/>
      <c r="E40" s="2348"/>
      <c r="F40" s="2622"/>
      <c r="G40" s="2623"/>
      <c r="H40" s="2624"/>
      <c r="I40" s="98"/>
      <c r="J40" s="2644"/>
      <c r="K40" s="2644"/>
      <c r="L40" s="2644"/>
      <c r="M40" s="2644"/>
      <c r="N40" s="2644"/>
      <c r="O40" s="131"/>
      <c r="P40" s="131"/>
      <c r="Q40" s="131"/>
      <c r="R40" s="77"/>
      <c r="S40" s="2306"/>
      <c r="T40" s="2348"/>
      <c r="U40" s="2622"/>
      <c r="V40" s="2623"/>
      <c r="W40" s="2624"/>
      <c r="X40" s="98"/>
      <c r="Y40" s="2644"/>
      <c r="Z40" s="2644"/>
      <c r="AA40" s="2644"/>
      <c r="AB40" s="2644"/>
      <c r="AC40" s="2644"/>
      <c r="AD40" s="2644"/>
      <c r="AE40" s="131"/>
      <c r="AF40" s="131"/>
      <c r="AG40" s="1525"/>
      <c r="AH40" s="1525"/>
      <c r="AI40" s="1525"/>
      <c r="AJ40" s="1525"/>
      <c r="AK40" s="1525"/>
      <c r="AL40" s="1525"/>
      <c r="AM40" s="1525"/>
      <c r="AN40" s="1525"/>
      <c r="AO40" s="1525"/>
      <c r="AP40" s="1525"/>
      <c r="AQ40" s="1525"/>
      <c r="AR40" s="1525"/>
      <c r="AS40" s="1525"/>
      <c r="AT40" s="1525"/>
      <c r="AU40" s="1525"/>
      <c r="AV40" s="1525"/>
      <c r="AW40" s="1525"/>
      <c r="AX40" s="1525"/>
      <c r="AY40" s="1525"/>
      <c r="AZ40" s="1525"/>
      <c r="BA40" s="1525"/>
      <c r="BB40" s="1525"/>
      <c r="BC40" s="1525"/>
      <c r="BD40" s="1525"/>
      <c r="BE40" s="1525"/>
      <c r="BF40" s="1525"/>
      <c r="BG40" s="1525"/>
      <c r="BH40" s="1525"/>
      <c r="BI40" s="1525"/>
      <c r="BJ40" s="1525"/>
      <c r="BK40" s="1525"/>
      <c r="BL40" s="1525"/>
      <c r="BM40" s="1525"/>
      <c r="BN40" s="1525"/>
      <c r="BO40" s="1525"/>
      <c r="BP40" s="1525"/>
      <c r="BQ40" s="1525"/>
      <c r="BR40" s="1525"/>
      <c r="BS40" s="1525"/>
      <c r="BT40" s="1525"/>
      <c r="BU40" s="1525"/>
      <c r="BV40" s="1525"/>
      <c r="BW40" s="1525"/>
      <c r="BX40" s="1525"/>
      <c r="BY40" s="1525"/>
      <c r="BZ40" s="1525"/>
      <c r="CA40" s="1525"/>
      <c r="CB40" s="1525"/>
      <c r="CC40" s="93"/>
      <c r="CD40" s="113"/>
      <c r="CE40" s="1626"/>
      <c r="CF40" s="1626"/>
      <c r="CG40" s="1626"/>
      <c r="CH40" s="38"/>
      <c r="CI40" s="38"/>
      <c r="CJ40" s="38"/>
      <c r="CK40" s="38"/>
      <c r="CL40" s="38"/>
      <c r="CM40" s="38"/>
    </row>
    <row r="41" spans="2:91" s="63" customFormat="1" ht="30" customHeight="1">
      <c r="B41" s="73"/>
      <c r="C41" s="93"/>
      <c r="D41" s="1525"/>
      <c r="E41" s="1525"/>
      <c r="F41" s="1525"/>
      <c r="G41" s="1525"/>
      <c r="H41" s="1525"/>
      <c r="I41" s="1525"/>
      <c r="J41" s="1525"/>
      <c r="K41" s="1525"/>
      <c r="L41" s="1525"/>
      <c r="M41" s="1525"/>
      <c r="N41" s="1525"/>
      <c r="O41" s="1525"/>
      <c r="P41" s="1525"/>
      <c r="Q41" s="1525"/>
      <c r="R41" s="1525"/>
      <c r="S41" s="1525"/>
      <c r="T41" s="1525"/>
      <c r="U41" s="1525"/>
      <c r="V41" s="1525"/>
      <c r="W41" s="1525"/>
      <c r="X41" s="1525"/>
      <c r="Y41" s="1525"/>
      <c r="Z41" s="1525"/>
      <c r="AA41" s="1525"/>
      <c r="AB41" s="1525"/>
      <c r="AC41" s="1525"/>
      <c r="AD41" s="1525"/>
      <c r="AE41" s="1525"/>
      <c r="AF41" s="1525"/>
      <c r="AG41" s="1525"/>
      <c r="AH41" s="1525"/>
      <c r="AI41" s="1525"/>
      <c r="AJ41" s="1525"/>
      <c r="AK41" s="1525"/>
      <c r="AL41" s="1525"/>
      <c r="AM41" s="1525"/>
      <c r="AN41" s="1525"/>
      <c r="AO41" s="1525"/>
      <c r="AP41" s="1525"/>
      <c r="AQ41" s="1525"/>
      <c r="AR41" s="1525"/>
      <c r="AS41" s="1525"/>
      <c r="AT41" s="1525"/>
      <c r="AU41" s="1525"/>
      <c r="AV41" s="1525"/>
      <c r="AW41" s="1525"/>
      <c r="AX41" s="1525"/>
      <c r="AY41" s="1525"/>
      <c r="AZ41" s="1525"/>
      <c r="BA41" s="1525"/>
      <c r="BB41" s="1525"/>
      <c r="BC41" s="1525"/>
      <c r="BD41" s="1525"/>
      <c r="BE41" s="1525"/>
      <c r="BF41" s="1525"/>
      <c r="BG41" s="1525"/>
      <c r="BH41" s="1525"/>
      <c r="BI41" s="1525"/>
      <c r="BJ41" s="1525"/>
      <c r="BK41" s="1525"/>
      <c r="BL41" s="1525"/>
      <c r="BM41" s="1525"/>
      <c r="BN41" s="1525"/>
      <c r="BO41" s="1525"/>
      <c r="BP41" s="1525"/>
      <c r="BQ41" s="1525"/>
      <c r="BR41" s="1525"/>
      <c r="BS41" s="1525"/>
      <c r="BT41" s="1525"/>
      <c r="BU41" s="1525"/>
      <c r="BV41" s="1525"/>
      <c r="BW41" s="1525"/>
      <c r="BX41" s="1525"/>
      <c r="BY41" s="1525"/>
      <c r="BZ41" s="1525"/>
      <c r="CA41" s="1525"/>
      <c r="CB41" s="1525"/>
      <c r="CC41" s="93"/>
      <c r="CD41" s="113"/>
      <c r="CE41" s="1626"/>
      <c r="CF41" s="1626"/>
      <c r="CG41" s="1626"/>
      <c r="CH41" s="38"/>
      <c r="CI41" s="38"/>
      <c r="CJ41" s="38"/>
      <c r="CK41" s="38"/>
      <c r="CL41" s="38"/>
      <c r="CM41" s="38"/>
    </row>
    <row r="42" spans="2:91" s="63" customFormat="1" ht="30" customHeight="1">
      <c r="B42" s="73"/>
      <c r="C42" s="93"/>
      <c r="D42" s="1525"/>
      <c r="E42" s="1525"/>
      <c r="F42" s="1525"/>
      <c r="G42" s="1525"/>
      <c r="H42" s="1525"/>
      <c r="I42" s="1525"/>
      <c r="J42" s="1525"/>
      <c r="K42" s="1525"/>
      <c r="L42" s="1525"/>
      <c r="M42" s="1525"/>
      <c r="N42" s="1525"/>
      <c r="O42" s="1525"/>
      <c r="P42" s="1525"/>
      <c r="Q42" s="1525"/>
      <c r="R42" s="1525"/>
      <c r="S42" s="1525"/>
      <c r="T42" s="1525"/>
      <c r="U42" s="1525"/>
      <c r="V42" s="1525"/>
      <c r="W42" s="1525"/>
      <c r="X42" s="1525"/>
      <c r="Y42" s="1525"/>
      <c r="Z42" s="1525"/>
      <c r="AA42" s="1525"/>
      <c r="AB42" s="1525"/>
      <c r="AC42" s="1525"/>
      <c r="AD42" s="1525"/>
      <c r="AE42" s="1525"/>
      <c r="AF42" s="1525"/>
      <c r="AG42" s="1525"/>
      <c r="AH42" s="1525"/>
      <c r="AI42" s="1525"/>
      <c r="AJ42" s="1525"/>
      <c r="AK42" s="1525"/>
      <c r="AL42" s="1525"/>
      <c r="AM42" s="1525"/>
      <c r="AN42" s="1525"/>
      <c r="AO42" s="1525"/>
      <c r="AP42" s="1525"/>
      <c r="AQ42" s="1525"/>
      <c r="AR42" s="1525"/>
      <c r="AS42" s="1525"/>
      <c r="AT42" s="1525"/>
      <c r="AU42" s="1525"/>
      <c r="AV42" s="1525"/>
      <c r="AW42" s="1525"/>
      <c r="AX42" s="1525"/>
      <c r="AY42" s="1525"/>
      <c r="AZ42" s="1525"/>
      <c r="BA42" s="1525"/>
      <c r="BB42" s="1525"/>
      <c r="BC42" s="1525"/>
      <c r="BD42" s="1525"/>
      <c r="BE42" s="1525"/>
      <c r="BF42" s="1525"/>
      <c r="BG42" s="1525"/>
      <c r="BH42" s="1525"/>
      <c r="BI42" s="1525"/>
      <c r="BJ42" s="1525"/>
      <c r="BK42" s="1525"/>
      <c r="BL42" s="1525"/>
      <c r="BM42" s="1525"/>
      <c r="BN42" s="1525"/>
      <c r="BO42" s="1525"/>
      <c r="BP42" s="1525"/>
      <c r="BQ42" s="1525"/>
      <c r="BR42" s="1525"/>
      <c r="BS42" s="1525"/>
      <c r="BT42" s="1525"/>
      <c r="BU42" s="1525"/>
      <c r="BV42" s="1525"/>
      <c r="BW42" s="1525"/>
      <c r="BX42" s="1525"/>
      <c r="BY42" s="1525"/>
      <c r="BZ42" s="1525"/>
      <c r="CA42" s="1525"/>
      <c r="CB42" s="1525"/>
      <c r="CC42" s="93"/>
      <c r="CD42" s="113"/>
      <c r="CE42" s="1626"/>
      <c r="CF42" s="1626"/>
      <c r="CG42" s="1626"/>
      <c r="CH42" s="38"/>
      <c r="CI42" s="38"/>
      <c r="CJ42" s="38"/>
      <c r="CK42" s="38"/>
      <c r="CL42" s="38"/>
      <c r="CM42" s="38"/>
    </row>
    <row r="43" spans="2:91" s="63" customFormat="1" ht="39.950000000000003" customHeight="1">
      <c r="B43" s="73"/>
      <c r="C43" s="93"/>
      <c r="D43" s="1525"/>
      <c r="E43" s="1525"/>
      <c r="F43" s="1525"/>
      <c r="G43" s="1525"/>
      <c r="H43" s="1525"/>
      <c r="I43" s="1525"/>
      <c r="J43" s="1525"/>
      <c r="K43" s="1525"/>
      <c r="L43" s="1525"/>
      <c r="M43" s="1525"/>
      <c r="N43" s="1525"/>
      <c r="O43" s="1525"/>
      <c r="P43" s="1525"/>
      <c r="Q43" s="1525"/>
      <c r="R43" s="1525"/>
      <c r="S43" s="1525"/>
      <c r="T43" s="1525"/>
      <c r="U43" s="1525"/>
      <c r="V43" s="1525"/>
      <c r="W43" s="1525"/>
      <c r="X43" s="1525"/>
      <c r="Y43" s="1525"/>
      <c r="Z43" s="1525"/>
      <c r="AA43" s="1525"/>
      <c r="AB43" s="1525"/>
      <c r="AC43" s="1525"/>
      <c r="AD43" s="1525"/>
      <c r="AE43" s="1525"/>
      <c r="AF43" s="1525"/>
      <c r="AG43" s="1525"/>
      <c r="AH43" s="1525"/>
      <c r="AI43" s="1525"/>
      <c r="AJ43" s="1525"/>
      <c r="AK43" s="1525"/>
      <c r="AL43" s="1525"/>
      <c r="AM43" s="1525"/>
      <c r="AN43" s="1525"/>
      <c r="AO43" s="1525"/>
      <c r="AP43" s="1525"/>
      <c r="AQ43" s="1525"/>
      <c r="AR43" s="1525"/>
      <c r="AS43" s="1525"/>
      <c r="AT43" s="1525"/>
      <c r="AU43" s="1525"/>
      <c r="AV43" s="1525"/>
      <c r="AW43" s="1525"/>
      <c r="AX43" s="1525"/>
      <c r="AY43" s="1525"/>
      <c r="AZ43" s="1525"/>
      <c r="BA43" s="1525"/>
      <c r="BB43" s="1525"/>
      <c r="BC43" s="1525"/>
      <c r="BD43" s="1525"/>
      <c r="BE43" s="1525"/>
      <c r="BF43" s="1525"/>
      <c r="BG43" s="1525"/>
      <c r="BH43" s="1525"/>
      <c r="BI43" s="1525"/>
      <c r="BJ43" s="1525"/>
      <c r="BK43" s="1525"/>
      <c r="BL43" s="1525"/>
      <c r="BM43" s="1525"/>
      <c r="BN43" s="1525"/>
      <c r="BO43" s="1525"/>
      <c r="BP43" s="1525"/>
      <c r="BQ43" s="1525"/>
      <c r="BR43" s="1525"/>
      <c r="BS43" s="1525"/>
      <c r="BT43" s="1525"/>
      <c r="BU43" s="1525"/>
      <c r="BV43" s="1525"/>
      <c r="BW43" s="1525"/>
      <c r="BX43" s="1525"/>
      <c r="BY43" s="1525"/>
      <c r="BZ43" s="1525"/>
      <c r="CA43" s="1525"/>
      <c r="CB43" s="1525"/>
      <c r="CC43" s="93"/>
      <c r="CD43" s="111"/>
      <c r="CH43" s="1525"/>
      <c r="CI43" s="1525"/>
      <c r="CJ43" s="1525"/>
      <c r="CK43" s="1525"/>
    </row>
    <row r="44" spans="2:91" s="63" customFormat="1" ht="39.950000000000003" customHeight="1">
      <c r="B44" s="84"/>
      <c r="C44" s="93"/>
      <c r="D44" s="1525"/>
      <c r="E44" s="1525"/>
      <c r="F44" s="1525"/>
      <c r="G44" s="1525"/>
      <c r="H44" s="1525"/>
      <c r="I44" s="1525"/>
      <c r="J44" s="1525"/>
      <c r="K44" s="1525"/>
      <c r="L44" s="1525"/>
      <c r="M44" s="1525"/>
      <c r="N44" s="1525"/>
      <c r="O44" s="1525"/>
      <c r="P44" s="1525"/>
      <c r="Q44" s="1525"/>
      <c r="R44" s="1525"/>
      <c r="S44" s="1525"/>
      <c r="T44" s="1525"/>
      <c r="U44" s="1525"/>
      <c r="V44" s="1525"/>
      <c r="W44" s="1525"/>
      <c r="X44" s="1525"/>
      <c r="Y44" s="1525"/>
      <c r="Z44" s="1525"/>
      <c r="AA44" s="1525"/>
      <c r="AB44" s="1525"/>
      <c r="AC44" s="1525"/>
      <c r="AD44" s="1525"/>
      <c r="AE44" s="1525"/>
      <c r="AF44" s="1525"/>
      <c r="AG44" s="1525"/>
      <c r="AH44" s="1525"/>
      <c r="AI44" s="1525"/>
      <c r="AJ44" s="1525"/>
      <c r="AK44" s="1525"/>
      <c r="AL44" s="1525"/>
      <c r="AM44" s="1525"/>
      <c r="AN44" s="1525"/>
      <c r="AO44" s="1525"/>
      <c r="AP44" s="1525"/>
      <c r="AQ44" s="1525"/>
      <c r="AR44" s="1525"/>
      <c r="AS44" s="1525"/>
      <c r="AT44" s="1525"/>
      <c r="AU44" s="1525"/>
      <c r="AV44" s="1525"/>
      <c r="AW44" s="1525"/>
      <c r="AX44" s="1525"/>
      <c r="AY44" s="1525"/>
      <c r="AZ44" s="1525"/>
      <c r="BA44" s="1525"/>
      <c r="BB44" s="1525"/>
      <c r="BC44" s="1525"/>
      <c r="BD44" s="1525"/>
      <c r="BE44" s="1525"/>
      <c r="BF44" s="1525"/>
      <c r="BG44" s="1525"/>
      <c r="BH44" s="1525"/>
      <c r="BI44" s="1525"/>
      <c r="BJ44" s="1525"/>
      <c r="BK44" s="1525"/>
      <c r="BL44" s="1525"/>
      <c r="BM44" s="1525"/>
      <c r="BN44" s="1525"/>
      <c r="BO44" s="1525"/>
      <c r="BP44" s="1525"/>
      <c r="BQ44" s="1525"/>
      <c r="BR44" s="1525"/>
      <c r="BS44" s="1525"/>
      <c r="BT44" s="1525"/>
      <c r="BU44" s="1525"/>
      <c r="BV44" s="1525"/>
      <c r="BW44" s="1525"/>
      <c r="BX44" s="1525"/>
      <c r="BY44" s="1525"/>
      <c r="BZ44" s="1525"/>
      <c r="CA44" s="1525"/>
      <c r="CB44" s="1525"/>
      <c r="CC44" s="93"/>
      <c r="CD44" s="114"/>
      <c r="CH44" s="1525"/>
      <c r="CI44" s="1525"/>
      <c r="CJ44" s="1525"/>
      <c r="CK44" s="1525"/>
    </row>
    <row r="45" spans="2:91" s="63" customFormat="1" ht="30" customHeight="1">
      <c r="B45" s="86"/>
      <c r="C45" s="93"/>
      <c r="D45" s="1525"/>
      <c r="E45" s="1525"/>
      <c r="F45" s="1525"/>
      <c r="G45" s="1525"/>
      <c r="H45" s="1525"/>
      <c r="I45" s="1525"/>
      <c r="J45" s="1525"/>
      <c r="K45" s="1525"/>
      <c r="L45" s="1525"/>
      <c r="M45" s="1525"/>
      <c r="N45" s="1525"/>
      <c r="O45" s="1525"/>
      <c r="P45" s="1525"/>
      <c r="Q45" s="1525"/>
      <c r="R45" s="1525"/>
      <c r="S45" s="1525"/>
      <c r="T45" s="1525"/>
      <c r="U45" s="1525"/>
      <c r="V45" s="1525"/>
      <c r="W45" s="1525"/>
      <c r="X45" s="1525"/>
      <c r="Y45" s="1525"/>
      <c r="Z45" s="1525"/>
      <c r="AA45" s="1525"/>
      <c r="AB45" s="1525"/>
      <c r="AC45" s="1525"/>
      <c r="AD45" s="1525"/>
      <c r="AE45" s="1525"/>
      <c r="AF45" s="1525"/>
      <c r="AG45" s="1525"/>
      <c r="AH45" s="1525"/>
      <c r="AI45" s="1525"/>
      <c r="AJ45" s="1525"/>
      <c r="AK45" s="1525"/>
      <c r="AL45" s="1525"/>
      <c r="AM45" s="1525"/>
      <c r="AN45" s="1525"/>
      <c r="AO45" s="1525"/>
      <c r="AP45" s="1525"/>
      <c r="AQ45" s="1525"/>
      <c r="AR45" s="1525"/>
      <c r="AS45" s="1525"/>
      <c r="AT45" s="1525"/>
      <c r="AU45" s="1525"/>
      <c r="AV45" s="1525"/>
      <c r="AW45" s="1525"/>
      <c r="AX45" s="1525"/>
      <c r="AY45" s="1525"/>
      <c r="AZ45" s="1525"/>
      <c r="BA45" s="1525"/>
      <c r="BB45" s="1525"/>
      <c r="BC45" s="1525"/>
      <c r="BD45" s="1525"/>
      <c r="BE45" s="1525"/>
      <c r="BF45" s="1525"/>
      <c r="BG45" s="1525"/>
      <c r="BH45" s="1525"/>
      <c r="BI45" s="1525"/>
      <c r="BJ45" s="1525"/>
      <c r="BK45" s="1525"/>
      <c r="BL45" s="1525"/>
      <c r="BM45" s="1525"/>
      <c r="BN45" s="1525"/>
      <c r="BO45" s="1525"/>
      <c r="BP45" s="1525"/>
      <c r="BQ45" s="1525"/>
      <c r="BR45" s="1525"/>
      <c r="BS45" s="1525"/>
      <c r="BT45" s="1525"/>
      <c r="BU45" s="1525"/>
      <c r="BV45" s="1525"/>
      <c r="BW45" s="1525"/>
      <c r="BX45" s="1525"/>
      <c r="BY45" s="1525"/>
      <c r="BZ45" s="1525"/>
      <c r="CA45" s="1525"/>
      <c r="CB45" s="1525"/>
      <c r="CC45" s="93"/>
      <c r="CD45" s="114"/>
      <c r="CH45" s="1525"/>
      <c r="CI45" s="1525"/>
      <c r="CJ45" s="1525"/>
      <c r="CK45" s="1525"/>
    </row>
    <row r="46" spans="2:91" s="63" customFormat="1" ht="30" customHeight="1">
      <c r="B46" s="86"/>
      <c r="C46" s="93"/>
      <c r="D46" s="1525"/>
      <c r="E46" s="1525"/>
      <c r="F46" s="1525"/>
      <c r="G46" s="1525"/>
      <c r="H46" s="1525"/>
      <c r="I46" s="1525"/>
      <c r="J46" s="1525"/>
      <c r="K46" s="1525"/>
      <c r="L46" s="1525"/>
      <c r="M46" s="1525"/>
      <c r="N46" s="1525"/>
      <c r="O46" s="1525"/>
      <c r="P46" s="1525"/>
      <c r="Q46" s="1525"/>
      <c r="R46" s="1525"/>
      <c r="S46" s="1525"/>
      <c r="T46" s="1525"/>
      <c r="U46" s="1525"/>
      <c r="V46" s="1525"/>
      <c r="W46" s="1525"/>
      <c r="X46" s="1525"/>
      <c r="Y46" s="1525"/>
      <c r="Z46" s="1525"/>
      <c r="AA46" s="1525"/>
      <c r="AB46" s="1525"/>
      <c r="AC46" s="1525"/>
      <c r="AD46" s="1525"/>
      <c r="AE46" s="1525"/>
      <c r="AF46" s="1525"/>
      <c r="AG46" s="1525"/>
      <c r="AH46" s="1525"/>
      <c r="AI46" s="1525"/>
      <c r="AJ46" s="1525"/>
      <c r="AK46" s="1525"/>
      <c r="AL46" s="1525"/>
      <c r="AM46" s="1525"/>
      <c r="AN46" s="1525"/>
      <c r="AO46" s="1525"/>
      <c r="AP46" s="1525"/>
      <c r="AQ46" s="1525"/>
      <c r="AR46" s="1525"/>
      <c r="AS46" s="1525"/>
      <c r="AT46" s="1525"/>
      <c r="AU46" s="1525"/>
      <c r="AV46" s="1525"/>
      <c r="AW46" s="1525"/>
      <c r="AX46" s="1525"/>
      <c r="AY46" s="1525"/>
      <c r="AZ46" s="1525"/>
      <c r="BA46" s="1525"/>
      <c r="BB46" s="1525"/>
      <c r="BC46" s="1525"/>
      <c r="BD46" s="1525"/>
      <c r="BE46" s="1525"/>
      <c r="BF46" s="1525"/>
      <c r="BG46" s="1525"/>
      <c r="BH46" s="1525"/>
      <c r="BI46" s="1525"/>
      <c r="BJ46" s="1525"/>
      <c r="BK46" s="1525"/>
      <c r="BL46" s="1525"/>
      <c r="BM46" s="1525"/>
      <c r="BN46" s="1525"/>
      <c r="BO46" s="1525"/>
      <c r="BP46" s="1525"/>
      <c r="BQ46" s="1525"/>
      <c r="BR46" s="1525"/>
      <c r="BS46" s="1525"/>
      <c r="BT46" s="1525"/>
      <c r="BU46" s="1525"/>
      <c r="BV46" s="1525"/>
      <c r="BW46" s="1525"/>
      <c r="BX46" s="1525"/>
      <c r="BY46" s="1525"/>
      <c r="BZ46" s="1525"/>
      <c r="CA46" s="1525"/>
      <c r="CB46" s="1525"/>
      <c r="CC46" s="93"/>
      <c r="CD46" s="115"/>
      <c r="CH46" s="1525"/>
      <c r="CI46" s="1525"/>
      <c r="CJ46" s="1525"/>
      <c r="CK46" s="1525"/>
    </row>
    <row r="47" spans="2:91" s="63" customFormat="1" ht="30" customHeight="1">
      <c r="B47" s="89"/>
      <c r="C47" s="93"/>
      <c r="D47" s="1525"/>
      <c r="E47" s="1525"/>
      <c r="F47" s="1525"/>
      <c r="G47" s="1525"/>
      <c r="H47" s="1525"/>
      <c r="I47" s="1525"/>
      <c r="J47" s="1525"/>
      <c r="K47" s="1525"/>
      <c r="L47" s="1525"/>
      <c r="M47" s="1525"/>
      <c r="N47" s="1525"/>
      <c r="O47" s="1525"/>
      <c r="P47" s="1525"/>
      <c r="Q47" s="1525"/>
      <c r="R47" s="1525"/>
      <c r="S47" s="1525"/>
      <c r="T47" s="1525"/>
      <c r="U47" s="1525"/>
      <c r="V47" s="1525"/>
      <c r="W47" s="1525"/>
      <c r="X47" s="1525"/>
      <c r="Y47" s="1525"/>
      <c r="Z47" s="1525"/>
      <c r="AA47" s="1525"/>
      <c r="AB47" s="1525"/>
      <c r="AC47" s="1525"/>
      <c r="AD47" s="1525"/>
      <c r="AE47" s="1525"/>
      <c r="AF47" s="1525"/>
      <c r="AG47" s="1525"/>
      <c r="AH47" s="1525"/>
      <c r="AI47" s="1525"/>
      <c r="AJ47" s="1525"/>
      <c r="AK47" s="1525"/>
      <c r="AL47" s="1525"/>
      <c r="AM47" s="1525"/>
      <c r="AN47" s="1525"/>
      <c r="AO47" s="1525"/>
      <c r="AP47" s="1525"/>
      <c r="AQ47" s="1525"/>
      <c r="AR47" s="1525"/>
      <c r="AS47" s="1525"/>
      <c r="AT47" s="1525"/>
      <c r="AU47" s="1525"/>
      <c r="AV47" s="1525"/>
      <c r="AW47" s="1525"/>
      <c r="AX47" s="1525"/>
      <c r="AY47" s="1525"/>
      <c r="AZ47" s="1525"/>
      <c r="BA47" s="1525"/>
      <c r="BB47" s="1525"/>
      <c r="BC47" s="1525"/>
      <c r="BD47" s="1525"/>
      <c r="BE47" s="1525"/>
      <c r="BF47" s="1525"/>
      <c r="BG47" s="1525"/>
      <c r="BH47" s="1525"/>
      <c r="BI47" s="1525"/>
      <c r="BJ47" s="1525"/>
      <c r="BK47" s="1525"/>
      <c r="BL47" s="1525"/>
      <c r="BM47" s="1525"/>
      <c r="BN47" s="1525"/>
      <c r="BO47" s="1525"/>
      <c r="BP47" s="1525"/>
      <c r="BQ47" s="1525"/>
      <c r="BR47" s="1525"/>
      <c r="BS47" s="1525"/>
      <c r="BT47" s="1525"/>
      <c r="BU47" s="1525"/>
      <c r="BV47" s="1525"/>
      <c r="BW47" s="1525"/>
      <c r="BX47" s="1525"/>
      <c r="BY47" s="1525"/>
      <c r="BZ47" s="1525"/>
      <c r="CA47" s="1525"/>
      <c r="CB47" s="1525"/>
      <c r="CC47" s="93"/>
      <c r="CD47" s="115"/>
      <c r="CH47" s="1525"/>
      <c r="CI47" s="1525"/>
      <c r="CJ47" s="1525"/>
      <c r="CK47" s="1525"/>
    </row>
    <row r="48" spans="2:91" s="63" customFormat="1" ht="24.95" customHeight="1">
      <c r="B48" s="73"/>
      <c r="C48" s="93"/>
      <c r="D48" s="1525"/>
      <c r="E48" s="1525"/>
      <c r="F48" s="1525"/>
      <c r="G48" s="1525"/>
      <c r="H48" s="1525"/>
      <c r="I48" s="1525"/>
      <c r="J48" s="1525"/>
      <c r="K48" s="1525"/>
      <c r="L48" s="1525"/>
      <c r="M48" s="1525"/>
      <c r="N48" s="1525"/>
      <c r="O48" s="1525"/>
      <c r="P48" s="1525"/>
      <c r="Q48" s="1525"/>
      <c r="R48" s="1525"/>
      <c r="S48" s="1525"/>
      <c r="T48" s="1525"/>
      <c r="U48" s="1525"/>
      <c r="V48" s="1525"/>
      <c r="W48" s="1525"/>
      <c r="X48" s="1525"/>
      <c r="Y48" s="1525"/>
      <c r="Z48" s="1525"/>
      <c r="AA48" s="1525"/>
      <c r="AB48" s="1525"/>
      <c r="AC48" s="1525"/>
      <c r="AD48" s="1525"/>
      <c r="AE48" s="1525"/>
      <c r="AF48" s="1525"/>
      <c r="AG48" s="1525"/>
      <c r="AH48" s="1525"/>
      <c r="AI48" s="1525"/>
      <c r="AJ48" s="1525"/>
      <c r="AK48" s="1525"/>
      <c r="AL48" s="1525"/>
      <c r="AM48" s="1525"/>
      <c r="AN48" s="1525"/>
      <c r="AO48" s="1525"/>
      <c r="AP48" s="1525"/>
      <c r="AQ48" s="1525"/>
      <c r="AR48" s="1525"/>
      <c r="AS48" s="1525"/>
      <c r="AT48" s="1525"/>
      <c r="AU48" s="1525"/>
      <c r="AV48" s="1525"/>
      <c r="AW48" s="1525"/>
      <c r="AX48" s="1525"/>
      <c r="AY48" s="1525"/>
      <c r="AZ48" s="1525"/>
      <c r="BA48" s="1525"/>
      <c r="BB48" s="1525"/>
      <c r="BC48" s="1525"/>
      <c r="BD48" s="1525"/>
      <c r="BE48" s="1525"/>
      <c r="BF48" s="1525"/>
      <c r="BG48" s="1525"/>
      <c r="BH48" s="1525"/>
      <c r="BI48" s="1525"/>
      <c r="BJ48" s="1525"/>
      <c r="BK48" s="1525"/>
      <c r="BL48" s="1525"/>
      <c r="BM48" s="1525"/>
      <c r="BN48" s="1525"/>
      <c r="BO48" s="1525"/>
      <c r="BP48" s="1525"/>
      <c r="BQ48" s="1525"/>
      <c r="BR48" s="1525"/>
      <c r="BS48" s="1525"/>
      <c r="BT48" s="1525"/>
      <c r="BU48" s="1525"/>
      <c r="BV48" s="1525"/>
      <c r="BW48" s="1525"/>
      <c r="BX48" s="1525"/>
      <c r="BY48" s="1525"/>
      <c r="BZ48" s="1525"/>
      <c r="CA48" s="1525"/>
      <c r="CB48" s="1525"/>
      <c r="CC48" s="93"/>
      <c r="CD48" s="115"/>
      <c r="CH48" s="1525"/>
      <c r="CI48" s="1525"/>
      <c r="CJ48" s="1525"/>
      <c r="CK48" s="1525"/>
    </row>
    <row r="49" spans="2:126" s="63" customFormat="1" ht="30" customHeight="1">
      <c r="B49" s="73"/>
      <c r="C49" s="93"/>
      <c r="D49" s="1525"/>
      <c r="E49" s="1525"/>
      <c r="F49" s="1525"/>
      <c r="G49" s="1525"/>
      <c r="H49" s="1525"/>
      <c r="I49" s="1525"/>
      <c r="J49" s="1525"/>
      <c r="K49" s="1525"/>
      <c r="L49" s="1525"/>
      <c r="M49" s="1525"/>
      <c r="N49" s="1525"/>
      <c r="O49" s="1525"/>
      <c r="P49" s="1525"/>
      <c r="Q49" s="1525"/>
      <c r="R49" s="1525"/>
      <c r="S49" s="1525"/>
      <c r="T49" s="1525"/>
      <c r="U49" s="1525"/>
      <c r="V49" s="1525"/>
      <c r="W49" s="1525"/>
      <c r="X49" s="1525"/>
      <c r="Y49" s="1525"/>
      <c r="Z49" s="1525"/>
      <c r="AA49" s="1525"/>
      <c r="AB49" s="1525"/>
      <c r="AC49" s="1525"/>
      <c r="AD49" s="1525"/>
      <c r="AE49" s="1525"/>
      <c r="AF49" s="1525"/>
      <c r="AG49" s="1525"/>
      <c r="AH49" s="1525"/>
      <c r="AI49" s="1525"/>
      <c r="AJ49" s="1525"/>
      <c r="AK49" s="1525"/>
      <c r="AL49" s="1525"/>
      <c r="AM49" s="1525"/>
      <c r="AN49" s="1525"/>
      <c r="AO49" s="1525"/>
      <c r="AP49" s="1525"/>
      <c r="AQ49" s="1525"/>
      <c r="AR49" s="1525"/>
      <c r="AS49" s="1525"/>
      <c r="AT49" s="1525"/>
      <c r="AU49" s="1525"/>
      <c r="AV49" s="1525"/>
      <c r="AW49" s="1525"/>
      <c r="AX49" s="1525"/>
      <c r="AY49" s="1525"/>
      <c r="AZ49" s="1525"/>
      <c r="BA49" s="1525"/>
      <c r="BB49" s="1525"/>
      <c r="BC49" s="1525"/>
      <c r="BD49" s="1525"/>
      <c r="BE49" s="1525"/>
      <c r="BF49" s="1525"/>
      <c r="BG49" s="1525"/>
      <c r="BH49" s="1525"/>
      <c r="BI49" s="1525"/>
      <c r="BJ49" s="1525"/>
      <c r="BK49" s="1525"/>
      <c r="BL49" s="1525"/>
      <c r="BM49" s="1525"/>
      <c r="BN49" s="1525"/>
      <c r="BO49" s="1525"/>
      <c r="BP49" s="1525"/>
      <c r="BQ49" s="1525"/>
      <c r="BR49" s="1525"/>
      <c r="BS49" s="1525"/>
      <c r="BT49" s="1525"/>
      <c r="BU49" s="1525"/>
      <c r="BV49" s="1525"/>
      <c r="BW49" s="1525"/>
      <c r="BX49" s="1525"/>
      <c r="BY49" s="1525"/>
      <c r="BZ49" s="1525"/>
      <c r="CA49" s="1525"/>
      <c r="CB49" s="1525"/>
      <c r="CC49" s="93"/>
      <c r="CD49" s="115"/>
      <c r="CH49" s="1525"/>
      <c r="CI49" s="1525"/>
      <c r="CJ49" s="1525"/>
      <c r="CK49" s="1525"/>
    </row>
    <row r="50" spans="2:126" s="63" customFormat="1" ht="30" customHeight="1">
      <c r="B50" s="73"/>
      <c r="C50" s="93"/>
      <c r="D50" s="1525"/>
      <c r="E50" s="1525"/>
      <c r="F50" s="1525"/>
      <c r="G50" s="1525"/>
      <c r="H50" s="1525"/>
      <c r="I50" s="1525"/>
      <c r="J50" s="1525"/>
      <c r="K50" s="1525"/>
      <c r="L50" s="1525"/>
      <c r="M50" s="1525"/>
      <c r="N50" s="1525"/>
      <c r="O50" s="1525"/>
      <c r="P50" s="1525"/>
      <c r="Q50" s="1525"/>
      <c r="R50" s="1525"/>
      <c r="S50" s="1525"/>
      <c r="T50" s="1525"/>
      <c r="U50" s="1525"/>
      <c r="V50" s="1525"/>
      <c r="W50" s="1525"/>
      <c r="X50" s="1525"/>
      <c r="Y50" s="1525"/>
      <c r="Z50" s="1525"/>
      <c r="AA50" s="1525"/>
      <c r="AB50" s="1525"/>
      <c r="AC50" s="1525"/>
      <c r="AD50" s="1525"/>
      <c r="AE50" s="1525"/>
      <c r="AF50" s="1525"/>
      <c r="AG50" s="1525"/>
      <c r="AH50" s="1525"/>
      <c r="AI50" s="1525"/>
      <c r="AJ50" s="1525"/>
      <c r="AK50" s="1525"/>
      <c r="AL50" s="1525"/>
      <c r="AM50" s="1525"/>
      <c r="AN50" s="1525"/>
      <c r="AO50" s="1525"/>
      <c r="AP50" s="1525"/>
      <c r="AQ50" s="1525"/>
      <c r="AR50" s="1525"/>
      <c r="AS50" s="1525"/>
      <c r="AT50" s="1525"/>
      <c r="AU50" s="1525"/>
      <c r="AV50" s="1525"/>
      <c r="AW50" s="1525"/>
      <c r="AX50" s="1525"/>
      <c r="AY50" s="1525"/>
      <c r="AZ50" s="1525"/>
      <c r="BA50" s="1525"/>
      <c r="BB50" s="1525"/>
      <c r="BC50" s="1525"/>
      <c r="BD50" s="1525"/>
      <c r="BE50" s="1525"/>
      <c r="BF50" s="1525"/>
      <c r="BG50" s="1525"/>
      <c r="BH50" s="1525"/>
      <c r="BI50" s="1525"/>
      <c r="BJ50" s="1525"/>
      <c r="BK50" s="1525"/>
      <c r="BL50" s="1525"/>
      <c r="BM50" s="1525"/>
      <c r="BN50" s="1525"/>
      <c r="BO50" s="1525"/>
      <c r="BP50" s="1525"/>
      <c r="BQ50" s="1525"/>
      <c r="BR50" s="1525"/>
      <c r="BS50" s="1525"/>
      <c r="BT50" s="1525"/>
      <c r="BU50" s="1525"/>
      <c r="BV50" s="1525"/>
      <c r="BW50" s="1525"/>
      <c r="BX50" s="1525"/>
      <c r="BY50" s="1525"/>
      <c r="BZ50" s="1525"/>
      <c r="CA50" s="1525"/>
      <c r="CB50" s="1525"/>
      <c r="CC50" s="93"/>
      <c r="CD50" s="111"/>
      <c r="CH50" s="1525"/>
      <c r="CI50" s="1525"/>
      <c r="CJ50" s="1525"/>
      <c r="CK50" s="1525"/>
    </row>
    <row r="51" spans="2:126" s="63" customFormat="1" ht="30" customHeight="1">
      <c r="B51" s="73"/>
      <c r="C51" s="93"/>
      <c r="D51" s="1525"/>
      <c r="E51" s="1525"/>
      <c r="F51" s="1525"/>
      <c r="G51" s="1525"/>
      <c r="H51" s="1525"/>
      <c r="I51" s="1525"/>
      <c r="J51" s="1525"/>
      <c r="K51" s="1525"/>
      <c r="L51" s="1525"/>
      <c r="M51" s="1525"/>
      <c r="N51" s="1525"/>
      <c r="O51" s="1525"/>
      <c r="P51" s="1525"/>
      <c r="Q51" s="1525"/>
      <c r="R51" s="1525"/>
      <c r="S51" s="1525"/>
      <c r="T51" s="1525"/>
      <c r="U51" s="1525"/>
      <c r="V51" s="1525"/>
      <c r="W51" s="1525"/>
      <c r="X51" s="1525"/>
      <c r="Y51" s="1525"/>
      <c r="Z51" s="1525"/>
      <c r="AA51" s="1525"/>
      <c r="AB51" s="1525"/>
      <c r="AC51" s="1525"/>
      <c r="AD51" s="1525"/>
      <c r="AE51" s="1525"/>
      <c r="AF51" s="1525"/>
      <c r="AG51" s="1525"/>
      <c r="AH51" s="1525"/>
      <c r="AI51" s="1525"/>
      <c r="AJ51" s="1525"/>
      <c r="AK51" s="1525"/>
      <c r="AL51" s="1525"/>
      <c r="AM51" s="1525"/>
      <c r="AN51" s="1525"/>
      <c r="AO51" s="1525"/>
      <c r="AP51" s="1525"/>
      <c r="AQ51" s="1525"/>
      <c r="AR51" s="1525"/>
      <c r="AS51" s="1525"/>
      <c r="AT51" s="1525"/>
      <c r="AU51" s="1525"/>
      <c r="AV51" s="1525"/>
      <c r="AW51" s="1525"/>
      <c r="AX51" s="1525"/>
      <c r="AY51" s="1525"/>
      <c r="AZ51" s="1525"/>
      <c r="BA51" s="1525"/>
      <c r="BB51" s="1525"/>
      <c r="BC51" s="1525"/>
      <c r="BD51" s="1525"/>
      <c r="BE51" s="1525"/>
      <c r="BF51" s="1525"/>
      <c r="BG51" s="1525"/>
      <c r="BH51" s="1525"/>
      <c r="BI51" s="1525"/>
      <c r="BJ51" s="1525"/>
      <c r="BK51" s="1525"/>
      <c r="BL51" s="1525"/>
      <c r="BM51" s="1525"/>
      <c r="BN51" s="1525"/>
      <c r="BO51" s="1525"/>
      <c r="BP51" s="1525"/>
      <c r="BQ51" s="1525"/>
      <c r="BR51" s="1525"/>
      <c r="BS51" s="1525"/>
      <c r="BT51" s="1525"/>
      <c r="BU51" s="1525"/>
      <c r="BV51" s="1525"/>
      <c r="BW51" s="1525"/>
      <c r="BX51" s="1525"/>
      <c r="BY51" s="1525"/>
      <c r="BZ51" s="1525"/>
      <c r="CA51" s="1525"/>
      <c r="CB51" s="1525"/>
      <c r="CC51" s="93"/>
      <c r="CD51" s="111"/>
      <c r="CH51" s="1525"/>
      <c r="CI51" s="1525"/>
      <c r="CJ51" s="1525"/>
      <c r="CK51" s="1525"/>
    </row>
    <row r="52" spans="2:126" s="63" customFormat="1" ht="30" customHeight="1">
      <c r="B52" s="84"/>
      <c r="C52" s="93"/>
      <c r="D52" s="1525"/>
      <c r="E52" s="1525"/>
      <c r="F52" s="1525"/>
      <c r="G52" s="1525"/>
      <c r="H52" s="1525"/>
      <c r="I52" s="1525"/>
      <c r="J52" s="1525"/>
      <c r="K52" s="1525"/>
      <c r="L52" s="1525"/>
      <c r="M52" s="1525"/>
      <c r="N52" s="1525"/>
      <c r="O52" s="1525"/>
      <c r="P52" s="1525"/>
      <c r="Q52" s="1525"/>
      <c r="R52" s="1525"/>
      <c r="S52" s="1525"/>
      <c r="T52" s="1525"/>
      <c r="U52" s="1525"/>
      <c r="V52" s="1525"/>
      <c r="W52" s="1525"/>
      <c r="X52" s="1525"/>
      <c r="Y52" s="1525"/>
      <c r="Z52" s="1525"/>
      <c r="AA52" s="1525"/>
      <c r="AB52" s="1525"/>
      <c r="AC52" s="1525"/>
      <c r="AD52" s="1525"/>
      <c r="AE52" s="1525"/>
      <c r="AF52" s="1525"/>
      <c r="AG52" s="1525"/>
      <c r="AH52" s="1525"/>
      <c r="AI52" s="1525"/>
      <c r="AJ52" s="1525"/>
      <c r="AK52" s="1525"/>
      <c r="AL52" s="1525"/>
      <c r="AM52" s="1525"/>
      <c r="AN52" s="1525"/>
      <c r="AO52" s="1525"/>
      <c r="AP52" s="1525"/>
      <c r="AQ52" s="1525"/>
      <c r="AR52" s="1525"/>
      <c r="AS52" s="1525"/>
      <c r="AT52" s="1525"/>
      <c r="AU52" s="1525"/>
      <c r="AV52" s="1525"/>
      <c r="AW52" s="1525"/>
      <c r="AX52" s="1525"/>
      <c r="AY52" s="1525"/>
      <c r="AZ52" s="1525"/>
      <c r="BA52" s="1525"/>
      <c r="BB52" s="1525"/>
      <c r="BC52" s="1525"/>
      <c r="BD52" s="1525"/>
      <c r="BE52" s="1525"/>
      <c r="BF52" s="1525"/>
      <c r="BG52" s="1525"/>
      <c r="BH52" s="1525"/>
      <c r="BI52" s="1525"/>
      <c r="BJ52" s="1525"/>
      <c r="BK52" s="1525"/>
      <c r="BL52" s="1525"/>
      <c r="BM52" s="1525"/>
      <c r="BN52" s="1525"/>
      <c r="BO52" s="1525"/>
      <c r="BP52" s="1525"/>
      <c r="BQ52" s="1525"/>
      <c r="BR52" s="1525"/>
      <c r="BS52" s="1525"/>
      <c r="BT52" s="1525"/>
      <c r="BU52" s="1525"/>
      <c r="BV52" s="1525"/>
      <c r="BW52" s="1525"/>
      <c r="BX52" s="1525"/>
      <c r="BY52" s="1525"/>
      <c r="BZ52" s="1525"/>
      <c r="CA52" s="1525"/>
      <c r="CB52" s="1525"/>
      <c r="CC52" s="93"/>
      <c r="CD52" s="111"/>
      <c r="CH52" s="1525"/>
      <c r="CI52" s="1525"/>
      <c r="CJ52" s="1525"/>
      <c r="CK52" s="1525"/>
    </row>
    <row r="53" spans="2:126" s="63" customFormat="1" ht="30" customHeight="1">
      <c r="B53" s="86"/>
      <c r="C53" s="93"/>
      <c r="D53" s="1525"/>
      <c r="E53" s="1525"/>
      <c r="F53" s="1525"/>
      <c r="G53" s="1525"/>
      <c r="H53" s="1525"/>
      <c r="I53" s="1525"/>
      <c r="J53" s="1525"/>
      <c r="K53" s="1525"/>
      <c r="L53" s="1525"/>
      <c r="M53" s="1525"/>
      <c r="N53" s="1525"/>
      <c r="O53" s="1525"/>
      <c r="P53" s="1525"/>
      <c r="Q53" s="1525"/>
      <c r="R53" s="1525"/>
      <c r="S53" s="1525"/>
      <c r="T53" s="1525"/>
      <c r="U53" s="1525"/>
      <c r="V53" s="1525"/>
      <c r="W53" s="1525"/>
      <c r="X53" s="1525"/>
      <c r="Y53" s="1525"/>
      <c r="Z53" s="1525"/>
      <c r="AA53" s="1525"/>
      <c r="AB53" s="1525"/>
      <c r="AC53" s="1525"/>
      <c r="AD53" s="1525"/>
      <c r="AE53" s="1525"/>
      <c r="AF53" s="1525"/>
      <c r="AG53" s="1525"/>
      <c r="AH53" s="1525"/>
      <c r="AI53" s="1525"/>
      <c r="AJ53" s="1525"/>
      <c r="AK53" s="1525"/>
      <c r="AL53" s="1525"/>
      <c r="AM53" s="1525"/>
      <c r="AN53" s="1525"/>
      <c r="AO53" s="1525"/>
      <c r="AP53" s="1525"/>
      <c r="AQ53" s="1525"/>
      <c r="AR53" s="1525"/>
      <c r="AS53" s="1525"/>
      <c r="AT53" s="1525"/>
      <c r="AU53" s="1525"/>
      <c r="AV53" s="1525"/>
      <c r="AW53" s="1525"/>
      <c r="AX53" s="1525"/>
      <c r="AY53" s="1525"/>
      <c r="AZ53" s="1525"/>
      <c r="BA53" s="1525"/>
      <c r="BB53" s="1525"/>
      <c r="BC53" s="1525"/>
      <c r="BD53" s="1525"/>
      <c r="BE53" s="1525"/>
      <c r="BF53" s="1525"/>
      <c r="BG53" s="1525"/>
      <c r="BH53" s="1525"/>
      <c r="BI53" s="1525"/>
      <c r="BJ53" s="1525"/>
      <c r="BK53" s="1525"/>
      <c r="BL53" s="1525"/>
      <c r="BM53" s="1525"/>
      <c r="BN53" s="1525"/>
      <c r="BO53" s="1525"/>
      <c r="BP53" s="1525"/>
      <c r="BQ53" s="1525"/>
      <c r="BR53" s="1525"/>
      <c r="BS53" s="1525"/>
      <c r="BT53" s="1525"/>
      <c r="BU53" s="1525"/>
      <c r="BV53" s="1525"/>
      <c r="BW53" s="1525"/>
      <c r="BX53" s="1525"/>
      <c r="BY53" s="1525"/>
      <c r="BZ53" s="1525"/>
      <c r="CA53" s="1525"/>
      <c r="CB53" s="1525"/>
      <c r="CC53" s="93"/>
      <c r="CD53" s="111"/>
      <c r="CH53" s="1525"/>
      <c r="CI53" s="1525"/>
      <c r="CJ53" s="1525"/>
      <c r="CK53" s="1525"/>
    </row>
    <row r="54" spans="2:126" s="63" customFormat="1" ht="39.950000000000003" customHeight="1">
      <c r="B54" s="89"/>
      <c r="C54" s="93"/>
      <c r="D54" s="1525"/>
      <c r="E54" s="1525"/>
      <c r="F54" s="1525"/>
      <c r="G54" s="1525"/>
      <c r="H54" s="1525"/>
      <c r="I54" s="1525"/>
      <c r="J54" s="1525"/>
      <c r="K54" s="1525"/>
      <c r="L54" s="1525"/>
      <c r="M54" s="1525"/>
      <c r="N54" s="1525"/>
      <c r="O54" s="1525"/>
      <c r="P54" s="1525"/>
      <c r="Q54" s="1525"/>
      <c r="R54" s="1525"/>
      <c r="S54" s="1525"/>
      <c r="T54" s="1525"/>
      <c r="U54" s="1525"/>
      <c r="V54" s="1525"/>
      <c r="W54" s="1525"/>
      <c r="X54" s="1525"/>
      <c r="Y54" s="1525"/>
      <c r="Z54" s="1525"/>
      <c r="AA54" s="1525"/>
      <c r="AB54" s="1525"/>
      <c r="AC54" s="1525"/>
      <c r="AD54" s="1525"/>
      <c r="AE54" s="1525"/>
      <c r="AF54" s="1525"/>
      <c r="AG54" s="1525"/>
      <c r="AH54" s="1525"/>
      <c r="AI54" s="1525"/>
      <c r="AJ54" s="1525"/>
      <c r="AK54" s="1525"/>
      <c r="AL54" s="1525"/>
      <c r="AM54" s="1525"/>
      <c r="AN54" s="1525"/>
      <c r="AO54" s="1525"/>
      <c r="AP54" s="1525"/>
      <c r="AQ54" s="1525"/>
      <c r="AR54" s="1525"/>
      <c r="AS54" s="1525"/>
      <c r="AT54" s="1525"/>
      <c r="AU54" s="1525"/>
      <c r="AV54" s="1525"/>
      <c r="AW54" s="1525"/>
      <c r="AX54" s="1525"/>
      <c r="AY54" s="1525"/>
      <c r="AZ54" s="1525"/>
      <c r="BA54" s="1525"/>
      <c r="BB54" s="1525"/>
      <c r="BC54" s="1525"/>
      <c r="BD54" s="1525"/>
      <c r="BE54" s="1525"/>
      <c r="BF54" s="1525"/>
      <c r="BG54" s="1525"/>
      <c r="BH54" s="1525"/>
      <c r="BI54" s="1525"/>
      <c r="BJ54" s="1525"/>
      <c r="BK54" s="1525"/>
      <c r="BL54" s="1525"/>
      <c r="BM54" s="1525"/>
      <c r="BN54" s="1525"/>
      <c r="BO54" s="1525"/>
      <c r="BP54" s="1525"/>
      <c r="BQ54" s="1525"/>
      <c r="BR54" s="1525"/>
      <c r="BS54" s="1525"/>
      <c r="BT54" s="1525"/>
      <c r="BU54" s="1525"/>
      <c r="BV54" s="1525"/>
      <c r="BW54" s="1525"/>
      <c r="BX54" s="1525"/>
      <c r="BY54" s="1525"/>
      <c r="BZ54" s="1525"/>
      <c r="CA54" s="1525"/>
      <c r="CB54" s="1525"/>
      <c r="CC54" s="93"/>
      <c r="CD54" s="111"/>
      <c r="CH54" s="1525"/>
      <c r="CI54" s="1525"/>
      <c r="CJ54" s="1525"/>
      <c r="CK54" s="1525"/>
      <c r="CL54" s="1525"/>
      <c r="CM54" s="1525"/>
      <c r="CN54" s="1525"/>
      <c r="CO54" s="1525"/>
      <c r="CP54" s="1525"/>
      <c r="CQ54" s="1525"/>
      <c r="CR54" s="1525"/>
      <c r="CS54" s="1525"/>
      <c r="CT54" s="1525"/>
      <c r="CU54" s="1525"/>
      <c r="CV54" s="1525"/>
      <c r="CW54" s="1525"/>
      <c r="CX54" s="1525"/>
      <c r="CY54" s="1525"/>
      <c r="CZ54" s="1525"/>
      <c r="DA54" s="1525"/>
      <c r="DB54" s="1525"/>
      <c r="DC54" s="1525"/>
      <c r="DD54" s="1525"/>
      <c r="DE54" s="1525"/>
      <c r="DF54" s="1525"/>
      <c r="DG54" s="1525"/>
      <c r="DH54" s="1525"/>
      <c r="DI54" s="1525"/>
      <c r="DJ54" s="1525"/>
      <c r="DK54" s="1525"/>
      <c r="DL54" s="1525"/>
      <c r="DM54" s="1525"/>
      <c r="DN54" s="1525"/>
      <c r="DO54" s="1525"/>
      <c r="DP54" s="1525"/>
      <c r="DQ54" s="1525"/>
      <c r="DR54" s="1525"/>
      <c r="DS54" s="1525"/>
      <c r="DT54" s="1525"/>
      <c r="DU54" s="1525"/>
      <c r="DV54" s="1525"/>
    </row>
    <row r="55" spans="2:126" s="63" customFormat="1" ht="39.950000000000003" customHeight="1">
      <c r="B55" s="73"/>
      <c r="C55" s="93"/>
      <c r="D55" s="1525"/>
      <c r="E55" s="1525"/>
      <c r="F55" s="1525"/>
      <c r="G55" s="1525"/>
      <c r="H55" s="1525"/>
      <c r="I55" s="1525"/>
      <c r="J55" s="1525"/>
      <c r="K55" s="1525"/>
      <c r="L55" s="1525"/>
      <c r="M55" s="1525"/>
      <c r="N55" s="1525"/>
      <c r="O55" s="1525"/>
      <c r="P55" s="1525"/>
      <c r="Q55" s="1525"/>
      <c r="R55" s="1525"/>
      <c r="S55" s="1525"/>
      <c r="T55" s="1525"/>
      <c r="U55" s="1525"/>
      <c r="V55" s="1525"/>
      <c r="W55" s="1525"/>
      <c r="X55" s="1525"/>
      <c r="Y55" s="1525"/>
      <c r="Z55" s="1525"/>
      <c r="AA55" s="1525"/>
      <c r="AB55" s="1525"/>
      <c r="AC55" s="1525"/>
      <c r="AD55" s="1525"/>
      <c r="AE55" s="1525"/>
      <c r="AF55" s="1525"/>
      <c r="AG55" s="1525"/>
      <c r="AH55" s="1525"/>
      <c r="AI55" s="1525"/>
      <c r="AJ55" s="1525"/>
      <c r="AK55" s="1525"/>
      <c r="AL55" s="1525"/>
      <c r="AM55" s="1525"/>
      <c r="AN55" s="1525"/>
      <c r="AO55" s="1525"/>
      <c r="AP55" s="1525"/>
      <c r="AQ55" s="1525"/>
      <c r="AR55" s="1525"/>
      <c r="AS55" s="1525"/>
      <c r="AT55" s="1525"/>
      <c r="AU55" s="1525"/>
      <c r="AV55" s="1525"/>
      <c r="AW55" s="1525"/>
      <c r="AX55" s="1525"/>
      <c r="AY55" s="1525"/>
      <c r="AZ55" s="1525"/>
      <c r="BA55" s="1525"/>
      <c r="BB55" s="1525"/>
      <c r="BC55" s="1525"/>
      <c r="BD55" s="1525"/>
      <c r="BE55" s="1525"/>
      <c r="BF55" s="1525"/>
      <c r="BG55" s="1525"/>
      <c r="BH55" s="1525"/>
      <c r="BI55" s="1525"/>
      <c r="BJ55" s="1525"/>
      <c r="BK55" s="1525"/>
      <c r="BL55" s="1525"/>
      <c r="BM55" s="1525"/>
      <c r="BN55" s="1525"/>
      <c r="BO55" s="1525"/>
      <c r="BP55" s="1525"/>
      <c r="BQ55" s="1525"/>
      <c r="BR55" s="1525"/>
      <c r="BS55" s="1525"/>
      <c r="BT55" s="1525"/>
      <c r="BU55" s="1525"/>
      <c r="BV55" s="1525"/>
      <c r="BW55" s="1525"/>
      <c r="BX55" s="1525"/>
      <c r="BY55" s="1525"/>
      <c r="BZ55" s="1525"/>
      <c r="CA55" s="1525"/>
      <c r="CB55" s="1525"/>
      <c r="CC55" s="93"/>
      <c r="CD55" s="111"/>
      <c r="CH55" s="1525"/>
      <c r="CI55" s="1525"/>
      <c r="CJ55" s="1525"/>
      <c r="CK55" s="1525"/>
      <c r="CL55" s="1525"/>
      <c r="CM55" s="1525"/>
      <c r="CN55" s="1525"/>
      <c r="CO55" s="1525"/>
      <c r="CP55" s="1525"/>
      <c r="CQ55" s="1525"/>
      <c r="CR55" s="1525"/>
      <c r="CS55" s="1525"/>
      <c r="CT55" s="1525"/>
      <c r="CU55" s="1525"/>
      <c r="CV55" s="1525"/>
      <c r="CW55" s="1525"/>
      <c r="CX55" s="1525"/>
      <c r="CY55" s="1525"/>
      <c r="CZ55" s="1525"/>
      <c r="DA55" s="1525"/>
      <c r="DB55" s="1525"/>
      <c r="DC55" s="1525"/>
      <c r="DD55" s="1525"/>
      <c r="DE55" s="1525"/>
      <c r="DF55" s="1525"/>
      <c r="DG55" s="1525"/>
      <c r="DH55" s="1525"/>
      <c r="DI55" s="1525"/>
      <c r="DJ55" s="1525"/>
      <c r="DK55" s="1525"/>
      <c r="DL55" s="1525"/>
      <c r="DM55" s="1525"/>
      <c r="DN55" s="1525"/>
      <c r="DO55" s="1525"/>
      <c r="DP55" s="1525"/>
      <c r="DQ55" s="1525"/>
      <c r="DR55" s="1525"/>
      <c r="DS55" s="1525"/>
      <c r="DT55" s="1525"/>
      <c r="DU55" s="1525"/>
      <c r="DV55" s="1525"/>
    </row>
    <row r="56" spans="2:126" s="63" customFormat="1" ht="30" customHeight="1">
      <c r="B56" s="94"/>
      <c r="C56" s="93"/>
      <c r="D56" s="1525"/>
      <c r="E56" s="1525"/>
      <c r="F56" s="1525"/>
      <c r="G56" s="1525"/>
      <c r="H56" s="1525"/>
      <c r="I56" s="1525"/>
      <c r="J56" s="1525"/>
      <c r="K56" s="1525"/>
      <c r="L56" s="1525"/>
      <c r="M56" s="1525"/>
      <c r="N56" s="1525"/>
      <c r="O56" s="1525"/>
      <c r="P56" s="1525"/>
      <c r="Q56" s="1525"/>
      <c r="R56" s="1525"/>
      <c r="S56" s="1525"/>
      <c r="T56" s="1525"/>
      <c r="U56" s="1525"/>
      <c r="V56" s="1525"/>
      <c r="W56" s="1525"/>
      <c r="X56" s="1525"/>
      <c r="Y56" s="1525"/>
      <c r="Z56" s="1525"/>
      <c r="AA56" s="1525"/>
      <c r="AB56" s="1525"/>
      <c r="AC56" s="1525"/>
      <c r="AD56" s="1525"/>
      <c r="AE56" s="1525"/>
      <c r="AF56" s="1525"/>
      <c r="AG56" s="1525"/>
      <c r="AH56" s="1525"/>
      <c r="AI56" s="1525"/>
      <c r="AJ56" s="1525"/>
      <c r="AK56" s="1525"/>
      <c r="AL56" s="1525"/>
      <c r="AM56" s="1525"/>
      <c r="AN56" s="1525"/>
      <c r="AO56" s="1525"/>
      <c r="AP56" s="1525"/>
      <c r="AQ56" s="1525"/>
      <c r="AR56" s="1525"/>
      <c r="AS56" s="1525"/>
      <c r="AT56" s="1525"/>
      <c r="AU56" s="1525"/>
      <c r="AV56" s="1525"/>
      <c r="AW56" s="1525"/>
      <c r="AX56" s="1525"/>
      <c r="AY56" s="1525"/>
      <c r="AZ56" s="1525"/>
      <c r="BA56" s="1525"/>
      <c r="BB56" s="1525"/>
      <c r="BC56" s="1525"/>
      <c r="BD56" s="1525"/>
      <c r="BE56" s="1525"/>
      <c r="BF56" s="1525"/>
      <c r="BG56" s="1525"/>
      <c r="BH56" s="1525"/>
      <c r="BI56" s="1525"/>
      <c r="BJ56" s="1525"/>
      <c r="BK56" s="1525"/>
      <c r="BL56" s="1525"/>
      <c r="BM56" s="1525"/>
      <c r="BN56" s="1525"/>
      <c r="BO56" s="1525"/>
      <c r="BP56" s="1525"/>
      <c r="BQ56" s="1525"/>
      <c r="BR56" s="1525"/>
      <c r="BS56" s="1525"/>
      <c r="BT56" s="1525"/>
      <c r="BU56" s="1525"/>
      <c r="BV56" s="1525"/>
      <c r="BW56" s="1525"/>
      <c r="BX56" s="1525"/>
      <c r="BY56" s="1525"/>
      <c r="BZ56" s="1525"/>
      <c r="CA56" s="1525"/>
      <c r="CB56" s="1525"/>
      <c r="CC56" s="93"/>
      <c r="CD56" s="111"/>
      <c r="CH56" s="1525"/>
      <c r="CI56" s="1525"/>
      <c r="CJ56" s="1525"/>
      <c r="CK56" s="1525"/>
      <c r="CL56" s="1525"/>
      <c r="CM56" s="1525"/>
      <c r="CN56" s="1525"/>
      <c r="CO56" s="1525"/>
      <c r="CP56" s="1525"/>
      <c r="CQ56" s="1525"/>
      <c r="CR56" s="1525"/>
      <c r="CS56" s="1525"/>
      <c r="CT56" s="1525"/>
      <c r="CU56" s="1525"/>
      <c r="CV56" s="1525"/>
      <c r="CW56" s="1525"/>
      <c r="CX56" s="1525"/>
      <c r="CY56" s="1525"/>
      <c r="CZ56" s="1525"/>
      <c r="DA56" s="1525"/>
      <c r="DB56" s="1525"/>
      <c r="DC56" s="1525"/>
      <c r="DD56" s="1525"/>
      <c r="DE56" s="1525"/>
      <c r="DF56" s="1525"/>
      <c r="DG56" s="1525"/>
      <c r="DH56" s="1525"/>
      <c r="DI56" s="1525"/>
      <c r="DJ56" s="1525"/>
      <c r="DK56" s="1525"/>
      <c r="DL56" s="1525"/>
      <c r="DM56" s="1525"/>
      <c r="DN56" s="1525"/>
      <c r="DO56" s="1525"/>
      <c r="DP56" s="1525"/>
      <c r="DQ56" s="1525"/>
      <c r="DR56" s="1525"/>
      <c r="DS56" s="1525"/>
      <c r="DT56" s="1525"/>
      <c r="DU56" s="1525"/>
      <c r="DV56" s="1525"/>
    </row>
    <row r="57" spans="2:126" s="63" customFormat="1" ht="30" customHeight="1">
      <c r="B57" s="73"/>
      <c r="C57" s="93"/>
      <c r="D57" s="1525"/>
      <c r="E57" s="1525"/>
      <c r="F57" s="1525"/>
      <c r="G57" s="1525"/>
      <c r="H57" s="1525"/>
      <c r="I57" s="1525"/>
      <c r="J57" s="1525"/>
      <c r="K57" s="1525"/>
      <c r="L57" s="1525"/>
      <c r="M57" s="1525"/>
      <c r="N57" s="1525"/>
      <c r="O57" s="1525"/>
      <c r="P57" s="1525"/>
      <c r="Q57" s="1525"/>
      <c r="R57" s="1525"/>
      <c r="S57" s="1525"/>
      <c r="T57" s="1525"/>
      <c r="U57" s="1525"/>
      <c r="V57" s="1525"/>
      <c r="W57" s="1525"/>
      <c r="X57" s="1525"/>
      <c r="Y57" s="1525"/>
      <c r="Z57" s="1525"/>
      <c r="AA57" s="1525"/>
      <c r="AB57" s="1525"/>
      <c r="AC57" s="1525"/>
      <c r="AD57" s="1525"/>
      <c r="AE57" s="1525"/>
      <c r="AF57" s="1525"/>
      <c r="AG57" s="1525"/>
      <c r="AH57" s="1525"/>
      <c r="AI57" s="1525"/>
      <c r="AJ57" s="1525"/>
      <c r="AK57" s="1525"/>
      <c r="AL57" s="1525"/>
      <c r="AM57" s="1525"/>
      <c r="AN57" s="1525"/>
      <c r="AO57" s="1525"/>
      <c r="AP57" s="1525"/>
      <c r="AQ57" s="1525"/>
      <c r="AR57" s="1525"/>
      <c r="AS57" s="1525"/>
      <c r="AT57" s="1525"/>
      <c r="AU57" s="1525"/>
      <c r="AV57" s="1525"/>
      <c r="AW57" s="1525"/>
      <c r="AX57" s="1525"/>
      <c r="AY57" s="1525"/>
      <c r="AZ57" s="1525"/>
      <c r="BA57" s="1525"/>
      <c r="BB57" s="1525"/>
      <c r="BC57" s="1525"/>
      <c r="BD57" s="1525"/>
      <c r="BE57" s="1525"/>
      <c r="BF57" s="1525"/>
      <c r="BG57" s="1525"/>
      <c r="BH57" s="1525"/>
      <c r="BI57" s="1525"/>
      <c r="BJ57" s="1525"/>
      <c r="BK57" s="1525"/>
      <c r="BL57" s="1525"/>
      <c r="BM57" s="1525"/>
      <c r="BN57" s="1525"/>
      <c r="BO57" s="1525"/>
      <c r="BP57" s="1525"/>
      <c r="BQ57" s="1525"/>
      <c r="BR57" s="1525"/>
      <c r="BS57" s="1525"/>
      <c r="BT57" s="1525"/>
      <c r="BU57" s="1525"/>
      <c r="BV57" s="1525"/>
      <c r="BW57" s="1525"/>
      <c r="BX57" s="1525"/>
      <c r="BY57" s="1525"/>
      <c r="BZ57" s="1525"/>
      <c r="CA57" s="1525"/>
      <c r="CB57" s="1525"/>
      <c r="CC57" s="93"/>
      <c r="CD57" s="111"/>
      <c r="CH57" s="1525"/>
      <c r="CI57" s="1525"/>
      <c r="CJ57" s="1525"/>
      <c r="CK57" s="1525"/>
      <c r="CL57" s="1525"/>
      <c r="CM57" s="1525"/>
      <c r="CN57" s="1525"/>
      <c r="CO57" s="1525"/>
      <c r="CP57" s="1525"/>
      <c r="CQ57" s="1525"/>
      <c r="CR57" s="1525"/>
      <c r="CS57" s="1525"/>
      <c r="CT57" s="1525"/>
      <c r="CU57" s="1525"/>
      <c r="CV57" s="1525"/>
      <c r="CW57" s="1525"/>
      <c r="CX57" s="1525"/>
      <c r="CY57" s="1525"/>
      <c r="CZ57" s="1525"/>
      <c r="DA57" s="1525"/>
      <c r="DB57" s="1525"/>
      <c r="DC57" s="1525"/>
      <c r="DD57" s="1525"/>
      <c r="DE57" s="1525"/>
      <c r="DF57" s="1525"/>
      <c r="DG57" s="1525"/>
      <c r="DH57" s="1525"/>
      <c r="DI57" s="1525"/>
      <c r="DJ57" s="1525"/>
      <c r="DK57" s="1525"/>
      <c r="DL57" s="1525"/>
      <c r="DM57" s="1525"/>
      <c r="DN57" s="1525"/>
      <c r="DO57" s="1525"/>
      <c r="DP57" s="1525"/>
      <c r="DQ57" s="1525"/>
      <c r="DR57" s="1525"/>
      <c r="DS57" s="1525"/>
      <c r="DT57" s="1525"/>
      <c r="DU57" s="1525"/>
      <c r="DV57" s="1525"/>
    </row>
    <row r="58" spans="2:126" s="63" customFormat="1" ht="39.950000000000003" customHeight="1">
      <c r="B58" s="73"/>
      <c r="C58" s="93"/>
      <c r="D58" s="1525"/>
      <c r="E58" s="1525"/>
      <c r="F58" s="1525"/>
      <c r="G58" s="1525"/>
      <c r="H58" s="1525"/>
      <c r="I58" s="1525"/>
      <c r="J58" s="1525"/>
      <c r="K58" s="1525"/>
      <c r="L58" s="1525"/>
      <c r="M58" s="1525"/>
      <c r="N58" s="1525"/>
      <c r="O58" s="1525"/>
      <c r="P58" s="1525"/>
      <c r="Q58" s="1525"/>
      <c r="R58" s="1525"/>
      <c r="S58" s="1525"/>
      <c r="T58" s="1525"/>
      <c r="U58" s="1525"/>
      <c r="V58" s="1525"/>
      <c r="W58" s="1525"/>
      <c r="X58" s="1525"/>
      <c r="Y58" s="1525"/>
      <c r="Z58" s="1525"/>
      <c r="AA58" s="1525"/>
      <c r="AB58" s="1525"/>
      <c r="AC58" s="1525"/>
      <c r="AD58" s="1525"/>
      <c r="AE58" s="1525"/>
      <c r="AF58" s="1525"/>
      <c r="AG58" s="1525"/>
      <c r="AH58" s="1525"/>
      <c r="AI58" s="1525"/>
      <c r="AJ58" s="1525"/>
      <c r="AK58" s="1525"/>
      <c r="AL58" s="1525"/>
      <c r="AM58" s="1525"/>
      <c r="AN58" s="1525"/>
      <c r="AO58" s="1525"/>
      <c r="AP58" s="1525"/>
      <c r="AQ58" s="1525"/>
      <c r="AR58" s="1525"/>
      <c r="AS58" s="1525"/>
      <c r="AT58" s="1525"/>
      <c r="AU58" s="1525"/>
      <c r="AV58" s="1525"/>
      <c r="AW58" s="1525"/>
      <c r="AX58" s="1525"/>
      <c r="AY58" s="1525"/>
      <c r="AZ58" s="1525"/>
      <c r="BA58" s="1525"/>
      <c r="BB58" s="1525"/>
      <c r="BC58" s="1525"/>
      <c r="BD58" s="1525"/>
      <c r="BE58" s="1525"/>
      <c r="BF58" s="1525"/>
      <c r="BG58" s="1525"/>
      <c r="BH58" s="1525"/>
      <c r="BI58" s="1525"/>
      <c r="BJ58" s="1525"/>
      <c r="BK58" s="1525"/>
      <c r="BL58" s="1525"/>
      <c r="BM58" s="1525"/>
      <c r="BN58" s="1525"/>
      <c r="BO58" s="1525"/>
      <c r="BP58" s="1525"/>
      <c r="BQ58" s="1525"/>
      <c r="BR58" s="1525"/>
      <c r="BS58" s="1525"/>
      <c r="BT58" s="1525"/>
      <c r="BU58" s="1525"/>
      <c r="BV58" s="1525"/>
      <c r="BW58" s="1525"/>
      <c r="BX58" s="1525"/>
      <c r="BY58" s="1525"/>
      <c r="BZ58" s="1525"/>
      <c r="CA58" s="1525"/>
      <c r="CB58" s="1525"/>
      <c r="CC58" s="93"/>
      <c r="CD58" s="115"/>
      <c r="CH58" s="1525"/>
      <c r="CI58" s="1525"/>
      <c r="CJ58" s="1525"/>
      <c r="CK58" s="1525"/>
      <c r="CL58" s="1525"/>
      <c r="CM58" s="1525"/>
      <c r="CN58" s="1525"/>
      <c r="CO58" s="1525"/>
      <c r="CP58" s="1525"/>
      <c r="CQ58" s="1525"/>
      <c r="CR58" s="1525"/>
      <c r="CS58" s="1525"/>
      <c r="CT58" s="1525"/>
      <c r="CU58" s="1525"/>
      <c r="CV58" s="1525"/>
      <c r="CW58" s="1525"/>
      <c r="CX58" s="1525"/>
      <c r="CY58" s="1525"/>
      <c r="CZ58" s="1525"/>
      <c r="DA58" s="1525"/>
      <c r="DB58" s="1525"/>
      <c r="DC58" s="1525"/>
      <c r="DD58" s="1525"/>
      <c r="DE58" s="1525"/>
      <c r="DF58" s="1525"/>
      <c r="DG58" s="1525"/>
      <c r="DH58" s="1525"/>
      <c r="DI58" s="1525"/>
      <c r="DJ58" s="1525"/>
      <c r="DK58" s="1525"/>
      <c r="DL58" s="1525"/>
      <c r="DM58" s="1525"/>
      <c r="DN58" s="1525"/>
      <c r="DO58" s="1525"/>
      <c r="DP58" s="1525"/>
      <c r="DQ58" s="1525"/>
      <c r="DR58" s="1525"/>
      <c r="DS58" s="1525"/>
      <c r="DT58" s="1525"/>
      <c r="DU58" s="1525"/>
      <c r="DV58" s="1525"/>
    </row>
    <row r="59" spans="2:126" s="63" customFormat="1" ht="39.950000000000003" customHeight="1">
      <c r="B59" s="73"/>
      <c r="C59" s="93"/>
      <c r="D59" s="1525"/>
      <c r="E59" s="1525"/>
      <c r="F59" s="1525"/>
      <c r="G59" s="1525"/>
      <c r="H59" s="1525"/>
      <c r="I59" s="1525"/>
      <c r="J59" s="1525"/>
      <c r="K59" s="1525"/>
      <c r="L59" s="1525"/>
      <c r="M59" s="1525"/>
      <c r="N59" s="1525"/>
      <c r="O59" s="1525"/>
      <c r="P59" s="1525"/>
      <c r="Q59" s="1525"/>
      <c r="R59" s="1525"/>
      <c r="S59" s="1525"/>
      <c r="T59" s="1525"/>
      <c r="U59" s="1525"/>
      <c r="V59" s="1525"/>
      <c r="W59" s="1525"/>
      <c r="X59" s="1525"/>
      <c r="Y59" s="1525"/>
      <c r="Z59" s="1525"/>
      <c r="AA59" s="1525"/>
      <c r="AB59" s="1525"/>
      <c r="AC59" s="1525"/>
      <c r="AD59" s="1525"/>
      <c r="AE59" s="1525"/>
      <c r="AF59" s="1525"/>
      <c r="AG59" s="1525"/>
      <c r="AH59" s="1525"/>
      <c r="AI59" s="1525"/>
      <c r="AJ59" s="1525"/>
      <c r="AK59" s="1525"/>
      <c r="AL59" s="1525"/>
      <c r="AM59" s="1525"/>
      <c r="AN59" s="1525"/>
      <c r="AO59" s="1525"/>
      <c r="AP59" s="1525"/>
      <c r="AQ59" s="1525"/>
      <c r="AR59" s="1525"/>
      <c r="AS59" s="1525"/>
      <c r="AT59" s="1525"/>
      <c r="AU59" s="1525"/>
      <c r="AV59" s="1525"/>
      <c r="AW59" s="1525"/>
      <c r="AX59" s="1525"/>
      <c r="AY59" s="1525"/>
      <c r="AZ59" s="1525"/>
      <c r="BA59" s="1525"/>
      <c r="BB59" s="1525"/>
      <c r="BC59" s="1525"/>
      <c r="BD59" s="1525"/>
      <c r="BE59" s="1525"/>
      <c r="BF59" s="1525"/>
      <c r="BG59" s="1525"/>
      <c r="BH59" s="1525"/>
      <c r="BI59" s="1525"/>
      <c r="BJ59" s="1525"/>
      <c r="BK59" s="1525"/>
      <c r="BL59" s="1525"/>
      <c r="BM59" s="1525"/>
      <c r="BN59" s="1525"/>
      <c r="BO59" s="1525"/>
      <c r="BP59" s="1525"/>
      <c r="BQ59" s="1525"/>
      <c r="BR59" s="1525"/>
      <c r="BS59" s="1525"/>
      <c r="BT59" s="1525"/>
      <c r="BU59" s="1525"/>
      <c r="BV59" s="1525"/>
      <c r="BW59" s="1525"/>
      <c r="BX59" s="1525"/>
      <c r="BY59" s="1525"/>
      <c r="BZ59" s="1525"/>
      <c r="CA59" s="1525"/>
      <c r="CB59" s="1525"/>
      <c r="CC59" s="93"/>
      <c r="CD59" s="115"/>
      <c r="CH59" s="1525"/>
      <c r="CI59" s="1525"/>
      <c r="CJ59" s="1525"/>
      <c r="CK59" s="1525"/>
      <c r="CL59" s="1525"/>
      <c r="CM59" s="1525"/>
      <c r="CN59" s="1525"/>
      <c r="CO59" s="1525"/>
      <c r="CP59" s="1525"/>
      <c r="CQ59" s="1525"/>
      <c r="CR59" s="1525"/>
      <c r="CS59" s="1525"/>
      <c r="CT59" s="1525"/>
      <c r="CU59" s="1525"/>
      <c r="CV59" s="1525"/>
      <c r="CW59" s="1525"/>
      <c r="CX59" s="1525"/>
      <c r="CY59" s="1525"/>
      <c r="CZ59" s="1525"/>
      <c r="DA59" s="1525"/>
      <c r="DB59" s="1525"/>
      <c r="DC59" s="1525"/>
      <c r="DD59" s="1525"/>
      <c r="DE59" s="1525"/>
      <c r="DF59" s="1525"/>
      <c r="DG59" s="1525"/>
      <c r="DH59" s="1525"/>
      <c r="DI59" s="1525"/>
      <c r="DJ59" s="1525"/>
      <c r="DK59" s="1525"/>
      <c r="DL59" s="1525"/>
      <c r="DM59" s="1525"/>
      <c r="DN59" s="1525"/>
      <c r="DO59" s="1525"/>
      <c r="DP59" s="1525"/>
      <c r="DQ59" s="1525"/>
      <c r="DR59" s="1525"/>
      <c r="DS59" s="1525"/>
      <c r="DT59" s="1525"/>
      <c r="DU59" s="1525"/>
      <c r="DV59" s="1525"/>
    </row>
    <row r="60" spans="2:126" s="63" customFormat="1" ht="30" customHeight="1">
      <c r="B60" s="84"/>
      <c r="C60" s="93"/>
      <c r="D60" s="1525"/>
      <c r="E60" s="1525"/>
      <c r="F60" s="1525"/>
      <c r="G60" s="1525"/>
      <c r="H60" s="1525"/>
      <c r="I60" s="1525"/>
      <c r="J60" s="1525"/>
      <c r="K60" s="1525"/>
      <c r="L60" s="1525"/>
      <c r="M60" s="1525"/>
      <c r="N60" s="1525"/>
      <c r="O60" s="1525"/>
      <c r="P60" s="1525"/>
      <c r="Q60" s="1525"/>
      <c r="R60" s="1525"/>
      <c r="S60" s="1525"/>
      <c r="T60" s="1525"/>
      <c r="U60" s="1525"/>
      <c r="V60" s="1525"/>
      <c r="W60" s="1525"/>
      <c r="X60" s="1525"/>
      <c r="Y60" s="1525"/>
      <c r="Z60" s="1525"/>
      <c r="AA60" s="1525"/>
      <c r="AB60" s="1525"/>
      <c r="AC60" s="1525"/>
      <c r="AD60" s="1525"/>
      <c r="AE60" s="1525"/>
      <c r="AF60" s="1525"/>
      <c r="AG60" s="1525"/>
      <c r="AH60" s="1525"/>
      <c r="AI60" s="1525"/>
      <c r="AJ60" s="1525"/>
      <c r="AK60" s="1525"/>
      <c r="AL60" s="1525"/>
      <c r="AM60" s="1525"/>
      <c r="AN60" s="1525"/>
      <c r="AO60" s="1525"/>
      <c r="AP60" s="1525"/>
      <c r="AQ60" s="1525"/>
      <c r="AR60" s="1525"/>
      <c r="AS60" s="1525"/>
      <c r="AT60" s="1525"/>
      <c r="AU60" s="1525"/>
      <c r="AV60" s="1525"/>
      <c r="AW60" s="1525"/>
      <c r="AX60" s="1525"/>
      <c r="AY60" s="1525"/>
      <c r="AZ60" s="1525"/>
      <c r="BA60" s="1525"/>
      <c r="BB60" s="1525"/>
      <c r="BC60" s="1525"/>
      <c r="BD60" s="1525"/>
      <c r="BE60" s="1525"/>
      <c r="BF60" s="1525"/>
      <c r="BG60" s="1525"/>
      <c r="BH60" s="1525"/>
      <c r="BI60" s="1525"/>
      <c r="BJ60" s="1525"/>
      <c r="BK60" s="1525"/>
      <c r="BL60" s="1525"/>
      <c r="BM60" s="1525"/>
      <c r="BN60" s="1525"/>
      <c r="BO60" s="1525"/>
      <c r="BP60" s="1525"/>
      <c r="BQ60" s="1525"/>
      <c r="BR60" s="1525"/>
      <c r="BS60" s="1525"/>
      <c r="BT60" s="1525"/>
      <c r="BU60" s="1525"/>
      <c r="BV60" s="1525"/>
      <c r="BW60" s="1525"/>
      <c r="BX60" s="1525"/>
      <c r="BY60" s="1525"/>
      <c r="BZ60" s="1525"/>
      <c r="CA60" s="1525"/>
      <c r="CB60" s="1525"/>
      <c r="CC60" s="93"/>
      <c r="CD60" s="115"/>
      <c r="CH60" s="1525"/>
      <c r="CI60" s="1525"/>
      <c r="CJ60" s="1525"/>
      <c r="CK60" s="1525"/>
      <c r="CL60" s="1525"/>
      <c r="CM60" s="1525"/>
      <c r="CN60" s="1525"/>
      <c r="CO60" s="1525"/>
      <c r="CP60" s="1525"/>
      <c r="CQ60" s="1525"/>
      <c r="CR60" s="1525"/>
      <c r="CS60" s="1525"/>
      <c r="CT60" s="1525"/>
      <c r="CU60" s="1525"/>
      <c r="CV60" s="1525"/>
      <c r="CW60" s="1525"/>
      <c r="CX60" s="1525"/>
      <c r="CY60" s="1525"/>
      <c r="CZ60" s="1525"/>
      <c r="DA60" s="1525"/>
      <c r="DB60" s="1525"/>
      <c r="DC60" s="1525"/>
      <c r="DD60" s="1525"/>
      <c r="DE60" s="1525"/>
      <c r="DF60" s="1525"/>
      <c r="DG60" s="1525"/>
      <c r="DH60" s="1525"/>
      <c r="DI60" s="1525"/>
      <c r="DJ60" s="1525"/>
      <c r="DK60" s="1525"/>
      <c r="DL60" s="1525"/>
      <c r="DM60" s="1525"/>
      <c r="DN60" s="1525"/>
      <c r="DO60" s="1525"/>
      <c r="DP60" s="1525"/>
      <c r="DQ60" s="1525"/>
      <c r="DR60" s="1525"/>
      <c r="DS60" s="1525"/>
      <c r="DT60" s="1525"/>
      <c r="DU60" s="1525"/>
      <c r="DV60" s="1525"/>
    </row>
    <row r="61" spans="2:126" s="63" customFormat="1" ht="30" customHeight="1">
      <c r="B61" s="86"/>
      <c r="C61" s="93"/>
      <c r="D61" s="1525"/>
      <c r="E61" s="1525"/>
      <c r="F61" s="1525"/>
      <c r="G61" s="1525"/>
      <c r="H61" s="1525"/>
      <c r="I61" s="1525"/>
      <c r="J61" s="1525"/>
      <c r="K61" s="1525"/>
      <c r="L61" s="1525"/>
      <c r="M61" s="1525"/>
      <c r="N61" s="1525"/>
      <c r="O61" s="1525"/>
      <c r="P61" s="1525"/>
      <c r="Q61" s="1525"/>
      <c r="R61" s="1525"/>
      <c r="S61" s="1525"/>
      <c r="T61" s="1525"/>
      <c r="U61" s="1525"/>
      <c r="V61" s="1525"/>
      <c r="W61" s="1525"/>
      <c r="X61" s="1525"/>
      <c r="Y61" s="1525"/>
      <c r="Z61" s="1525"/>
      <c r="AA61" s="1525"/>
      <c r="AB61" s="1525"/>
      <c r="AC61" s="1525"/>
      <c r="AD61" s="1525"/>
      <c r="AE61" s="1525"/>
      <c r="AF61" s="1525"/>
      <c r="AG61" s="1525"/>
      <c r="AH61" s="1525"/>
      <c r="AI61" s="1525"/>
      <c r="AJ61" s="1525"/>
      <c r="AK61" s="1525"/>
      <c r="AL61" s="1525"/>
      <c r="AM61" s="1525"/>
      <c r="AN61" s="1525"/>
      <c r="AO61" s="1525"/>
      <c r="AP61" s="1525"/>
      <c r="AQ61" s="1525"/>
      <c r="AR61" s="1525"/>
      <c r="AS61" s="1525"/>
      <c r="AT61" s="1525"/>
      <c r="AU61" s="1525"/>
      <c r="AV61" s="1525"/>
      <c r="AW61" s="1525"/>
      <c r="AX61" s="1525"/>
      <c r="AY61" s="1525"/>
      <c r="AZ61" s="1525"/>
      <c r="BA61" s="1525"/>
      <c r="BB61" s="1525"/>
      <c r="BC61" s="1525"/>
      <c r="BD61" s="1525"/>
      <c r="BE61" s="1525"/>
      <c r="BF61" s="1525"/>
      <c r="BG61" s="1525"/>
      <c r="BH61" s="1525"/>
      <c r="BI61" s="1525"/>
      <c r="BJ61" s="1525"/>
      <c r="BK61" s="1525"/>
      <c r="BL61" s="1525"/>
      <c r="BM61" s="1525"/>
      <c r="BN61" s="1525"/>
      <c r="BO61" s="1525"/>
      <c r="BP61" s="1525"/>
      <c r="BQ61" s="1525"/>
      <c r="BR61" s="1525"/>
      <c r="BS61" s="1525"/>
      <c r="BT61" s="1525"/>
      <c r="BU61" s="1525"/>
      <c r="BV61" s="1525"/>
      <c r="BW61" s="1525"/>
      <c r="BX61" s="1525"/>
      <c r="BY61" s="1525"/>
      <c r="BZ61" s="1525"/>
      <c r="CA61" s="1525"/>
      <c r="CB61" s="1525"/>
      <c r="CC61" s="93"/>
      <c r="CD61" s="111"/>
      <c r="CH61" s="1525"/>
      <c r="CI61" s="1525"/>
      <c r="CJ61" s="1525"/>
      <c r="CK61" s="1525"/>
      <c r="CL61" s="1525"/>
      <c r="CM61" s="1525"/>
      <c r="CN61" s="1525"/>
      <c r="CO61" s="1525"/>
      <c r="CP61" s="1525"/>
      <c r="CQ61" s="1525"/>
      <c r="CR61" s="1525"/>
      <c r="CS61" s="1525"/>
      <c r="CT61" s="1525"/>
      <c r="CU61" s="1525"/>
      <c r="CV61" s="1525"/>
      <c r="CW61" s="1525"/>
      <c r="CX61" s="1525"/>
      <c r="CY61" s="1525"/>
      <c r="CZ61" s="1525"/>
      <c r="DA61" s="1525"/>
      <c r="DB61" s="1525"/>
      <c r="DC61" s="1525"/>
      <c r="DD61" s="1525"/>
      <c r="DE61" s="1525"/>
      <c r="DF61" s="1525"/>
      <c r="DG61" s="1525"/>
      <c r="DH61" s="1525"/>
      <c r="DI61" s="1525"/>
      <c r="DJ61" s="1525"/>
      <c r="DK61" s="1525"/>
      <c r="DL61" s="1525"/>
      <c r="DM61" s="1525"/>
      <c r="DN61" s="1525"/>
      <c r="DO61" s="1525"/>
      <c r="DP61" s="1525"/>
      <c r="DQ61" s="1525"/>
      <c r="DR61" s="1525"/>
      <c r="DS61" s="1525"/>
      <c r="DT61" s="1525"/>
      <c r="DU61" s="1525"/>
      <c r="DV61" s="1525"/>
    </row>
    <row r="62" spans="2:126" s="63" customFormat="1" ht="30" customHeight="1">
      <c r="B62" s="86"/>
      <c r="C62" s="93"/>
      <c r="D62" s="1525"/>
      <c r="E62" s="1525"/>
      <c r="F62" s="1525"/>
      <c r="G62" s="1525"/>
      <c r="H62" s="1525"/>
      <c r="I62" s="1525"/>
      <c r="J62" s="1525"/>
      <c r="K62" s="1525"/>
      <c r="L62" s="1525"/>
      <c r="M62" s="1525"/>
      <c r="N62" s="1525"/>
      <c r="O62" s="1525"/>
      <c r="P62" s="1525"/>
      <c r="Q62" s="1525"/>
      <c r="R62" s="1525"/>
      <c r="S62" s="1525"/>
      <c r="T62" s="1525"/>
      <c r="U62" s="1525"/>
      <c r="V62" s="1525"/>
      <c r="W62" s="1525"/>
      <c r="X62" s="1525"/>
      <c r="Y62" s="1525"/>
      <c r="Z62" s="1525"/>
      <c r="AA62" s="1525"/>
      <c r="AB62" s="1525"/>
      <c r="AC62" s="1525"/>
      <c r="AD62" s="1525"/>
      <c r="AE62" s="1525"/>
      <c r="AF62" s="1525"/>
      <c r="AG62" s="1525"/>
      <c r="AH62" s="1525"/>
      <c r="AI62" s="1525"/>
      <c r="AJ62" s="1525"/>
      <c r="AK62" s="1525"/>
      <c r="AL62" s="1525"/>
      <c r="AM62" s="1525"/>
      <c r="AN62" s="1525"/>
      <c r="AO62" s="1525"/>
      <c r="AP62" s="1525"/>
      <c r="AQ62" s="1525"/>
      <c r="AR62" s="1525"/>
      <c r="AS62" s="1525"/>
      <c r="AT62" s="1525"/>
      <c r="AU62" s="1525"/>
      <c r="AV62" s="1525"/>
      <c r="AW62" s="1525"/>
      <c r="AX62" s="1525"/>
      <c r="AY62" s="1525"/>
      <c r="AZ62" s="1525"/>
      <c r="BA62" s="1525"/>
      <c r="BB62" s="1525"/>
      <c r="BC62" s="1525"/>
      <c r="BD62" s="1525"/>
      <c r="BE62" s="1525"/>
      <c r="BF62" s="1525"/>
      <c r="BG62" s="1525"/>
      <c r="BH62" s="1525"/>
      <c r="BI62" s="1525"/>
      <c r="BJ62" s="1525"/>
      <c r="BK62" s="1525"/>
      <c r="BL62" s="1525"/>
      <c r="BM62" s="1525"/>
      <c r="BN62" s="1525"/>
      <c r="BO62" s="1525"/>
      <c r="BP62" s="1525"/>
      <c r="BQ62" s="1525"/>
      <c r="BR62" s="1525"/>
      <c r="BS62" s="1525"/>
      <c r="BT62" s="1525"/>
      <c r="BU62" s="1525"/>
      <c r="BV62" s="1525"/>
      <c r="BW62" s="1525"/>
      <c r="BX62" s="1525"/>
      <c r="BY62" s="1525"/>
      <c r="BZ62" s="1525"/>
      <c r="CA62" s="1525"/>
      <c r="CB62" s="1525"/>
      <c r="CC62" s="93"/>
      <c r="CD62" s="111"/>
      <c r="CH62" s="1525"/>
      <c r="CI62" s="1525"/>
      <c r="CJ62" s="1525"/>
      <c r="CK62" s="1525"/>
      <c r="CL62" s="1525"/>
      <c r="CM62" s="1525"/>
      <c r="CN62" s="1525"/>
      <c r="CO62" s="1525"/>
      <c r="CP62" s="1525"/>
      <c r="CQ62" s="1525"/>
      <c r="CR62" s="1525"/>
      <c r="CS62" s="1525"/>
      <c r="CT62" s="1525"/>
      <c r="CU62" s="1525"/>
      <c r="CV62" s="1525"/>
      <c r="CW62" s="1525"/>
      <c r="CX62" s="1525"/>
      <c r="CY62" s="1525"/>
      <c r="CZ62" s="1525"/>
      <c r="DA62" s="1525"/>
      <c r="DB62" s="1525"/>
      <c r="DC62" s="1525"/>
      <c r="DD62" s="1525"/>
      <c r="DE62" s="1525"/>
      <c r="DF62" s="1525"/>
      <c r="DG62" s="1525"/>
      <c r="DH62" s="1525"/>
      <c r="DI62" s="1525"/>
      <c r="DJ62" s="1525"/>
      <c r="DK62" s="1525"/>
      <c r="DL62" s="1525"/>
      <c r="DM62" s="1525"/>
      <c r="DN62" s="1525"/>
      <c r="DO62" s="1525"/>
      <c r="DP62" s="1525"/>
      <c r="DQ62" s="1525"/>
      <c r="DR62" s="1525"/>
      <c r="DS62" s="1525"/>
      <c r="DT62" s="1525"/>
      <c r="DU62" s="1525"/>
      <c r="DV62" s="1525"/>
    </row>
    <row r="63" spans="2:126" s="63" customFormat="1" ht="30" customHeight="1">
      <c r="B63" s="89"/>
      <c r="C63" s="93"/>
      <c r="D63" s="1525"/>
      <c r="E63" s="1525"/>
      <c r="F63" s="1525"/>
      <c r="G63" s="1525"/>
      <c r="H63" s="1525"/>
      <c r="I63" s="1525"/>
      <c r="J63" s="1525"/>
      <c r="K63" s="1525"/>
      <c r="L63" s="1525"/>
      <c r="M63" s="1525"/>
      <c r="N63" s="1525"/>
      <c r="O63" s="1525"/>
      <c r="P63" s="1525"/>
      <c r="Q63" s="1525"/>
      <c r="R63" s="1525"/>
      <c r="S63" s="1525"/>
      <c r="T63" s="1525"/>
      <c r="U63" s="1525"/>
      <c r="V63" s="1525"/>
      <c r="W63" s="1525"/>
      <c r="X63" s="1525"/>
      <c r="Y63" s="1525"/>
      <c r="Z63" s="1525"/>
      <c r="AA63" s="1525"/>
      <c r="AB63" s="1525"/>
      <c r="AC63" s="1525"/>
      <c r="AD63" s="1525"/>
      <c r="AE63" s="1525"/>
      <c r="AF63" s="1525"/>
      <c r="AG63" s="1525"/>
      <c r="AH63" s="1525"/>
      <c r="AI63" s="1525"/>
      <c r="AJ63" s="1525"/>
      <c r="AK63" s="1525"/>
      <c r="AL63" s="1525"/>
      <c r="AM63" s="1525"/>
      <c r="AN63" s="1525"/>
      <c r="AO63" s="1525"/>
      <c r="AP63" s="1525"/>
      <c r="AQ63" s="1525"/>
      <c r="AR63" s="1525"/>
      <c r="AS63" s="1525"/>
      <c r="AT63" s="1525"/>
      <c r="AU63" s="1525"/>
      <c r="AV63" s="1525"/>
      <c r="AW63" s="1525"/>
      <c r="AX63" s="1525"/>
      <c r="AY63" s="1525"/>
      <c r="AZ63" s="1525"/>
      <c r="BA63" s="1525"/>
      <c r="BB63" s="1525"/>
      <c r="BC63" s="1525"/>
      <c r="BD63" s="1525"/>
      <c r="BE63" s="1525"/>
      <c r="BF63" s="1525"/>
      <c r="BG63" s="1525"/>
      <c r="BH63" s="1525"/>
      <c r="BI63" s="1525"/>
      <c r="BJ63" s="1525"/>
      <c r="BK63" s="1525"/>
      <c r="BL63" s="1525"/>
      <c r="BM63" s="1525"/>
      <c r="BN63" s="1525"/>
      <c r="BO63" s="1525"/>
      <c r="BP63" s="1525"/>
      <c r="BQ63" s="1525"/>
      <c r="BR63" s="1525"/>
      <c r="BS63" s="1525"/>
      <c r="BT63" s="1525"/>
      <c r="BU63" s="1525"/>
      <c r="BV63" s="1525"/>
      <c r="BW63" s="1525"/>
      <c r="BX63" s="1525"/>
      <c r="BY63" s="1525"/>
      <c r="BZ63" s="1525"/>
      <c r="CA63" s="1525"/>
      <c r="CB63" s="1525"/>
      <c r="CC63" s="93"/>
      <c r="CD63" s="111"/>
      <c r="CH63" s="1525"/>
      <c r="CI63" s="1525"/>
      <c r="CJ63" s="1525"/>
      <c r="CK63" s="1525"/>
      <c r="CL63" s="1525"/>
      <c r="CM63" s="1525"/>
      <c r="CN63" s="1525"/>
      <c r="CO63" s="1525"/>
      <c r="CP63" s="1525"/>
      <c r="CQ63" s="1525"/>
      <c r="CR63" s="1525"/>
      <c r="CS63" s="1525"/>
      <c r="CT63" s="1525"/>
      <c r="CU63" s="1525"/>
      <c r="CV63" s="1525"/>
      <c r="CW63" s="1525"/>
      <c r="CX63" s="1525"/>
      <c r="CY63" s="1525"/>
      <c r="CZ63" s="1525"/>
      <c r="DA63" s="1525"/>
      <c r="DB63" s="1525"/>
      <c r="DC63" s="1525"/>
      <c r="DD63" s="1525"/>
      <c r="DE63" s="1525"/>
      <c r="DF63" s="1525"/>
      <c r="DG63" s="1525"/>
      <c r="DH63" s="1525"/>
      <c r="DI63" s="1525"/>
      <c r="DJ63" s="1525"/>
      <c r="DK63" s="1525"/>
      <c r="DL63" s="1525"/>
      <c r="DM63" s="1525"/>
      <c r="DN63" s="1525"/>
      <c r="DO63" s="1525"/>
      <c r="DP63" s="1525"/>
      <c r="DQ63" s="1525"/>
      <c r="DR63" s="1525"/>
      <c r="DS63" s="1525"/>
      <c r="DT63" s="1525"/>
      <c r="DU63" s="1525"/>
      <c r="DV63" s="1525"/>
    </row>
    <row r="64" spans="2:126" s="63" customFormat="1" ht="30" customHeight="1">
      <c r="B64" s="73"/>
      <c r="C64" s="93"/>
      <c r="D64" s="1525"/>
      <c r="E64" s="1525"/>
      <c r="F64" s="1525"/>
      <c r="G64" s="1525"/>
      <c r="H64" s="1525"/>
      <c r="I64" s="1525"/>
      <c r="J64" s="1525"/>
      <c r="K64" s="1525"/>
      <c r="L64" s="1525"/>
      <c r="M64" s="1525"/>
      <c r="N64" s="1525"/>
      <c r="O64" s="1525"/>
      <c r="P64" s="1525"/>
      <c r="Q64" s="1525"/>
      <c r="R64" s="1525"/>
      <c r="S64" s="1525"/>
      <c r="T64" s="1525"/>
      <c r="U64" s="1525"/>
      <c r="V64" s="1525"/>
      <c r="W64" s="1525"/>
      <c r="X64" s="1525"/>
      <c r="Y64" s="1525"/>
      <c r="Z64" s="1525"/>
      <c r="AA64" s="1525"/>
      <c r="AB64" s="1525"/>
      <c r="AC64" s="1525"/>
      <c r="AD64" s="1525"/>
      <c r="AE64" s="1525"/>
      <c r="AF64" s="1525"/>
      <c r="AG64" s="1525"/>
      <c r="AH64" s="1525"/>
      <c r="AI64" s="1525"/>
      <c r="AJ64" s="1525"/>
      <c r="AK64" s="1525"/>
      <c r="AL64" s="1525"/>
      <c r="AM64" s="1525"/>
      <c r="AN64" s="1525"/>
      <c r="AO64" s="1525"/>
      <c r="AP64" s="1525"/>
      <c r="AQ64" s="1525"/>
      <c r="AR64" s="1525"/>
      <c r="AS64" s="1525"/>
      <c r="AT64" s="1525"/>
      <c r="AU64" s="1525"/>
      <c r="AV64" s="1525"/>
      <c r="AW64" s="1525"/>
      <c r="AX64" s="1525"/>
      <c r="AY64" s="1525"/>
      <c r="AZ64" s="1525"/>
      <c r="BA64" s="1525"/>
      <c r="BB64" s="1525"/>
      <c r="BC64" s="1525"/>
      <c r="BD64" s="1525"/>
      <c r="BE64" s="1525"/>
      <c r="BF64" s="1525"/>
      <c r="BG64" s="1525"/>
      <c r="BH64" s="1525"/>
      <c r="BI64" s="1525"/>
      <c r="BJ64" s="1525"/>
      <c r="BK64" s="1525"/>
      <c r="BL64" s="1525"/>
      <c r="BM64" s="1525"/>
      <c r="BN64" s="1525"/>
      <c r="BO64" s="1525"/>
      <c r="BP64" s="1525"/>
      <c r="BQ64" s="1525"/>
      <c r="BR64" s="1525"/>
      <c r="BS64" s="1525"/>
      <c r="BT64" s="1525"/>
      <c r="BU64" s="1525"/>
      <c r="BV64" s="1525"/>
      <c r="BW64" s="1525"/>
      <c r="BX64" s="1525"/>
      <c r="BY64" s="1525"/>
      <c r="BZ64" s="1525"/>
      <c r="CA64" s="1525"/>
      <c r="CB64" s="1525"/>
      <c r="CC64" s="93"/>
      <c r="CD64" s="111"/>
      <c r="CH64" s="1525"/>
      <c r="CI64" s="1525"/>
      <c r="CJ64" s="1525"/>
      <c r="CK64" s="1525"/>
      <c r="CL64" s="1525"/>
      <c r="CM64" s="1525"/>
      <c r="CN64" s="1525"/>
      <c r="CO64" s="1525"/>
      <c r="CP64" s="1525"/>
      <c r="CQ64" s="1525"/>
      <c r="CR64" s="1525"/>
      <c r="CS64" s="1525"/>
      <c r="CT64" s="1525"/>
      <c r="CU64" s="1525"/>
      <c r="CV64" s="1525"/>
      <c r="CW64" s="1525"/>
      <c r="CX64" s="1525"/>
      <c r="CY64" s="1525"/>
      <c r="CZ64" s="1525"/>
      <c r="DA64" s="1525"/>
      <c r="DB64" s="1525"/>
      <c r="DC64" s="1525"/>
      <c r="DD64" s="1525"/>
      <c r="DE64" s="1525"/>
      <c r="DF64" s="1525"/>
      <c r="DG64" s="1525"/>
      <c r="DH64" s="1525"/>
      <c r="DI64" s="1525"/>
      <c r="DJ64" s="1525"/>
      <c r="DK64" s="1525"/>
      <c r="DL64" s="1525"/>
      <c r="DM64" s="1525"/>
      <c r="DN64" s="1525"/>
      <c r="DO64" s="1525"/>
      <c r="DP64" s="1525"/>
      <c r="DQ64" s="1525"/>
      <c r="DR64" s="1525"/>
      <c r="DS64" s="1525"/>
      <c r="DT64" s="1525"/>
      <c r="DU64" s="1525"/>
      <c r="DV64" s="1525"/>
    </row>
    <row r="65" spans="2:126" s="63" customFormat="1" ht="15" customHeight="1">
      <c r="B65" s="73"/>
      <c r="C65" s="93"/>
      <c r="D65" s="1525"/>
      <c r="E65" s="1525"/>
      <c r="F65" s="1525"/>
      <c r="G65" s="1525"/>
      <c r="H65" s="1525"/>
      <c r="I65" s="1525"/>
      <c r="J65" s="1525"/>
      <c r="K65" s="1525"/>
      <c r="L65" s="1525"/>
      <c r="M65" s="1525"/>
      <c r="N65" s="1525"/>
      <c r="O65" s="1525"/>
      <c r="P65" s="1525"/>
      <c r="Q65" s="1525"/>
      <c r="R65" s="1525"/>
      <c r="S65" s="1525"/>
      <c r="T65" s="1525"/>
      <c r="U65" s="1525"/>
      <c r="V65" s="1525"/>
      <c r="W65" s="1525"/>
      <c r="X65" s="1525"/>
      <c r="Y65" s="1525"/>
      <c r="Z65" s="1525"/>
      <c r="AA65" s="1525"/>
      <c r="AB65" s="1525"/>
      <c r="AC65" s="1525"/>
      <c r="AD65" s="1525"/>
      <c r="AE65" s="1525"/>
      <c r="AF65" s="1525"/>
      <c r="AG65" s="1525"/>
      <c r="AH65" s="1525"/>
      <c r="AI65" s="1525"/>
      <c r="AJ65" s="1525"/>
      <c r="AK65" s="1525"/>
      <c r="AL65" s="1525"/>
      <c r="AM65" s="1525"/>
      <c r="AN65" s="1525"/>
      <c r="AO65" s="1525"/>
      <c r="AP65" s="1525"/>
      <c r="AQ65" s="1525"/>
      <c r="AR65" s="1525"/>
      <c r="AS65" s="1525"/>
      <c r="AT65" s="1525"/>
      <c r="AU65" s="1525"/>
      <c r="AV65" s="1525"/>
      <c r="AW65" s="1525"/>
      <c r="AX65" s="1525"/>
      <c r="AY65" s="1525"/>
      <c r="AZ65" s="1525"/>
      <c r="BA65" s="1525"/>
      <c r="BB65" s="1525"/>
      <c r="BC65" s="1525"/>
      <c r="BD65" s="1525"/>
      <c r="BE65" s="1525"/>
      <c r="BF65" s="1525"/>
      <c r="BG65" s="1525"/>
      <c r="BH65" s="1525"/>
      <c r="BI65" s="1525"/>
      <c r="BJ65" s="1525"/>
      <c r="BK65" s="1525"/>
      <c r="BL65" s="1525"/>
      <c r="BM65" s="1525"/>
      <c r="BN65" s="1525"/>
      <c r="BO65" s="1525"/>
      <c r="BP65" s="1525"/>
      <c r="BQ65" s="1525"/>
      <c r="BR65" s="1525"/>
      <c r="BS65" s="1525"/>
      <c r="BT65" s="1525"/>
      <c r="BU65" s="1525"/>
      <c r="BV65" s="1525"/>
      <c r="BW65" s="1525"/>
      <c r="BX65" s="1525"/>
      <c r="BY65" s="1525"/>
      <c r="BZ65" s="1525"/>
      <c r="CA65" s="1525"/>
      <c r="CB65" s="1525"/>
      <c r="CC65" s="93"/>
      <c r="CD65" s="111"/>
      <c r="CH65" s="1525"/>
      <c r="CI65" s="1525"/>
      <c r="CJ65" s="1525"/>
      <c r="CK65" s="1525"/>
      <c r="CL65" s="1525"/>
      <c r="CM65" s="1525"/>
      <c r="CN65" s="1525"/>
      <c r="CO65" s="1525"/>
      <c r="CP65" s="1525"/>
      <c r="CQ65" s="1525"/>
      <c r="CR65" s="1525"/>
      <c r="CS65" s="1525"/>
      <c r="CT65" s="1525"/>
      <c r="CU65" s="1525"/>
      <c r="CV65" s="1525"/>
      <c r="CW65" s="1525"/>
      <c r="CX65" s="1525"/>
      <c r="CY65" s="1525"/>
      <c r="CZ65" s="1525"/>
      <c r="DA65" s="1525"/>
      <c r="DB65" s="1525"/>
      <c r="DC65" s="1525"/>
      <c r="DD65" s="1525"/>
      <c r="DE65" s="1525"/>
      <c r="DF65" s="1525"/>
      <c r="DG65" s="1525"/>
      <c r="DH65" s="1525"/>
      <c r="DI65" s="1525"/>
      <c r="DJ65" s="1525"/>
      <c r="DK65" s="1525"/>
      <c r="DL65" s="1525"/>
      <c r="DM65" s="1525"/>
      <c r="DN65" s="1525"/>
      <c r="DO65" s="1525"/>
      <c r="DP65" s="1525"/>
      <c r="DQ65" s="1525"/>
      <c r="DR65" s="1525"/>
      <c r="DS65" s="1525"/>
      <c r="DT65" s="1525"/>
      <c r="DU65" s="1525"/>
      <c r="DV65" s="1525"/>
    </row>
    <row r="66" spans="2:126" s="63" customFormat="1" ht="30" customHeight="1">
      <c r="B66" s="73"/>
      <c r="C66" s="93"/>
      <c r="D66" s="1525"/>
      <c r="E66" s="1525"/>
      <c r="F66" s="1525"/>
      <c r="G66" s="1525"/>
      <c r="H66" s="1525"/>
      <c r="I66" s="1525"/>
      <c r="J66" s="1525"/>
      <c r="K66" s="1525"/>
      <c r="L66" s="1525"/>
      <c r="M66" s="1525"/>
      <c r="N66" s="1525"/>
      <c r="O66" s="1525"/>
      <c r="P66" s="1525"/>
      <c r="Q66" s="1525"/>
      <c r="R66" s="1525"/>
      <c r="S66" s="1525"/>
      <c r="T66" s="1525"/>
      <c r="U66" s="1525"/>
      <c r="V66" s="1525"/>
      <c r="W66" s="1525"/>
      <c r="X66" s="1525"/>
      <c r="Y66" s="1525"/>
      <c r="Z66" s="1525"/>
      <c r="AA66" s="1525"/>
      <c r="AB66" s="1525"/>
      <c r="AC66" s="1525"/>
      <c r="AD66" s="1525"/>
      <c r="AE66" s="1525"/>
      <c r="AF66" s="1525"/>
      <c r="AG66" s="1525"/>
      <c r="AH66" s="1525"/>
      <c r="AI66" s="1525"/>
      <c r="AJ66" s="1525"/>
      <c r="AK66" s="1525"/>
      <c r="AL66" s="1525"/>
      <c r="AM66" s="1525"/>
      <c r="AN66" s="1525"/>
      <c r="AO66" s="1525"/>
      <c r="AP66" s="1525"/>
      <c r="AQ66" s="1525"/>
      <c r="AR66" s="1525"/>
      <c r="AS66" s="1525"/>
      <c r="AT66" s="1525"/>
      <c r="AU66" s="1525"/>
      <c r="AV66" s="1525"/>
      <c r="AW66" s="1525"/>
      <c r="AX66" s="1525"/>
      <c r="AY66" s="1525"/>
      <c r="AZ66" s="1525"/>
      <c r="BA66" s="1525"/>
      <c r="BB66" s="1525"/>
      <c r="BC66" s="1525"/>
      <c r="BD66" s="1525"/>
      <c r="BE66" s="1525"/>
      <c r="BF66" s="1525"/>
      <c r="BG66" s="1525"/>
      <c r="BH66" s="1525"/>
      <c r="BI66" s="1525"/>
      <c r="BJ66" s="1525"/>
      <c r="BK66" s="1525"/>
      <c r="BL66" s="1525"/>
      <c r="BM66" s="1525"/>
      <c r="BN66" s="1525"/>
      <c r="BO66" s="1525"/>
      <c r="BP66" s="1525"/>
      <c r="BQ66" s="1525"/>
      <c r="BR66" s="1525"/>
      <c r="BS66" s="1525"/>
      <c r="BT66" s="1525"/>
      <c r="BU66" s="1525"/>
      <c r="BV66" s="1525"/>
      <c r="BW66" s="1525"/>
      <c r="BX66" s="1525"/>
      <c r="BY66" s="1525"/>
      <c r="BZ66" s="1525"/>
      <c r="CA66" s="1525"/>
      <c r="CB66" s="1525"/>
      <c r="CC66" s="93"/>
      <c r="CD66" s="114"/>
      <c r="CH66" s="1525"/>
      <c r="CI66" s="1525"/>
      <c r="CJ66" s="1525"/>
      <c r="CK66" s="1525"/>
      <c r="CL66" s="1525"/>
      <c r="CM66" s="1525"/>
      <c r="CN66" s="1525"/>
      <c r="CO66" s="1525"/>
      <c r="CP66" s="1525"/>
      <c r="CQ66" s="1525"/>
      <c r="CR66" s="1525"/>
      <c r="CS66" s="1525"/>
      <c r="CT66" s="1525"/>
      <c r="CU66" s="1525"/>
      <c r="CV66" s="1525"/>
      <c r="CW66" s="1525"/>
      <c r="CX66" s="1525"/>
      <c r="CY66" s="1525"/>
      <c r="CZ66" s="1525"/>
      <c r="DA66" s="1525"/>
      <c r="DB66" s="1525"/>
      <c r="DC66" s="1525"/>
      <c r="DD66" s="1525"/>
      <c r="DE66" s="1525"/>
      <c r="DF66" s="1525"/>
      <c r="DG66" s="1525"/>
      <c r="DH66" s="1525"/>
      <c r="DI66" s="1525"/>
      <c r="DJ66" s="1525"/>
      <c r="DK66" s="1525"/>
      <c r="DL66" s="1525"/>
      <c r="DM66" s="1525"/>
      <c r="DN66" s="1525"/>
      <c r="DO66" s="1525"/>
      <c r="DP66" s="1525"/>
      <c r="DQ66" s="1525"/>
      <c r="DR66" s="1525"/>
      <c r="DS66" s="1525"/>
      <c r="DT66" s="1525"/>
      <c r="DU66" s="1525"/>
      <c r="DV66" s="1525"/>
    </row>
    <row r="67" spans="2:126" s="63" customFormat="1" ht="30" customHeight="1">
      <c r="B67" s="73"/>
      <c r="C67" s="93"/>
      <c r="D67" s="1525"/>
      <c r="E67" s="1525"/>
      <c r="F67" s="1525"/>
      <c r="G67" s="1525"/>
      <c r="H67" s="1525"/>
      <c r="I67" s="1525"/>
      <c r="J67" s="1525"/>
      <c r="K67" s="1525"/>
      <c r="L67" s="1525"/>
      <c r="M67" s="1525"/>
      <c r="N67" s="1525"/>
      <c r="O67" s="1525"/>
      <c r="P67" s="1525"/>
      <c r="Q67" s="1525"/>
      <c r="R67" s="1525"/>
      <c r="S67" s="1525"/>
      <c r="T67" s="1525"/>
      <c r="U67" s="1525"/>
      <c r="V67" s="1525"/>
      <c r="W67" s="1525"/>
      <c r="X67" s="1525"/>
      <c r="Y67" s="1525"/>
      <c r="Z67" s="1525"/>
      <c r="AA67" s="1525"/>
      <c r="AB67" s="1525"/>
      <c r="AC67" s="1525"/>
      <c r="AD67" s="1525"/>
      <c r="AE67" s="1525"/>
      <c r="AF67" s="1525"/>
      <c r="AG67" s="1525"/>
      <c r="AH67" s="1525"/>
      <c r="AI67" s="1525"/>
      <c r="AJ67" s="1525"/>
      <c r="AK67" s="1525"/>
      <c r="AL67" s="1525"/>
      <c r="AM67" s="1525"/>
      <c r="AN67" s="1525"/>
      <c r="AO67" s="1525"/>
      <c r="AP67" s="1525"/>
      <c r="AQ67" s="1525"/>
      <c r="AR67" s="1525"/>
      <c r="AS67" s="1525"/>
      <c r="AT67" s="1525"/>
      <c r="AU67" s="1525"/>
      <c r="AV67" s="1525"/>
      <c r="AW67" s="1525"/>
      <c r="AX67" s="1525"/>
      <c r="AY67" s="1525"/>
      <c r="AZ67" s="1525"/>
      <c r="BA67" s="1525"/>
      <c r="BB67" s="1525"/>
      <c r="BC67" s="1525"/>
      <c r="BD67" s="1525"/>
      <c r="BE67" s="1525"/>
      <c r="BF67" s="1525"/>
      <c r="BG67" s="1525"/>
      <c r="BH67" s="1525"/>
      <c r="BI67" s="1525"/>
      <c r="BJ67" s="1525"/>
      <c r="BK67" s="1525"/>
      <c r="BL67" s="1525"/>
      <c r="BM67" s="1525"/>
      <c r="BN67" s="1525"/>
      <c r="BO67" s="1525"/>
      <c r="BP67" s="1525"/>
      <c r="BQ67" s="1525"/>
      <c r="BR67" s="1525"/>
      <c r="BS67" s="1525"/>
      <c r="BT67" s="1525"/>
      <c r="BU67" s="1525"/>
      <c r="BV67" s="1525"/>
      <c r="BW67" s="1525"/>
      <c r="BX67" s="1525"/>
      <c r="BY67" s="1525"/>
      <c r="BZ67" s="1525"/>
      <c r="CA67" s="1525"/>
      <c r="CB67" s="1525"/>
      <c r="CC67" s="93"/>
      <c r="CD67" s="114"/>
      <c r="CH67" s="1525"/>
      <c r="CI67" s="1525"/>
      <c r="CJ67" s="1525"/>
      <c r="CK67" s="1525"/>
      <c r="CL67" s="1525"/>
      <c r="CM67" s="1525"/>
      <c r="CN67" s="1525"/>
      <c r="CO67" s="1525"/>
      <c r="CP67" s="1525"/>
      <c r="CQ67" s="1525"/>
      <c r="CR67" s="1525"/>
      <c r="CS67" s="1525"/>
      <c r="CT67" s="1525"/>
      <c r="CU67" s="1525"/>
      <c r="CV67" s="1525"/>
      <c r="CW67" s="1525"/>
      <c r="CX67" s="1525"/>
      <c r="CY67" s="1525"/>
      <c r="CZ67" s="1525"/>
      <c r="DA67" s="1525"/>
      <c r="DB67" s="1525"/>
      <c r="DC67" s="1525"/>
      <c r="DD67" s="1525"/>
      <c r="DE67" s="1525"/>
      <c r="DF67" s="1525"/>
      <c r="DG67" s="1525"/>
      <c r="DH67" s="1525"/>
      <c r="DI67" s="1525"/>
      <c r="DJ67" s="1525"/>
      <c r="DK67" s="1525"/>
      <c r="DL67" s="1525"/>
      <c r="DM67" s="1525"/>
      <c r="DN67" s="1525"/>
      <c r="DO67" s="1525"/>
      <c r="DP67" s="1525"/>
      <c r="DQ67" s="1525"/>
      <c r="DR67" s="1525"/>
      <c r="DS67" s="1525"/>
      <c r="DT67" s="1525"/>
      <c r="DU67" s="1525"/>
      <c r="DV67" s="1525"/>
    </row>
    <row r="68" spans="2:126" s="63" customFormat="1" ht="15" customHeight="1">
      <c r="B68" s="84"/>
      <c r="C68" s="93"/>
      <c r="D68" s="1525"/>
      <c r="E68" s="1525"/>
      <c r="F68" s="1525"/>
      <c r="G68" s="1525"/>
      <c r="H68" s="1525"/>
      <c r="I68" s="1525"/>
      <c r="J68" s="1525"/>
      <c r="K68" s="1525"/>
      <c r="L68" s="1525"/>
      <c r="M68" s="1525"/>
      <c r="N68" s="1525"/>
      <c r="O68" s="1525"/>
      <c r="P68" s="1525"/>
      <c r="Q68" s="1525"/>
      <c r="R68" s="1525"/>
      <c r="S68" s="1525"/>
      <c r="T68" s="1525"/>
      <c r="U68" s="1525"/>
      <c r="V68" s="1525"/>
      <c r="W68" s="1525"/>
      <c r="X68" s="1525"/>
      <c r="Y68" s="1525"/>
      <c r="Z68" s="1525"/>
      <c r="AA68" s="1525"/>
      <c r="AB68" s="1525"/>
      <c r="AC68" s="1525"/>
      <c r="AD68" s="1525"/>
      <c r="AE68" s="1525"/>
      <c r="AF68" s="1525"/>
      <c r="AG68" s="1525"/>
      <c r="AH68" s="1525"/>
      <c r="AI68" s="1525"/>
      <c r="AJ68" s="1525"/>
      <c r="AK68" s="1525"/>
      <c r="AL68" s="1525"/>
      <c r="AM68" s="1525"/>
      <c r="AN68" s="1525"/>
      <c r="AO68" s="1525"/>
      <c r="AP68" s="1525"/>
      <c r="AQ68" s="1525"/>
      <c r="AR68" s="1525"/>
      <c r="AS68" s="1525"/>
      <c r="AT68" s="1525"/>
      <c r="AU68" s="1525"/>
      <c r="AV68" s="1525"/>
      <c r="AW68" s="1525"/>
      <c r="AX68" s="1525"/>
      <c r="AY68" s="1525"/>
      <c r="AZ68" s="1525"/>
      <c r="BA68" s="1525"/>
      <c r="BB68" s="1525"/>
      <c r="BC68" s="1525"/>
      <c r="BD68" s="1525"/>
      <c r="BE68" s="1525"/>
      <c r="BF68" s="1525"/>
      <c r="BG68" s="1525"/>
      <c r="BH68" s="1525"/>
      <c r="BI68" s="1525"/>
      <c r="BJ68" s="1525"/>
      <c r="BK68" s="1525"/>
      <c r="BL68" s="1525"/>
      <c r="BM68" s="1525"/>
      <c r="BN68" s="1525"/>
      <c r="BO68" s="1525"/>
      <c r="BP68" s="1525"/>
      <c r="BQ68" s="1525"/>
      <c r="BR68" s="1525"/>
      <c r="BS68" s="1525"/>
      <c r="BT68" s="1525"/>
      <c r="BU68" s="1525"/>
      <c r="BV68" s="1525"/>
      <c r="BW68" s="1525"/>
      <c r="BX68" s="1525"/>
      <c r="BY68" s="1525"/>
      <c r="BZ68" s="1525"/>
      <c r="CA68" s="1525"/>
      <c r="CB68" s="1525"/>
      <c r="CC68" s="93"/>
      <c r="CD68" s="115"/>
      <c r="CH68" s="1525"/>
      <c r="CI68" s="1525"/>
      <c r="CJ68" s="1525"/>
      <c r="CK68" s="1525"/>
      <c r="CL68" s="1525"/>
      <c r="CM68" s="1525"/>
      <c r="CN68" s="1525"/>
      <c r="CO68" s="1525"/>
      <c r="CP68" s="1525"/>
      <c r="CQ68" s="1525"/>
      <c r="CR68" s="1525"/>
      <c r="CS68" s="1525"/>
      <c r="CT68" s="1525"/>
      <c r="CU68" s="1525"/>
      <c r="CV68" s="1525"/>
      <c r="CW68" s="1525"/>
      <c r="CX68" s="1525"/>
      <c r="CY68" s="1525"/>
      <c r="CZ68" s="1525"/>
      <c r="DA68" s="1525"/>
      <c r="DB68" s="1525"/>
      <c r="DC68" s="1525"/>
      <c r="DD68" s="1525"/>
      <c r="DE68" s="1525"/>
      <c r="DF68" s="1525"/>
      <c r="DG68" s="1525"/>
      <c r="DH68" s="1525"/>
      <c r="DI68" s="1525"/>
      <c r="DJ68" s="1525"/>
      <c r="DK68" s="1525"/>
      <c r="DL68" s="1525"/>
      <c r="DM68" s="1525"/>
      <c r="DN68" s="1525"/>
      <c r="DO68" s="1525"/>
      <c r="DP68" s="1525"/>
      <c r="DQ68" s="1525"/>
      <c r="DR68" s="1525"/>
      <c r="DS68" s="1525"/>
      <c r="DT68" s="1525"/>
      <c r="DU68" s="1525"/>
      <c r="DV68" s="1525"/>
    </row>
    <row r="69" spans="2:126" s="63" customFormat="1" ht="30" customHeight="1">
      <c r="B69" s="86"/>
      <c r="C69" s="93"/>
      <c r="D69" s="1525"/>
      <c r="E69" s="1525"/>
      <c r="F69" s="1525"/>
      <c r="G69" s="1525"/>
      <c r="H69" s="1525"/>
      <c r="I69" s="1525"/>
      <c r="J69" s="1525"/>
      <c r="K69" s="1525"/>
      <c r="L69" s="1525"/>
      <c r="M69" s="1525"/>
      <c r="N69" s="1525"/>
      <c r="O69" s="1525"/>
      <c r="P69" s="1525"/>
      <c r="Q69" s="1525"/>
      <c r="R69" s="1525"/>
      <c r="S69" s="1525"/>
      <c r="T69" s="1525"/>
      <c r="U69" s="1525"/>
      <c r="V69" s="1525"/>
      <c r="W69" s="1525"/>
      <c r="X69" s="1525"/>
      <c r="Y69" s="1525"/>
      <c r="Z69" s="1525"/>
      <c r="AA69" s="1525"/>
      <c r="AB69" s="1525"/>
      <c r="AC69" s="1525"/>
      <c r="AD69" s="1525"/>
      <c r="AE69" s="1525"/>
      <c r="AF69" s="1525"/>
      <c r="AG69" s="1525"/>
      <c r="AH69" s="1525"/>
      <c r="AI69" s="1525"/>
      <c r="AJ69" s="1525"/>
      <c r="AK69" s="1525"/>
      <c r="AL69" s="1525"/>
      <c r="AM69" s="1525"/>
      <c r="AN69" s="1525"/>
      <c r="AO69" s="1525"/>
      <c r="AP69" s="1525"/>
      <c r="AQ69" s="1525"/>
      <c r="AR69" s="1525"/>
      <c r="AS69" s="1525"/>
      <c r="AT69" s="1525"/>
      <c r="AU69" s="1525"/>
      <c r="AV69" s="1525"/>
      <c r="AW69" s="1525"/>
      <c r="AX69" s="1525"/>
      <c r="AY69" s="1525"/>
      <c r="AZ69" s="1525"/>
      <c r="BA69" s="1525"/>
      <c r="BB69" s="1525"/>
      <c r="BC69" s="1525"/>
      <c r="BD69" s="1525"/>
      <c r="BE69" s="1525"/>
      <c r="BF69" s="1525"/>
      <c r="BG69" s="1525"/>
      <c r="BH69" s="1525"/>
      <c r="BI69" s="1525"/>
      <c r="BJ69" s="1525"/>
      <c r="BK69" s="1525"/>
      <c r="BL69" s="1525"/>
      <c r="BM69" s="1525"/>
      <c r="BN69" s="1525"/>
      <c r="BO69" s="1525"/>
      <c r="BP69" s="1525"/>
      <c r="BQ69" s="1525"/>
      <c r="BR69" s="1525"/>
      <c r="BS69" s="1525"/>
      <c r="BT69" s="1525"/>
      <c r="BU69" s="1525"/>
      <c r="BV69" s="1525"/>
      <c r="BW69" s="1525"/>
      <c r="BX69" s="1525"/>
      <c r="BY69" s="1525"/>
      <c r="BZ69" s="1525"/>
      <c r="CA69" s="1525"/>
      <c r="CB69" s="1525"/>
      <c r="CC69" s="93"/>
      <c r="CD69" s="115"/>
      <c r="CH69" s="1525"/>
      <c r="CI69" s="1525"/>
      <c r="CJ69" s="1525"/>
      <c r="CK69" s="1525"/>
      <c r="CL69" s="1525"/>
      <c r="CM69" s="1525"/>
      <c r="CN69" s="1525"/>
      <c r="CO69" s="1525"/>
      <c r="CP69" s="1525"/>
      <c r="CQ69" s="1525"/>
      <c r="CR69" s="1525"/>
      <c r="CS69" s="1525"/>
      <c r="CT69" s="1525"/>
      <c r="CU69" s="1525"/>
      <c r="CV69" s="1525"/>
      <c r="CW69" s="1525"/>
      <c r="CX69" s="1525"/>
      <c r="CY69" s="1525"/>
      <c r="CZ69" s="1525"/>
      <c r="DA69" s="1525"/>
      <c r="DB69" s="1525"/>
      <c r="DC69" s="1525"/>
      <c r="DD69" s="1525"/>
      <c r="DE69" s="1525"/>
      <c r="DF69" s="1525"/>
      <c r="DG69" s="1525"/>
      <c r="DH69" s="1525"/>
      <c r="DI69" s="1525"/>
      <c r="DJ69" s="1525"/>
      <c r="DK69" s="1525"/>
      <c r="DL69" s="1525"/>
      <c r="DM69" s="1525"/>
      <c r="DN69" s="1525"/>
      <c r="DO69" s="1525"/>
      <c r="DP69" s="1525"/>
      <c r="DQ69" s="1525"/>
      <c r="DR69" s="1525"/>
      <c r="DS69" s="1525"/>
      <c r="DT69" s="1525"/>
      <c r="DU69" s="1525"/>
      <c r="DV69" s="1525"/>
    </row>
    <row r="70" spans="2:126" s="63" customFormat="1" ht="30" customHeight="1">
      <c r="B70" s="86"/>
      <c r="C70" s="93"/>
      <c r="D70" s="1525"/>
      <c r="E70" s="1525"/>
      <c r="F70" s="1525"/>
      <c r="G70" s="1525"/>
      <c r="H70" s="1525"/>
      <c r="I70" s="1525"/>
      <c r="J70" s="1525"/>
      <c r="K70" s="1525"/>
      <c r="L70" s="1525"/>
      <c r="M70" s="1525"/>
      <c r="N70" s="1525"/>
      <c r="O70" s="1525"/>
      <c r="P70" s="1525"/>
      <c r="Q70" s="1525"/>
      <c r="R70" s="1525"/>
      <c r="S70" s="1525"/>
      <c r="T70" s="1525"/>
      <c r="U70" s="1525"/>
      <c r="V70" s="1525"/>
      <c r="W70" s="1525"/>
      <c r="X70" s="1525"/>
      <c r="Y70" s="1525"/>
      <c r="Z70" s="1525"/>
      <c r="AA70" s="1525"/>
      <c r="AB70" s="1525"/>
      <c r="AC70" s="1525"/>
      <c r="AD70" s="1525"/>
      <c r="AE70" s="1525"/>
      <c r="AF70" s="1525"/>
      <c r="AG70" s="1525"/>
      <c r="AH70" s="1525"/>
      <c r="AI70" s="1525"/>
      <c r="AJ70" s="1525"/>
      <c r="AK70" s="1525"/>
      <c r="AL70" s="1525"/>
      <c r="AM70" s="1525"/>
      <c r="AN70" s="1525"/>
      <c r="AO70" s="1525"/>
      <c r="AP70" s="1525"/>
      <c r="AQ70" s="1525"/>
      <c r="AR70" s="1525"/>
      <c r="AS70" s="1525"/>
      <c r="AT70" s="1525"/>
      <c r="AU70" s="1525"/>
      <c r="AV70" s="1525"/>
      <c r="AW70" s="1525"/>
      <c r="AX70" s="1525"/>
      <c r="AY70" s="1525"/>
      <c r="AZ70" s="1525"/>
      <c r="BA70" s="1525"/>
      <c r="BB70" s="1525"/>
      <c r="BC70" s="1525"/>
      <c r="BD70" s="1525"/>
      <c r="BE70" s="1525"/>
      <c r="BF70" s="1525"/>
      <c r="BG70" s="1525"/>
      <c r="BH70" s="1525"/>
      <c r="BI70" s="1525"/>
      <c r="BJ70" s="1525"/>
      <c r="BK70" s="1525"/>
      <c r="BL70" s="1525"/>
      <c r="BM70" s="1525"/>
      <c r="BN70" s="1525"/>
      <c r="BO70" s="1525"/>
      <c r="BP70" s="1525"/>
      <c r="BQ70" s="1525"/>
      <c r="BR70" s="1525"/>
      <c r="BS70" s="1525"/>
      <c r="BT70" s="1525"/>
      <c r="BU70" s="1525"/>
      <c r="BV70" s="1525"/>
      <c r="BW70" s="1525"/>
      <c r="BX70" s="1525"/>
      <c r="BY70" s="1525"/>
      <c r="BZ70" s="1525"/>
      <c r="CA70" s="1525"/>
      <c r="CB70" s="1525"/>
      <c r="CC70" s="93"/>
      <c r="CD70" s="115"/>
      <c r="CH70" s="1525"/>
      <c r="CI70" s="1525"/>
      <c r="CJ70" s="1525"/>
      <c r="CK70" s="1525"/>
      <c r="CL70" s="1525"/>
      <c r="CM70" s="1525"/>
      <c r="CN70" s="1525"/>
      <c r="CO70" s="1525"/>
      <c r="CP70" s="1525"/>
      <c r="CQ70" s="1525"/>
      <c r="CR70" s="1525"/>
      <c r="CS70" s="1525"/>
      <c r="CT70" s="1525"/>
      <c r="CU70" s="1525"/>
      <c r="CV70" s="1525"/>
      <c r="CW70" s="1525"/>
      <c r="CX70" s="1525"/>
      <c r="CY70" s="1525"/>
      <c r="CZ70" s="1525"/>
      <c r="DA70" s="1525"/>
      <c r="DB70" s="1525"/>
      <c r="DC70" s="1525"/>
      <c r="DD70" s="1525"/>
      <c r="DE70" s="1525"/>
      <c r="DF70" s="1525"/>
      <c r="DG70" s="1525"/>
      <c r="DH70" s="1525"/>
      <c r="DI70" s="1525"/>
      <c r="DJ70" s="1525"/>
      <c r="DK70" s="1525"/>
      <c r="DL70" s="1525"/>
      <c r="DM70" s="1525"/>
      <c r="DN70" s="1525"/>
      <c r="DO70" s="1525"/>
      <c r="DP70" s="1525"/>
      <c r="DQ70" s="1525"/>
      <c r="DR70" s="1525"/>
      <c r="DS70" s="1525"/>
      <c r="DT70" s="1525"/>
      <c r="DU70" s="1525"/>
      <c r="DV70" s="1525"/>
    </row>
    <row r="71" spans="2:126" s="63" customFormat="1" ht="15" customHeight="1">
      <c r="B71" s="89"/>
      <c r="C71" s="93"/>
      <c r="D71" s="1525"/>
      <c r="E71" s="1525"/>
      <c r="F71" s="1525"/>
      <c r="G71" s="1525"/>
      <c r="H71" s="1525"/>
      <c r="I71" s="1525"/>
      <c r="J71" s="1525"/>
      <c r="K71" s="1525"/>
      <c r="L71" s="1525"/>
      <c r="M71" s="1525"/>
      <c r="N71" s="1525"/>
      <c r="O71" s="1525"/>
      <c r="P71" s="1525"/>
      <c r="Q71" s="1525"/>
      <c r="R71" s="1525"/>
      <c r="S71" s="1525"/>
      <c r="T71" s="1525"/>
      <c r="U71" s="1525"/>
      <c r="V71" s="1525"/>
      <c r="W71" s="1525"/>
      <c r="X71" s="1525"/>
      <c r="Y71" s="1525"/>
      <c r="Z71" s="1525"/>
      <c r="AA71" s="1525"/>
      <c r="AB71" s="1525"/>
      <c r="AC71" s="1525"/>
      <c r="AD71" s="1525"/>
      <c r="AE71" s="1525"/>
      <c r="AF71" s="1525"/>
      <c r="AG71" s="1525"/>
      <c r="AH71" s="1525"/>
      <c r="AI71" s="1525"/>
      <c r="AJ71" s="1525"/>
      <c r="AK71" s="1525"/>
      <c r="AL71" s="1525"/>
      <c r="AM71" s="1525"/>
      <c r="AN71" s="1525"/>
      <c r="AO71" s="1525"/>
      <c r="AP71" s="1525"/>
      <c r="AQ71" s="1525"/>
      <c r="AR71" s="1525"/>
      <c r="AS71" s="1525"/>
      <c r="AT71" s="1525"/>
      <c r="AU71" s="1525"/>
      <c r="AV71" s="1525"/>
      <c r="AW71" s="1525"/>
      <c r="AX71" s="1525"/>
      <c r="AY71" s="1525"/>
      <c r="AZ71" s="1525"/>
      <c r="BA71" s="1525"/>
      <c r="BB71" s="1525"/>
      <c r="BC71" s="1525"/>
      <c r="BD71" s="1525"/>
      <c r="BE71" s="1525"/>
      <c r="BF71" s="1525"/>
      <c r="BG71" s="1525"/>
      <c r="BH71" s="1525"/>
      <c r="BI71" s="1525"/>
      <c r="BJ71" s="1525"/>
      <c r="BK71" s="1525"/>
      <c r="BL71" s="1525"/>
      <c r="BM71" s="1525"/>
      <c r="BN71" s="1525"/>
      <c r="BO71" s="1525"/>
      <c r="BP71" s="1525"/>
      <c r="BQ71" s="1525"/>
      <c r="BR71" s="1525"/>
      <c r="BS71" s="1525"/>
      <c r="BT71" s="1525"/>
      <c r="BU71" s="1525"/>
      <c r="BV71" s="1525"/>
      <c r="BW71" s="1525"/>
      <c r="BX71" s="1525"/>
      <c r="BY71" s="1525"/>
      <c r="BZ71" s="1525"/>
      <c r="CA71" s="1525"/>
      <c r="CB71" s="1525"/>
      <c r="CC71" s="93"/>
      <c r="CD71" s="115"/>
      <c r="CH71" s="1525"/>
      <c r="CI71" s="1525"/>
      <c r="CJ71" s="1525"/>
      <c r="CK71" s="1525"/>
      <c r="CL71" s="1525"/>
      <c r="CM71" s="1525"/>
      <c r="CN71" s="1525"/>
      <c r="CO71" s="1525"/>
      <c r="CP71" s="1525"/>
      <c r="CQ71" s="1525"/>
      <c r="CR71" s="1525"/>
      <c r="CS71" s="1525"/>
      <c r="CT71" s="1525"/>
      <c r="CU71" s="1525"/>
      <c r="CV71" s="1525"/>
      <c r="CW71" s="1525"/>
      <c r="CX71" s="1525"/>
      <c r="CY71" s="1525"/>
      <c r="CZ71" s="1525"/>
      <c r="DA71" s="1525"/>
      <c r="DB71" s="1525"/>
      <c r="DC71" s="1525"/>
      <c r="DD71" s="1525"/>
      <c r="DE71" s="1525"/>
      <c r="DF71" s="1525"/>
      <c r="DG71" s="1525"/>
      <c r="DH71" s="1525"/>
      <c r="DI71" s="1525"/>
      <c r="DJ71" s="1525"/>
      <c r="DK71" s="1525"/>
      <c r="DL71" s="1525"/>
      <c r="DM71" s="1525"/>
      <c r="DN71" s="1525"/>
      <c r="DO71" s="1525"/>
      <c r="DP71" s="1525"/>
      <c r="DQ71" s="1525"/>
      <c r="DR71" s="1525"/>
      <c r="DS71" s="1525"/>
      <c r="DT71" s="1525"/>
      <c r="DU71" s="1525"/>
      <c r="DV71" s="1525"/>
    </row>
    <row r="72" spans="2:126" s="63" customFormat="1" ht="30" customHeight="1">
      <c r="B72" s="73"/>
      <c r="C72" s="93"/>
      <c r="D72" s="1525"/>
      <c r="E72" s="1525"/>
      <c r="F72" s="1525"/>
      <c r="G72" s="1525"/>
      <c r="H72" s="1525"/>
      <c r="I72" s="1525"/>
      <c r="J72" s="1525"/>
      <c r="K72" s="1525"/>
      <c r="L72" s="1525"/>
      <c r="M72" s="1525"/>
      <c r="N72" s="1525"/>
      <c r="O72" s="1525"/>
      <c r="P72" s="1525"/>
      <c r="Q72" s="1525"/>
      <c r="R72" s="1525"/>
      <c r="S72" s="1525"/>
      <c r="T72" s="1525"/>
      <c r="U72" s="1525"/>
      <c r="V72" s="1525"/>
      <c r="W72" s="1525"/>
      <c r="X72" s="1525"/>
      <c r="Y72" s="1525"/>
      <c r="Z72" s="1525"/>
      <c r="AA72" s="1525"/>
      <c r="AB72" s="1525"/>
      <c r="AC72" s="1525"/>
      <c r="AD72" s="1525"/>
      <c r="AE72" s="1525"/>
      <c r="AF72" s="1525"/>
      <c r="AG72" s="1525"/>
      <c r="AH72" s="1525"/>
      <c r="AI72" s="1525"/>
      <c r="AJ72" s="1525"/>
      <c r="AK72" s="1525"/>
      <c r="AL72" s="1525"/>
      <c r="AM72" s="1525"/>
      <c r="AN72" s="1525"/>
      <c r="AO72" s="1525"/>
      <c r="AP72" s="1525"/>
      <c r="AQ72" s="1525"/>
      <c r="AR72" s="1525"/>
      <c r="AS72" s="1525"/>
      <c r="AT72" s="1525"/>
      <c r="AU72" s="1525"/>
      <c r="AV72" s="1525"/>
      <c r="AW72" s="1525"/>
      <c r="AX72" s="1525"/>
      <c r="AY72" s="1525"/>
      <c r="AZ72" s="1525"/>
      <c r="BA72" s="1525"/>
      <c r="BB72" s="1525"/>
      <c r="BC72" s="1525"/>
      <c r="BD72" s="1525"/>
      <c r="BE72" s="1525"/>
      <c r="BF72" s="1525"/>
      <c r="BG72" s="1525"/>
      <c r="BH72" s="1525"/>
      <c r="BI72" s="1525"/>
      <c r="BJ72" s="1525"/>
      <c r="BK72" s="1525"/>
      <c r="BL72" s="1525"/>
      <c r="BM72" s="1525"/>
      <c r="BN72" s="1525"/>
      <c r="BO72" s="1525"/>
      <c r="BP72" s="1525"/>
      <c r="BQ72" s="1525"/>
      <c r="BR72" s="1525"/>
      <c r="BS72" s="1525"/>
      <c r="BT72" s="1525"/>
      <c r="BU72" s="1525"/>
      <c r="BV72" s="1525"/>
      <c r="BW72" s="1525"/>
      <c r="BX72" s="1525"/>
      <c r="BY72" s="1525"/>
      <c r="BZ72" s="1525"/>
      <c r="CA72" s="1525"/>
      <c r="CB72" s="1525"/>
      <c r="CC72" s="93"/>
      <c r="CD72" s="111"/>
      <c r="CH72" s="1525"/>
      <c r="CI72" s="1525"/>
      <c r="CJ72" s="1525"/>
      <c r="CK72" s="1525"/>
      <c r="CL72" s="1525"/>
      <c r="CM72" s="1525"/>
      <c r="CN72" s="1525"/>
      <c r="CO72" s="1525"/>
      <c r="CP72" s="1525"/>
      <c r="CQ72" s="1525"/>
      <c r="CR72" s="1525"/>
      <c r="CS72" s="1525"/>
      <c r="CT72" s="1525"/>
      <c r="CU72" s="1525"/>
      <c r="CV72" s="1525"/>
      <c r="CW72" s="1525"/>
      <c r="CX72" s="1525"/>
      <c r="CY72" s="1525"/>
      <c r="CZ72" s="1525"/>
      <c r="DA72" s="1525"/>
      <c r="DB72" s="1525"/>
      <c r="DC72" s="1525"/>
      <c r="DD72" s="1525"/>
      <c r="DE72" s="1525"/>
      <c r="DF72" s="1525"/>
      <c r="DG72" s="1525"/>
      <c r="DH72" s="1525"/>
      <c r="DI72" s="1525"/>
      <c r="DJ72" s="1525"/>
      <c r="DK72" s="1525"/>
      <c r="DL72" s="1525"/>
      <c r="DM72" s="1525"/>
      <c r="DN72" s="1525"/>
      <c r="DO72" s="1525"/>
      <c r="DP72" s="1525"/>
      <c r="DQ72" s="1525"/>
      <c r="DR72" s="1525"/>
      <c r="DS72" s="1525"/>
      <c r="DT72" s="1525"/>
      <c r="DU72" s="1525"/>
      <c r="DV72" s="1525"/>
    </row>
    <row r="73" spans="2:126" s="63" customFormat="1" ht="30" customHeight="1">
      <c r="B73" s="73"/>
      <c r="C73" s="93"/>
      <c r="D73" s="1525"/>
      <c r="E73" s="1525"/>
      <c r="F73" s="1525"/>
      <c r="G73" s="1525"/>
      <c r="H73" s="1525"/>
      <c r="I73" s="1525"/>
      <c r="J73" s="1525"/>
      <c r="K73" s="1525"/>
      <c r="L73" s="1525"/>
      <c r="M73" s="1525"/>
      <c r="N73" s="1525"/>
      <c r="O73" s="1525"/>
      <c r="P73" s="1525"/>
      <c r="Q73" s="1525"/>
      <c r="R73" s="1525"/>
      <c r="S73" s="1525"/>
      <c r="T73" s="1525"/>
      <c r="U73" s="1525"/>
      <c r="V73" s="1525"/>
      <c r="W73" s="1525"/>
      <c r="X73" s="1525"/>
      <c r="Y73" s="1525"/>
      <c r="Z73" s="1525"/>
      <c r="AA73" s="1525"/>
      <c r="AB73" s="1525"/>
      <c r="AC73" s="1525"/>
      <c r="AD73" s="1525"/>
      <c r="AE73" s="1525"/>
      <c r="AF73" s="1525"/>
      <c r="AG73" s="1525"/>
      <c r="AH73" s="1525"/>
      <c r="AI73" s="1525"/>
      <c r="AJ73" s="1525"/>
      <c r="AK73" s="1525"/>
      <c r="AL73" s="1525"/>
      <c r="AM73" s="1525"/>
      <c r="AN73" s="1525"/>
      <c r="AO73" s="1525"/>
      <c r="AP73" s="1525"/>
      <c r="AQ73" s="1525"/>
      <c r="AR73" s="1525"/>
      <c r="AS73" s="1525"/>
      <c r="AT73" s="1525"/>
      <c r="AU73" s="1525"/>
      <c r="AV73" s="1525"/>
      <c r="AW73" s="1525"/>
      <c r="AX73" s="1525"/>
      <c r="AY73" s="1525"/>
      <c r="AZ73" s="1525"/>
      <c r="BA73" s="1525"/>
      <c r="BB73" s="1525"/>
      <c r="BC73" s="1525"/>
      <c r="BD73" s="1525"/>
      <c r="BE73" s="1525"/>
      <c r="BF73" s="1525"/>
      <c r="BG73" s="1525"/>
      <c r="BH73" s="1525"/>
      <c r="BI73" s="1525"/>
      <c r="BJ73" s="1525"/>
      <c r="BK73" s="1525"/>
      <c r="BL73" s="1525"/>
      <c r="BM73" s="1525"/>
      <c r="BN73" s="1525"/>
      <c r="BO73" s="1525"/>
      <c r="BP73" s="1525"/>
      <c r="BQ73" s="1525"/>
      <c r="BR73" s="1525"/>
      <c r="BS73" s="1525"/>
      <c r="BT73" s="1525"/>
      <c r="BU73" s="1525"/>
      <c r="BV73" s="1525"/>
      <c r="BW73" s="1525"/>
      <c r="BX73" s="1525"/>
      <c r="BY73" s="1525"/>
      <c r="BZ73" s="1525"/>
      <c r="CA73" s="1525"/>
      <c r="CB73" s="1525"/>
      <c r="CC73" s="93"/>
      <c r="CD73" s="111"/>
      <c r="CH73" s="1525"/>
      <c r="CI73" s="1525"/>
      <c r="CJ73" s="1525"/>
      <c r="CK73" s="1525"/>
      <c r="CL73" s="1525"/>
      <c r="CM73" s="1525"/>
      <c r="CN73" s="1525"/>
      <c r="CO73" s="1525"/>
      <c r="CP73" s="1525"/>
      <c r="CQ73" s="1525"/>
      <c r="CR73" s="1525"/>
      <c r="CS73" s="1525"/>
      <c r="CT73" s="1525"/>
      <c r="CU73" s="1525"/>
      <c r="CV73" s="1525"/>
      <c r="CW73" s="1525"/>
      <c r="CX73" s="1525"/>
      <c r="CY73" s="1525"/>
      <c r="CZ73" s="1525"/>
      <c r="DA73" s="1525"/>
      <c r="DB73" s="1525"/>
      <c r="DC73" s="1525"/>
      <c r="DD73" s="1525"/>
      <c r="DE73" s="1525"/>
      <c r="DF73" s="1525"/>
      <c r="DG73" s="1525"/>
      <c r="DH73" s="1525"/>
      <c r="DI73" s="1525"/>
      <c r="DJ73" s="1525"/>
      <c r="DK73" s="1525"/>
      <c r="DL73" s="1525"/>
      <c r="DM73" s="1525"/>
      <c r="DN73" s="1525"/>
      <c r="DO73" s="1525"/>
      <c r="DP73" s="1525"/>
      <c r="DQ73" s="1525"/>
      <c r="DR73" s="1525"/>
      <c r="DS73" s="1525"/>
      <c r="DT73" s="1525"/>
      <c r="DU73" s="1525"/>
      <c r="DV73" s="1525"/>
    </row>
    <row r="74" spans="2:126" s="63" customFormat="1" ht="39.950000000000003" customHeight="1">
      <c r="B74" s="73"/>
      <c r="C74" s="93"/>
      <c r="D74" s="1525"/>
      <c r="E74" s="1525"/>
      <c r="F74" s="1525"/>
      <c r="G74" s="1525"/>
      <c r="H74" s="1525"/>
      <c r="I74" s="1525"/>
      <c r="J74" s="1525"/>
      <c r="K74" s="1525"/>
      <c r="L74" s="1525"/>
      <c r="M74" s="1525"/>
      <c r="N74" s="1525"/>
      <c r="O74" s="1525"/>
      <c r="P74" s="1525"/>
      <c r="Q74" s="1525"/>
      <c r="R74" s="1525"/>
      <c r="S74" s="1525"/>
      <c r="T74" s="1525"/>
      <c r="U74" s="1525"/>
      <c r="V74" s="1525"/>
      <c r="W74" s="1525"/>
      <c r="X74" s="1525"/>
      <c r="Y74" s="1525"/>
      <c r="Z74" s="1525"/>
      <c r="AA74" s="1525"/>
      <c r="AB74" s="1525"/>
      <c r="AC74" s="1525"/>
      <c r="AD74" s="1525"/>
      <c r="AE74" s="1525"/>
      <c r="AF74" s="1525"/>
      <c r="AG74" s="1525"/>
      <c r="AH74" s="1525"/>
      <c r="AI74" s="1525"/>
      <c r="AJ74" s="1525"/>
      <c r="AK74" s="1525"/>
      <c r="AL74" s="1525"/>
      <c r="AM74" s="1525"/>
      <c r="AN74" s="1525"/>
      <c r="AO74" s="1525"/>
      <c r="AP74" s="1525"/>
      <c r="AQ74" s="1525"/>
      <c r="AR74" s="1525"/>
      <c r="AS74" s="1525"/>
      <c r="AT74" s="1525"/>
      <c r="AU74" s="1525"/>
      <c r="AV74" s="1525"/>
      <c r="AW74" s="1525"/>
      <c r="AX74" s="1525"/>
      <c r="AY74" s="1525"/>
      <c r="AZ74" s="1525"/>
      <c r="BA74" s="1525"/>
      <c r="BB74" s="1525"/>
      <c r="BC74" s="1525"/>
      <c r="BD74" s="1525"/>
      <c r="BE74" s="1525"/>
      <c r="BF74" s="1525"/>
      <c r="BG74" s="1525"/>
      <c r="BH74" s="1525"/>
      <c r="BI74" s="1525"/>
      <c r="BJ74" s="1525"/>
      <c r="BK74" s="1525"/>
      <c r="BL74" s="1525"/>
      <c r="BM74" s="1525"/>
      <c r="BN74" s="1525"/>
      <c r="BO74" s="1525"/>
      <c r="BP74" s="1525"/>
      <c r="BQ74" s="1525"/>
      <c r="BR74" s="1525"/>
      <c r="BS74" s="1525"/>
      <c r="BT74" s="1525"/>
      <c r="BU74" s="1525"/>
      <c r="BV74" s="1525"/>
      <c r="BW74" s="1525"/>
      <c r="BX74" s="1525"/>
      <c r="BY74" s="1525"/>
      <c r="BZ74" s="1525"/>
      <c r="CA74" s="1525"/>
      <c r="CB74" s="1525"/>
      <c r="CC74" s="93"/>
      <c r="CD74" s="111"/>
      <c r="CH74" s="1525"/>
      <c r="CI74" s="1525"/>
      <c r="CJ74" s="1525"/>
      <c r="CK74" s="1525"/>
      <c r="CL74" s="1525"/>
      <c r="CM74" s="1525"/>
      <c r="CN74" s="1525"/>
      <c r="CO74" s="1525"/>
      <c r="CP74" s="1525"/>
      <c r="CQ74" s="1525"/>
      <c r="CR74" s="1525"/>
      <c r="CS74" s="1525"/>
      <c r="CT74" s="1525"/>
      <c r="CU74" s="1525"/>
      <c r="CV74" s="1525"/>
      <c r="CW74" s="1525"/>
      <c r="CX74" s="1525"/>
      <c r="CY74" s="1525"/>
      <c r="CZ74" s="1525"/>
      <c r="DA74" s="1525"/>
      <c r="DB74" s="1525"/>
      <c r="DC74" s="1525"/>
      <c r="DD74" s="1525"/>
      <c r="DE74" s="1525"/>
      <c r="DF74" s="1525"/>
      <c r="DG74" s="1525"/>
      <c r="DH74" s="1525"/>
      <c r="DI74" s="1525"/>
      <c r="DJ74" s="1525"/>
      <c r="DK74" s="1525"/>
      <c r="DL74" s="1525"/>
      <c r="DM74" s="1525"/>
      <c r="DN74" s="1525"/>
      <c r="DO74" s="1525"/>
      <c r="DP74" s="1525"/>
      <c r="DQ74" s="1525"/>
      <c r="DR74" s="1525"/>
      <c r="DS74" s="1525"/>
      <c r="DT74" s="1525"/>
      <c r="DU74" s="1525"/>
      <c r="DV74" s="1525"/>
    </row>
    <row r="75" spans="2:126" s="63" customFormat="1" ht="39.950000000000003" customHeight="1">
      <c r="B75" s="73"/>
      <c r="C75" s="93"/>
      <c r="D75" s="1525"/>
      <c r="E75" s="1525"/>
      <c r="F75" s="1525"/>
      <c r="G75" s="1525"/>
      <c r="H75" s="1525"/>
      <c r="I75" s="1525"/>
      <c r="J75" s="1525"/>
      <c r="K75" s="1525"/>
      <c r="L75" s="1525"/>
      <c r="M75" s="1525"/>
      <c r="N75" s="1525"/>
      <c r="O75" s="1525"/>
      <c r="P75" s="1525"/>
      <c r="Q75" s="1525"/>
      <c r="R75" s="1525"/>
      <c r="S75" s="1525"/>
      <c r="T75" s="1525"/>
      <c r="U75" s="1525"/>
      <c r="V75" s="1525"/>
      <c r="W75" s="1525"/>
      <c r="X75" s="1525"/>
      <c r="Y75" s="1525"/>
      <c r="Z75" s="1525"/>
      <c r="AA75" s="1525"/>
      <c r="AB75" s="1525"/>
      <c r="AC75" s="1525"/>
      <c r="AD75" s="1525"/>
      <c r="AE75" s="1525"/>
      <c r="AF75" s="1525"/>
      <c r="AG75" s="1525"/>
      <c r="AH75" s="1525"/>
      <c r="AI75" s="1525"/>
      <c r="AJ75" s="1525"/>
      <c r="AK75" s="1525"/>
      <c r="AL75" s="1525"/>
      <c r="AM75" s="1525"/>
      <c r="AN75" s="1525"/>
      <c r="AO75" s="1525"/>
      <c r="AP75" s="1525"/>
      <c r="AQ75" s="1525"/>
      <c r="AR75" s="1525"/>
      <c r="AS75" s="1525"/>
      <c r="AT75" s="1525"/>
      <c r="AU75" s="1525"/>
      <c r="AV75" s="1525"/>
      <c r="AW75" s="1525"/>
      <c r="AX75" s="1525"/>
      <c r="AY75" s="1525"/>
      <c r="AZ75" s="1525"/>
      <c r="BA75" s="1525"/>
      <c r="BB75" s="1525"/>
      <c r="BC75" s="1525"/>
      <c r="BD75" s="1525"/>
      <c r="BE75" s="1525"/>
      <c r="BF75" s="1525"/>
      <c r="BG75" s="1525"/>
      <c r="BH75" s="1525"/>
      <c r="BI75" s="1525"/>
      <c r="BJ75" s="1525"/>
      <c r="BK75" s="1525"/>
      <c r="BL75" s="1525"/>
      <c r="BM75" s="1525"/>
      <c r="BN75" s="1525"/>
      <c r="BO75" s="1525"/>
      <c r="BP75" s="1525"/>
      <c r="BQ75" s="1525"/>
      <c r="BR75" s="1525"/>
      <c r="BS75" s="1525"/>
      <c r="BT75" s="1525"/>
      <c r="BU75" s="1525"/>
      <c r="BV75" s="1525"/>
      <c r="BW75" s="1525"/>
      <c r="BX75" s="1525"/>
      <c r="BY75" s="1525"/>
      <c r="BZ75" s="1525"/>
      <c r="CA75" s="1525"/>
      <c r="CB75" s="1525"/>
      <c r="CC75" s="93"/>
      <c r="CD75" s="111"/>
      <c r="CH75" s="1525"/>
      <c r="CI75" s="1525"/>
      <c r="CJ75" s="1525"/>
      <c r="CK75" s="1525"/>
      <c r="CL75" s="1525"/>
      <c r="CM75" s="1525"/>
      <c r="CN75" s="1525"/>
      <c r="CO75" s="1525"/>
      <c r="CP75" s="1525"/>
      <c r="CQ75" s="1525"/>
      <c r="CR75" s="1525"/>
      <c r="CS75" s="1525"/>
      <c r="CT75" s="1525"/>
      <c r="CU75" s="1525"/>
      <c r="CV75" s="1525"/>
      <c r="CW75" s="1525"/>
      <c r="CX75" s="1525"/>
      <c r="CY75" s="1525"/>
      <c r="CZ75" s="1525"/>
      <c r="DA75" s="1525"/>
      <c r="DB75" s="1525"/>
      <c r="DC75" s="1525"/>
      <c r="DD75" s="1525"/>
      <c r="DE75" s="1525"/>
      <c r="DF75" s="1525"/>
      <c r="DG75" s="1525"/>
      <c r="DH75" s="1525"/>
      <c r="DI75" s="1525"/>
      <c r="DJ75" s="1525"/>
      <c r="DK75" s="1525"/>
      <c r="DL75" s="1525"/>
      <c r="DM75" s="1525"/>
      <c r="DN75" s="1525"/>
      <c r="DO75" s="1525"/>
      <c r="DP75" s="1525"/>
      <c r="DQ75" s="1525"/>
      <c r="DR75" s="1525"/>
      <c r="DS75" s="1525"/>
      <c r="DT75" s="1525"/>
      <c r="DU75" s="1525"/>
      <c r="DV75" s="1525"/>
    </row>
    <row r="76" spans="2:126" s="63" customFormat="1" ht="30" customHeight="1">
      <c r="B76" s="84"/>
      <c r="C76" s="93"/>
      <c r="D76" s="1525"/>
      <c r="E76" s="1525"/>
      <c r="F76" s="1525"/>
      <c r="G76" s="1525"/>
      <c r="H76" s="1525"/>
      <c r="I76" s="1525"/>
      <c r="J76" s="1525"/>
      <c r="K76" s="1525"/>
      <c r="L76" s="1525"/>
      <c r="M76" s="1525"/>
      <c r="N76" s="1525"/>
      <c r="O76" s="1525"/>
      <c r="P76" s="1525"/>
      <c r="Q76" s="1525"/>
      <c r="R76" s="1525"/>
      <c r="S76" s="1525"/>
      <c r="T76" s="1525"/>
      <c r="U76" s="1525"/>
      <c r="V76" s="1525"/>
      <c r="W76" s="1525"/>
      <c r="X76" s="1525"/>
      <c r="Y76" s="1525"/>
      <c r="Z76" s="1525"/>
      <c r="AA76" s="1525"/>
      <c r="AB76" s="1525"/>
      <c r="AC76" s="1525"/>
      <c r="AD76" s="1525"/>
      <c r="AE76" s="1525"/>
      <c r="AF76" s="1525"/>
      <c r="AG76" s="1525"/>
      <c r="AH76" s="1525"/>
      <c r="AI76" s="1525"/>
      <c r="AJ76" s="1525"/>
      <c r="AK76" s="1525"/>
      <c r="AL76" s="1525"/>
      <c r="AM76" s="1525"/>
      <c r="AN76" s="1525"/>
      <c r="AO76" s="1525"/>
      <c r="AP76" s="1525"/>
      <c r="AQ76" s="1525"/>
      <c r="AR76" s="1525"/>
      <c r="AS76" s="1525"/>
      <c r="AT76" s="1525"/>
      <c r="AU76" s="1525"/>
      <c r="AV76" s="1525"/>
      <c r="AW76" s="1525"/>
      <c r="AX76" s="1525"/>
      <c r="AY76" s="1525"/>
      <c r="AZ76" s="1525"/>
      <c r="BA76" s="1525"/>
      <c r="BB76" s="1525"/>
      <c r="BC76" s="1525"/>
      <c r="BD76" s="1525"/>
      <c r="BE76" s="1525"/>
      <c r="BF76" s="1525"/>
      <c r="BG76" s="1525"/>
      <c r="BH76" s="1525"/>
      <c r="BI76" s="1525"/>
      <c r="BJ76" s="1525"/>
      <c r="BK76" s="1525"/>
      <c r="BL76" s="1525"/>
      <c r="BM76" s="1525"/>
      <c r="BN76" s="1525"/>
      <c r="BO76" s="1525"/>
      <c r="BP76" s="1525"/>
      <c r="BQ76" s="1525"/>
      <c r="BR76" s="1525"/>
      <c r="BS76" s="1525"/>
      <c r="BT76" s="1525"/>
      <c r="BU76" s="1525"/>
      <c r="BV76" s="1525"/>
      <c r="BW76" s="1525"/>
      <c r="BX76" s="1525"/>
      <c r="BY76" s="1525"/>
      <c r="BZ76" s="1525"/>
      <c r="CA76" s="1525"/>
      <c r="CB76" s="1525"/>
      <c r="CC76" s="93"/>
      <c r="CD76" s="111"/>
      <c r="CH76" s="1525"/>
      <c r="CI76" s="1525"/>
      <c r="CJ76" s="1525"/>
      <c r="CK76" s="1525"/>
      <c r="CL76" s="1525"/>
      <c r="CM76" s="1525"/>
      <c r="CN76" s="1525"/>
      <c r="CO76" s="1525"/>
      <c r="CP76" s="1525"/>
      <c r="CQ76" s="1525"/>
      <c r="CR76" s="1525"/>
      <c r="CS76" s="1525"/>
      <c r="CT76" s="1525"/>
      <c r="CU76" s="1525"/>
      <c r="CV76" s="1525"/>
      <c r="CW76" s="1525"/>
      <c r="CX76" s="1525"/>
      <c r="CY76" s="1525"/>
      <c r="CZ76" s="1525"/>
      <c r="DA76" s="1525"/>
      <c r="DB76" s="1525"/>
      <c r="DC76" s="1525"/>
      <c r="DD76" s="1525"/>
      <c r="DE76" s="1525"/>
      <c r="DF76" s="1525"/>
      <c r="DG76" s="1525"/>
      <c r="DH76" s="1525"/>
      <c r="DI76" s="1525"/>
      <c r="DJ76" s="1525"/>
      <c r="DK76" s="1525"/>
      <c r="DL76" s="1525"/>
      <c r="DM76" s="1525"/>
      <c r="DN76" s="1525"/>
      <c r="DO76" s="1525"/>
      <c r="DP76" s="1525"/>
      <c r="DQ76" s="1525"/>
      <c r="DR76" s="1525"/>
      <c r="DS76" s="1525"/>
      <c r="DT76" s="1525"/>
      <c r="DU76" s="1525"/>
      <c r="DV76" s="1525"/>
    </row>
    <row r="77" spans="2:126" s="63" customFormat="1" ht="30" customHeight="1">
      <c r="B77" s="86"/>
      <c r="C77" s="93"/>
      <c r="D77" s="1525"/>
      <c r="E77" s="1525"/>
      <c r="F77" s="1525"/>
      <c r="G77" s="1525"/>
      <c r="H77" s="1525"/>
      <c r="I77" s="1525"/>
      <c r="J77" s="1525"/>
      <c r="K77" s="1525"/>
      <c r="L77" s="1525"/>
      <c r="M77" s="1525"/>
      <c r="N77" s="1525"/>
      <c r="O77" s="1525"/>
      <c r="P77" s="1525"/>
      <c r="Q77" s="1525"/>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1525"/>
      <c r="AQ77" s="1525"/>
      <c r="AR77" s="1525"/>
      <c r="AS77" s="1525"/>
      <c r="AT77" s="1525"/>
      <c r="AU77" s="1525"/>
      <c r="AV77" s="1525"/>
      <c r="AW77" s="1525"/>
      <c r="AX77" s="1525"/>
      <c r="AY77" s="1525"/>
      <c r="AZ77" s="1525"/>
      <c r="BA77" s="1525"/>
      <c r="BB77" s="1525"/>
      <c r="BC77" s="1525"/>
      <c r="BD77" s="1525"/>
      <c r="BE77" s="1525"/>
      <c r="BF77" s="1525"/>
      <c r="BG77" s="1525"/>
      <c r="BH77" s="1525"/>
      <c r="BI77" s="1525"/>
      <c r="BJ77" s="1525"/>
      <c r="BK77" s="1525"/>
      <c r="BL77" s="1525"/>
      <c r="BM77" s="1525"/>
      <c r="BN77" s="1525"/>
      <c r="BO77" s="1525"/>
      <c r="BP77" s="1525"/>
      <c r="BQ77" s="1525"/>
      <c r="BR77" s="1525"/>
      <c r="BS77" s="1525"/>
      <c r="BT77" s="1525"/>
      <c r="BU77" s="1525"/>
      <c r="BV77" s="1525"/>
      <c r="BW77" s="1525"/>
      <c r="BX77" s="1525"/>
      <c r="BY77" s="1525"/>
      <c r="BZ77" s="1525"/>
      <c r="CA77" s="1525"/>
      <c r="CB77" s="1525"/>
      <c r="CC77" s="93"/>
      <c r="CD77" s="114"/>
      <c r="CH77" s="1525"/>
      <c r="CI77" s="1525"/>
      <c r="CJ77" s="1525"/>
      <c r="CK77" s="1525"/>
      <c r="CL77" s="1525"/>
      <c r="CM77" s="1525"/>
      <c r="CN77" s="1525"/>
      <c r="CO77" s="1525"/>
      <c r="CP77" s="1525"/>
      <c r="CQ77" s="1525"/>
      <c r="CR77" s="1525"/>
      <c r="CS77" s="1525"/>
      <c r="CT77" s="1525"/>
      <c r="CU77" s="1525"/>
      <c r="CV77" s="1525"/>
      <c r="CW77" s="1525"/>
      <c r="CX77" s="1525"/>
      <c r="CY77" s="1525"/>
      <c r="CZ77" s="1525"/>
      <c r="DA77" s="1525"/>
      <c r="DB77" s="1525"/>
      <c r="DC77" s="1525"/>
      <c r="DD77" s="1525"/>
      <c r="DE77" s="1525"/>
      <c r="DF77" s="1525"/>
      <c r="DG77" s="1525"/>
      <c r="DH77" s="1525"/>
      <c r="DI77" s="1525"/>
      <c r="DJ77" s="1525"/>
      <c r="DK77" s="1525"/>
      <c r="DL77" s="1525"/>
      <c r="DM77" s="1525"/>
      <c r="DN77" s="1525"/>
      <c r="DO77" s="1525"/>
      <c r="DP77" s="1525"/>
      <c r="DQ77" s="1525"/>
      <c r="DR77" s="1525"/>
      <c r="DS77" s="1525"/>
      <c r="DT77" s="1525"/>
      <c r="DU77" s="1525"/>
      <c r="DV77" s="1525"/>
    </row>
    <row r="78" spans="2:126" s="63" customFormat="1" ht="30" customHeight="1">
      <c r="B78" s="86"/>
      <c r="C78" s="93"/>
      <c r="D78" s="1525"/>
      <c r="E78" s="1525"/>
      <c r="F78" s="1525"/>
      <c r="G78" s="1525"/>
      <c r="H78" s="1525"/>
      <c r="I78" s="1525"/>
      <c r="J78" s="1525"/>
      <c r="K78" s="1525"/>
      <c r="L78" s="1525"/>
      <c r="M78" s="1525"/>
      <c r="N78" s="1525"/>
      <c r="O78" s="1525"/>
      <c r="P78" s="1525"/>
      <c r="Q78" s="1525"/>
      <c r="R78" s="1525"/>
      <c r="S78" s="1525"/>
      <c r="T78" s="1525"/>
      <c r="U78" s="1525"/>
      <c r="V78" s="1525"/>
      <c r="W78" s="1525"/>
      <c r="X78" s="1525"/>
      <c r="Y78" s="1525"/>
      <c r="Z78" s="1525"/>
      <c r="AA78" s="1525"/>
      <c r="AB78" s="1525"/>
      <c r="AC78" s="1525"/>
      <c r="AD78" s="1525"/>
      <c r="AE78" s="1525"/>
      <c r="AF78" s="1525"/>
      <c r="AG78" s="1525"/>
      <c r="AH78" s="1525"/>
      <c r="AI78" s="1525"/>
      <c r="AJ78" s="1525"/>
      <c r="AK78" s="1525"/>
      <c r="AL78" s="1525"/>
      <c r="AM78" s="1525"/>
      <c r="AN78" s="1525"/>
      <c r="AO78" s="1525"/>
      <c r="AP78" s="1525"/>
      <c r="AQ78" s="1525"/>
      <c r="AR78" s="1525"/>
      <c r="AS78" s="1525"/>
      <c r="AT78" s="1525"/>
      <c r="AU78" s="1525"/>
      <c r="AV78" s="1525"/>
      <c r="AW78" s="1525"/>
      <c r="AX78" s="1525"/>
      <c r="AY78" s="1525"/>
      <c r="AZ78" s="1525"/>
      <c r="BA78" s="1525"/>
      <c r="BB78" s="1525"/>
      <c r="BC78" s="1525"/>
      <c r="BD78" s="1525"/>
      <c r="BE78" s="1525"/>
      <c r="BF78" s="1525"/>
      <c r="BG78" s="1525"/>
      <c r="BH78" s="1525"/>
      <c r="BI78" s="1525"/>
      <c r="BJ78" s="1525"/>
      <c r="BK78" s="1525"/>
      <c r="BL78" s="1525"/>
      <c r="BM78" s="1525"/>
      <c r="BN78" s="1525"/>
      <c r="BO78" s="1525"/>
      <c r="BP78" s="1525"/>
      <c r="BQ78" s="1525"/>
      <c r="BR78" s="1525"/>
      <c r="BS78" s="1525"/>
      <c r="BT78" s="1525"/>
      <c r="BU78" s="1525"/>
      <c r="BV78" s="1525"/>
      <c r="BW78" s="1525"/>
      <c r="BX78" s="1525"/>
      <c r="BY78" s="1525"/>
      <c r="BZ78" s="1525"/>
      <c r="CA78" s="1525"/>
      <c r="CB78" s="1525"/>
      <c r="CC78" s="93"/>
      <c r="CD78" s="114"/>
      <c r="CH78" s="1525"/>
      <c r="CI78" s="1525"/>
      <c r="CJ78" s="1525"/>
      <c r="CK78" s="1525"/>
      <c r="CL78" s="1525"/>
      <c r="CM78" s="1525"/>
      <c r="CN78" s="1525"/>
      <c r="CO78" s="1525"/>
      <c r="CP78" s="1525"/>
      <c r="CQ78" s="1525"/>
      <c r="CR78" s="1525"/>
      <c r="CS78" s="1525"/>
      <c r="CT78" s="1525"/>
      <c r="CU78" s="1525"/>
      <c r="CV78" s="1525"/>
      <c r="CW78" s="1525"/>
      <c r="CX78" s="1525"/>
      <c r="CY78" s="1525"/>
      <c r="CZ78" s="1525"/>
      <c r="DA78" s="1525"/>
      <c r="DB78" s="1525"/>
      <c r="DC78" s="1525"/>
      <c r="DD78" s="1525"/>
      <c r="DE78" s="1525"/>
      <c r="DF78" s="1525"/>
      <c r="DG78" s="1525"/>
      <c r="DH78" s="1525"/>
      <c r="DI78" s="1525"/>
      <c r="DJ78" s="1525"/>
      <c r="DK78" s="1525"/>
      <c r="DL78" s="1525"/>
      <c r="DM78" s="1525"/>
      <c r="DN78" s="1525"/>
      <c r="DO78" s="1525"/>
      <c r="DP78" s="1525"/>
      <c r="DQ78" s="1525"/>
      <c r="DR78" s="1525"/>
      <c r="DS78" s="1525"/>
      <c r="DT78" s="1525"/>
      <c r="DU78" s="1525"/>
      <c r="DV78" s="1525"/>
    </row>
    <row r="79" spans="2:126" s="63" customFormat="1" ht="30" customHeight="1">
      <c r="B79" s="89"/>
      <c r="C79" s="93"/>
      <c r="D79" s="1525"/>
      <c r="E79" s="1525"/>
      <c r="F79" s="1525"/>
      <c r="G79" s="1525"/>
      <c r="H79" s="1525"/>
      <c r="I79" s="1525"/>
      <c r="J79" s="1525"/>
      <c r="K79" s="1525"/>
      <c r="L79" s="1525"/>
      <c r="M79" s="1525"/>
      <c r="N79" s="1525"/>
      <c r="O79" s="1525"/>
      <c r="P79" s="1525"/>
      <c r="Q79" s="1525"/>
      <c r="R79" s="1525"/>
      <c r="S79" s="1525"/>
      <c r="T79" s="1525"/>
      <c r="U79" s="1525"/>
      <c r="V79" s="1525"/>
      <c r="W79" s="1525"/>
      <c r="X79" s="1525"/>
      <c r="Y79" s="1525"/>
      <c r="Z79" s="1525"/>
      <c r="AA79" s="1525"/>
      <c r="AB79" s="1525"/>
      <c r="AC79" s="1525"/>
      <c r="AD79" s="1525"/>
      <c r="AE79" s="1525"/>
      <c r="AF79" s="1525"/>
      <c r="AG79" s="1525"/>
      <c r="AH79" s="1525"/>
      <c r="AI79" s="1525"/>
      <c r="AJ79" s="1525"/>
      <c r="AK79" s="1525"/>
      <c r="AL79" s="1525"/>
      <c r="AM79" s="1525"/>
      <c r="AN79" s="1525"/>
      <c r="AO79" s="1525"/>
      <c r="AP79" s="1525"/>
      <c r="AQ79" s="1525"/>
      <c r="AR79" s="1525"/>
      <c r="AS79" s="1525"/>
      <c r="AT79" s="1525"/>
      <c r="AU79" s="1525"/>
      <c r="AV79" s="1525"/>
      <c r="AW79" s="1525"/>
      <c r="AX79" s="1525"/>
      <c r="AY79" s="1525"/>
      <c r="AZ79" s="1525"/>
      <c r="BA79" s="1525"/>
      <c r="BB79" s="1525"/>
      <c r="BC79" s="1525"/>
      <c r="BD79" s="1525"/>
      <c r="BE79" s="1525"/>
      <c r="BF79" s="1525"/>
      <c r="BG79" s="1525"/>
      <c r="BH79" s="1525"/>
      <c r="BI79" s="1525"/>
      <c r="BJ79" s="1525"/>
      <c r="BK79" s="1525"/>
      <c r="BL79" s="1525"/>
      <c r="BM79" s="1525"/>
      <c r="BN79" s="1525"/>
      <c r="BO79" s="1525"/>
      <c r="BP79" s="1525"/>
      <c r="BQ79" s="1525"/>
      <c r="BR79" s="1525"/>
      <c r="BS79" s="1525"/>
      <c r="BT79" s="1525"/>
      <c r="BU79" s="1525"/>
      <c r="BV79" s="1525"/>
      <c r="BW79" s="1525"/>
      <c r="BX79" s="1525"/>
      <c r="BY79" s="1525"/>
      <c r="BZ79" s="1525"/>
      <c r="CA79" s="1525"/>
      <c r="CB79" s="1525"/>
      <c r="CC79" s="93"/>
      <c r="CD79" s="115"/>
      <c r="CH79" s="1525"/>
      <c r="CI79" s="1525"/>
      <c r="CJ79" s="1525"/>
      <c r="CK79" s="1525"/>
      <c r="CL79" s="1525"/>
      <c r="CM79" s="1525"/>
      <c r="CN79" s="1525"/>
      <c r="CO79" s="1525"/>
      <c r="CP79" s="1525"/>
      <c r="CQ79" s="1525"/>
      <c r="CR79" s="1525"/>
      <c r="CS79" s="1525"/>
      <c r="CT79" s="1525"/>
      <c r="CU79" s="1525"/>
      <c r="CV79" s="1525"/>
      <c r="CW79" s="1525"/>
      <c r="CX79" s="1525"/>
      <c r="CY79" s="1525"/>
      <c r="CZ79" s="1525"/>
      <c r="DA79" s="1525"/>
      <c r="DB79" s="1525"/>
      <c r="DC79" s="1525"/>
      <c r="DD79" s="1525"/>
      <c r="DE79" s="1525"/>
      <c r="DF79" s="1525"/>
      <c r="DG79" s="1525"/>
      <c r="DH79" s="1525"/>
      <c r="DI79" s="1525"/>
      <c r="DJ79" s="1525"/>
      <c r="DK79" s="1525"/>
      <c r="DL79" s="1525"/>
      <c r="DM79" s="1525"/>
      <c r="DN79" s="1525"/>
      <c r="DO79" s="1525"/>
      <c r="DP79" s="1525"/>
      <c r="DQ79" s="1525"/>
      <c r="DR79" s="1525"/>
      <c r="DS79" s="1525"/>
      <c r="DT79" s="1525"/>
      <c r="DU79" s="1525"/>
      <c r="DV79" s="1525"/>
    </row>
    <row r="80" spans="2:126" s="63" customFormat="1" ht="30" customHeight="1">
      <c r="B80" s="73"/>
      <c r="C80" s="93"/>
      <c r="D80" s="1525"/>
      <c r="E80" s="1525"/>
      <c r="F80" s="1525"/>
      <c r="G80" s="1525"/>
      <c r="H80" s="1525"/>
      <c r="I80" s="1525"/>
      <c r="J80" s="1525"/>
      <c r="K80" s="1525"/>
      <c r="L80" s="1525"/>
      <c r="M80" s="1525"/>
      <c r="N80" s="1525"/>
      <c r="O80" s="1525"/>
      <c r="P80" s="1525"/>
      <c r="Q80" s="1525"/>
      <c r="R80" s="1525"/>
      <c r="S80" s="1525"/>
      <c r="T80" s="1525"/>
      <c r="U80" s="1525"/>
      <c r="V80" s="1525"/>
      <c r="W80" s="1525"/>
      <c r="X80" s="1525"/>
      <c r="Y80" s="1525"/>
      <c r="Z80" s="1525"/>
      <c r="AA80" s="1525"/>
      <c r="AB80" s="1525"/>
      <c r="AC80" s="1525"/>
      <c r="AD80" s="1525"/>
      <c r="AE80" s="1525"/>
      <c r="AF80" s="1525"/>
      <c r="AG80" s="1525"/>
      <c r="AH80" s="1525"/>
      <c r="AI80" s="1525"/>
      <c r="AJ80" s="1525"/>
      <c r="AK80" s="1525"/>
      <c r="AL80" s="1525"/>
      <c r="AM80" s="1525"/>
      <c r="AN80" s="1525"/>
      <c r="AO80" s="1525"/>
      <c r="AP80" s="1525"/>
      <c r="AQ80" s="1525"/>
      <c r="AR80" s="1525"/>
      <c r="AS80" s="1525"/>
      <c r="AT80" s="1525"/>
      <c r="AU80" s="1525"/>
      <c r="AV80" s="1525"/>
      <c r="AW80" s="1525"/>
      <c r="AX80" s="1525"/>
      <c r="AY80" s="1525"/>
      <c r="AZ80" s="1525"/>
      <c r="BA80" s="1525"/>
      <c r="BB80" s="1525"/>
      <c r="BC80" s="1525"/>
      <c r="BD80" s="1525"/>
      <c r="BE80" s="1525"/>
      <c r="BF80" s="1525"/>
      <c r="BG80" s="1525"/>
      <c r="BH80" s="1525"/>
      <c r="BI80" s="1525"/>
      <c r="BJ80" s="1525"/>
      <c r="BK80" s="1525"/>
      <c r="BL80" s="1525"/>
      <c r="BM80" s="1525"/>
      <c r="BN80" s="1525"/>
      <c r="BO80" s="1525"/>
      <c r="BP80" s="1525"/>
      <c r="BQ80" s="1525"/>
      <c r="BR80" s="1525"/>
      <c r="BS80" s="1525"/>
      <c r="BT80" s="1525"/>
      <c r="BU80" s="1525"/>
      <c r="BV80" s="1525"/>
      <c r="BW80" s="1525"/>
      <c r="BX80" s="1525"/>
      <c r="BY80" s="1525"/>
      <c r="BZ80" s="1525"/>
      <c r="CA80" s="1525"/>
      <c r="CB80" s="1525"/>
      <c r="CC80" s="93"/>
      <c r="CD80" s="115"/>
      <c r="CH80" s="1525"/>
      <c r="CI80" s="1525"/>
      <c r="CJ80" s="1525"/>
      <c r="CK80" s="1525"/>
      <c r="CL80" s="1525"/>
      <c r="CM80" s="1525"/>
      <c r="CN80" s="1525"/>
      <c r="CO80" s="1525"/>
      <c r="CP80" s="1525"/>
      <c r="CQ80" s="1525"/>
      <c r="CR80" s="1525"/>
      <c r="CS80" s="1525"/>
      <c r="CT80" s="1525"/>
      <c r="CU80" s="1525"/>
      <c r="CV80" s="1525"/>
      <c r="CW80" s="1525"/>
      <c r="CX80" s="1525"/>
      <c r="CY80" s="1525"/>
      <c r="CZ80" s="1525"/>
      <c r="DA80" s="1525"/>
      <c r="DB80" s="1525"/>
      <c r="DC80" s="1525"/>
      <c r="DD80" s="1525"/>
      <c r="DE80" s="1525"/>
      <c r="DF80" s="1525"/>
      <c r="DG80" s="1525"/>
      <c r="DH80" s="1525"/>
      <c r="DI80" s="1525"/>
      <c r="DJ80" s="1525"/>
      <c r="DK80" s="1525"/>
      <c r="DL80" s="1525"/>
      <c r="DM80" s="1525"/>
      <c r="DN80" s="1525"/>
      <c r="DO80" s="1525"/>
      <c r="DP80" s="1525"/>
      <c r="DQ80" s="1525"/>
      <c r="DR80" s="1525"/>
      <c r="DS80" s="1525"/>
      <c r="DT80" s="1525"/>
      <c r="DU80" s="1525"/>
      <c r="DV80" s="1525"/>
    </row>
    <row r="81" spans="1:126" s="63" customFormat="1" ht="30" customHeight="1">
      <c r="B81" s="73"/>
      <c r="C81" s="93"/>
      <c r="D81" s="1525"/>
      <c r="E81" s="1525"/>
      <c r="F81" s="1525"/>
      <c r="G81" s="1525"/>
      <c r="H81" s="1525"/>
      <c r="I81" s="1525"/>
      <c r="J81" s="1525"/>
      <c r="K81" s="1525"/>
      <c r="L81" s="1525"/>
      <c r="M81" s="1525"/>
      <c r="N81" s="1525"/>
      <c r="O81" s="1525"/>
      <c r="P81" s="1525"/>
      <c r="Q81" s="1525"/>
      <c r="R81" s="1525"/>
      <c r="S81" s="1525"/>
      <c r="T81" s="1525"/>
      <c r="U81" s="1525"/>
      <c r="V81" s="1525"/>
      <c r="W81" s="1525"/>
      <c r="X81" s="1525"/>
      <c r="Y81" s="1525"/>
      <c r="Z81" s="1525"/>
      <c r="AA81" s="1525"/>
      <c r="AB81" s="1525"/>
      <c r="AC81" s="1525"/>
      <c r="AD81" s="1525"/>
      <c r="AE81" s="1525"/>
      <c r="AF81" s="1525"/>
      <c r="AG81" s="1525"/>
      <c r="AH81" s="1525"/>
      <c r="AI81" s="1525"/>
      <c r="AJ81" s="1525"/>
      <c r="AK81" s="1525"/>
      <c r="AL81" s="1525"/>
      <c r="AM81" s="1525"/>
      <c r="AN81" s="1525"/>
      <c r="AO81" s="1525"/>
      <c r="AP81" s="1525"/>
      <c r="AQ81" s="1525"/>
      <c r="AR81" s="1525"/>
      <c r="AS81" s="1525"/>
      <c r="AT81" s="1525"/>
      <c r="AU81" s="1525"/>
      <c r="AV81" s="1525"/>
      <c r="AW81" s="1525"/>
      <c r="AX81" s="1525"/>
      <c r="AY81" s="1525"/>
      <c r="AZ81" s="1525"/>
      <c r="BA81" s="1525"/>
      <c r="BB81" s="1525"/>
      <c r="BC81" s="1525"/>
      <c r="BD81" s="1525"/>
      <c r="BE81" s="1525"/>
      <c r="BF81" s="1525"/>
      <c r="BG81" s="1525"/>
      <c r="BH81" s="1525"/>
      <c r="BI81" s="1525"/>
      <c r="BJ81" s="1525"/>
      <c r="BK81" s="1525"/>
      <c r="BL81" s="1525"/>
      <c r="BM81" s="1525"/>
      <c r="BN81" s="1525"/>
      <c r="BO81" s="1525"/>
      <c r="BP81" s="1525"/>
      <c r="BQ81" s="1525"/>
      <c r="BR81" s="1525"/>
      <c r="BS81" s="1525"/>
      <c r="BT81" s="1525"/>
      <c r="BU81" s="1525"/>
      <c r="BV81" s="1525"/>
      <c r="BW81" s="1525"/>
      <c r="BX81" s="1525"/>
      <c r="BY81" s="1525"/>
      <c r="BZ81" s="1525"/>
      <c r="CA81" s="1525"/>
      <c r="CB81" s="1525"/>
      <c r="CC81" s="93"/>
      <c r="CD81" s="115"/>
      <c r="CH81" s="1525"/>
      <c r="CI81" s="1525"/>
      <c r="CJ81" s="1525"/>
      <c r="CK81" s="1525"/>
      <c r="CL81" s="1525"/>
      <c r="CM81" s="1525"/>
      <c r="CN81" s="1525"/>
      <c r="CO81" s="1525"/>
      <c r="CP81" s="1525"/>
      <c r="CQ81" s="1525"/>
      <c r="CR81" s="1525"/>
      <c r="CS81" s="1525"/>
      <c r="CT81" s="1525"/>
      <c r="CU81" s="1525"/>
      <c r="CV81" s="1525"/>
      <c r="CW81" s="1525"/>
      <c r="CX81" s="1525"/>
      <c r="CY81" s="1525"/>
      <c r="CZ81" s="1525"/>
      <c r="DA81" s="1525"/>
      <c r="DB81" s="1525"/>
      <c r="DC81" s="1525"/>
      <c r="DD81" s="1525"/>
      <c r="DE81" s="1525"/>
      <c r="DF81" s="1525"/>
      <c r="DG81" s="1525"/>
      <c r="DH81" s="1525"/>
      <c r="DI81" s="1525"/>
      <c r="DJ81" s="1525"/>
      <c r="DK81" s="1525"/>
      <c r="DL81" s="1525"/>
      <c r="DM81" s="1525"/>
      <c r="DN81" s="1525"/>
      <c r="DO81" s="1525"/>
      <c r="DP81" s="1525"/>
      <c r="DQ81" s="1525"/>
      <c r="DR81" s="1525"/>
      <c r="DS81" s="1525"/>
      <c r="DT81" s="1525"/>
      <c r="DU81" s="1525"/>
      <c r="DV81" s="1525"/>
    </row>
    <row r="82" spans="1:126" s="63" customFormat="1" ht="30" customHeight="1">
      <c r="B82" s="73"/>
      <c r="C82" s="93"/>
      <c r="D82" s="1525"/>
      <c r="E82" s="1525"/>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H82" s="1525"/>
      <c r="AI82" s="1525"/>
      <c r="AJ82" s="1525"/>
      <c r="AK82" s="1525"/>
      <c r="AL82" s="1525"/>
      <c r="AM82" s="1525"/>
      <c r="AN82" s="1525"/>
      <c r="AO82" s="1525"/>
      <c r="AP82" s="1525"/>
      <c r="AQ82" s="1525"/>
      <c r="AR82" s="1525"/>
      <c r="AS82" s="1525"/>
      <c r="AT82" s="1525"/>
      <c r="AU82" s="1525"/>
      <c r="AV82" s="1525"/>
      <c r="AW82" s="1525"/>
      <c r="AX82" s="1525"/>
      <c r="AY82" s="1525"/>
      <c r="AZ82" s="1525"/>
      <c r="BA82" s="1525"/>
      <c r="BB82" s="1525"/>
      <c r="BC82" s="1525"/>
      <c r="BD82" s="1525"/>
      <c r="BE82" s="1525"/>
      <c r="BF82" s="1525"/>
      <c r="BG82" s="1525"/>
      <c r="BH82" s="1525"/>
      <c r="BI82" s="1525"/>
      <c r="BJ82" s="1525"/>
      <c r="BK82" s="1525"/>
      <c r="BL82" s="1525"/>
      <c r="BM82" s="1525"/>
      <c r="BN82" s="1525"/>
      <c r="BO82" s="1525"/>
      <c r="BP82" s="1525"/>
      <c r="BQ82" s="1525"/>
      <c r="BR82" s="1525"/>
      <c r="BS82" s="1525"/>
      <c r="BT82" s="1525"/>
      <c r="BU82" s="1525"/>
      <c r="BV82" s="1525"/>
      <c r="BW82" s="1525"/>
      <c r="BX82" s="1525"/>
      <c r="BY82" s="1525"/>
      <c r="BZ82" s="1525"/>
      <c r="CA82" s="1525"/>
      <c r="CB82" s="1525"/>
      <c r="CC82" s="93"/>
      <c r="CD82" s="115"/>
      <c r="CH82" s="1525"/>
      <c r="CI82" s="1525"/>
      <c r="CJ82" s="1525"/>
      <c r="CK82" s="1525"/>
      <c r="CL82" s="1525"/>
      <c r="CM82" s="1525"/>
      <c r="CN82" s="1525"/>
      <c r="CO82" s="1525"/>
      <c r="CP82" s="1525"/>
      <c r="CQ82" s="1525"/>
      <c r="CR82" s="1525"/>
      <c r="CS82" s="1525"/>
      <c r="CT82" s="1525"/>
      <c r="CU82" s="1525"/>
      <c r="CV82" s="1525"/>
      <c r="CW82" s="1525"/>
      <c r="CX82" s="1525"/>
      <c r="CY82" s="1525"/>
      <c r="CZ82" s="1525"/>
      <c r="DA82" s="1525"/>
      <c r="DB82" s="1525"/>
      <c r="DC82" s="1525"/>
      <c r="DD82" s="1525"/>
      <c r="DE82" s="1525"/>
      <c r="DF82" s="1525"/>
      <c r="DG82" s="1525"/>
      <c r="DH82" s="1525"/>
      <c r="DI82" s="1525"/>
      <c r="DJ82" s="1525"/>
      <c r="DK82" s="1525"/>
      <c r="DL82" s="1525"/>
      <c r="DM82" s="1525"/>
      <c r="DN82" s="1525"/>
      <c r="DO82" s="1525"/>
      <c r="DP82" s="1525"/>
      <c r="DQ82" s="1525"/>
      <c r="DR82" s="1525"/>
      <c r="DS82" s="1525"/>
      <c r="DT82" s="1525"/>
      <c r="DU82" s="1525"/>
      <c r="DV82" s="1525"/>
    </row>
    <row r="83" spans="1:126" s="63" customFormat="1" ht="30" customHeight="1">
      <c r="B83" s="73"/>
      <c r="C83" s="1525"/>
      <c r="D83" s="1525"/>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H83" s="1525"/>
      <c r="AI83" s="1525"/>
      <c r="AJ83" s="1525"/>
      <c r="AK83" s="1525"/>
      <c r="AL83" s="1525"/>
      <c r="AM83" s="1525"/>
      <c r="AN83" s="1525"/>
      <c r="AO83" s="1525"/>
      <c r="AP83" s="1525"/>
      <c r="AQ83" s="1525"/>
      <c r="AR83" s="1525"/>
      <c r="AS83" s="1525"/>
      <c r="AT83" s="1525"/>
      <c r="AU83" s="1525"/>
      <c r="AV83" s="1525"/>
      <c r="AW83" s="1525"/>
      <c r="AX83" s="1525"/>
      <c r="AY83" s="1525"/>
      <c r="AZ83" s="1525"/>
      <c r="BA83" s="1525"/>
      <c r="BB83" s="1525"/>
      <c r="BC83" s="1525"/>
      <c r="BD83" s="1525"/>
      <c r="BE83" s="1525"/>
      <c r="BF83" s="1525"/>
      <c r="BG83" s="1525"/>
      <c r="BH83" s="1525"/>
      <c r="BI83" s="1525"/>
      <c r="BJ83" s="1525"/>
      <c r="BK83" s="1525"/>
      <c r="BL83" s="1525"/>
      <c r="BM83" s="1525"/>
      <c r="BN83" s="1525"/>
      <c r="BO83" s="1525"/>
      <c r="BP83" s="1525"/>
      <c r="BQ83" s="1525"/>
      <c r="BR83" s="1525"/>
      <c r="BS83" s="1525"/>
      <c r="BT83" s="1525"/>
      <c r="BU83" s="1525"/>
      <c r="BV83" s="1525"/>
      <c r="BW83" s="1525"/>
      <c r="BX83" s="1525"/>
      <c r="BY83" s="1525"/>
      <c r="BZ83" s="1525"/>
      <c r="CA83" s="1525"/>
      <c r="CB83" s="1525"/>
      <c r="CC83" s="93"/>
      <c r="CD83" s="111"/>
      <c r="CH83" s="1525"/>
      <c r="CI83" s="1525"/>
      <c r="CJ83" s="1525"/>
      <c r="CK83" s="1525"/>
      <c r="CL83" s="1525"/>
      <c r="CM83" s="1525"/>
      <c r="CN83" s="1525"/>
      <c r="CO83" s="1525"/>
      <c r="CP83" s="1525"/>
      <c r="CQ83" s="1525"/>
      <c r="CR83" s="1525"/>
      <c r="CS83" s="1525"/>
      <c r="CT83" s="1525"/>
      <c r="CU83" s="1525"/>
      <c r="CV83" s="1525"/>
      <c r="CW83" s="1525"/>
      <c r="CX83" s="1525"/>
      <c r="CY83" s="1525"/>
      <c r="CZ83" s="1525"/>
      <c r="DA83" s="1525"/>
      <c r="DB83" s="1525"/>
      <c r="DC83" s="1525"/>
      <c r="DD83" s="1525"/>
      <c r="DE83" s="1525"/>
      <c r="DF83" s="1525"/>
      <c r="DG83" s="1525"/>
      <c r="DH83" s="1525"/>
      <c r="DI83" s="1525"/>
      <c r="DJ83" s="1525"/>
      <c r="DK83" s="1525"/>
      <c r="DL83" s="1525"/>
      <c r="DM83" s="1525"/>
      <c r="DN83" s="1525"/>
      <c r="DO83" s="1525"/>
      <c r="DP83" s="1525"/>
      <c r="DQ83" s="1525"/>
      <c r="DR83" s="1525"/>
      <c r="DS83" s="1525"/>
      <c r="DT83" s="1525"/>
      <c r="DU83" s="1525"/>
      <c r="DV83" s="1525"/>
    </row>
    <row r="84" spans="1:126" s="63" customFormat="1" ht="30" customHeight="1">
      <c r="B84" s="84"/>
      <c r="C84" s="1525"/>
      <c r="D84" s="1525"/>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H84" s="1525"/>
      <c r="AI84" s="1525"/>
      <c r="AJ84" s="1525"/>
      <c r="AK84" s="1525"/>
      <c r="AL84" s="1525"/>
      <c r="AM84" s="1525"/>
      <c r="AN84" s="1525"/>
      <c r="AO84" s="1525"/>
      <c r="AP84" s="1525"/>
      <c r="AQ84" s="1525"/>
      <c r="AR84" s="1525"/>
      <c r="AS84" s="1525"/>
      <c r="AT84" s="1525"/>
      <c r="AU84" s="1525"/>
      <c r="AV84" s="1525"/>
      <c r="AW84" s="1525"/>
      <c r="AX84" s="1525"/>
      <c r="AY84" s="1525"/>
      <c r="AZ84" s="1525"/>
      <c r="BA84" s="1525"/>
      <c r="BB84" s="1525"/>
      <c r="BC84" s="1525"/>
      <c r="BD84" s="1525"/>
      <c r="BE84" s="1525"/>
      <c r="BF84" s="1525"/>
      <c r="BG84" s="1525"/>
      <c r="BH84" s="1525"/>
      <c r="BI84" s="1525"/>
      <c r="BJ84" s="1525"/>
      <c r="BK84" s="1525"/>
      <c r="BL84" s="1525"/>
      <c r="BM84" s="1525"/>
      <c r="BN84" s="1525"/>
      <c r="BO84" s="1525"/>
      <c r="BP84" s="1525"/>
      <c r="BQ84" s="1525"/>
      <c r="BR84" s="1525"/>
      <c r="BS84" s="1525"/>
      <c r="BT84" s="1525"/>
      <c r="BU84" s="1525"/>
      <c r="BV84" s="1525"/>
      <c r="BW84" s="1525"/>
      <c r="BX84" s="1525"/>
      <c r="BY84" s="1525"/>
      <c r="BZ84" s="1525"/>
      <c r="CA84" s="1525"/>
      <c r="CB84" s="1525"/>
      <c r="CC84" s="93"/>
      <c r="CD84" s="111"/>
      <c r="CH84" s="1525"/>
      <c r="CI84" s="1525"/>
      <c r="CJ84" s="1525"/>
      <c r="CK84" s="1525"/>
      <c r="CL84" s="1525"/>
      <c r="CM84" s="1525"/>
      <c r="CN84" s="1525"/>
      <c r="CO84" s="1525"/>
      <c r="CP84" s="1525"/>
      <c r="CQ84" s="1525"/>
      <c r="CR84" s="1525"/>
      <c r="CS84" s="1525"/>
      <c r="CT84" s="1525"/>
      <c r="CU84" s="1525"/>
      <c r="CV84" s="1525"/>
      <c r="CW84" s="1525"/>
      <c r="CX84" s="1525"/>
      <c r="CY84" s="1525"/>
      <c r="CZ84" s="1525"/>
      <c r="DA84" s="1525"/>
      <c r="DB84" s="1525"/>
      <c r="DC84" s="1525"/>
      <c r="DD84" s="1525"/>
      <c r="DE84" s="1525"/>
      <c r="DF84" s="1525"/>
      <c r="DG84" s="1525"/>
      <c r="DH84" s="1525"/>
      <c r="DI84" s="1525"/>
      <c r="DJ84" s="1525"/>
      <c r="DK84" s="1525"/>
      <c r="DL84" s="1525"/>
      <c r="DM84" s="1525"/>
      <c r="DN84" s="1525"/>
      <c r="DO84" s="1525"/>
      <c r="DP84" s="1525"/>
      <c r="DQ84" s="1525"/>
      <c r="DR84" s="1525"/>
      <c r="DS84" s="1525"/>
      <c r="DT84" s="1525"/>
      <c r="DU84" s="1525"/>
      <c r="DV84" s="1525"/>
    </row>
    <row r="85" spans="1:126" s="63" customFormat="1" ht="30" customHeight="1">
      <c r="B85" s="86"/>
      <c r="C85" s="1525"/>
      <c r="D85" s="1525"/>
      <c r="E85" s="1525"/>
      <c r="F85" s="1525"/>
      <c r="G85" s="1525"/>
      <c r="H85" s="1525"/>
      <c r="I85" s="1525"/>
      <c r="J85" s="1525"/>
      <c r="K85" s="1525"/>
      <c r="L85" s="1525"/>
      <c r="M85" s="1525"/>
      <c r="N85" s="1525"/>
      <c r="O85" s="1525"/>
      <c r="P85" s="1525"/>
      <c r="Q85" s="1525"/>
      <c r="R85" s="1525"/>
      <c r="S85" s="1525"/>
      <c r="T85" s="1525"/>
      <c r="U85" s="1525"/>
      <c r="V85" s="1525"/>
      <c r="W85" s="1525"/>
      <c r="X85" s="1525"/>
      <c r="Y85" s="1525"/>
      <c r="Z85" s="1525"/>
      <c r="AA85" s="1525"/>
      <c r="AB85" s="1525"/>
      <c r="AC85" s="1525"/>
      <c r="AD85" s="1525"/>
      <c r="AE85" s="1525"/>
      <c r="AF85" s="1525"/>
      <c r="AG85" s="1525"/>
      <c r="AH85" s="1525"/>
      <c r="AI85" s="1525"/>
      <c r="AJ85" s="1525"/>
      <c r="AK85" s="1525"/>
      <c r="AL85" s="1525"/>
      <c r="AM85" s="1525"/>
      <c r="AN85" s="1525"/>
      <c r="AO85" s="1525"/>
      <c r="AP85" s="1525"/>
      <c r="AQ85" s="1525"/>
      <c r="AR85" s="1525"/>
      <c r="AS85" s="1525"/>
      <c r="AT85" s="1525"/>
      <c r="AU85" s="1525"/>
      <c r="AV85" s="1525"/>
      <c r="AW85" s="1525"/>
      <c r="AX85" s="1525"/>
      <c r="AY85" s="1525"/>
      <c r="AZ85" s="1525"/>
      <c r="BA85" s="1525"/>
      <c r="BB85" s="1525"/>
      <c r="BC85" s="1525"/>
      <c r="BD85" s="1525"/>
      <c r="BE85" s="1525"/>
      <c r="BF85" s="1525"/>
      <c r="BG85" s="1525"/>
      <c r="BH85" s="1525"/>
      <c r="BI85" s="1525"/>
      <c r="BJ85" s="1525"/>
      <c r="BK85" s="1525"/>
      <c r="BL85" s="1525"/>
      <c r="BM85" s="1525"/>
      <c r="BN85" s="1525"/>
      <c r="BO85" s="1525"/>
      <c r="BP85" s="1525"/>
      <c r="BQ85" s="1525"/>
      <c r="BR85" s="1525"/>
      <c r="BS85" s="1525"/>
      <c r="BT85" s="1525"/>
      <c r="BU85" s="1525"/>
      <c r="BV85" s="1525"/>
      <c r="BW85" s="1525"/>
      <c r="BX85" s="1525"/>
      <c r="BY85" s="1525"/>
      <c r="BZ85" s="1525"/>
      <c r="CA85" s="1525"/>
      <c r="CB85" s="1525"/>
      <c r="CC85" s="1525"/>
      <c r="CD85" s="111"/>
      <c r="CH85" s="1525"/>
      <c r="CI85" s="1525"/>
      <c r="CJ85" s="1525"/>
      <c r="CK85" s="1525"/>
      <c r="CL85" s="1525"/>
      <c r="CM85" s="1525"/>
      <c r="CN85" s="1525"/>
      <c r="CO85" s="1525"/>
      <c r="CP85" s="1525"/>
      <c r="CQ85" s="1525"/>
      <c r="CR85" s="1525"/>
      <c r="CS85" s="1525"/>
      <c r="CT85" s="1525"/>
      <c r="CU85" s="1525"/>
      <c r="CV85" s="1525"/>
      <c r="CW85" s="1525"/>
      <c r="CX85" s="1525"/>
      <c r="CY85" s="1525"/>
      <c r="CZ85" s="1525"/>
      <c r="DA85" s="1525"/>
      <c r="DB85" s="1525"/>
      <c r="DC85" s="1525"/>
      <c r="DD85" s="1525"/>
      <c r="DE85" s="1525"/>
      <c r="DF85" s="1525"/>
      <c r="DG85" s="1525"/>
      <c r="DH85" s="1525"/>
      <c r="DI85" s="1525"/>
      <c r="DJ85" s="1525"/>
      <c r="DK85" s="1525"/>
      <c r="DL85" s="1525"/>
      <c r="DM85" s="1525"/>
      <c r="DN85" s="1525"/>
      <c r="DO85" s="1525"/>
      <c r="DP85" s="1525"/>
      <c r="DQ85" s="1525"/>
      <c r="DR85" s="1525"/>
      <c r="DS85" s="1525"/>
      <c r="DT85" s="1525"/>
      <c r="DU85" s="1525"/>
      <c r="DV85" s="1525"/>
    </row>
    <row r="86" spans="1:126" s="63" customFormat="1" ht="30" customHeight="1">
      <c r="B86" s="86"/>
      <c r="C86" s="1525"/>
      <c r="D86" s="1525"/>
      <c r="E86" s="1525"/>
      <c r="F86" s="1525"/>
      <c r="G86" s="1525"/>
      <c r="H86" s="1525"/>
      <c r="I86" s="1525"/>
      <c r="J86" s="1525"/>
      <c r="K86" s="1525"/>
      <c r="L86" s="1525"/>
      <c r="M86" s="1525"/>
      <c r="N86" s="1525"/>
      <c r="O86" s="1525"/>
      <c r="P86" s="1525"/>
      <c r="Q86" s="1525"/>
      <c r="R86" s="1525"/>
      <c r="S86" s="1525"/>
      <c r="T86" s="1525"/>
      <c r="U86" s="1525"/>
      <c r="V86" s="1525"/>
      <c r="W86" s="1525"/>
      <c r="X86" s="1525"/>
      <c r="Y86" s="1525"/>
      <c r="Z86" s="1525"/>
      <c r="AA86" s="1525"/>
      <c r="AB86" s="1525"/>
      <c r="AC86" s="1525"/>
      <c r="AD86" s="1525"/>
      <c r="AE86" s="1525"/>
      <c r="AF86" s="1525"/>
      <c r="AG86" s="1525"/>
      <c r="AH86" s="1525"/>
      <c r="AI86" s="1525"/>
      <c r="AJ86" s="1525"/>
      <c r="AK86" s="1525"/>
      <c r="AL86" s="1525"/>
      <c r="AM86" s="1525"/>
      <c r="AN86" s="1525"/>
      <c r="AO86" s="1525"/>
      <c r="AP86" s="1525"/>
      <c r="AQ86" s="1525"/>
      <c r="AR86" s="1525"/>
      <c r="AS86" s="1525"/>
      <c r="AT86" s="1525"/>
      <c r="AU86" s="1525"/>
      <c r="AV86" s="1525"/>
      <c r="AW86" s="1525"/>
      <c r="AX86" s="1525"/>
      <c r="AY86" s="1525"/>
      <c r="AZ86" s="1525"/>
      <c r="BA86" s="1525"/>
      <c r="BB86" s="1525"/>
      <c r="BC86" s="1525"/>
      <c r="BD86" s="1525"/>
      <c r="BE86" s="1525"/>
      <c r="BF86" s="1525"/>
      <c r="BG86" s="1525"/>
      <c r="BH86" s="1525"/>
      <c r="BI86" s="1525"/>
      <c r="BJ86" s="1525"/>
      <c r="BK86" s="1525"/>
      <c r="BL86" s="1525"/>
      <c r="BM86" s="1525"/>
      <c r="BN86" s="1525"/>
      <c r="BO86" s="1525"/>
      <c r="BP86" s="1525"/>
      <c r="BQ86" s="1525"/>
      <c r="BR86" s="1525"/>
      <c r="BS86" s="1525"/>
      <c r="BT86" s="1525"/>
      <c r="BU86" s="1525"/>
      <c r="BV86" s="1525"/>
      <c r="BW86" s="1525"/>
      <c r="BX86" s="1525"/>
      <c r="BY86" s="1525"/>
      <c r="BZ86" s="1525"/>
      <c r="CA86" s="1525"/>
      <c r="CB86" s="1525"/>
      <c r="CC86" s="1525"/>
      <c r="CD86" s="111"/>
      <c r="CH86" s="1525"/>
      <c r="CI86" s="1525"/>
      <c r="CJ86" s="1525"/>
      <c r="CK86" s="1525"/>
      <c r="CL86" s="1525"/>
      <c r="CM86" s="1525"/>
      <c r="CN86" s="1525"/>
      <c r="CO86" s="1525"/>
      <c r="CP86" s="1525"/>
      <c r="CQ86" s="1525"/>
      <c r="CR86" s="1525"/>
      <c r="CS86" s="1525"/>
      <c r="CT86" s="1525"/>
      <c r="CU86" s="1525"/>
      <c r="CV86" s="1525"/>
      <c r="CW86" s="1525"/>
      <c r="CX86" s="1525"/>
      <c r="CY86" s="1525"/>
      <c r="CZ86" s="1525"/>
      <c r="DA86" s="1525"/>
      <c r="DB86" s="1525"/>
      <c r="DC86" s="1525"/>
      <c r="DD86" s="1525"/>
      <c r="DE86" s="1525"/>
      <c r="DF86" s="1525"/>
      <c r="DG86" s="1525"/>
      <c r="DH86" s="1525"/>
      <c r="DI86" s="1525"/>
      <c r="DJ86" s="1525"/>
      <c r="DK86" s="1525"/>
      <c r="DL86" s="1525"/>
      <c r="DM86" s="1525"/>
      <c r="DN86" s="1525"/>
      <c r="DO86" s="1525"/>
      <c r="DP86" s="1525"/>
      <c r="DQ86" s="1525"/>
      <c r="DR86" s="1525"/>
      <c r="DS86" s="1525"/>
      <c r="DT86" s="1525"/>
      <c r="DU86" s="1525"/>
      <c r="DV86" s="1525"/>
    </row>
    <row r="87" spans="1:126" s="63" customFormat="1" ht="20.100000000000001" customHeight="1">
      <c r="B87" s="89"/>
      <c r="C87" s="1525"/>
      <c r="D87" s="1525"/>
      <c r="E87" s="1525"/>
      <c r="F87" s="1525"/>
      <c r="G87" s="1525"/>
      <c r="H87" s="1525"/>
      <c r="I87" s="1525"/>
      <c r="J87" s="1525"/>
      <c r="K87" s="1525"/>
      <c r="L87" s="1525"/>
      <c r="M87" s="1525"/>
      <c r="N87" s="1525"/>
      <c r="O87" s="1525"/>
      <c r="P87" s="1525"/>
      <c r="Q87" s="1525"/>
      <c r="R87" s="1525"/>
      <c r="S87" s="1525"/>
      <c r="T87" s="1525"/>
      <c r="U87" s="1525"/>
      <c r="V87" s="1525"/>
      <c r="W87" s="1525"/>
      <c r="X87" s="1525"/>
      <c r="Y87" s="1525"/>
      <c r="Z87" s="1525"/>
      <c r="AA87" s="1525"/>
      <c r="AB87" s="1525"/>
      <c r="AC87" s="1525"/>
      <c r="AD87" s="1525"/>
      <c r="AE87" s="1525"/>
      <c r="AF87" s="1525"/>
      <c r="AG87" s="1525"/>
      <c r="AH87" s="1525"/>
      <c r="AI87" s="1525"/>
      <c r="AJ87" s="1525"/>
      <c r="AK87" s="1525"/>
      <c r="AL87" s="1525"/>
      <c r="AM87" s="1525"/>
      <c r="AN87" s="1525"/>
      <c r="AO87" s="1525"/>
      <c r="AP87" s="1525"/>
      <c r="AQ87" s="1525"/>
      <c r="AR87" s="1525"/>
      <c r="AS87" s="1525"/>
      <c r="AT87" s="1525"/>
      <c r="AU87" s="1525"/>
      <c r="AV87" s="1525"/>
      <c r="AW87" s="1525"/>
      <c r="AX87" s="1525"/>
      <c r="AY87" s="1525"/>
      <c r="AZ87" s="1525"/>
      <c r="BA87" s="1525"/>
      <c r="BB87" s="1525"/>
      <c r="BC87" s="1525"/>
      <c r="BD87" s="1525"/>
      <c r="BE87" s="1525"/>
      <c r="BF87" s="1525"/>
      <c r="BG87" s="1525"/>
      <c r="BH87" s="1525"/>
      <c r="BI87" s="1525"/>
      <c r="BJ87" s="1525"/>
      <c r="BK87" s="1525"/>
      <c r="BL87" s="1525"/>
      <c r="BM87" s="1525"/>
      <c r="BN87" s="1525"/>
      <c r="BO87" s="1525"/>
      <c r="BP87" s="1525"/>
      <c r="BQ87" s="1525"/>
      <c r="BR87" s="1525"/>
      <c r="BS87" s="1525"/>
      <c r="BT87" s="1525"/>
      <c r="BU87" s="1525"/>
      <c r="BV87" s="1525"/>
      <c r="BW87" s="1525"/>
      <c r="BX87" s="1525"/>
      <c r="BY87" s="1525"/>
      <c r="BZ87" s="1525"/>
      <c r="CA87" s="1525"/>
      <c r="CB87" s="1525"/>
      <c r="CC87" s="1525"/>
      <c r="CD87" s="111"/>
      <c r="CH87" s="1525"/>
      <c r="CI87" s="1525"/>
      <c r="CJ87" s="1525"/>
      <c r="CK87" s="1525"/>
      <c r="CL87" s="1525"/>
      <c r="CM87" s="1525"/>
      <c r="CN87" s="1525"/>
      <c r="CO87" s="1525"/>
      <c r="CP87" s="1525"/>
      <c r="CQ87" s="1525"/>
      <c r="CR87" s="1525"/>
      <c r="CS87" s="1525"/>
      <c r="CT87" s="1525"/>
      <c r="CU87" s="1525"/>
      <c r="CV87" s="1525"/>
      <c r="CW87" s="1525"/>
      <c r="CX87" s="1525"/>
      <c r="CY87" s="1525"/>
      <c r="CZ87" s="1525"/>
      <c r="DA87" s="1525"/>
      <c r="DB87" s="1525"/>
      <c r="DC87" s="1525"/>
      <c r="DD87" s="1525"/>
      <c r="DE87" s="1525"/>
      <c r="DF87" s="1525"/>
      <c r="DG87" s="1525"/>
      <c r="DH87" s="1525"/>
      <c r="DI87" s="1525"/>
      <c r="DJ87" s="1525"/>
      <c r="DK87" s="1525"/>
      <c r="DL87" s="1525"/>
      <c r="DM87" s="1525"/>
      <c r="DN87" s="1525"/>
      <c r="DO87" s="1525"/>
      <c r="DP87" s="1525"/>
      <c r="DQ87" s="1525"/>
      <c r="DR87" s="1525"/>
      <c r="DS87" s="1525"/>
      <c r="DT87" s="1525"/>
      <c r="DU87" s="1525"/>
      <c r="DV87" s="1525"/>
    </row>
    <row r="88" spans="1:126" s="63" customFormat="1" ht="20.100000000000001" customHeight="1">
      <c r="B88" s="73"/>
      <c r="C88" s="1525"/>
      <c r="D88" s="1525"/>
      <c r="E88" s="1525"/>
      <c r="F88" s="1525"/>
      <c r="G88" s="1525"/>
      <c r="H88" s="1525"/>
      <c r="I88" s="1525"/>
      <c r="J88" s="1525"/>
      <c r="K88" s="1525"/>
      <c r="L88" s="1525"/>
      <c r="M88" s="1525"/>
      <c r="N88" s="1525"/>
      <c r="O88" s="1525"/>
      <c r="P88" s="1525"/>
      <c r="Q88" s="1525"/>
      <c r="R88" s="1525"/>
      <c r="S88" s="1525"/>
      <c r="T88" s="1525"/>
      <c r="U88" s="1525"/>
      <c r="V88" s="1525"/>
      <c r="W88" s="1525"/>
      <c r="X88" s="1525"/>
      <c r="Y88" s="1525"/>
      <c r="Z88" s="1525"/>
      <c r="AA88" s="1525"/>
      <c r="AB88" s="1525"/>
      <c r="AC88" s="1525"/>
      <c r="AD88" s="1525"/>
      <c r="AE88" s="1525"/>
      <c r="AF88" s="1525"/>
      <c r="AG88" s="1525"/>
      <c r="AH88" s="1525"/>
      <c r="AI88" s="1525"/>
      <c r="AJ88" s="1525"/>
      <c r="AK88" s="1525"/>
      <c r="AL88" s="1525"/>
      <c r="AM88" s="1525"/>
      <c r="AN88" s="1525"/>
      <c r="AO88" s="1525"/>
      <c r="AP88" s="1525"/>
      <c r="AQ88" s="1525"/>
      <c r="AR88" s="1525"/>
      <c r="AS88" s="1525"/>
      <c r="AT88" s="1525"/>
      <c r="AU88" s="1525"/>
      <c r="AV88" s="1525"/>
      <c r="AW88" s="1525"/>
      <c r="AX88" s="1525"/>
      <c r="AY88" s="1525"/>
      <c r="AZ88" s="1525"/>
      <c r="BA88" s="1525"/>
      <c r="BB88" s="1525"/>
      <c r="BC88" s="1525"/>
      <c r="BD88" s="1525"/>
      <c r="BE88" s="1525"/>
      <c r="BF88" s="1525"/>
      <c r="BG88" s="1525"/>
      <c r="BH88" s="1525"/>
      <c r="BI88" s="1525"/>
      <c r="BJ88" s="1525"/>
      <c r="BK88" s="1525"/>
      <c r="BL88" s="1525"/>
      <c r="BM88" s="1525"/>
      <c r="BN88" s="1525"/>
      <c r="BO88" s="1525"/>
      <c r="BP88" s="1525"/>
      <c r="BQ88" s="1525"/>
      <c r="BR88" s="1525"/>
      <c r="BS88" s="1525"/>
      <c r="BT88" s="1525"/>
      <c r="BU88" s="1525"/>
      <c r="BV88" s="1525"/>
      <c r="BW88" s="1525"/>
      <c r="BX88" s="1525"/>
      <c r="BY88" s="1525"/>
      <c r="BZ88" s="1525"/>
      <c r="CA88" s="1525"/>
      <c r="CB88" s="1525"/>
      <c r="CC88" s="1525"/>
      <c r="CD88" s="115"/>
      <c r="CH88" s="1525"/>
      <c r="CI88" s="1525"/>
      <c r="CJ88" s="1525"/>
      <c r="CK88" s="1525"/>
      <c r="CL88" s="1525"/>
      <c r="CM88" s="1525"/>
      <c r="CN88" s="1525"/>
      <c r="CO88" s="1525"/>
      <c r="CP88" s="1525"/>
      <c r="CQ88" s="1525"/>
      <c r="CR88" s="1525"/>
      <c r="CS88" s="1525"/>
      <c r="CT88" s="1525"/>
      <c r="CU88" s="1525"/>
      <c r="CV88" s="1525"/>
      <c r="CW88" s="1525"/>
      <c r="CX88" s="1525"/>
      <c r="CY88" s="1525"/>
      <c r="CZ88" s="1525"/>
      <c r="DA88" s="1525"/>
      <c r="DB88" s="1525"/>
      <c r="DC88" s="1525"/>
      <c r="DD88" s="1525"/>
      <c r="DE88" s="1525"/>
      <c r="DF88" s="1525"/>
      <c r="DG88" s="1525"/>
      <c r="DH88" s="1525"/>
      <c r="DI88" s="1525"/>
      <c r="DJ88" s="1525"/>
      <c r="DK88" s="1525"/>
      <c r="DL88" s="1525"/>
      <c r="DM88" s="1525"/>
      <c r="DN88" s="1525"/>
      <c r="DO88" s="1525"/>
      <c r="DP88" s="1525"/>
      <c r="DQ88" s="1525"/>
      <c r="DR88" s="1525"/>
      <c r="DS88" s="1525"/>
      <c r="DT88" s="1525"/>
      <c r="DU88" s="1525"/>
      <c r="DV88" s="1525"/>
    </row>
    <row r="89" spans="1:126" s="63" customFormat="1" ht="30" customHeight="1">
      <c r="B89" s="116"/>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24"/>
      <c r="CH89" s="1525"/>
      <c r="CI89" s="1525"/>
      <c r="CJ89" s="1525"/>
      <c r="CK89" s="1525"/>
      <c r="CL89" s="1525"/>
      <c r="CM89" s="1525"/>
      <c r="CN89" s="1525"/>
      <c r="CO89" s="1525"/>
      <c r="CP89" s="1525"/>
      <c r="CQ89" s="1525"/>
      <c r="CR89" s="1525"/>
      <c r="CS89" s="1525"/>
      <c r="CT89" s="1525"/>
      <c r="CU89" s="1525"/>
      <c r="CV89" s="1525"/>
      <c r="CW89" s="1525"/>
      <c r="CX89" s="1525"/>
      <c r="CY89" s="1525"/>
      <c r="CZ89" s="1525"/>
      <c r="DA89" s="1525"/>
      <c r="DB89" s="1525"/>
      <c r="DC89" s="1525"/>
      <c r="DD89" s="1525"/>
      <c r="DE89" s="1525"/>
      <c r="DF89" s="1525"/>
      <c r="DG89" s="1525"/>
      <c r="DH89" s="1525"/>
      <c r="DI89" s="1525"/>
      <c r="DJ89" s="1525"/>
      <c r="DK89" s="1525"/>
      <c r="DL89" s="1525"/>
      <c r="DM89" s="1525"/>
      <c r="DN89" s="1525"/>
      <c r="DO89" s="1525"/>
      <c r="DP89" s="1525"/>
      <c r="DQ89" s="1525"/>
      <c r="DR89" s="1525"/>
      <c r="DS89" s="1525"/>
      <c r="DT89" s="1525"/>
      <c r="DU89" s="1525"/>
      <c r="DV89" s="1525"/>
    </row>
    <row r="90" spans="1:126" ht="20.100000000000001" customHeight="1">
      <c r="B90" s="118"/>
      <c r="C90" s="119"/>
      <c r="D90" s="118"/>
      <c r="E90" s="120"/>
      <c r="F90" s="119"/>
      <c r="G90" s="105"/>
      <c r="H90" s="105"/>
      <c r="I90" s="105"/>
      <c r="J90" s="121"/>
      <c r="K90" s="121"/>
      <c r="L90" s="121"/>
      <c r="M90" s="121"/>
      <c r="N90" s="121"/>
      <c r="O90" s="121"/>
      <c r="P90" s="121"/>
      <c r="Q90" s="122"/>
      <c r="R90" s="121"/>
      <c r="S90" s="121"/>
      <c r="T90" s="118"/>
      <c r="U90" s="118"/>
      <c r="V90" s="118"/>
      <c r="W90" s="118"/>
      <c r="X90" s="118"/>
      <c r="Y90" s="118"/>
      <c r="Z90" s="118"/>
      <c r="AA90" s="118"/>
      <c r="AB90" s="123"/>
      <c r="AC90" s="120"/>
      <c r="AD90" s="120"/>
      <c r="AE90" s="120"/>
      <c r="AF90" s="120"/>
      <c r="AG90" s="120"/>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23"/>
      <c r="CA90" s="120"/>
      <c r="CB90" s="120"/>
      <c r="CC90" s="118"/>
      <c r="CD90" s="118"/>
      <c r="CH90" s="1525"/>
      <c r="CI90" s="1525"/>
      <c r="CJ90" s="1525"/>
      <c r="CK90" s="1525"/>
      <c r="CL90" s="1525"/>
      <c r="CM90" s="1525"/>
      <c r="CN90" s="1525"/>
      <c r="CO90" s="1525"/>
      <c r="CP90" s="1525"/>
      <c r="CQ90" s="1525"/>
      <c r="CR90" s="1525"/>
      <c r="CS90" s="1525"/>
      <c r="CT90" s="1525"/>
      <c r="CU90" s="1525"/>
      <c r="CV90" s="1525"/>
      <c r="CW90" s="1525"/>
      <c r="CX90" s="1525"/>
      <c r="CY90" s="1525"/>
      <c r="CZ90" s="1525"/>
      <c r="DA90" s="1525"/>
      <c r="DB90" s="1525"/>
      <c r="DC90" s="1525"/>
      <c r="DD90" s="1525"/>
      <c r="DE90" s="1525"/>
      <c r="DF90" s="1525"/>
      <c r="DG90" s="1525"/>
      <c r="DH90" s="1525"/>
      <c r="DI90" s="1525"/>
      <c r="DJ90" s="1525"/>
      <c r="DK90" s="1525"/>
      <c r="DL90" s="1525"/>
      <c r="DM90" s="1525"/>
      <c r="DN90" s="1525"/>
      <c r="DO90" s="1525"/>
      <c r="DP90" s="1525"/>
      <c r="DQ90" s="1525"/>
      <c r="DR90" s="1525"/>
      <c r="DS90" s="1525"/>
      <c r="DT90" s="1525"/>
      <c r="DU90" s="1525"/>
      <c r="DV90" s="1525"/>
    </row>
    <row r="91" spans="1:126" ht="20.100000000000001" customHeight="1">
      <c r="B91" s="118"/>
      <c r="C91" s="119"/>
      <c r="D91" s="118"/>
      <c r="E91" s="120"/>
      <c r="F91" s="119"/>
      <c r="G91" s="105"/>
      <c r="H91" s="105"/>
      <c r="I91" s="105"/>
      <c r="J91" s="121"/>
      <c r="K91" s="121"/>
      <c r="L91" s="121"/>
      <c r="M91" s="121"/>
      <c r="N91" s="121"/>
      <c r="O91" s="121"/>
      <c r="P91" s="121"/>
      <c r="Q91" s="122"/>
      <c r="R91" s="121"/>
      <c r="S91" s="121"/>
      <c r="T91" s="118"/>
      <c r="U91" s="118"/>
      <c r="V91" s="118"/>
      <c r="W91" s="118"/>
      <c r="X91" s="118"/>
      <c r="Y91" s="118"/>
      <c r="Z91" s="118"/>
      <c r="AA91" s="118"/>
      <c r="AB91" s="123"/>
      <c r="AC91" s="120"/>
      <c r="AD91" s="120"/>
      <c r="AE91" s="120"/>
      <c r="AF91" s="120"/>
      <c r="AG91" s="120"/>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c r="BV91" s="118"/>
      <c r="BW91" s="118"/>
      <c r="BX91" s="118"/>
      <c r="BY91" s="118"/>
      <c r="BZ91" s="123"/>
      <c r="CA91" s="120"/>
      <c r="CB91" s="120"/>
      <c r="CC91" s="118"/>
      <c r="CD91" s="118"/>
      <c r="CH91" s="1525"/>
      <c r="CI91" s="1525"/>
      <c r="CJ91" s="1525"/>
      <c r="CK91" s="1525"/>
      <c r="CL91" s="1525"/>
      <c r="CM91" s="1525"/>
      <c r="CN91" s="1525"/>
      <c r="CO91" s="1525"/>
      <c r="CP91" s="1525"/>
      <c r="CQ91" s="1525"/>
      <c r="CR91" s="1525"/>
      <c r="CS91" s="1525"/>
      <c r="CT91" s="1525"/>
      <c r="CU91" s="1525"/>
      <c r="CV91" s="1525"/>
      <c r="CW91" s="1525"/>
      <c r="CX91" s="1525"/>
      <c r="CY91" s="1525"/>
      <c r="CZ91" s="1525"/>
      <c r="DA91" s="1525"/>
      <c r="DB91" s="1525"/>
      <c r="DC91" s="1525"/>
      <c r="DD91" s="1525"/>
      <c r="DE91" s="1525"/>
      <c r="DF91" s="1525"/>
      <c r="DG91" s="1525"/>
      <c r="DH91" s="1525"/>
      <c r="DI91" s="1525"/>
      <c r="DJ91" s="1525"/>
      <c r="DK91" s="1525"/>
      <c r="DL91" s="1525"/>
      <c r="DM91" s="1525"/>
      <c r="DN91" s="1525"/>
      <c r="DO91" s="1525"/>
      <c r="DP91" s="1525"/>
      <c r="DQ91" s="1525"/>
      <c r="DR91" s="1525"/>
      <c r="DS91" s="1525"/>
      <c r="DT91" s="1525"/>
      <c r="DU91" s="1525"/>
      <c r="DV91" s="1525"/>
    </row>
    <row r="92" spans="1:126" s="64" customFormat="1" ht="30" customHeight="1">
      <c r="A92" s="2316">
        <v>45</v>
      </c>
      <c r="B92" s="2316"/>
      <c r="C92" s="2316"/>
      <c r="D92" s="2316"/>
      <c r="E92" s="2316"/>
      <c r="F92" s="2316"/>
      <c r="G92" s="2316"/>
      <c r="H92" s="2316"/>
      <c r="I92" s="2316"/>
      <c r="J92" s="2316"/>
      <c r="K92" s="2316"/>
      <c r="L92" s="2316"/>
      <c r="M92" s="2316"/>
      <c r="N92" s="2316"/>
      <c r="O92" s="2316"/>
      <c r="P92" s="2316"/>
      <c r="Q92" s="2316"/>
      <c r="R92" s="2316"/>
      <c r="S92" s="2316"/>
      <c r="T92" s="2316"/>
      <c r="U92" s="2316"/>
      <c r="V92" s="2316"/>
      <c r="W92" s="2316"/>
      <c r="X92" s="2316"/>
      <c r="Y92" s="2316"/>
      <c r="Z92" s="2316"/>
      <c r="AA92" s="2316"/>
      <c r="AB92" s="2316"/>
      <c r="AC92" s="2316"/>
      <c r="AD92" s="2316"/>
      <c r="AE92" s="2316"/>
      <c r="AF92" s="2316"/>
      <c r="AG92" s="2316"/>
      <c r="AH92" s="2316"/>
      <c r="AI92" s="2316"/>
      <c r="AJ92" s="2316"/>
      <c r="AK92" s="2316"/>
      <c r="AL92" s="2316"/>
      <c r="AM92" s="2316"/>
      <c r="AN92" s="2316"/>
      <c r="AO92" s="2316"/>
      <c r="AP92" s="2316"/>
      <c r="AQ92" s="2316"/>
      <c r="AR92" s="2316"/>
      <c r="AS92" s="2316"/>
      <c r="AT92" s="2316"/>
      <c r="AU92" s="2316"/>
      <c r="AV92" s="2316"/>
      <c r="AW92" s="2316"/>
      <c r="AX92" s="2316"/>
      <c r="AY92" s="2316"/>
      <c r="AZ92" s="2316"/>
      <c r="BA92" s="2316"/>
      <c r="BB92" s="2316"/>
      <c r="BC92" s="2316"/>
      <c r="BD92" s="2316"/>
      <c r="BE92" s="2316"/>
      <c r="BF92" s="2316"/>
      <c r="BG92" s="2316"/>
      <c r="BH92" s="2316"/>
      <c r="BI92" s="2316"/>
      <c r="BJ92" s="2316"/>
      <c r="BK92" s="2316"/>
      <c r="BL92" s="2316"/>
      <c r="BM92" s="2316"/>
      <c r="BN92" s="2316"/>
      <c r="BO92" s="2316"/>
      <c r="BP92" s="2316"/>
      <c r="BQ92" s="2316"/>
      <c r="BR92" s="2316"/>
      <c r="BS92" s="2316"/>
      <c r="BT92" s="2316"/>
      <c r="BU92" s="2316"/>
      <c r="BV92" s="2316"/>
      <c r="BW92" s="2316"/>
      <c r="BX92" s="2316"/>
      <c r="BY92" s="2316"/>
      <c r="BZ92" s="2316"/>
      <c r="CA92" s="2316"/>
      <c r="CB92" s="2316"/>
      <c r="CC92" s="2316"/>
      <c r="CD92" s="2316"/>
      <c r="CH92" s="1525"/>
      <c r="CI92" s="1525"/>
      <c r="CJ92" s="1525"/>
      <c r="CK92" s="1525"/>
      <c r="CL92" s="1525"/>
      <c r="CM92" s="1525"/>
      <c r="CN92" s="1525"/>
      <c r="CO92" s="1525"/>
      <c r="CP92" s="1525"/>
      <c r="CQ92" s="1525"/>
      <c r="CR92" s="1525"/>
      <c r="CS92" s="1525"/>
      <c r="CT92" s="1525"/>
      <c r="CU92" s="1525"/>
      <c r="CV92" s="1525"/>
      <c r="CW92" s="1525"/>
      <c r="CX92" s="1525"/>
      <c r="CY92" s="1525"/>
      <c r="CZ92" s="1525"/>
      <c r="DA92" s="1525"/>
      <c r="DB92" s="1525"/>
      <c r="DC92" s="1525"/>
      <c r="DD92" s="1525"/>
      <c r="DE92" s="1525"/>
      <c r="DF92" s="1525"/>
      <c r="DG92" s="1525"/>
      <c r="DH92" s="1525"/>
      <c r="DI92" s="1525"/>
      <c r="DJ92" s="1525"/>
      <c r="DK92" s="1525"/>
      <c r="DL92" s="1525"/>
      <c r="DM92" s="1525"/>
      <c r="DN92" s="1525"/>
      <c r="DO92" s="1525"/>
      <c r="DP92" s="1525"/>
      <c r="DQ92" s="1525"/>
      <c r="DR92" s="1525"/>
      <c r="DS92" s="1525"/>
      <c r="DT92" s="1525"/>
      <c r="DU92" s="1525"/>
      <c r="DV92" s="1525"/>
    </row>
    <row r="93" spans="1:126" s="64" customFormat="1" ht="20.100000000000001" customHeight="1">
      <c r="B93" s="1590"/>
      <c r="C93" s="1590"/>
      <c r="D93" s="1590"/>
      <c r="E93" s="1590"/>
      <c r="F93" s="1590"/>
      <c r="G93" s="1590"/>
      <c r="H93" s="1590"/>
      <c r="I93" s="1590"/>
      <c r="J93" s="1590"/>
      <c r="K93" s="1590"/>
      <c r="L93" s="1590"/>
      <c r="M93" s="1590"/>
      <c r="N93" s="1590"/>
      <c r="O93" s="1590"/>
      <c r="P93" s="1590"/>
      <c r="Q93" s="1590"/>
      <c r="R93" s="1590"/>
      <c r="S93" s="1590"/>
      <c r="T93" s="1590"/>
      <c r="U93" s="1590"/>
      <c r="V93" s="1590"/>
      <c r="W93" s="1590"/>
      <c r="X93" s="1590"/>
      <c r="Y93" s="1590"/>
      <c r="Z93" s="1590"/>
      <c r="AA93" s="1590"/>
      <c r="AB93" s="1590"/>
      <c r="AC93" s="1590"/>
      <c r="AD93" s="1590"/>
      <c r="AE93" s="1590"/>
      <c r="AF93" s="1590"/>
      <c r="AG93" s="1590"/>
      <c r="AH93" s="1590"/>
      <c r="AI93" s="1590"/>
      <c r="AJ93" s="1590"/>
      <c r="AK93" s="1590"/>
      <c r="AL93" s="1590"/>
      <c r="AM93" s="1590"/>
      <c r="AN93" s="1590"/>
      <c r="AO93" s="1590"/>
      <c r="AP93" s="1590"/>
      <c r="AQ93" s="1590"/>
      <c r="AR93" s="1590"/>
      <c r="AS93" s="1590"/>
      <c r="AT93" s="1590"/>
      <c r="AU93" s="1590"/>
      <c r="AV93" s="1590"/>
      <c r="AW93" s="1590"/>
      <c r="AX93" s="1590"/>
      <c r="AY93" s="1590"/>
      <c r="AZ93" s="1590"/>
      <c r="BA93" s="1590"/>
      <c r="BB93" s="1590"/>
      <c r="BC93" s="1590"/>
      <c r="BD93" s="1590"/>
      <c r="BE93" s="1590"/>
      <c r="BF93" s="1590"/>
      <c r="BG93" s="1590"/>
      <c r="BH93" s="1590"/>
      <c r="BI93" s="1590"/>
      <c r="BJ93" s="1590"/>
      <c r="BK93" s="1590"/>
      <c r="BL93" s="1590"/>
      <c r="BM93" s="1590"/>
      <c r="BN93" s="1590"/>
      <c r="BO93" s="1590"/>
      <c r="BP93" s="1590"/>
      <c r="BQ93" s="1590"/>
      <c r="BR93" s="1590"/>
      <c r="BS93" s="1590"/>
      <c r="BT93" s="1590"/>
      <c r="BU93" s="1590"/>
      <c r="BV93" s="1590"/>
      <c r="BW93" s="1590"/>
      <c r="BX93" s="1590"/>
      <c r="BY93" s="1590"/>
      <c r="BZ93" s="1590"/>
      <c r="CA93" s="1590"/>
      <c r="CB93" s="1590"/>
      <c r="CC93" s="1590"/>
      <c r="CD93" s="1590"/>
      <c r="CH93" s="1525"/>
      <c r="CI93" s="1525"/>
      <c r="CJ93" s="1525"/>
      <c r="CK93" s="1525"/>
      <c r="CL93" s="1525"/>
      <c r="CM93" s="1525"/>
      <c r="CN93" s="1525"/>
      <c r="CO93" s="1525"/>
      <c r="CP93" s="1525"/>
      <c r="CQ93" s="1525"/>
      <c r="CR93" s="1525"/>
      <c r="CS93" s="1525"/>
      <c r="CT93" s="1525"/>
      <c r="CU93" s="1525"/>
      <c r="CV93" s="1525"/>
      <c r="CW93" s="1525"/>
      <c r="CX93" s="1525"/>
      <c r="CY93" s="1525"/>
      <c r="CZ93" s="1525"/>
      <c r="DA93" s="1525"/>
      <c r="DB93" s="1525"/>
      <c r="DC93" s="1525"/>
      <c r="DD93" s="1525"/>
      <c r="DE93" s="1525"/>
      <c r="DF93" s="1525"/>
      <c r="DG93" s="1525"/>
      <c r="DH93" s="1525"/>
      <c r="DI93" s="1525"/>
      <c r="DJ93" s="1525"/>
      <c r="DK93" s="1525"/>
      <c r="DL93" s="1525"/>
      <c r="DM93" s="1525"/>
      <c r="DN93" s="1525"/>
      <c r="DO93" s="1525"/>
      <c r="DP93" s="1525"/>
      <c r="DQ93" s="1525"/>
      <c r="DR93" s="1525"/>
      <c r="DS93" s="1525"/>
      <c r="DT93" s="1525"/>
      <c r="DU93" s="1525"/>
      <c r="DV93" s="1525"/>
    </row>
    <row r="94" spans="1:126" s="64" customFormat="1" ht="20.100000000000001" customHeight="1">
      <c r="B94" s="1590"/>
      <c r="C94" s="1590"/>
      <c r="D94" s="1590"/>
      <c r="E94" s="1590"/>
      <c r="F94" s="1590"/>
      <c r="G94" s="1590"/>
      <c r="H94" s="1590"/>
      <c r="I94" s="1590"/>
      <c r="J94" s="1590"/>
      <c r="K94" s="1590"/>
      <c r="L94" s="1590"/>
      <c r="M94" s="1590"/>
      <c r="N94" s="1590"/>
      <c r="O94" s="1590"/>
      <c r="P94" s="1590"/>
      <c r="Q94" s="1590"/>
      <c r="R94" s="1590"/>
      <c r="S94" s="1590"/>
      <c r="T94" s="1590"/>
      <c r="U94" s="1590"/>
      <c r="V94" s="1590"/>
      <c r="W94" s="1590"/>
      <c r="X94" s="1590"/>
      <c r="Y94" s="1590"/>
      <c r="Z94" s="1590"/>
      <c r="AA94" s="1590"/>
      <c r="AB94" s="1590"/>
      <c r="AC94" s="1590"/>
      <c r="AD94" s="1590"/>
      <c r="AE94" s="1590"/>
      <c r="AF94" s="1590"/>
      <c r="AG94" s="1590"/>
      <c r="AH94" s="1590"/>
      <c r="AI94" s="1590"/>
      <c r="AJ94" s="1590"/>
      <c r="AK94" s="1590"/>
      <c r="AL94" s="1590"/>
      <c r="AM94" s="1590"/>
      <c r="AN94" s="1590"/>
      <c r="AO94" s="1590"/>
      <c r="AP94" s="1590"/>
      <c r="AQ94" s="1590"/>
      <c r="AR94" s="1590"/>
      <c r="AS94" s="1590"/>
      <c r="AT94" s="1590"/>
      <c r="AU94" s="1590"/>
      <c r="AV94" s="1590"/>
      <c r="AW94" s="1590"/>
      <c r="AX94" s="1590"/>
      <c r="AY94" s="1590"/>
      <c r="AZ94" s="1590"/>
      <c r="BA94" s="1590"/>
      <c r="BB94" s="1590"/>
      <c r="BC94" s="1590"/>
      <c r="BD94" s="1590"/>
      <c r="BE94" s="1590"/>
      <c r="BF94" s="1590"/>
      <c r="BG94" s="1590"/>
      <c r="BH94" s="1590"/>
      <c r="BI94" s="1590"/>
      <c r="BJ94" s="1590"/>
      <c r="BK94" s="1590"/>
      <c r="BL94" s="1590"/>
      <c r="BM94" s="1590"/>
      <c r="BN94" s="1590"/>
      <c r="BO94" s="1590"/>
      <c r="BP94" s="1590"/>
      <c r="BQ94" s="1590"/>
      <c r="BR94" s="1590"/>
      <c r="BS94" s="1590"/>
      <c r="BT94" s="1590"/>
      <c r="BU94" s="1590"/>
      <c r="BV94" s="1590"/>
      <c r="BW94" s="1590"/>
      <c r="BX94" s="1590"/>
      <c r="BY94" s="1590"/>
      <c r="BZ94" s="1590"/>
      <c r="CA94" s="1590"/>
      <c r="CB94" s="1590"/>
      <c r="CC94" s="1590"/>
      <c r="CD94" s="1590"/>
      <c r="CH94" s="1525"/>
      <c r="CI94" s="1525"/>
      <c r="CJ94" s="1525"/>
      <c r="CK94" s="1525"/>
      <c r="CL94" s="1525"/>
      <c r="CM94" s="1525"/>
      <c r="CN94" s="1525"/>
      <c r="CO94" s="1525"/>
      <c r="CP94" s="1525"/>
      <c r="CQ94" s="1525"/>
      <c r="CR94" s="1525"/>
      <c r="CS94" s="1525"/>
      <c r="CT94" s="1525"/>
      <c r="CU94" s="1525"/>
      <c r="CV94" s="1525"/>
      <c r="CW94" s="1525"/>
      <c r="CX94" s="1525"/>
      <c r="CY94" s="1525"/>
      <c r="CZ94" s="1525"/>
      <c r="DA94" s="1525"/>
      <c r="DB94" s="1525"/>
      <c r="DC94" s="1525"/>
      <c r="DD94" s="1525"/>
      <c r="DE94" s="1525"/>
      <c r="DF94" s="1525"/>
      <c r="DG94" s="1525"/>
      <c r="DH94" s="1525"/>
      <c r="DI94" s="1525"/>
      <c r="DJ94" s="1525"/>
      <c r="DK94" s="1525"/>
      <c r="DL94" s="1525"/>
      <c r="DM94" s="1525"/>
      <c r="DN94" s="1525"/>
      <c r="DO94" s="1525"/>
      <c r="DP94" s="1525"/>
      <c r="DQ94" s="1525"/>
      <c r="DR94" s="1525"/>
      <c r="DS94" s="1525"/>
      <c r="DT94" s="1525"/>
      <c r="DU94" s="1525"/>
      <c r="DV94" s="1525"/>
    </row>
  </sheetData>
  <mergeCells count="25">
    <mergeCell ref="S28:AL28"/>
    <mergeCell ref="BY30:CA31"/>
    <mergeCell ref="D39:E40"/>
    <mergeCell ref="F39:H40"/>
    <mergeCell ref="U39:W40"/>
    <mergeCell ref="S39:T40"/>
    <mergeCell ref="D38:H38"/>
    <mergeCell ref="J39:N40"/>
    <mergeCell ref="Y39:AD40"/>
    <mergeCell ref="A92:CD92"/>
    <mergeCell ref="C4:N5"/>
    <mergeCell ref="O4:Q5"/>
    <mergeCell ref="BV12:BX13"/>
    <mergeCell ref="BY12:CA13"/>
    <mergeCell ref="BV15:BX16"/>
    <mergeCell ref="BY15:CA16"/>
    <mergeCell ref="BV18:BX19"/>
    <mergeCell ref="BY18:CA19"/>
    <mergeCell ref="BV21:BX22"/>
    <mergeCell ref="BY21:CA22"/>
    <mergeCell ref="BV24:BX25"/>
    <mergeCell ref="BY24:CA25"/>
    <mergeCell ref="BV27:BX28"/>
    <mergeCell ref="BY27:CA28"/>
    <mergeCell ref="BV30:BX31"/>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D145"/>
  <sheetViews>
    <sheetView showGridLines="0" view="pageBreakPreview" topLeftCell="A8" zoomScale="40" zoomScaleNormal="40" zoomScaleSheetLayoutView="40" workbookViewId="0">
      <selection activeCell="CI68" sqref="CI68"/>
    </sheetView>
  </sheetViews>
  <sheetFormatPr defaultColWidth="9" defaultRowHeight="15"/>
  <cols>
    <col min="1" max="28" width="11.125" style="2" customWidth="1"/>
    <col min="29" max="261" width="9.125" style="2"/>
    <col min="262" max="262" width="7.5" style="2" customWidth="1"/>
    <col min="263" max="263" width="11.375" style="2" customWidth="1"/>
    <col min="264" max="264" width="12.5" style="2" customWidth="1"/>
    <col min="265" max="265" width="29.375" style="2" customWidth="1"/>
    <col min="266" max="266" width="7.5" style="2" customWidth="1"/>
    <col min="267" max="267" width="12.375" style="2" customWidth="1"/>
    <col min="268" max="268" width="11.375" style="2" customWidth="1"/>
    <col min="269" max="269" width="12.5" style="2" customWidth="1"/>
    <col min="270" max="270" width="9.125" style="2"/>
    <col min="271" max="271" width="15.375" style="2" customWidth="1"/>
    <col min="272" max="275" width="11.375" style="2" customWidth="1"/>
    <col min="276" max="276" width="3.5" style="2" customWidth="1"/>
    <col min="277" max="277" width="12.5" style="2" customWidth="1"/>
    <col min="278" max="278" width="9.125" style="2"/>
    <col min="279" max="279" width="3.5" style="2" customWidth="1"/>
    <col min="280" max="280" width="9.125" style="2"/>
    <col min="281" max="283" width="12.5" style="2" customWidth="1"/>
    <col min="284" max="284" width="4.875" style="2" customWidth="1"/>
    <col min="285" max="517" width="9.125" style="2"/>
    <col min="518" max="518" width="7.5" style="2" customWidth="1"/>
    <col min="519" max="519" width="11.375" style="2" customWidth="1"/>
    <col min="520" max="520" width="12.5" style="2" customWidth="1"/>
    <col min="521" max="521" width="29.375" style="2" customWidth="1"/>
    <col min="522" max="522" width="7.5" style="2" customWidth="1"/>
    <col min="523" max="523" width="12.375" style="2" customWidth="1"/>
    <col min="524" max="524" width="11.375" style="2" customWidth="1"/>
    <col min="525" max="525" width="12.5" style="2" customWidth="1"/>
    <col min="526" max="526" width="9.125" style="2"/>
    <col min="527" max="527" width="15.375" style="2" customWidth="1"/>
    <col min="528" max="531" width="11.375" style="2" customWidth="1"/>
    <col min="532" max="532" width="3.5" style="2" customWidth="1"/>
    <col min="533" max="533" width="12.5" style="2" customWidth="1"/>
    <col min="534" max="534" width="9.125" style="2"/>
    <col min="535" max="535" width="3.5" style="2" customWidth="1"/>
    <col min="536" max="536" width="9.125" style="2"/>
    <col min="537" max="539" width="12.5" style="2" customWidth="1"/>
    <col min="540" max="540" width="4.875" style="2" customWidth="1"/>
    <col min="541" max="773" width="9.125" style="2"/>
    <col min="774" max="774" width="7.5" style="2" customWidth="1"/>
    <col min="775" max="775" width="11.375" style="2" customWidth="1"/>
    <col min="776" max="776" width="12.5" style="2" customWidth="1"/>
    <col min="777" max="777" width="29.375" style="2" customWidth="1"/>
    <col min="778" max="778" width="7.5" style="2" customWidth="1"/>
    <col min="779" max="779" width="12.375" style="2" customWidth="1"/>
    <col min="780" max="780" width="11.375" style="2" customWidth="1"/>
    <col min="781" max="781" width="12.5" style="2" customWidth="1"/>
    <col min="782" max="782" width="9.125" style="2"/>
    <col min="783" max="783" width="15.375" style="2" customWidth="1"/>
    <col min="784" max="787" width="11.375" style="2" customWidth="1"/>
    <col min="788" max="788" width="3.5" style="2" customWidth="1"/>
    <col min="789" max="789" width="12.5" style="2" customWidth="1"/>
    <col min="790" max="790" width="9.125" style="2"/>
    <col min="791" max="791" width="3.5" style="2" customWidth="1"/>
    <col min="792" max="792" width="9.125" style="2"/>
    <col min="793" max="795" width="12.5" style="2" customWidth="1"/>
    <col min="796" max="796" width="4.875" style="2" customWidth="1"/>
    <col min="797" max="1029" width="9.125" style="2"/>
    <col min="1030" max="1030" width="7.5" style="2" customWidth="1"/>
    <col min="1031" max="1031" width="11.375" style="2" customWidth="1"/>
    <col min="1032" max="1032" width="12.5" style="2" customWidth="1"/>
    <col min="1033" max="1033" width="29.375" style="2" customWidth="1"/>
    <col min="1034" max="1034" width="7.5" style="2" customWidth="1"/>
    <col min="1035" max="1035" width="12.375" style="2" customWidth="1"/>
    <col min="1036" max="1036" width="11.375" style="2" customWidth="1"/>
    <col min="1037" max="1037" width="12.5" style="2" customWidth="1"/>
    <col min="1038" max="1038" width="9.125" style="2"/>
    <col min="1039" max="1039" width="15.375" style="2" customWidth="1"/>
    <col min="1040" max="1043" width="11.375" style="2" customWidth="1"/>
    <col min="1044" max="1044" width="3.5" style="2" customWidth="1"/>
    <col min="1045" max="1045" width="12.5" style="2" customWidth="1"/>
    <col min="1046" max="1046" width="9.125" style="2"/>
    <col min="1047" max="1047" width="3.5" style="2" customWidth="1"/>
    <col min="1048" max="1048" width="9.125" style="2"/>
    <col min="1049" max="1051" width="12.5" style="2" customWidth="1"/>
    <col min="1052" max="1052" width="4.875" style="2" customWidth="1"/>
    <col min="1053" max="1285" width="9.125" style="2"/>
    <col min="1286" max="1286" width="7.5" style="2" customWidth="1"/>
    <col min="1287" max="1287" width="11.375" style="2" customWidth="1"/>
    <col min="1288" max="1288" width="12.5" style="2" customWidth="1"/>
    <col min="1289" max="1289" width="29.375" style="2" customWidth="1"/>
    <col min="1290" max="1290" width="7.5" style="2" customWidth="1"/>
    <col min="1291" max="1291" width="12.375" style="2" customWidth="1"/>
    <col min="1292" max="1292" width="11.375" style="2" customWidth="1"/>
    <col min="1293" max="1293" width="12.5" style="2" customWidth="1"/>
    <col min="1294" max="1294" width="9.125" style="2"/>
    <col min="1295" max="1295" width="15.375" style="2" customWidth="1"/>
    <col min="1296" max="1299" width="11.375" style="2" customWidth="1"/>
    <col min="1300" max="1300" width="3.5" style="2" customWidth="1"/>
    <col min="1301" max="1301" width="12.5" style="2" customWidth="1"/>
    <col min="1302" max="1302" width="9.125" style="2"/>
    <col min="1303" max="1303" width="3.5" style="2" customWidth="1"/>
    <col min="1304" max="1304" width="9.125" style="2"/>
    <col min="1305" max="1307" width="12.5" style="2" customWidth="1"/>
    <col min="1308" max="1308" width="4.875" style="2" customWidth="1"/>
    <col min="1309" max="1541" width="9.125" style="2"/>
    <col min="1542" max="1542" width="7.5" style="2" customWidth="1"/>
    <col min="1543" max="1543" width="11.375" style="2" customWidth="1"/>
    <col min="1544" max="1544" width="12.5" style="2" customWidth="1"/>
    <col min="1545" max="1545" width="29.375" style="2" customWidth="1"/>
    <col min="1546" max="1546" width="7.5" style="2" customWidth="1"/>
    <col min="1547" max="1547" width="12.375" style="2" customWidth="1"/>
    <col min="1548" max="1548" width="11.375" style="2" customWidth="1"/>
    <col min="1549" max="1549" width="12.5" style="2" customWidth="1"/>
    <col min="1550" max="1550" width="9.125" style="2"/>
    <col min="1551" max="1551" width="15.375" style="2" customWidth="1"/>
    <col min="1552" max="1555" width="11.375" style="2" customWidth="1"/>
    <col min="1556" max="1556" width="3.5" style="2" customWidth="1"/>
    <col min="1557" max="1557" width="12.5" style="2" customWidth="1"/>
    <col min="1558" max="1558" width="9.125" style="2"/>
    <col min="1559" max="1559" width="3.5" style="2" customWidth="1"/>
    <col min="1560" max="1560" width="9.125" style="2"/>
    <col min="1561" max="1563" width="12.5" style="2" customWidth="1"/>
    <col min="1564" max="1564" width="4.875" style="2" customWidth="1"/>
    <col min="1565" max="1797" width="9.125" style="2"/>
    <col min="1798" max="1798" width="7.5" style="2" customWidth="1"/>
    <col min="1799" max="1799" width="11.375" style="2" customWidth="1"/>
    <col min="1800" max="1800" width="12.5" style="2" customWidth="1"/>
    <col min="1801" max="1801" width="29.375" style="2" customWidth="1"/>
    <col min="1802" max="1802" width="7.5" style="2" customWidth="1"/>
    <col min="1803" max="1803" width="12.375" style="2" customWidth="1"/>
    <col min="1804" max="1804" width="11.375" style="2" customWidth="1"/>
    <col min="1805" max="1805" width="12.5" style="2" customWidth="1"/>
    <col min="1806" max="1806" width="9.125" style="2"/>
    <col min="1807" max="1807" width="15.375" style="2" customWidth="1"/>
    <col min="1808" max="1811" width="11.375" style="2" customWidth="1"/>
    <col min="1812" max="1812" width="3.5" style="2" customWidth="1"/>
    <col min="1813" max="1813" width="12.5" style="2" customWidth="1"/>
    <col min="1814" max="1814" width="9.125" style="2"/>
    <col min="1815" max="1815" width="3.5" style="2" customWidth="1"/>
    <col min="1816" max="1816" width="9.125" style="2"/>
    <col min="1817" max="1819" width="12.5" style="2" customWidth="1"/>
    <col min="1820" max="1820" width="4.875" style="2" customWidth="1"/>
    <col min="1821" max="2053" width="9.125" style="2"/>
    <col min="2054" max="2054" width="7.5" style="2" customWidth="1"/>
    <col min="2055" max="2055" width="11.375" style="2" customWidth="1"/>
    <col min="2056" max="2056" width="12.5" style="2" customWidth="1"/>
    <col min="2057" max="2057" width="29.375" style="2" customWidth="1"/>
    <col min="2058" max="2058" width="7.5" style="2" customWidth="1"/>
    <col min="2059" max="2059" width="12.375" style="2" customWidth="1"/>
    <col min="2060" max="2060" width="11.375" style="2" customWidth="1"/>
    <col min="2061" max="2061" width="12.5" style="2" customWidth="1"/>
    <col min="2062" max="2062" width="9.125" style="2"/>
    <col min="2063" max="2063" width="15.375" style="2" customWidth="1"/>
    <col min="2064" max="2067" width="11.375" style="2" customWidth="1"/>
    <col min="2068" max="2068" width="3.5" style="2" customWidth="1"/>
    <col min="2069" max="2069" width="12.5" style="2" customWidth="1"/>
    <col min="2070" max="2070" width="9.125" style="2"/>
    <col min="2071" max="2071" width="3.5" style="2" customWidth="1"/>
    <col min="2072" max="2072" width="9.125" style="2"/>
    <col min="2073" max="2075" width="12.5" style="2" customWidth="1"/>
    <col min="2076" max="2076" width="4.875" style="2" customWidth="1"/>
    <col min="2077" max="2309" width="9.125" style="2"/>
    <col min="2310" max="2310" width="7.5" style="2" customWidth="1"/>
    <col min="2311" max="2311" width="11.375" style="2" customWidth="1"/>
    <col min="2312" max="2312" width="12.5" style="2" customWidth="1"/>
    <col min="2313" max="2313" width="29.375" style="2" customWidth="1"/>
    <col min="2314" max="2314" width="7.5" style="2" customWidth="1"/>
    <col min="2315" max="2315" width="12.375" style="2" customWidth="1"/>
    <col min="2316" max="2316" width="11.375" style="2" customWidth="1"/>
    <col min="2317" max="2317" width="12.5" style="2" customWidth="1"/>
    <col min="2318" max="2318" width="9.125" style="2"/>
    <col min="2319" max="2319" width="15.375" style="2" customWidth="1"/>
    <col min="2320" max="2323" width="11.375" style="2" customWidth="1"/>
    <col min="2324" max="2324" width="3.5" style="2" customWidth="1"/>
    <col min="2325" max="2325" width="12.5" style="2" customWidth="1"/>
    <col min="2326" max="2326" width="9.125" style="2"/>
    <col min="2327" max="2327" width="3.5" style="2" customWidth="1"/>
    <col min="2328" max="2328" width="9.125" style="2"/>
    <col min="2329" max="2331" width="12.5" style="2" customWidth="1"/>
    <col min="2332" max="2332" width="4.875" style="2" customWidth="1"/>
    <col min="2333" max="2565" width="9.125" style="2"/>
    <col min="2566" max="2566" width="7.5" style="2" customWidth="1"/>
    <col min="2567" max="2567" width="11.375" style="2" customWidth="1"/>
    <col min="2568" max="2568" width="12.5" style="2" customWidth="1"/>
    <col min="2569" max="2569" width="29.375" style="2" customWidth="1"/>
    <col min="2570" max="2570" width="7.5" style="2" customWidth="1"/>
    <col min="2571" max="2571" width="12.375" style="2" customWidth="1"/>
    <col min="2572" max="2572" width="11.375" style="2" customWidth="1"/>
    <col min="2573" max="2573" width="12.5" style="2" customWidth="1"/>
    <col min="2574" max="2574" width="9.125" style="2"/>
    <col min="2575" max="2575" width="15.375" style="2" customWidth="1"/>
    <col min="2576" max="2579" width="11.375" style="2" customWidth="1"/>
    <col min="2580" max="2580" width="3.5" style="2" customWidth="1"/>
    <col min="2581" max="2581" width="12.5" style="2" customWidth="1"/>
    <col min="2582" max="2582" width="9.125" style="2"/>
    <col min="2583" max="2583" width="3.5" style="2" customWidth="1"/>
    <col min="2584" max="2584" width="9.125" style="2"/>
    <col min="2585" max="2587" width="12.5" style="2" customWidth="1"/>
    <col min="2588" max="2588" width="4.875" style="2" customWidth="1"/>
    <col min="2589" max="2821" width="9.125" style="2"/>
    <col min="2822" max="2822" width="7.5" style="2" customWidth="1"/>
    <col min="2823" max="2823" width="11.375" style="2" customWidth="1"/>
    <col min="2824" max="2824" width="12.5" style="2" customWidth="1"/>
    <col min="2825" max="2825" width="29.375" style="2" customWidth="1"/>
    <col min="2826" max="2826" width="7.5" style="2" customWidth="1"/>
    <col min="2827" max="2827" width="12.375" style="2" customWidth="1"/>
    <col min="2828" max="2828" width="11.375" style="2" customWidth="1"/>
    <col min="2829" max="2829" width="12.5" style="2" customWidth="1"/>
    <col min="2830" max="2830" width="9.125" style="2"/>
    <col min="2831" max="2831" width="15.375" style="2" customWidth="1"/>
    <col min="2832" max="2835" width="11.375" style="2" customWidth="1"/>
    <col min="2836" max="2836" width="3.5" style="2" customWidth="1"/>
    <col min="2837" max="2837" width="12.5" style="2" customWidth="1"/>
    <col min="2838" max="2838" width="9.125" style="2"/>
    <col min="2839" max="2839" width="3.5" style="2" customWidth="1"/>
    <col min="2840" max="2840" width="9.125" style="2"/>
    <col min="2841" max="2843" width="12.5" style="2" customWidth="1"/>
    <col min="2844" max="2844" width="4.875" style="2" customWidth="1"/>
    <col min="2845" max="3077" width="9.125" style="2"/>
    <col min="3078" max="3078" width="7.5" style="2" customWidth="1"/>
    <col min="3079" max="3079" width="11.375" style="2" customWidth="1"/>
    <col min="3080" max="3080" width="12.5" style="2" customWidth="1"/>
    <col min="3081" max="3081" width="29.375" style="2" customWidth="1"/>
    <col min="3082" max="3082" width="7.5" style="2" customWidth="1"/>
    <col min="3083" max="3083" width="12.375" style="2" customWidth="1"/>
    <col min="3084" max="3084" width="11.375" style="2" customWidth="1"/>
    <col min="3085" max="3085" width="12.5" style="2" customWidth="1"/>
    <col min="3086" max="3086" width="9.125" style="2"/>
    <col min="3087" max="3087" width="15.375" style="2" customWidth="1"/>
    <col min="3088" max="3091" width="11.375" style="2" customWidth="1"/>
    <col min="3092" max="3092" width="3.5" style="2" customWidth="1"/>
    <col min="3093" max="3093" width="12.5" style="2" customWidth="1"/>
    <col min="3094" max="3094" width="9.125" style="2"/>
    <col min="3095" max="3095" width="3.5" style="2" customWidth="1"/>
    <col min="3096" max="3096" width="9.125" style="2"/>
    <col min="3097" max="3099" width="12.5" style="2" customWidth="1"/>
    <col min="3100" max="3100" width="4.875" style="2" customWidth="1"/>
    <col min="3101" max="3333" width="9.125" style="2"/>
    <col min="3334" max="3334" width="7.5" style="2" customWidth="1"/>
    <col min="3335" max="3335" width="11.375" style="2" customWidth="1"/>
    <col min="3336" max="3336" width="12.5" style="2" customWidth="1"/>
    <col min="3337" max="3337" width="29.375" style="2" customWidth="1"/>
    <col min="3338" max="3338" width="7.5" style="2" customWidth="1"/>
    <col min="3339" max="3339" width="12.375" style="2" customWidth="1"/>
    <col min="3340" max="3340" width="11.375" style="2" customWidth="1"/>
    <col min="3341" max="3341" width="12.5" style="2" customWidth="1"/>
    <col min="3342" max="3342" width="9.125" style="2"/>
    <col min="3343" max="3343" width="15.375" style="2" customWidth="1"/>
    <col min="3344" max="3347" width="11.375" style="2" customWidth="1"/>
    <col min="3348" max="3348" width="3.5" style="2" customWidth="1"/>
    <col min="3349" max="3349" width="12.5" style="2" customWidth="1"/>
    <col min="3350" max="3350" width="9.125" style="2"/>
    <col min="3351" max="3351" width="3.5" style="2" customWidth="1"/>
    <col min="3352" max="3352" width="9.125" style="2"/>
    <col min="3353" max="3355" width="12.5" style="2" customWidth="1"/>
    <col min="3356" max="3356" width="4.875" style="2" customWidth="1"/>
    <col min="3357" max="3589" width="9.125" style="2"/>
    <col min="3590" max="3590" width="7.5" style="2" customWidth="1"/>
    <col min="3591" max="3591" width="11.375" style="2" customWidth="1"/>
    <col min="3592" max="3592" width="12.5" style="2" customWidth="1"/>
    <col min="3593" max="3593" width="29.375" style="2" customWidth="1"/>
    <col min="3594" max="3594" width="7.5" style="2" customWidth="1"/>
    <col min="3595" max="3595" width="12.375" style="2" customWidth="1"/>
    <col min="3596" max="3596" width="11.375" style="2" customWidth="1"/>
    <col min="3597" max="3597" width="12.5" style="2" customWidth="1"/>
    <col min="3598" max="3598" width="9.125" style="2"/>
    <col min="3599" max="3599" width="15.375" style="2" customWidth="1"/>
    <col min="3600" max="3603" width="11.375" style="2" customWidth="1"/>
    <col min="3604" max="3604" width="3.5" style="2" customWidth="1"/>
    <col min="3605" max="3605" width="12.5" style="2" customWidth="1"/>
    <col min="3606" max="3606" width="9.125" style="2"/>
    <col min="3607" max="3607" width="3.5" style="2" customWidth="1"/>
    <col min="3608" max="3608" width="9.125" style="2"/>
    <col min="3609" max="3611" width="12.5" style="2" customWidth="1"/>
    <col min="3612" max="3612" width="4.875" style="2" customWidth="1"/>
    <col min="3613" max="3845" width="9.125" style="2"/>
    <col min="3846" max="3846" width="7.5" style="2" customWidth="1"/>
    <col min="3847" max="3847" width="11.375" style="2" customWidth="1"/>
    <col min="3848" max="3848" width="12.5" style="2" customWidth="1"/>
    <col min="3849" max="3849" width="29.375" style="2" customWidth="1"/>
    <col min="3850" max="3850" width="7.5" style="2" customWidth="1"/>
    <col min="3851" max="3851" width="12.375" style="2" customWidth="1"/>
    <col min="3852" max="3852" width="11.375" style="2" customWidth="1"/>
    <col min="3853" max="3853" width="12.5" style="2" customWidth="1"/>
    <col min="3854" max="3854" width="9.125" style="2"/>
    <col min="3855" max="3855" width="15.375" style="2" customWidth="1"/>
    <col min="3856" max="3859" width="11.375" style="2" customWidth="1"/>
    <col min="3860" max="3860" width="3.5" style="2" customWidth="1"/>
    <col min="3861" max="3861" width="12.5" style="2" customWidth="1"/>
    <col min="3862" max="3862" width="9.125" style="2"/>
    <col min="3863" max="3863" width="3.5" style="2" customWidth="1"/>
    <col min="3864" max="3864" width="9.125" style="2"/>
    <col min="3865" max="3867" width="12.5" style="2" customWidth="1"/>
    <col min="3868" max="3868" width="4.875" style="2" customWidth="1"/>
    <col min="3869" max="4101" width="9.125" style="2"/>
    <col min="4102" max="4102" width="7.5" style="2" customWidth="1"/>
    <col min="4103" max="4103" width="11.375" style="2" customWidth="1"/>
    <col min="4104" max="4104" width="12.5" style="2" customWidth="1"/>
    <col min="4105" max="4105" width="29.375" style="2" customWidth="1"/>
    <col min="4106" max="4106" width="7.5" style="2" customWidth="1"/>
    <col min="4107" max="4107" width="12.375" style="2" customWidth="1"/>
    <col min="4108" max="4108" width="11.375" style="2" customWidth="1"/>
    <col min="4109" max="4109" width="12.5" style="2" customWidth="1"/>
    <col min="4110" max="4110" width="9.125" style="2"/>
    <col min="4111" max="4111" width="15.375" style="2" customWidth="1"/>
    <col min="4112" max="4115" width="11.375" style="2" customWidth="1"/>
    <col min="4116" max="4116" width="3.5" style="2" customWidth="1"/>
    <col min="4117" max="4117" width="12.5" style="2" customWidth="1"/>
    <col min="4118" max="4118" width="9.125" style="2"/>
    <col min="4119" max="4119" width="3.5" style="2" customWidth="1"/>
    <col min="4120" max="4120" width="9.125" style="2"/>
    <col min="4121" max="4123" width="12.5" style="2" customWidth="1"/>
    <col min="4124" max="4124" width="4.875" style="2" customWidth="1"/>
    <col min="4125" max="4357" width="9.125" style="2"/>
    <col min="4358" max="4358" width="7.5" style="2" customWidth="1"/>
    <col min="4359" max="4359" width="11.375" style="2" customWidth="1"/>
    <col min="4360" max="4360" width="12.5" style="2" customWidth="1"/>
    <col min="4361" max="4361" width="29.375" style="2" customWidth="1"/>
    <col min="4362" max="4362" width="7.5" style="2" customWidth="1"/>
    <col min="4363" max="4363" width="12.375" style="2" customWidth="1"/>
    <col min="4364" max="4364" width="11.375" style="2" customWidth="1"/>
    <col min="4365" max="4365" width="12.5" style="2" customWidth="1"/>
    <col min="4366" max="4366" width="9.125" style="2"/>
    <col min="4367" max="4367" width="15.375" style="2" customWidth="1"/>
    <col min="4368" max="4371" width="11.375" style="2" customWidth="1"/>
    <col min="4372" max="4372" width="3.5" style="2" customWidth="1"/>
    <col min="4373" max="4373" width="12.5" style="2" customWidth="1"/>
    <col min="4374" max="4374" width="9.125" style="2"/>
    <col min="4375" max="4375" width="3.5" style="2" customWidth="1"/>
    <col min="4376" max="4376" width="9.125" style="2"/>
    <col min="4377" max="4379" width="12.5" style="2" customWidth="1"/>
    <col min="4380" max="4380" width="4.875" style="2" customWidth="1"/>
    <col min="4381" max="4613" width="9.125" style="2"/>
    <col min="4614" max="4614" width="7.5" style="2" customWidth="1"/>
    <col min="4615" max="4615" width="11.375" style="2" customWidth="1"/>
    <col min="4616" max="4616" width="12.5" style="2" customWidth="1"/>
    <col min="4617" max="4617" width="29.375" style="2" customWidth="1"/>
    <col min="4618" max="4618" width="7.5" style="2" customWidth="1"/>
    <col min="4619" max="4619" width="12.375" style="2" customWidth="1"/>
    <col min="4620" max="4620" width="11.375" style="2" customWidth="1"/>
    <col min="4621" max="4621" width="12.5" style="2" customWidth="1"/>
    <col min="4622" max="4622" width="9.125" style="2"/>
    <col min="4623" max="4623" width="15.375" style="2" customWidth="1"/>
    <col min="4624" max="4627" width="11.375" style="2" customWidth="1"/>
    <col min="4628" max="4628" width="3.5" style="2" customWidth="1"/>
    <col min="4629" max="4629" width="12.5" style="2" customWidth="1"/>
    <col min="4630" max="4630" width="9.125" style="2"/>
    <col min="4631" max="4631" width="3.5" style="2" customWidth="1"/>
    <col min="4632" max="4632" width="9.125" style="2"/>
    <col min="4633" max="4635" width="12.5" style="2" customWidth="1"/>
    <col min="4636" max="4636" width="4.875" style="2" customWidth="1"/>
    <col min="4637" max="4869" width="9.125" style="2"/>
    <col min="4870" max="4870" width="7.5" style="2" customWidth="1"/>
    <col min="4871" max="4871" width="11.375" style="2" customWidth="1"/>
    <col min="4872" max="4872" width="12.5" style="2" customWidth="1"/>
    <col min="4873" max="4873" width="29.375" style="2" customWidth="1"/>
    <col min="4874" max="4874" width="7.5" style="2" customWidth="1"/>
    <col min="4875" max="4875" width="12.375" style="2" customWidth="1"/>
    <col min="4876" max="4876" width="11.375" style="2" customWidth="1"/>
    <col min="4877" max="4877" width="12.5" style="2" customWidth="1"/>
    <col min="4878" max="4878" width="9.125" style="2"/>
    <col min="4879" max="4879" width="15.375" style="2" customWidth="1"/>
    <col min="4880" max="4883" width="11.375" style="2" customWidth="1"/>
    <col min="4884" max="4884" width="3.5" style="2" customWidth="1"/>
    <col min="4885" max="4885" width="12.5" style="2" customWidth="1"/>
    <col min="4886" max="4886" width="9.125" style="2"/>
    <col min="4887" max="4887" width="3.5" style="2" customWidth="1"/>
    <col min="4888" max="4888" width="9.125" style="2"/>
    <col min="4889" max="4891" width="12.5" style="2" customWidth="1"/>
    <col min="4892" max="4892" width="4.875" style="2" customWidth="1"/>
    <col min="4893" max="5125" width="9.125" style="2"/>
    <col min="5126" max="5126" width="7.5" style="2" customWidth="1"/>
    <col min="5127" max="5127" width="11.375" style="2" customWidth="1"/>
    <col min="5128" max="5128" width="12.5" style="2" customWidth="1"/>
    <col min="5129" max="5129" width="29.375" style="2" customWidth="1"/>
    <col min="5130" max="5130" width="7.5" style="2" customWidth="1"/>
    <col min="5131" max="5131" width="12.375" style="2" customWidth="1"/>
    <col min="5132" max="5132" width="11.375" style="2" customWidth="1"/>
    <col min="5133" max="5133" width="12.5" style="2" customWidth="1"/>
    <col min="5134" max="5134" width="9.125" style="2"/>
    <col min="5135" max="5135" width="15.375" style="2" customWidth="1"/>
    <col min="5136" max="5139" width="11.375" style="2" customWidth="1"/>
    <col min="5140" max="5140" width="3.5" style="2" customWidth="1"/>
    <col min="5141" max="5141" width="12.5" style="2" customWidth="1"/>
    <col min="5142" max="5142" width="9.125" style="2"/>
    <col min="5143" max="5143" width="3.5" style="2" customWidth="1"/>
    <col min="5144" max="5144" width="9.125" style="2"/>
    <col min="5145" max="5147" width="12.5" style="2" customWidth="1"/>
    <col min="5148" max="5148" width="4.875" style="2" customWidth="1"/>
    <col min="5149" max="5381" width="9.125" style="2"/>
    <col min="5382" max="5382" width="7.5" style="2" customWidth="1"/>
    <col min="5383" max="5383" width="11.375" style="2" customWidth="1"/>
    <col min="5384" max="5384" width="12.5" style="2" customWidth="1"/>
    <col min="5385" max="5385" width="29.375" style="2" customWidth="1"/>
    <col min="5386" max="5386" width="7.5" style="2" customWidth="1"/>
    <col min="5387" max="5387" width="12.375" style="2" customWidth="1"/>
    <col min="5388" max="5388" width="11.375" style="2" customWidth="1"/>
    <col min="5389" max="5389" width="12.5" style="2" customWidth="1"/>
    <col min="5390" max="5390" width="9.125" style="2"/>
    <col min="5391" max="5391" width="15.375" style="2" customWidth="1"/>
    <col min="5392" max="5395" width="11.375" style="2" customWidth="1"/>
    <col min="5396" max="5396" width="3.5" style="2" customWidth="1"/>
    <col min="5397" max="5397" width="12.5" style="2" customWidth="1"/>
    <col min="5398" max="5398" width="9.125" style="2"/>
    <col min="5399" max="5399" width="3.5" style="2" customWidth="1"/>
    <col min="5400" max="5400" width="9.125" style="2"/>
    <col min="5401" max="5403" width="12.5" style="2" customWidth="1"/>
    <col min="5404" max="5404" width="4.875" style="2" customWidth="1"/>
    <col min="5405" max="5637" width="9.125" style="2"/>
    <col min="5638" max="5638" width="7.5" style="2" customWidth="1"/>
    <col min="5639" max="5639" width="11.375" style="2" customWidth="1"/>
    <col min="5640" max="5640" width="12.5" style="2" customWidth="1"/>
    <col min="5641" max="5641" width="29.375" style="2" customWidth="1"/>
    <col min="5642" max="5642" width="7.5" style="2" customWidth="1"/>
    <col min="5643" max="5643" width="12.375" style="2" customWidth="1"/>
    <col min="5644" max="5644" width="11.375" style="2" customWidth="1"/>
    <col min="5645" max="5645" width="12.5" style="2" customWidth="1"/>
    <col min="5646" max="5646" width="9.125" style="2"/>
    <col min="5647" max="5647" width="15.375" style="2" customWidth="1"/>
    <col min="5648" max="5651" width="11.375" style="2" customWidth="1"/>
    <col min="5652" max="5652" width="3.5" style="2" customWidth="1"/>
    <col min="5653" max="5653" width="12.5" style="2" customWidth="1"/>
    <col min="5654" max="5654" width="9.125" style="2"/>
    <col min="5655" max="5655" width="3.5" style="2" customWidth="1"/>
    <col min="5656" max="5656" width="9.125" style="2"/>
    <col min="5657" max="5659" width="12.5" style="2" customWidth="1"/>
    <col min="5660" max="5660" width="4.875" style="2" customWidth="1"/>
    <col min="5661" max="5893" width="9.125" style="2"/>
    <col min="5894" max="5894" width="7.5" style="2" customWidth="1"/>
    <col min="5895" max="5895" width="11.375" style="2" customWidth="1"/>
    <col min="5896" max="5896" width="12.5" style="2" customWidth="1"/>
    <col min="5897" max="5897" width="29.375" style="2" customWidth="1"/>
    <col min="5898" max="5898" width="7.5" style="2" customWidth="1"/>
    <col min="5899" max="5899" width="12.375" style="2" customWidth="1"/>
    <col min="5900" max="5900" width="11.375" style="2" customWidth="1"/>
    <col min="5901" max="5901" width="12.5" style="2" customWidth="1"/>
    <col min="5902" max="5902" width="9.125" style="2"/>
    <col min="5903" max="5903" width="15.375" style="2" customWidth="1"/>
    <col min="5904" max="5907" width="11.375" style="2" customWidth="1"/>
    <col min="5908" max="5908" width="3.5" style="2" customWidth="1"/>
    <col min="5909" max="5909" width="12.5" style="2" customWidth="1"/>
    <col min="5910" max="5910" width="9.125" style="2"/>
    <col min="5911" max="5911" width="3.5" style="2" customWidth="1"/>
    <col min="5912" max="5912" width="9.125" style="2"/>
    <col min="5913" max="5915" width="12.5" style="2" customWidth="1"/>
    <col min="5916" max="5916" width="4.875" style="2" customWidth="1"/>
    <col min="5917" max="6149" width="9.125" style="2"/>
    <col min="6150" max="6150" width="7.5" style="2" customWidth="1"/>
    <col min="6151" max="6151" width="11.375" style="2" customWidth="1"/>
    <col min="6152" max="6152" width="12.5" style="2" customWidth="1"/>
    <col min="6153" max="6153" width="29.375" style="2" customWidth="1"/>
    <col min="6154" max="6154" width="7.5" style="2" customWidth="1"/>
    <col min="6155" max="6155" width="12.375" style="2" customWidth="1"/>
    <col min="6156" max="6156" width="11.375" style="2" customWidth="1"/>
    <col min="6157" max="6157" width="12.5" style="2" customWidth="1"/>
    <col min="6158" max="6158" width="9.125" style="2"/>
    <col min="6159" max="6159" width="15.375" style="2" customWidth="1"/>
    <col min="6160" max="6163" width="11.375" style="2" customWidth="1"/>
    <col min="6164" max="6164" width="3.5" style="2" customWidth="1"/>
    <col min="6165" max="6165" width="12.5" style="2" customWidth="1"/>
    <col min="6166" max="6166" width="9.125" style="2"/>
    <col min="6167" max="6167" width="3.5" style="2" customWidth="1"/>
    <col min="6168" max="6168" width="9.125" style="2"/>
    <col min="6169" max="6171" width="12.5" style="2" customWidth="1"/>
    <col min="6172" max="6172" width="4.875" style="2" customWidth="1"/>
    <col min="6173" max="6405" width="9.125" style="2"/>
    <col min="6406" max="6406" width="7.5" style="2" customWidth="1"/>
    <col min="6407" max="6407" width="11.375" style="2" customWidth="1"/>
    <col min="6408" max="6408" width="12.5" style="2" customWidth="1"/>
    <col min="6409" max="6409" width="29.375" style="2" customWidth="1"/>
    <col min="6410" max="6410" width="7.5" style="2" customWidth="1"/>
    <col min="6411" max="6411" width="12.375" style="2" customWidth="1"/>
    <col min="6412" max="6412" width="11.375" style="2" customWidth="1"/>
    <col min="6413" max="6413" width="12.5" style="2" customWidth="1"/>
    <col min="6414" max="6414" width="9.125" style="2"/>
    <col min="6415" max="6415" width="15.375" style="2" customWidth="1"/>
    <col min="6416" max="6419" width="11.375" style="2" customWidth="1"/>
    <col min="6420" max="6420" width="3.5" style="2" customWidth="1"/>
    <col min="6421" max="6421" width="12.5" style="2" customWidth="1"/>
    <col min="6422" max="6422" width="9.125" style="2"/>
    <col min="6423" max="6423" width="3.5" style="2" customWidth="1"/>
    <col min="6424" max="6424" width="9.125" style="2"/>
    <col min="6425" max="6427" width="12.5" style="2" customWidth="1"/>
    <col min="6428" max="6428" width="4.875" style="2" customWidth="1"/>
    <col min="6429" max="6661" width="9.125" style="2"/>
    <col min="6662" max="6662" width="7.5" style="2" customWidth="1"/>
    <col min="6663" max="6663" width="11.375" style="2" customWidth="1"/>
    <col min="6664" max="6664" width="12.5" style="2" customWidth="1"/>
    <col min="6665" max="6665" width="29.375" style="2" customWidth="1"/>
    <col min="6666" max="6666" width="7.5" style="2" customWidth="1"/>
    <col min="6667" max="6667" width="12.375" style="2" customWidth="1"/>
    <col min="6668" max="6668" width="11.375" style="2" customWidth="1"/>
    <col min="6669" max="6669" width="12.5" style="2" customWidth="1"/>
    <col min="6670" max="6670" width="9.125" style="2"/>
    <col min="6671" max="6671" width="15.375" style="2" customWidth="1"/>
    <col min="6672" max="6675" width="11.375" style="2" customWidth="1"/>
    <col min="6676" max="6676" width="3.5" style="2" customWidth="1"/>
    <col min="6677" max="6677" width="12.5" style="2" customWidth="1"/>
    <col min="6678" max="6678" width="9.125" style="2"/>
    <col min="6679" max="6679" width="3.5" style="2" customWidth="1"/>
    <col min="6680" max="6680" width="9.125" style="2"/>
    <col min="6681" max="6683" width="12.5" style="2" customWidth="1"/>
    <col min="6684" max="6684" width="4.875" style="2" customWidth="1"/>
    <col min="6685" max="6917" width="9.125" style="2"/>
    <col min="6918" max="6918" width="7.5" style="2" customWidth="1"/>
    <col min="6919" max="6919" width="11.375" style="2" customWidth="1"/>
    <col min="6920" max="6920" width="12.5" style="2" customWidth="1"/>
    <col min="6921" max="6921" width="29.375" style="2" customWidth="1"/>
    <col min="6922" max="6922" width="7.5" style="2" customWidth="1"/>
    <col min="6923" max="6923" width="12.375" style="2" customWidth="1"/>
    <col min="6924" max="6924" width="11.375" style="2" customWidth="1"/>
    <col min="6925" max="6925" width="12.5" style="2" customWidth="1"/>
    <col min="6926" max="6926" width="9.125" style="2"/>
    <col min="6927" max="6927" width="15.375" style="2" customWidth="1"/>
    <col min="6928" max="6931" width="11.375" style="2" customWidth="1"/>
    <col min="6932" max="6932" width="3.5" style="2" customWidth="1"/>
    <col min="6933" max="6933" width="12.5" style="2" customWidth="1"/>
    <col min="6934" max="6934" width="9.125" style="2"/>
    <col min="6935" max="6935" width="3.5" style="2" customWidth="1"/>
    <col min="6936" max="6936" width="9.125" style="2"/>
    <col min="6937" max="6939" width="12.5" style="2" customWidth="1"/>
    <col min="6940" max="6940" width="4.875" style="2" customWidth="1"/>
    <col min="6941" max="7173" width="9.125" style="2"/>
    <col min="7174" max="7174" width="7.5" style="2" customWidth="1"/>
    <col min="7175" max="7175" width="11.375" style="2" customWidth="1"/>
    <col min="7176" max="7176" width="12.5" style="2" customWidth="1"/>
    <col min="7177" max="7177" width="29.375" style="2" customWidth="1"/>
    <col min="7178" max="7178" width="7.5" style="2" customWidth="1"/>
    <col min="7179" max="7179" width="12.375" style="2" customWidth="1"/>
    <col min="7180" max="7180" width="11.375" style="2" customWidth="1"/>
    <col min="7181" max="7181" width="12.5" style="2" customWidth="1"/>
    <col min="7182" max="7182" width="9.125" style="2"/>
    <col min="7183" max="7183" width="15.375" style="2" customWidth="1"/>
    <col min="7184" max="7187" width="11.375" style="2" customWidth="1"/>
    <col min="7188" max="7188" width="3.5" style="2" customWidth="1"/>
    <col min="7189" max="7189" width="12.5" style="2" customWidth="1"/>
    <col min="7190" max="7190" width="9.125" style="2"/>
    <col min="7191" max="7191" width="3.5" style="2" customWidth="1"/>
    <col min="7192" max="7192" width="9.125" style="2"/>
    <col min="7193" max="7195" width="12.5" style="2" customWidth="1"/>
    <col min="7196" max="7196" width="4.875" style="2" customWidth="1"/>
    <col min="7197" max="7429" width="9.125" style="2"/>
    <col min="7430" max="7430" width="7.5" style="2" customWidth="1"/>
    <col min="7431" max="7431" width="11.375" style="2" customWidth="1"/>
    <col min="7432" max="7432" width="12.5" style="2" customWidth="1"/>
    <col min="7433" max="7433" width="29.375" style="2" customWidth="1"/>
    <col min="7434" max="7434" width="7.5" style="2" customWidth="1"/>
    <col min="7435" max="7435" width="12.375" style="2" customWidth="1"/>
    <col min="7436" max="7436" width="11.375" style="2" customWidth="1"/>
    <col min="7437" max="7437" width="12.5" style="2" customWidth="1"/>
    <col min="7438" max="7438" width="9.125" style="2"/>
    <col min="7439" max="7439" width="15.375" style="2" customWidth="1"/>
    <col min="7440" max="7443" width="11.375" style="2" customWidth="1"/>
    <col min="7444" max="7444" width="3.5" style="2" customWidth="1"/>
    <col min="7445" max="7445" width="12.5" style="2" customWidth="1"/>
    <col min="7446" max="7446" width="9.125" style="2"/>
    <col min="7447" max="7447" width="3.5" style="2" customWidth="1"/>
    <col min="7448" max="7448" width="9.125" style="2"/>
    <col min="7449" max="7451" width="12.5" style="2" customWidth="1"/>
    <col min="7452" max="7452" width="4.875" style="2" customWidth="1"/>
    <col min="7453" max="7685" width="9.125" style="2"/>
    <col min="7686" max="7686" width="7.5" style="2" customWidth="1"/>
    <col min="7687" max="7687" width="11.375" style="2" customWidth="1"/>
    <col min="7688" max="7688" width="12.5" style="2" customWidth="1"/>
    <col min="7689" max="7689" width="29.375" style="2" customWidth="1"/>
    <col min="7690" max="7690" width="7.5" style="2" customWidth="1"/>
    <col min="7691" max="7691" width="12.375" style="2" customWidth="1"/>
    <col min="7692" max="7692" width="11.375" style="2" customWidth="1"/>
    <col min="7693" max="7693" width="12.5" style="2" customWidth="1"/>
    <col min="7694" max="7694" width="9.125" style="2"/>
    <col min="7695" max="7695" width="15.375" style="2" customWidth="1"/>
    <col min="7696" max="7699" width="11.375" style="2" customWidth="1"/>
    <col min="7700" max="7700" width="3.5" style="2" customWidth="1"/>
    <col min="7701" max="7701" width="12.5" style="2" customWidth="1"/>
    <col min="7702" max="7702" width="9.125" style="2"/>
    <col min="7703" max="7703" width="3.5" style="2" customWidth="1"/>
    <col min="7704" max="7704" width="9.125" style="2"/>
    <col min="7705" max="7707" width="12.5" style="2" customWidth="1"/>
    <col min="7708" max="7708" width="4.875" style="2" customWidth="1"/>
    <col min="7709" max="7941" width="9.125" style="2"/>
    <col min="7942" max="7942" width="7.5" style="2" customWidth="1"/>
    <col min="7943" max="7943" width="11.375" style="2" customWidth="1"/>
    <col min="7944" max="7944" width="12.5" style="2" customWidth="1"/>
    <col min="7945" max="7945" width="29.375" style="2" customWidth="1"/>
    <col min="7946" max="7946" width="7.5" style="2" customWidth="1"/>
    <col min="7947" max="7947" width="12.375" style="2" customWidth="1"/>
    <col min="7948" max="7948" width="11.375" style="2" customWidth="1"/>
    <col min="7949" max="7949" width="12.5" style="2" customWidth="1"/>
    <col min="7950" max="7950" width="9.125" style="2"/>
    <col min="7951" max="7951" width="15.375" style="2" customWidth="1"/>
    <col min="7952" max="7955" width="11.375" style="2" customWidth="1"/>
    <col min="7956" max="7956" width="3.5" style="2" customWidth="1"/>
    <col min="7957" max="7957" width="12.5" style="2" customWidth="1"/>
    <col min="7958" max="7958" width="9.125" style="2"/>
    <col min="7959" max="7959" width="3.5" style="2" customWidth="1"/>
    <col min="7960" max="7960" width="9.125" style="2"/>
    <col min="7961" max="7963" width="12.5" style="2" customWidth="1"/>
    <col min="7964" max="7964" width="4.875" style="2" customWidth="1"/>
    <col min="7965" max="8197" width="9.125" style="2"/>
    <col min="8198" max="8198" width="7.5" style="2" customWidth="1"/>
    <col min="8199" max="8199" width="11.375" style="2" customWidth="1"/>
    <col min="8200" max="8200" width="12.5" style="2" customWidth="1"/>
    <col min="8201" max="8201" width="29.375" style="2" customWidth="1"/>
    <col min="8202" max="8202" width="7.5" style="2" customWidth="1"/>
    <col min="8203" max="8203" width="12.375" style="2" customWidth="1"/>
    <col min="8204" max="8204" width="11.375" style="2" customWidth="1"/>
    <col min="8205" max="8205" width="12.5" style="2" customWidth="1"/>
    <col min="8206" max="8206" width="9.125" style="2"/>
    <col min="8207" max="8207" width="15.375" style="2" customWidth="1"/>
    <col min="8208" max="8211" width="11.375" style="2" customWidth="1"/>
    <col min="8212" max="8212" width="3.5" style="2" customWidth="1"/>
    <col min="8213" max="8213" width="12.5" style="2" customWidth="1"/>
    <col min="8214" max="8214" width="9.125" style="2"/>
    <col min="8215" max="8215" width="3.5" style="2" customWidth="1"/>
    <col min="8216" max="8216" width="9.125" style="2"/>
    <col min="8217" max="8219" width="12.5" style="2" customWidth="1"/>
    <col min="8220" max="8220" width="4.875" style="2" customWidth="1"/>
    <col min="8221" max="8453" width="9.125" style="2"/>
    <col min="8454" max="8454" width="7.5" style="2" customWidth="1"/>
    <col min="8455" max="8455" width="11.375" style="2" customWidth="1"/>
    <col min="8456" max="8456" width="12.5" style="2" customWidth="1"/>
    <col min="8457" max="8457" width="29.375" style="2" customWidth="1"/>
    <col min="8458" max="8458" width="7.5" style="2" customWidth="1"/>
    <col min="8459" max="8459" width="12.375" style="2" customWidth="1"/>
    <col min="8460" max="8460" width="11.375" style="2" customWidth="1"/>
    <col min="8461" max="8461" width="12.5" style="2" customWidth="1"/>
    <col min="8462" max="8462" width="9.125" style="2"/>
    <col min="8463" max="8463" width="15.375" style="2" customWidth="1"/>
    <col min="8464" max="8467" width="11.375" style="2" customWidth="1"/>
    <col min="8468" max="8468" width="3.5" style="2" customWidth="1"/>
    <col min="8469" max="8469" width="12.5" style="2" customWidth="1"/>
    <col min="8470" max="8470" width="9.125" style="2"/>
    <col min="8471" max="8471" width="3.5" style="2" customWidth="1"/>
    <col min="8472" max="8472" width="9.125" style="2"/>
    <col min="8473" max="8475" width="12.5" style="2" customWidth="1"/>
    <col min="8476" max="8476" width="4.875" style="2" customWidth="1"/>
    <col min="8477" max="8709" width="9.125" style="2"/>
    <col min="8710" max="8710" width="7.5" style="2" customWidth="1"/>
    <col min="8711" max="8711" width="11.375" style="2" customWidth="1"/>
    <col min="8712" max="8712" width="12.5" style="2" customWidth="1"/>
    <col min="8713" max="8713" width="29.375" style="2" customWidth="1"/>
    <col min="8714" max="8714" width="7.5" style="2" customWidth="1"/>
    <col min="8715" max="8715" width="12.375" style="2" customWidth="1"/>
    <col min="8716" max="8716" width="11.375" style="2" customWidth="1"/>
    <col min="8717" max="8717" width="12.5" style="2" customWidth="1"/>
    <col min="8718" max="8718" width="9.125" style="2"/>
    <col min="8719" max="8719" width="15.375" style="2" customWidth="1"/>
    <col min="8720" max="8723" width="11.375" style="2" customWidth="1"/>
    <col min="8724" max="8724" width="3.5" style="2" customWidth="1"/>
    <col min="8725" max="8725" width="12.5" style="2" customWidth="1"/>
    <col min="8726" max="8726" width="9.125" style="2"/>
    <col min="8727" max="8727" width="3.5" style="2" customWidth="1"/>
    <col min="8728" max="8728" width="9.125" style="2"/>
    <col min="8729" max="8731" width="12.5" style="2" customWidth="1"/>
    <col min="8732" max="8732" width="4.875" style="2" customWidth="1"/>
    <col min="8733" max="8965" width="9.125" style="2"/>
    <col min="8966" max="8966" width="7.5" style="2" customWidth="1"/>
    <col min="8967" max="8967" width="11.375" style="2" customWidth="1"/>
    <col min="8968" max="8968" width="12.5" style="2" customWidth="1"/>
    <col min="8969" max="8969" width="29.375" style="2" customWidth="1"/>
    <col min="8970" max="8970" width="7.5" style="2" customWidth="1"/>
    <col min="8971" max="8971" width="12.375" style="2" customWidth="1"/>
    <col min="8972" max="8972" width="11.375" style="2" customWidth="1"/>
    <col min="8973" max="8973" width="12.5" style="2" customWidth="1"/>
    <col min="8974" max="8974" width="9.125" style="2"/>
    <col min="8975" max="8975" width="15.375" style="2" customWidth="1"/>
    <col min="8976" max="8979" width="11.375" style="2" customWidth="1"/>
    <col min="8980" max="8980" width="3.5" style="2" customWidth="1"/>
    <col min="8981" max="8981" width="12.5" style="2" customWidth="1"/>
    <col min="8982" max="8982" width="9.125" style="2"/>
    <col min="8983" max="8983" width="3.5" style="2" customWidth="1"/>
    <col min="8984" max="8984" width="9.125" style="2"/>
    <col min="8985" max="8987" width="12.5" style="2" customWidth="1"/>
    <col min="8988" max="8988" width="4.875" style="2" customWidth="1"/>
    <col min="8989" max="9221" width="9.125" style="2"/>
    <col min="9222" max="9222" width="7.5" style="2" customWidth="1"/>
    <col min="9223" max="9223" width="11.375" style="2" customWidth="1"/>
    <col min="9224" max="9224" width="12.5" style="2" customWidth="1"/>
    <col min="9225" max="9225" width="29.375" style="2" customWidth="1"/>
    <col min="9226" max="9226" width="7.5" style="2" customWidth="1"/>
    <col min="9227" max="9227" width="12.375" style="2" customWidth="1"/>
    <col min="9228" max="9228" width="11.375" style="2" customWidth="1"/>
    <col min="9229" max="9229" width="12.5" style="2" customWidth="1"/>
    <col min="9230" max="9230" width="9.125" style="2"/>
    <col min="9231" max="9231" width="15.375" style="2" customWidth="1"/>
    <col min="9232" max="9235" width="11.375" style="2" customWidth="1"/>
    <col min="9236" max="9236" width="3.5" style="2" customWidth="1"/>
    <col min="9237" max="9237" width="12.5" style="2" customWidth="1"/>
    <col min="9238" max="9238" width="9.125" style="2"/>
    <col min="9239" max="9239" width="3.5" style="2" customWidth="1"/>
    <col min="9240" max="9240" width="9.125" style="2"/>
    <col min="9241" max="9243" width="12.5" style="2" customWidth="1"/>
    <col min="9244" max="9244" width="4.875" style="2" customWidth="1"/>
    <col min="9245" max="9477" width="9.125" style="2"/>
    <col min="9478" max="9478" width="7.5" style="2" customWidth="1"/>
    <col min="9479" max="9479" width="11.375" style="2" customWidth="1"/>
    <col min="9480" max="9480" width="12.5" style="2" customWidth="1"/>
    <col min="9481" max="9481" width="29.375" style="2" customWidth="1"/>
    <col min="9482" max="9482" width="7.5" style="2" customWidth="1"/>
    <col min="9483" max="9483" width="12.375" style="2" customWidth="1"/>
    <col min="9484" max="9484" width="11.375" style="2" customWidth="1"/>
    <col min="9485" max="9485" width="12.5" style="2" customWidth="1"/>
    <col min="9486" max="9486" width="9.125" style="2"/>
    <col min="9487" max="9487" width="15.375" style="2" customWidth="1"/>
    <col min="9488" max="9491" width="11.375" style="2" customWidth="1"/>
    <col min="9492" max="9492" width="3.5" style="2" customWidth="1"/>
    <col min="9493" max="9493" width="12.5" style="2" customWidth="1"/>
    <col min="9494" max="9494" width="9.125" style="2"/>
    <col min="9495" max="9495" width="3.5" style="2" customWidth="1"/>
    <col min="9496" max="9496" width="9.125" style="2"/>
    <col min="9497" max="9499" width="12.5" style="2" customWidth="1"/>
    <col min="9500" max="9500" width="4.875" style="2" customWidth="1"/>
    <col min="9501" max="9733" width="9.125" style="2"/>
    <col min="9734" max="9734" width="7.5" style="2" customWidth="1"/>
    <col min="9735" max="9735" width="11.375" style="2" customWidth="1"/>
    <col min="9736" max="9736" width="12.5" style="2" customWidth="1"/>
    <col min="9737" max="9737" width="29.375" style="2" customWidth="1"/>
    <col min="9738" max="9738" width="7.5" style="2" customWidth="1"/>
    <col min="9739" max="9739" width="12.375" style="2" customWidth="1"/>
    <col min="9740" max="9740" width="11.375" style="2" customWidth="1"/>
    <col min="9741" max="9741" width="12.5" style="2" customWidth="1"/>
    <col min="9742" max="9742" width="9.125" style="2"/>
    <col min="9743" max="9743" width="15.375" style="2" customWidth="1"/>
    <col min="9744" max="9747" width="11.375" style="2" customWidth="1"/>
    <col min="9748" max="9748" width="3.5" style="2" customWidth="1"/>
    <col min="9749" max="9749" width="12.5" style="2" customWidth="1"/>
    <col min="9750" max="9750" width="9.125" style="2"/>
    <col min="9751" max="9751" width="3.5" style="2" customWidth="1"/>
    <col min="9752" max="9752" width="9.125" style="2"/>
    <col min="9753" max="9755" width="12.5" style="2" customWidth="1"/>
    <col min="9756" max="9756" width="4.875" style="2" customWidth="1"/>
    <col min="9757" max="9989" width="9.125" style="2"/>
    <col min="9990" max="9990" width="7.5" style="2" customWidth="1"/>
    <col min="9991" max="9991" width="11.375" style="2" customWidth="1"/>
    <col min="9992" max="9992" width="12.5" style="2" customWidth="1"/>
    <col min="9993" max="9993" width="29.375" style="2" customWidth="1"/>
    <col min="9994" max="9994" width="7.5" style="2" customWidth="1"/>
    <col min="9995" max="9995" width="12.375" style="2" customWidth="1"/>
    <col min="9996" max="9996" width="11.375" style="2" customWidth="1"/>
    <col min="9997" max="9997" width="12.5" style="2" customWidth="1"/>
    <col min="9998" max="9998" width="9.125" style="2"/>
    <col min="9999" max="9999" width="15.375" style="2" customWidth="1"/>
    <col min="10000" max="10003" width="11.375" style="2" customWidth="1"/>
    <col min="10004" max="10004" width="3.5" style="2" customWidth="1"/>
    <col min="10005" max="10005" width="12.5" style="2" customWidth="1"/>
    <col min="10006" max="10006" width="9.125" style="2"/>
    <col min="10007" max="10007" width="3.5" style="2" customWidth="1"/>
    <col min="10008" max="10008" width="9.125" style="2"/>
    <col min="10009" max="10011" width="12.5" style="2" customWidth="1"/>
    <col min="10012" max="10012" width="4.875" style="2" customWidth="1"/>
    <col min="10013" max="10245" width="9.125" style="2"/>
    <col min="10246" max="10246" width="7.5" style="2" customWidth="1"/>
    <col min="10247" max="10247" width="11.375" style="2" customWidth="1"/>
    <col min="10248" max="10248" width="12.5" style="2" customWidth="1"/>
    <col min="10249" max="10249" width="29.375" style="2" customWidth="1"/>
    <col min="10250" max="10250" width="7.5" style="2" customWidth="1"/>
    <col min="10251" max="10251" width="12.375" style="2" customWidth="1"/>
    <col min="10252" max="10252" width="11.375" style="2" customWidth="1"/>
    <col min="10253" max="10253" width="12.5" style="2" customWidth="1"/>
    <col min="10254" max="10254" width="9.125" style="2"/>
    <col min="10255" max="10255" width="15.375" style="2" customWidth="1"/>
    <col min="10256" max="10259" width="11.375" style="2" customWidth="1"/>
    <col min="10260" max="10260" width="3.5" style="2" customWidth="1"/>
    <col min="10261" max="10261" width="12.5" style="2" customWidth="1"/>
    <col min="10262" max="10262" width="9.125" style="2"/>
    <col min="10263" max="10263" width="3.5" style="2" customWidth="1"/>
    <col min="10264" max="10264" width="9.125" style="2"/>
    <col min="10265" max="10267" width="12.5" style="2" customWidth="1"/>
    <col min="10268" max="10268" width="4.875" style="2" customWidth="1"/>
    <col min="10269" max="10501" width="9.125" style="2"/>
    <col min="10502" max="10502" width="7.5" style="2" customWidth="1"/>
    <col min="10503" max="10503" width="11.375" style="2" customWidth="1"/>
    <col min="10504" max="10504" width="12.5" style="2" customWidth="1"/>
    <col min="10505" max="10505" width="29.375" style="2" customWidth="1"/>
    <col min="10506" max="10506" width="7.5" style="2" customWidth="1"/>
    <col min="10507" max="10507" width="12.375" style="2" customWidth="1"/>
    <col min="10508" max="10508" width="11.375" style="2" customWidth="1"/>
    <col min="10509" max="10509" width="12.5" style="2" customWidth="1"/>
    <col min="10510" max="10510" width="9.125" style="2"/>
    <col min="10511" max="10511" width="15.375" style="2" customWidth="1"/>
    <col min="10512" max="10515" width="11.375" style="2" customWidth="1"/>
    <col min="10516" max="10516" width="3.5" style="2" customWidth="1"/>
    <col min="10517" max="10517" width="12.5" style="2" customWidth="1"/>
    <col min="10518" max="10518" width="9.125" style="2"/>
    <col min="10519" max="10519" width="3.5" style="2" customWidth="1"/>
    <col min="10520" max="10520" width="9.125" style="2"/>
    <col min="10521" max="10523" width="12.5" style="2" customWidth="1"/>
    <col min="10524" max="10524" width="4.875" style="2" customWidth="1"/>
    <col min="10525" max="10757" width="9.125" style="2"/>
    <col min="10758" max="10758" width="7.5" style="2" customWidth="1"/>
    <col min="10759" max="10759" width="11.375" style="2" customWidth="1"/>
    <col min="10760" max="10760" width="12.5" style="2" customWidth="1"/>
    <col min="10761" max="10761" width="29.375" style="2" customWidth="1"/>
    <col min="10762" max="10762" width="7.5" style="2" customWidth="1"/>
    <col min="10763" max="10763" width="12.375" style="2" customWidth="1"/>
    <col min="10764" max="10764" width="11.375" style="2" customWidth="1"/>
    <col min="10765" max="10765" width="12.5" style="2" customWidth="1"/>
    <col min="10766" max="10766" width="9.125" style="2"/>
    <col min="10767" max="10767" width="15.375" style="2" customWidth="1"/>
    <col min="10768" max="10771" width="11.375" style="2" customWidth="1"/>
    <col min="10772" max="10772" width="3.5" style="2" customWidth="1"/>
    <col min="10773" max="10773" width="12.5" style="2" customWidth="1"/>
    <col min="10774" max="10774" width="9.125" style="2"/>
    <col min="10775" max="10775" width="3.5" style="2" customWidth="1"/>
    <col min="10776" max="10776" width="9.125" style="2"/>
    <col min="10777" max="10779" width="12.5" style="2" customWidth="1"/>
    <col min="10780" max="10780" width="4.875" style="2" customWidth="1"/>
    <col min="10781" max="11013" width="9.125" style="2"/>
    <col min="11014" max="11014" width="7.5" style="2" customWidth="1"/>
    <col min="11015" max="11015" width="11.375" style="2" customWidth="1"/>
    <col min="11016" max="11016" width="12.5" style="2" customWidth="1"/>
    <col min="11017" max="11017" width="29.375" style="2" customWidth="1"/>
    <col min="11018" max="11018" width="7.5" style="2" customWidth="1"/>
    <col min="11019" max="11019" width="12.375" style="2" customWidth="1"/>
    <col min="11020" max="11020" width="11.375" style="2" customWidth="1"/>
    <col min="11021" max="11021" width="12.5" style="2" customWidth="1"/>
    <col min="11022" max="11022" width="9.125" style="2"/>
    <col min="11023" max="11023" width="15.375" style="2" customWidth="1"/>
    <col min="11024" max="11027" width="11.375" style="2" customWidth="1"/>
    <col min="11028" max="11028" width="3.5" style="2" customWidth="1"/>
    <col min="11029" max="11029" width="12.5" style="2" customWidth="1"/>
    <col min="11030" max="11030" width="9.125" style="2"/>
    <col min="11031" max="11031" width="3.5" style="2" customWidth="1"/>
    <col min="11032" max="11032" width="9.125" style="2"/>
    <col min="11033" max="11035" width="12.5" style="2" customWidth="1"/>
    <col min="11036" max="11036" width="4.875" style="2" customWidth="1"/>
    <col min="11037" max="11269" width="9.125" style="2"/>
    <col min="11270" max="11270" width="7.5" style="2" customWidth="1"/>
    <col min="11271" max="11271" width="11.375" style="2" customWidth="1"/>
    <col min="11272" max="11272" width="12.5" style="2" customWidth="1"/>
    <col min="11273" max="11273" width="29.375" style="2" customWidth="1"/>
    <col min="11274" max="11274" width="7.5" style="2" customWidth="1"/>
    <col min="11275" max="11275" width="12.375" style="2" customWidth="1"/>
    <col min="11276" max="11276" width="11.375" style="2" customWidth="1"/>
    <col min="11277" max="11277" width="12.5" style="2" customWidth="1"/>
    <col min="11278" max="11278" width="9.125" style="2"/>
    <col min="11279" max="11279" width="15.375" style="2" customWidth="1"/>
    <col min="11280" max="11283" width="11.375" style="2" customWidth="1"/>
    <col min="11284" max="11284" width="3.5" style="2" customWidth="1"/>
    <col min="11285" max="11285" width="12.5" style="2" customWidth="1"/>
    <col min="11286" max="11286" width="9.125" style="2"/>
    <col min="11287" max="11287" width="3.5" style="2" customWidth="1"/>
    <col min="11288" max="11288" width="9.125" style="2"/>
    <col min="11289" max="11291" width="12.5" style="2" customWidth="1"/>
    <col min="11292" max="11292" width="4.875" style="2" customWidth="1"/>
    <col min="11293" max="11525" width="9.125" style="2"/>
    <col min="11526" max="11526" width="7.5" style="2" customWidth="1"/>
    <col min="11527" max="11527" width="11.375" style="2" customWidth="1"/>
    <col min="11528" max="11528" width="12.5" style="2" customWidth="1"/>
    <col min="11529" max="11529" width="29.375" style="2" customWidth="1"/>
    <col min="11530" max="11530" width="7.5" style="2" customWidth="1"/>
    <col min="11531" max="11531" width="12.375" style="2" customWidth="1"/>
    <col min="11532" max="11532" width="11.375" style="2" customWidth="1"/>
    <col min="11533" max="11533" width="12.5" style="2" customWidth="1"/>
    <col min="11534" max="11534" width="9.125" style="2"/>
    <col min="11535" max="11535" width="15.375" style="2" customWidth="1"/>
    <col min="11536" max="11539" width="11.375" style="2" customWidth="1"/>
    <col min="11540" max="11540" width="3.5" style="2" customWidth="1"/>
    <col min="11541" max="11541" width="12.5" style="2" customWidth="1"/>
    <col min="11542" max="11542" width="9.125" style="2"/>
    <col min="11543" max="11543" width="3.5" style="2" customWidth="1"/>
    <col min="11544" max="11544" width="9.125" style="2"/>
    <col min="11545" max="11547" width="12.5" style="2" customWidth="1"/>
    <col min="11548" max="11548" width="4.875" style="2" customWidth="1"/>
    <col min="11549" max="11781" width="9.125" style="2"/>
    <col min="11782" max="11782" width="7.5" style="2" customWidth="1"/>
    <col min="11783" max="11783" width="11.375" style="2" customWidth="1"/>
    <col min="11784" max="11784" width="12.5" style="2" customWidth="1"/>
    <col min="11785" max="11785" width="29.375" style="2" customWidth="1"/>
    <col min="11786" max="11786" width="7.5" style="2" customWidth="1"/>
    <col min="11787" max="11787" width="12.375" style="2" customWidth="1"/>
    <col min="11788" max="11788" width="11.375" style="2" customWidth="1"/>
    <col min="11789" max="11789" width="12.5" style="2" customWidth="1"/>
    <col min="11790" max="11790" width="9.125" style="2"/>
    <col min="11791" max="11791" width="15.375" style="2" customWidth="1"/>
    <col min="11792" max="11795" width="11.375" style="2" customWidth="1"/>
    <col min="11796" max="11796" width="3.5" style="2" customWidth="1"/>
    <col min="11797" max="11797" width="12.5" style="2" customWidth="1"/>
    <col min="11798" max="11798" width="9.125" style="2"/>
    <col min="11799" max="11799" width="3.5" style="2" customWidth="1"/>
    <col min="11800" max="11800" width="9.125" style="2"/>
    <col min="11801" max="11803" width="12.5" style="2" customWidth="1"/>
    <col min="11804" max="11804" width="4.875" style="2" customWidth="1"/>
    <col min="11805" max="12037" width="9.125" style="2"/>
    <col min="12038" max="12038" width="7.5" style="2" customWidth="1"/>
    <col min="12039" max="12039" width="11.375" style="2" customWidth="1"/>
    <col min="12040" max="12040" width="12.5" style="2" customWidth="1"/>
    <col min="12041" max="12041" width="29.375" style="2" customWidth="1"/>
    <col min="12042" max="12042" width="7.5" style="2" customWidth="1"/>
    <col min="12043" max="12043" width="12.375" style="2" customWidth="1"/>
    <col min="12044" max="12044" width="11.375" style="2" customWidth="1"/>
    <col min="12045" max="12045" width="12.5" style="2" customWidth="1"/>
    <col min="12046" max="12046" width="9.125" style="2"/>
    <col min="12047" max="12047" width="15.375" style="2" customWidth="1"/>
    <col min="12048" max="12051" width="11.375" style="2" customWidth="1"/>
    <col min="12052" max="12052" width="3.5" style="2" customWidth="1"/>
    <col min="12053" max="12053" width="12.5" style="2" customWidth="1"/>
    <col min="12054" max="12054" width="9.125" style="2"/>
    <col min="12055" max="12055" width="3.5" style="2" customWidth="1"/>
    <col min="12056" max="12056" width="9.125" style="2"/>
    <col min="12057" max="12059" width="12.5" style="2" customWidth="1"/>
    <col min="12060" max="12060" width="4.875" style="2" customWidth="1"/>
    <col min="12061" max="12293" width="9.125" style="2"/>
    <col min="12294" max="12294" width="7.5" style="2" customWidth="1"/>
    <col min="12295" max="12295" width="11.375" style="2" customWidth="1"/>
    <col min="12296" max="12296" width="12.5" style="2" customWidth="1"/>
    <col min="12297" max="12297" width="29.375" style="2" customWidth="1"/>
    <col min="12298" max="12298" width="7.5" style="2" customWidth="1"/>
    <col min="12299" max="12299" width="12.375" style="2" customWidth="1"/>
    <col min="12300" max="12300" width="11.375" style="2" customWidth="1"/>
    <col min="12301" max="12301" width="12.5" style="2" customWidth="1"/>
    <col min="12302" max="12302" width="9.125" style="2"/>
    <col min="12303" max="12303" width="15.375" style="2" customWidth="1"/>
    <col min="12304" max="12307" width="11.375" style="2" customWidth="1"/>
    <col min="12308" max="12308" width="3.5" style="2" customWidth="1"/>
    <col min="12309" max="12309" width="12.5" style="2" customWidth="1"/>
    <col min="12310" max="12310" width="9.125" style="2"/>
    <col min="12311" max="12311" width="3.5" style="2" customWidth="1"/>
    <col min="12312" max="12312" width="9.125" style="2"/>
    <col min="12313" max="12315" width="12.5" style="2" customWidth="1"/>
    <col min="12316" max="12316" width="4.875" style="2" customWidth="1"/>
    <col min="12317" max="12549" width="9.125" style="2"/>
    <col min="12550" max="12550" width="7.5" style="2" customWidth="1"/>
    <col min="12551" max="12551" width="11.375" style="2" customWidth="1"/>
    <col min="12552" max="12552" width="12.5" style="2" customWidth="1"/>
    <col min="12553" max="12553" width="29.375" style="2" customWidth="1"/>
    <col min="12554" max="12554" width="7.5" style="2" customWidth="1"/>
    <col min="12555" max="12555" width="12.375" style="2" customWidth="1"/>
    <col min="12556" max="12556" width="11.375" style="2" customWidth="1"/>
    <col min="12557" max="12557" width="12.5" style="2" customWidth="1"/>
    <col min="12558" max="12558" width="9.125" style="2"/>
    <col min="12559" max="12559" width="15.375" style="2" customWidth="1"/>
    <col min="12560" max="12563" width="11.375" style="2" customWidth="1"/>
    <col min="12564" max="12564" width="3.5" style="2" customWidth="1"/>
    <col min="12565" max="12565" width="12.5" style="2" customWidth="1"/>
    <col min="12566" max="12566" width="9.125" style="2"/>
    <col min="12567" max="12567" width="3.5" style="2" customWidth="1"/>
    <col min="12568" max="12568" width="9.125" style="2"/>
    <col min="12569" max="12571" width="12.5" style="2" customWidth="1"/>
    <col min="12572" max="12572" width="4.875" style="2" customWidth="1"/>
    <col min="12573" max="12805" width="9.125" style="2"/>
    <col min="12806" max="12806" width="7.5" style="2" customWidth="1"/>
    <col min="12807" max="12807" width="11.375" style="2" customWidth="1"/>
    <col min="12808" max="12808" width="12.5" style="2" customWidth="1"/>
    <col min="12809" max="12809" width="29.375" style="2" customWidth="1"/>
    <col min="12810" max="12810" width="7.5" style="2" customWidth="1"/>
    <col min="12811" max="12811" width="12.375" style="2" customWidth="1"/>
    <col min="12812" max="12812" width="11.375" style="2" customWidth="1"/>
    <col min="12813" max="12813" width="12.5" style="2" customWidth="1"/>
    <col min="12814" max="12814" width="9.125" style="2"/>
    <col min="12815" max="12815" width="15.375" style="2" customWidth="1"/>
    <col min="12816" max="12819" width="11.375" style="2" customWidth="1"/>
    <col min="12820" max="12820" width="3.5" style="2" customWidth="1"/>
    <col min="12821" max="12821" width="12.5" style="2" customWidth="1"/>
    <col min="12822" max="12822" width="9.125" style="2"/>
    <col min="12823" max="12823" width="3.5" style="2" customWidth="1"/>
    <col min="12824" max="12824" width="9.125" style="2"/>
    <col min="12825" max="12827" width="12.5" style="2" customWidth="1"/>
    <col min="12828" max="12828" width="4.875" style="2" customWidth="1"/>
    <col min="12829" max="13061" width="9.125" style="2"/>
    <col min="13062" max="13062" width="7.5" style="2" customWidth="1"/>
    <col min="13063" max="13063" width="11.375" style="2" customWidth="1"/>
    <col min="13064" max="13064" width="12.5" style="2" customWidth="1"/>
    <col min="13065" max="13065" width="29.375" style="2" customWidth="1"/>
    <col min="13066" max="13066" width="7.5" style="2" customWidth="1"/>
    <col min="13067" max="13067" width="12.375" style="2" customWidth="1"/>
    <col min="13068" max="13068" width="11.375" style="2" customWidth="1"/>
    <col min="13069" max="13069" width="12.5" style="2" customWidth="1"/>
    <col min="13070" max="13070" width="9.125" style="2"/>
    <col min="13071" max="13071" width="15.375" style="2" customWidth="1"/>
    <col min="13072" max="13075" width="11.375" style="2" customWidth="1"/>
    <col min="13076" max="13076" width="3.5" style="2" customWidth="1"/>
    <col min="13077" max="13077" width="12.5" style="2" customWidth="1"/>
    <col min="13078" max="13078" width="9.125" style="2"/>
    <col min="13079" max="13079" width="3.5" style="2" customWidth="1"/>
    <col min="13080" max="13080" width="9.125" style="2"/>
    <col min="13081" max="13083" width="12.5" style="2" customWidth="1"/>
    <col min="13084" max="13084" width="4.875" style="2" customWidth="1"/>
    <col min="13085" max="13317" width="9.125" style="2"/>
    <col min="13318" max="13318" width="7.5" style="2" customWidth="1"/>
    <col min="13319" max="13319" width="11.375" style="2" customWidth="1"/>
    <col min="13320" max="13320" width="12.5" style="2" customWidth="1"/>
    <col min="13321" max="13321" width="29.375" style="2" customWidth="1"/>
    <col min="13322" max="13322" width="7.5" style="2" customWidth="1"/>
    <col min="13323" max="13323" width="12.375" style="2" customWidth="1"/>
    <col min="13324" max="13324" width="11.375" style="2" customWidth="1"/>
    <col min="13325" max="13325" width="12.5" style="2" customWidth="1"/>
    <col min="13326" max="13326" width="9.125" style="2"/>
    <col min="13327" max="13327" width="15.375" style="2" customWidth="1"/>
    <col min="13328" max="13331" width="11.375" style="2" customWidth="1"/>
    <col min="13332" max="13332" width="3.5" style="2" customWidth="1"/>
    <col min="13333" max="13333" width="12.5" style="2" customWidth="1"/>
    <col min="13334" max="13334" width="9.125" style="2"/>
    <col min="13335" max="13335" width="3.5" style="2" customWidth="1"/>
    <col min="13336" max="13336" width="9.125" style="2"/>
    <col min="13337" max="13339" width="12.5" style="2" customWidth="1"/>
    <col min="13340" max="13340" width="4.875" style="2" customWidth="1"/>
    <col min="13341" max="13573" width="9.125" style="2"/>
    <col min="13574" max="13574" width="7.5" style="2" customWidth="1"/>
    <col min="13575" max="13575" width="11.375" style="2" customWidth="1"/>
    <col min="13576" max="13576" width="12.5" style="2" customWidth="1"/>
    <col min="13577" max="13577" width="29.375" style="2" customWidth="1"/>
    <col min="13578" max="13578" width="7.5" style="2" customWidth="1"/>
    <col min="13579" max="13579" width="12.375" style="2" customWidth="1"/>
    <col min="13580" max="13580" width="11.375" style="2" customWidth="1"/>
    <col min="13581" max="13581" width="12.5" style="2" customWidth="1"/>
    <col min="13582" max="13582" width="9.125" style="2"/>
    <col min="13583" max="13583" width="15.375" style="2" customWidth="1"/>
    <col min="13584" max="13587" width="11.375" style="2" customWidth="1"/>
    <col min="13588" max="13588" width="3.5" style="2" customWidth="1"/>
    <col min="13589" max="13589" width="12.5" style="2" customWidth="1"/>
    <col min="13590" max="13590" width="9.125" style="2"/>
    <col min="13591" max="13591" width="3.5" style="2" customWidth="1"/>
    <col min="13592" max="13592" width="9.125" style="2"/>
    <col min="13593" max="13595" width="12.5" style="2" customWidth="1"/>
    <col min="13596" max="13596" width="4.875" style="2" customWidth="1"/>
    <col min="13597" max="13829" width="9.125" style="2"/>
    <col min="13830" max="13830" width="7.5" style="2" customWidth="1"/>
    <col min="13831" max="13831" width="11.375" style="2" customWidth="1"/>
    <col min="13832" max="13832" width="12.5" style="2" customWidth="1"/>
    <col min="13833" max="13833" width="29.375" style="2" customWidth="1"/>
    <col min="13834" max="13834" width="7.5" style="2" customWidth="1"/>
    <col min="13835" max="13835" width="12.375" style="2" customWidth="1"/>
    <col min="13836" max="13836" width="11.375" style="2" customWidth="1"/>
    <col min="13837" max="13837" width="12.5" style="2" customWidth="1"/>
    <col min="13838" max="13838" width="9.125" style="2"/>
    <col min="13839" max="13839" width="15.375" style="2" customWidth="1"/>
    <col min="13840" max="13843" width="11.375" style="2" customWidth="1"/>
    <col min="13844" max="13844" width="3.5" style="2" customWidth="1"/>
    <col min="13845" max="13845" width="12.5" style="2" customWidth="1"/>
    <col min="13846" max="13846" width="9.125" style="2"/>
    <col min="13847" max="13847" width="3.5" style="2" customWidth="1"/>
    <col min="13848" max="13848" width="9.125" style="2"/>
    <col min="13849" max="13851" width="12.5" style="2" customWidth="1"/>
    <col min="13852" max="13852" width="4.875" style="2" customWidth="1"/>
    <col min="13853" max="14085" width="9.125" style="2"/>
    <col min="14086" max="14086" width="7.5" style="2" customWidth="1"/>
    <col min="14087" max="14087" width="11.375" style="2" customWidth="1"/>
    <col min="14088" max="14088" width="12.5" style="2" customWidth="1"/>
    <col min="14089" max="14089" width="29.375" style="2" customWidth="1"/>
    <col min="14090" max="14090" width="7.5" style="2" customWidth="1"/>
    <col min="14091" max="14091" width="12.375" style="2" customWidth="1"/>
    <col min="14092" max="14092" width="11.375" style="2" customWidth="1"/>
    <col min="14093" max="14093" width="12.5" style="2" customWidth="1"/>
    <col min="14094" max="14094" width="9.125" style="2"/>
    <col min="14095" max="14095" width="15.375" style="2" customWidth="1"/>
    <col min="14096" max="14099" width="11.375" style="2" customWidth="1"/>
    <col min="14100" max="14100" width="3.5" style="2" customWidth="1"/>
    <col min="14101" max="14101" width="12.5" style="2" customWidth="1"/>
    <col min="14102" max="14102" width="9.125" style="2"/>
    <col min="14103" max="14103" width="3.5" style="2" customWidth="1"/>
    <col min="14104" max="14104" width="9.125" style="2"/>
    <col min="14105" max="14107" width="12.5" style="2" customWidth="1"/>
    <col min="14108" max="14108" width="4.875" style="2" customWidth="1"/>
    <col min="14109" max="14341" width="9.125" style="2"/>
    <col min="14342" max="14342" width="7.5" style="2" customWidth="1"/>
    <col min="14343" max="14343" width="11.375" style="2" customWidth="1"/>
    <col min="14344" max="14344" width="12.5" style="2" customWidth="1"/>
    <col min="14345" max="14345" width="29.375" style="2" customWidth="1"/>
    <col min="14346" max="14346" width="7.5" style="2" customWidth="1"/>
    <col min="14347" max="14347" width="12.375" style="2" customWidth="1"/>
    <col min="14348" max="14348" width="11.375" style="2" customWidth="1"/>
    <col min="14349" max="14349" width="12.5" style="2" customWidth="1"/>
    <col min="14350" max="14350" width="9.125" style="2"/>
    <col min="14351" max="14351" width="15.375" style="2" customWidth="1"/>
    <col min="14352" max="14355" width="11.375" style="2" customWidth="1"/>
    <col min="14356" max="14356" width="3.5" style="2" customWidth="1"/>
    <col min="14357" max="14357" width="12.5" style="2" customWidth="1"/>
    <col min="14358" max="14358" width="9.125" style="2"/>
    <col min="14359" max="14359" width="3.5" style="2" customWidth="1"/>
    <col min="14360" max="14360" width="9.125" style="2"/>
    <col min="14361" max="14363" width="12.5" style="2" customWidth="1"/>
    <col min="14364" max="14364" width="4.875" style="2" customWidth="1"/>
    <col min="14365" max="14597" width="9.125" style="2"/>
    <col min="14598" max="14598" width="7.5" style="2" customWidth="1"/>
    <col min="14599" max="14599" width="11.375" style="2" customWidth="1"/>
    <col min="14600" max="14600" width="12.5" style="2" customWidth="1"/>
    <col min="14601" max="14601" width="29.375" style="2" customWidth="1"/>
    <col min="14602" max="14602" width="7.5" style="2" customWidth="1"/>
    <col min="14603" max="14603" width="12.375" style="2" customWidth="1"/>
    <col min="14604" max="14604" width="11.375" style="2" customWidth="1"/>
    <col min="14605" max="14605" width="12.5" style="2" customWidth="1"/>
    <col min="14606" max="14606" width="9.125" style="2"/>
    <col min="14607" max="14607" width="15.375" style="2" customWidth="1"/>
    <col min="14608" max="14611" width="11.375" style="2" customWidth="1"/>
    <col min="14612" max="14612" width="3.5" style="2" customWidth="1"/>
    <col min="14613" max="14613" width="12.5" style="2" customWidth="1"/>
    <col min="14614" max="14614" width="9.125" style="2"/>
    <col min="14615" max="14615" width="3.5" style="2" customWidth="1"/>
    <col min="14616" max="14616" width="9.125" style="2"/>
    <col min="14617" max="14619" width="12.5" style="2" customWidth="1"/>
    <col min="14620" max="14620" width="4.875" style="2" customWidth="1"/>
    <col min="14621" max="14853" width="9.125" style="2"/>
    <col min="14854" max="14854" width="7.5" style="2" customWidth="1"/>
    <col min="14855" max="14855" width="11.375" style="2" customWidth="1"/>
    <col min="14856" max="14856" width="12.5" style="2" customWidth="1"/>
    <col min="14857" max="14857" width="29.375" style="2" customWidth="1"/>
    <col min="14858" max="14858" width="7.5" style="2" customWidth="1"/>
    <col min="14859" max="14859" width="12.375" style="2" customWidth="1"/>
    <col min="14860" max="14860" width="11.375" style="2" customWidth="1"/>
    <col min="14861" max="14861" width="12.5" style="2" customWidth="1"/>
    <col min="14862" max="14862" width="9.125" style="2"/>
    <col min="14863" max="14863" width="15.375" style="2" customWidth="1"/>
    <col min="14864" max="14867" width="11.375" style="2" customWidth="1"/>
    <col min="14868" max="14868" width="3.5" style="2" customWidth="1"/>
    <col min="14869" max="14869" width="12.5" style="2" customWidth="1"/>
    <col min="14870" max="14870" width="9.125" style="2"/>
    <col min="14871" max="14871" width="3.5" style="2" customWidth="1"/>
    <col min="14872" max="14872" width="9.125" style="2"/>
    <col min="14873" max="14875" width="12.5" style="2" customWidth="1"/>
    <col min="14876" max="14876" width="4.875" style="2" customWidth="1"/>
    <col min="14877" max="15109" width="9.125" style="2"/>
    <col min="15110" max="15110" width="7.5" style="2" customWidth="1"/>
    <col min="15111" max="15111" width="11.375" style="2" customWidth="1"/>
    <col min="15112" max="15112" width="12.5" style="2" customWidth="1"/>
    <col min="15113" max="15113" width="29.375" style="2" customWidth="1"/>
    <col min="15114" max="15114" width="7.5" style="2" customWidth="1"/>
    <col min="15115" max="15115" width="12.375" style="2" customWidth="1"/>
    <col min="15116" max="15116" width="11.375" style="2" customWidth="1"/>
    <col min="15117" max="15117" width="12.5" style="2" customWidth="1"/>
    <col min="15118" max="15118" width="9.125" style="2"/>
    <col min="15119" max="15119" width="15.375" style="2" customWidth="1"/>
    <col min="15120" max="15123" width="11.375" style="2" customWidth="1"/>
    <col min="15124" max="15124" width="3.5" style="2" customWidth="1"/>
    <col min="15125" max="15125" width="12.5" style="2" customWidth="1"/>
    <col min="15126" max="15126" width="9.125" style="2"/>
    <col min="15127" max="15127" width="3.5" style="2" customWidth="1"/>
    <col min="15128" max="15128" width="9.125" style="2"/>
    <col min="15129" max="15131" width="12.5" style="2" customWidth="1"/>
    <col min="15132" max="15132" width="4.875" style="2" customWidth="1"/>
    <col min="15133" max="15365" width="9.125" style="2"/>
    <col min="15366" max="15366" width="7.5" style="2" customWidth="1"/>
    <col min="15367" max="15367" width="11.375" style="2" customWidth="1"/>
    <col min="15368" max="15368" width="12.5" style="2" customWidth="1"/>
    <col min="15369" max="15369" width="29.375" style="2" customWidth="1"/>
    <col min="15370" max="15370" width="7.5" style="2" customWidth="1"/>
    <col min="15371" max="15371" width="12.375" style="2" customWidth="1"/>
    <col min="15372" max="15372" width="11.375" style="2" customWidth="1"/>
    <col min="15373" max="15373" width="12.5" style="2" customWidth="1"/>
    <col min="15374" max="15374" width="9.125" style="2"/>
    <col min="15375" max="15375" width="15.375" style="2" customWidth="1"/>
    <col min="15376" max="15379" width="11.375" style="2" customWidth="1"/>
    <col min="15380" max="15380" width="3.5" style="2" customWidth="1"/>
    <col min="15381" max="15381" width="12.5" style="2" customWidth="1"/>
    <col min="15382" max="15382" width="9.125" style="2"/>
    <col min="15383" max="15383" width="3.5" style="2" customWidth="1"/>
    <col min="15384" max="15384" width="9.125" style="2"/>
    <col min="15385" max="15387" width="12.5" style="2" customWidth="1"/>
    <col min="15388" max="15388" width="4.875" style="2" customWidth="1"/>
    <col min="15389" max="15621" width="9.125" style="2"/>
    <col min="15622" max="15622" width="7.5" style="2" customWidth="1"/>
    <col min="15623" max="15623" width="11.375" style="2" customWidth="1"/>
    <col min="15624" max="15624" width="12.5" style="2" customWidth="1"/>
    <col min="15625" max="15625" width="29.375" style="2" customWidth="1"/>
    <col min="15626" max="15626" width="7.5" style="2" customWidth="1"/>
    <col min="15627" max="15627" width="12.375" style="2" customWidth="1"/>
    <col min="15628" max="15628" width="11.375" style="2" customWidth="1"/>
    <col min="15629" max="15629" width="12.5" style="2" customWidth="1"/>
    <col min="15630" max="15630" width="9.125" style="2"/>
    <col min="15631" max="15631" width="15.375" style="2" customWidth="1"/>
    <col min="15632" max="15635" width="11.375" style="2" customWidth="1"/>
    <col min="15636" max="15636" width="3.5" style="2" customWidth="1"/>
    <col min="15637" max="15637" width="12.5" style="2" customWidth="1"/>
    <col min="15638" max="15638" width="9.125" style="2"/>
    <col min="15639" max="15639" width="3.5" style="2" customWidth="1"/>
    <col min="15640" max="15640" width="9.125" style="2"/>
    <col min="15641" max="15643" width="12.5" style="2" customWidth="1"/>
    <col min="15644" max="15644" width="4.875" style="2" customWidth="1"/>
    <col min="15645" max="15877" width="9.125" style="2"/>
    <col min="15878" max="15878" width="7.5" style="2" customWidth="1"/>
    <col min="15879" max="15879" width="11.375" style="2" customWidth="1"/>
    <col min="15880" max="15880" width="12.5" style="2" customWidth="1"/>
    <col min="15881" max="15881" width="29.375" style="2" customWidth="1"/>
    <col min="15882" max="15882" width="7.5" style="2" customWidth="1"/>
    <col min="15883" max="15883" width="12.375" style="2" customWidth="1"/>
    <col min="15884" max="15884" width="11.375" style="2" customWidth="1"/>
    <col min="15885" max="15885" width="12.5" style="2" customWidth="1"/>
    <col min="15886" max="15886" width="9.125" style="2"/>
    <col min="15887" max="15887" width="15.375" style="2" customWidth="1"/>
    <col min="15888" max="15891" width="11.375" style="2" customWidth="1"/>
    <col min="15892" max="15892" width="3.5" style="2" customWidth="1"/>
    <col min="15893" max="15893" width="12.5" style="2" customWidth="1"/>
    <col min="15894" max="15894" width="9.125" style="2"/>
    <col min="15895" max="15895" width="3.5" style="2" customWidth="1"/>
    <col min="15896" max="15896" width="9.125" style="2"/>
    <col min="15897" max="15899" width="12.5" style="2" customWidth="1"/>
    <col min="15900" max="15900" width="4.875" style="2" customWidth="1"/>
    <col min="15901" max="16133" width="9.125" style="2"/>
    <col min="16134" max="16134" width="7.5" style="2" customWidth="1"/>
    <col min="16135" max="16135" width="11.375" style="2" customWidth="1"/>
    <col min="16136" max="16136" width="12.5" style="2" customWidth="1"/>
    <col min="16137" max="16137" width="29.375" style="2" customWidth="1"/>
    <col min="16138" max="16138" width="7.5" style="2" customWidth="1"/>
    <col min="16139" max="16139" width="12.375" style="2" customWidth="1"/>
    <col min="16140" max="16140" width="11.375" style="2" customWidth="1"/>
    <col min="16141" max="16141" width="12.5" style="2" customWidth="1"/>
    <col min="16142" max="16142" width="9.125" style="2"/>
    <col min="16143" max="16143" width="15.375" style="2" customWidth="1"/>
    <col min="16144" max="16147" width="11.375" style="2" customWidth="1"/>
    <col min="16148" max="16148" width="3.5" style="2" customWidth="1"/>
    <col min="16149" max="16149" width="12.5" style="2" customWidth="1"/>
    <col min="16150" max="16150" width="9.125" style="2"/>
    <col min="16151" max="16151" width="3.5" style="2" customWidth="1"/>
    <col min="16152" max="16152" width="9.125" style="2"/>
    <col min="16153" max="16155" width="12.5" style="2" customWidth="1"/>
    <col min="16156" max="16156" width="4.875" style="2" customWidth="1"/>
    <col min="16157" max="16384" width="9.125" style="2"/>
  </cols>
  <sheetData>
    <row r="1" spans="1:28" ht="30" customHeight="1">
      <c r="A1" s="3"/>
      <c r="B1" s="4"/>
      <c r="C1" s="5"/>
      <c r="D1" s="5"/>
      <c r="E1" s="5"/>
      <c r="F1" s="5"/>
      <c r="G1" s="5"/>
      <c r="H1" s="5"/>
      <c r="I1" s="5"/>
      <c r="J1" s="5"/>
      <c r="K1" s="5"/>
      <c r="L1" s="5"/>
      <c r="M1" s="5"/>
      <c r="N1" s="5"/>
      <c r="O1" s="5"/>
      <c r="P1" s="5"/>
      <c r="Q1" s="5"/>
      <c r="R1" s="5"/>
      <c r="S1" s="5"/>
      <c r="T1" s="5"/>
      <c r="U1" s="5"/>
      <c r="V1" s="5"/>
      <c r="W1" s="5"/>
      <c r="X1" s="5"/>
      <c r="Y1" s="5"/>
      <c r="Z1" s="5"/>
      <c r="AA1" s="5"/>
      <c r="AB1" s="49"/>
    </row>
    <row r="2" spans="1:28" ht="30" customHeight="1">
      <c r="A2" s="2781" t="s">
        <v>2971</v>
      </c>
      <c r="B2" s="2782"/>
      <c r="C2" s="2782"/>
      <c r="D2" s="2782"/>
      <c r="E2" s="2782"/>
      <c r="F2" s="2782"/>
      <c r="G2" s="2782"/>
      <c r="H2" s="2782"/>
      <c r="I2" s="2782"/>
      <c r="J2" s="2782"/>
      <c r="K2" s="2782"/>
      <c r="L2" s="2782"/>
      <c r="M2" s="2782"/>
      <c r="N2" s="2782"/>
      <c r="O2" s="2782"/>
      <c r="P2" s="2782"/>
      <c r="Q2" s="2782"/>
      <c r="R2" s="2782"/>
      <c r="S2" s="2782"/>
      <c r="T2" s="2782"/>
      <c r="U2" s="2782"/>
      <c r="V2" s="2782"/>
      <c r="W2" s="2782"/>
      <c r="X2" s="2782"/>
      <c r="Y2" s="2782"/>
      <c r="Z2" s="2782"/>
      <c r="AA2" s="2782"/>
      <c r="AB2" s="2783"/>
    </row>
    <row r="3" spans="1:28" ht="30" customHeight="1">
      <c r="A3" s="6"/>
      <c r="B3" s="7"/>
      <c r="C3" s="8"/>
      <c r="D3" s="8"/>
      <c r="E3" s="8"/>
      <c r="F3" s="8"/>
      <c r="G3" s="8"/>
      <c r="H3" s="8"/>
      <c r="I3" s="8"/>
      <c r="J3" s="8"/>
      <c r="K3" s="8"/>
      <c r="L3" s="8"/>
      <c r="M3" s="8"/>
      <c r="N3" s="8"/>
      <c r="O3" s="8"/>
      <c r="P3" s="8"/>
      <c r="Q3" s="8"/>
      <c r="R3" s="8"/>
      <c r="S3" s="8"/>
      <c r="T3" s="8"/>
      <c r="U3" s="8"/>
      <c r="V3" s="8"/>
      <c r="W3" s="8"/>
      <c r="X3" s="8"/>
      <c r="Y3" s="8"/>
      <c r="Z3" s="8"/>
      <c r="AA3" s="8"/>
      <c r="AB3" s="50"/>
    </row>
    <row r="4" spans="1:28" ht="30" customHeight="1">
      <c r="A4" s="9"/>
      <c r="B4" s="10"/>
      <c r="C4" s="11"/>
      <c r="D4" s="11"/>
      <c r="E4" s="11"/>
      <c r="F4" s="11"/>
      <c r="G4" s="11"/>
      <c r="H4" s="11"/>
      <c r="I4" s="11"/>
      <c r="J4" s="11"/>
      <c r="K4" s="11"/>
      <c r="L4" s="11"/>
      <c r="M4" s="11"/>
      <c r="N4" s="11"/>
      <c r="O4" s="11"/>
      <c r="P4" s="11"/>
      <c r="Q4" s="11"/>
      <c r="R4" s="11"/>
      <c r="S4" s="11"/>
      <c r="T4" s="11"/>
      <c r="U4" s="11"/>
      <c r="V4" s="11"/>
      <c r="W4" s="11"/>
      <c r="X4" s="11"/>
      <c r="Y4" s="11"/>
      <c r="Z4" s="11"/>
      <c r="AA4" s="11"/>
      <c r="AB4" s="51"/>
    </row>
    <row r="5" spans="1:28" ht="30" customHeight="1">
      <c r="A5" s="2784" t="s">
        <v>2972</v>
      </c>
      <c r="B5" s="2785"/>
      <c r="C5" s="2785"/>
      <c r="D5" s="2785"/>
      <c r="E5" s="2785"/>
      <c r="F5" s="2785"/>
      <c r="G5" s="2785"/>
      <c r="H5" s="2785"/>
      <c r="I5" s="2785"/>
      <c r="J5" s="2785"/>
      <c r="K5" s="2785"/>
      <c r="L5" s="2785"/>
      <c r="M5" s="2785"/>
      <c r="N5" s="2785"/>
      <c r="O5" s="2785"/>
      <c r="P5" s="2785"/>
      <c r="Q5" s="2785"/>
      <c r="R5" s="2785"/>
      <c r="S5" s="2785"/>
      <c r="T5" s="2785"/>
      <c r="U5" s="2785"/>
      <c r="V5" s="2785"/>
      <c r="W5" s="2785"/>
      <c r="X5" s="2785"/>
      <c r="Y5" s="2785"/>
      <c r="Z5" s="2785"/>
      <c r="AA5" s="2785"/>
      <c r="AB5" s="2786"/>
    </row>
    <row r="6" spans="1:28" ht="30" customHeight="1">
      <c r="A6" s="12"/>
      <c r="B6" s="13"/>
      <c r="C6" s="13"/>
      <c r="D6" s="13"/>
      <c r="E6" s="13"/>
      <c r="F6" s="13"/>
      <c r="G6" s="13"/>
      <c r="H6" s="13"/>
      <c r="I6" s="13"/>
      <c r="J6" s="13"/>
      <c r="K6" s="13"/>
      <c r="L6" s="13"/>
      <c r="M6" s="13"/>
      <c r="N6" s="13"/>
      <c r="O6" s="13"/>
      <c r="P6" s="13"/>
      <c r="Q6" s="13"/>
      <c r="R6" s="13"/>
      <c r="S6" s="13"/>
      <c r="T6" s="13"/>
      <c r="U6" s="13"/>
      <c r="V6" s="13"/>
      <c r="W6" s="13"/>
      <c r="X6" s="13"/>
      <c r="Y6" s="13"/>
      <c r="Z6" s="13"/>
      <c r="AA6" s="13"/>
      <c r="AB6" s="52"/>
    </row>
    <row r="7" spans="1:28" ht="30" customHeight="1">
      <c r="A7" s="14"/>
      <c r="B7" s="15"/>
      <c r="C7" s="15"/>
      <c r="D7" s="15"/>
      <c r="E7" s="15"/>
      <c r="F7" s="15"/>
      <c r="G7" s="15"/>
      <c r="H7" s="15"/>
      <c r="I7" s="15"/>
      <c r="J7" s="15"/>
      <c r="K7" s="15"/>
      <c r="L7" s="8"/>
      <c r="M7" s="8"/>
      <c r="N7" s="1"/>
      <c r="O7" s="1"/>
      <c r="P7" s="1"/>
      <c r="Q7" s="1"/>
      <c r="R7" s="1"/>
      <c r="S7" s="1"/>
      <c r="T7" s="1"/>
      <c r="U7" s="1"/>
      <c r="V7" s="1"/>
      <c r="W7" s="1"/>
      <c r="X7" s="1"/>
      <c r="Y7" s="1"/>
      <c r="Z7" s="1"/>
      <c r="AA7" s="1"/>
      <c r="AB7" s="53"/>
    </row>
    <row r="8" spans="1:28" ht="30" customHeight="1">
      <c r="A8" s="16"/>
      <c r="B8" s="17" t="s">
        <v>2973</v>
      </c>
      <c r="C8" s="8"/>
      <c r="D8" s="8"/>
      <c r="E8" s="8"/>
      <c r="F8" s="8"/>
      <c r="G8" s="8"/>
      <c r="H8" s="8"/>
      <c r="I8" s="8"/>
      <c r="J8" s="8"/>
      <c r="K8" s="8"/>
      <c r="L8" s="8"/>
      <c r="M8" s="8"/>
      <c r="N8" s="1"/>
      <c r="O8" s="1"/>
      <c r="P8" s="1"/>
      <c r="Q8" s="1"/>
      <c r="R8" s="1"/>
      <c r="S8" s="1"/>
      <c r="T8" s="1"/>
      <c r="U8" s="1"/>
      <c r="V8" s="1"/>
      <c r="W8" s="1"/>
      <c r="X8" s="1"/>
      <c r="Y8" s="1"/>
      <c r="Z8" s="1"/>
      <c r="AA8" s="1"/>
      <c r="AB8" s="53"/>
    </row>
    <row r="9" spans="1:28" ht="30" customHeight="1">
      <c r="A9" s="16"/>
      <c r="B9" s="8"/>
      <c r="C9" s="8"/>
      <c r="D9" s="8"/>
      <c r="E9" s="8"/>
      <c r="F9" s="8"/>
      <c r="G9" s="8"/>
      <c r="H9" s="8"/>
      <c r="I9" s="8"/>
      <c r="J9" s="8"/>
      <c r="K9" s="8"/>
      <c r="L9" s="8"/>
      <c r="M9" s="8"/>
      <c r="N9" s="1"/>
      <c r="O9" s="1"/>
      <c r="P9" s="1"/>
      <c r="Q9" s="1"/>
      <c r="R9" s="1"/>
      <c r="S9" s="1"/>
      <c r="T9" s="1"/>
      <c r="U9" s="1"/>
      <c r="V9" s="1"/>
      <c r="W9" s="1"/>
      <c r="X9" s="1"/>
      <c r="Y9" s="1"/>
      <c r="Z9" s="1"/>
      <c r="AA9" s="1"/>
      <c r="AB9" s="53"/>
    </row>
    <row r="10" spans="1:28" ht="30" customHeight="1">
      <c r="A10" s="18"/>
      <c r="B10" s="1"/>
      <c r="C10" s="1"/>
      <c r="D10" s="1"/>
      <c r="E10" s="1"/>
      <c r="F10" s="1"/>
      <c r="G10" s="1"/>
      <c r="H10" s="1"/>
      <c r="I10" s="1"/>
      <c r="J10" s="1"/>
      <c r="K10" s="1"/>
      <c r="L10" s="1"/>
      <c r="M10" s="1"/>
      <c r="N10" s="1"/>
      <c r="O10" s="1"/>
      <c r="P10" s="1"/>
      <c r="Q10" s="1"/>
      <c r="R10" s="1"/>
      <c r="S10" s="1"/>
      <c r="T10" s="1"/>
      <c r="U10" s="1"/>
      <c r="V10" s="1"/>
      <c r="W10" s="1"/>
      <c r="X10" s="1"/>
      <c r="Y10" s="1"/>
      <c r="Z10" s="1"/>
      <c r="AA10" s="1"/>
      <c r="AB10" s="53"/>
    </row>
    <row r="11" spans="1:28" ht="30" customHeight="1">
      <c r="A11" s="18"/>
      <c r="B11" s="1"/>
      <c r="C11" s="1"/>
      <c r="D11" s="1"/>
      <c r="E11" s="1"/>
      <c r="F11" s="1"/>
      <c r="G11" s="1"/>
      <c r="H11" s="1"/>
      <c r="I11" s="1"/>
      <c r="J11" s="1"/>
      <c r="K11" s="1"/>
      <c r="L11" s="1"/>
      <c r="M11" s="1"/>
      <c r="N11" s="1"/>
      <c r="O11" s="1"/>
      <c r="P11" s="1"/>
      <c r="Q11" s="1"/>
      <c r="R11" s="1"/>
      <c r="S11" s="1"/>
      <c r="T11" s="1"/>
      <c r="U11" s="1"/>
      <c r="V11" s="1"/>
      <c r="W11" s="1"/>
      <c r="X11" s="1"/>
      <c r="Y11" s="1"/>
      <c r="Z11" s="1"/>
      <c r="AA11" s="1"/>
      <c r="AB11" s="53"/>
    </row>
    <row r="12" spans="1:28" ht="30" customHeight="1">
      <c r="A12" s="18"/>
      <c r="B12" s="1631" t="s">
        <v>2974</v>
      </c>
      <c r="C12" s="1630" t="s">
        <v>2975</v>
      </c>
      <c r="D12" s="19"/>
      <c r="E12" s="20"/>
      <c r="F12" s="20"/>
      <c r="G12" s="20"/>
      <c r="H12" s="20"/>
      <c r="I12" s="20"/>
      <c r="J12" s="23"/>
      <c r="K12" s="23"/>
      <c r="L12" s="33" t="s">
        <v>1015</v>
      </c>
      <c r="M12" s="1"/>
      <c r="N12" s="36"/>
      <c r="O12" s="37"/>
      <c r="P12" s="37"/>
      <c r="Q12" s="37"/>
      <c r="R12" s="37"/>
      <c r="S12" s="37"/>
      <c r="T12" s="37"/>
      <c r="U12" s="37"/>
      <c r="V12" s="37"/>
      <c r="W12" s="37"/>
      <c r="X12" s="37"/>
      <c r="Y12" s="37"/>
      <c r="Z12" s="37"/>
      <c r="AA12" s="37"/>
      <c r="AB12" s="53"/>
    </row>
    <row r="13" spans="1:28" ht="30" customHeight="1">
      <c r="A13" s="18"/>
      <c r="B13" s="21"/>
      <c r="C13" s="22"/>
      <c r="D13" s="23"/>
      <c r="E13" s="23"/>
      <c r="F13" s="23"/>
      <c r="G13" s="23"/>
      <c r="H13" s="23"/>
      <c r="I13" s="23"/>
      <c r="J13" s="23"/>
      <c r="K13" s="23"/>
      <c r="L13" s="22"/>
      <c r="M13" s="1"/>
      <c r="N13" s="38"/>
      <c r="O13" s="1"/>
      <c r="P13" s="1"/>
      <c r="Q13" s="1"/>
      <c r="R13" s="1"/>
      <c r="S13" s="1"/>
      <c r="T13" s="1"/>
      <c r="U13" s="1"/>
      <c r="V13" s="1"/>
      <c r="W13" s="1"/>
      <c r="X13" s="1"/>
      <c r="Y13" s="1"/>
      <c r="Z13" s="1"/>
      <c r="AA13" s="1"/>
      <c r="AB13" s="53"/>
    </row>
    <row r="14" spans="1:28" ht="30" customHeight="1">
      <c r="A14" s="18"/>
      <c r="B14" s="499" t="s">
        <v>2976</v>
      </c>
      <c r="C14" s="1630" t="s">
        <v>2977</v>
      </c>
      <c r="D14" s="19"/>
      <c r="E14" s="20"/>
      <c r="F14" s="20"/>
      <c r="G14" s="20"/>
      <c r="H14" s="20"/>
      <c r="I14" s="20"/>
      <c r="J14" s="23"/>
      <c r="K14" s="23"/>
      <c r="L14" s="33" t="s">
        <v>1015</v>
      </c>
      <c r="M14" s="1"/>
      <c r="N14" s="36"/>
      <c r="O14" s="37"/>
      <c r="P14" s="37"/>
      <c r="Q14" s="37"/>
      <c r="R14" s="37"/>
      <c r="S14" s="37"/>
      <c r="T14" s="37"/>
      <c r="U14" s="37"/>
      <c r="V14" s="37"/>
      <c r="W14" s="37"/>
      <c r="X14" s="37"/>
      <c r="Y14" s="37"/>
      <c r="Z14" s="37"/>
      <c r="AA14" s="37"/>
      <c r="AB14" s="53"/>
    </row>
    <row r="15" spans="1:28" ht="30" customHeight="1">
      <c r="A15" s="18"/>
      <c r="B15" s="21"/>
      <c r="C15" s="22"/>
      <c r="D15" s="23"/>
      <c r="E15" s="23"/>
      <c r="F15" s="23"/>
      <c r="G15" s="23"/>
      <c r="H15" s="23"/>
      <c r="I15" s="23"/>
      <c r="J15" s="23"/>
      <c r="K15" s="23"/>
      <c r="L15" s="22"/>
      <c r="M15" s="1"/>
      <c r="N15" s="38"/>
      <c r="O15" s="1"/>
      <c r="P15" s="1"/>
      <c r="Q15" s="1"/>
      <c r="R15" s="1"/>
      <c r="S15" s="1"/>
      <c r="T15" s="1"/>
      <c r="U15" s="1"/>
      <c r="V15" s="1"/>
      <c r="W15" s="1"/>
      <c r="X15" s="1"/>
      <c r="Y15" s="1"/>
      <c r="Z15" s="1"/>
      <c r="AA15" s="1"/>
      <c r="AB15" s="53"/>
    </row>
    <row r="16" spans="1:28" ht="30" customHeight="1">
      <c r="A16" s="18"/>
      <c r="B16" s="499" t="s">
        <v>2978</v>
      </c>
      <c r="C16" s="1630" t="s">
        <v>2979</v>
      </c>
      <c r="D16" s="19"/>
      <c r="E16" s="20"/>
      <c r="F16" s="20"/>
      <c r="G16" s="20"/>
      <c r="H16" s="20"/>
      <c r="I16" s="20"/>
      <c r="J16" s="23"/>
      <c r="K16" s="23"/>
      <c r="L16" s="33" t="s">
        <v>1015</v>
      </c>
      <c r="M16" s="1"/>
      <c r="N16" s="36"/>
      <c r="O16" s="37"/>
      <c r="P16" s="37"/>
      <c r="Q16" s="37"/>
      <c r="R16" s="37"/>
      <c r="S16" s="37"/>
      <c r="T16" s="37"/>
      <c r="U16" s="37"/>
      <c r="V16" s="37"/>
      <c r="W16" s="37"/>
      <c r="X16" s="37"/>
      <c r="Y16" s="37"/>
      <c r="Z16" s="37"/>
      <c r="AA16" s="37"/>
      <c r="AB16" s="53"/>
    </row>
    <row r="17" spans="1:29" ht="30" customHeight="1">
      <c r="A17" s="18"/>
      <c r="B17" s="21"/>
      <c r="C17" s="24"/>
      <c r="D17" s="1"/>
      <c r="E17" s="23"/>
      <c r="F17" s="23"/>
      <c r="G17" s="23"/>
      <c r="H17" s="23"/>
      <c r="I17" s="23"/>
      <c r="J17" s="23"/>
      <c r="K17" s="23"/>
      <c r="L17" s="22"/>
      <c r="M17" s="1"/>
      <c r="N17" s="38"/>
      <c r="O17" s="1"/>
      <c r="P17" s="1"/>
      <c r="Q17" s="1"/>
      <c r="R17" s="1"/>
      <c r="S17" s="1"/>
      <c r="T17" s="1"/>
      <c r="U17" s="1"/>
      <c r="V17" s="1"/>
      <c r="W17" s="1"/>
      <c r="X17" s="1"/>
      <c r="Y17" s="1"/>
      <c r="Z17" s="1"/>
      <c r="AA17" s="1"/>
      <c r="AB17" s="53"/>
    </row>
    <row r="18" spans="1:29" ht="30" customHeight="1">
      <c r="A18" s="18"/>
      <c r="B18" s="499" t="s">
        <v>2980</v>
      </c>
      <c r="C18" s="1630" t="s">
        <v>2981</v>
      </c>
      <c r="D18" s="19"/>
      <c r="E18" s="20"/>
      <c r="F18" s="20"/>
      <c r="G18" s="20"/>
      <c r="H18" s="20"/>
      <c r="I18" s="20"/>
      <c r="J18" s="23"/>
      <c r="K18" s="23"/>
      <c r="L18" s="33" t="s">
        <v>1015</v>
      </c>
      <c r="M18" s="1"/>
      <c r="N18" s="36"/>
      <c r="O18" s="37"/>
      <c r="P18" s="37"/>
      <c r="Q18" s="37"/>
      <c r="R18" s="37"/>
      <c r="S18" s="37"/>
      <c r="T18" s="37"/>
      <c r="U18" s="37"/>
      <c r="V18" s="37"/>
      <c r="W18" s="37"/>
      <c r="X18" s="37"/>
      <c r="Y18" s="37"/>
      <c r="Z18" s="37"/>
      <c r="AA18" s="37"/>
      <c r="AB18" s="53"/>
    </row>
    <row r="19" spans="1:29" ht="30" customHeight="1">
      <c r="A19" s="18"/>
      <c r="B19" s="1"/>
      <c r="C19" s="1"/>
      <c r="D19" s="1"/>
      <c r="E19" s="1"/>
      <c r="F19" s="1"/>
      <c r="G19" s="1"/>
      <c r="H19" s="1"/>
      <c r="I19" s="1"/>
      <c r="J19" s="1"/>
      <c r="K19" s="1"/>
      <c r="L19" s="39"/>
      <c r="M19" s="1"/>
      <c r="N19" s="38"/>
      <c r="O19" s="1"/>
      <c r="P19" s="1"/>
      <c r="Q19" s="1"/>
      <c r="R19" s="1"/>
      <c r="S19" s="1"/>
      <c r="T19" s="1"/>
      <c r="U19" s="1"/>
      <c r="V19" s="1"/>
      <c r="W19" s="1"/>
      <c r="X19" s="1"/>
      <c r="Y19" s="1"/>
      <c r="Z19" s="1"/>
      <c r="AA19" s="1"/>
      <c r="AB19" s="53"/>
    </row>
    <row r="20" spans="1:29" ht="30" customHeight="1">
      <c r="A20" s="18"/>
      <c r="B20" s="1"/>
      <c r="C20" s="1"/>
      <c r="D20" s="1"/>
      <c r="E20" s="1"/>
      <c r="F20" s="1"/>
      <c r="G20" s="1"/>
      <c r="H20" s="1"/>
      <c r="I20" s="1"/>
      <c r="J20" s="1"/>
      <c r="K20" s="1"/>
      <c r="L20" s="1"/>
      <c r="M20" s="1"/>
      <c r="N20" s="36"/>
      <c r="O20" s="37"/>
      <c r="P20" s="37"/>
      <c r="Q20" s="37"/>
      <c r="R20" s="37"/>
      <c r="S20" s="37"/>
      <c r="T20" s="37"/>
      <c r="U20" s="37"/>
      <c r="V20" s="37"/>
      <c r="W20" s="37"/>
      <c r="X20" s="37"/>
      <c r="Y20" s="37"/>
      <c r="Z20" s="37"/>
      <c r="AA20" s="37"/>
      <c r="AB20" s="53"/>
    </row>
    <row r="21" spans="1:29" ht="30" customHeight="1">
      <c r="A21" s="18"/>
      <c r="B21" s="1"/>
      <c r="C21" s="1"/>
      <c r="D21" s="1"/>
      <c r="E21" s="1"/>
      <c r="F21" s="1"/>
      <c r="G21" s="1"/>
      <c r="H21" s="1"/>
      <c r="I21" s="1"/>
      <c r="J21" s="1"/>
      <c r="K21" s="1"/>
      <c r="L21" s="1"/>
      <c r="M21" s="1"/>
      <c r="N21" s="38"/>
      <c r="O21" s="1"/>
      <c r="P21" s="1"/>
      <c r="Q21" s="1"/>
      <c r="R21" s="1"/>
      <c r="S21" s="1"/>
      <c r="T21" s="1"/>
      <c r="U21" s="1"/>
      <c r="V21" s="1"/>
      <c r="W21" s="1"/>
      <c r="X21" s="1"/>
      <c r="Y21" s="1"/>
      <c r="Z21" s="1"/>
      <c r="AA21" s="1"/>
      <c r="AB21" s="53"/>
    </row>
    <row r="22" spans="1:29" ht="30" customHeight="1">
      <c r="A22" s="18"/>
      <c r="B22" s="1"/>
      <c r="C22" s="1"/>
      <c r="D22" s="1"/>
      <c r="E22" s="1"/>
      <c r="F22" s="1"/>
      <c r="G22" s="1"/>
      <c r="H22" s="1"/>
      <c r="I22" s="1"/>
      <c r="J22" s="1"/>
      <c r="K22" s="1"/>
      <c r="L22" s="13"/>
      <c r="M22" s="13"/>
      <c r="N22" s="13"/>
      <c r="O22" s="13"/>
      <c r="P22" s="13"/>
      <c r="Q22" s="13"/>
      <c r="R22" s="13"/>
      <c r="S22" s="13"/>
      <c r="T22" s="13"/>
      <c r="U22" s="13"/>
      <c r="V22" s="13"/>
      <c r="W22" s="13"/>
      <c r="X22" s="13"/>
      <c r="Y22" s="13"/>
      <c r="Z22" s="13"/>
      <c r="AA22" s="13"/>
      <c r="AB22" s="52"/>
    </row>
    <row r="23" spans="1:29" ht="30" customHeight="1">
      <c r="A23" s="14"/>
      <c r="B23" s="15"/>
      <c r="C23" s="15"/>
      <c r="D23" s="15"/>
      <c r="E23" s="15"/>
      <c r="F23" s="15"/>
      <c r="G23" s="15"/>
      <c r="H23" s="15"/>
      <c r="I23" s="15"/>
      <c r="J23" s="15"/>
      <c r="K23" s="15"/>
      <c r="L23" s="8"/>
      <c r="M23" s="8"/>
      <c r="N23" s="1"/>
      <c r="O23" s="1"/>
      <c r="P23" s="1"/>
      <c r="Q23" s="1"/>
      <c r="R23" s="1"/>
      <c r="S23" s="1"/>
      <c r="T23" s="1"/>
      <c r="U23" s="1"/>
      <c r="V23" s="1"/>
      <c r="W23" s="1"/>
      <c r="X23" s="1"/>
      <c r="Y23" s="1"/>
      <c r="Z23" s="1"/>
      <c r="AA23" s="1"/>
      <c r="AB23" s="53"/>
    </row>
    <row r="24" spans="1:29" ht="30" customHeight="1">
      <c r="A24" s="16"/>
      <c r="B24" s="17" t="s">
        <v>2982</v>
      </c>
      <c r="C24" s="17"/>
      <c r="D24" s="17"/>
      <c r="E24" s="25"/>
      <c r="F24" s="25"/>
      <c r="G24" s="25"/>
      <c r="H24" s="8"/>
      <c r="I24" s="8"/>
      <c r="J24" s="8"/>
      <c r="K24" s="8"/>
      <c r="L24" s="8"/>
      <c r="M24" s="8"/>
      <c r="N24" s="23"/>
      <c r="O24" s="23"/>
      <c r="P24" s="23"/>
      <c r="Q24" s="23"/>
      <c r="R24" s="23"/>
      <c r="S24" s="23"/>
      <c r="T24" s="23"/>
      <c r="U24" s="23"/>
      <c r="V24" s="23"/>
      <c r="W24" s="23"/>
      <c r="X24" s="23"/>
      <c r="Y24" s="23"/>
      <c r="Z24" s="23"/>
      <c r="AA24" s="23"/>
      <c r="AB24" s="54"/>
      <c r="AC24" s="55"/>
    </row>
    <row r="25" spans="1:29" ht="30" customHeight="1">
      <c r="A25" s="26"/>
      <c r="B25" s="25"/>
      <c r="C25" s="25"/>
      <c r="D25" s="25"/>
      <c r="E25" s="25"/>
      <c r="F25" s="25"/>
      <c r="G25" s="25"/>
      <c r="H25" s="8"/>
      <c r="I25" s="8"/>
      <c r="J25" s="8"/>
      <c r="K25" s="8"/>
      <c r="L25" s="8"/>
      <c r="M25" s="8"/>
      <c r="N25" s="23"/>
      <c r="O25" s="23"/>
      <c r="P25" s="23"/>
      <c r="Q25" s="23"/>
      <c r="R25" s="23"/>
      <c r="S25" s="23"/>
      <c r="T25" s="23"/>
      <c r="U25" s="23"/>
      <c r="V25" s="23"/>
      <c r="W25" s="23"/>
      <c r="X25" s="23"/>
      <c r="Y25" s="23"/>
      <c r="Z25" s="23"/>
      <c r="AA25" s="23"/>
      <c r="AB25" s="54"/>
      <c r="AC25" s="55"/>
    </row>
    <row r="26" spans="1:29" ht="30" customHeight="1">
      <c r="A26" s="27"/>
      <c r="B26" s="23"/>
      <c r="C26" s="23"/>
      <c r="D26" s="23"/>
      <c r="E26" s="23"/>
      <c r="F26" s="23"/>
      <c r="G26" s="23"/>
      <c r="H26" s="23"/>
      <c r="I26" s="23"/>
      <c r="J26" s="23"/>
      <c r="K26" s="23"/>
      <c r="L26" s="23"/>
      <c r="M26" s="23"/>
      <c r="N26" s="1"/>
      <c r="O26" s="23"/>
      <c r="P26" s="23"/>
      <c r="Q26" s="23"/>
      <c r="R26" s="23"/>
      <c r="S26" s="23"/>
      <c r="T26" s="23"/>
      <c r="U26" s="23"/>
      <c r="V26" s="23"/>
      <c r="W26" s="23"/>
      <c r="X26" s="23"/>
      <c r="Y26" s="23"/>
      <c r="Z26" s="23"/>
      <c r="AA26" s="23"/>
      <c r="AB26" s="54"/>
      <c r="AC26" s="55"/>
    </row>
    <row r="27" spans="1:29" ht="30" customHeight="1">
      <c r="A27" s="27"/>
      <c r="B27" s="23"/>
      <c r="C27" s="23"/>
      <c r="D27" s="23"/>
      <c r="E27" s="23"/>
      <c r="F27" s="23"/>
      <c r="G27" s="23"/>
      <c r="H27" s="23"/>
      <c r="I27" s="23"/>
      <c r="J27" s="23"/>
      <c r="K27" s="23"/>
      <c r="L27" s="23"/>
      <c r="M27" s="23"/>
      <c r="N27" s="2787" t="s">
        <v>2983</v>
      </c>
      <c r="O27" s="2787"/>
      <c r="P27" s="2787"/>
      <c r="Q27" s="2787"/>
      <c r="R27" s="2787"/>
      <c r="S27" s="22"/>
      <c r="T27" s="2787" t="s">
        <v>2984</v>
      </c>
      <c r="U27" s="2787"/>
      <c r="V27" s="22"/>
      <c r="W27" s="2787" t="s">
        <v>2985</v>
      </c>
      <c r="X27" s="2787"/>
      <c r="Y27" s="2787"/>
      <c r="Z27" s="2787"/>
      <c r="AA27" s="2787"/>
      <c r="AB27" s="54"/>
      <c r="AC27" s="55"/>
    </row>
    <row r="28" spans="1:29" ht="30" customHeight="1">
      <c r="A28" s="27"/>
      <c r="B28" s="23"/>
      <c r="C28" s="23"/>
      <c r="D28" s="23"/>
      <c r="E28" s="23"/>
      <c r="F28" s="23"/>
      <c r="G28" s="23"/>
      <c r="H28" s="23"/>
      <c r="I28" s="23"/>
      <c r="J28" s="23"/>
      <c r="K28" s="23"/>
      <c r="L28" s="23"/>
      <c r="M28" s="23"/>
      <c r="N28" s="1"/>
      <c r="O28" s="23"/>
      <c r="P28" s="23"/>
      <c r="Q28" s="23"/>
      <c r="R28" s="23"/>
      <c r="S28" s="23"/>
      <c r="T28" s="23"/>
      <c r="U28" s="23"/>
      <c r="V28" s="23"/>
      <c r="W28" s="23"/>
      <c r="X28" s="23"/>
      <c r="Y28" s="23"/>
      <c r="Z28" s="23"/>
      <c r="AA28" s="23"/>
      <c r="AB28" s="54"/>
      <c r="AC28" s="55"/>
    </row>
    <row r="29" spans="1:29" ht="30" customHeight="1">
      <c r="A29" s="18"/>
      <c r="B29" s="499" t="s">
        <v>2974</v>
      </c>
      <c r="C29" s="1630" t="s">
        <v>2986</v>
      </c>
      <c r="D29" s="19"/>
      <c r="E29" s="20"/>
      <c r="F29" s="20"/>
      <c r="G29" s="20"/>
      <c r="H29" s="20"/>
      <c r="I29" s="20"/>
      <c r="J29" s="23"/>
      <c r="K29" s="23"/>
      <c r="L29" s="33" t="s">
        <v>1015</v>
      </c>
      <c r="M29" s="23"/>
      <c r="N29" s="40"/>
      <c r="O29" s="40"/>
      <c r="P29" s="40"/>
      <c r="Q29" s="40"/>
      <c r="R29" s="40"/>
      <c r="S29" s="23"/>
      <c r="T29" s="40"/>
      <c r="U29" s="40"/>
      <c r="V29" s="23"/>
      <c r="W29" s="40"/>
      <c r="X29" s="40"/>
      <c r="Y29" s="40"/>
      <c r="Z29" s="40"/>
      <c r="AA29" s="40"/>
      <c r="AB29" s="54"/>
      <c r="AC29" s="55"/>
    </row>
    <row r="30" spans="1:29" ht="30" customHeight="1">
      <c r="A30" s="18"/>
      <c r="B30" s="21"/>
      <c r="C30" s="22"/>
      <c r="D30" s="23"/>
      <c r="E30" s="23"/>
      <c r="F30" s="23"/>
      <c r="G30" s="23"/>
      <c r="H30" s="23"/>
      <c r="I30" s="23"/>
      <c r="J30" s="23"/>
      <c r="K30" s="23"/>
      <c r="L30" s="22"/>
      <c r="M30" s="23"/>
      <c r="N30" s="23"/>
      <c r="O30" s="23"/>
      <c r="P30" s="23"/>
      <c r="Q30" s="23"/>
      <c r="R30" s="23"/>
      <c r="S30" s="23"/>
      <c r="T30" s="23"/>
      <c r="U30" s="23"/>
      <c r="V30" s="23"/>
      <c r="W30" s="23"/>
      <c r="X30" s="23"/>
      <c r="Y30" s="23"/>
      <c r="Z30" s="23"/>
      <c r="AA30" s="23"/>
      <c r="AB30" s="54"/>
      <c r="AC30" s="55"/>
    </row>
    <row r="31" spans="1:29" ht="30" customHeight="1">
      <c r="A31" s="18"/>
      <c r="B31" s="499" t="s">
        <v>2976</v>
      </c>
      <c r="C31" s="1630" t="s">
        <v>2987</v>
      </c>
      <c r="D31" s="19"/>
      <c r="E31" s="20"/>
      <c r="F31" s="20"/>
      <c r="G31" s="20"/>
      <c r="H31" s="20"/>
      <c r="I31" s="20"/>
      <c r="J31" s="23"/>
      <c r="K31" s="23"/>
      <c r="L31" s="33" t="s">
        <v>1015</v>
      </c>
      <c r="M31" s="23"/>
      <c r="N31" s="40"/>
      <c r="O31" s="40"/>
      <c r="P31" s="40"/>
      <c r="Q31" s="40"/>
      <c r="R31" s="40"/>
      <c r="S31" s="23"/>
      <c r="T31" s="40"/>
      <c r="U31" s="40"/>
      <c r="V31" s="23"/>
      <c r="W31" s="40"/>
      <c r="X31" s="40"/>
      <c r="Y31" s="40"/>
      <c r="Z31" s="40"/>
      <c r="AA31" s="40"/>
      <c r="AB31" s="54"/>
      <c r="AC31" s="55"/>
    </row>
    <row r="32" spans="1:29" ht="30" customHeight="1">
      <c r="A32" s="18"/>
      <c r="B32" s="21"/>
      <c r="C32" s="22"/>
      <c r="D32" s="23"/>
      <c r="E32" s="23"/>
      <c r="F32" s="23"/>
      <c r="G32" s="23"/>
      <c r="H32" s="23"/>
      <c r="I32" s="23"/>
      <c r="J32" s="23"/>
      <c r="K32" s="23"/>
      <c r="L32" s="22"/>
      <c r="M32" s="23"/>
      <c r="N32" s="23"/>
      <c r="O32" s="23"/>
      <c r="P32" s="23"/>
      <c r="Q32" s="23"/>
      <c r="R32" s="23"/>
      <c r="S32" s="23"/>
      <c r="T32" s="23"/>
      <c r="U32" s="23"/>
      <c r="V32" s="23"/>
      <c r="W32" s="23"/>
      <c r="X32" s="23"/>
      <c r="Y32" s="23"/>
      <c r="Z32" s="23"/>
      <c r="AA32" s="23"/>
      <c r="AB32" s="54"/>
      <c r="AC32" s="55"/>
    </row>
    <row r="33" spans="1:29" ht="30" customHeight="1">
      <c r="A33" s="18"/>
      <c r="B33" s="499" t="s">
        <v>2978</v>
      </c>
      <c r="C33" s="1630" t="s">
        <v>2988</v>
      </c>
      <c r="D33" s="19"/>
      <c r="E33" s="20"/>
      <c r="F33" s="20"/>
      <c r="G33" s="20"/>
      <c r="H33" s="20"/>
      <c r="I33" s="20"/>
      <c r="J33" s="23"/>
      <c r="K33" s="23"/>
      <c r="L33" s="33" t="s">
        <v>1015</v>
      </c>
      <c r="M33" s="23"/>
      <c r="N33" s="40"/>
      <c r="O33" s="40"/>
      <c r="P33" s="40"/>
      <c r="Q33" s="40"/>
      <c r="R33" s="40"/>
      <c r="S33" s="23"/>
      <c r="T33" s="40"/>
      <c r="U33" s="40"/>
      <c r="V33" s="23"/>
      <c r="W33" s="40"/>
      <c r="X33" s="40"/>
      <c r="Y33" s="40"/>
      <c r="Z33" s="40"/>
      <c r="AA33" s="40"/>
      <c r="AB33" s="54"/>
      <c r="AC33" s="55"/>
    </row>
    <row r="34" spans="1:29" ht="30" customHeight="1">
      <c r="A34" s="18"/>
      <c r="B34" s="21"/>
      <c r="C34" s="22"/>
      <c r="D34" s="23"/>
      <c r="E34" s="23"/>
      <c r="F34" s="23"/>
      <c r="G34" s="23"/>
      <c r="H34" s="23"/>
      <c r="I34" s="23"/>
      <c r="J34" s="23"/>
      <c r="K34" s="23"/>
      <c r="L34" s="22"/>
      <c r="M34" s="23"/>
      <c r="N34" s="23"/>
      <c r="O34" s="23"/>
      <c r="P34" s="23"/>
      <c r="Q34" s="23"/>
      <c r="R34" s="23"/>
      <c r="S34" s="23"/>
      <c r="T34" s="23"/>
      <c r="U34" s="23"/>
      <c r="V34" s="23"/>
      <c r="W34" s="23"/>
      <c r="X34" s="23"/>
      <c r="Y34" s="23"/>
      <c r="Z34" s="23"/>
      <c r="AA34" s="23"/>
      <c r="AB34" s="54"/>
      <c r="AC34" s="55"/>
    </row>
    <row r="35" spans="1:29" ht="30" customHeight="1">
      <c r="A35" s="18"/>
      <c r="B35" s="499" t="s">
        <v>2980</v>
      </c>
      <c r="C35" s="1630" t="s">
        <v>2989</v>
      </c>
      <c r="D35" s="19"/>
      <c r="E35" s="20"/>
      <c r="F35" s="20"/>
      <c r="G35" s="20"/>
      <c r="H35" s="20"/>
      <c r="I35" s="20"/>
      <c r="J35" s="23"/>
      <c r="K35" s="23"/>
      <c r="L35" s="33" t="s">
        <v>1015</v>
      </c>
      <c r="M35" s="23"/>
      <c r="N35" s="40"/>
      <c r="O35" s="40"/>
      <c r="P35" s="40"/>
      <c r="Q35" s="40"/>
      <c r="R35" s="40"/>
      <c r="S35" s="23"/>
      <c r="T35" s="40"/>
      <c r="U35" s="40"/>
      <c r="V35" s="23"/>
      <c r="W35" s="40"/>
      <c r="X35" s="40"/>
      <c r="Y35" s="40"/>
      <c r="Z35" s="40"/>
      <c r="AA35" s="40"/>
      <c r="AB35" s="54"/>
      <c r="AC35" s="55"/>
    </row>
    <row r="36" spans="1:29" ht="30" customHeight="1">
      <c r="A36" s="18"/>
      <c r="B36" s="21"/>
      <c r="C36" s="22"/>
      <c r="D36" s="23"/>
      <c r="E36" s="23"/>
      <c r="F36" s="23"/>
      <c r="G36" s="23"/>
      <c r="H36" s="23"/>
      <c r="I36" s="23"/>
      <c r="J36" s="23"/>
      <c r="K36" s="23"/>
      <c r="L36" s="22"/>
      <c r="M36" s="23"/>
      <c r="N36" s="23"/>
      <c r="O36" s="23"/>
      <c r="P36" s="23"/>
      <c r="Q36" s="23"/>
      <c r="R36" s="23"/>
      <c r="S36" s="23"/>
      <c r="T36" s="23"/>
      <c r="U36" s="23"/>
      <c r="V36" s="23"/>
      <c r="W36" s="23"/>
      <c r="X36" s="23"/>
      <c r="Y36" s="23"/>
      <c r="Z36" s="23"/>
      <c r="AA36" s="23"/>
      <c r="AB36" s="54"/>
      <c r="AC36" s="55"/>
    </row>
    <row r="37" spans="1:29" ht="30" customHeight="1">
      <c r="A37" s="18"/>
      <c r="B37" s="499" t="s">
        <v>2990</v>
      </c>
      <c r="C37" s="1630" t="s">
        <v>2991</v>
      </c>
      <c r="D37" s="19"/>
      <c r="E37" s="20"/>
      <c r="F37" s="20"/>
      <c r="G37" s="20"/>
      <c r="H37" s="20"/>
      <c r="I37" s="20"/>
      <c r="J37" s="23"/>
      <c r="K37" s="23"/>
      <c r="L37" s="33" t="s">
        <v>1015</v>
      </c>
      <c r="M37" s="23"/>
      <c r="N37" s="40"/>
      <c r="O37" s="40"/>
      <c r="P37" s="40"/>
      <c r="Q37" s="40"/>
      <c r="R37" s="40"/>
      <c r="S37" s="23"/>
      <c r="T37" s="40"/>
      <c r="U37" s="40"/>
      <c r="V37" s="23"/>
      <c r="W37" s="40"/>
      <c r="X37" s="40"/>
      <c r="Y37" s="40"/>
      <c r="Z37" s="40"/>
      <c r="AA37" s="40"/>
      <c r="AB37" s="54"/>
      <c r="AC37" s="55"/>
    </row>
    <row r="38" spans="1:29" ht="30" customHeight="1">
      <c r="A38" s="28" t="s">
        <v>1161</v>
      </c>
      <c r="B38" s="20"/>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54"/>
      <c r="AC38" s="55"/>
    </row>
    <row r="39" spans="1:29" ht="30" customHeight="1">
      <c r="A39" s="27"/>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54"/>
      <c r="AC39" s="55"/>
    </row>
    <row r="40" spans="1:29" ht="30" customHeight="1">
      <c r="A40" s="29"/>
      <c r="B40" s="30"/>
      <c r="C40" s="30"/>
      <c r="D40" s="30"/>
      <c r="E40" s="30"/>
      <c r="F40" s="30"/>
      <c r="G40" s="30"/>
      <c r="H40" s="15"/>
      <c r="I40" s="15"/>
      <c r="J40" s="15"/>
      <c r="K40" s="15"/>
      <c r="L40" s="15"/>
      <c r="M40" s="15"/>
      <c r="N40" s="41"/>
      <c r="O40" s="42"/>
      <c r="P40" s="42"/>
      <c r="Q40" s="42"/>
      <c r="R40" s="42"/>
      <c r="S40" s="42"/>
      <c r="T40" s="42"/>
      <c r="U40" s="42"/>
      <c r="V40" s="42"/>
      <c r="W40" s="42"/>
      <c r="X40" s="42"/>
      <c r="Y40" s="42"/>
      <c r="Z40" s="42"/>
      <c r="AA40" s="42"/>
      <c r="AB40" s="56"/>
      <c r="AC40" s="55"/>
    </row>
    <row r="41" spans="1:29" ht="30" customHeight="1">
      <c r="A41" s="16"/>
      <c r="B41" s="17" t="s">
        <v>2992</v>
      </c>
      <c r="C41" s="25"/>
      <c r="D41" s="25"/>
      <c r="E41" s="25"/>
      <c r="F41" s="25"/>
      <c r="G41" s="25"/>
      <c r="H41" s="8"/>
      <c r="I41" s="8"/>
      <c r="J41" s="8"/>
      <c r="K41" s="8"/>
      <c r="L41" s="8"/>
      <c r="M41" s="8"/>
      <c r="N41" s="43"/>
      <c r="O41" s="23"/>
      <c r="P41" s="23"/>
      <c r="Q41" s="23"/>
      <c r="R41" s="23"/>
      <c r="S41" s="23"/>
      <c r="T41" s="23"/>
      <c r="U41" s="23"/>
      <c r="V41" s="23"/>
      <c r="W41" s="23"/>
      <c r="X41" s="23"/>
      <c r="Y41" s="23"/>
      <c r="Z41" s="23"/>
      <c r="AA41" s="23"/>
      <c r="AB41" s="54"/>
      <c r="AC41" s="55"/>
    </row>
    <row r="42" spans="1:29" ht="30" customHeight="1">
      <c r="A42" s="26"/>
      <c r="B42" s="25"/>
      <c r="C42" s="25"/>
      <c r="D42" s="25"/>
      <c r="E42" s="25"/>
      <c r="F42" s="25"/>
      <c r="G42" s="25"/>
      <c r="H42" s="8"/>
      <c r="I42" s="8"/>
      <c r="J42" s="8"/>
      <c r="K42" s="8"/>
      <c r="L42" s="8"/>
      <c r="M42" s="8"/>
      <c r="N42" s="43"/>
      <c r="O42" s="23"/>
      <c r="P42" s="23"/>
      <c r="Q42" s="23"/>
      <c r="R42" s="23"/>
      <c r="S42" s="23"/>
      <c r="T42" s="23"/>
      <c r="U42" s="23"/>
      <c r="V42" s="23"/>
      <c r="W42" s="23"/>
      <c r="X42" s="23"/>
      <c r="Y42" s="23"/>
      <c r="Z42" s="23"/>
      <c r="AA42" s="23"/>
      <c r="AB42" s="54"/>
      <c r="AC42" s="55"/>
    </row>
    <row r="43" spans="1:29" ht="30" customHeight="1">
      <c r="A43" s="27"/>
      <c r="B43" s="23"/>
      <c r="C43" s="23"/>
      <c r="D43" s="23"/>
      <c r="E43" s="23"/>
      <c r="F43" s="23"/>
      <c r="G43" s="23"/>
      <c r="H43" s="23"/>
      <c r="I43" s="23"/>
      <c r="J43" s="23"/>
      <c r="K43" s="23"/>
      <c r="L43" s="23"/>
      <c r="M43" s="23"/>
      <c r="N43" s="44"/>
      <c r="O43" s="44"/>
      <c r="P43" s="45"/>
      <c r="Q43" s="44"/>
      <c r="R43" s="44"/>
      <c r="S43" s="23"/>
      <c r="T43" s="20"/>
      <c r="U43" s="1"/>
      <c r="V43" s="23"/>
      <c r="W43" s="20"/>
      <c r="X43" s="20"/>
      <c r="Y43" s="23"/>
      <c r="Z43" s="23"/>
      <c r="AA43" s="23"/>
      <c r="AB43" s="54"/>
      <c r="AC43" s="55"/>
    </row>
    <row r="44" spans="1:29" ht="30" customHeight="1">
      <c r="A44" s="27"/>
      <c r="B44" s="23"/>
      <c r="C44" s="23"/>
      <c r="D44" s="23"/>
      <c r="E44" s="23"/>
      <c r="F44" s="23"/>
      <c r="G44" s="23"/>
      <c r="H44" s="23"/>
      <c r="I44" s="23"/>
      <c r="J44" s="23"/>
      <c r="K44" s="23"/>
      <c r="L44" s="23"/>
      <c r="M44" s="23"/>
      <c r="N44" s="2787" t="s">
        <v>2983</v>
      </c>
      <c r="O44" s="2787"/>
      <c r="P44" s="2787"/>
      <c r="Q44" s="2787"/>
      <c r="R44" s="2787"/>
      <c r="S44" s="22"/>
      <c r="T44" s="2787" t="s">
        <v>2984</v>
      </c>
      <c r="U44" s="2787"/>
      <c r="V44" s="22"/>
      <c r="W44" s="2787" t="s">
        <v>2985</v>
      </c>
      <c r="X44" s="2787"/>
      <c r="Y44" s="2787"/>
      <c r="Z44" s="2787"/>
      <c r="AA44" s="2787"/>
      <c r="AB44" s="54"/>
      <c r="AC44" s="55"/>
    </row>
    <row r="45" spans="1:29" ht="30" customHeight="1">
      <c r="A45" s="28" t="s">
        <v>1161</v>
      </c>
      <c r="B45" s="20"/>
      <c r="C45" s="31"/>
      <c r="D45" s="31"/>
      <c r="E45" s="23"/>
      <c r="F45" s="23"/>
      <c r="G45" s="23"/>
      <c r="H45" s="23"/>
      <c r="I45" s="23"/>
      <c r="J45" s="31"/>
      <c r="K45" s="23"/>
      <c r="L45" s="1"/>
      <c r="M45" s="23"/>
      <c r="N45" s="22"/>
      <c r="O45" s="22"/>
      <c r="P45" s="22"/>
      <c r="Q45" s="22"/>
      <c r="R45" s="22"/>
      <c r="S45" s="22"/>
      <c r="T45" s="22"/>
      <c r="U45" s="22"/>
      <c r="V45" s="22"/>
      <c r="W45" s="22"/>
      <c r="X45" s="22"/>
      <c r="Y45" s="22"/>
      <c r="Z45" s="22"/>
      <c r="AA45" s="22"/>
      <c r="AB45" s="54"/>
      <c r="AC45" s="55"/>
    </row>
    <row r="46" spans="1:29" ht="30" customHeight="1">
      <c r="A46" s="32"/>
      <c r="B46" s="499" t="s">
        <v>2974</v>
      </c>
      <c r="C46" s="2788"/>
      <c r="D46" s="2789"/>
      <c r="E46" s="2792" t="s">
        <v>2993</v>
      </c>
      <c r="F46" s="2785"/>
      <c r="G46" s="2785"/>
      <c r="H46" s="33"/>
      <c r="I46" s="2788"/>
      <c r="J46" s="2789"/>
      <c r="K46" s="2792" t="s">
        <v>2994</v>
      </c>
      <c r="L46" s="2785"/>
      <c r="M46" s="2785"/>
      <c r="N46" s="20"/>
      <c r="O46" s="23"/>
      <c r="P46" s="23"/>
      <c r="Q46" s="23"/>
      <c r="R46" s="23"/>
      <c r="S46" s="23"/>
      <c r="T46" s="23"/>
      <c r="U46" s="23"/>
      <c r="V46" s="23"/>
      <c r="W46" s="23"/>
      <c r="X46" s="23"/>
      <c r="Y46" s="23"/>
      <c r="Z46" s="23"/>
      <c r="AA46" s="23"/>
      <c r="AB46" s="54"/>
      <c r="AC46" s="55"/>
    </row>
    <row r="47" spans="1:29" ht="30" customHeight="1">
      <c r="A47" s="27"/>
      <c r="B47" s="22"/>
      <c r="C47" s="2790"/>
      <c r="D47" s="2791"/>
      <c r="E47" s="2792"/>
      <c r="F47" s="2785"/>
      <c r="G47" s="2785"/>
      <c r="H47" s="22"/>
      <c r="I47" s="2790"/>
      <c r="J47" s="2791"/>
      <c r="K47" s="2792"/>
      <c r="L47" s="2785"/>
      <c r="M47" s="2785"/>
      <c r="N47" s="46"/>
      <c r="O47" s="40"/>
      <c r="P47" s="40"/>
      <c r="Q47" s="40"/>
      <c r="R47" s="40"/>
      <c r="S47" s="23"/>
      <c r="T47" s="40"/>
      <c r="U47" s="40"/>
      <c r="V47" s="23"/>
      <c r="W47" s="40"/>
      <c r="X47" s="40"/>
      <c r="Y47" s="40"/>
      <c r="Z47" s="40"/>
      <c r="AA47" s="40"/>
      <c r="AB47" s="54"/>
      <c r="AC47" s="55"/>
    </row>
    <row r="48" spans="1:29" ht="30" customHeight="1">
      <c r="A48" s="27"/>
      <c r="B48" s="22"/>
      <c r="C48" s="22"/>
      <c r="D48" s="22"/>
      <c r="E48" s="22"/>
      <c r="F48" s="22"/>
      <c r="G48" s="22"/>
      <c r="H48" s="22"/>
      <c r="I48" s="22"/>
      <c r="J48" s="22"/>
      <c r="K48" s="22"/>
      <c r="L48" s="22"/>
      <c r="M48" s="22"/>
      <c r="N48" s="23"/>
      <c r="O48" s="23"/>
      <c r="P48" s="23"/>
      <c r="Q48" s="23"/>
      <c r="R48" s="23"/>
      <c r="S48" s="23"/>
      <c r="T48" s="23"/>
      <c r="U48" s="23"/>
      <c r="V48" s="23"/>
      <c r="W48" s="23"/>
      <c r="X48" s="23"/>
      <c r="Y48" s="23"/>
      <c r="Z48" s="23"/>
      <c r="AA48" s="23"/>
      <c r="AB48" s="54"/>
      <c r="AC48" s="55"/>
    </row>
    <row r="49" spans="1:30" ht="30" customHeight="1">
      <c r="A49" s="27"/>
      <c r="B49" s="22"/>
      <c r="C49" s="22"/>
      <c r="D49" s="22"/>
      <c r="E49" s="22"/>
      <c r="F49" s="22"/>
      <c r="G49" s="22"/>
      <c r="H49" s="22"/>
      <c r="I49" s="22"/>
      <c r="J49" s="22"/>
      <c r="K49" s="22"/>
      <c r="L49" s="22"/>
      <c r="M49" s="22"/>
      <c r="N49" s="23"/>
      <c r="O49" s="23"/>
      <c r="P49" s="23"/>
      <c r="Q49" s="23"/>
      <c r="R49" s="23"/>
      <c r="S49" s="23"/>
      <c r="T49" s="23"/>
      <c r="U49" s="23"/>
      <c r="V49" s="23"/>
      <c r="W49" s="23"/>
      <c r="X49" s="23"/>
      <c r="Y49" s="23"/>
      <c r="Z49" s="23"/>
      <c r="AA49" s="23"/>
      <c r="AB49" s="54"/>
      <c r="AC49" s="55"/>
    </row>
    <row r="50" spans="1:30" ht="30" customHeight="1">
      <c r="A50" s="32"/>
      <c r="B50" s="499" t="s">
        <v>2976</v>
      </c>
      <c r="C50" s="1630" t="s">
        <v>2995</v>
      </c>
      <c r="D50" s="1630"/>
      <c r="E50" s="34"/>
      <c r="F50" s="34"/>
      <c r="G50" s="34"/>
      <c r="H50" s="34"/>
      <c r="I50" s="34"/>
      <c r="J50" s="22"/>
      <c r="K50" s="22"/>
      <c r="L50" s="33" t="s">
        <v>1015</v>
      </c>
      <c r="M50" s="22"/>
      <c r="N50" s="40"/>
      <c r="O50" s="40"/>
      <c r="P50" s="40"/>
      <c r="Q50" s="40"/>
      <c r="R50" s="40"/>
      <c r="S50" s="40"/>
      <c r="T50" s="40"/>
      <c r="U50" s="40"/>
      <c r="V50" s="40"/>
      <c r="W50" s="40"/>
      <c r="X50" s="40"/>
      <c r="Y50" s="40"/>
      <c r="Z50" s="40"/>
      <c r="AA50" s="40"/>
      <c r="AB50" s="54"/>
      <c r="AC50" s="55"/>
    </row>
    <row r="51" spans="1:30" ht="30" customHeight="1">
      <c r="A51" s="32"/>
      <c r="B51" s="35"/>
      <c r="C51" s="20"/>
      <c r="D51" s="20"/>
      <c r="E51" s="20"/>
      <c r="F51" s="20"/>
      <c r="G51" s="20"/>
      <c r="H51" s="20"/>
      <c r="I51" s="20"/>
      <c r="J51" s="23"/>
      <c r="K51" s="23"/>
      <c r="L51" s="23"/>
      <c r="M51" s="23"/>
      <c r="N51" s="23"/>
      <c r="O51" s="23"/>
      <c r="P51" s="23"/>
      <c r="Q51" s="23"/>
      <c r="R51" s="23"/>
      <c r="S51" s="23"/>
      <c r="T51" s="23"/>
      <c r="U51" s="23"/>
      <c r="V51" s="23"/>
      <c r="W51" s="23"/>
      <c r="X51" s="23"/>
      <c r="Y51" s="23"/>
      <c r="Z51" s="23"/>
      <c r="AA51" s="23"/>
      <c r="AB51" s="54"/>
      <c r="AC51" s="55"/>
    </row>
    <row r="52" spans="1:30" ht="30" customHeight="1">
      <c r="A52" s="27"/>
      <c r="B52" s="23"/>
      <c r="C52" s="23"/>
      <c r="D52" s="23"/>
      <c r="E52" s="23"/>
      <c r="F52" s="23"/>
      <c r="G52" s="23"/>
      <c r="H52" s="23"/>
      <c r="I52" s="23"/>
      <c r="J52" s="23"/>
      <c r="K52" s="23"/>
      <c r="L52" s="23"/>
      <c r="M52" s="23"/>
      <c r="N52" s="40"/>
      <c r="O52" s="40"/>
      <c r="P52" s="40"/>
      <c r="Q52" s="40"/>
      <c r="R52" s="40"/>
      <c r="S52" s="40"/>
      <c r="T52" s="40"/>
      <c r="U52" s="40"/>
      <c r="V52" s="40"/>
      <c r="W52" s="40"/>
      <c r="X52" s="40"/>
      <c r="Y52" s="40"/>
      <c r="Z52" s="40"/>
      <c r="AA52" s="40"/>
      <c r="AB52" s="54"/>
      <c r="AC52" s="55"/>
    </row>
    <row r="53" spans="1:30" ht="30" customHeight="1">
      <c r="A53" s="27"/>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54"/>
      <c r="AC53" s="55"/>
    </row>
    <row r="54" spans="1:30" ht="30" customHeight="1">
      <c r="A54" s="27"/>
      <c r="B54" s="23"/>
      <c r="C54" s="23"/>
      <c r="D54" s="23"/>
      <c r="E54" s="23"/>
      <c r="F54" s="23"/>
      <c r="G54" s="23"/>
      <c r="H54" s="23"/>
      <c r="I54" s="23"/>
      <c r="J54" s="23"/>
      <c r="K54" s="23"/>
      <c r="L54" s="23"/>
      <c r="M54" s="23"/>
      <c r="N54" s="40"/>
      <c r="O54" s="40"/>
      <c r="P54" s="40"/>
      <c r="Q54" s="40"/>
      <c r="R54" s="40"/>
      <c r="S54" s="40"/>
      <c r="T54" s="40"/>
      <c r="U54" s="40"/>
      <c r="V54" s="40"/>
      <c r="W54" s="40"/>
      <c r="X54" s="40"/>
      <c r="Y54" s="40"/>
      <c r="Z54" s="40"/>
      <c r="AA54" s="40"/>
      <c r="AB54" s="54"/>
      <c r="AC54" s="55"/>
    </row>
    <row r="55" spans="1:30" ht="30" customHeight="1">
      <c r="A55" s="27"/>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54"/>
      <c r="AC55" s="55"/>
    </row>
    <row r="56" spans="1:30" ht="30" customHeight="1">
      <c r="A56" s="27"/>
      <c r="B56" s="23"/>
      <c r="C56" s="23"/>
      <c r="D56" s="23"/>
      <c r="E56" s="23"/>
      <c r="F56" s="23"/>
      <c r="G56" s="23"/>
      <c r="H56" s="23"/>
      <c r="I56" s="23"/>
      <c r="J56" s="23"/>
      <c r="K56" s="23"/>
      <c r="L56" s="23"/>
      <c r="M56" s="23"/>
      <c r="N56" s="40"/>
      <c r="O56" s="40"/>
      <c r="P56" s="40"/>
      <c r="Q56" s="40"/>
      <c r="R56" s="40"/>
      <c r="S56" s="40"/>
      <c r="T56" s="40"/>
      <c r="U56" s="40"/>
      <c r="V56" s="40"/>
      <c r="W56" s="40"/>
      <c r="X56" s="40"/>
      <c r="Y56" s="40"/>
      <c r="Z56" s="40"/>
      <c r="AA56" s="40"/>
      <c r="AB56" s="54"/>
      <c r="AC56" s="55"/>
    </row>
    <row r="57" spans="1:30" ht="30" customHeight="1">
      <c r="A57" s="27"/>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54"/>
      <c r="AC57" s="23"/>
      <c r="AD57" s="1"/>
    </row>
    <row r="58" spans="1:30" ht="30" customHeight="1">
      <c r="A58" s="27"/>
      <c r="B58" s="23"/>
      <c r="C58" s="23"/>
      <c r="D58" s="23"/>
      <c r="E58" s="23"/>
      <c r="F58" s="23"/>
      <c r="G58" s="23"/>
      <c r="H58" s="23"/>
      <c r="I58" s="23"/>
      <c r="J58" s="23"/>
      <c r="K58" s="23"/>
      <c r="L58" s="47"/>
      <c r="M58" s="47"/>
      <c r="N58" s="47"/>
      <c r="O58" s="47"/>
      <c r="P58" s="47"/>
      <c r="Q58" s="47"/>
      <c r="R58" s="47"/>
      <c r="S58" s="47"/>
      <c r="T58" s="47"/>
      <c r="U58" s="47"/>
      <c r="V58" s="47"/>
      <c r="W58" s="47"/>
      <c r="X58" s="47"/>
      <c r="Y58" s="47"/>
      <c r="Z58" s="47"/>
      <c r="AA58" s="47"/>
      <c r="AB58" s="57"/>
      <c r="AC58" s="55"/>
    </row>
    <row r="59" spans="1:30" ht="30" customHeight="1">
      <c r="A59" s="29"/>
      <c r="B59" s="30"/>
      <c r="C59" s="30"/>
      <c r="D59" s="30"/>
      <c r="E59" s="30"/>
      <c r="F59" s="30"/>
      <c r="G59" s="30"/>
      <c r="H59" s="15"/>
      <c r="I59" s="15"/>
      <c r="J59" s="15"/>
      <c r="K59" s="15"/>
      <c r="L59" s="8"/>
      <c r="M59" s="8"/>
      <c r="N59" s="23"/>
      <c r="O59" s="23"/>
      <c r="P59" s="23"/>
      <c r="Q59" s="23"/>
      <c r="R59" s="23"/>
      <c r="S59" s="23"/>
      <c r="T59" s="23"/>
      <c r="U59" s="23"/>
      <c r="V59" s="23"/>
      <c r="W59" s="23"/>
      <c r="X59" s="23"/>
      <c r="Y59" s="23"/>
      <c r="Z59" s="23"/>
      <c r="AA59" s="23"/>
      <c r="AB59" s="54"/>
      <c r="AC59" s="55"/>
    </row>
    <row r="60" spans="1:30" ht="30" customHeight="1">
      <c r="A60" s="16"/>
      <c r="B60" s="17" t="s">
        <v>2996</v>
      </c>
      <c r="C60" s="25"/>
      <c r="D60" s="25"/>
      <c r="E60" s="25"/>
      <c r="F60" s="25"/>
      <c r="G60" s="25"/>
      <c r="H60" s="8"/>
      <c r="I60" s="8"/>
      <c r="J60" s="8"/>
      <c r="K60" s="8"/>
      <c r="L60" s="8"/>
      <c r="M60" s="8"/>
      <c r="N60" s="23"/>
      <c r="O60" s="23"/>
      <c r="P60" s="23"/>
      <c r="Q60" s="23"/>
      <c r="R60" s="23"/>
      <c r="S60" s="23"/>
      <c r="T60" s="23"/>
      <c r="U60" s="23"/>
      <c r="V60" s="23"/>
      <c r="W60" s="23"/>
      <c r="X60" s="23"/>
      <c r="Y60" s="23"/>
      <c r="Z60" s="23"/>
      <c r="AA60" s="23"/>
      <c r="AB60" s="54"/>
      <c r="AC60" s="55"/>
    </row>
    <row r="61" spans="1:30" ht="30" customHeight="1">
      <c r="A61" s="26"/>
      <c r="B61" s="25"/>
      <c r="C61" s="25"/>
      <c r="D61" s="25"/>
      <c r="E61" s="25"/>
      <c r="F61" s="25"/>
      <c r="G61" s="25"/>
      <c r="H61" s="8"/>
      <c r="I61" s="8"/>
      <c r="J61" s="8"/>
      <c r="K61" s="8"/>
      <c r="L61" s="8"/>
      <c r="M61" s="8"/>
      <c r="N61" s="23"/>
      <c r="O61" s="44"/>
      <c r="P61" s="23"/>
      <c r="Q61" s="23"/>
      <c r="R61" s="23"/>
      <c r="S61" s="23"/>
      <c r="T61" s="23"/>
      <c r="U61" s="23"/>
      <c r="V61" s="23"/>
      <c r="W61" s="23"/>
      <c r="X61" s="23"/>
      <c r="Y61" s="23"/>
      <c r="Z61" s="23"/>
      <c r="AA61" s="23"/>
      <c r="AB61" s="54"/>
      <c r="AC61" s="55"/>
    </row>
    <row r="62" spans="1:30" ht="30" customHeight="1">
      <c r="A62" s="27"/>
      <c r="B62" s="23"/>
      <c r="C62" s="23"/>
      <c r="D62" s="23"/>
      <c r="E62" s="23"/>
      <c r="F62" s="23"/>
      <c r="G62" s="23"/>
      <c r="H62" s="23"/>
      <c r="I62" s="23"/>
      <c r="J62" s="23"/>
      <c r="K62" s="23"/>
      <c r="L62" s="23"/>
      <c r="M62" s="23"/>
      <c r="N62" s="23"/>
      <c r="O62" s="44"/>
      <c r="P62" s="23"/>
      <c r="Q62" s="23"/>
      <c r="R62" s="23"/>
      <c r="S62" s="23"/>
      <c r="T62" s="23"/>
      <c r="U62" s="23"/>
      <c r="V62" s="23"/>
      <c r="W62" s="23"/>
      <c r="X62" s="23"/>
      <c r="Y62" s="23"/>
      <c r="Z62" s="23"/>
      <c r="AA62" s="23"/>
      <c r="AB62" s="54"/>
      <c r="AC62" s="55"/>
    </row>
    <row r="63" spans="1:30" ht="30" customHeight="1">
      <c r="A63" s="27"/>
      <c r="B63" s="23"/>
      <c r="C63" s="23"/>
      <c r="D63" s="23"/>
      <c r="E63" s="23"/>
      <c r="F63" s="23"/>
      <c r="G63" s="23"/>
      <c r="H63" s="23"/>
      <c r="I63" s="23"/>
      <c r="J63" s="23"/>
      <c r="K63" s="23"/>
      <c r="L63" s="23"/>
      <c r="M63" s="23"/>
      <c r="N63" s="2787" t="s">
        <v>2983</v>
      </c>
      <c r="O63" s="2787"/>
      <c r="P63" s="2787"/>
      <c r="Q63" s="2787"/>
      <c r="R63" s="2787"/>
      <c r="S63" s="48"/>
      <c r="T63" s="2787" t="s">
        <v>2984</v>
      </c>
      <c r="U63" s="2787"/>
      <c r="V63" s="48"/>
      <c r="W63" s="2787" t="s">
        <v>2985</v>
      </c>
      <c r="X63" s="2787"/>
      <c r="Y63" s="2787"/>
      <c r="Z63" s="2787"/>
      <c r="AA63" s="2787"/>
      <c r="AB63" s="54"/>
      <c r="AC63" s="55"/>
    </row>
    <row r="64" spans="1:30" ht="30" customHeight="1">
      <c r="A64" s="27"/>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54"/>
      <c r="AC64" s="55"/>
    </row>
    <row r="65" spans="1:29" ht="30" customHeight="1">
      <c r="A65" s="18"/>
      <c r="B65" s="499" t="s">
        <v>2974</v>
      </c>
      <c r="C65" s="1630" t="s">
        <v>2997</v>
      </c>
      <c r="D65" s="1630"/>
      <c r="E65" s="34"/>
      <c r="F65" s="20"/>
      <c r="G65" s="20"/>
      <c r="H65" s="20"/>
      <c r="I65" s="20"/>
      <c r="J65" s="23"/>
      <c r="K65" s="23"/>
      <c r="L65" s="33" t="s">
        <v>1015</v>
      </c>
      <c r="M65" s="23"/>
      <c r="N65" s="40"/>
      <c r="O65" s="40"/>
      <c r="P65" s="40"/>
      <c r="Q65" s="40"/>
      <c r="R65" s="40"/>
      <c r="S65" s="23"/>
      <c r="T65" s="40"/>
      <c r="U65" s="40"/>
      <c r="V65" s="23"/>
      <c r="W65" s="40"/>
      <c r="X65" s="40"/>
      <c r="Y65" s="40"/>
      <c r="Z65" s="40"/>
      <c r="AA65" s="40"/>
      <c r="AB65" s="54"/>
      <c r="AC65" s="55"/>
    </row>
    <row r="66" spans="1:29" ht="30" customHeight="1">
      <c r="A66" s="18"/>
      <c r="B66" s="21"/>
      <c r="C66" s="22"/>
      <c r="D66" s="22"/>
      <c r="E66" s="22"/>
      <c r="F66" s="23"/>
      <c r="G66" s="23"/>
      <c r="H66" s="23"/>
      <c r="I66" s="23"/>
      <c r="J66" s="23"/>
      <c r="K66" s="23"/>
      <c r="L66" s="22"/>
      <c r="M66" s="23"/>
      <c r="N66" s="23"/>
      <c r="O66" s="23"/>
      <c r="P66" s="23"/>
      <c r="Q66" s="23"/>
      <c r="R66" s="23"/>
      <c r="S66" s="23"/>
      <c r="T66" s="23"/>
      <c r="U66" s="23"/>
      <c r="V66" s="23"/>
      <c r="W66" s="23"/>
      <c r="X66" s="23"/>
      <c r="Y66" s="23"/>
      <c r="Z66" s="23"/>
      <c r="AA66" s="23"/>
      <c r="AB66" s="54"/>
      <c r="AC66" s="55"/>
    </row>
    <row r="67" spans="1:29" ht="30" customHeight="1">
      <c r="A67" s="18"/>
      <c r="B67" s="499" t="s">
        <v>2976</v>
      </c>
      <c r="C67" s="1630" t="s">
        <v>2998</v>
      </c>
      <c r="D67" s="1630"/>
      <c r="E67" s="34"/>
      <c r="F67" s="20"/>
      <c r="G67" s="20"/>
      <c r="H67" s="20"/>
      <c r="I67" s="20"/>
      <c r="J67" s="23"/>
      <c r="K67" s="23"/>
      <c r="L67" s="33" t="s">
        <v>1015</v>
      </c>
      <c r="M67" s="23"/>
      <c r="N67" s="40"/>
      <c r="O67" s="40"/>
      <c r="P67" s="40"/>
      <c r="Q67" s="40"/>
      <c r="R67" s="40"/>
      <c r="S67" s="23"/>
      <c r="T67" s="40"/>
      <c r="U67" s="40"/>
      <c r="V67" s="23"/>
      <c r="W67" s="40"/>
      <c r="X67" s="40"/>
      <c r="Y67" s="40"/>
      <c r="Z67" s="40"/>
      <c r="AA67" s="40"/>
      <c r="AB67" s="54"/>
      <c r="AC67" s="55"/>
    </row>
    <row r="68" spans="1:29" ht="30" customHeight="1">
      <c r="A68" s="18"/>
      <c r="B68" s="21"/>
      <c r="C68" s="22"/>
      <c r="D68" s="22"/>
      <c r="E68" s="22"/>
      <c r="F68" s="23"/>
      <c r="G68" s="23"/>
      <c r="H68" s="23"/>
      <c r="I68" s="23"/>
      <c r="J68" s="23"/>
      <c r="K68" s="23"/>
      <c r="L68" s="22"/>
      <c r="M68" s="23"/>
      <c r="N68" s="23"/>
      <c r="O68" s="23"/>
      <c r="P68" s="23"/>
      <c r="Q68" s="23"/>
      <c r="R68" s="23"/>
      <c r="S68" s="23"/>
      <c r="T68" s="23"/>
      <c r="U68" s="23"/>
      <c r="V68" s="23"/>
      <c r="W68" s="23"/>
      <c r="X68" s="23"/>
      <c r="Y68" s="23"/>
      <c r="Z68" s="23"/>
      <c r="AA68" s="23"/>
      <c r="AB68" s="54"/>
      <c r="AC68" s="55"/>
    </row>
    <row r="69" spans="1:29" ht="30" customHeight="1">
      <c r="A69" s="18"/>
      <c r="B69" s="499" t="s">
        <v>2978</v>
      </c>
      <c r="C69" s="1630" t="s">
        <v>2999</v>
      </c>
      <c r="D69" s="1630"/>
      <c r="E69" s="34"/>
      <c r="F69" s="20"/>
      <c r="G69" s="20"/>
      <c r="H69" s="20"/>
      <c r="I69" s="20"/>
      <c r="J69" s="23"/>
      <c r="K69" s="23"/>
      <c r="L69" s="33" t="s">
        <v>1015</v>
      </c>
      <c r="M69" s="23"/>
      <c r="N69" s="40"/>
      <c r="O69" s="40"/>
      <c r="P69" s="40"/>
      <c r="Q69" s="40"/>
      <c r="R69" s="40"/>
      <c r="S69" s="23"/>
      <c r="T69" s="40"/>
      <c r="U69" s="40"/>
      <c r="V69" s="23"/>
      <c r="W69" s="40"/>
      <c r="X69" s="40"/>
      <c r="Y69" s="40"/>
      <c r="Z69" s="40"/>
      <c r="AA69" s="40"/>
      <c r="AB69" s="54"/>
      <c r="AC69" s="55"/>
    </row>
    <row r="70" spans="1:29" ht="30" customHeight="1">
      <c r="A70" s="18"/>
      <c r="B70" s="21"/>
      <c r="C70" s="22"/>
      <c r="D70" s="22"/>
      <c r="E70" s="22"/>
      <c r="F70" s="23"/>
      <c r="G70" s="23"/>
      <c r="H70" s="23"/>
      <c r="I70" s="23"/>
      <c r="J70" s="23"/>
      <c r="K70" s="23"/>
      <c r="L70" s="22"/>
      <c r="M70" s="23"/>
      <c r="N70" s="23"/>
      <c r="O70" s="23"/>
      <c r="P70" s="23"/>
      <c r="Q70" s="23"/>
      <c r="R70" s="23"/>
      <c r="S70" s="23"/>
      <c r="T70" s="23"/>
      <c r="U70" s="23"/>
      <c r="V70" s="23"/>
      <c r="W70" s="23"/>
      <c r="X70" s="23"/>
      <c r="Y70" s="23"/>
      <c r="Z70" s="23"/>
      <c r="AA70" s="23"/>
      <c r="AB70" s="54"/>
      <c r="AC70" s="55"/>
    </row>
    <row r="71" spans="1:29" ht="30" customHeight="1">
      <c r="A71" s="18"/>
      <c r="B71" s="499" t="s">
        <v>2980</v>
      </c>
      <c r="C71" s="1630" t="s">
        <v>3000</v>
      </c>
      <c r="D71" s="1630"/>
      <c r="E71" s="34"/>
      <c r="F71" s="20"/>
      <c r="G71" s="20"/>
      <c r="H71" s="20"/>
      <c r="I71" s="20"/>
      <c r="J71" s="23"/>
      <c r="K71" s="23"/>
      <c r="L71" s="33" t="s">
        <v>1015</v>
      </c>
      <c r="M71" s="23"/>
      <c r="N71" s="40"/>
      <c r="O71" s="40"/>
      <c r="P71" s="40"/>
      <c r="Q71" s="40"/>
      <c r="R71" s="40"/>
      <c r="S71" s="23"/>
      <c r="T71" s="40"/>
      <c r="U71" s="40"/>
      <c r="V71" s="23"/>
      <c r="W71" s="40"/>
      <c r="X71" s="40"/>
      <c r="Y71" s="40"/>
      <c r="Z71" s="40"/>
      <c r="AA71" s="40"/>
      <c r="AB71" s="54"/>
      <c r="AC71" s="55"/>
    </row>
    <row r="72" spans="1:29" ht="30" customHeight="1">
      <c r="A72" s="18"/>
      <c r="B72" s="21"/>
      <c r="C72" s="22"/>
      <c r="D72" s="22"/>
      <c r="E72" s="22"/>
      <c r="F72" s="23"/>
      <c r="G72" s="23"/>
      <c r="H72" s="23"/>
      <c r="I72" s="23"/>
      <c r="J72" s="23"/>
      <c r="K72" s="23"/>
      <c r="L72" s="22"/>
      <c r="M72" s="23"/>
      <c r="N72" s="23"/>
      <c r="O72" s="23"/>
      <c r="P72" s="23"/>
      <c r="Q72" s="23"/>
      <c r="R72" s="23"/>
      <c r="S72" s="23"/>
      <c r="T72" s="23"/>
      <c r="U72" s="23"/>
      <c r="V72" s="23"/>
      <c r="W72" s="23"/>
      <c r="X72" s="23"/>
      <c r="Y72" s="23"/>
      <c r="Z72" s="23"/>
      <c r="AA72" s="23"/>
      <c r="AB72" s="54"/>
      <c r="AC72" s="55"/>
    </row>
    <row r="73" spans="1:29" ht="30" customHeight="1">
      <c r="A73" s="18"/>
      <c r="B73" s="499" t="s">
        <v>2990</v>
      </c>
      <c r="C73" s="1630" t="s">
        <v>3001</v>
      </c>
      <c r="D73" s="1630"/>
      <c r="E73" s="34"/>
      <c r="F73" s="20"/>
      <c r="G73" s="20"/>
      <c r="H73" s="20"/>
      <c r="I73" s="20"/>
      <c r="J73" s="23"/>
      <c r="K73" s="23"/>
      <c r="L73" s="33" t="s">
        <v>1015</v>
      </c>
      <c r="M73" s="23"/>
      <c r="N73" s="40"/>
      <c r="O73" s="40"/>
      <c r="P73" s="40"/>
      <c r="Q73" s="40"/>
      <c r="R73" s="40"/>
      <c r="S73" s="23"/>
      <c r="T73" s="40"/>
      <c r="U73" s="40"/>
      <c r="V73" s="23"/>
      <c r="W73" s="40"/>
      <c r="X73" s="40"/>
      <c r="Y73" s="40"/>
      <c r="Z73" s="40"/>
      <c r="AA73" s="40"/>
      <c r="AB73" s="54"/>
      <c r="AC73" s="55"/>
    </row>
    <row r="74" spans="1:29" ht="30" customHeight="1">
      <c r="A74" s="18"/>
      <c r="B74" s="21"/>
      <c r="C74" s="22"/>
      <c r="D74" s="22"/>
      <c r="E74" s="22"/>
      <c r="F74" s="23"/>
      <c r="G74" s="23"/>
      <c r="H74" s="23"/>
      <c r="I74" s="23"/>
      <c r="J74" s="23"/>
      <c r="K74" s="23"/>
      <c r="L74" s="22"/>
      <c r="M74" s="23"/>
      <c r="N74" s="23"/>
      <c r="O74" s="23"/>
      <c r="P74" s="23"/>
      <c r="Q74" s="23"/>
      <c r="R74" s="23"/>
      <c r="S74" s="23"/>
      <c r="T74" s="23"/>
      <c r="U74" s="23"/>
      <c r="V74" s="23"/>
      <c r="W74" s="23"/>
      <c r="X74" s="23"/>
      <c r="Y74" s="23"/>
      <c r="Z74" s="23"/>
      <c r="AA74" s="23"/>
      <c r="AB74" s="54"/>
      <c r="AC74" s="55"/>
    </row>
    <row r="75" spans="1:29" ht="30" customHeight="1">
      <c r="A75" s="18"/>
      <c r="B75" s="499" t="s">
        <v>3002</v>
      </c>
      <c r="C75" s="1630" t="s">
        <v>3003</v>
      </c>
      <c r="D75" s="1630"/>
      <c r="E75" s="34"/>
      <c r="F75" s="20"/>
      <c r="G75" s="20"/>
      <c r="H75" s="20"/>
      <c r="I75" s="20"/>
      <c r="J75" s="23"/>
      <c r="K75" s="23"/>
      <c r="L75" s="33" t="s">
        <v>1015</v>
      </c>
      <c r="M75" s="23"/>
      <c r="N75" s="40"/>
      <c r="O75" s="40"/>
      <c r="P75" s="40"/>
      <c r="Q75" s="40"/>
      <c r="R75" s="40"/>
      <c r="S75" s="23"/>
      <c r="T75" s="40"/>
      <c r="U75" s="40"/>
      <c r="V75" s="23"/>
      <c r="W75" s="40"/>
      <c r="X75" s="40"/>
      <c r="Y75" s="40"/>
      <c r="Z75" s="40"/>
      <c r="AA75" s="40"/>
      <c r="AB75" s="54"/>
      <c r="AC75" s="55"/>
    </row>
    <row r="76" spans="1:29" ht="30" customHeight="1">
      <c r="A76" s="18"/>
      <c r="B76" s="21"/>
      <c r="C76" s="1630" t="s">
        <v>3004</v>
      </c>
      <c r="D76" s="1630"/>
      <c r="E76" s="34"/>
      <c r="F76" s="20"/>
      <c r="G76" s="20"/>
      <c r="H76" s="20"/>
      <c r="I76" s="20"/>
      <c r="J76" s="23"/>
      <c r="K76" s="23"/>
      <c r="L76" s="22"/>
      <c r="M76" s="23"/>
      <c r="N76" s="23"/>
      <c r="O76" s="23"/>
      <c r="P76" s="23"/>
      <c r="Q76" s="23"/>
      <c r="R76" s="23"/>
      <c r="S76" s="23"/>
      <c r="T76" s="23"/>
      <c r="U76" s="23"/>
      <c r="V76" s="23"/>
      <c r="W76" s="23"/>
      <c r="X76" s="23"/>
      <c r="Y76" s="23"/>
      <c r="Z76" s="23"/>
      <c r="AA76" s="23"/>
      <c r="AB76" s="54"/>
      <c r="AC76" s="55"/>
    </row>
    <row r="77" spans="1:29" ht="30" customHeight="1">
      <c r="A77" s="18"/>
      <c r="B77" s="21"/>
      <c r="C77" s="22"/>
      <c r="D77" s="22"/>
      <c r="E77" s="22"/>
      <c r="F77" s="23"/>
      <c r="G77" s="23"/>
      <c r="H77" s="23"/>
      <c r="I77" s="23"/>
      <c r="J77" s="23"/>
      <c r="K77" s="23"/>
      <c r="L77" s="22"/>
      <c r="M77" s="23"/>
      <c r="N77" s="23"/>
      <c r="O77" s="23"/>
      <c r="P77" s="23"/>
      <c r="Q77" s="23"/>
      <c r="R77" s="23"/>
      <c r="S77" s="23"/>
      <c r="T77" s="23"/>
      <c r="U77" s="23"/>
      <c r="V77" s="23"/>
      <c r="W77" s="23"/>
      <c r="X77" s="23"/>
      <c r="Y77" s="23"/>
      <c r="Z77" s="23"/>
      <c r="AA77" s="23"/>
      <c r="AB77" s="54"/>
      <c r="AC77" s="55"/>
    </row>
    <row r="78" spans="1:29" ht="30" customHeight="1">
      <c r="A78" s="18"/>
      <c r="B78" s="499" t="s">
        <v>3005</v>
      </c>
      <c r="C78" s="1630" t="s">
        <v>2991</v>
      </c>
      <c r="D78" s="1630"/>
      <c r="E78" s="34"/>
      <c r="F78" s="20"/>
      <c r="G78" s="20"/>
      <c r="H78" s="20"/>
      <c r="I78" s="20"/>
      <c r="J78" s="23"/>
      <c r="K78" s="23"/>
      <c r="L78" s="33" t="s">
        <v>1015</v>
      </c>
      <c r="M78" s="23"/>
      <c r="N78" s="40"/>
      <c r="O78" s="40"/>
      <c r="P78" s="40"/>
      <c r="Q78" s="40"/>
      <c r="R78" s="40"/>
      <c r="S78" s="23"/>
      <c r="T78" s="40"/>
      <c r="U78" s="40"/>
      <c r="V78" s="23"/>
      <c r="W78" s="40"/>
      <c r="X78" s="40"/>
      <c r="Y78" s="40"/>
      <c r="Z78" s="40"/>
      <c r="AA78" s="40"/>
      <c r="AB78" s="54"/>
      <c r="AC78" s="55"/>
    </row>
    <row r="79" spans="1:29" ht="30" customHeight="1">
      <c r="A79" s="27"/>
      <c r="B79" s="23"/>
      <c r="C79" s="23"/>
      <c r="D79" s="23"/>
      <c r="E79" s="23"/>
      <c r="F79" s="23"/>
      <c r="G79" s="23"/>
      <c r="H79" s="23"/>
      <c r="I79" s="23"/>
      <c r="J79" s="23"/>
      <c r="K79" s="23"/>
      <c r="L79" s="22"/>
      <c r="M79" s="23"/>
      <c r="N79" s="23"/>
      <c r="O79" s="23"/>
      <c r="P79" s="23"/>
      <c r="Q79" s="23"/>
      <c r="R79" s="23"/>
      <c r="S79" s="23"/>
      <c r="T79" s="23"/>
      <c r="U79" s="23"/>
      <c r="V79" s="23"/>
      <c r="W79" s="23"/>
      <c r="X79" s="23"/>
      <c r="Y79" s="23"/>
      <c r="Z79" s="23"/>
      <c r="AA79" s="23"/>
      <c r="AB79" s="54"/>
      <c r="AC79" s="55"/>
    </row>
    <row r="80" spans="1:29" ht="30" customHeight="1">
      <c r="A80" s="27"/>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54"/>
      <c r="AC80" s="55"/>
    </row>
    <row r="81" spans="1:29" ht="30" customHeight="1">
      <c r="A81" s="27"/>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54"/>
      <c r="AC81" s="55"/>
    </row>
    <row r="82" spans="1:29" ht="30" customHeight="1">
      <c r="A82" s="27"/>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54"/>
      <c r="AC82" s="55"/>
    </row>
    <row r="83" spans="1:29" ht="30" customHeight="1">
      <c r="A83" s="27"/>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54"/>
      <c r="AC83" s="55"/>
    </row>
    <row r="84" spans="1:29" ht="30" customHeight="1">
      <c r="A84" s="27"/>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54"/>
      <c r="AC84" s="55"/>
    </row>
    <row r="85" spans="1:29" ht="30" customHeight="1">
      <c r="A85" s="27"/>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54"/>
      <c r="AC85" s="55"/>
    </row>
    <row r="86" spans="1:29" ht="30" customHeight="1">
      <c r="A86" s="27"/>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54"/>
      <c r="AC86" s="55"/>
    </row>
    <row r="87" spans="1:29" ht="30" customHeight="1">
      <c r="A87" s="58"/>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60"/>
      <c r="AC87" s="55"/>
    </row>
    <row r="88" spans="1:29" ht="27.9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55"/>
    </row>
    <row r="89" spans="1:29" ht="27.95" customHeight="1">
      <c r="A89" s="1595"/>
      <c r="B89" s="1595"/>
      <c r="C89" s="1595"/>
      <c r="D89" s="1595"/>
      <c r="E89" s="1595"/>
      <c r="F89" s="1595"/>
      <c r="G89" s="1595"/>
      <c r="H89" s="1595"/>
      <c r="I89" s="1595"/>
      <c r="J89" s="1595"/>
      <c r="K89" s="1595"/>
      <c r="L89" s="1595"/>
      <c r="M89" s="1595"/>
      <c r="N89" s="1595"/>
      <c r="O89" s="1595"/>
      <c r="P89" s="1595"/>
      <c r="Q89" s="1595"/>
      <c r="R89" s="1595"/>
      <c r="S89" s="1595"/>
      <c r="T89" s="1595"/>
      <c r="U89" s="1595"/>
      <c r="V89" s="1595"/>
      <c r="W89" s="1595"/>
      <c r="X89" s="1595"/>
      <c r="Y89" s="1595"/>
      <c r="Z89" s="1595"/>
      <c r="AA89" s="1595"/>
      <c r="AB89" s="1595"/>
      <c r="AC89" s="55"/>
    </row>
    <row r="90" spans="1:29" ht="27.95" customHeight="1">
      <c r="A90" s="2386">
        <v>47</v>
      </c>
      <c r="B90" s="2386"/>
      <c r="C90" s="2386"/>
      <c r="D90" s="2386"/>
      <c r="E90" s="2386"/>
      <c r="F90" s="2386"/>
      <c r="G90" s="2386"/>
      <c r="H90" s="2386"/>
      <c r="I90" s="2386"/>
      <c r="J90" s="2386"/>
      <c r="K90" s="2386"/>
      <c r="L90" s="2386"/>
      <c r="M90" s="2386"/>
      <c r="N90" s="2386"/>
      <c r="O90" s="2386"/>
      <c r="P90" s="2386"/>
      <c r="Q90" s="2386"/>
      <c r="R90" s="2386"/>
      <c r="S90" s="2386"/>
      <c r="T90" s="2386"/>
      <c r="U90" s="2386"/>
      <c r="V90" s="2386"/>
      <c r="W90" s="2386"/>
      <c r="X90" s="2386"/>
      <c r="Y90" s="2386"/>
      <c r="Z90" s="2386"/>
      <c r="AA90" s="2386"/>
      <c r="AB90" s="2386"/>
      <c r="AC90" s="55"/>
    </row>
    <row r="91" spans="1:29" s="1" customFormat="1" ht="30" customHeight="1">
      <c r="A91" s="2386"/>
      <c r="B91" s="2386"/>
      <c r="C91" s="2386"/>
      <c r="D91" s="2386"/>
      <c r="E91" s="2386"/>
      <c r="F91" s="2386"/>
      <c r="G91" s="2386"/>
      <c r="H91" s="2386"/>
      <c r="I91" s="2386"/>
      <c r="J91" s="2386"/>
      <c r="K91" s="2386"/>
      <c r="L91" s="2386"/>
      <c r="M91" s="2386"/>
      <c r="N91" s="2386"/>
      <c r="O91" s="2386"/>
      <c r="P91" s="2386"/>
      <c r="Q91" s="2386"/>
      <c r="R91" s="2386"/>
      <c r="S91" s="2386"/>
      <c r="T91" s="2386"/>
      <c r="U91" s="2386"/>
      <c r="V91" s="2386"/>
      <c r="W91" s="2386"/>
      <c r="X91" s="2386"/>
      <c r="Y91" s="2386"/>
      <c r="Z91" s="2386"/>
      <c r="AA91" s="2386"/>
      <c r="AB91" s="2386"/>
      <c r="AC91" s="23"/>
    </row>
    <row r="92" spans="1:29" ht="24.95" customHeight="1">
      <c r="A92" s="55"/>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row>
    <row r="93" spans="1:29" ht="30">
      <c r="A93" s="55"/>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row>
    <row r="94" spans="1:29" ht="30">
      <c r="A94" s="55"/>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row>
    <row r="95" spans="1:29" ht="30">
      <c r="A95" s="55"/>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row>
    <row r="96" spans="1:29" ht="30">
      <c r="A96" s="55"/>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row>
    <row r="97" spans="1:29" ht="30">
      <c r="A97" s="55"/>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row>
    <row r="98" spans="1:29" ht="30">
      <c r="A98" s="55"/>
      <c r="B98" s="55"/>
      <c r="C98" s="55"/>
      <c r="D98" s="55"/>
      <c r="E98" s="55"/>
      <c r="F98" s="55"/>
      <c r="G98" s="55"/>
      <c r="H98" s="55"/>
      <c r="I98" s="55"/>
      <c r="J98" s="55"/>
      <c r="K98" s="55"/>
      <c r="L98" s="55"/>
      <c r="M98" s="55"/>
      <c r="N98" s="55"/>
      <c r="O98" s="55"/>
      <c r="P98" s="55"/>
      <c r="Q98" s="55"/>
      <c r="R98" s="55"/>
      <c r="S98" s="55"/>
      <c r="T98" s="23"/>
      <c r="U98" s="55"/>
      <c r="V98" s="55"/>
      <c r="W98" s="55"/>
      <c r="X98" s="55"/>
      <c r="Y98" s="55"/>
      <c r="Z98" s="55"/>
      <c r="AA98" s="55"/>
      <c r="AB98" s="55"/>
      <c r="AC98" s="55"/>
    </row>
    <row r="99" spans="1:29" ht="30">
      <c r="A99" s="55"/>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row>
    <row r="100" spans="1:29" ht="30">
      <c r="A100" s="55"/>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row>
    <row r="101" spans="1:29" ht="30">
      <c r="A101" s="55"/>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row>
    <row r="102" spans="1:29" ht="30">
      <c r="A102" s="55"/>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row>
    <row r="103" spans="1:29" ht="30">
      <c r="A103" s="55"/>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row>
    <row r="104" spans="1:29" ht="30">
      <c r="A104" s="55"/>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row>
    <row r="105" spans="1:29" ht="30">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row>
    <row r="106" spans="1:29" ht="30">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row>
    <row r="107" spans="1:29" ht="30">
      <c r="A107" s="55"/>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row>
    <row r="108" spans="1:29" ht="30">
      <c r="A108" s="55"/>
      <c r="B108" s="55"/>
      <c r="C108" s="55"/>
      <c r="D108" s="55"/>
      <c r="E108" s="55"/>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row>
    <row r="109" spans="1:29" ht="30">
      <c r="A109" s="55"/>
      <c r="B109" s="55"/>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row>
    <row r="110" spans="1:29" ht="30">
      <c r="A110" s="55"/>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row>
    <row r="111" spans="1:29" ht="30">
      <c r="A111" s="55"/>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row>
    <row r="112" spans="1:29" ht="30">
      <c r="A112" s="55"/>
      <c r="B112" s="55"/>
      <c r="C112" s="55"/>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row>
    <row r="113" spans="1:29" ht="30">
      <c r="A113" s="55"/>
      <c r="B113" s="55"/>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row>
    <row r="114" spans="1:29" ht="30">
      <c r="A114" s="55"/>
      <c r="B114" s="55"/>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row>
    <row r="115" spans="1:29" ht="30">
      <c r="A115" s="55"/>
      <c r="B115" s="55"/>
      <c r="C115" s="55"/>
      <c r="D115" s="55"/>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row>
    <row r="116" spans="1:29" ht="30">
      <c r="A116" s="55"/>
      <c r="B116" s="55"/>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row>
    <row r="117" spans="1:29" ht="30">
      <c r="A117" s="55"/>
      <c r="B117" s="55"/>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row>
    <row r="118" spans="1:29" ht="30">
      <c r="A118" s="55"/>
      <c r="B118" s="55"/>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row>
    <row r="119" spans="1:29" ht="30">
      <c r="A119" s="55"/>
      <c r="B119" s="55"/>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row>
    <row r="120" spans="1:29" ht="30">
      <c r="A120" s="55"/>
      <c r="B120" s="55"/>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row>
    <row r="121" spans="1:29" ht="30">
      <c r="A121" s="55"/>
      <c r="B121" s="55"/>
      <c r="C121" s="55"/>
      <c r="D121" s="55"/>
      <c r="E121" s="55"/>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row>
    <row r="122" spans="1:29" ht="30">
      <c r="A122" s="55"/>
      <c r="B122" s="55"/>
      <c r="C122" s="55"/>
      <c r="D122" s="55"/>
      <c r="E122" s="55"/>
      <c r="F122" s="55"/>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row>
    <row r="123" spans="1:29" ht="30">
      <c r="A123" s="55"/>
      <c r="B123" s="55"/>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row>
    <row r="124" spans="1:29" ht="30">
      <c r="A124" s="55"/>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row>
    <row r="125" spans="1:29" ht="30">
      <c r="A125" s="55"/>
      <c r="B125" s="55"/>
      <c r="C125" s="55"/>
      <c r="D125" s="55"/>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row>
    <row r="126" spans="1:29" ht="30">
      <c r="A126" s="55"/>
      <c r="B126" s="55"/>
      <c r="C126" s="55"/>
      <c r="D126" s="55"/>
      <c r="E126" s="55"/>
      <c r="F126" s="5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row>
    <row r="127" spans="1:29" ht="30">
      <c r="A127" s="55"/>
      <c r="B127" s="55"/>
      <c r="C127" s="55"/>
      <c r="D127" s="55"/>
      <c r="E127" s="55"/>
      <c r="F127" s="55"/>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row>
    <row r="128" spans="1:29" ht="30">
      <c r="A128" s="55"/>
      <c r="B128" s="55"/>
      <c r="C128" s="55"/>
      <c r="D128" s="55"/>
      <c r="E128" s="55"/>
      <c r="F128" s="55"/>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row>
    <row r="129" spans="1:29" ht="30">
      <c r="A129" s="55"/>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row>
    <row r="130" spans="1:29" ht="30">
      <c r="A130" s="55"/>
      <c r="B130" s="55"/>
      <c r="C130" s="55"/>
      <c r="D130" s="55"/>
      <c r="E130" s="55"/>
      <c r="F130" s="55"/>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row>
    <row r="131" spans="1:29" ht="30">
      <c r="A131" s="55"/>
      <c r="B131" s="55"/>
      <c r="C131" s="55"/>
      <c r="D131" s="55"/>
      <c r="E131" s="55"/>
      <c r="F131" s="55"/>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row>
    <row r="132" spans="1:29" ht="30">
      <c r="A132" s="55"/>
      <c r="B132" s="55"/>
      <c r="C132" s="55"/>
      <c r="D132" s="55"/>
      <c r="E132" s="55"/>
      <c r="F132" s="55"/>
      <c r="G132" s="55"/>
      <c r="H132" s="55"/>
      <c r="I132" s="55"/>
      <c r="J132" s="55"/>
      <c r="K132" s="55"/>
      <c r="L132" s="55"/>
      <c r="M132" s="55"/>
      <c r="N132" s="55"/>
      <c r="O132" s="55"/>
      <c r="P132" s="55"/>
      <c r="Q132" s="55"/>
      <c r="R132" s="55"/>
      <c r="S132" s="55"/>
      <c r="T132" s="55"/>
      <c r="U132" s="55"/>
      <c r="V132" s="55"/>
      <c r="W132" s="55"/>
      <c r="X132" s="55"/>
      <c r="Y132" s="55"/>
      <c r="Z132" s="55"/>
      <c r="AA132" s="55"/>
      <c r="AB132" s="55"/>
      <c r="AC132" s="55"/>
    </row>
    <row r="133" spans="1:29" ht="30">
      <c r="A133" s="55"/>
      <c r="B133" s="55"/>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row>
    <row r="134" spans="1:29" ht="30">
      <c r="A134" s="55"/>
      <c r="B134" s="55"/>
      <c r="C134" s="55"/>
      <c r="D134" s="55"/>
      <c r="E134" s="55"/>
      <c r="F134" s="55"/>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row>
    <row r="135" spans="1:29" ht="30">
      <c r="A135" s="55"/>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row>
    <row r="136" spans="1:29" ht="30">
      <c r="A136" s="55"/>
      <c r="B136" s="55"/>
      <c r="C136" s="55"/>
      <c r="D136" s="55"/>
      <c r="E136" s="55"/>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row>
    <row r="137" spans="1:29" ht="30">
      <c r="A137" s="55"/>
      <c r="B137" s="55"/>
      <c r="C137" s="55"/>
      <c r="D137" s="55"/>
      <c r="E137" s="55"/>
      <c r="F137" s="5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row>
    <row r="138" spans="1:29" ht="30">
      <c r="A138" s="55"/>
      <c r="B138" s="55"/>
      <c r="C138" s="55"/>
      <c r="D138" s="55"/>
      <c r="E138" s="55"/>
      <c r="F138" s="55"/>
      <c r="G138" s="55"/>
      <c r="H138" s="55"/>
      <c r="I138" s="55"/>
      <c r="J138" s="55"/>
      <c r="K138" s="55"/>
      <c r="L138" s="55"/>
      <c r="M138" s="55"/>
      <c r="N138" s="55"/>
      <c r="O138" s="55"/>
      <c r="P138" s="55"/>
      <c r="Q138" s="55"/>
      <c r="R138" s="55"/>
      <c r="S138" s="55"/>
      <c r="T138" s="55"/>
      <c r="U138" s="55"/>
      <c r="V138" s="55"/>
      <c r="W138" s="55"/>
      <c r="X138" s="55"/>
      <c r="Y138" s="55"/>
      <c r="Z138" s="55"/>
      <c r="AA138" s="55"/>
      <c r="AB138" s="55"/>
      <c r="AC138" s="55"/>
    </row>
    <row r="139" spans="1:29" ht="30">
      <c r="A139" s="55"/>
      <c r="B139" s="55"/>
      <c r="C139" s="55"/>
      <c r="D139" s="55"/>
      <c r="E139" s="55"/>
      <c r="F139" s="55"/>
      <c r="G139" s="55"/>
      <c r="H139" s="55"/>
      <c r="I139" s="55"/>
      <c r="J139" s="55"/>
      <c r="K139" s="55"/>
      <c r="L139" s="55"/>
      <c r="M139" s="55"/>
      <c r="N139" s="55"/>
      <c r="O139" s="55"/>
      <c r="P139" s="55"/>
      <c r="Q139" s="55"/>
      <c r="R139" s="55"/>
      <c r="S139" s="55"/>
      <c r="T139" s="55"/>
      <c r="U139" s="55"/>
      <c r="V139" s="55"/>
      <c r="W139" s="55"/>
      <c r="X139" s="55"/>
      <c r="Y139" s="55"/>
      <c r="Z139" s="55"/>
      <c r="AA139" s="55"/>
      <c r="AB139" s="55"/>
      <c r="AC139" s="55"/>
    </row>
    <row r="140" spans="1:29" ht="30">
      <c r="A140" s="55"/>
      <c r="B140" s="55"/>
      <c r="C140" s="55"/>
      <c r="D140" s="55"/>
      <c r="E140" s="55"/>
      <c r="F140" s="55"/>
      <c r="G140" s="55"/>
      <c r="H140" s="55"/>
      <c r="I140" s="55"/>
      <c r="J140" s="55"/>
      <c r="K140" s="55"/>
      <c r="L140" s="55"/>
      <c r="M140" s="55"/>
      <c r="N140" s="55"/>
      <c r="O140" s="55"/>
      <c r="P140" s="55"/>
      <c r="Q140" s="55"/>
      <c r="R140" s="55"/>
      <c r="S140" s="55"/>
      <c r="T140" s="55"/>
      <c r="U140" s="55"/>
      <c r="V140" s="55"/>
      <c r="W140" s="55"/>
      <c r="X140" s="55"/>
      <c r="Y140" s="55"/>
      <c r="Z140" s="55"/>
      <c r="AA140" s="55"/>
      <c r="AB140" s="55"/>
      <c r="AC140" s="55"/>
    </row>
    <row r="141" spans="1:29" ht="30">
      <c r="A141" s="55"/>
      <c r="B141" s="55"/>
      <c r="C141" s="55"/>
      <c r="D141" s="55"/>
      <c r="E141" s="55"/>
      <c r="F141" s="55"/>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row>
    <row r="142" spans="1:29" ht="30">
      <c r="A142" s="55"/>
      <c r="B142" s="55"/>
      <c r="C142" s="55"/>
      <c r="D142" s="55"/>
      <c r="E142" s="55"/>
      <c r="F142" s="55"/>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row>
    <row r="143" spans="1:29" ht="30">
      <c r="A143" s="55"/>
      <c r="B143" s="55"/>
      <c r="C143" s="55"/>
      <c r="D143" s="55"/>
      <c r="E143" s="55"/>
      <c r="F143" s="55"/>
      <c r="G143" s="55"/>
      <c r="H143" s="55"/>
      <c r="I143" s="55"/>
      <c r="J143" s="55"/>
      <c r="K143" s="55"/>
      <c r="L143" s="55"/>
      <c r="M143" s="55"/>
      <c r="N143" s="55"/>
      <c r="O143" s="55"/>
      <c r="P143" s="55"/>
      <c r="Q143" s="55"/>
      <c r="R143" s="55"/>
      <c r="S143" s="55"/>
      <c r="T143" s="55"/>
      <c r="U143" s="55"/>
      <c r="V143" s="55"/>
      <c r="W143" s="55"/>
      <c r="X143" s="55"/>
      <c r="Y143" s="55"/>
      <c r="Z143" s="55"/>
      <c r="AA143" s="55"/>
      <c r="AB143" s="55"/>
      <c r="AC143" s="55"/>
    </row>
    <row r="144" spans="1:29" ht="30">
      <c r="A144" s="55"/>
      <c r="B144" s="55"/>
      <c r="C144" s="55"/>
      <c r="D144" s="55"/>
      <c r="E144" s="55"/>
      <c r="F144" s="55"/>
      <c r="G144" s="55"/>
      <c r="H144" s="55"/>
      <c r="I144" s="55"/>
      <c r="J144" s="55"/>
      <c r="K144" s="55"/>
      <c r="L144" s="55"/>
      <c r="M144" s="55"/>
      <c r="N144" s="55"/>
      <c r="O144" s="55"/>
      <c r="P144" s="55"/>
      <c r="Q144" s="55"/>
      <c r="R144" s="55"/>
      <c r="S144" s="55"/>
      <c r="T144" s="55"/>
      <c r="U144" s="55"/>
      <c r="V144" s="55"/>
      <c r="W144" s="55"/>
      <c r="X144" s="55"/>
      <c r="Y144" s="55"/>
      <c r="Z144" s="55"/>
      <c r="AA144" s="55"/>
      <c r="AB144" s="55"/>
      <c r="AC144" s="55"/>
    </row>
    <row r="145" spans="14:14" ht="30">
      <c r="N145" s="55"/>
    </row>
  </sheetData>
  <mergeCells count="17">
    <mergeCell ref="A90:AB90"/>
    <mergeCell ref="A91:AB91"/>
    <mergeCell ref="C46:D47"/>
    <mergeCell ref="I46:J47"/>
    <mergeCell ref="E46:G47"/>
    <mergeCell ref="K46:M47"/>
    <mergeCell ref="N44:R44"/>
    <mergeCell ref="T44:U44"/>
    <mergeCell ref="W44:AA44"/>
    <mergeCell ref="N63:R63"/>
    <mergeCell ref="T63:U63"/>
    <mergeCell ref="W63:AA63"/>
    <mergeCell ref="A2:AB2"/>
    <mergeCell ref="A5:AB5"/>
    <mergeCell ref="N27:R27"/>
    <mergeCell ref="T27:U27"/>
    <mergeCell ref="W27:AA27"/>
  </mergeCells>
  <printOptions horizontalCentered="1"/>
  <pageMargins left="0.511811023622047" right="0.511811023622047" top="0.511811023622047" bottom="0.23622047244094499" header="0" footer="0"/>
  <pageSetup paperSize="9" scale="2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48B27-249D-418F-AB7A-D331DB6E779B}">
  <sheetPr transitionEvaluation="1">
    <tabColor rgb="FFFFC000"/>
    <pageSetUpPr fitToPage="1"/>
  </sheetPr>
  <dimension ref="A1:CW75"/>
  <sheetViews>
    <sheetView view="pageBreakPreview" topLeftCell="A34" zoomScale="40" zoomScaleNormal="50" zoomScaleSheetLayoutView="40" workbookViewId="0">
      <selection activeCell="CI68" sqref="CI68"/>
    </sheetView>
  </sheetViews>
  <sheetFormatPr defaultColWidth="2.125" defaultRowHeight="32.25" customHeight="1"/>
  <cols>
    <col min="1" max="2" width="3.625" style="679" customWidth="1"/>
    <col min="3" max="3" width="9.625" style="679" customWidth="1"/>
    <col min="4" max="5" width="3.625" style="679" customWidth="1"/>
    <col min="6" max="33" width="3.5" style="679" customWidth="1"/>
    <col min="34" max="41" width="3.625" style="679" customWidth="1"/>
    <col min="42" max="46" width="3.5" style="679" customWidth="1"/>
    <col min="47" max="47" width="4.875" style="679" customWidth="1"/>
    <col min="48" max="62" width="3.5" style="679" customWidth="1"/>
    <col min="63" max="63" width="5.5" style="679" customWidth="1"/>
    <col min="64" max="81" width="3.5" style="679" customWidth="1"/>
    <col min="82" max="83" width="3.625" style="679" customWidth="1"/>
    <col min="84" max="84" width="2.625" style="679" customWidth="1"/>
    <col min="85" max="89" width="2.125" style="679"/>
    <col min="90" max="90" width="2.125" style="679" customWidth="1"/>
    <col min="91" max="91" width="2.125" style="679"/>
    <col min="92" max="92" width="3.375" style="679" customWidth="1"/>
    <col min="93" max="250" width="2.125" style="679"/>
    <col min="251" max="251" width="3.5" style="679" customWidth="1"/>
    <col min="252" max="252" width="8.5" style="679" bestFit="1" customWidth="1"/>
    <col min="253" max="253" width="3.5" style="679" customWidth="1"/>
    <col min="254" max="257" width="1.375" style="679" customWidth="1"/>
    <col min="258" max="339" width="3.5" style="679" customWidth="1"/>
    <col min="340" max="506" width="2.125" style="679"/>
    <col min="507" max="507" width="3.5" style="679" customWidth="1"/>
    <col min="508" max="508" width="8.5" style="679" bestFit="1" customWidth="1"/>
    <col min="509" max="509" width="3.5" style="679" customWidth="1"/>
    <col min="510" max="513" width="1.375" style="679" customWidth="1"/>
    <col min="514" max="595" width="3.5" style="679" customWidth="1"/>
    <col min="596" max="762" width="2.125" style="679"/>
    <col min="763" max="763" width="3.5" style="679" customWidth="1"/>
    <col min="764" max="764" width="8.5" style="679" bestFit="1" customWidth="1"/>
    <col min="765" max="765" width="3.5" style="679" customWidth="1"/>
    <col min="766" max="769" width="1.375" style="679" customWidth="1"/>
    <col min="770" max="851" width="3.5" style="679" customWidth="1"/>
    <col min="852" max="1018" width="2.125" style="679"/>
    <col min="1019" max="1019" width="3.5" style="679" customWidth="1"/>
    <col min="1020" max="1020" width="8.5" style="679" bestFit="1" customWidth="1"/>
    <col min="1021" max="1021" width="3.5" style="679" customWidth="1"/>
    <col min="1022" max="1025" width="1.375" style="679" customWidth="1"/>
    <col min="1026" max="1107" width="3.5" style="679" customWidth="1"/>
    <col min="1108" max="1274" width="2.125" style="679"/>
    <col min="1275" max="1275" width="3.5" style="679" customWidth="1"/>
    <col min="1276" max="1276" width="8.5" style="679" bestFit="1" customWidth="1"/>
    <col min="1277" max="1277" width="3.5" style="679" customWidth="1"/>
    <col min="1278" max="1281" width="1.375" style="679" customWidth="1"/>
    <col min="1282" max="1363" width="3.5" style="679" customWidth="1"/>
    <col min="1364" max="1530" width="2.125" style="679"/>
    <col min="1531" max="1531" width="3.5" style="679" customWidth="1"/>
    <col min="1532" max="1532" width="8.5" style="679" bestFit="1" customWidth="1"/>
    <col min="1533" max="1533" width="3.5" style="679" customWidth="1"/>
    <col min="1534" max="1537" width="1.375" style="679" customWidth="1"/>
    <col min="1538" max="1619" width="3.5" style="679" customWidth="1"/>
    <col min="1620" max="1786" width="2.125" style="679"/>
    <col min="1787" max="1787" width="3.5" style="679" customWidth="1"/>
    <col min="1788" max="1788" width="8.5" style="679" bestFit="1" customWidth="1"/>
    <col min="1789" max="1789" width="3.5" style="679" customWidth="1"/>
    <col min="1790" max="1793" width="1.375" style="679" customWidth="1"/>
    <col min="1794" max="1875" width="3.5" style="679" customWidth="1"/>
    <col min="1876" max="2042" width="2.125" style="679"/>
    <col min="2043" max="2043" width="3.5" style="679" customWidth="1"/>
    <col min="2044" max="2044" width="8.5" style="679" bestFit="1" customWidth="1"/>
    <col min="2045" max="2045" width="3.5" style="679" customWidth="1"/>
    <col min="2046" max="2049" width="1.375" style="679" customWidth="1"/>
    <col min="2050" max="2131" width="3.5" style="679" customWidth="1"/>
    <col min="2132" max="2298" width="2.125" style="679"/>
    <col min="2299" max="2299" width="3.5" style="679" customWidth="1"/>
    <col min="2300" max="2300" width="8.5" style="679" bestFit="1" customWidth="1"/>
    <col min="2301" max="2301" width="3.5" style="679" customWidth="1"/>
    <col min="2302" max="2305" width="1.375" style="679" customWidth="1"/>
    <col min="2306" max="2387" width="3.5" style="679" customWidth="1"/>
    <col min="2388" max="2554" width="2.125" style="679"/>
    <col min="2555" max="2555" width="3.5" style="679" customWidth="1"/>
    <col min="2556" max="2556" width="8.5" style="679" bestFit="1" customWidth="1"/>
    <col min="2557" max="2557" width="3.5" style="679" customWidth="1"/>
    <col min="2558" max="2561" width="1.375" style="679" customWidth="1"/>
    <col min="2562" max="2643" width="3.5" style="679" customWidth="1"/>
    <col min="2644" max="2810" width="2.125" style="679"/>
    <col min="2811" max="2811" width="3.5" style="679" customWidth="1"/>
    <col min="2812" max="2812" width="8.5" style="679" bestFit="1" customWidth="1"/>
    <col min="2813" max="2813" width="3.5" style="679" customWidth="1"/>
    <col min="2814" max="2817" width="1.375" style="679" customWidth="1"/>
    <col min="2818" max="2899" width="3.5" style="679" customWidth="1"/>
    <col min="2900" max="3066" width="2.125" style="679"/>
    <col min="3067" max="3067" width="3.5" style="679" customWidth="1"/>
    <col min="3068" max="3068" width="8.5" style="679" bestFit="1" customWidth="1"/>
    <col min="3069" max="3069" width="3.5" style="679" customWidth="1"/>
    <col min="3070" max="3073" width="1.375" style="679" customWidth="1"/>
    <col min="3074" max="3155" width="3.5" style="679" customWidth="1"/>
    <col min="3156" max="3322" width="2.125" style="679"/>
    <col min="3323" max="3323" width="3.5" style="679" customWidth="1"/>
    <col min="3324" max="3324" width="8.5" style="679" bestFit="1" customWidth="1"/>
    <col min="3325" max="3325" width="3.5" style="679" customWidth="1"/>
    <col min="3326" max="3329" width="1.375" style="679" customWidth="1"/>
    <col min="3330" max="3411" width="3.5" style="679" customWidth="1"/>
    <col min="3412" max="3578" width="2.125" style="679"/>
    <col min="3579" max="3579" width="3.5" style="679" customWidth="1"/>
    <col min="3580" max="3580" width="8.5" style="679" bestFit="1" customWidth="1"/>
    <col min="3581" max="3581" width="3.5" style="679" customWidth="1"/>
    <col min="3582" max="3585" width="1.375" style="679" customWidth="1"/>
    <col min="3586" max="3667" width="3.5" style="679" customWidth="1"/>
    <col min="3668" max="3834" width="2.125" style="679"/>
    <col min="3835" max="3835" width="3.5" style="679" customWidth="1"/>
    <col min="3836" max="3836" width="8.5" style="679" bestFit="1" customWidth="1"/>
    <col min="3837" max="3837" width="3.5" style="679" customWidth="1"/>
    <col min="3838" max="3841" width="1.375" style="679" customWidth="1"/>
    <col min="3842" max="3923" width="3.5" style="679" customWidth="1"/>
    <col min="3924" max="4090" width="2.125" style="679"/>
    <col min="4091" max="4091" width="3.5" style="679" customWidth="1"/>
    <col min="4092" max="4092" width="8.5" style="679" bestFit="1" customWidth="1"/>
    <col min="4093" max="4093" width="3.5" style="679" customWidth="1"/>
    <col min="4094" max="4097" width="1.375" style="679" customWidth="1"/>
    <col min="4098" max="4179" width="3.5" style="679" customWidth="1"/>
    <col min="4180" max="4346" width="2.125" style="679"/>
    <col min="4347" max="4347" width="3.5" style="679" customWidth="1"/>
    <col min="4348" max="4348" width="8.5" style="679" bestFit="1" customWidth="1"/>
    <col min="4349" max="4349" width="3.5" style="679" customWidth="1"/>
    <col min="4350" max="4353" width="1.375" style="679" customWidth="1"/>
    <col min="4354" max="4435" width="3.5" style="679" customWidth="1"/>
    <col min="4436" max="4602" width="2.125" style="679"/>
    <col min="4603" max="4603" width="3.5" style="679" customWidth="1"/>
    <col min="4604" max="4604" width="8.5" style="679" bestFit="1" customWidth="1"/>
    <col min="4605" max="4605" width="3.5" style="679" customWidth="1"/>
    <col min="4606" max="4609" width="1.375" style="679" customWidth="1"/>
    <col min="4610" max="4691" width="3.5" style="679" customWidth="1"/>
    <col min="4692" max="4858" width="2.125" style="679"/>
    <col min="4859" max="4859" width="3.5" style="679" customWidth="1"/>
    <col min="4860" max="4860" width="8.5" style="679" bestFit="1" customWidth="1"/>
    <col min="4861" max="4861" width="3.5" style="679" customWidth="1"/>
    <col min="4862" max="4865" width="1.375" style="679" customWidth="1"/>
    <col min="4866" max="4947" width="3.5" style="679" customWidth="1"/>
    <col min="4948" max="5114" width="2.125" style="679"/>
    <col min="5115" max="5115" width="3.5" style="679" customWidth="1"/>
    <col min="5116" max="5116" width="8.5" style="679" bestFit="1" customWidth="1"/>
    <col min="5117" max="5117" width="3.5" style="679" customWidth="1"/>
    <col min="5118" max="5121" width="1.375" style="679" customWidth="1"/>
    <col min="5122" max="5203" width="3.5" style="679" customWidth="1"/>
    <col min="5204" max="5370" width="2.125" style="679"/>
    <col min="5371" max="5371" width="3.5" style="679" customWidth="1"/>
    <col min="5372" max="5372" width="8.5" style="679" bestFit="1" customWidth="1"/>
    <col min="5373" max="5373" width="3.5" style="679" customWidth="1"/>
    <col min="5374" max="5377" width="1.375" style="679" customWidth="1"/>
    <col min="5378" max="5459" width="3.5" style="679" customWidth="1"/>
    <col min="5460" max="5626" width="2.125" style="679"/>
    <col min="5627" max="5627" width="3.5" style="679" customWidth="1"/>
    <col min="5628" max="5628" width="8.5" style="679" bestFit="1" customWidth="1"/>
    <col min="5629" max="5629" width="3.5" style="679" customWidth="1"/>
    <col min="5630" max="5633" width="1.375" style="679" customWidth="1"/>
    <col min="5634" max="5715" width="3.5" style="679" customWidth="1"/>
    <col min="5716" max="5882" width="2.125" style="679"/>
    <col min="5883" max="5883" width="3.5" style="679" customWidth="1"/>
    <col min="5884" max="5884" width="8.5" style="679" bestFit="1" customWidth="1"/>
    <col min="5885" max="5885" width="3.5" style="679" customWidth="1"/>
    <col min="5886" max="5889" width="1.375" style="679" customWidth="1"/>
    <col min="5890" max="5971" width="3.5" style="679" customWidth="1"/>
    <col min="5972" max="6138" width="2.125" style="679"/>
    <col min="6139" max="6139" width="3.5" style="679" customWidth="1"/>
    <col min="6140" max="6140" width="8.5" style="679" bestFit="1" customWidth="1"/>
    <col min="6141" max="6141" width="3.5" style="679" customWidth="1"/>
    <col min="6142" max="6145" width="1.375" style="679" customWidth="1"/>
    <col min="6146" max="6227" width="3.5" style="679" customWidth="1"/>
    <col min="6228" max="6394" width="2.125" style="679"/>
    <col min="6395" max="6395" width="3.5" style="679" customWidth="1"/>
    <col min="6396" max="6396" width="8.5" style="679" bestFit="1" customWidth="1"/>
    <col min="6397" max="6397" width="3.5" style="679" customWidth="1"/>
    <col min="6398" max="6401" width="1.375" style="679" customWidth="1"/>
    <col min="6402" max="6483" width="3.5" style="679" customWidth="1"/>
    <col min="6484" max="6650" width="2.125" style="679"/>
    <col min="6651" max="6651" width="3.5" style="679" customWidth="1"/>
    <col min="6652" max="6652" width="8.5" style="679" bestFit="1" customWidth="1"/>
    <col min="6653" max="6653" width="3.5" style="679" customWidth="1"/>
    <col min="6654" max="6657" width="1.375" style="679" customWidth="1"/>
    <col min="6658" max="6739" width="3.5" style="679" customWidth="1"/>
    <col min="6740" max="6906" width="2.125" style="679"/>
    <col min="6907" max="6907" width="3.5" style="679" customWidth="1"/>
    <col min="6908" max="6908" width="8.5" style="679" bestFit="1" customWidth="1"/>
    <col min="6909" max="6909" width="3.5" style="679" customWidth="1"/>
    <col min="6910" max="6913" width="1.375" style="679" customWidth="1"/>
    <col min="6914" max="6995" width="3.5" style="679" customWidth="1"/>
    <col min="6996" max="7162" width="2.125" style="679"/>
    <col min="7163" max="7163" width="3.5" style="679" customWidth="1"/>
    <col min="7164" max="7164" width="8.5" style="679" bestFit="1" customWidth="1"/>
    <col min="7165" max="7165" width="3.5" style="679" customWidth="1"/>
    <col min="7166" max="7169" width="1.375" style="679" customWidth="1"/>
    <col min="7170" max="7251" width="3.5" style="679" customWidth="1"/>
    <col min="7252" max="7418" width="2.125" style="679"/>
    <col min="7419" max="7419" width="3.5" style="679" customWidth="1"/>
    <col min="7420" max="7420" width="8.5" style="679" bestFit="1" customWidth="1"/>
    <col min="7421" max="7421" width="3.5" style="679" customWidth="1"/>
    <col min="7422" max="7425" width="1.375" style="679" customWidth="1"/>
    <col min="7426" max="7507" width="3.5" style="679" customWidth="1"/>
    <col min="7508" max="7674" width="2.125" style="679"/>
    <col min="7675" max="7675" width="3.5" style="679" customWidth="1"/>
    <col min="7676" max="7676" width="8.5" style="679" bestFit="1" customWidth="1"/>
    <col min="7677" max="7677" width="3.5" style="679" customWidth="1"/>
    <col min="7678" max="7681" width="1.375" style="679" customWidth="1"/>
    <col min="7682" max="7763" width="3.5" style="679" customWidth="1"/>
    <col min="7764" max="7930" width="2.125" style="679"/>
    <col min="7931" max="7931" width="3.5" style="679" customWidth="1"/>
    <col min="7932" max="7932" width="8.5" style="679" bestFit="1" customWidth="1"/>
    <col min="7933" max="7933" width="3.5" style="679" customWidth="1"/>
    <col min="7934" max="7937" width="1.375" style="679" customWidth="1"/>
    <col min="7938" max="8019" width="3.5" style="679" customWidth="1"/>
    <col min="8020" max="8186" width="2.125" style="679"/>
    <col min="8187" max="8187" width="3.5" style="679" customWidth="1"/>
    <col min="8188" max="8188" width="8.5" style="679" bestFit="1" customWidth="1"/>
    <col min="8189" max="8189" width="3.5" style="679" customWidth="1"/>
    <col min="8190" max="8193" width="1.375" style="679" customWidth="1"/>
    <col min="8194" max="8275" width="3.5" style="679" customWidth="1"/>
    <col min="8276" max="8442" width="2.125" style="679"/>
    <col min="8443" max="8443" width="3.5" style="679" customWidth="1"/>
    <col min="8444" max="8444" width="8.5" style="679" bestFit="1" customWidth="1"/>
    <col min="8445" max="8445" width="3.5" style="679" customWidth="1"/>
    <col min="8446" max="8449" width="1.375" style="679" customWidth="1"/>
    <col min="8450" max="8531" width="3.5" style="679" customWidth="1"/>
    <col min="8532" max="8698" width="2.125" style="679"/>
    <col min="8699" max="8699" width="3.5" style="679" customWidth="1"/>
    <col min="8700" max="8700" width="8.5" style="679" bestFit="1" customWidth="1"/>
    <col min="8701" max="8701" width="3.5" style="679" customWidth="1"/>
    <col min="8702" max="8705" width="1.375" style="679" customWidth="1"/>
    <col min="8706" max="8787" width="3.5" style="679" customWidth="1"/>
    <col min="8788" max="8954" width="2.125" style="679"/>
    <col min="8955" max="8955" width="3.5" style="679" customWidth="1"/>
    <col min="8956" max="8956" width="8.5" style="679" bestFit="1" customWidth="1"/>
    <col min="8957" max="8957" width="3.5" style="679" customWidth="1"/>
    <col min="8958" max="8961" width="1.375" style="679" customWidth="1"/>
    <col min="8962" max="9043" width="3.5" style="679" customWidth="1"/>
    <col min="9044" max="9210" width="2.125" style="679"/>
    <col min="9211" max="9211" width="3.5" style="679" customWidth="1"/>
    <col min="9212" max="9212" width="8.5" style="679" bestFit="1" customWidth="1"/>
    <col min="9213" max="9213" width="3.5" style="679" customWidth="1"/>
    <col min="9214" max="9217" width="1.375" style="679" customWidth="1"/>
    <col min="9218" max="9299" width="3.5" style="679" customWidth="1"/>
    <col min="9300" max="9466" width="2.125" style="679"/>
    <col min="9467" max="9467" width="3.5" style="679" customWidth="1"/>
    <col min="9468" max="9468" width="8.5" style="679" bestFit="1" customWidth="1"/>
    <col min="9469" max="9469" width="3.5" style="679" customWidth="1"/>
    <col min="9470" max="9473" width="1.375" style="679" customWidth="1"/>
    <col min="9474" max="9555" width="3.5" style="679" customWidth="1"/>
    <col min="9556" max="9722" width="2.125" style="679"/>
    <col min="9723" max="9723" width="3.5" style="679" customWidth="1"/>
    <col min="9724" max="9724" width="8.5" style="679" bestFit="1" customWidth="1"/>
    <col min="9725" max="9725" width="3.5" style="679" customWidth="1"/>
    <col min="9726" max="9729" width="1.375" style="679" customWidth="1"/>
    <col min="9730" max="9811" width="3.5" style="679" customWidth="1"/>
    <col min="9812" max="9978" width="2.125" style="679"/>
    <col min="9979" max="9979" width="3.5" style="679" customWidth="1"/>
    <col min="9980" max="9980" width="8.5" style="679" bestFit="1" customWidth="1"/>
    <col min="9981" max="9981" width="3.5" style="679" customWidth="1"/>
    <col min="9982" max="9985" width="1.375" style="679" customWidth="1"/>
    <col min="9986" max="10067" width="3.5" style="679" customWidth="1"/>
    <col min="10068" max="10234" width="2.125" style="679"/>
    <col min="10235" max="10235" width="3.5" style="679" customWidth="1"/>
    <col min="10236" max="10236" width="8.5" style="679" bestFit="1" customWidth="1"/>
    <col min="10237" max="10237" width="3.5" style="679" customWidth="1"/>
    <col min="10238" max="10241" width="1.375" style="679" customWidth="1"/>
    <col min="10242" max="10323" width="3.5" style="679" customWidth="1"/>
    <col min="10324" max="10490" width="2.125" style="679"/>
    <col min="10491" max="10491" width="3.5" style="679" customWidth="1"/>
    <col min="10492" max="10492" width="8.5" style="679" bestFit="1" customWidth="1"/>
    <col min="10493" max="10493" width="3.5" style="679" customWidth="1"/>
    <col min="10494" max="10497" width="1.375" style="679" customWidth="1"/>
    <col min="10498" max="10579" width="3.5" style="679" customWidth="1"/>
    <col min="10580" max="10746" width="2.125" style="679"/>
    <col min="10747" max="10747" width="3.5" style="679" customWidth="1"/>
    <col min="10748" max="10748" width="8.5" style="679" bestFit="1" customWidth="1"/>
    <col min="10749" max="10749" width="3.5" style="679" customWidth="1"/>
    <col min="10750" max="10753" width="1.375" style="679" customWidth="1"/>
    <col min="10754" max="10835" width="3.5" style="679" customWidth="1"/>
    <col min="10836" max="11002" width="2.125" style="679"/>
    <col min="11003" max="11003" width="3.5" style="679" customWidth="1"/>
    <col min="11004" max="11004" width="8.5" style="679" bestFit="1" customWidth="1"/>
    <col min="11005" max="11005" width="3.5" style="679" customWidth="1"/>
    <col min="11006" max="11009" width="1.375" style="679" customWidth="1"/>
    <col min="11010" max="11091" width="3.5" style="679" customWidth="1"/>
    <col min="11092" max="11258" width="2.125" style="679"/>
    <col min="11259" max="11259" width="3.5" style="679" customWidth="1"/>
    <col min="11260" max="11260" width="8.5" style="679" bestFit="1" customWidth="1"/>
    <col min="11261" max="11261" width="3.5" style="679" customWidth="1"/>
    <col min="11262" max="11265" width="1.375" style="679" customWidth="1"/>
    <col min="11266" max="11347" width="3.5" style="679" customWidth="1"/>
    <col min="11348" max="11514" width="2.125" style="679"/>
    <col min="11515" max="11515" width="3.5" style="679" customWidth="1"/>
    <col min="11516" max="11516" width="8.5" style="679" bestFit="1" customWidth="1"/>
    <col min="11517" max="11517" width="3.5" style="679" customWidth="1"/>
    <col min="11518" max="11521" width="1.375" style="679" customWidth="1"/>
    <col min="11522" max="11603" width="3.5" style="679" customWidth="1"/>
    <col min="11604" max="11770" width="2.125" style="679"/>
    <col min="11771" max="11771" width="3.5" style="679" customWidth="1"/>
    <col min="11772" max="11772" width="8.5" style="679" bestFit="1" customWidth="1"/>
    <col min="11773" max="11773" width="3.5" style="679" customWidth="1"/>
    <col min="11774" max="11777" width="1.375" style="679" customWidth="1"/>
    <col min="11778" max="11859" width="3.5" style="679" customWidth="1"/>
    <col min="11860" max="12026" width="2.125" style="679"/>
    <col min="12027" max="12027" width="3.5" style="679" customWidth="1"/>
    <col min="12028" max="12028" width="8.5" style="679" bestFit="1" customWidth="1"/>
    <col min="12029" max="12029" width="3.5" style="679" customWidth="1"/>
    <col min="12030" max="12033" width="1.375" style="679" customWidth="1"/>
    <col min="12034" max="12115" width="3.5" style="679" customWidth="1"/>
    <col min="12116" max="12282" width="2.125" style="679"/>
    <col min="12283" max="12283" width="3.5" style="679" customWidth="1"/>
    <col min="12284" max="12284" width="8.5" style="679" bestFit="1" customWidth="1"/>
    <col min="12285" max="12285" width="3.5" style="679" customWidth="1"/>
    <col min="12286" max="12289" width="1.375" style="679" customWidth="1"/>
    <col min="12290" max="12371" width="3.5" style="679" customWidth="1"/>
    <col min="12372" max="12538" width="2.125" style="679"/>
    <col min="12539" max="12539" width="3.5" style="679" customWidth="1"/>
    <col min="12540" max="12540" width="8.5" style="679" bestFit="1" customWidth="1"/>
    <col min="12541" max="12541" width="3.5" style="679" customWidth="1"/>
    <col min="12542" max="12545" width="1.375" style="679" customWidth="1"/>
    <col min="12546" max="12627" width="3.5" style="679" customWidth="1"/>
    <col min="12628" max="12794" width="2.125" style="679"/>
    <col min="12795" max="12795" width="3.5" style="679" customWidth="1"/>
    <col min="12796" max="12796" width="8.5" style="679" bestFit="1" customWidth="1"/>
    <col min="12797" max="12797" width="3.5" style="679" customWidth="1"/>
    <col min="12798" max="12801" width="1.375" style="679" customWidth="1"/>
    <col min="12802" max="12883" width="3.5" style="679" customWidth="1"/>
    <col min="12884" max="13050" width="2.125" style="679"/>
    <col min="13051" max="13051" width="3.5" style="679" customWidth="1"/>
    <col min="13052" max="13052" width="8.5" style="679" bestFit="1" customWidth="1"/>
    <col min="13053" max="13053" width="3.5" style="679" customWidth="1"/>
    <col min="13054" max="13057" width="1.375" style="679" customWidth="1"/>
    <col min="13058" max="13139" width="3.5" style="679" customWidth="1"/>
    <col min="13140" max="13306" width="2.125" style="679"/>
    <col min="13307" max="13307" width="3.5" style="679" customWidth="1"/>
    <col min="13308" max="13308" width="8.5" style="679" bestFit="1" customWidth="1"/>
    <col min="13309" max="13309" width="3.5" style="679" customWidth="1"/>
    <col min="13310" max="13313" width="1.375" style="679" customWidth="1"/>
    <col min="13314" max="13395" width="3.5" style="679" customWidth="1"/>
    <col min="13396" max="13562" width="2.125" style="679"/>
    <col min="13563" max="13563" width="3.5" style="679" customWidth="1"/>
    <col min="13564" max="13564" width="8.5" style="679" bestFit="1" customWidth="1"/>
    <col min="13565" max="13565" width="3.5" style="679" customWidth="1"/>
    <col min="13566" max="13569" width="1.375" style="679" customWidth="1"/>
    <col min="13570" max="13651" width="3.5" style="679" customWidth="1"/>
    <col min="13652" max="13818" width="2.125" style="679"/>
    <col min="13819" max="13819" width="3.5" style="679" customWidth="1"/>
    <col min="13820" max="13820" width="8.5" style="679" bestFit="1" customWidth="1"/>
    <col min="13821" max="13821" width="3.5" style="679" customWidth="1"/>
    <col min="13822" max="13825" width="1.375" style="679" customWidth="1"/>
    <col min="13826" max="13907" width="3.5" style="679" customWidth="1"/>
    <col min="13908" max="14074" width="2.125" style="679"/>
    <col min="14075" max="14075" width="3.5" style="679" customWidth="1"/>
    <col min="14076" max="14076" width="8.5" style="679" bestFit="1" customWidth="1"/>
    <col min="14077" max="14077" width="3.5" style="679" customWidth="1"/>
    <col min="14078" max="14081" width="1.375" style="679" customWidth="1"/>
    <col min="14082" max="14163" width="3.5" style="679" customWidth="1"/>
    <col min="14164" max="14330" width="2.125" style="679"/>
    <col min="14331" max="14331" width="3.5" style="679" customWidth="1"/>
    <col min="14332" max="14332" width="8.5" style="679" bestFit="1" customWidth="1"/>
    <col min="14333" max="14333" width="3.5" style="679" customWidth="1"/>
    <col min="14334" max="14337" width="1.375" style="679" customWidth="1"/>
    <col min="14338" max="14419" width="3.5" style="679" customWidth="1"/>
    <col min="14420" max="14586" width="2.125" style="679"/>
    <col min="14587" max="14587" width="3.5" style="679" customWidth="1"/>
    <col min="14588" max="14588" width="8.5" style="679" bestFit="1" customWidth="1"/>
    <col min="14589" max="14589" width="3.5" style="679" customWidth="1"/>
    <col min="14590" max="14593" width="1.375" style="679" customWidth="1"/>
    <col min="14594" max="14675" width="3.5" style="679" customWidth="1"/>
    <col min="14676" max="14842" width="2.125" style="679"/>
    <col min="14843" max="14843" width="3.5" style="679" customWidth="1"/>
    <col min="14844" max="14844" width="8.5" style="679" bestFit="1" customWidth="1"/>
    <col min="14845" max="14845" width="3.5" style="679" customWidth="1"/>
    <col min="14846" max="14849" width="1.375" style="679" customWidth="1"/>
    <col min="14850" max="14931" width="3.5" style="679" customWidth="1"/>
    <col min="14932" max="15098" width="2.125" style="679"/>
    <col min="15099" max="15099" width="3.5" style="679" customWidth="1"/>
    <col min="15100" max="15100" width="8.5" style="679" bestFit="1" customWidth="1"/>
    <col min="15101" max="15101" width="3.5" style="679" customWidth="1"/>
    <col min="15102" max="15105" width="1.375" style="679" customWidth="1"/>
    <col min="15106" max="15187" width="3.5" style="679" customWidth="1"/>
    <col min="15188" max="15354" width="2.125" style="679"/>
    <col min="15355" max="15355" width="3.5" style="679" customWidth="1"/>
    <col min="15356" max="15356" width="8.5" style="679" bestFit="1" customWidth="1"/>
    <col min="15357" max="15357" width="3.5" style="679" customWidth="1"/>
    <col min="15358" max="15361" width="1.375" style="679" customWidth="1"/>
    <col min="15362" max="15443" width="3.5" style="679" customWidth="1"/>
    <col min="15444" max="15610" width="2.125" style="679"/>
    <col min="15611" max="15611" width="3.5" style="679" customWidth="1"/>
    <col min="15612" max="15612" width="8.5" style="679" bestFit="1" customWidth="1"/>
    <col min="15613" max="15613" width="3.5" style="679" customWidth="1"/>
    <col min="15614" max="15617" width="1.375" style="679" customWidth="1"/>
    <col min="15618" max="15699" width="3.5" style="679" customWidth="1"/>
    <col min="15700" max="15866" width="2.125" style="679"/>
    <col min="15867" max="15867" width="3.5" style="679" customWidth="1"/>
    <col min="15868" max="15868" width="8.5" style="679" bestFit="1" customWidth="1"/>
    <col min="15869" max="15869" width="3.5" style="679" customWidth="1"/>
    <col min="15870" max="15873" width="1.375" style="679" customWidth="1"/>
    <col min="15874" max="15955" width="3.5" style="679" customWidth="1"/>
    <col min="15956" max="16122" width="2.125" style="679"/>
    <col min="16123" max="16123" width="3.5" style="679" customWidth="1"/>
    <col min="16124" max="16124" width="8.5" style="679" bestFit="1" customWidth="1"/>
    <col min="16125" max="16125" width="3.5" style="679" customWidth="1"/>
    <col min="16126" max="16129" width="1.375" style="679" customWidth="1"/>
    <col min="16130" max="16211" width="3.5" style="679" customWidth="1"/>
    <col min="16212" max="16384" width="2.125" style="679"/>
  </cols>
  <sheetData>
    <row r="1" spans="2:86" ht="11.25" customHeight="1" thickBot="1"/>
    <row r="2" spans="2:86" ht="30" customHeight="1" thickBot="1">
      <c r="B2" s="1756" t="s">
        <v>1119</v>
      </c>
      <c r="C2" s="1757"/>
      <c r="D2" s="1757"/>
      <c r="E2" s="1757"/>
      <c r="F2" s="1757"/>
      <c r="G2" s="1757"/>
      <c r="H2" s="1757"/>
      <c r="I2" s="1757"/>
      <c r="J2" s="1757"/>
      <c r="K2" s="1757"/>
      <c r="L2" s="1757"/>
      <c r="M2" s="1757"/>
      <c r="N2" s="1757"/>
      <c r="O2" s="1757"/>
      <c r="P2" s="1757"/>
      <c r="Q2" s="1757"/>
      <c r="R2" s="1757"/>
      <c r="S2" s="1757"/>
      <c r="T2" s="1757"/>
      <c r="U2" s="1757"/>
      <c r="V2" s="1757"/>
      <c r="W2" s="1757"/>
      <c r="X2" s="1757"/>
      <c r="Y2" s="1757"/>
      <c r="Z2" s="1757"/>
      <c r="AA2" s="1757"/>
      <c r="AB2" s="1757"/>
      <c r="AC2" s="1757"/>
      <c r="AD2" s="1757"/>
      <c r="AE2" s="1757"/>
      <c r="AF2" s="1757"/>
      <c r="AG2" s="1757"/>
      <c r="AH2" s="1757"/>
      <c r="AI2" s="1757"/>
      <c r="AJ2" s="1757"/>
      <c r="AK2" s="1757"/>
      <c r="AL2" s="1757"/>
      <c r="AM2" s="1757"/>
      <c r="AN2" s="1757"/>
      <c r="AO2" s="1757"/>
      <c r="AP2" s="1757"/>
      <c r="AQ2" s="1757"/>
      <c r="AR2" s="1757"/>
      <c r="AS2" s="1757"/>
      <c r="AT2" s="1757"/>
      <c r="AU2" s="1757"/>
      <c r="AV2" s="1757"/>
      <c r="AW2" s="1757"/>
      <c r="AX2" s="1757"/>
      <c r="AY2" s="1757"/>
      <c r="AZ2" s="1757"/>
      <c r="BA2" s="1757"/>
      <c r="BB2" s="1757"/>
      <c r="BC2" s="1757"/>
      <c r="BD2" s="1757"/>
      <c r="BE2" s="1757"/>
      <c r="BF2" s="1757"/>
      <c r="BG2" s="1757"/>
      <c r="BH2" s="1757"/>
      <c r="BI2" s="1757"/>
      <c r="BJ2" s="1757"/>
      <c r="BK2" s="1757"/>
      <c r="BL2" s="1757"/>
      <c r="BM2" s="1757"/>
      <c r="BN2" s="1757"/>
      <c r="BO2" s="1757"/>
      <c r="BP2" s="1757"/>
      <c r="BQ2" s="1757"/>
      <c r="BR2" s="1757"/>
      <c r="BS2" s="680"/>
      <c r="BT2" s="680"/>
      <c r="BU2" s="1760" t="s">
        <v>1002</v>
      </c>
      <c r="BV2" s="1760"/>
      <c r="BW2" s="681"/>
      <c r="BX2" s="1760" t="s">
        <v>1003</v>
      </c>
      <c r="BY2" s="1760"/>
      <c r="BZ2" s="1760"/>
      <c r="CA2" s="1760"/>
      <c r="CB2" s="681"/>
      <c r="CC2" s="1760" t="s">
        <v>1004</v>
      </c>
      <c r="CD2" s="1760"/>
      <c r="CE2" s="682"/>
    </row>
    <row r="3" spans="2:86" ht="30" customHeight="1" thickBot="1">
      <c r="B3" s="1758"/>
      <c r="C3" s="1759"/>
      <c r="D3" s="1759"/>
      <c r="E3" s="1759"/>
      <c r="F3" s="1759"/>
      <c r="G3" s="1759"/>
      <c r="H3" s="1759"/>
      <c r="I3" s="1759"/>
      <c r="J3" s="1759"/>
      <c r="K3" s="1759"/>
      <c r="L3" s="1759"/>
      <c r="M3" s="1759"/>
      <c r="N3" s="1759"/>
      <c r="O3" s="1759"/>
      <c r="P3" s="1759"/>
      <c r="Q3" s="1759"/>
      <c r="R3" s="1759"/>
      <c r="S3" s="1759"/>
      <c r="T3" s="1759"/>
      <c r="U3" s="1759"/>
      <c r="V3" s="1759"/>
      <c r="W3" s="1759"/>
      <c r="X3" s="1759"/>
      <c r="Y3" s="1759"/>
      <c r="Z3" s="1759"/>
      <c r="AA3" s="1759"/>
      <c r="AB3" s="1759"/>
      <c r="AC3" s="1759"/>
      <c r="AD3" s="1759"/>
      <c r="AE3" s="1759"/>
      <c r="AF3" s="1759"/>
      <c r="AG3" s="1759"/>
      <c r="AH3" s="1759"/>
      <c r="AI3" s="1759"/>
      <c r="AJ3" s="1759"/>
      <c r="AK3" s="1759"/>
      <c r="AL3" s="1759"/>
      <c r="AM3" s="1759"/>
      <c r="AN3" s="1759"/>
      <c r="AO3" s="1759"/>
      <c r="AP3" s="1759"/>
      <c r="AQ3" s="1759"/>
      <c r="AR3" s="1759"/>
      <c r="AS3" s="1759"/>
      <c r="AT3" s="1759"/>
      <c r="AU3" s="1759"/>
      <c r="AV3" s="1759"/>
      <c r="AW3" s="1759"/>
      <c r="AX3" s="1759"/>
      <c r="AY3" s="1759"/>
      <c r="AZ3" s="1759"/>
      <c r="BA3" s="1759"/>
      <c r="BB3" s="1759"/>
      <c r="BC3" s="1759"/>
      <c r="BD3" s="1759"/>
      <c r="BE3" s="1759"/>
      <c r="BF3" s="1759"/>
      <c r="BG3" s="1759"/>
      <c r="BH3" s="1759"/>
      <c r="BI3" s="1759"/>
      <c r="BJ3" s="1759"/>
      <c r="BK3" s="1759"/>
      <c r="BL3" s="1759"/>
      <c r="BM3" s="1759"/>
      <c r="BN3" s="1759"/>
      <c r="BO3" s="1759"/>
      <c r="BP3" s="1759"/>
      <c r="BQ3" s="1759"/>
      <c r="BR3" s="1759"/>
      <c r="BS3" s="683"/>
      <c r="BT3" s="683"/>
      <c r="BU3" s="684"/>
      <c r="BV3" s="685"/>
      <c r="BW3" s="683"/>
      <c r="BX3" s="684"/>
      <c r="BY3" s="685"/>
      <c r="BZ3" s="686"/>
      <c r="CA3" s="685"/>
      <c r="CB3" s="683"/>
      <c r="CC3" s="684"/>
      <c r="CD3" s="685"/>
      <c r="CE3" s="687"/>
    </row>
    <row r="4" spans="2:86" ht="55.5" customHeight="1" thickBot="1">
      <c r="B4" s="1761" t="s">
        <v>1120</v>
      </c>
      <c r="C4" s="1762"/>
      <c r="D4" s="1762"/>
      <c r="E4" s="1762"/>
      <c r="F4" s="1762"/>
      <c r="G4" s="1762"/>
      <c r="H4" s="1762"/>
      <c r="I4" s="1762"/>
      <c r="J4" s="1762"/>
      <c r="K4" s="1762"/>
      <c r="L4" s="1762"/>
      <c r="M4" s="1762"/>
      <c r="N4" s="1762"/>
      <c r="O4" s="1762"/>
      <c r="P4" s="1762"/>
      <c r="Q4" s="1762"/>
      <c r="R4" s="1762"/>
      <c r="S4" s="1762"/>
      <c r="T4" s="1762"/>
      <c r="U4" s="1762"/>
      <c r="V4" s="1762"/>
      <c r="W4" s="1762"/>
      <c r="X4" s="1762"/>
      <c r="Y4" s="1762"/>
      <c r="Z4" s="1762"/>
      <c r="AA4" s="1762"/>
      <c r="AB4" s="1762"/>
      <c r="AC4" s="1762"/>
      <c r="AD4" s="1762"/>
      <c r="AE4" s="1762"/>
      <c r="AF4" s="1762"/>
      <c r="AG4" s="1762"/>
      <c r="AH4" s="1762"/>
      <c r="AI4" s="1762"/>
      <c r="AJ4" s="1762"/>
      <c r="AK4" s="1762"/>
      <c r="AL4" s="1762"/>
      <c r="AM4" s="1762"/>
      <c r="AN4" s="1762"/>
      <c r="AO4" s="1762"/>
      <c r="AP4" s="1762"/>
      <c r="AQ4" s="1762"/>
      <c r="AR4" s="1762"/>
      <c r="AS4" s="1762"/>
      <c r="AT4" s="1762"/>
      <c r="AU4" s="1762"/>
      <c r="AV4" s="1762"/>
      <c r="AW4" s="1762"/>
      <c r="AX4" s="1762"/>
      <c r="AY4" s="1762"/>
      <c r="AZ4" s="1762"/>
      <c r="BA4" s="1762"/>
      <c r="BB4" s="1762"/>
      <c r="BC4" s="1762"/>
      <c r="BD4" s="1762"/>
      <c r="BE4" s="1762"/>
      <c r="BF4" s="1762"/>
      <c r="BG4" s="1762"/>
      <c r="BH4" s="1762"/>
      <c r="BI4" s="1762"/>
      <c r="BJ4" s="1762"/>
      <c r="BK4" s="1762"/>
      <c r="BL4" s="1762"/>
      <c r="BM4" s="1762"/>
      <c r="BN4" s="1762"/>
      <c r="BO4" s="1762"/>
      <c r="BP4" s="1762"/>
      <c r="BQ4" s="1762"/>
      <c r="BR4" s="1762"/>
      <c r="BS4" s="1762"/>
      <c r="BT4" s="1762"/>
      <c r="BU4" s="1762"/>
      <c r="BV4" s="1762"/>
      <c r="BW4" s="1762"/>
      <c r="BX4" s="1762"/>
      <c r="BY4" s="1762"/>
      <c r="BZ4" s="1762"/>
      <c r="CA4" s="1762"/>
      <c r="CB4" s="1762"/>
      <c r="CC4" s="1762"/>
      <c r="CD4" s="1762"/>
      <c r="CE4" s="1763"/>
    </row>
    <row r="5" spans="2:86" ht="30" customHeight="1" thickBot="1">
      <c r="B5" s="1753"/>
      <c r="C5" s="1754"/>
      <c r="D5" s="1754"/>
      <c r="E5" s="1754"/>
      <c r="F5" s="1754"/>
      <c r="G5" s="1754"/>
      <c r="H5" s="1754"/>
      <c r="I5" s="1754"/>
      <c r="J5" s="1754"/>
      <c r="K5" s="1754"/>
      <c r="L5" s="1754"/>
      <c r="M5" s="1754"/>
      <c r="N5" s="1754"/>
      <c r="O5" s="1754"/>
      <c r="P5" s="1754"/>
      <c r="Q5" s="1754"/>
      <c r="R5" s="1754"/>
      <c r="S5" s="1754"/>
      <c r="T5" s="1754"/>
      <c r="U5" s="1754"/>
      <c r="V5" s="1754"/>
      <c r="W5" s="1754"/>
      <c r="X5" s="1754"/>
      <c r="Y5" s="1754"/>
      <c r="Z5" s="1754"/>
      <c r="AA5" s="1754"/>
      <c r="AB5" s="1754"/>
      <c r="AC5" s="1754"/>
      <c r="AD5" s="1754"/>
      <c r="AE5" s="1754"/>
      <c r="AF5" s="1754"/>
      <c r="AG5" s="1754"/>
      <c r="AH5" s="1754"/>
      <c r="AI5" s="1754"/>
      <c r="AJ5" s="1754"/>
      <c r="AK5" s="1754"/>
      <c r="AL5" s="1754"/>
      <c r="AM5" s="1754"/>
      <c r="AN5" s="1754"/>
      <c r="AO5" s="1754"/>
      <c r="AP5" s="1754"/>
      <c r="AQ5" s="1754"/>
      <c r="AR5" s="1754"/>
      <c r="AS5" s="1754"/>
      <c r="AT5" s="1754"/>
      <c r="AU5" s="1754"/>
      <c r="AV5" s="1754"/>
      <c r="AW5" s="1754"/>
      <c r="AX5" s="1754"/>
      <c r="AY5" s="1754"/>
      <c r="AZ5" s="1754"/>
      <c r="BA5" s="1754"/>
      <c r="BB5" s="1754"/>
      <c r="BC5" s="1754"/>
      <c r="BD5" s="1754"/>
      <c r="BE5" s="1754"/>
      <c r="BF5" s="1754"/>
      <c r="BG5" s="1754"/>
      <c r="BH5" s="1754"/>
      <c r="BI5" s="1754"/>
      <c r="BJ5" s="1754"/>
      <c r="BK5" s="1754"/>
      <c r="BL5" s="1754"/>
      <c r="BM5" s="1754"/>
      <c r="BN5" s="1754"/>
      <c r="BO5" s="1754"/>
      <c r="BP5" s="1754"/>
      <c r="BQ5" s="1754"/>
      <c r="BR5" s="1754"/>
      <c r="BS5" s="1754"/>
      <c r="BT5" s="1754"/>
      <c r="BU5" s="1754"/>
      <c r="BV5" s="1754"/>
      <c r="BW5" s="1754"/>
      <c r="BX5" s="1754"/>
      <c r="BY5" s="1754"/>
      <c r="BZ5" s="1754"/>
      <c r="CA5" s="1754"/>
      <c r="CB5" s="1754"/>
      <c r="CC5" s="1754"/>
      <c r="CD5" s="1754"/>
      <c r="CE5" s="1755"/>
    </row>
    <row r="6" spans="2:86" ht="30" customHeight="1">
      <c r="B6" s="1548"/>
      <c r="C6" s="1764">
        <v>1</v>
      </c>
      <c r="D6" s="1765"/>
      <c r="E6" s="1765"/>
      <c r="F6" s="1766"/>
      <c r="G6" s="688" t="s">
        <v>1121</v>
      </c>
      <c r="H6" s="1549"/>
      <c r="J6" s="689"/>
      <c r="K6" s="689"/>
      <c r="L6" s="689"/>
      <c r="M6" s="689"/>
      <c r="N6" s="689"/>
      <c r="O6" s="689"/>
      <c r="P6" s="689"/>
      <c r="Q6" s="689"/>
      <c r="R6" s="689"/>
      <c r="S6" s="689"/>
      <c r="T6" s="689"/>
      <c r="U6" s="689"/>
      <c r="V6" s="689"/>
      <c r="W6" s="689"/>
      <c r="X6" s="689"/>
      <c r="Y6" s="689"/>
      <c r="Z6" s="689"/>
      <c r="AA6" s="689"/>
      <c r="AB6" s="689"/>
      <c r="AC6" s="689"/>
      <c r="AD6" s="689"/>
      <c r="AE6" s="689"/>
      <c r="AF6" s="689"/>
      <c r="AG6" s="689"/>
      <c r="AH6" s="689"/>
      <c r="AI6" s="689"/>
      <c r="AJ6" s="689"/>
      <c r="AK6" s="689"/>
      <c r="AL6" s="689"/>
      <c r="AM6" s="689"/>
      <c r="AN6" s="689"/>
      <c r="AO6" s="689"/>
      <c r="AP6" s="689"/>
      <c r="AQ6" s="689"/>
      <c r="AR6" s="689"/>
      <c r="AS6" s="689"/>
      <c r="AT6" s="689"/>
      <c r="AU6" s="689"/>
      <c r="AV6" s="689"/>
      <c r="AW6" s="689"/>
      <c r="AX6" s="1549"/>
      <c r="AY6" s="1549"/>
      <c r="AZ6" s="1549"/>
      <c r="BA6" s="1549"/>
      <c r="BB6" s="1549"/>
      <c r="BC6" s="1549"/>
      <c r="BD6" s="1549"/>
      <c r="BE6" s="1549"/>
      <c r="BF6" s="1549"/>
      <c r="BG6" s="1549"/>
      <c r="BH6" s="1549"/>
      <c r="BI6" s="1549"/>
      <c r="BJ6" s="1549"/>
      <c r="BK6" s="1549"/>
      <c r="BL6" s="1549"/>
      <c r="BM6" s="1549"/>
      <c r="BN6" s="1549"/>
      <c r="BO6" s="1549"/>
      <c r="BP6" s="1549"/>
      <c r="BQ6" s="1549"/>
      <c r="BR6" s="1549"/>
      <c r="BS6" s="1549"/>
      <c r="BT6" s="1549"/>
      <c r="BU6" s="1549"/>
      <c r="BV6" s="1549"/>
      <c r="BW6" s="1549"/>
      <c r="BX6" s="1549"/>
      <c r="BY6" s="1549"/>
      <c r="BZ6" s="1549"/>
      <c r="CA6" s="1549"/>
      <c r="CB6" s="1549"/>
      <c r="CC6" s="1549"/>
      <c r="CD6" s="1549"/>
      <c r="CE6" s="1550"/>
    </row>
    <row r="7" spans="2:86" ht="30" customHeight="1" thickBot="1">
      <c r="B7" s="690"/>
      <c r="C7" s="1767"/>
      <c r="D7" s="1768"/>
      <c r="E7" s="1768"/>
      <c r="F7" s="1769"/>
      <c r="G7" s="691" t="s">
        <v>1122</v>
      </c>
      <c r="I7" s="689"/>
      <c r="J7" s="689"/>
      <c r="K7" s="689"/>
      <c r="L7" s="689"/>
      <c r="M7" s="689"/>
      <c r="N7" s="689"/>
      <c r="O7" s="689"/>
      <c r="P7" s="689"/>
      <c r="Q7" s="689"/>
      <c r="R7" s="689"/>
      <c r="S7" s="689"/>
      <c r="T7" s="689"/>
      <c r="U7" s="689"/>
      <c r="V7" s="689"/>
      <c r="W7" s="689"/>
      <c r="X7" s="689"/>
      <c r="Y7" s="689"/>
      <c r="Z7" s="689"/>
      <c r="AA7" s="689"/>
      <c r="AB7" s="689"/>
      <c r="AC7" s="689"/>
      <c r="AD7" s="689"/>
      <c r="AE7" s="689"/>
      <c r="AF7" s="689"/>
      <c r="AG7" s="689"/>
      <c r="AH7" s="689"/>
      <c r="AI7" s="689"/>
      <c r="AJ7" s="689"/>
      <c r="AK7" s="689"/>
      <c r="AL7" s="689"/>
      <c r="AM7" s="689"/>
      <c r="AN7" s="689"/>
      <c r="AO7" s="689"/>
      <c r="AP7" s="689"/>
      <c r="AQ7" s="689"/>
      <c r="AR7" s="689"/>
      <c r="AS7" s="689"/>
      <c r="AT7" s="689"/>
      <c r="AU7" s="689"/>
      <c r="AV7" s="689"/>
      <c r="AW7" s="689"/>
      <c r="AX7" s="692"/>
      <c r="AY7" s="692"/>
      <c r="AZ7" s="692"/>
      <c r="BA7" s="692"/>
      <c r="BB7" s="692"/>
      <c r="BC7" s="692"/>
      <c r="BD7" s="692"/>
      <c r="BE7" s="692"/>
      <c r="BF7" s="692"/>
      <c r="BG7" s="692"/>
      <c r="BH7" s="692"/>
      <c r="BI7" s="692"/>
      <c r="BJ7" s="692"/>
      <c r="BK7" s="692"/>
      <c r="BL7" s="692"/>
      <c r="BM7" s="692"/>
      <c r="BN7" s="692"/>
      <c r="BO7" s="692"/>
      <c r="BP7" s="692"/>
      <c r="BQ7" s="692"/>
      <c r="BR7" s="692"/>
      <c r="BS7" s="692"/>
      <c r="BT7" s="692"/>
      <c r="BU7" s="692"/>
      <c r="CE7" s="693"/>
      <c r="CF7" s="692"/>
      <c r="CG7" s="692"/>
      <c r="CH7" s="692"/>
    </row>
    <row r="8" spans="2:86" ht="30" customHeight="1" thickBot="1">
      <c r="B8" s="690"/>
      <c r="C8" s="1770"/>
      <c r="D8" s="1771"/>
      <c r="E8" s="1771"/>
      <c r="F8" s="1772"/>
      <c r="G8" s="694"/>
      <c r="H8" s="694"/>
      <c r="BB8" s="695"/>
      <c r="BC8" s="696"/>
      <c r="BD8" s="696"/>
      <c r="BE8" s="696"/>
      <c r="BF8" s="696"/>
      <c r="BG8" s="696"/>
      <c r="BH8" s="696"/>
      <c r="BI8" s="696"/>
      <c r="BJ8" s="696"/>
      <c r="BK8" s="697"/>
      <c r="BL8" s="697"/>
      <c r="BM8" s="697"/>
      <c r="BN8" s="697"/>
      <c r="BO8" s="697"/>
      <c r="BP8" s="697"/>
      <c r="BQ8" s="697"/>
      <c r="BR8" s="696"/>
      <c r="BS8" s="696"/>
      <c r="BT8" s="696"/>
      <c r="BU8" s="696"/>
      <c r="BV8" s="696"/>
      <c r="BW8" s="696"/>
      <c r="BX8" s="696"/>
      <c r="BY8" s="696"/>
      <c r="BZ8" s="696"/>
      <c r="CA8" s="698"/>
      <c r="CE8" s="693"/>
    </row>
    <row r="9" spans="2:86" ht="30" customHeight="1">
      <c r="B9" s="690"/>
      <c r="G9" s="1554"/>
      <c r="H9" s="1554"/>
      <c r="I9" s="1554"/>
      <c r="J9" s="1554"/>
      <c r="K9" s="1554"/>
      <c r="L9" s="1554"/>
      <c r="M9" s="1554"/>
      <c r="N9" s="1554"/>
      <c r="O9" s="1554"/>
      <c r="P9" s="1554"/>
      <c r="Q9" s="1554"/>
      <c r="R9" s="1554"/>
      <c r="S9" s="1554"/>
      <c r="T9" s="1554"/>
      <c r="U9" s="1554"/>
      <c r="V9" s="1554"/>
      <c r="W9" s="1554"/>
      <c r="X9" s="1554"/>
      <c r="Y9" s="1554"/>
      <c r="Z9" s="1554"/>
      <c r="AA9" s="1554"/>
      <c r="AB9" s="1554"/>
      <c r="AC9" s="1554"/>
      <c r="AD9" s="1554"/>
      <c r="AE9" s="1554"/>
      <c r="AF9" s="1554"/>
      <c r="AG9" s="1554"/>
      <c r="AH9" s="1554"/>
      <c r="AI9" s="1554"/>
      <c r="AJ9" s="1554"/>
      <c r="AK9" s="1554"/>
      <c r="AL9" s="1554"/>
      <c r="AM9" s="1554"/>
      <c r="AN9" s="1554"/>
      <c r="AO9" s="1554"/>
      <c r="AP9" s="1554"/>
      <c r="AQ9" s="1554"/>
      <c r="AR9" s="1554"/>
      <c r="AS9" s="1554"/>
      <c r="BB9" s="699"/>
      <c r="BC9" s="700"/>
      <c r="BD9" s="701" t="s">
        <v>1123</v>
      </c>
      <c r="BE9" s="700"/>
      <c r="BF9" s="700"/>
      <c r="BG9" s="700"/>
      <c r="BH9" s="700"/>
      <c r="BI9" s="700"/>
      <c r="BJ9" s="700"/>
      <c r="BK9" s="700"/>
      <c r="BL9" s="700"/>
      <c r="BM9" s="700"/>
      <c r="BN9" s="700"/>
      <c r="BO9" s="700"/>
      <c r="BP9" s="700"/>
      <c r="BQ9" s="700"/>
      <c r="BR9" s="700"/>
      <c r="BS9" s="700"/>
      <c r="BT9" s="700"/>
      <c r="BU9" s="700"/>
      <c r="BV9" s="700"/>
      <c r="BW9" s="700"/>
      <c r="BX9" s="700"/>
      <c r="BY9" s="700"/>
      <c r="BZ9" s="700"/>
      <c r="CA9" s="702"/>
      <c r="CE9" s="693"/>
    </row>
    <row r="10" spans="2:86" ht="30" customHeight="1" thickBot="1">
      <c r="B10" s="690"/>
      <c r="C10" s="1582">
        <v>1.1000000000000001</v>
      </c>
      <c r="D10" s="692" t="s">
        <v>1124</v>
      </c>
      <c r="G10" s="1554"/>
      <c r="H10" s="1554"/>
      <c r="I10" s="1554"/>
      <c r="J10" s="1554"/>
      <c r="K10" s="1554"/>
      <c r="L10" s="1554"/>
      <c r="M10" s="1554"/>
      <c r="N10" s="1554"/>
      <c r="O10" s="1554"/>
      <c r="P10" s="1554"/>
      <c r="Q10" s="1554"/>
      <c r="R10" s="1554"/>
      <c r="S10" s="1554"/>
      <c r="T10" s="1554"/>
      <c r="U10" s="1554"/>
      <c r="V10" s="1554"/>
      <c r="W10" s="1554"/>
      <c r="X10" s="1554"/>
      <c r="Y10" s="1554"/>
      <c r="Z10" s="1554"/>
      <c r="AA10" s="1554"/>
      <c r="AB10" s="1554"/>
      <c r="AC10" s="1554"/>
      <c r="AD10" s="1554"/>
      <c r="AE10" s="1554"/>
      <c r="AF10" s="1554"/>
      <c r="AG10" s="1554"/>
      <c r="AH10" s="1554"/>
      <c r="AI10" s="1554"/>
      <c r="AJ10" s="1554"/>
      <c r="AK10" s="1554"/>
      <c r="AL10" s="1554"/>
      <c r="AM10" s="1554"/>
      <c r="AN10" s="1554"/>
      <c r="AO10" s="1554"/>
      <c r="AP10" s="1554"/>
      <c r="AQ10" s="1554"/>
      <c r="AR10" s="1554"/>
      <c r="AS10" s="1554"/>
      <c r="AT10" s="1554"/>
      <c r="BB10" s="699"/>
      <c r="BC10" s="700"/>
      <c r="BD10" s="700"/>
      <c r="BE10" s="700"/>
      <c r="BF10" s="700"/>
      <c r="BG10" s="700"/>
      <c r="BH10" s="700"/>
      <c r="BI10" s="700"/>
      <c r="BJ10" s="700"/>
      <c r="BK10" s="700"/>
      <c r="BL10" s="700"/>
      <c r="BM10" s="700"/>
      <c r="BN10" s="700"/>
      <c r="BO10" s="700"/>
      <c r="BP10" s="700"/>
      <c r="BQ10" s="700"/>
      <c r="BR10" s="700"/>
      <c r="BS10" s="700"/>
      <c r="BT10" s="700"/>
      <c r="BU10" s="1773" t="s">
        <v>1125</v>
      </c>
      <c r="BV10" s="1773"/>
      <c r="BW10" s="1773"/>
      <c r="BX10" s="1773"/>
      <c r="BY10" s="1773"/>
      <c r="BZ10" s="700"/>
      <c r="CA10" s="702"/>
      <c r="CE10" s="693"/>
    </row>
    <row r="11" spans="2:86" ht="30" customHeight="1">
      <c r="B11" s="690"/>
      <c r="D11" s="703" t="s">
        <v>1126</v>
      </c>
      <c r="G11" s="1554"/>
      <c r="H11" s="1554"/>
      <c r="I11" s="1554"/>
      <c r="J11" s="1554"/>
      <c r="K11" s="1554"/>
      <c r="L11" s="1554"/>
      <c r="M11" s="1554"/>
      <c r="N11" s="1554"/>
      <c r="O11" s="1554"/>
      <c r="P11" s="1554"/>
      <c r="Q11" s="1554"/>
      <c r="R11" s="1554"/>
      <c r="S11" s="1554"/>
      <c r="T11" s="1554"/>
      <c r="U11" s="1554"/>
      <c r="V11" s="1554"/>
      <c r="W11" s="1554"/>
      <c r="X11" s="1554"/>
      <c r="Y11" s="1554"/>
      <c r="Z11" s="1554"/>
      <c r="AA11" s="1554"/>
      <c r="AB11" s="1554"/>
      <c r="AC11" s="1554"/>
      <c r="AD11" s="1554"/>
      <c r="AE11" s="1554"/>
      <c r="AF11" s="1554"/>
      <c r="AG11" s="1554"/>
      <c r="AH11" s="1554"/>
      <c r="AI11" s="1554"/>
      <c r="AJ11" s="1554"/>
      <c r="AK11" s="1554"/>
      <c r="AL11" s="1554"/>
      <c r="AM11" s="1554"/>
      <c r="AN11" s="1554"/>
      <c r="AO11" s="1554"/>
      <c r="AP11" s="1554"/>
      <c r="AQ11" s="1554"/>
      <c r="AR11" s="1554"/>
      <c r="AS11" s="1554"/>
      <c r="AT11" s="1554"/>
      <c r="BB11" s="699"/>
      <c r="BC11" s="700"/>
      <c r="BD11" s="1774"/>
      <c r="BE11" s="1775"/>
      <c r="BF11" s="1775"/>
      <c r="BG11" s="1775"/>
      <c r="BH11" s="1775"/>
      <c r="BI11" s="1775"/>
      <c r="BJ11" s="1775"/>
      <c r="BK11" s="1775"/>
      <c r="BL11" s="1775"/>
      <c r="BM11" s="1775"/>
      <c r="BN11" s="1775"/>
      <c r="BO11" s="1775"/>
      <c r="BP11" s="1775"/>
      <c r="BQ11" s="1775"/>
      <c r="BR11" s="1775"/>
      <c r="BS11" s="1775"/>
      <c r="BT11" s="1775"/>
      <c r="BU11" s="1775"/>
      <c r="BV11" s="1775"/>
      <c r="BW11" s="1775"/>
      <c r="BX11" s="1775"/>
      <c r="BY11" s="1776"/>
      <c r="BZ11" s="700"/>
      <c r="CA11" s="702"/>
      <c r="CE11" s="693"/>
    </row>
    <row r="12" spans="2:86" ht="30" customHeight="1" thickBot="1">
      <c r="B12" s="690"/>
      <c r="G12" s="1554"/>
      <c r="H12" s="1554"/>
      <c r="I12" s="1554"/>
      <c r="J12" s="1554"/>
      <c r="K12" s="1554"/>
      <c r="L12" s="1554"/>
      <c r="M12" s="1554"/>
      <c r="N12" s="1554"/>
      <c r="O12" s="1554"/>
      <c r="P12" s="1554"/>
      <c r="Q12" s="1554"/>
      <c r="R12" s="1554"/>
      <c r="S12" s="1554"/>
      <c r="T12" s="1554"/>
      <c r="U12" s="1554"/>
      <c r="V12" s="1554"/>
      <c r="W12" s="1554"/>
      <c r="X12" s="1554"/>
      <c r="Y12" s="1554"/>
      <c r="Z12" s="1554"/>
      <c r="AA12" s="1554"/>
      <c r="AB12" s="1554"/>
      <c r="AC12" s="1554"/>
      <c r="AD12" s="1554"/>
      <c r="AE12" s="1554"/>
      <c r="AF12" s="1554"/>
      <c r="AG12" s="1554"/>
      <c r="AH12" s="1554"/>
      <c r="AI12" s="1554"/>
      <c r="AJ12" s="1554"/>
      <c r="AK12" s="1554"/>
      <c r="AL12" s="1554"/>
      <c r="AM12" s="1554"/>
      <c r="AN12" s="1554"/>
      <c r="AO12" s="1554"/>
      <c r="AP12" s="1554"/>
      <c r="AQ12" s="1554"/>
      <c r="AR12" s="1554"/>
      <c r="AS12" s="1554"/>
      <c r="AT12" s="1554"/>
      <c r="BB12" s="699"/>
      <c r="BC12" s="700"/>
      <c r="BD12" s="1777"/>
      <c r="BE12" s="1778"/>
      <c r="BF12" s="1778"/>
      <c r="BG12" s="1778"/>
      <c r="BH12" s="1778"/>
      <c r="BI12" s="1778"/>
      <c r="BJ12" s="1778"/>
      <c r="BK12" s="1778"/>
      <c r="BL12" s="1778"/>
      <c r="BM12" s="1778"/>
      <c r="BN12" s="1778"/>
      <c r="BO12" s="1778"/>
      <c r="BP12" s="1778"/>
      <c r="BQ12" s="1778"/>
      <c r="BR12" s="1778"/>
      <c r="BS12" s="1778"/>
      <c r="BT12" s="1778"/>
      <c r="BU12" s="1778"/>
      <c r="BV12" s="1778"/>
      <c r="BW12" s="1778"/>
      <c r="BX12" s="1778"/>
      <c r="BY12" s="1779"/>
      <c r="BZ12" s="700"/>
      <c r="CA12" s="702"/>
      <c r="CE12" s="693"/>
    </row>
    <row r="13" spans="2:86" ht="30" customHeight="1" thickBot="1">
      <c r="B13" s="690"/>
      <c r="D13" s="1780"/>
      <c r="E13" s="1780"/>
      <c r="F13" s="1780"/>
      <c r="G13" s="1780"/>
      <c r="H13" s="1780"/>
      <c r="I13" s="1780"/>
      <c r="J13" s="1780"/>
      <c r="K13" s="1780"/>
      <c r="L13" s="1780"/>
      <c r="M13" s="1780"/>
      <c r="N13" s="1780"/>
      <c r="O13" s="1780"/>
      <c r="P13" s="1780"/>
      <c r="Q13" s="1780"/>
      <c r="R13" s="1780"/>
      <c r="S13" s="1780"/>
      <c r="T13" s="1780"/>
      <c r="U13" s="1780"/>
      <c r="V13" s="1780"/>
      <c r="W13" s="1780"/>
      <c r="X13" s="1780"/>
      <c r="Y13" s="1780"/>
      <c r="Z13" s="1780"/>
      <c r="AA13" s="1780"/>
      <c r="AB13" s="1780"/>
      <c r="AC13" s="1780"/>
      <c r="AD13" s="1780"/>
      <c r="AE13" s="1780"/>
      <c r="AF13" s="1780"/>
      <c r="AG13" s="1780"/>
      <c r="AH13" s="1780"/>
      <c r="AI13" s="1780"/>
      <c r="AJ13" s="1780"/>
      <c r="AK13" s="1780"/>
      <c r="AL13" s="1780"/>
      <c r="AM13" s="1780"/>
      <c r="AN13" s="1780"/>
      <c r="AO13" s="1780"/>
      <c r="AP13" s="1780"/>
      <c r="AQ13" s="1780"/>
      <c r="AR13" s="1780"/>
      <c r="AS13" s="1554"/>
      <c r="AT13" s="1554"/>
      <c r="BB13" s="704"/>
      <c r="BC13" s="705"/>
      <c r="BD13" s="705"/>
      <c r="BE13" s="705"/>
      <c r="BF13" s="705"/>
      <c r="BG13" s="705"/>
      <c r="BH13" s="705"/>
      <c r="BI13" s="705"/>
      <c r="BJ13" s="705"/>
      <c r="BK13" s="705"/>
      <c r="BL13" s="705"/>
      <c r="BM13" s="705"/>
      <c r="BN13" s="705"/>
      <c r="BO13" s="705"/>
      <c r="BP13" s="705"/>
      <c r="BQ13" s="705"/>
      <c r="BR13" s="705"/>
      <c r="BS13" s="705"/>
      <c r="BT13" s="705"/>
      <c r="BU13" s="705"/>
      <c r="BV13" s="705"/>
      <c r="BW13" s="705"/>
      <c r="BX13" s="705"/>
      <c r="BY13" s="705"/>
      <c r="BZ13" s="705"/>
      <c r="CA13" s="706"/>
      <c r="CE13" s="693"/>
    </row>
    <row r="14" spans="2:86" ht="30" customHeight="1">
      <c r="B14" s="690"/>
      <c r="G14" s="1554"/>
      <c r="H14" s="1554"/>
      <c r="I14" s="1554"/>
      <c r="J14" s="1554"/>
      <c r="K14" s="1554"/>
      <c r="L14" s="1554"/>
      <c r="M14" s="1554"/>
      <c r="N14" s="1554"/>
      <c r="O14" s="1554"/>
      <c r="P14" s="1554"/>
      <c r="Q14" s="1554"/>
      <c r="R14" s="1554"/>
      <c r="S14" s="1554"/>
      <c r="T14" s="1554"/>
      <c r="U14" s="1554"/>
      <c r="V14" s="1554"/>
      <c r="W14" s="1554"/>
      <c r="X14" s="1554"/>
      <c r="Y14" s="1554"/>
      <c r="Z14" s="1554"/>
      <c r="AA14" s="1554"/>
      <c r="AB14" s="1554"/>
      <c r="AC14" s="1554"/>
      <c r="AD14" s="1554"/>
      <c r="AE14" s="1554"/>
      <c r="AF14" s="1554"/>
      <c r="AG14" s="1554"/>
      <c r="AH14" s="1554"/>
      <c r="AI14" s="1554"/>
      <c r="AJ14" s="1554"/>
      <c r="AK14" s="1554"/>
      <c r="AL14" s="1554"/>
      <c r="AM14" s="1554"/>
      <c r="AN14" s="1554"/>
      <c r="AO14" s="1554"/>
      <c r="AP14" s="1554"/>
      <c r="AQ14" s="1554"/>
      <c r="AR14" s="1554"/>
      <c r="AS14" s="1554"/>
      <c r="CE14" s="693"/>
    </row>
    <row r="15" spans="2:86" ht="16.149999999999999" customHeight="1">
      <c r="B15" s="707"/>
      <c r="C15" s="708"/>
      <c r="D15" s="708"/>
      <c r="E15" s="708"/>
      <c r="F15" s="708"/>
      <c r="G15" s="709"/>
      <c r="H15" s="709"/>
      <c r="I15" s="709"/>
      <c r="J15" s="709"/>
      <c r="K15" s="709"/>
      <c r="L15" s="709"/>
      <c r="M15" s="709"/>
      <c r="N15" s="709"/>
      <c r="O15" s="709"/>
      <c r="P15" s="709"/>
      <c r="Q15" s="709"/>
      <c r="R15" s="709"/>
      <c r="S15" s="709"/>
      <c r="T15" s="709"/>
      <c r="U15" s="709"/>
      <c r="V15" s="709"/>
      <c r="W15" s="709"/>
      <c r="X15" s="709"/>
      <c r="Y15" s="709"/>
      <c r="Z15" s="709"/>
      <c r="AA15" s="709"/>
      <c r="AB15" s="709"/>
      <c r="AC15" s="709"/>
      <c r="AD15" s="709"/>
      <c r="AE15" s="709"/>
      <c r="AF15" s="709"/>
      <c r="AG15" s="709"/>
      <c r="AH15" s="709"/>
      <c r="AI15" s="709"/>
      <c r="AJ15" s="709"/>
      <c r="AK15" s="709"/>
      <c r="AL15" s="709"/>
      <c r="AM15" s="709"/>
      <c r="AN15" s="709"/>
      <c r="AO15" s="709"/>
      <c r="AP15" s="709"/>
      <c r="AQ15" s="709"/>
      <c r="AR15" s="709"/>
      <c r="AS15" s="709"/>
      <c r="AT15" s="708"/>
      <c r="AU15" s="708"/>
      <c r="AV15" s="708"/>
      <c r="AW15" s="708"/>
      <c r="AX15" s="708"/>
      <c r="AY15" s="708"/>
      <c r="AZ15" s="708"/>
      <c r="BA15" s="708"/>
      <c r="BB15" s="708"/>
      <c r="BC15" s="708"/>
      <c r="BD15" s="708"/>
      <c r="BE15" s="708"/>
      <c r="BF15" s="708"/>
      <c r="BG15" s="708"/>
      <c r="BH15" s="708"/>
      <c r="BI15" s="708"/>
      <c r="BJ15" s="708"/>
      <c r="BK15" s="708"/>
      <c r="BL15" s="708"/>
      <c r="BM15" s="708"/>
      <c r="BN15" s="708"/>
      <c r="BO15" s="708"/>
      <c r="BP15" s="708"/>
      <c r="BQ15" s="708"/>
      <c r="BR15" s="708"/>
      <c r="BS15" s="708"/>
      <c r="BT15" s="708"/>
      <c r="BU15" s="708"/>
      <c r="BV15" s="708"/>
      <c r="BW15" s="708"/>
      <c r="BX15" s="708"/>
      <c r="BY15" s="708"/>
      <c r="BZ15" s="708"/>
      <c r="CA15" s="708"/>
      <c r="CB15" s="708"/>
      <c r="CC15" s="708"/>
      <c r="CD15" s="708"/>
      <c r="CE15" s="710"/>
    </row>
    <row r="16" spans="2:86" ht="30" customHeight="1">
      <c r="B16" s="711"/>
      <c r="C16" s="1582">
        <v>1.2</v>
      </c>
      <c r="D16" s="692" t="s">
        <v>1127</v>
      </c>
      <c r="CE16" s="693"/>
    </row>
    <row r="17" spans="2:101" ht="30" customHeight="1" thickBot="1">
      <c r="B17" s="711"/>
      <c r="D17" s="703" t="s">
        <v>1128</v>
      </c>
      <c r="E17" s="712"/>
      <c r="F17" s="712"/>
      <c r="G17" s="712"/>
      <c r="H17" s="712"/>
      <c r="I17" s="712"/>
      <c r="J17" s="712"/>
      <c r="K17" s="712"/>
      <c r="L17" s="712"/>
      <c r="M17" s="712"/>
      <c r="N17" s="712"/>
      <c r="O17" s="712"/>
      <c r="P17" s="712"/>
      <c r="Q17" s="712"/>
      <c r="R17" s="712"/>
      <c r="S17" s="712"/>
      <c r="T17" s="712"/>
      <c r="U17" s="712"/>
      <c r="V17" s="712"/>
      <c r="W17" s="712"/>
      <c r="X17" s="712"/>
      <c r="Y17" s="712"/>
      <c r="Z17" s="712"/>
      <c r="AA17" s="712"/>
      <c r="AB17" s="712"/>
      <c r="AC17" s="712"/>
      <c r="AD17" s="712"/>
      <c r="AE17" s="712"/>
      <c r="AF17" s="712"/>
      <c r="AG17" s="712"/>
      <c r="BH17" s="1582"/>
      <c r="BI17" s="1582"/>
      <c r="BJ17" s="1582"/>
      <c r="BK17" s="1582"/>
      <c r="BO17" s="1582"/>
      <c r="BP17" s="1582"/>
      <c r="BQ17" s="1582"/>
      <c r="BR17" s="1582"/>
      <c r="BS17" s="1582"/>
      <c r="BT17" s="1582"/>
      <c r="BU17" s="1582"/>
      <c r="BV17" s="1582"/>
      <c r="BW17" s="1582"/>
      <c r="BX17" s="1582"/>
      <c r="BY17" s="1582"/>
      <c r="BZ17" s="1582"/>
      <c r="CE17" s="693"/>
    </row>
    <row r="18" spans="2:101" ht="30" customHeight="1">
      <c r="B18" s="711"/>
      <c r="BJ18" s="1781" t="s">
        <v>1129</v>
      </c>
      <c r="BK18" s="1782"/>
      <c r="BL18" s="1782"/>
      <c r="BM18" s="1782"/>
      <c r="BN18" s="1782"/>
      <c r="BO18" s="1782"/>
      <c r="BP18" s="1782"/>
      <c r="BQ18" s="1782"/>
      <c r="BR18" s="1782"/>
      <c r="BS18" s="1782"/>
      <c r="BT18" s="1782"/>
      <c r="BU18" s="1782"/>
      <c r="BV18" s="696"/>
      <c r="BW18" s="696"/>
      <c r="BX18" s="696"/>
      <c r="BY18" s="696"/>
      <c r="BZ18" s="696"/>
      <c r="CA18" s="698"/>
      <c r="CE18" s="693"/>
      <c r="CL18" s="1554"/>
    </row>
    <row r="19" spans="2:101" ht="30" customHeight="1">
      <c r="B19" s="711"/>
      <c r="D19" s="713" t="s">
        <v>1130</v>
      </c>
      <c r="E19" s="714"/>
      <c r="F19" s="715" t="s">
        <v>1131</v>
      </c>
      <c r="G19" s="714"/>
      <c r="H19" s="714"/>
      <c r="I19" s="714"/>
      <c r="J19" s="714"/>
      <c r="K19" s="714"/>
      <c r="L19" s="714"/>
      <c r="N19" s="1785"/>
      <c r="O19" s="1786"/>
      <c r="P19" s="1787"/>
      <c r="U19" s="713" t="s">
        <v>1132</v>
      </c>
      <c r="V19" s="714"/>
      <c r="W19" s="715" t="s">
        <v>1133</v>
      </c>
      <c r="X19" s="714"/>
      <c r="Y19" s="714"/>
      <c r="Z19" s="714"/>
      <c r="AA19" s="714"/>
      <c r="AB19" s="714"/>
      <c r="AC19" s="714"/>
      <c r="AE19" s="714"/>
      <c r="AF19" s="1791"/>
      <c r="AG19" s="1792"/>
      <c r="AH19" s="1793"/>
      <c r="AL19" s="713" t="s">
        <v>1134</v>
      </c>
      <c r="AM19" s="714"/>
      <c r="AN19" s="715" t="s">
        <v>1135</v>
      </c>
      <c r="AO19" s="714"/>
      <c r="AP19" s="714"/>
      <c r="AQ19" s="714"/>
      <c r="AR19" s="714"/>
      <c r="AS19" s="714"/>
      <c r="AT19" s="714"/>
      <c r="AU19" s="714"/>
      <c r="AV19" s="714"/>
      <c r="AW19" s="714"/>
      <c r="AX19" s="714"/>
      <c r="AY19" s="714"/>
      <c r="AZ19" s="714"/>
      <c r="BA19" s="714"/>
      <c r="BB19" s="714"/>
      <c r="BD19" s="714"/>
      <c r="BE19" s="1791"/>
      <c r="BF19" s="1792"/>
      <c r="BG19" s="1793"/>
      <c r="BJ19" s="1783"/>
      <c r="BK19" s="1784"/>
      <c r="BL19" s="1784"/>
      <c r="BM19" s="1784"/>
      <c r="BN19" s="1784"/>
      <c r="BO19" s="1784"/>
      <c r="BP19" s="1784"/>
      <c r="BQ19" s="1784"/>
      <c r="BR19" s="1784"/>
      <c r="BS19" s="1784"/>
      <c r="BT19" s="1784"/>
      <c r="BU19" s="1784"/>
      <c r="BV19" s="700"/>
      <c r="BW19" s="716" t="s">
        <v>1136</v>
      </c>
      <c r="BX19" s="700"/>
      <c r="BY19" s="700"/>
      <c r="BZ19" s="700"/>
      <c r="CA19" s="702"/>
      <c r="CE19" s="693"/>
      <c r="CL19" s="717"/>
    </row>
    <row r="20" spans="2:101" ht="30" customHeight="1">
      <c r="B20" s="711"/>
      <c r="D20" s="714"/>
      <c r="E20" s="714"/>
      <c r="F20" s="717" t="s">
        <v>1137</v>
      </c>
      <c r="G20" s="714"/>
      <c r="H20" s="714"/>
      <c r="I20" s="714"/>
      <c r="J20" s="714"/>
      <c r="K20" s="714"/>
      <c r="L20" s="714"/>
      <c r="N20" s="1788"/>
      <c r="O20" s="1789"/>
      <c r="P20" s="1790"/>
      <c r="U20" s="714"/>
      <c r="V20" s="714"/>
      <c r="W20" s="717" t="s">
        <v>1138</v>
      </c>
      <c r="X20" s="714"/>
      <c r="Y20" s="714"/>
      <c r="Z20" s="714"/>
      <c r="AA20" s="714"/>
      <c r="AB20" s="714"/>
      <c r="AC20" s="714"/>
      <c r="AE20" s="714"/>
      <c r="AF20" s="1794"/>
      <c r="AG20" s="1795"/>
      <c r="AH20" s="1796"/>
      <c r="AL20" s="714"/>
      <c r="AM20" s="714"/>
      <c r="AN20" s="717" t="s">
        <v>1139</v>
      </c>
      <c r="AO20" s="714"/>
      <c r="AP20" s="714"/>
      <c r="AQ20" s="714"/>
      <c r="AR20" s="714"/>
      <c r="AS20" s="714"/>
      <c r="AT20" s="714"/>
      <c r="AU20" s="714"/>
      <c r="AV20" s="714"/>
      <c r="AW20" s="714"/>
      <c r="AX20" s="714"/>
      <c r="AY20" s="714"/>
      <c r="AZ20" s="714"/>
      <c r="BA20" s="714"/>
      <c r="BB20" s="714"/>
      <c r="BD20" s="714"/>
      <c r="BE20" s="1794"/>
      <c r="BF20" s="1795"/>
      <c r="BG20" s="1796"/>
      <c r="BI20" s="718"/>
      <c r="BJ20" s="719"/>
      <c r="BK20" s="720"/>
      <c r="BL20" s="720"/>
      <c r="BM20" s="720"/>
      <c r="BN20" s="720"/>
      <c r="BO20" s="720"/>
      <c r="BP20" s="720"/>
      <c r="BQ20" s="720"/>
      <c r="BR20" s="720"/>
      <c r="BS20" s="720"/>
      <c r="BT20" s="720"/>
      <c r="BU20" s="720"/>
      <c r="BV20" s="720"/>
      <c r="BW20" s="1797"/>
      <c r="BX20" s="1798"/>
      <c r="BY20" s="1799"/>
      <c r="BZ20" s="720"/>
      <c r="CA20" s="721"/>
      <c r="CB20" s="718"/>
      <c r="CC20" s="718"/>
      <c r="CD20" s="718"/>
      <c r="CE20" s="693"/>
    </row>
    <row r="21" spans="2:101" ht="30" customHeight="1" thickBot="1">
      <c r="B21" s="711"/>
      <c r="BJ21" s="699"/>
      <c r="BK21" s="700"/>
      <c r="BL21" s="700"/>
      <c r="BM21" s="700"/>
      <c r="BN21" s="700"/>
      <c r="BO21" s="700"/>
      <c r="BP21" s="700"/>
      <c r="BQ21" s="700"/>
      <c r="BR21" s="700"/>
      <c r="BS21" s="700"/>
      <c r="BT21" s="700"/>
      <c r="BU21" s="700"/>
      <c r="BV21" s="700"/>
      <c r="BW21" s="1800"/>
      <c r="BX21" s="1801"/>
      <c r="BY21" s="1802"/>
      <c r="BZ21" s="700"/>
      <c r="CA21" s="702"/>
      <c r="CE21" s="693"/>
      <c r="CM21" s="722"/>
    </row>
    <row r="22" spans="2:101" ht="30" customHeight="1" thickBot="1">
      <c r="B22" s="711"/>
      <c r="D22" s="1805" t="s">
        <v>1140</v>
      </c>
      <c r="E22" s="1806"/>
      <c r="F22" s="1806"/>
      <c r="G22" s="1806"/>
      <c r="H22" s="1806"/>
      <c r="I22" s="1806"/>
      <c r="J22" s="1806"/>
      <c r="K22" s="1806"/>
      <c r="L22" s="1806"/>
      <c r="M22" s="1806"/>
      <c r="N22" s="1806"/>
      <c r="O22" s="1806"/>
      <c r="P22" s="1806"/>
      <c r="Q22" s="1806"/>
      <c r="R22" s="1806"/>
      <c r="S22" s="1806"/>
      <c r="T22" s="1806"/>
      <c r="U22" s="1806"/>
      <c r="V22" s="1806"/>
      <c r="W22" s="1806"/>
      <c r="X22" s="1806"/>
      <c r="Y22" s="1806"/>
      <c r="Z22" s="1806"/>
      <c r="AA22" s="1806"/>
      <c r="AB22" s="1806"/>
      <c r="AC22" s="1806"/>
      <c r="AD22" s="1806"/>
      <c r="AE22" s="1806"/>
      <c r="AF22" s="1806"/>
      <c r="AG22" s="1806"/>
      <c r="AH22" s="1806"/>
      <c r="AI22" s="1806"/>
      <c r="AJ22" s="1806"/>
      <c r="AK22" s="1806"/>
      <c r="AL22" s="1806"/>
      <c r="AM22" s="1806"/>
      <c r="AN22" s="1806"/>
      <c r="AO22" s="1806"/>
      <c r="AP22" s="1806"/>
      <c r="AQ22" s="1806"/>
      <c r="AR22" s="1807"/>
      <c r="AS22" s="723"/>
      <c r="AT22" s="723"/>
      <c r="AU22" s="723"/>
      <c r="BJ22" s="704"/>
      <c r="BK22" s="705"/>
      <c r="BL22" s="705"/>
      <c r="BM22" s="705"/>
      <c r="BN22" s="705"/>
      <c r="BO22" s="705"/>
      <c r="BP22" s="705"/>
      <c r="BQ22" s="705"/>
      <c r="BR22" s="705"/>
      <c r="BS22" s="705"/>
      <c r="BT22" s="705"/>
      <c r="BU22" s="705"/>
      <c r="BV22" s="705"/>
      <c r="BW22" s="705"/>
      <c r="BX22" s="705"/>
      <c r="BY22" s="705"/>
      <c r="BZ22" s="705"/>
      <c r="CA22" s="706"/>
      <c r="CE22" s="693"/>
    </row>
    <row r="23" spans="2:101" ht="30" customHeight="1">
      <c r="B23" s="711"/>
      <c r="D23" s="1808"/>
      <c r="E23" s="1809"/>
      <c r="F23" s="1809"/>
      <c r="G23" s="1809"/>
      <c r="H23" s="1809"/>
      <c r="I23" s="1809"/>
      <c r="J23" s="1809"/>
      <c r="K23" s="1809"/>
      <c r="L23" s="1809"/>
      <c r="M23" s="1809"/>
      <c r="N23" s="1809"/>
      <c r="O23" s="1809"/>
      <c r="P23" s="1809"/>
      <c r="Q23" s="1809"/>
      <c r="R23" s="1809"/>
      <c r="S23" s="1809"/>
      <c r="T23" s="1809"/>
      <c r="U23" s="1809"/>
      <c r="V23" s="1809"/>
      <c r="W23" s="1809"/>
      <c r="X23" s="1809"/>
      <c r="Y23" s="1809"/>
      <c r="Z23" s="1809"/>
      <c r="AA23" s="1809"/>
      <c r="AB23" s="1809"/>
      <c r="AC23" s="1809"/>
      <c r="AD23" s="1809"/>
      <c r="AE23" s="1809"/>
      <c r="AF23" s="1809"/>
      <c r="AG23" s="1809"/>
      <c r="AH23" s="1809"/>
      <c r="AI23" s="1809"/>
      <c r="AJ23" s="1809"/>
      <c r="AK23" s="1809"/>
      <c r="AL23" s="1809"/>
      <c r="AM23" s="1809"/>
      <c r="AN23" s="1809"/>
      <c r="AO23" s="1809"/>
      <c r="AP23" s="1809"/>
      <c r="AQ23" s="1809"/>
      <c r="AR23" s="1810"/>
      <c r="AS23" s="723"/>
      <c r="AT23" s="723"/>
      <c r="AU23" s="723"/>
      <c r="CE23" s="693"/>
    </row>
    <row r="24" spans="2:101" ht="30" customHeight="1" thickBot="1">
      <c r="B24" s="711"/>
      <c r="D24" s="1811"/>
      <c r="E24" s="1812"/>
      <c r="F24" s="1812"/>
      <c r="G24" s="1812"/>
      <c r="H24" s="1812"/>
      <c r="I24" s="1812"/>
      <c r="J24" s="1812"/>
      <c r="K24" s="1812"/>
      <c r="L24" s="1812"/>
      <c r="M24" s="1812"/>
      <c r="N24" s="1812"/>
      <c r="O24" s="1812"/>
      <c r="P24" s="1812"/>
      <c r="Q24" s="1812"/>
      <c r="R24" s="1812"/>
      <c r="S24" s="1812"/>
      <c r="T24" s="1812"/>
      <c r="U24" s="1812"/>
      <c r="V24" s="1812"/>
      <c r="W24" s="1812"/>
      <c r="X24" s="1812"/>
      <c r="Y24" s="1812"/>
      <c r="Z24" s="1812"/>
      <c r="AA24" s="1812"/>
      <c r="AB24" s="1812"/>
      <c r="AC24" s="1812"/>
      <c r="AD24" s="1812"/>
      <c r="AE24" s="1812"/>
      <c r="AF24" s="1812"/>
      <c r="AG24" s="1812"/>
      <c r="AH24" s="1812"/>
      <c r="AI24" s="1812"/>
      <c r="AJ24" s="1812"/>
      <c r="AK24" s="1812"/>
      <c r="AL24" s="1812"/>
      <c r="AM24" s="1812"/>
      <c r="AN24" s="1812"/>
      <c r="AO24" s="1812"/>
      <c r="AP24" s="1812"/>
      <c r="AQ24" s="1812"/>
      <c r="AR24" s="1813"/>
      <c r="AS24" s="723"/>
      <c r="AT24" s="723"/>
      <c r="AU24" s="723"/>
      <c r="CE24" s="693"/>
    </row>
    <row r="25" spans="2:101" ht="30" customHeight="1">
      <c r="B25" s="711"/>
      <c r="CE25" s="693"/>
    </row>
    <row r="26" spans="2:101" ht="16.149999999999999" customHeight="1">
      <c r="B26" s="724"/>
      <c r="C26" s="708"/>
      <c r="D26" s="708"/>
      <c r="E26" s="708"/>
      <c r="F26" s="708"/>
      <c r="G26" s="708"/>
      <c r="H26" s="708"/>
      <c r="I26" s="708"/>
      <c r="J26" s="708"/>
      <c r="K26" s="708"/>
      <c r="L26" s="708"/>
      <c r="M26" s="708"/>
      <c r="N26" s="708"/>
      <c r="O26" s="708"/>
      <c r="P26" s="708"/>
      <c r="Q26" s="708"/>
      <c r="R26" s="708"/>
      <c r="S26" s="708"/>
      <c r="T26" s="708"/>
      <c r="U26" s="708"/>
      <c r="V26" s="708"/>
      <c r="W26" s="708"/>
      <c r="X26" s="708"/>
      <c r="Y26" s="708"/>
      <c r="Z26" s="708"/>
      <c r="AA26" s="708"/>
      <c r="AB26" s="708"/>
      <c r="AC26" s="708"/>
      <c r="AD26" s="708"/>
      <c r="AE26" s="708"/>
      <c r="AF26" s="708"/>
      <c r="AG26" s="708"/>
      <c r="AH26" s="708"/>
      <c r="AI26" s="708"/>
      <c r="AJ26" s="708"/>
      <c r="AK26" s="708"/>
      <c r="AL26" s="708"/>
      <c r="AM26" s="708"/>
      <c r="AN26" s="708"/>
      <c r="AO26" s="708"/>
      <c r="AP26" s="708"/>
      <c r="AQ26" s="708"/>
      <c r="AR26" s="708"/>
      <c r="AS26" s="708"/>
      <c r="AT26" s="708"/>
      <c r="AU26" s="708"/>
      <c r="AV26" s="708"/>
      <c r="AW26" s="708"/>
      <c r="AX26" s="708"/>
      <c r="AY26" s="708"/>
      <c r="AZ26" s="708"/>
      <c r="BA26" s="708"/>
      <c r="BB26" s="708"/>
      <c r="BC26" s="708"/>
      <c r="BD26" s="708"/>
      <c r="BE26" s="708"/>
      <c r="BF26" s="708"/>
      <c r="BG26" s="708"/>
      <c r="BH26" s="708"/>
      <c r="BI26" s="708"/>
      <c r="BJ26" s="708"/>
      <c r="BK26" s="708"/>
      <c r="BL26" s="708"/>
      <c r="BM26" s="708"/>
      <c r="BN26" s="708"/>
      <c r="BO26" s="708"/>
      <c r="BP26" s="708"/>
      <c r="BQ26" s="708"/>
      <c r="BR26" s="708"/>
      <c r="BS26" s="708"/>
      <c r="BT26" s="708"/>
      <c r="BU26" s="708"/>
      <c r="BV26" s="708"/>
      <c r="BW26" s="708"/>
      <c r="BX26" s="708"/>
      <c r="BY26" s="708"/>
      <c r="BZ26" s="708"/>
      <c r="CA26" s="708"/>
      <c r="CB26" s="708"/>
      <c r="CC26" s="708"/>
      <c r="CD26" s="708"/>
      <c r="CE26" s="710"/>
      <c r="CN26" s="692"/>
      <c r="CP26" s="712"/>
      <c r="CV26" s="725"/>
      <c r="CW26" s="725"/>
    </row>
    <row r="27" spans="2:101" ht="30" customHeight="1" thickBot="1">
      <c r="B27" s="711"/>
      <c r="BQ27" s="714" t="s">
        <v>1141</v>
      </c>
      <c r="BS27" s="714"/>
      <c r="BT27" s="714"/>
      <c r="BU27" s="714"/>
      <c r="BV27" s="714"/>
      <c r="BW27" s="714"/>
      <c r="BX27" s="1814" t="s">
        <v>1142</v>
      </c>
      <c r="BY27" s="1814"/>
      <c r="BZ27" s="1814"/>
      <c r="CA27" s="1814"/>
      <c r="CB27" s="1814"/>
      <c r="CE27" s="693"/>
      <c r="CN27" s="692"/>
    </row>
    <row r="28" spans="2:101" ht="30" customHeight="1">
      <c r="B28" s="711"/>
      <c r="C28" s="726" t="s">
        <v>1143</v>
      </c>
      <c r="D28" s="1582" t="s">
        <v>1144</v>
      </c>
      <c r="BQ28" s="1815"/>
      <c r="BR28" s="1672"/>
      <c r="BS28" s="1672"/>
      <c r="BT28" s="1672"/>
      <c r="BU28" s="1672"/>
      <c r="BV28" s="1672"/>
      <c r="BW28" s="1672"/>
      <c r="BX28" s="1672"/>
      <c r="BY28" s="1672"/>
      <c r="BZ28" s="1672"/>
      <c r="CA28" s="1672"/>
      <c r="CB28" s="1673"/>
      <c r="CE28" s="693"/>
      <c r="CN28" s="692"/>
      <c r="CP28" s="692"/>
    </row>
    <row r="29" spans="2:101" ht="30" customHeight="1" thickBot="1">
      <c r="B29" s="711"/>
      <c r="D29" s="727" t="s">
        <v>1145</v>
      </c>
      <c r="BQ29" s="1677"/>
      <c r="BR29" s="1678"/>
      <c r="BS29" s="1678"/>
      <c r="BT29" s="1678"/>
      <c r="BU29" s="1678"/>
      <c r="BV29" s="1678"/>
      <c r="BW29" s="1678"/>
      <c r="BX29" s="1678"/>
      <c r="BY29" s="1678"/>
      <c r="BZ29" s="1678"/>
      <c r="CA29" s="1678"/>
      <c r="CB29" s="1679"/>
      <c r="CE29" s="693"/>
      <c r="CP29" s="712"/>
    </row>
    <row r="30" spans="2:101" ht="30" customHeight="1">
      <c r="B30" s="711"/>
      <c r="CE30" s="693"/>
    </row>
    <row r="31" spans="2:101" ht="16.149999999999999" customHeight="1">
      <c r="B31" s="724"/>
      <c r="C31" s="708"/>
      <c r="D31" s="708"/>
      <c r="E31" s="708"/>
      <c r="F31" s="708"/>
      <c r="G31" s="708"/>
      <c r="H31" s="708"/>
      <c r="I31" s="708"/>
      <c r="J31" s="708"/>
      <c r="K31" s="708"/>
      <c r="L31" s="708"/>
      <c r="M31" s="708"/>
      <c r="N31" s="708"/>
      <c r="O31" s="708"/>
      <c r="P31" s="708"/>
      <c r="Q31" s="708"/>
      <c r="R31" s="708"/>
      <c r="S31" s="708"/>
      <c r="T31" s="708"/>
      <c r="U31" s="708"/>
      <c r="V31" s="708"/>
      <c r="W31" s="708"/>
      <c r="X31" s="708"/>
      <c r="Y31" s="708"/>
      <c r="Z31" s="708"/>
      <c r="AA31" s="708"/>
      <c r="AB31" s="708"/>
      <c r="AC31" s="708"/>
      <c r="AD31" s="708"/>
      <c r="AE31" s="708"/>
      <c r="AF31" s="708"/>
      <c r="AG31" s="708"/>
      <c r="AH31" s="708"/>
      <c r="AI31" s="708"/>
      <c r="AJ31" s="708"/>
      <c r="AK31" s="708"/>
      <c r="AL31" s="708"/>
      <c r="AM31" s="708"/>
      <c r="AN31" s="708"/>
      <c r="AO31" s="708"/>
      <c r="AP31" s="708"/>
      <c r="AQ31" s="708"/>
      <c r="AR31" s="708"/>
      <c r="AS31" s="708"/>
      <c r="AT31" s="708"/>
      <c r="AU31" s="708"/>
      <c r="AV31" s="708"/>
      <c r="AW31" s="708"/>
      <c r="AX31" s="708"/>
      <c r="AY31" s="708"/>
      <c r="AZ31" s="708"/>
      <c r="BA31" s="708"/>
      <c r="BB31" s="708"/>
      <c r="BC31" s="708"/>
      <c r="BD31" s="708"/>
      <c r="BE31" s="708"/>
      <c r="BF31" s="708"/>
      <c r="BG31" s="708"/>
      <c r="BH31" s="708"/>
      <c r="BI31" s="708"/>
      <c r="BJ31" s="708"/>
      <c r="BK31" s="708"/>
      <c r="BL31" s="708"/>
      <c r="BM31" s="708"/>
      <c r="BN31" s="708"/>
      <c r="BO31" s="708"/>
      <c r="BP31" s="708"/>
      <c r="BQ31" s="708"/>
      <c r="BR31" s="708"/>
      <c r="BS31" s="708"/>
      <c r="BT31" s="708"/>
      <c r="BU31" s="708"/>
      <c r="BV31" s="708"/>
      <c r="BW31" s="708"/>
      <c r="BX31" s="708"/>
      <c r="BY31" s="708"/>
      <c r="BZ31" s="708"/>
      <c r="CA31" s="708"/>
      <c r="CB31" s="708"/>
      <c r="CC31" s="708"/>
      <c r="CD31" s="708"/>
      <c r="CE31" s="710"/>
      <c r="CN31" s="692"/>
      <c r="CP31" s="692"/>
    </row>
    <row r="32" spans="2:101" ht="30" customHeight="1">
      <c r="B32" s="711"/>
      <c r="C32" s="726" t="s">
        <v>1146</v>
      </c>
      <c r="D32" s="1554" t="s">
        <v>1147</v>
      </c>
      <c r="CB32" s="1582"/>
      <c r="CE32" s="693"/>
      <c r="CP32" s="712"/>
    </row>
    <row r="33" spans="2:83" ht="30" customHeight="1">
      <c r="B33" s="711"/>
      <c r="D33" s="712" t="s">
        <v>1148</v>
      </c>
      <c r="CE33" s="693"/>
    </row>
    <row r="34" spans="2:83" ht="22.5" customHeight="1">
      <c r="B34" s="711"/>
      <c r="D34" s="712"/>
      <c r="CE34" s="693"/>
    </row>
    <row r="35" spans="2:83" ht="30" customHeight="1" thickBot="1">
      <c r="B35" s="711"/>
      <c r="C35" s="714"/>
      <c r="D35" s="714"/>
      <c r="E35" s="714"/>
      <c r="F35" s="714"/>
      <c r="G35" s="714"/>
      <c r="H35" s="714"/>
      <c r="I35" s="714"/>
      <c r="J35" s="714" t="s">
        <v>1149</v>
      </c>
      <c r="K35" s="714"/>
      <c r="L35" s="714"/>
      <c r="M35" s="714"/>
      <c r="N35" s="714"/>
      <c r="O35" s="714"/>
      <c r="P35" s="714" t="s">
        <v>1076</v>
      </c>
      <c r="Q35" s="714"/>
      <c r="R35" s="714"/>
      <c r="S35" s="714"/>
      <c r="T35" s="714"/>
      <c r="U35" s="714"/>
      <c r="V35" s="714"/>
      <c r="W35" s="714"/>
      <c r="X35" s="714" t="s">
        <v>1141</v>
      </c>
      <c r="Y35" s="714"/>
      <c r="Z35" s="714"/>
      <c r="AA35" s="714"/>
      <c r="AB35" s="714"/>
      <c r="AE35" s="713" t="s">
        <v>1150</v>
      </c>
      <c r="AF35" s="713"/>
      <c r="AG35" s="713"/>
      <c r="AH35" s="713"/>
      <c r="AI35" s="714"/>
      <c r="AJ35" s="714"/>
      <c r="AK35" s="714"/>
      <c r="AL35" s="714"/>
      <c r="AM35" s="714"/>
      <c r="AN35" s="714"/>
      <c r="AO35" s="714"/>
      <c r="AP35" s="714"/>
      <c r="AQ35" s="714"/>
      <c r="AR35" s="714"/>
      <c r="AS35" s="714"/>
      <c r="AT35" s="714"/>
      <c r="AU35" s="714"/>
      <c r="AV35" s="714"/>
      <c r="AW35" s="714"/>
      <c r="AX35" s="714"/>
      <c r="AY35" s="714"/>
      <c r="AZ35" s="714"/>
      <c r="BD35" s="714" t="s">
        <v>1149</v>
      </c>
      <c r="BE35" s="714"/>
      <c r="BF35" s="714"/>
      <c r="BG35" s="714"/>
      <c r="BH35" s="714"/>
      <c r="BI35" s="714"/>
      <c r="BJ35" s="714" t="s">
        <v>1076</v>
      </c>
      <c r="BK35" s="714"/>
      <c r="BL35" s="714"/>
      <c r="BM35" s="714"/>
      <c r="BN35" s="714"/>
      <c r="BO35" s="714"/>
      <c r="BP35" s="714"/>
      <c r="BQ35" s="714"/>
      <c r="BR35" s="714" t="s">
        <v>1141</v>
      </c>
      <c r="BS35" s="714"/>
      <c r="BT35" s="714"/>
      <c r="BU35" s="714"/>
      <c r="BV35" s="714"/>
      <c r="BY35" s="713" t="s">
        <v>1151</v>
      </c>
      <c r="BZ35" s="713"/>
      <c r="CA35" s="713"/>
      <c r="CB35" s="713"/>
      <c r="CE35" s="693"/>
    </row>
    <row r="36" spans="2:83" ht="30" customHeight="1">
      <c r="B36" s="711"/>
      <c r="D36" s="1582" t="s">
        <v>1152</v>
      </c>
      <c r="J36" s="1816"/>
      <c r="K36" s="1672"/>
      <c r="L36" s="1672"/>
      <c r="M36" s="1673"/>
      <c r="N36" s="1817" t="s">
        <v>1082</v>
      </c>
      <c r="O36" s="1817"/>
      <c r="P36" s="1816"/>
      <c r="Q36" s="1672"/>
      <c r="R36" s="1672"/>
      <c r="S36" s="1672"/>
      <c r="T36" s="1672"/>
      <c r="U36" s="1673"/>
      <c r="V36" s="1818" t="s">
        <v>1082</v>
      </c>
      <c r="W36" s="1818"/>
      <c r="X36" s="1819"/>
      <c r="Y36" s="1820"/>
      <c r="Z36" s="1820"/>
      <c r="AA36" s="1820"/>
      <c r="AB36" s="1820"/>
      <c r="AC36" s="1820"/>
      <c r="AD36" s="1820"/>
      <c r="AE36" s="1820"/>
      <c r="AF36" s="1820"/>
      <c r="AG36" s="1820"/>
      <c r="AH36" s="1821"/>
      <c r="AO36" s="712"/>
      <c r="AQ36" s="1825" t="s">
        <v>1153</v>
      </c>
      <c r="AR36" s="1825"/>
      <c r="AS36" s="1825"/>
      <c r="AT36" s="1825"/>
      <c r="AU36" s="1825"/>
      <c r="BD36" s="1815"/>
      <c r="BE36" s="1672"/>
      <c r="BF36" s="1672"/>
      <c r="BG36" s="1673"/>
      <c r="BH36" s="1817" t="s">
        <v>1082</v>
      </c>
      <c r="BI36" s="1817"/>
      <c r="BJ36" s="1816"/>
      <c r="BK36" s="1672"/>
      <c r="BL36" s="1672"/>
      <c r="BM36" s="1672"/>
      <c r="BN36" s="1672"/>
      <c r="BO36" s="1673"/>
      <c r="BP36" s="1818" t="s">
        <v>1082</v>
      </c>
      <c r="BQ36" s="1818"/>
      <c r="BR36" s="1815"/>
      <c r="BS36" s="1672"/>
      <c r="BT36" s="1672"/>
      <c r="BU36" s="1672"/>
      <c r="BV36" s="1672"/>
      <c r="BW36" s="1672"/>
      <c r="BX36" s="1672"/>
      <c r="BY36" s="1672"/>
      <c r="BZ36" s="1672"/>
      <c r="CA36" s="1672"/>
      <c r="CB36" s="1673"/>
      <c r="CE36" s="693"/>
    </row>
    <row r="37" spans="2:83" ht="30" customHeight="1" thickBot="1">
      <c r="B37" s="711"/>
      <c r="D37" s="728" t="s">
        <v>1154</v>
      </c>
      <c r="J37" s="1677"/>
      <c r="K37" s="1678"/>
      <c r="L37" s="1678"/>
      <c r="M37" s="1679"/>
      <c r="N37" s="1817"/>
      <c r="O37" s="1817"/>
      <c r="P37" s="1677"/>
      <c r="Q37" s="1678"/>
      <c r="R37" s="1678"/>
      <c r="S37" s="1678"/>
      <c r="T37" s="1678"/>
      <c r="U37" s="1679"/>
      <c r="V37" s="1818"/>
      <c r="W37" s="1818"/>
      <c r="X37" s="1822"/>
      <c r="Y37" s="1823"/>
      <c r="Z37" s="1823"/>
      <c r="AA37" s="1823"/>
      <c r="AB37" s="1823"/>
      <c r="AC37" s="1823"/>
      <c r="AD37" s="1823"/>
      <c r="AE37" s="1823"/>
      <c r="AF37" s="1823"/>
      <c r="AG37" s="1823"/>
      <c r="AH37" s="1824"/>
      <c r="AO37" s="712"/>
      <c r="AQ37" s="1826" t="s">
        <v>1155</v>
      </c>
      <c r="AR37" s="1826"/>
      <c r="AS37" s="1826"/>
      <c r="AT37" s="1826"/>
      <c r="AU37" s="1826"/>
      <c r="BD37" s="1677"/>
      <c r="BE37" s="1678"/>
      <c r="BF37" s="1678"/>
      <c r="BG37" s="1679"/>
      <c r="BH37" s="1817"/>
      <c r="BI37" s="1817"/>
      <c r="BJ37" s="1677"/>
      <c r="BK37" s="1678"/>
      <c r="BL37" s="1678"/>
      <c r="BM37" s="1678"/>
      <c r="BN37" s="1678"/>
      <c r="BO37" s="1679"/>
      <c r="BP37" s="1818"/>
      <c r="BQ37" s="1818"/>
      <c r="BR37" s="1677"/>
      <c r="BS37" s="1678"/>
      <c r="BT37" s="1678"/>
      <c r="BU37" s="1678"/>
      <c r="BV37" s="1678"/>
      <c r="BW37" s="1678"/>
      <c r="BX37" s="1678"/>
      <c r="BY37" s="1678"/>
      <c r="BZ37" s="1678"/>
      <c r="CA37" s="1678"/>
      <c r="CB37" s="1679"/>
      <c r="CE37" s="693"/>
    </row>
    <row r="38" spans="2:83" ht="30" customHeight="1">
      <c r="B38" s="711"/>
      <c r="D38" s="728"/>
      <c r="AX38" s="728"/>
      <c r="AY38" s="712"/>
      <c r="AZ38" s="712"/>
      <c r="BA38" s="712"/>
      <c r="BB38" s="712"/>
      <c r="BC38" s="712"/>
      <c r="BD38" s="712"/>
      <c r="BE38" s="712"/>
      <c r="BF38" s="712"/>
      <c r="BG38" s="712"/>
      <c r="BH38" s="712"/>
      <c r="BI38" s="712"/>
      <c r="BJ38" s="712"/>
      <c r="BK38" s="712"/>
      <c r="BL38" s="712"/>
      <c r="BM38" s="728"/>
      <c r="BN38" s="729"/>
      <c r="BO38" s="729"/>
      <c r="BQ38" s="729"/>
      <c r="BU38" s="729"/>
      <c r="BV38" s="729"/>
      <c r="BY38" s="729"/>
      <c r="CE38" s="693"/>
    </row>
    <row r="39" spans="2:83" ht="16.149999999999999" customHeight="1">
      <c r="B39" s="724"/>
      <c r="C39" s="730"/>
      <c r="D39" s="709"/>
      <c r="E39" s="708"/>
      <c r="F39" s="708"/>
      <c r="G39" s="708"/>
      <c r="H39" s="708"/>
      <c r="I39" s="708"/>
      <c r="J39" s="708"/>
      <c r="K39" s="708"/>
      <c r="L39" s="708"/>
      <c r="M39" s="708"/>
      <c r="N39" s="708"/>
      <c r="O39" s="708"/>
      <c r="P39" s="708"/>
      <c r="Q39" s="708"/>
      <c r="R39" s="708"/>
      <c r="S39" s="708"/>
      <c r="T39" s="708"/>
      <c r="U39" s="708"/>
      <c r="V39" s="708"/>
      <c r="W39" s="708"/>
      <c r="X39" s="708"/>
      <c r="Y39" s="708"/>
      <c r="Z39" s="708"/>
      <c r="AA39" s="708"/>
      <c r="AB39" s="708"/>
      <c r="AC39" s="708"/>
      <c r="AD39" s="708"/>
      <c r="AE39" s="708"/>
      <c r="AF39" s="708"/>
      <c r="AG39" s="708"/>
      <c r="AH39" s="708"/>
      <c r="AI39" s="708"/>
      <c r="AJ39" s="708"/>
      <c r="AK39" s="708"/>
      <c r="AL39" s="708"/>
      <c r="AM39" s="708"/>
      <c r="AN39" s="708"/>
      <c r="AO39" s="708"/>
      <c r="AP39" s="708"/>
      <c r="AQ39" s="708"/>
      <c r="AR39" s="708"/>
      <c r="AS39" s="708"/>
      <c r="AT39" s="708"/>
      <c r="AU39" s="708"/>
      <c r="AV39" s="708"/>
      <c r="AW39" s="708"/>
      <c r="AX39" s="708"/>
      <c r="AY39" s="708"/>
      <c r="AZ39" s="708"/>
      <c r="BA39" s="708"/>
      <c r="BB39" s="708"/>
      <c r="BC39" s="708"/>
      <c r="BD39" s="708"/>
      <c r="BE39" s="708"/>
      <c r="BF39" s="708"/>
      <c r="BG39" s="708"/>
      <c r="BH39" s="708"/>
      <c r="BI39" s="708"/>
      <c r="BJ39" s="708"/>
      <c r="BK39" s="708"/>
      <c r="BL39" s="731"/>
      <c r="BM39" s="731"/>
      <c r="BN39" s="731"/>
      <c r="BO39" s="731"/>
      <c r="BP39" s="708"/>
      <c r="BQ39" s="708"/>
      <c r="BR39" s="708"/>
      <c r="BS39" s="708"/>
      <c r="BT39" s="708"/>
      <c r="BU39" s="708"/>
      <c r="BV39" s="708"/>
      <c r="BW39" s="708"/>
      <c r="BX39" s="708"/>
      <c r="BY39" s="708"/>
      <c r="BZ39" s="708"/>
      <c r="CA39" s="708"/>
      <c r="CB39" s="708"/>
      <c r="CC39" s="732"/>
      <c r="CD39" s="732"/>
      <c r="CE39" s="710"/>
    </row>
    <row r="40" spans="2:83" ht="30" customHeight="1">
      <c r="B40" s="711"/>
      <c r="C40" s="1554">
        <v>1.5</v>
      </c>
      <c r="D40" s="1554" t="s">
        <v>1156</v>
      </c>
      <c r="E40" s="714"/>
      <c r="F40" s="714"/>
      <c r="G40" s="714"/>
      <c r="H40" s="714"/>
      <c r="I40" s="714"/>
      <c r="J40" s="714"/>
      <c r="K40" s="714"/>
      <c r="L40" s="714"/>
      <c r="M40" s="714"/>
      <c r="N40" s="714"/>
      <c r="O40" s="714"/>
      <c r="P40" s="714"/>
      <c r="Q40" s="714"/>
      <c r="R40" s="714"/>
      <c r="S40" s="714"/>
      <c r="T40" s="714"/>
      <c r="U40" s="714"/>
      <c r="V40" s="714"/>
      <c r="W40" s="714"/>
      <c r="X40" s="714"/>
      <c r="Y40" s="714"/>
      <c r="Z40" s="714"/>
      <c r="AA40" s="714"/>
      <c r="AB40" s="714"/>
      <c r="AC40" s="714"/>
      <c r="AD40" s="714"/>
      <c r="AE40" s="714"/>
      <c r="AF40" s="714"/>
      <c r="AG40" s="714"/>
      <c r="AH40" s="714"/>
      <c r="AI40" s="714"/>
      <c r="AJ40" s="714"/>
      <c r="AK40" s="714"/>
      <c r="BL40" s="729"/>
      <c r="BM40" s="729"/>
      <c r="BN40" s="729"/>
      <c r="BO40" s="729"/>
      <c r="CC40" s="733"/>
      <c r="CD40" s="733"/>
      <c r="CE40" s="693"/>
    </row>
    <row r="41" spans="2:83" ht="30" customHeight="1">
      <c r="B41" s="711"/>
      <c r="D41" s="734" t="s">
        <v>1157</v>
      </c>
      <c r="BL41" s="729"/>
      <c r="BM41" s="729"/>
      <c r="BN41" s="729"/>
      <c r="BO41" s="729"/>
      <c r="BY41" s="1803" t="s">
        <v>1158</v>
      </c>
      <c r="BZ41" s="1803"/>
      <c r="CA41" s="1803"/>
      <c r="CB41" s="1803"/>
      <c r="CC41" s="733"/>
      <c r="CD41" s="733"/>
      <c r="CE41" s="693"/>
    </row>
    <row r="42" spans="2:83" ht="16.5" customHeight="1" thickBot="1">
      <c r="B42" s="711"/>
      <c r="D42" s="734"/>
      <c r="BL42" s="729"/>
      <c r="BM42" s="729"/>
      <c r="BN42" s="729"/>
      <c r="BO42" s="729"/>
      <c r="BY42" s="1804"/>
      <c r="BZ42" s="1804"/>
      <c r="CA42" s="1804"/>
      <c r="CB42" s="1804"/>
      <c r="CC42" s="733"/>
      <c r="CD42" s="733"/>
      <c r="CE42" s="693"/>
    </row>
    <row r="43" spans="2:83" ht="30" customHeight="1">
      <c r="B43" s="711"/>
      <c r="D43" s="1828"/>
      <c r="E43" s="1829"/>
      <c r="F43" s="1829"/>
      <c r="G43" s="1829"/>
      <c r="H43" s="1829"/>
      <c r="I43" s="1829"/>
      <c r="J43" s="1829"/>
      <c r="K43" s="1829"/>
      <c r="L43" s="1829"/>
      <c r="M43" s="1829"/>
      <c r="N43" s="1829"/>
      <c r="O43" s="1829"/>
      <c r="P43" s="1829"/>
      <c r="Q43" s="1829"/>
      <c r="R43" s="1829"/>
      <c r="S43" s="1829"/>
      <c r="T43" s="1829"/>
      <c r="U43" s="1829"/>
      <c r="V43" s="1829"/>
      <c r="W43" s="1829"/>
      <c r="X43" s="1829"/>
      <c r="Y43" s="1829"/>
      <c r="Z43" s="1829"/>
      <c r="AA43" s="1829"/>
      <c r="AB43" s="1829"/>
      <c r="AC43" s="1829"/>
      <c r="AD43" s="1829"/>
      <c r="AE43" s="1829"/>
      <c r="AF43" s="1829"/>
      <c r="AG43" s="1829"/>
      <c r="AH43" s="1829"/>
      <c r="AI43" s="1829"/>
      <c r="AJ43" s="1829"/>
      <c r="AK43" s="1829"/>
      <c r="AL43" s="1829"/>
      <c r="AM43" s="1829"/>
      <c r="AN43" s="1829"/>
      <c r="AO43" s="1829"/>
      <c r="AP43" s="1829"/>
      <c r="AQ43" s="1829"/>
      <c r="AR43" s="1829"/>
      <c r="AS43" s="1829"/>
      <c r="AT43" s="1829"/>
      <c r="AU43" s="1829"/>
      <c r="AV43" s="1829"/>
      <c r="AW43" s="1829"/>
      <c r="AX43" s="1829"/>
      <c r="AY43" s="1829"/>
      <c r="AZ43" s="1829"/>
      <c r="BA43" s="1829"/>
      <c r="BB43" s="1829"/>
      <c r="BC43" s="1829"/>
      <c r="BD43" s="1829"/>
      <c r="BE43" s="1829"/>
      <c r="BF43" s="1829"/>
      <c r="BG43" s="1829"/>
      <c r="BH43" s="1829"/>
      <c r="BI43" s="1829"/>
      <c r="BJ43" s="1829"/>
      <c r="BK43" s="1829"/>
      <c r="BL43" s="1829"/>
      <c r="BM43" s="1829"/>
      <c r="BN43" s="1829"/>
      <c r="BO43" s="1829"/>
      <c r="BP43" s="1829"/>
      <c r="BQ43" s="1829"/>
      <c r="BR43" s="1829"/>
      <c r="BS43" s="1829"/>
      <c r="BT43" s="1829"/>
      <c r="BU43" s="1829"/>
      <c r="BV43" s="1829"/>
      <c r="BW43" s="1829"/>
      <c r="BX43" s="1829"/>
      <c r="BY43" s="1829"/>
      <c r="BZ43" s="1829"/>
      <c r="CA43" s="1829"/>
      <c r="CB43" s="1830"/>
      <c r="CC43" s="735"/>
      <c r="CD43" s="736"/>
      <c r="CE43" s="693"/>
    </row>
    <row r="44" spans="2:83" ht="30" customHeight="1">
      <c r="B44" s="711"/>
      <c r="D44" s="1831"/>
      <c r="E44" s="1832"/>
      <c r="F44" s="1832"/>
      <c r="G44" s="1832"/>
      <c r="H44" s="1832"/>
      <c r="I44" s="1832"/>
      <c r="J44" s="1832"/>
      <c r="K44" s="1832"/>
      <c r="L44" s="1832"/>
      <c r="M44" s="1832"/>
      <c r="N44" s="1832"/>
      <c r="O44" s="1832"/>
      <c r="P44" s="1832"/>
      <c r="Q44" s="1832"/>
      <c r="R44" s="1832"/>
      <c r="S44" s="1832"/>
      <c r="T44" s="1832"/>
      <c r="U44" s="1832"/>
      <c r="V44" s="1832"/>
      <c r="W44" s="1832"/>
      <c r="X44" s="1832"/>
      <c r="Y44" s="1832"/>
      <c r="Z44" s="1832"/>
      <c r="AA44" s="1832"/>
      <c r="AB44" s="1832"/>
      <c r="AC44" s="1832"/>
      <c r="AD44" s="1832"/>
      <c r="AE44" s="1832"/>
      <c r="AF44" s="1832"/>
      <c r="AG44" s="1832"/>
      <c r="AH44" s="1832"/>
      <c r="AI44" s="1832"/>
      <c r="AJ44" s="1832"/>
      <c r="AK44" s="1832"/>
      <c r="AL44" s="1832"/>
      <c r="AM44" s="1832"/>
      <c r="AN44" s="1832"/>
      <c r="AO44" s="1832"/>
      <c r="AP44" s="1832"/>
      <c r="AQ44" s="1832"/>
      <c r="AR44" s="1832"/>
      <c r="AS44" s="1832"/>
      <c r="AT44" s="1832"/>
      <c r="AU44" s="1832"/>
      <c r="AV44" s="1832"/>
      <c r="AW44" s="1832"/>
      <c r="AX44" s="1832"/>
      <c r="AY44" s="1832"/>
      <c r="AZ44" s="1832"/>
      <c r="BA44" s="1832"/>
      <c r="BB44" s="1832"/>
      <c r="BC44" s="1832"/>
      <c r="BD44" s="1832"/>
      <c r="BE44" s="1832"/>
      <c r="BF44" s="1832"/>
      <c r="BG44" s="1832"/>
      <c r="BH44" s="1832"/>
      <c r="BI44" s="1832"/>
      <c r="BJ44" s="1832"/>
      <c r="BK44" s="1832"/>
      <c r="BL44" s="1832"/>
      <c r="BM44" s="1832"/>
      <c r="BN44" s="1832"/>
      <c r="BO44" s="1832"/>
      <c r="BP44" s="1832"/>
      <c r="BQ44" s="1832"/>
      <c r="BR44" s="1832"/>
      <c r="BS44" s="1832"/>
      <c r="BT44" s="1832"/>
      <c r="BU44" s="1832"/>
      <c r="BV44" s="1832"/>
      <c r="BW44" s="1832"/>
      <c r="BX44" s="1832"/>
      <c r="BY44" s="1832"/>
      <c r="BZ44" s="1832"/>
      <c r="CA44" s="1832"/>
      <c r="CB44" s="1833"/>
      <c r="CC44" s="735"/>
      <c r="CD44" s="736"/>
      <c r="CE44" s="693"/>
    </row>
    <row r="45" spans="2:83" ht="30" customHeight="1" thickBot="1">
      <c r="B45" s="711"/>
      <c r="D45" s="1834"/>
      <c r="E45" s="1835"/>
      <c r="F45" s="1835"/>
      <c r="G45" s="1835"/>
      <c r="H45" s="1835"/>
      <c r="I45" s="1835"/>
      <c r="J45" s="1835"/>
      <c r="K45" s="1835"/>
      <c r="L45" s="1835"/>
      <c r="M45" s="1835"/>
      <c r="N45" s="1835"/>
      <c r="O45" s="1835"/>
      <c r="P45" s="1835"/>
      <c r="Q45" s="1835"/>
      <c r="R45" s="1835"/>
      <c r="S45" s="1835"/>
      <c r="T45" s="1835"/>
      <c r="U45" s="1835"/>
      <c r="V45" s="1835"/>
      <c r="W45" s="1835"/>
      <c r="X45" s="1835"/>
      <c r="Y45" s="1835"/>
      <c r="Z45" s="1835"/>
      <c r="AA45" s="1835"/>
      <c r="AB45" s="1835"/>
      <c r="AC45" s="1835"/>
      <c r="AD45" s="1835"/>
      <c r="AE45" s="1835"/>
      <c r="AF45" s="1835"/>
      <c r="AG45" s="1835"/>
      <c r="AH45" s="1835"/>
      <c r="AI45" s="1835"/>
      <c r="AJ45" s="1835"/>
      <c r="AK45" s="1835"/>
      <c r="AL45" s="1835"/>
      <c r="AM45" s="1835"/>
      <c r="AN45" s="1835"/>
      <c r="AO45" s="1835"/>
      <c r="AP45" s="1835"/>
      <c r="AQ45" s="1835"/>
      <c r="AR45" s="1835"/>
      <c r="AS45" s="1835"/>
      <c r="AT45" s="1835"/>
      <c r="AU45" s="1835"/>
      <c r="AV45" s="1835"/>
      <c r="AW45" s="1835"/>
      <c r="AX45" s="1835"/>
      <c r="AY45" s="1835"/>
      <c r="AZ45" s="1835"/>
      <c r="BA45" s="1835"/>
      <c r="BB45" s="1835"/>
      <c r="BC45" s="1835"/>
      <c r="BD45" s="1835"/>
      <c r="BE45" s="1835"/>
      <c r="BF45" s="1835"/>
      <c r="BG45" s="1835"/>
      <c r="BH45" s="1835"/>
      <c r="BI45" s="1835"/>
      <c r="BJ45" s="1835"/>
      <c r="BK45" s="1835"/>
      <c r="BL45" s="1835"/>
      <c r="BM45" s="1835"/>
      <c r="BN45" s="1835"/>
      <c r="BO45" s="1835"/>
      <c r="BP45" s="1835"/>
      <c r="BQ45" s="1835"/>
      <c r="BR45" s="1835"/>
      <c r="BS45" s="1835"/>
      <c r="BT45" s="1835"/>
      <c r="BU45" s="1835"/>
      <c r="BV45" s="1835"/>
      <c r="BW45" s="1835"/>
      <c r="BX45" s="1835"/>
      <c r="BY45" s="1835"/>
      <c r="BZ45" s="1835"/>
      <c r="CA45" s="1835"/>
      <c r="CB45" s="1836"/>
      <c r="CC45" s="735"/>
      <c r="CD45" s="736"/>
      <c r="CE45" s="693"/>
    </row>
    <row r="46" spans="2:83" ht="30" customHeight="1">
      <c r="B46" s="737"/>
      <c r="C46" s="738"/>
      <c r="D46" s="738"/>
      <c r="E46" s="738"/>
      <c r="F46" s="738"/>
      <c r="G46" s="738"/>
      <c r="H46" s="738"/>
      <c r="I46" s="738"/>
      <c r="J46" s="738"/>
      <c r="K46" s="738"/>
      <c r="L46" s="738"/>
      <c r="M46" s="738"/>
      <c r="N46" s="738"/>
      <c r="O46" s="738"/>
      <c r="P46" s="738"/>
      <c r="Q46" s="738"/>
      <c r="R46" s="738"/>
      <c r="S46" s="738"/>
      <c r="T46" s="738"/>
      <c r="U46" s="738"/>
      <c r="V46" s="738"/>
      <c r="W46" s="738"/>
      <c r="X46" s="738"/>
      <c r="Y46" s="738"/>
      <c r="Z46" s="738"/>
      <c r="AA46" s="738"/>
      <c r="AB46" s="738"/>
      <c r="AC46" s="738"/>
      <c r="AD46" s="738"/>
      <c r="AE46" s="738"/>
      <c r="AF46" s="738"/>
      <c r="AG46" s="738"/>
      <c r="AH46" s="738"/>
      <c r="AI46" s="738"/>
      <c r="AJ46" s="738"/>
      <c r="AK46" s="738"/>
      <c r="AL46" s="738"/>
      <c r="AM46" s="738"/>
      <c r="AN46" s="738"/>
      <c r="AO46" s="738"/>
      <c r="AP46" s="738"/>
      <c r="AQ46" s="738"/>
      <c r="AR46" s="738"/>
      <c r="AS46" s="738"/>
      <c r="AT46" s="738"/>
      <c r="AU46" s="738"/>
      <c r="AV46" s="738"/>
      <c r="AW46" s="738"/>
      <c r="AX46" s="738"/>
      <c r="AY46" s="738"/>
      <c r="AZ46" s="738"/>
      <c r="BA46" s="738"/>
      <c r="BB46" s="738"/>
      <c r="BC46" s="738"/>
      <c r="BD46" s="738"/>
      <c r="BE46" s="738"/>
      <c r="BF46" s="738"/>
      <c r="BG46" s="738"/>
      <c r="BH46" s="738"/>
      <c r="BI46" s="738"/>
      <c r="BJ46" s="738"/>
      <c r="BK46" s="738"/>
      <c r="BL46" s="738"/>
      <c r="BM46" s="738"/>
      <c r="BN46" s="738"/>
      <c r="BO46" s="738"/>
      <c r="BP46" s="738"/>
      <c r="BQ46" s="738"/>
      <c r="BR46" s="738"/>
      <c r="BS46" s="738"/>
      <c r="BT46" s="738"/>
      <c r="BU46" s="738"/>
      <c r="BV46" s="738"/>
      <c r="BW46" s="738"/>
      <c r="BX46" s="738"/>
      <c r="BY46" s="738"/>
      <c r="BZ46" s="738"/>
      <c r="CA46" s="738"/>
      <c r="CB46" s="738"/>
      <c r="CC46" s="738"/>
      <c r="CD46" s="738"/>
      <c r="CE46" s="739"/>
    </row>
    <row r="47" spans="2:83" ht="16.149999999999999" customHeight="1">
      <c r="B47" s="724"/>
      <c r="C47" s="708"/>
      <c r="D47" s="708"/>
      <c r="E47" s="708"/>
      <c r="F47" s="708"/>
      <c r="G47" s="708"/>
      <c r="H47" s="708"/>
      <c r="I47" s="708"/>
      <c r="J47" s="708"/>
      <c r="K47" s="708"/>
      <c r="L47" s="708"/>
      <c r="M47" s="708"/>
      <c r="N47" s="708"/>
      <c r="O47" s="708"/>
      <c r="P47" s="708"/>
      <c r="Q47" s="708"/>
      <c r="R47" s="708"/>
      <c r="S47" s="708"/>
      <c r="T47" s="708"/>
      <c r="U47" s="708"/>
      <c r="V47" s="708"/>
      <c r="W47" s="708"/>
      <c r="X47" s="708"/>
      <c r="Y47" s="708"/>
      <c r="Z47" s="708"/>
      <c r="AA47" s="708"/>
      <c r="AB47" s="708"/>
      <c r="AC47" s="708"/>
      <c r="AD47" s="708"/>
      <c r="AE47" s="708"/>
      <c r="AF47" s="708"/>
      <c r="AG47" s="708"/>
      <c r="AH47" s="708"/>
      <c r="AI47" s="708"/>
      <c r="AJ47" s="708"/>
      <c r="AK47" s="708"/>
      <c r="AL47" s="708"/>
      <c r="AM47" s="708"/>
      <c r="AN47" s="708"/>
      <c r="AO47" s="708"/>
      <c r="AP47" s="708"/>
      <c r="AQ47" s="708"/>
      <c r="AR47" s="708"/>
      <c r="AS47" s="708"/>
      <c r="AT47" s="708"/>
      <c r="AU47" s="708"/>
      <c r="AV47" s="708"/>
      <c r="AW47" s="708"/>
      <c r="AX47" s="708"/>
      <c r="AY47" s="708"/>
      <c r="AZ47" s="708"/>
      <c r="BA47" s="708"/>
      <c r="BB47" s="708"/>
      <c r="BC47" s="708"/>
      <c r="BD47" s="708"/>
      <c r="BE47" s="708"/>
      <c r="BF47" s="708"/>
      <c r="BG47" s="708"/>
      <c r="BH47" s="708"/>
      <c r="BI47" s="708"/>
      <c r="BJ47" s="708"/>
      <c r="BK47" s="708"/>
      <c r="BL47" s="708"/>
      <c r="BM47" s="708"/>
      <c r="BN47" s="708"/>
      <c r="BO47" s="708"/>
      <c r="BP47" s="708"/>
      <c r="BQ47" s="708"/>
      <c r="BR47" s="708"/>
      <c r="BS47" s="708"/>
      <c r="BT47" s="708"/>
      <c r="BU47" s="708"/>
      <c r="BV47" s="708"/>
      <c r="BW47" s="708"/>
      <c r="BX47" s="708"/>
      <c r="BY47" s="708"/>
      <c r="BZ47" s="708"/>
      <c r="CA47" s="708"/>
      <c r="CB47" s="708"/>
      <c r="CC47" s="708"/>
      <c r="CD47" s="708"/>
      <c r="CE47" s="710"/>
    </row>
    <row r="48" spans="2:83" ht="30" customHeight="1">
      <c r="B48" s="711"/>
      <c r="C48" s="1582">
        <v>1.6</v>
      </c>
      <c r="D48" s="1554" t="s">
        <v>1159</v>
      </c>
      <c r="CE48" s="693"/>
    </row>
    <row r="49" spans="2:83" ht="30" customHeight="1">
      <c r="B49" s="711"/>
      <c r="D49" s="734" t="s">
        <v>1160</v>
      </c>
      <c r="CE49" s="693"/>
    </row>
    <row r="50" spans="2:83" ht="16.149999999999999" customHeight="1">
      <c r="B50" s="711"/>
      <c r="D50" s="728"/>
      <c r="BB50" s="1564"/>
      <c r="BC50" s="1564"/>
      <c r="BD50" s="1564"/>
      <c r="BE50" s="1564"/>
      <c r="BU50" s="729" t="s">
        <v>1161</v>
      </c>
      <c r="CE50" s="693"/>
    </row>
    <row r="51" spans="2:83" ht="30" customHeight="1" thickBot="1">
      <c r="B51" s="711"/>
      <c r="BA51" s="726" t="s">
        <v>1162</v>
      </c>
      <c r="BJ51" s="729"/>
      <c r="CE51" s="693"/>
    </row>
    <row r="52" spans="2:83" ht="30" customHeight="1">
      <c r="B52" s="711"/>
      <c r="D52" s="1837"/>
      <c r="E52" s="1838"/>
      <c r="F52" s="1838"/>
      <c r="G52" s="1838"/>
      <c r="H52" s="1838"/>
      <c r="I52" s="1838"/>
      <c r="J52" s="1838"/>
      <c r="K52" s="1838"/>
      <c r="L52" s="1838"/>
      <c r="M52" s="1838"/>
      <c r="N52" s="1838"/>
      <c r="O52" s="1838"/>
      <c r="P52" s="1838"/>
      <c r="Q52" s="1838"/>
      <c r="R52" s="1838"/>
      <c r="S52" s="1838"/>
      <c r="T52" s="1838"/>
      <c r="U52" s="1838"/>
      <c r="V52" s="1838"/>
      <c r="W52" s="1838"/>
      <c r="X52" s="1838"/>
      <c r="Y52" s="1838"/>
      <c r="Z52" s="1838"/>
      <c r="AA52" s="1838"/>
      <c r="AB52" s="1838"/>
      <c r="AC52" s="1838"/>
      <c r="AD52" s="1838"/>
      <c r="AE52" s="1838"/>
      <c r="AF52" s="1838"/>
      <c r="AG52" s="1838"/>
      <c r="AH52" s="1838"/>
      <c r="AI52" s="1838"/>
      <c r="AJ52" s="1838"/>
      <c r="AK52" s="1838"/>
      <c r="AL52" s="1838"/>
      <c r="AM52" s="1838"/>
      <c r="AN52" s="1838"/>
      <c r="AO52" s="1838"/>
      <c r="AP52" s="1838"/>
      <c r="AQ52" s="1838"/>
      <c r="AR52" s="1838"/>
      <c r="AS52" s="1838"/>
      <c r="AT52" s="1838"/>
      <c r="AU52" s="1838"/>
      <c r="AV52" s="1838"/>
      <c r="AW52" s="1838"/>
      <c r="AX52" s="1838"/>
      <c r="AY52" s="1838"/>
      <c r="AZ52" s="1838"/>
      <c r="BA52" s="1838"/>
      <c r="BB52" s="1838"/>
      <c r="BC52" s="1838"/>
      <c r="BD52" s="1838"/>
      <c r="BE52" s="1839"/>
      <c r="BJ52" s="729"/>
      <c r="BK52" s="729"/>
      <c r="CE52" s="693"/>
    </row>
    <row r="53" spans="2:83" s="741" customFormat="1" ht="30" customHeight="1">
      <c r="B53" s="740"/>
      <c r="D53" s="1840"/>
      <c r="E53" s="1841"/>
      <c r="F53" s="1841"/>
      <c r="G53" s="1841"/>
      <c r="H53" s="1841"/>
      <c r="I53" s="1841"/>
      <c r="J53" s="1841"/>
      <c r="K53" s="1841"/>
      <c r="L53" s="1841"/>
      <c r="M53" s="1841"/>
      <c r="N53" s="1841"/>
      <c r="O53" s="1841"/>
      <c r="P53" s="1841"/>
      <c r="Q53" s="1841"/>
      <c r="R53" s="1841"/>
      <c r="S53" s="1841"/>
      <c r="T53" s="1841"/>
      <c r="U53" s="1841"/>
      <c r="V53" s="1841"/>
      <c r="W53" s="1841"/>
      <c r="X53" s="1841"/>
      <c r="Y53" s="1841"/>
      <c r="Z53" s="1841"/>
      <c r="AA53" s="1841"/>
      <c r="AB53" s="1841"/>
      <c r="AC53" s="1841"/>
      <c r="AD53" s="1841"/>
      <c r="AE53" s="1841"/>
      <c r="AF53" s="1841"/>
      <c r="AG53" s="1841"/>
      <c r="AH53" s="1841"/>
      <c r="AI53" s="1841"/>
      <c r="AJ53" s="1841"/>
      <c r="AK53" s="1841"/>
      <c r="AL53" s="1841"/>
      <c r="AM53" s="1841"/>
      <c r="AN53" s="1841"/>
      <c r="AO53" s="1841"/>
      <c r="AP53" s="1841"/>
      <c r="AQ53" s="1841"/>
      <c r="AR53" s="1841"/>
      <c r="AS53" s="1841"/>
      <c r="AT53" s="1841"/>
      <c r="AU53" s="1841"/>
      <c r="AV53" s="1841"/>
      <c r="AW53" s="1841"/>
      <c r="AX53" s="1841"/>
      <c r="AY53" s="1841"/>
      <c r="AZ53" s="1841"/>
      <c r="BA53" s="1841"/>
      <c r="BB53" s="1841"/>
      <c r="BC53" s="1841"/>
      <c r="BD53" s="1841"/>
      <c r="BE53" s="1842"/>
      <c r="CE53" s="742"/>
    </row>
    <row r="54" spans="2:83" s="741" customFormat="1" ht="30" customHeight="1">
      <c r="B54" s="740"/>
      <c r="D54" s="1840"/>
      <c r="E54" s="1841"/>
      <c r="F54" s="1841"/>
      <c r="G54" s="1841"/>
      <c r="H54" s="1841"/>
      <c r="I54" s="1841"/>
      <c r="J54" s="1841"/>
      <c r="K54" s="1841"/>
      <c r="L54" s="1841"/>
      <c r="M54" s="1841"/>
      <c r="N54" s="1841"/>
      <c r="O54" s="1841"/>
      <c r="P54" s="1841"/>
      <c r="Q54" s="1841"/>
      <c r="R54" s="1841"/>
      <c r="S54" s="1841"/>
      <c r="T54" s="1841"/>
      <c r="U54" s="1841"/>
      <c r="V54" s="1841"/>
      <c r="W54" s="1841"/>
      <c r="X54" s="1841"/>
      <c r="Y54" s="1841"/>
      <c r="Z54" s="1841"/>
      <c r="AA54" s="1841"/>
      <c r="AB54" s="1841"/>
      <c r="AC54" s="1841"/>
      <c r="AD54" s="1841"/>
      <c r="AE54" s="1841"/>
      <c r="AF54" s="1841"/>
      <c r="AG54" s="1841"/>
      <c r="AH54" s="1841"/>
      <c r="AI54" s="1841"/>
      <c r="AJ54" s="1841"/>
      <c r="AK54" s="1841"/>
      <c r="AL54" s="1841"/>
      <c r="AM54" s="1841"/>
      <c r="AN54" s="1841"/>
      <c r="AO54" s="1841"/>
      <c r="AP54" s="1841"/>
      <c r="AQ54" s="1841"/>
      <c r="AR54" s="1841"/>
      <c r="AS54" s="1841"/>
      <c r="AT54" s="1841"/>
      <c r="AU54" s="1841"/>
      <c r="AV54" s="1841"/>
      <c r="AW54" s="1841"/>
      <c r="AX54" s="1841"/>
      <c r="AY54" s="1841"/>
      <c r="AZ54" s="1841"/>
      <c r="BA54" s="1841"/>
      <c r="BB54" s="1841"/>
      <c r="BC54" s="1841"/>
      <c r="BD54" s="1841"/>
      <c r="BE54" s="1842"/>
      <c r="CE54" s="742"/>
    </row>
    <row r="55" spans="2:83" s="741" customFormat="1" ht="30" customHeight="1" thickBot="1">
      <c r="B55" s="740"/>
      <c r="C55" s="1557"/>
      <c r="D55" s="1840"/>
      <c r="E55" s="1841"/>
      <c r="F55" s="1841"/>
      <c r="G55" s="1841"/>
      <c r="H55" s="1841"/>
      <c r="I55" s="1841"/>
      <c r="J55" s="1841"/>
      <c r="K55" s="1841"/>
      <c r="L55" s="1841"/>
      <c r="M55" s="1841"/>
      <c r="N55" s="1841"/>
      <c r="O55" s="1841"/>
      <c r="P55" s="1841"/>
      <c r="Q55" s="1841"/>
      <c r="R55" s="1841"/>
      <c r="S55" s="1841"/>
      <c r="T55" s="1841"/>
      <c r="U55" s="1841"/>
      <c r="V55" s="1841"/>
      <c r="W55" s="1841"/>
      <c r="X55" s="1841"/>
      <c r="Y55" s="1841"/>
      <c r="Z55" s="1841"/>
      <c r="AA55" s="1841"/>
      <c r="AB55" s="1841"/>
      <c r="AC55" s="1841"/>
      <c r="AD55" s="1841"/>
      <c r="AE55" s="1841"/>
      <c r="AF55" s="1841"/>
      <c r="AG55" s="1841"/>
      <c r="AH55" s="1841"/>
      <c r="AI55" s="1841"/>
      <c r="AJ55" s="1841"/>
      <c r="AK55" s="1841"/>
      <c r="AL55" s="1841"/>
      <c r="AM55" s="1841"/>
      <c r="AN55" s="1841"/>
      <c r="AO55" s="1841"/>
      <c r="AP55" s="1841"/>
      <c r="AQ55" s="1841"/>
      <c r="AR55" s="1841"/>
      <c r="AS55" s="1841"/>
      <c r="AT55" s="1841"/>
      <c r="AU55" s="1841"/>
      <c r="AV55" s="1841"/>
      <c r="AW55" s="1841"/>
      <c r="AX55" s="1841"/>
      <c r="AY55" s="1841"/>
      <c r="AZ55" s="1841"/>
      <c r="BA55" s="1841"/>
      <c r="BB55" s="1841"/>
      <c r="BC55" s="1841"/>
      <c r="BD55" s="1841"/>
      <c r="BE55" s="1842"/>
      <c r="BM55" s="679"/>
      <c r="BN55" s="679"/>
      <c r="BO55" s="679"/>
      <c r="BP55" s="679"/>
      <c r="BQ55" s="679"/>
      <c r="BR55" s="679"/>
      <c r="BS55" s="679"/>
      <c r="BT55" s="679"/>
      <c r="BU55" s="679"/>
      <c r="BY55" s="679"/>
      <c r="BZ55" s="679"/>
      <c r="CA55" s="679"/>
      <c r="CB55" s="1542" t="s">
        <v>1163</v>
      </c>
      <c r="CE55" s="742"/>
    </row>
    <row r="56" spans="2:83" s="744" customFormat="1" ht="30" customHeight="1">
      <c r="B56" s="743"/>
      <c r="C56" s="741"/>
      <c r="D56" s="1840"/>
      <c r="E56" s="1841"/>
      <c r="F56" s="1841"/>
      <c r="G56" s="1841"/>
      <c r="H56" s="1841"/>
      <c r="I56" s="1841"/>
      <c r="J56" s="1841"/>
      <c r="K56" s="1841"/>
      <c r="L56" s="1841"/>
      <c r="M56" s="1841"/>
      <c r="N56" s="1841"/>
      <c r="O56" s="1841"/>
      <c r="P56" s="1841"/>
      <c r="Q56" s="1841"/>
      <c r="R56" s="1841"/>
      <c r="S56" s="1841"/>
      <c r="T56" s="1841"/>
      <c r="U56" s="1841"/>
      <c r="V56" s="1841"/>
      <c r="W56" s="1841"/>
      <c r="X56" s="1841"/>
      <c r="Y56" s="1841"/>
      <c r="Z56" s="1841"/>
      <c r="AA56" s="1841"/>
      <c r="AB56" s="1841"/>
      <c r="AC56" s="1841"/>
      <c r="AD56" s="1841"/>
      <c r="AE56" s="1841"/>
      <c r="AF56" s="1841"/>
      <c r="AG56" s="1841"/>
      <c r="AH56" s="1841"/>
      <c r="AI56" s="1841"/>
      <c r="AJ56" s="1841"/>
      <c r="AK56" s="1841"/>
      <c r="AL56" s="1841"/>
      <c r="AM56" s="1841"/>
      <c r="AN56" s="1841"/>
      <c r="AO56" s="1841"/>
      <c r="AP56" s="1841"/>
      <c r="AQ56" s="1841"/>
      <c r="AR56" s="1841"/>
      <c r="AS56" s="1841"/>
      <c r="AT56" s="1841"/>
      <c r="AU56" s="1841"/>
      <c r="AV56" s="1841"/>
      <c r="AW56" s="1841"/>
      <c r="AX56" s="1841"/>
      <c r="AY56" s="1841"/>
      <c r="AZ56" s="1841"/>
      <c r="BA56" s="1841"/>
      <c r="BB56" s="1841"/>
      <c r="BC56" s="1841"/>
      <c r="BD56" s="1841"/>
      <c r="BE56" s="1842"/>
      <c r="BF56" s="741"/>
      <c r="BG56" s="741"/>
      <c r="BH56" s="741"/>
      <c r="BI56" s="741"/>
      <c r="BJ56" s="741"/>
      <c r="BK56" s="741"/>
      <c r="BL56" s="741"/>
      <c r="BM56" s="1582" t="s">
        <v>1164</v>
      </c>
      <c r="BN56" s="679"/>
      <c r="BO56" s="679"/>
      <c r="BP56" s="679"/>
      <c r="BQ56" s="679"/>
      <c r="BR56" s="679"/>
      <c r="BS56" s="679"/>
      <c r="BT56" s="1815"/>
      <c r="BU56" s="1672"/>
      <c r="BV56" s="1672"/>
      <c r="BW56" s="1672"/>
      <c r="BX56" s="1672"/>
      <c r="BY56" s="1672"/>
      <c r="BZ56" s="1672"/>
      <c r="CA56" s="1672"/>
      <c r="CB56" s="1673"/>
      <c r="CE56" s="745"/>
    </row>
    <row r="57" spans="2:83" s="744" customFormat="1" ht="30" customHeight="1" thickBot="1">
      <c r="B57" s="743"/>
      <c r="D57" s="1843"/>
      <c r="E57" s="1844"/>
      <c r="F57" s="1844"/>
      <c r="G57" s="1844"/>
      <c r="H57" s="1844"/>
      <c r="I57" s="1844"/>
      <c r="J57" s="1844"/>
      <c r="K57" s="1844"/>
      <c r="L57" s="1844"/>
      <c r="M57" s="1844"/>
      <c r="N57" s="1844"/>
      <c r="O57" s="1844"/>
      <c r="P57" s="1844"/>
      <c r="Q57" s="1844"/>
      <c r="R57" s="1844"/>
      <c r="S57" s="1844"/>
      <c r="T57" s="1844"/>
      <c r="U57" s="1844"/>
      <c r="V57" s="1844"/>
      <c r="W57" s="1844"/>
      <c r="X57" s="1844"/>
      <c r="Y57" s="1844"/>
      <c r="Z57" s="1844"/>
      <c r="AA57" s="1844"/>
      <c r="AB57" s="1844"/>
      <c r="AC57" s="1844"/>
      <c r="AD57" s="1844"/>
      <c r="AE57" s="1844"/>
      <c r="AF57" s="1844"/>
      <c r="AG57" s="1844"/>
      <c r="AH57" s="1844"/>
      <c r="AI57" s="1844"/>
      <c r="AJ57" s="1844"/>
      <c r="AK57" s="1844"/>
      <c r="AL57" s="1844"/>
      <c r="AM57" s="1844"/>
      <c r="AN57" s="1844"/>
      <c r="AO57" s="1844"/>
      <c r="AP57" s="1844"/>
      <c r="AQ57" s="1844"/>
      <c r="AR57" s="1844"/>
      <c r="AS57" s="1844"/>
      <c r="AT57" s="1844"/>
      <c r="AU57" s="1844"/>
      <c r="AV57" s="1844"/>
      <c r="AW57" s="1844"/>
      <c r="AX57" s="1844"/>
      <c r="AY57" s="1844"/>
      <c r="AZ57" s="1844"/>
      <c r="BA57" s="1844"/>
      <c r="BB57" s="1844"/>
      <c r="BC57" s="1844"/>
      <c r="BD57" s="1844"/>
      <c r="BE57" s="1845"/>
      <c r="BL57" s="741"/>
      <c r="BM57" s="728" t="s">
        <v>1165</v>
      </c>
      <c r="BN57" s="679"/>
      <c r="BO57" s="679"/>
      <c r="BP57" s="679"/>
      <c r="BQ57" s="679"/>
      <c r="BR57" s="679"/>
      <c r="BS57" s="679"/>
      <c r="BT57" s="1677"/>
      <c r="BU57" s="1678"/>
      <c r="BV57" s="1678"/>
      <c r="BW57" s="1678"/>
      <c r="BX57" s="1678"/>
      <c r="BY57" s="1678"/>
      <c r="BZ57" s="1678"/>
      <c r="CA57" s="1678"/>
      <c r="CB57" s="1679"/>
      <c r="CE57" s="745"/>
    </row>
    <row r="58" spans="2:83" s="744" customFormat="1" ht="30" customHeight="1">
      <c r="B58" s="743"/>
      <c r="CE58" s="745"/>
    </row>
    <row r="59" spans="2:83" s="744" customFormat="1" ht="16.149999999999999" customHeight="1">
      <c r="B59" s="746"/>
      <c r="C59" s="747"/>
      <c r="D59" s="748"/>
      <c r="E59" s="748"/>
      <c r="F59" s="748"/>
      <c r="G59" s="748"/>
      <c r="H59" s="748"/>
      <c r="I59" s="748"/>
      <c r="J59" s="748"/>
      <c r="K59" s="748"/>
      <c r="L59" s="748"/>
      <c r="M59" s="748"/>
      <c r="N59" s="748"/>
      <c r="O59" s="748"/>
      <c r="P59" s="748"/>
      <c r="Q59" s="748"/>
      <c r="R59" s="748"/>
      <c r="S59" s="748"/>
      <c r="T59" s="748"/>
      <c r="U59" s="748"/>
      <c r="V59" s="748"/>
      <c r="W59" s="748"/>
      <c r="X59" s="748"/>
      <c r="Y59" s="748"/>
      <c r="Z59" s="748"/>
      <c r="AA59" s="748"/>
      <c r="AB59" s="748"/>
      <c r="AC59" s="748"/>
      <c r="AD59" s="748"/>
      <c r="AE59" s="748"/>
      <c r="AF59" s="748"/>
      <c r="AG59" s="748"/>
      <c r="AH59" s="748"/>
      <c r="AI59" s="748"/>
      <c r="AJ59" s="748"/>
      <c r="AK59" s="748"/>
      <c r="AL59" s="748"/>
      <c r="AM59" s="748"/>
      <c r="AN59" s="748"/>
      <c r="AO59" s="748"/>
      <c r="AP59" s="748"/>
      <c r="AQ59" s="748"/>
      <c r="AR59" s="748"/>
      <c r="AS59" s="748"/>
      <c r="AT59" s="748"/>
      <c r="AU59" s="748"/>
      <c r="AV59" s="748"/>
      <c r="AW59" s="748"/>
      <c r="AX59" s="748"/>
      <c r="AY59" s="748"/>
      <c r="AZ59" s="748"/>
      <c r="BA59" s="747"/>
      <c r="BB59" s="747"/>
      <c r="BC59" s="747"/>
      <c r="BD59" s="747"/>
      <c r="BE59" s="747"/>
      <c r="BF59" s="749"/>
      <c r="BG59" s="749"/>
      <c r="BH59" s="749"/>
      <c r="BI59" s="749"/>
      <c r="BJ59" s="747"/>
      <c r="BK59" s="747"/>
      <c r="BL59" s="747"/>
      <c r="BM59" s="747"/>
      <c r="BN59" s="747"/>
      <c r="BO59" s="747"/>
      <c r="BP59" s="750"/>
      <c r="BQ59" s="747"/>
      <c r="BR59" s="747"/>
      <c r="BS59" s="747"/>
      <c r="BT59" s="747"/>
      <c r="BU59" s="747"/>
      <c r="BV59" s="747"/>
      <c r="BW59" s="747"/>
      <c r="BX59" s="747"/>
      <c r="BY59" s="747"/>
      <c r="BZ59" s="747"/>
      <c r="CA59" s="747"/>
      <c r="CB59" s="747"/>
      <c r="CC59" s="747"/>
      <c r="CD59" s="747"/>
      <c r="CE59" s="751"/>
    </row>
    <row r="60" spans="2:83" s="744" customFormat="1" ht="30" customHeight="1">
      <c r="B60" s="752"/>
      <c r="C60" s="753"/>
      <c r="D60" s="754" t="s">
        <v>1166</v>
      </c>
      <c r="E60" s="755"/>
      <c r="F60" s="755"/>
      <c r="G60" s="755"/>
      <c r="H60" s="755"/>
      <c r="I60" s="755"/>
      <c r="J60" s="755"/>
      <c r="K60" s="755"/>
      <c r="L60" s="755"/>
      <c r="M60" s="755"/>
      <c r="N60" s="755"/>
      <c r="O60" s="755"/>
      <c r="P60" s="755"/>
      <c r="Q60" s="755"/>
      <c r="R60" s="755"/>
      <c r="S60" s="755"/>
      <c r="T60" s="755"/>
      <c r="U60" s="755"/>
      <c r="V60" s="755"/>
      <c r="W60" s="755"/>
      <c r="X60" s="755"/>
      <c r="Y60" s="755"/>
      <c r="Z60" s="755"/>
      <c r="AA60" s="755"/>
      <c r="AB60" s="755"/>
      <c r="AC60" s="755"/>
      <c r="AD60" s="755"/>
      <c r="AE60" s="755"/>
      <c r="AF60" s="755"/>
      <c r="AG60" s="755"/>
      <c r="AH60" s="755"/>
      <c r="AI60" s="755"/>
      <c r="AJ60" s="755"/>
      <c r="AK60" s="755"/>
      <c r="AL60" s="755"/>
      <c r="AM60" s="755"/>
      <c r="AN60" s="755"/>
      <c r="AO60" s="755"/>
      <c r="AP60" s="755"/>
      <c r="AQ60" s="755"/>
      <c r="AR60" s="755"/>
      <c r="AS60" s="755"/>
      <c r="AT60" s="755"/>
      <c r="AU60" s="755"/>
      <c r="AV60" s="755"/>
      <c r="AW60" s="755"/>
      <c r="AX60" s="755"/>
      <c r="AY60" s="755"/>
      <c r="AZ60" s="755"/>
      <c r="BA60" s="753"/>
      <c r="BB60" s="753"/>
      <c r="BC60" s="753"/>
      <c r="BD60" s="753"/>
      <c r="BE60" s="753"/>
      <c r="BF60" s="756"/>
      <c r="BG60" s="756"/>
      <c r="BH60" s="756"/>
      <c r="BI60" s="756"/>
      <c r="BJ60" s="753"/>
      <c r="BK60" s="753"/>
      <c r="BL60" s="753"/>
      <c r="BM60" s="753"/>
      <c r="BN60" s="753"/>
      <c r="BO60" s="753"/>
      <c r="BP60" s="757"/>
      <c r="BQ60" s="753"/>
      <c r="BR60" s="753"/>
      <c r="BS60" s="753"/>
      <c r="BT60" s="753"/>
      <c r="BU60" s="753"/>
      <c r="BV60" s="753"/>
      <c r="BW60" s="753"/>
      <c r="BX60" s="753"/>
      <c r="BY60" s="753"/>
      <c r="BZ60" s="753"/>
      <c r="CA60" s="753"/>
      <c r="CB60" s="753"/>
      <c r="CC60" s="753"/>
      <c r="CD60" s="753"/>
      <c r="CE60" s="758"/>
    </row>
    <row r="61" spans="2:83" s="744" customFormat="1" ht="30" customHeight="1">
      <c r="B61" s="752"/>
      <c r="C61" s="753"/>
      <c r="D61" s="759" t="s">
        <v>1167</v>
      </c>
      <c r="E61" s="755"/>
      <c r="F61" s="755"/>
      <c r="G61" s="755"/>
      <c r="H61" s="755"/>
      <c r="I61" s="755"/>
      <c r="J61" s="755"/>
      <c r="K61" s="755"/>
      <c r="L61" s="755"/>
      <c r="M61" s="755"/>
      <c r="N61" s="755"/>
      <c r="O61" s="755"/>
      <c r="P61" s="755"/>
      <c r="Q61" s="755"/>
      <c r="R61" s="755"/>
      <c r="S61" s="755"/>
      <c r="T61" s="755"/>
      <c r="U61" s="755"/>
      <c r="V61" s="753"/>
      <c r="W61" s="753"/>
      <c r="X61" s="753"/>
      <c r="Y61" s="753"/>
      <c r="Z61" s="753"/>
      <c r="AA61" s="753"/>
      <c r="AB61" s="753"/>
      <c r="AC61" s="753"/>
      <c r="AD61" s="753"/>
      <c r="AE61" s="753"/>
      <c r="AF61" s="753"/>
      <c r="AG61" s="753"/>
      <c r="AH61" s="753"/>
      <c r="AI61" s="753"/>
      <c r="AJ61" s="753"/>
      <c r="AK61" s="753"/>
      <c r="AL61" s="753"/>
      <c r="AM61" s="753"/>
      <c r="AN61" s="753"/>
      <c r="AO61" s="753"/>
      <c r="AP61" s="753"/>
      <c r="AQ61" s="753"/>
      <c r="AR61" s="753"/>
      <c r="AS61" s="753"/>
      <c r="AT61" s="753"/>
      <c r="AU61" s="753"/>
      <c r="AV61" s="753"/>
      <c r="AW61" s="753"/>
      <c r="AX61" s="753"/>
      <c r="AY61" s="753"/>
      <c r="AZ61" s="753"/>
      <c r="BA61" s="753"/>
      <c r="BB61" s="753"/>
      <c r="BC61" s="753"/>
      <c r="BD61" s="753"/>
      <c r="BE61" s="753"/>
      <c r="BF61" s="753"/>
      <c r="BG61" s="753"/>
      <c r="BH61" s="753"/>
      <c r="BI61" s="753"/>
      <c r="BJ61" s="753"/>
      <c r="BK61" s="753"/>
      <c r="BL61" s="753"/>
      <c r="BM61" s="753"/>
      <c r="BN61" s="753"/>
      <c r="BO61" s="753"/>
      <c r="BP61" s="753"/>
      <c r="BQ61" s="753"/>
      <c r="BR61" s="753"/>
      <c r="BS61" s="753"/>
      <c r="BT61" s="753"/>
      <c r="BU61" s="753"/>
      <c r="BV61" s="753"/>
      <c r="BW61" s="753"/>
      <c r="BX61" s="753"/>
      <c r="BY61" s="753"/>
      <c r="BZ61" s="753"/>
      <c r="CA61" s="753"/>
      <c r="CB61" s="753"/>
      <c r="CC61" s="753"/>
      <c r="CD61" s="753"/>
      <c r="CE61" s="758"/>
    </row>
    <row r="62" spans="2:83" s="744" customFormat="1" ht="30" customHeight="1">
      <c r="B62" s="752"/>
      <c r="C62" s="753"/>
      <c r="D62" s="755"/>
      <c r="E62" s="755"/>
      <c r="F62" s="755"/>
      <c r="G62" s="755"/>
      <c r="H62" s="755"/>
      <c r="I62" s="755"/>
      <c r="J62" s="755"/>
      <c r="K62" s="755"/>
      <c r="L62" s="755"/>
      <c r="M62" s="755"/>
      <c r="N62" s="755"/>
      <c r="O62" s="755"/>
      <c r="P62" s="755"/>
      <c r="Q62" s="755"/>
      <c r="R62" s="755"/>
      <c r="S62" s="755"/>
      <c r="T62" s="755"/>
      <c r="U62" s="755"/>
      <c r="V62" s="753"/>
      <c r="W62" s="753"/>
      <c r="X62" s="753"/>
      <c r="Y62" s="753"/>
      <c r="Z62" s="753"/>
      <c r="AA62" s="753"/>
      <c r="AB62" s="753"/>
      <c r="AC62" s="753"/>
      <c r="AD62" s="753"/>
      <c r="AE62" s="753"/>
      <c r="AF62" s="753"/>
      <c r="AG62" s="753"/>
      <c r="AH62" s="753"/>
      <c r="AI62" s="753"/>
      <c r="AJ62" s="753"/>
      <c r="AK62" s="753"/>
      <c r="AL62" s="753"/>
      <c r="AM62" s="753"/>
      <c r="AN62" s="753"/>
      <c r="AO62" s="753"/>
      <c r="AP62" s="753"/>
      <c r="AQ62" s="753"/>
      <c r="AR62" s="753"/>
      <c r="AS62" s="753"/>
      <c r="AT62" s="753"/>
      <c r="AU62" s="753"/>
      <c r="AV62" s="753"/>
      <c r="AW62" s="753"/>
      <c r="AX62" s="753"/>
      <c r="AY62" s="753"/>
      <c r="AZ62" s="753"/>
      <c r="BA62" s="753"/>
      <c r="BB62" s="753"/>
      <c r="BC62" s="753"/>
      <c r="BD62" s="753"/>
      <c r="BE62" s="753"/>
      <c r="BF62" s="753"/>
      <c r="BG62" s="753"/>
      <c r="BH62" s="753"/>
      <c r="BI62" s="753"/>
      <c r="BJ62" s="753"/>
      <c r="BK62" s="753"/>
      <c r="BL62" s="753"/>
      <c r="BM62" s="753"/>
      <c r="BN62" s="753"/>
      <c r="BO62" s="753"/>
      <c r="BP62" s="753"/>
      <c r="BQ62" s="753"/>
      <c r="BR62" s="753"/>
      <c r="BS62" s="753"/>
      <c r="BT62" s="753"/>
      <c r="BU62" s="753"/>
      <c r="BV62" s="753"/>
      <c r="BW62" s="753"/>
      <c r="BX62" s="753"/>
      <c r="BY62" s="753"/>
      <c r="BZ62" s="753"/>
      <c r="CA62" s="753"/>
      <c r="CB62" s="753"/>
      <c r="CC62" s="753"/>
      <c r="CD62" s="753"/>
      <c r="CE62" s="758"/>
    </row>
    <row r="63" spans="2:83" s="744" customFormat="1" ht="30" customHeight="1">
      <c r="B63" s="752"/>
      <c r="C63" s="753"/>
      <c r="D63" s="760" t="s">
        <v>1168</v>
      </c>
      <c r="E63" s="755"/>
      <c r="F63" s="755"/>
      <c r="G63" s="755"/>
      <c r="H63" s="755"/>
      <c r="I63" s="755"/>
      <c r="J63" s="755"/>
      <c r="K63" s="755"/>
      <c r="L63" s="755"/>
      <c r="M63" s="755"/>
      <c r="N63" s="755"/>
      <c r="O63" s="755"/>
      <c r="P63" s="755"/>
      <c r="Q63" s="755"/>
      <c r="R63" s="755"/>
      <c r="S63" s="755"/>
      <c r="T63" s="755"/>
      <c r="U63" s="755"/>
      <c r="V63" s="753"/>
      <c r="W63" s="753"/>
      <c r="X63" s="753"/>
      <c r="Y63" s="753"/>
      <c r="Z63" s="753"/>
      <c r="AA63" s="753"/>
      <c r="AB63" s="753"/>
      <c r="AC63" s="753"/>
      <c r="AD63" s="753"/>
      <c r="AE63" s="753"/>
      <c r="AF63" s="753"/>
      <c r="AG63" s="753"/>
      <c r="AH63" s="753"/>
      <c r="AI63" s="753"/>
      <c r="AJ63" s="753"/>
      <c r="AK63" s="753"/>
      <c r="AL63" s="753"/>
      <c r="AM63" s="753"/>
      <c r="AN63" s="753"/>
      <c r="AO63" s="753"/>
      <c r="AP63" s="753"/>
      <c r="AQ63" s="753"/>
      <c r="AR63" s="753"/>
      <c r="AS63" s="753"/>
      <c r="AT63" s="753"/>
      <c r="AU63" s="753"/>
      <c r="AV63" s="753"/>
      <c r="AW63" s="753"/>
      <c r="AX63" s="753"/>
      <c r="AY63" s="753"/>
      <c r="AZ63" s="753"/>
      <c r="BA63" s="753"/>
      <c r="BB63" s="753"/>
      <c r="BC63" s="753"/>
      <c r="BD63" s="753"/>
      <c r="BE63" s="753"/>
      <c r="BF63" s="753"/>
      <c r="BG63" s="753"/>
      <c r="BH63" s="753"/>
      <c r="BI63" s="753"/>
      <c r="BJ63" s="753"/>
      <c r="BK63" s="753"/>
      <c r="BL63" s="753"/>
      <c r="BM63" s="753"/>
      <c r="BN63" s="753"/>
      <c r="BO63" s="753"/>
      <c r="BP63" s="753"/>
      <c r="BQ63" s="753"/>
      <c r="BR63" s="753"/>
      <c r="BS63" s="753"/>
      <c r="BT63" s="753"/>
      <c r="BU63" s="753"/>
      <c r="BV63" s="753"/>
      <c r="BW63" s="753"/>
      <c r="BX63" s="753"/>
      <c r="BY63" s="753"/>
      <c r="BZ63" s="753"/>
      <c r="CA63" s="753"/>
      <c r="CB63" s="753"/>
      <c r="CC63" s="753"/>
      <c r="CD63" s="753"/>
      <c r="CE63" s="758"/>
    </row>
    <row r="64" spans="2:83" s="744" customFormat="1" ht="30" customHeight="1">
      <c r="B64" s="752"/>
      <c r="C64" s="753"/>
      <c r="D64" s="1520" t="s">
        <v>1169</v>
      </c>
      <c r="E64" s="755"/>
      <c r="F64" s="755"/>
      <c r="G64" s="755"/>
      <c r="H64" s="755"/>
      <c r="I64" s="755"/>
      <c r="J64" s="755"/>
      <c r="K64" s="755"/>
      <c r="L64" s="755"/>
      <c r="M64" s="755"/>
      <c r="N64" s="755"/>
      <c r="O64" s="755"/>
      <c r="P64" s="755"/>
      <c r="Q64" s="755"/>
      <c r="R64" s="755"/>
      <c r="S64" s="755"/>
      <c r="T64" s="755"/>
      <c r="U64" s="755"/>
      <c r="V64" s="753"/>
      <c r="W64" s="753"/>
      <c r="X64" s="753"/>
      <c r="Y64" s="753"/>
      <c r="Z64" s="753"/>
      <c r="AA64" s="753"/>
      <c r="AB64" s="753"/>
      <c r="AC64" s="753"/>
      <c r="AD64" s="753"/>
      <c r="AE64" s="753"/>
      <c r="AF64" s="753"/>
      <c r="AG64" s="753"/>
      <c r="AH64" s="753"/>
      <c r="AI64" s="753"/>
      <c r="AJ64" s="753"/>
      <c r="AK64" s="753"/>
      <c r="AL64" s="753"/>
      <c r="AM64" s="753"/>
      <c r="AN64" s="753"/>
      <c r="AO64" s="753"/>
      <c r="AP64" s="753"/>
      <c r="AQ64" s="753"/>
      <c r="AR64" s="753"/>
      <c r="AS64" s="753"/>
      <c r="AT64" s="753"/>
      <c r="AU64" s="753"/>
      <c r="AV64" s="753"/>
      <c r="AW64" s="753"/>
      <c r="AX64" s="753"/>
      <c r="AY64" s="753"/>
      <c r="AZ64" s="753"/>
      <c r="BA64" s="753"/>
      <c r="BB64" s="753"/>
      <c r="BC64" s="753"/>
      <c r="BD64" s="753"/>
      <c r="BE64" s="753"/>
      <c r="BF64" s="753"/>
      <c r="BG64" s="753"/>
      <c r="BH64" s="753"/>
      <c r="BI64" s="753"/>
      <c r="BJ64" s="753"/>
      <c r="BK64" s="753"/>
      <c r="BL64" s="753"/>
      <c r="BM64" s="753"/>
      <c r="BN64" s="753"/>
      <c r="BO64" s="753"/>
      <c r="BP64" s="753"/>
      <c r="BQ64" s="753"/>
      <c r="BR64" s="753"/>
      <c r="BS64" s="753"/>
      <c r="BT64" s="753"/>
      <c r="BU64" s="753"/>
      <c r="BV64" s="753"/>
      <c r="BW64" s="753"/>
      <c r="BX64" s="753"/>
      <c r="BY64" s="753"/>
      <c r="BZ64" s="753"/>
      <c r="CA64" s="753"/>
      <c r="CB64" s="753"/>
      <c r="CC64" s="753"/>
      <c r="CD64" s="753"/>
      <c r="CE64" s="758"/>
    </row>
    <row r="65" spans="1:83" s="744" customFormat="1" ht="30" customHeight="1" thickBot="1">
      <c r="B65" s="752"/>
      <c r="C65" s="753"/>
      <c r="D65" s="755"/>
      <c r="E65" s="755"/>
      <c r="F65" s="755"/>
      <c r="G65" s="755"/>
      <c r="H65" s="755"/>
      <c r="I65" s="755"/>
      <c r="J65" s="755"/>
      <c r="K65" s="755"/>
      <c r="L65" s="755"/>
      <c r="M65" s="755"/>
      <c r="N65" s="755"/>
      <c r="O65" s="755"/>
      <c r="P65" s="755"/>
      <c r="Q65" s="755"/>
      <c r="R65" s="755"/>
      <c r="S65" s="755"/>
      <c r="T65" s="755"/>
      <c r="U65" s="755"/>
      <c r="V65" s="753"/>
      <c r="W65" s="753"/>
      <c r="X65" s="753"/>
      <c r="Y65" s="753"/>
      <c r="Z65" s="753"/>
      <c r="AA65" s="753"/>
      <c r="AB65" s="753"/>
      <c r="AC65" s="753"/>
      <c r="AD65" s="753"/>
      <c r="AE65" s="753"/>
      <c r="AF65" s="753"/>
      <c r="AG65" s="753"/>
      <c r="AH65" s="753"/>
      <c r="AI65" s="753"/>
      <c r="AJ65" s="753"/>
      <c r="AK65" s="753"/>
      <c r="AL65" s="753"/>
      <c r="AM65" s="753"/>
      <c r="AN65" s="753"/>
      <c r="AO65" s="753"/>
      <c r="AP65" s="753"/>
      <c r="AQ65" s="753"/>
      <c r="AR65" s="753"/>
      <c r="AS65" s="753"/>
      <c r="AT65" s="753"/>
      <c r="AU65" s="753"/>
      <c r="AV65" s="753"/>
      <c r="AW65" s="753"/>
      <c r="AX65" s="753"/>
      <c r="AY65" s="753"/>
      <c r="AZ65" s="753"/>
      <c r="BA65" s="753"/>
      <c r="BB65" s="753"/>
      <c r="BC65" s="753"/>
      <c r="BD65" s="753"/>
      <c r="BE65" s="753"/>
      <c r="BF65" s="753"/>
      <c r="BG65" s="753"/>
      <c r="BH65" s="753"/>
      <c r="BI65" s="753"/>
      <c r="BJ65" s="753"/>
      <c r="BK65" s="753"/>
      <c r="BL65" s="753"/>
      <c r="BM65" s="753"/>
      <c r="BN65" s="753"/>
      <c r="BO65" s="753"/>
      <c r="BP65" s="753"/>
      <c r="BQ65" s="753"/>
      <c r="BR65" s="753"/>
      <c r="BS65" s="753"/>
      <c r="BT65" s="753"/>
      <c r="BU65" s="753"/>
      <c r="BV65" s="753"/>
      <c r="BW65" s="753"/>
      <c r="BX65" s="762"/>
      <c r="BY65" s="753"/>
      <c r="BZ65" s="753"/>
      <c r="CA65" s="753"/>
      <c r="CB65" s="763" t="s">
        <v>1170</v>
      </c>
      <c r="CC65" s="753"/>
      <c r="CD65" s="753"/>
      <c r="CE65" s="758"/>
    </row>
    <row r="66" spans="1:83" s="744" customFormat="1" ht="30" customHeight="1">
      <c r="B66" s="752"/>
      <c r="C66" s="753"/>
      <c r="D66" s="764" t="s">
        <v>1171</v>
      </c>
      <c r="E66" s="755"/>
      <c r="F66" s="760" t="s">
        <v>1172</v>
      </c>
      <c r="G66" s="755"/>
      <c r="H66" s="755"/>
      <c r="I66" s="755"/>
      <c r="J66" s="755"/>
      <c r="K66" s="755"/>
      <c r="L66" s="755"/>
      <c r="M66" s="755"/>
      <c r="N66" s="755"/>
      <c r="O66" s="755"/>
      <c r="P66" s="755"/>
      <c r="Q66" s="755"/>
      <c r="R66" s="755"/>
      <c r="S66" s="755"/>
      <c r="T66" s="755"/>
      <c r="U66" s="755"/>
      <c r="V66" s="753"/>
      <c r="W66" s="1519"/>
      <c r="X66" s="1519"/>
      <c r="Y66" s="1519"/>
      <c r="Z66" s="1519"/>
      <c r="AA66" s="1519"/>
      <c r="AB66" s="1519"/>
      <c r="AC66" s="1519"/>
      <c r="AD66" s="1519"/>
      <c r="AE66" s="1519"/>
      <c r="AF66" s="1519"/>
      <c r="AG66" s="1519"/>
      <c r="AH66" s="1519"/>
      <c r="AI66" s="1519"/>
      <c r="AJ66" s="1519"/>
      <c r="AK66" s="1519"/>
      <c r="AL66" s="1519"/>
      <c r="AM66" s="1519"/>
      <c r="AN66" s="1519"/>
      <c r="AO66" s="1519"/>
      <c r="AP66" s="1519"/>
      <c r="AQ66" s="1519"/>
      <c r="AR66" s="1519"/>
      <c r="AS66" s="1519"/>
      <c r="AT66" s="1519"/>
      <c r="AU66" s="1519"/>
      <c r="AV66" s="1519"/>
      <c r="AW66" s="1519"/>
      <c r="AX66" s="1519"/>
      <c r="AY66" s="1519"/>
      <c r="AZ66" s="1519"/>
      <c r="BA66" s="1519"/>
      <c r="BB66" s="1519"/>
      <c r="BC66" s="1519"/>
      <c r="BD66" s="1519"/>
      <c r="BE66" s="1519"/>
      <c r="BF66" s="1519"/>
      <c r="BG66" s="1519"/>
      <c r="BH66" s="1519"/>
      <c r="BI66" s="1519"/>
      <c r="BJ66" s="1519"/>
      <c r="BK66" s="1847"/>
      <c r="BL66" s="1848"/>
      <c r="BM66" s="1848"/>
      <c r="BN66" s="1848"/>
      <c r="BO66" s="1848"/>
      <c r="BP66" s="1848"/>
      <c r="BQ66" s="1848"/>
      <c r="BR66" s="1848"/>
      <c r="BS66" s="1848"/>
      <c r="BT66" s="1848"/>
      <c r="BU66" s="1848"/>
      <c r="BV66" s="1848"/>
      <c r="BW66" s="1848"/>
      <c r="BX66" s="1848"/>
      <c r="BY66" s="1848"/>
      <c r="BZ66" s="1848"/>
      <c r="CA66" s="1848"/>
      <c r="CB66" s="1849"/>
      <c r="CC66" s="753"/>
      <c r="CD66" s="753"/>
      <c r="CE66" s="758"/>
    </row>
    <row r="67" spans="1:83" s="744" customFormat="1" ht="30" customHeight="1" thickBot="1">
      <c r="B67" s="752"/>
      <c r="C67" s="753"/>
      <c r="D67" s="765"/>
      <c r="E67" s="755"/>
      <c r="F67" s="761" t="s">
        <v>1173</v>
      </c>
      <c r="G67" s="755"/>
      <c r="H67" s="755"/>
      <c r="I67" s="755"/>
      <c r="J67" s="755"/>
      <c r="K67" s="755"/>
      <c r="L67" s="755"/>
      <c r="M67" s="755"/>
      <c r="N67" s="755"/>
      <c r="O67" s="755"/>
      <c r="P67" s="755"/>
      <c r="Q67" s="755"/>
      <c r="R67" s="755"/>
      <c r="S67" s="755"/>
      <c r="T67" s="755"/>
      <c r="U67" s="755"/>
      <c r="V67" s="753"/>
      <c r="W67" s="1519"/>
      <c r="X67" s="1519"/>
      <c r="Y67" s="1519"/>
      <c r="Z67" s="1519"/>
      <c r="AA67" s="1519"/>
      <c r="AB67" s="1519"/>
      <c r="AC67" s="1519"/>
      <c r="AD67" s="1519"/>
      <c r="AE67" s="1519"/>
      <c r="AF67" s="1519"/>
      <c r="AG67" s="1519"/>
      <c r="AH67" s="1519"/>
      <c r="AI67" s="1519"/>
      <c r="AJ67" s="1519"/>
      <c r="AK67" s="1519"/>
      <c r="AL67" s="1519"/>
      <c r="AM67" s="1519"/>
      <c r="AN67" s="1519"/>
      <c r="AO67" s="1519"/>
      <c r="AP67" s="1519"/>
      <c r="AQ67" s="1519"/>
      <c r="AR67" s="1519"/>
      <c r="AS67" s="1519"/>
      <c r="AT67" s="1519"/>
      <c r="AU67" s="1519"/>
      <c r="AV67" s="1519"/>
      <c r="AW67" s="1519"/>
      <c r="AX67" s="1519"/>
      <c r="AY67" s="1519"/>
      <c r="AZ67" s="1519"/>
      <c r="BA67" s="1519"/>
      <c r="BB67" s="1519"/>
      <c r="BC67" s="1519"/>
      <c r="BD67" s="1519"/>
      <c r="BE67" s="1519"/>
      <c r="BF67" s="1519"/>
      <c r="BG67" s="1519"/>
      <c r="BH67" s="1519"/>
      <c r="BI67" s="1519"/>
      <c r="BJ67" s="1519"/>
      <c r="BK67" s="1850"/>
      <c r="BL67" s="1851"/>
      <c r="BM67" s="1851"/>
      <c r="BN67" s="1851"/>
      <c r="BO67" s="1851"/>
      <c r="BP67" s="1851"/>
      <c r="BQ67" s="1851"/>
      <c r="BR67" s="1851"/>
      <c r="BS67" s="1851"/>
      <c r="BT67" s="1851"/>
      <c r="BU67" s="1851"/>
      <c r="BV67" s="1851"/>
      <c r="BW67" s="1851"/>
      <c r="BX67" s="1851"/>
      <c r="BY67" s="1851"/>
      <c r="BZ67" s="1851"/>
      <c r="CA67" s="1851"/>
      <c r="CB67" s="1852"/>
      <c r="CC67" s="753"/>
      <c r="CD67" s="753"/>
      <c r="CE67" s="758"/>
    </row>
    <row r="68" spans="1:83" s="744" customFormat="1" ht="30" customHeight="1" thickBot="1">
      <c r="B68" s="752"/>
      <c r="C68" s="753"/>
      <c r="D68" s="753"/>
      <c r="E68" s="757"/>
      <c r="F68" s="757"/>
      <c r="G68" s="757"/>
      <c r="H68" s="757"/>
      <c r="I68" s="757"/>
      <c r="J68" s="757"/>
      <c r="K68" s="757"/>
      <c r="L68" s="757"/>
      <c r="M68" s="757"/>
      <c r="N68" s="757"/>
      <c r="O68" s="757"/>
      <c r="P68" s="757"/>
      <c r="Q68" s="757"/>
      <c r="R68" s="757"/>
      <c r="S68" s="757"/>
      <c r="T68" s="757"/>
      <c r="U68" s="757"/>
      <c r="V68" s="753"/>
      <c r="W68" s="753"/>
      <c r="X68" s="753"/>
      <c r="Y68" s="753"/>
      <c r="Z68" s="753"/>
      <c r="AA68" s="753"/>
      <c r="AB68" s="753"/>
      <c r="AC68" s="753"/>
      <c r="AD68" s="753"/>
      <c r="AE68" s="753"/>
      <c r="AF68" s="753"/>
      <c r="AG68" s="753"/>
      <c r="AH68" s="753"/>
      <c r="AI68" s="753"/>
      <c r="AJ68" s="753"/>
      <c r="AK68" s="753"/>
      <c r="AL68" s="753"/>
      <c r="AM68" s="753"/>
      <c r="AN68" s="753"/>
      <c r="AO68" s="753"/>
      <c r="AP68" s="753"/>
      <c r="AQ68" s="753"/>
      <c r="AR68" s="753"/>
      <c r="AS68" s="753"/>
      <c r="AT68" s="753"/>
      <c r="AU68" s="753"/>
      <c r="AV68" s="753"/>
      <c r="AW68" s="753"/>
      <c r="AX68" s="753"/>
      <c r="AY68" s="753"/>
      <c r="AZ68" s="753"/>
      <c r="BA68" s="753"/>
      <c r="BB68" s="753"/>
      <c r="BC68" s="753"/>
      <c r="BD68" s="753"/>
      <c r="BE68" s="753"/>
      <c r="BF68" s="753"/>
      <c r="BG68" s="753"/>
      <c r="BH68" s="753"/>
      <c r="BI68" s="753"/>
      <c r="BJ68" s="753"/>
      <c r="BK68" s="753"/>
      <c r="BL68" s="753"/>
      <c r="BM68" s="753"/>
      <c r="BN68" s="753"/>
      <c r="BO68" s="753"/>
      <c r="BP68" s="753"/>
      <c r="BQ68" s="753"/>
      <c r="BR68" s="753"/>
      <c r="BS68" s="753"/>
      <c r="BT68" s="753"/>
      <c r="BU68" s="753"/>
      <c r="BV68" s="753"/>
      <c r="BW68" s="753"/>
      <c r="BX68" s="753"/>
      <c r="BY68" s="753"/>
      <c r="BZ68" s="753"/>
      <c r="CA68" s="753"/>
      <c r="CB68" s="763" t="s">
        <v>1174</v>
      </c>
      <c r="CC68" s="766"/>
      <c r="CD68" s="766"/>
      <c r="CE68" s="758"/>
    </row>
    <row r="69" spans="1:83" s="744" customFormat="1" ht="30" customHeight="1">
      <c r="B69" s="752"/>
      <c r="C69" s="753"/>
      <c r="D69" s="764" t="s">
        <v>1175</v>
      </c>
      <c r="E69" s="767"/>
      <c r="F69" s="760" t="s">
        <v>1176</v>
      </c>
      <c r="G69" s="767"/>
      <c r="H69" s="767"/>
      <c r="I69" s="767"/>
      <c r="J69" s="767"/>
      <c r="K69" s="767"/>
      <c r="L69" s="767"/>
      <c r="M69" s="767"/>
      <c r="N69" s="767"/>
      <c r="O69" s="767"/>
      <c r="P69" s="767"/>
      <c r="Q69" s="767"/>
      <c r="R69" s="767"/>
      <c r="S69" s="767"/>
      <c r="T69" s="767"/>
      <c r="U69" s="767"/>
      <c r="V69" s="753"/>
      <c r="W69" s="1519"/>
      <c r="X69" s="1519"/>
      <c r="Y69" s="1519"/>
      <c r="Z69" s="1519"/>
      <c r="AA69" s="1519"/>
      <c r="AB69" s="1519"/>
      <c r="AC69" s="1519"/>
      <c r="AD69" s="1519"/>
      <c r="AE69" s="1519"/>
      <c r="AF69" s="1519"/>
      <c r="AG69" s="1519"/>
      <c r="AH69" s="1519"/>
      <c r="AI69" s="1519"/>
      <c r="AJ69" s="1519"/>
      <c r="AK69" s="1519"/>
      <c r="AL69" s="1519"/>
      <c r="AM69" s="1519"/>
      <c r="AN69" s="1519"/>
      <c r="AO69" s="1519"/>
      <c r="AP69" s="1519"/>
      <c r="AQ69" s="1519"/>
      <c r="AR69" s="1519"/>
      <c r="AS69" s="1519"/>
      <c r="AT69" s="1519"/>
      <c r="AU69" s="1519"/>
      <c r="AV69" s="1519"/>
      <c r="AW69" s="1519"/>
      <c r="AX69" s="1519"/>
      <c r="AY69" s="1519"/>
      <c r="AZ69" s="1519"/>
      <c r="BA69" s="1519"/>
      <c r="BB69" s="1519"/>
      <c r="BC69" s="1519"/>
      <c r="BD69" s="1519"/>
      <c r="BE69" s="1847"/>
      <c r="BF69" s="1848"/>
      <c r="BG69" s="1848"/>
      <c r="BH69" s="1848"/>
      <c r="BI69" s="1848"/>
      <c r="BJ69" s="1848"/>
      <c r="BK69" s="1848"/>
      <c r="BL69" s="1848"/>
      <c r="BM69" s="1848"/>
      <c r="BN69" s="1848"/>
      <c r="BO69" s="1848"/>
      <c r="BP69" s="1848"/>
      <c r="BQ69" s="1848"/>
      <c r="BR69" s="1848"/>
      <c r="BS69" s="1848"/>
      <c r="BT69" s="1848"/>
      <c r="BU69" s="1848"/>
      <c r="BV69" s="1848"/>
      <c r="BW69" s="1848"/>
      <c r="BX69" s="1848"/>
      <c r="BY69" s="1848"/>
      <c r="BZ69" s="1848"/>
      <c r="CA69" s="1848"/>
      <c r="CB69" s="1849"/>
      <c r="CC69" s="766"/>
      <c r="CD69" s="766"/>
      <c r="CE69" s="758"/>
    </row>
    <row r="70" spans="1:83" ht="30" customHeight="1" thickBot="1">
      <c r="B70" s="699"/>
      <c r="C70" s="700"/>
      <c r="D70" s="701"/>
      <c r="E70" s="700"/>
      <c r="F70" s="761" t="s">
        <v>1177</v>
      </c>
      <c r="G70" s="700"/>
      <c r="H70" s="700"/>
      <c r="I70" s="700"/>
      <c r="J70" s="700"/>
      <c r="K70" s="700"/>
      <c r="L70" s="700"/>
      <c r="M70" s="700"/>
      <c r="N70" s="700"/>
      <c r="O70" s="700"/>
      <c r="P70" s="700"/>
      <c r="Q70" s="700"/>
      <c r="R70" s="700"/>
      <c r="S70" s="700"/>
      <c r="T70" s="700"/>
      <c r="U70" s="700"/>
      <c r="V70" s="700"/>
      <c r="W70" s="1519"/>
      <c r="X70" s="1519"/>
      <c r="Y70" s="1519"/>
      <c r="Z70" s="1519"/>
      <c r="AA70" s="1519"/>
      <c r="AB70" s="1519"/>
      <c r="AC70" s="1519"/>
      <c r="AD70" s="1519"/>
      <c r="AE70" s="1519"/>
      <c r="AF70" s="1519"/>
      <c r="AG70" s="1519"/>
      <c r="AH70" s="1519"/>
      <c r="AI70" s="1519"/>
      <c r="AJ70" s="1519"/>
      <c r="AK70" s="1519"/>
      <c r="AL70" s="1519"/>
      <c r="AM70" s="1519"/>
      <c r="AN70" s="1519"/>
      <c r="AO70" s="1519"/>
      <c r="AP70" s="1519"/>
      <c r="AQ70" s="1519"/>
      <c r="AR70" s="1519"/>
      <c r="AS70" s="1519"/>
      <c r="AT70" s="1519"/>
      <c r="AU70" s="1519"/>
      <c r="AV70" s="1519"/>
      <c r="AW70" s="1519"/>
      <c r="AX70" s="1519"/>
      <c r="AY70" s="1519"/>
      <c r="AZ70" s="1519"/>
      <c r="BA70" s="1519"/>
      <c r="BB70" s="1519"/>
      <c r="BC70" s="1519"/>
      <c r="BD70" s="1519"/>
      <c r="BE70" s="1850"/>
      <c r="BF70" s="1851"/>
      <c r="BG70" s="1851"/>
      <c r="BH70" s="1851"/>
      <c r="BI70" s="1851"/>
      <c r="BJ70" s="1851"/>
      <c r="BK70" s="1851"/>
      <c r="BL70" s="1851"/>
      <c r="BM70" s="1851"/>
      <c r="BN70" s="1851"/>
      <c r="BO70" s="1851"/>
      <c r="BP70" s="1851"/>
      <c r="BQ70" s="1851"/>
      <c r="BR70" s="1851"/>
      <c r="BS70" s="1851"/>
      <c r="BT70" s="1851"/>
      <c r="BU70" s="1851"/>
      <c r="BV70" s="1851"/>
      <c r="BW70" s="1851"/>
      <c r="BX70" s="1851"/>
      <c r="BY70" s="1851"/>
      <c r="BZ70" s="1851"/>
      <c r="CA70" s="1851"/>
      <c r="CB70" s="1852"/>
      <c r="CC70" s="768"/>
      <c r="CD70" s="768"/>
      <c r="CE70" s="758"/>
    </row>
    <row r="71" spans="1:83" ht="30" customHeight="1">
      <c r="B71" s="699"/>
      <c r="C71" s="700"/>
      <c r="D71" s="769"/>
      <c r="E71" s="700"/>
      <c r="F71" s="700"/>
      <c r="G71" s="700"/>
      <c r="H71" s="700"/>
      <c r="I71" s="700"/>
      <c r="J71" s="700"/>
      <c r="K71" s="700"/>
      <c r="L71" s="700"/>
      <c r="M71" s="700"/>
      <c r="N71" s="700"/>
      <c r="O71" s="700"/>
      <c r="P71" s="700"/>
      <c r="Q71" s="700"/>
      <c r="R71" s="700"/>
      <c r="S71" s="700"/>
      <c r="T71" s="700"/>
      <c r="U71" s="700"/>
      <c r="V71" s="700"/>
      <c r="W71" s="700"/>
      <c r="X71" s="700"/>
      <c r="Y71" s="700"/>
      <c r="Z71" s="700"/>
      <c r="AA71" s="700"/>
      <c r="AB71" s="700"/>
      <c r="AC71" s="700"/>
      <c r="AD71" s="700"/>
      <c r="AE71" s="700"/>
      <c r="AF71" s="700"/>
      <c r="AG71" s="700"/>
      <c r="AH71" s="700"/>
      <c r="AI71" s="700"/>
      <c r="AJ71" s="700"/>
      <c r="AK71" s="700"/>
      <c r="AL71" s="700"/>
      <c r="AM71" s="700"/>
      <c r="AN71" s="700"/>
      <c r="AO71" s="700"/>
      <c r="AP71" s="700"/>
      <c r="AQ71" s="700"/>
      <c r="AR71" s="700"/>
      <c r="AS71" s="700"/>
      <c r="AT71" s="700"/>
      <c r="AU71" s="700"/>
      <c r="AV71" s="700"/>
      <c r="AW71" s="700"/>
      <c r="AX71" s="700"/>
      <c r="AY71" s="700"/>
      <c r="AZ71" s="700"/>
      <c r="BA71" s="700"/>
      <c r="BB71" s="700"/>
      <c r="BC71" s="700"/>
      <c r="BD71" s="700"/>
      <c r="BE71" s="700"/>
      <c r="BF71" s="700"/>
      <c r="BG71" s="700"/>
      <c r="BH71" s="700"/>
      <c r="BI71" s="700"/>
      <c r="BJ71" s="700"/>
      <c r="BK71" s="700"/>
      <c r="BL71" s="700"/>
      <c r="BM71" s="700"/>
      <c r="BN71" s="700"/>
      <c r="BO71" s="700"/>
      <c r="BP71" s="700"/>
      <c r="BQ71" s="700"/>
      <c r="BR71" s="700"/>
      <c r="BS71" s="700"/>
      <c r="BT71" s="700"/>
      <c r="BU71" s="700"/>
      <c r="BV71" s="700"/>
      <c r="BW71" s="700"/>
      <c r="BX71" s="700"/>
      <c r="BY71" s="700"/>
      <c r="BZ71" s="700"/>
      <c r="CA71" s="700"/>
      <c r="CB71" s="700"/>
      <c r="CC71" s="768"/>
      <c r="CD71" s="768"/>
      <c r="CE71" s="758"/>
    </row>
    <row r="72" spans="1:83" s="714" customFormat="1" ht="16.149999999999999" customHeight="1" thickBot="1">
      <c r="B72" s="770"/>
      <c r="C72" s="771"/>
      <c r="D72" s="772"/>
      <c r="E72" s="773"/>
      <c r="F72" s="772"/>
      <c r="G72" s="773"/>
      <c r="H72" s="773"/>
      <c r="I72" s="773"/>
      <c r="J72" s="773"/>
      <c r="K72" s="773"/>
      <c r="L72" s="773"/>
      <c r="M72" s="773"/>
      <c r="N72" s="773"/>
      <c r="O72" s="773"/>
      <c r="P72" s="773"/>
      <c r="Q72" s="773"/>
      <c r="R72" s="773"/>
      <c r="S72" s="773"/>
      <c r="T72" s="773"/>
      <c r="U72" s="773"/>
      <c r="V72" s="773"/>
      <c r="W72" s="773"/>
      <c r="X72" s="773"/>
      <c r="Y72" s="773"/>
      <c r="Z72" s="773"/>
      <c r="AA72" s="773"/>
      <c r="AB72" s="773"/>
      <c r="AC72" s="773"/>
      <c r="AD72" s="773"/>
      <c r="AE72" s="773"/>
      <c r="AF72" s="773"/>
      <c r="AG72" s="773"/>
      <c r="AH72" s="773"/>
      <c r="AI72" s="773"/>
      <c r="AJ72" s="773"/>
      <c r="AK72" s="773"/>
      <c r="AL72" s="773"/>
      <c r="AM72" s="773"/>
      <c r="AN72" s="773"/>
      <c r="AO72" s="773"/>
      <c r="AP72" s="773"/>
      <c r="AQ72" s="773"/>
      <c r="AR72" s="773"/>
      <c r="AS72" s="773"/>
      <c r="AT72" s="773"/>
      <c r="AU72" s="773"/>
      <c r="AV72" s="773"/>
      <c r="AW72" s="773"/>
      <c r="AX72" s="773"/>
      <c r="AY72" s="773"/>
      <c r="AZ72" s="773"/>
      <c r="BA72" s="773"/>
      <c r="BB72" s="773"/>
      <c r="BC72" s="773"/>
      <c r="BD72" s="773"/>
      <c r="BE72" s="773"/>
      <c r="BF72" s="773"/>
      <c r="BG72" s="773"/>
      <c r="BH72" s="773"/>
      <c r="BI72" s="773"/>
      <c r="BJ72" s="774"/>
      <c r="BK72" s="774"/>
      <c r="BL72" s="774"/>
      <c r="BM72" s="775"/>
      <c r="BN72" s="775"/>
      <c r="BO72" s="775"/>
      <c r="BP72" s="774"/>
      <c r="BQ72" s="776"/>
      <c r="BR72" s="774"/>
      <c r="BS72" s="774"/>
      <c r="BT72" s="774"/>
      <c r="BU72" s="777"/>
      <c r="BV72" s="777"/>
      <c r="BW72" s="777"/>
      <c r="BX72" s="777"/>
      <c r="BY72" s="775"/>
      <c r="BZ72" s="775"/>
      <c r="CA72" s="775"/>
      <c r="CB72" s="774"/>
      <c r="CC72" s="776"/>
      <c r="CD72" s="776"/>
      <c r="CE72" s="778"/>
    </row>
    <row r="73" spans="1:83" s="692" customFormat="1" ht="30" customHeight="1">
      <c r="B73" s="1846"/>
      <c r="C73" s="1846"/>
      <c r="D73" s="1846"/>
      <c r="E73" s="1846"/>
      <c r="F73" s="1846"/>
      <c r="G73" s="1846"/>
      <c r="H73" s="1846"/>
      <c r="I73" s="1846"/>
      <c r="J73" s="1846"/>
      <c r="K73" s="1846"/>
      <c r="L73" s="1846"/>
      <c r="M73" s="1846"/>
      <c r="N73" s="1846"/>
      <c r="O73" s="1846"/>
      <c r="P73" s="1846"/>
      <c r="Q73" s="1846"/>
      <c r="R73" s="1846"/>
      <c r="S73" s="1846"/>
      <c r="T73" s="1846"/>
      <c r="U73" s="1846"/>
      <c r="V73" s="1846"/>
      <c r="W73" s="1846"/>
      <c r="X73" s="1846"/>
      <c r="Y73" s="1846"/>
      <c r="Z73" s="1846"/>
      <c r="AA73" s="1846"/>
      <c r="AB73" s="1846"/>
      <c r="AC73" s="1846"/>
      <c r="AD73" s="1846"/>
      <c r="AE73" s="1846"/>
      <c r="AF73" s="1846"/>
      <c r="AG73" s="1846"/>
      <c r="AH73" s="1846"/>
      <c r="AI73" s="1846"/>
      <c r="AJ73" s="1846"/>
      <c r="AK73" s="1846"/>
      <c r="AL73" s="1846"/>
      <c r="AM73" s="1846"/>
      <c r="AN73" s="1846"/>
      <c r="AO73" s="1846"/>
      <c r="AP73" s="1846"/>
      <c r="AQ73" s="1846"/>
      <c r="AR73" s="1846"/>
      <c r="AS73" s="1846"/>
      <c r="AT73" s="1846"/>
      <c r="AU73" s="1846"/>
      <c r="AV73" s="1846"/>
      <c r="AW73" s="1846"/>
      <c r="AX73" s="1846"/>
      <c r="AY73" s="1846"/>
      <c r="AZ73" s="1846"/>
      <c r="BA73" s="1846"/>
      <c r="BB73" s="1846"/>
      <c r="BC73" s="1846"/>
      <c r="BD73" s="1846"/>
      <c r="BE73" s="1846"/>
      <c r="BF73" s="1846"/>
      <c r="BG73" s="1846"/>
      <c r="BH73" s="1846"/>
      <c r="BI73" s="1846"/>
      <c r="BJ73" s="1846"/>
      <c r="BK73" s="1846"/>
      <c r="BL73" s="1846"/>
      <c r="BM73" s="1846"/>
      <c r="BN73" s="1846"/>
      <c r="BO73" s="1846"/>
      <c r="BP73" s="1846"/>
      <c r="BQ73" s="1846"/>
      <c r="BR73" s="1846"/>
      <c r="BS73" s="1846"/>
      <c r="BT73" s="1846"/>
      <c r="BU73" s="1846"/>
      <c r="BV73" s="1846"/>
      <c r="BW73" s="1846"/>
      <c r="BX73" s="1846"/>
      <c r="BY73" s="1846"/>
      <c r="BZ73" s="1846"/>
      <c r="CA73" s="1846"/>
      <c r="CB73" s="1846"/>
      <c r="CC73" s="1846"/>
      <c r="CD73" s="1846"/>
      <c r="CE73" s="1846"/>
    </row>
    <row r="74" spans="1:83" ht="32.25" customHeight="1">
      <c r="A74" s="1827" t="s">
        <v>1134</v>
      </c>
      <c r="B74" s="1827"/>
      <c r="C74" s="1827"/>
      <c r="D74" s="1827"/>
      <c r="E74" s="1827"/>
      <c r="F74" s="1827"/>
      <c r="G74" s="1827"/>
      <c r="H74" s="1827"/>
      <c r="I74" s="1827"/>
      <c r="J74" s="1827"/>
      <c r="K74" s="1827"/>
      <c r="L74" s="1827"/>
      <c r="M74" s="1827"/>
      <c r="N74" s="1827"/>
      <c r="O74" s="1827"/>
      <c r="P74" s="1827"/>
      <c r="Q74" s="1827"/>
      <c r="R74" s="1827"/>
      <c r="S74" s="1827"/>
      <c r="T74" s="1827"/>
      <c r="U74" s="1827"/>
      <c r="V74" s="1827"/>
      <c r="W74" s="1827"/>
      <c r="X74" s="1827"/>
      <c r="Y74" s="1827"/>
      <c r="Z74" s="1827"/>
      <c r="AA74" s="1827"/>
      <c r="AB74" s="1827"/>
      <c r="AC74" s="1827"/>
      <c r="AD74" s="1827"/>
      <c r="AE74" s="1827"/>
      <c r="AF74" s="1827"/>
      <c r="AG74" s="1827"/>
      <c r="AH74" s="1827"/>
      <c r="AI74" s="1827"/>
      <c r="AJ74" s="1827"/>
      <c r="AK74" s="1827"/>
      <c r="AL74" s="1827"/>
      <c r="AM74" s="1827"/>
      <c r="AN74" s="1827"/>
      <c r="AO74" s="1827"/>
      <c r="AP74" s="1827"/>
      <c r="AQ74" s="1827"/>
      <c r="AR74" s="1827"/>
      <c r="AS74" s="1827"/>
      <c r="AT74" s="1827"/>
      <c r="AU74" s="1827"/>
      <c r="AV74" s="1827"/>
      <c r="AW74" s="1827"/>
      <c r="AX74" s="1827"/>
      <c r="AY74" s="1827"/>
      <c r="AZ74" s="1827"/>
      <c r="BA74" s="1827"/>
      <c r="BB74" s="1827"/>
      <c r="BC74" s="1827"/>
      <c r="BD74" s="1827"/>
      <c r="BE74" s="1827"/>
      <c r="BF74" s="1827"/>
      <c r="BG74" s="1827"/>
      <c r="BH74" s="1827"/>
      <c r="BI74" s="1827"/>
      <c r="BJ74" s="1827"/>
      <c r="BK74" s="1827"/>
      <c r="BL74" s="1827"/>
      <c r="BM74" s="1827"/>
      <c r="BN74" s="1827"/>
      <c r="BO74" s="1827"/>
      <c r="BP74" s="1827"/>
      <c r="BQ74" s="1827"/>
      <c r="BR74" s="1827"/>
      <c r="BS74" s="1827"/>
      <c r="BT74" s="1827"/>
      <c r="BU74" s="1827"/>
      <c r="BV74" s="1827"/>
      <c r="BW74" s="1827"/>
      <c r="BX74" s="1827"/>
      <c r="BY74" s="1827"/>
      <c r="BZ74" s="1827"/>
      <c r="CA74" s="1827"/>
      <c r="CB74" s="1827"/>
      <c r="CC74" s="1827"/>
      <c r="CD74" s="1827"/>
      <c r="CE74" s="1827"/>
    </row>
    <row r="75" spans="1:83" ht="32.25" customHeight="1">
      <c r="A75" s="1827"/>
      <c r="B75" s="1827"/>
      <c r="C75" s="1827"/>
      <c r="D75" s="1827"/>
      <c r="E75" s="1827"/>
      <c r="F75" s="1827"/>
      <c r="G75" s="1827"/>
      <c r="H75" s="1827"/>
      <c r="I75" s="1827"/>
      <c r="J75" s="1827"/>
      <c r="K75" s="1827"/>
      <c r="L75" s="1827"/>
      <c r="M75" s="1827"/>
      <c r="N75" s="1827"/>
      <c r="O75" s="1827"/>
      <c r="P75" s="1827"/>
      <c r="Q75" s="1827"/>
      <c r="R75" s="1827"/>
      <c r="S75" s="1827"/>
      <c r="T75" s="1827"/>
      <c r="U75" s="1827"/>
      <c r="V75" s="1827"/>
      <c r="W75" s="1827"/>
      <c r="X75" s="1827"/>
      <c r="Y75" s="1827"/>
      <c r="Z75" s="1827"/>
      <c r="AA75" s="1827"/>
      <c r="AB75" s="1827"/>
      <c r="AC75" s="1827"/>
      <c r="AD75" s="1827"/>
      <c r="AE75" s="1827"/>
      <c r="AF75" s="1827"/>
      <c r="AG75" s="1827"/>
      <c r="AH75" s="1827"/>
      <c r="AI75" s="1827"/>
      <c r="AJ75" s="1827"/>
      <c r="AK75" s="1827"/>
      <c r="AL75" s="1827"/>
      <c r="AM75" s="1827"/>
      <c r="AN75" s="1827"/>
      <c r="AO75" s="1827"/>
      <c r="AP75" s="1827"/>
      <c r="AQ75" s="1827"/>
      <c r="AR75" s="1827"/>
      <c r="AS75" s="1827"/>
      <c r="AT75" s="1827"/>
      <c r="AU75" s="1827"/>
      <c r="AV75" s="1827"/>
      <c r="AW75" s="1827"/>
      <c r="AX75" s="1827"/>
      <c r="AY75" s="1827"/>
      <c r="AZ75" s="1827"/>
      <c r="BA75" s="1827"/>
      <c r="BB75" s="1827"/>
      <c r="BC75" s="1827"/>
      <c r="BD75" s="1827"/>
      <c r="BE75" s="1827"/>
      <c r="BF75" s="1827"/>
      <c r="BG75" s="1827"/>
      <c r="BH75" s="1827"/>
      <c r="BI75" s="1827"/>
      <c r="BJ75" s="1827"/>
      <c r="BK75" s="1827"/>
      <c r="BL75" s="1827"/>
      <c r="BM75" s="1827"/>
      <c r="BN75" s="1827"/>
      <c r="BO75" s="1827"/>
      <c r="BP75" s="1827"/>
      <c r="BQ75" s="1827"/>
      <c r="BR75" s="1827"/>
      <c r="BS75" s="1827"/>
      <c r="BT75" s="1827"/>
      <c r="BU75" s="1827"/>
      <c r="BV75" s="1827"/>
      <c r="BW75" s="1827"/>
      <c r="BX75" s="1827"/>
      <c r="BY75" s="1827"/>
      <c r="BZ75" s="1827"/>
      <c r="CA75" s="1827"/>
      <c r="CB75" s="1827"/>
      <c r="CC75" s="1827"/>
      <c r="CD75" s="1827"/>
      <c r="CE75" s="1827"/>
    </row>
  </sheetData>
  <mergeCells count="38">
    <mergeCell ref="A74:CE75"/>
    <mergeCell ref="D43:CB45"/>
    <mergeCell ref="D52:BE57"/>
    <mergeCell ref="BT56:CB57"/>
    <mergeCell ref="B73:CE73"/>
    <mergeCell ref="BK66:CB67"/>
    <mergeCell ref="BE69:CB70"/>
    <mergeCell ref="BY41:CB42"/>
    <mergeCell ref="D22:AR24"/>
    <mergeCell ref="BX27:CB27"/>
    <mergeCell ref="BQ28:CB29"/>
    <mergeCell ref="J36:M37"/>
    <mergeCell ref="N36:O37"/>
    <mergeCell ref="P36:U37"/>
    <mergeCell ref="V36:W37"/>
    <mergeCell ref="X36:AH37"/>
    <mergeCell ref="AQ36:AU36"/>
    <mergeCell ref="BD36:BG37"/>
    <mergeCell ref="BH36:BI37"/>
    <mergeCell ref="BJ36:BO37"/>
    <mergeCell ref="BP36:BQ37"/>
    <mergeCell ref="BR36:CB37"/>
    <mergeCell ref="AQ37:AU37"/>
    <mergeCell ref="C6:F8"/>
    <mergeCell ref="BU10:BY10"/>
    <mergeCell ref="BD11:BY12"/>
    <mergeCell ref="D13:AR13"/>
    <mergeCell ref="BJ18:BU19"/>
    <mergeCell ref="N19:P20"/>
    <mergeCell ref="AF19:AH20"/>
    <mergeCell ref="BE19:BG20"/>
    <mergeCell ref="BW20:BY21"/>
    <mergeCell ref="B5:CE5"/>
    <mergeCell ref="B2:BR3"/>
    <mergeCell ref="BU2:BV2"/>
    <mergeCell ref="BX2:CA2"/>
    <mergeCell ref="CC2:CD2"/>
    <mergeCell ref="B4:CE4"/>
  </mergeCells>
  <printOptions horizontalCentered="1"/>
  <pageMargins left="0.23622047244094491" right="0.23622047244094491" top="0.51181102362204722" bottom="0.51181102362204722" header="0" footer="0"/>
  <pageSetup paperSize="9" scale="3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A363A-7B06-4B14-AC02-2F042E3FC2B3}">
  <sheetPr transitionEvaluation="1">
    <tabColor rgb="FFFFC000"/>
  </sheetPr>
  <dimension ref="A1:CO98"/>
  <sheetViews>
    <sheetView showGridLines="0" view="pageBreakPreview" topLeftCell="A47" zoomScale="40" zoomScaleNormal="54" zoomScaleSheetLayoutView="40" workbookViewId="0">
      <selection activeCell="BM52" sqref="BM52:CA53"/>
    </sheetView>
  </sheetViews>
  <sheetFormatPr defaultColWidth="2.125" defaultRowHeight="32.25" customHeight="1"/>
  <cols>
    <col min="1" max="2" width="3.625" style="679" customWidth="1"/>
    <col min="3" max="3" width="9.625" style="679" customWidth="1"/>
    <col min="4" max="4" width="7.5" style="679" customWidth="1"/>
    <col min="5" max="5" width="1.5" style="679" customWidth="1"/>
    <col min="6" max="46" width="3.5" style="679" customWidth="1"/>
    <col min="47" max="47" width="4.375" style="679" customWidth="1"/>
    <col min="48" max="81" width="3.5" style="679" customWidth="1"/>
    <col min="82" max="82" width="3.625" style="679" customWidth="1"/>
    <col min="83" max="83" width="2.625" style="679" customWidth="1"/>
    <col min="84" max="88" width="2.125" style="679"/>
    <col min="89" max="89" width="2.125" style="679" customWidth="1"/>
    <col min="90" max="90" width="2.125" style="679"/>
    <col min="91" max="91" width="21.875" style="679" customWidth="1"/>
    <col min="92" max="249" width="2.125" style="679"/>
    <col min="250" max="250" width="3.5" style="679" customWidth="1"/>
    <col min="251" max="251" width="8.5" style="679" bestFit="1" customWidth="1"/>
    <col min="252" max="252" width="3.5" style="679" customWidth="1"/>
    <col min="253" max="256" width="1.375" style="679" customWidth="1"/>
    <col min="257" max="338" width="3.5" style="679" customWidth="1"/>
    <col min="339" max="505" width="2.125" style="679"/>
    <col min="506" max="506" width="3.5" style="679" customWidth="1"/>
    <col min="507" max="507" width="8.5" style="679" bestFit="1" customWidth="1"/>
    <col min="508" max="508" width="3.5" style="679" customWidth="1"/>
    <col min="509" max="512" width="1.375" style="679" customWidth="1"/>
    <col min="513" max="594" width="3.5" style="679" customWidth="1"/>
    <col min="595" max="761" width="2.125" style="679"/>
    <col min="762" max="762" width="3.5" style="679" customWidth="1"/>
    <col min="763" max="763" width="8.5" style="679" bestFit="1" customWidth="1"/>
    <col min="764" max="764" width="3.5" style="679" customWidth="1"/>
    <col min="765" max="768" width="1.375" style="679" customWidth="1"/>
    <col min="769" max="850" width="3.5" style="679" customWidth="1"/>
    <col min="851" max="1017" width="2.125" style="679"/>
    <col min="1018" max="1018" width="3.5" style="679" customWidth="1"/>
    <col min="1019" max="1019" width="8.5" style="679" bestFit="1" customWidth="1"/>
    <col min="1020" max="1020" width="3.5" style="679" customWidth="1"/>
    <col min="1021" max="1024" width="1.375" style="679" customWidth="1"/>
    <col min="1025" max="1106" width="3.5" style="679" customWidth="1"/>
    <col min="1107" max="1273" width="2.125" style="679"/>
    <col min="1274" max="1274" width="3.5" style="679" customWidth="1"/>
    <col min="1275" max="1275" width="8.5" style="679" bestFit="1" customWidth="1"/>
    <col min="1276" max="1276" width="3.5" style="679" customWidth="1"/>
    <col min="1277" max="1280" width="1.375" style="679" customWidth="1"/>
    <col min="1281" max="1362" width="3.5" style="679" customWidth="1"/>
    <col min="1363" max="1529" width="2.125" style="679"/>
    <col min="1530" max="1530" width="3.5" style="679" customWidth="1"/>
    <col min="1531" max="1531" width="8.5" style="679" bestFit="1" customWidth="1"/>
    <col min="1532" max="1532" width="3.5" style="679" customWidth="1"/>
    <col min="1533" max="1536" width="1.375" style="679" customWidth="1"/>
    <col min="1537" max="1618" width="3.5" style="679" customWidth="1"/>
    <col min="1619" max="1785" width="2.125" style="679"/>
    <col min="1786" max="1786" width="3.5" style="679" customWidth="1"/>
    <col min="1787" max="1787" width="8.5" style="679" bestFit="1" customWidth="1"/>
    <col min="1788" max="1788" width="3.5" style="679" customWidth="1"/>
    <col min="1789" max="1792" width="1.375" style="679" customWidth="1"/>
    <col min="1793" max="1874" width="3.5" style="679" customWidth="1"/>
    <col min="1875" max="2041" width="2.125" style="679"/>
    <col min="2042" max="2042" width="3.5" style="679" customWidth="1"/>
    <col min="2043" max="2043" width="8.5" style="679" bestFit="1" customWidth="1"/>
    <col min="2044" max="2044" width="3.5" style="679" customWidth="1"/>
    <col min="2045" max="2048" width="1.375" style="679" customWidth="1"/>
    <col min="2049" max="2130" width="3.5" style="679" customWidth="1"/>
    <col min="2131" max="2297" width="2.125" style="679"/>
    <col min="2298" max="2298" width="3.5" style="679" customWidth="1"/>
    <col min="2299" max="2299" width="8.5" style="679" bestFit="1" customWidth="1"/>
    <col min="2300" max="2300" width="3.5" style="679" customWidth="1"/>
    <col min="2301" max="2304" width="1.375" style="679" customWidth="1"/>
    <col min="2305" max="2386" width="3.5" style="679" customWidth="1"/>
    <col min="2387" max="2553" width="2.125" style="679"/>
    <col min="2554" max="2554" width="3.5" style="679" customWidth="1"/>
    <col min="2555" max="2555" width="8.5" style="679" bestFit="1" customWidth="1"/>
    <col min="2556" max="2556" width="3.5" style="679" customWidth="1"/>
    <col min="2557" max="2560" width="1.375" style="679" customWidth="1"/>
    <col min="2561" max="2642" width="3.5" style="679" customWidth="1"/>
    <col min="2643" max="2809" width="2.125" style="679"/>
    <col min="2810" max="2810" width="3.5" style="679" customWidth="1"/>
    <col min="2811" max="2811" width="8.5" style="679" bestFit="1" customWidth="1"/>
    <col min="2812" max="2812" width="3.5" style="679" customWidth="1"/>
    <col min="2813" max="2816" width="1.375" style="679" customWidth="1"/>
    <col min="2817" max="2898" width="3.5" style="679" customWidth="1"/>
    <col min="2899" max="3065" width="2.125" style="679"/>
    <col min="3066" max="3066" width="3.5" style="679" customWidth="1"/>
    <col min="3067" max="3067" width="8.5" style="679" bestFit="1" customWidth="1"/>
    <col min="3068" max="3068" width="3.5" style="679" customWidth="1"/>
    <col min="3069" max="3072" width="1.375" style="679" customWidth="1"/>
    <col min="3073" max="3154" width="3.5" style="679" customWidth="1"/>
    <col min="3155" max="3321" width="2.125" style="679"/>
    <col min="3322" max="3322" width="3.5" style="679" customWidth="1"/>
    <col min="3323" max="3323" width="8.5" style="679" bestFit="1" customWidth="1"/>
    <col min="3324" max="3324" width="3.5" style="679" customWidth="1"/>
    <col min="3325" max="3328" width="1.375" style="679" customWidth="1"/>
    <col min="3329" max="3410" width="3.5" style="679" customWidth="1"/>
    <col min="3411" max="3577" width="2.125" style="679"/>
    <col min="3578" max="3578" width="3.5" style="679" customWidth="1"/>
    <col min="3579" max="3579" width="8.5" style="679" bestFit="1" customWidth="1"/>
    <col min="3580" max="3580" width="3.5" style="679" customWidth="1"/>
    <col min="3581" max="3584" width="1.375" style="679" customWidth="1"/>
    <col min="3585" max="3666" width="3.5" style="679" customWidth="1"/>
    <col min="3667" max="3833" width="2.125" style="679"/>
    <col min="3834" max="3834" width="3.5" style="679" customWidth="1"/>
    <col min="3835" max="3835" width="8.5" style="679" bestFit="1" customWidth="1"/>
    <col min="3836" max="3836" width="3.5" style="679" customWidth="1"/>
    <col min="3837" max="3840" width="1.375" style="679" customWidth="1"/>
    <col min="3841" max="3922" width="3.5" style="679" customWidth="1"/>
    <col min="3923" max="4089" width="2.125" style="679"/>
    <col min="4090" max="4090" width="3.5" style="679" customWidth="1"/>
    <col min="4091" max="4091" width="8.5" style="679" bestFit="1" customWidth="1"/>
    <col min="4092" max="4092" width="3.5" style="679" customWidth="1"/>
    <col min="4093" max="4096" width="1.375" style="679" customWidth="1"/>
    <col min="4097" max="4178" width="3.5" style="679" customWidth="1"/>
    <col min="4179" max="4345" width="2.125" style="679"/>
    <col min="4346" max="4346" width="3.5" style="679" customWidth="1"/>
    <col min="4347" max="4347" width="8.5" style="679" bestFit="1" customWidth="1"/>
    <col min="4348" max="4348" width="3.5" style="679" customWidth="1"/>
    <col min="4349" max="4352" width="1.375" style="679" customWidth="1"/>
    <col min="4353" max="4434" width="3.5" style="679" customWidth="1"/>
    <col min="4435" max="4601" width="2.125" style="679"/>
    <col min="4602" max="4602" width="3.5" style="679" customWidth="1"/>
    <col min="4603" max="4603" width="8.5" style="679" bestFit="1" customWidth="1"/>
    <col min="4604" max="4604" width="3.5" style="679" customWidth="1"/>
    <col min="4605" max="4608" width="1.375" style="679" customWidth="1"/>
    <col min="4609" max="4690" width="3.5" style="679" customWidth="1"/>
    <col min="4691" max="4857" width="2.125" style="679"/>
    <col min="4858" max="4858" width="3.5" style="679" customWidth="1"/>
    <col min="4859" max="4859" width="8.5" style="679" bestFit="1" customWidth="1"/>
    <col min="4860" max="4860" width="3.5" style="679" customWidth="1"/>
    <col min="4861" max="4864" width="1.375" style="679" customWidth="1"/>
    <col min="4865" max="4946" width="3.5" style="679" customWidth="1"/>
    <col min="4947" max="5113" width="2.125" style="679"/>
    <col min="5114" max="5114" width="3.5" style="679" customWidth="1"/>
    <col min="5115" max="5115" width="8.5" style="679" bestFit="1" customWidth="1"/>
    <col min="5116" max="5116" width="3.5" style="679" customWidth="1"/>
    <col min="5117" max="5120" width="1.375" style="679" customWidth="1"/>
    <col min="5121" max="5202" width="3.5" style="679" customWidth="1"/>
    <col min="5203" max="5369" width="2.125" style="679"/>
    <col min="5370" max="5370" width="3.5" style="679" customWidth="1"/>
    <col min="5371" max="5371" width="8.5" style="679" bestFit="1" customWidth="1"/>
    <col min="5372" max="5372" width="3.5" style="679" customWidth="1"/>
    <col min="5373" max="5376" width="1.375" style="679" customWidth="1"/>
    <col min="5377" max="5458" width="3.5" style="679" customWidth="1"/>
    <col min="5459" max="5625" width="2.125" style="679"/>
    <col min="5626" max="5626" width="3.5" style="679" customWidth="1"/>
    <col min="5627" max="5627" width="8.5" style="679" bestFit="1" customWidth="1"/>
    <col min="5628" max="5628" width="3.5" style="679" customWidth="1"/>
    <col min="5629" max="5632" width="1.375" style="679" customWidth="1"/>
    <col min="5633" max="5714" width="3.5" style="679" customWidth="1"/>
    <col min="5715" max="5881" width="2.125" style="679"/>
    <col min="5882" max="5882" width="3.5" style="679" customWidth="1"/>
    <col min="5883" max="5883" width="8.5" style="679" bestFit="1" customWidth="1"/>
    <col min="5884" max="5884" width="3.5" style="679" customWidth="1"/>
    <col min="5885" max="5888" width="1.375" style="679" customWidth="1"/>
    <col min="5889" max="5970" width="3.5" style="679" customWidth="1"/>
    <col min="5971" max="6137" width="2.125" style="679"/>
    <col min="6138" max="6138" width="3.5" style="679" customWidth="1"/>
    <col min="6139" max="6139" width="8.5" style="679" bestFit="1" customWidth="1"/>
    <col min="6140" max="6140" width="3.5" style="679" customWidth="1"/>
    <col min="6141" max="6144" width="1.375" style="679" customWidth="1"/>
    <col min="6145" max="6226" width="3.5" style="679" customWidth="1"/>
    <col min="6227" max="6393" width="2.125" style="679"/>
    <col min="6394" max="6394" width="3.5" style="679" customWidth="1"/>
    <col min="6395" max="6395" width="8.5" style="679" bestFit="1" customWidth="1"/>
    <col min="6396" max="6396" width="3.5" style="679" customWidth="1"/>
    <col min="6397" max="6400" width="1.375" style="679" customWidth="1"/>
    <col min="6401" max="6482" width="3.5" style="679" customWidth="1"/>
    <col min="6483" max="6649" width="2.125" style="679"/>
    <col min="6650" max="6650" width="3.5" style="679" customWidth="1"/>
    <col min="6651" max="6651" width="8.5" style="679" bestFit="1" customWidth="1"/>
    <col min="6652" max="6652" width="3.5" style="679" customWidth="1"/>
    <col min="6653" max="6656" width="1.375" style="679" customWidth="1"/>
    <col min="6657" max="6738" width="3.5" style="679" customWidth="1"/>
    <col min="6739" max="6905" width="2.125" style="679"/>
    <col min="6906" max="6906" width="3.5" style="679" customWidth="1"/>
    <col min="6907" max="6907" width="8.5" style="679" bestFit="1" customWidth="1"/>
    <col min="6908" max="6908" width="3.5" style="679" customWidth="1"/>
    <col min="6909" max="6912" width="1.375" style="679" customWidth="1"/>
    <col min="6913" max="6994" width="3.5" style="679" customWidth="1"/>
    <col min="6995" max="7161" width="2.125" style="679"/>
    <col min="7162" max="7162" width="3.5" style="679" customWidth="1"/>
    <col min="7163" max="7163" width="8.5" style="679" bestFit="1" customWidth="1"/>
    <col min="7164" max="7164" width="3.5" style="679" customWidth="1"/>
    <col min="7165" max="7168" width="1.375" style="679" customWidth="1"/>
    <col min="7169" max="7250" width="3.5" style="679" customWidth="1"/>
    <col min="7251" max="7417" width="2.125" style="679"/>
    <col min="7418" max="7418" width="3.5" style="679" customWidth="1"/>
    <col min="7419" max="7419" width="8.5" style="679" bestFit="1" customWidth="1"/>
    <col min="7420" max="7420" width="3.5" style="679" customWidth="1"/>
    <col min="7421" max="7424" width="1.375" style="679" customWidth="1"/>
    <col min="7425" max="7506" width="3.5" style="679" customWidth="1"/>
    <col min="7507" max="7673" width="2.125" style="679"/>
    <col min="7674" max="7674" width="3.5" style="679" customWidth="1"/>
    <col min="7675" max="7675" width="8.5" style="679" bestFit="1" customWidth="1"/>
    <col min="7676" max="7676" width="3.5" style="679" customWidth="1"/>
    <col min="7677" max="7680" width="1.375" style="679" customWidth="1"/>
    <col min="7681" max="7762" width="3.5" style="679" customWidth="1"/>
    <col min="7763" max="7929" width="2.125" style="679"/>
    <col min="7930" max="7930" width="3.5" style="679" customWidth="1"/>
    <col min="7931" max="7931" width="8.5" style="679" bestFit="1" customWidth="1"/>
    <col min="7932" max="7932" width="3.5" style="679" customWidth="1"/>
    <col min="7933" max="7936" width="1.375" style="679" customWidth="1"/>
    <col min="7937" max="8018" width="3.5" style="679" customWidth="1"/>
    <col min="8019" max="8185" width="2.125" style="679"/>
    <col min="8186" max="8186" width="3.5" style="679" customWidth="1"/>
    <col min="8187" max="8187" width="8.5" style="679" bestFit="1" customWidth="1"/>
    <col min="8188" max="8188" width="3.5" style="679" customWidth="1"/>
    <col min="8189" max="8192" width="1.375" style="679" customWidth="1"/>
    <col min="8193" max="8274" width="3.5" style="679" customWidth="1"/>
    <col min="8275" max="8441" width="2.125" style="679"/>
    <col min="8442" max="8442" width="3.5" style="679" customWidth="1"/>
    <col min="8443" max="8443" width="8.5" style="679" bestFit="1" customWidth="1"/>
    <col min="8444" max="8444" width="3.5" style="679" customWidth="1"/>
    <col min="8445" max="8448" width="1.375" style="679" customWidth="1"/>
    <col min="8449" max="8530" width="3.5" style="679" customWidth="1"/>
    <col min="8531" max="8697" width="2.125" style="679"/>
    <col min="8698" max="8698" width="3.5" style="679" customWidth="1"/>
    <col min="8699" max="8699" width="8.5" style="679" bestFit="1" customWidth="1"/>
    <col min="8700" max="8700" width="3.5" style="679" customWidth="1"/>
    <col min="8701" max="8704" width="1.375" style="679" customWidth="1"/>
    <col min="8705" max="8786" width="3.5" style="679" customWidth="1"/>
    <col min="8787" max="8953" width="2.125" style="679"/>
    <col min="8954" max="8954" width="3.5" style="679" customWidth="1"/>
    <col min="8955" max="8955" width="8.5" style="679" bestFit="1" customWidth="1"/>
    <col min="8956" max="8956" width="3.5" style="679" customWidth="1"/>
    <col min="8957" max="8960" width="1.375" style="679" customWidth="1"/>
    <col min="8961" max="9042" width="3.5" style="679" customWidth="1"/>
    <col min="9043" max="9209" width="2.125" style="679"/>
    <col min="9210" max="9210" width="3.5" style="679" customWidth="1"/>
    <col min="9211" max="9211" width="8.5" style="679" bestFit="1" customWidth="1"/>
    <col min="9212" max="9212" width="3.5" style="679" customWidth="1"/>
    <col min="9213" max="9216" width="1.375" style="679" customWidth="1"/>
    <col min="9217" max="9298" width="3.5" style="679" customWidth="1"/>
    <col min="9299" max="9465" width="2.125" style="679"/>
    <col min="9466" max="9466" width="3.5" style="679" customWidth="1"/>
    <col min="9467" max="9467" width="8.5" style="679" bestFit="1" customWidth="1"/>
    <col min="9468" max="9468" width="3.5" style="679" customWidth="1"/>
    <col min="9469" max="9472" width="1.375" style="679" customWidth="1"/>
    <col min="9473" max="9554" width="3.5" style="679" customWidth="1"/>
    <col min="9555" max="9721" width="2.125" style="679"/>
    <col min="9722" max="9722" width="3.5" style="679" customWidth="1"/>
    <col min="9723" max="9723" width="8.5" style="679" bestFit="1" customWidth="1"/>
    <col min="9724" max="9724" width="3.5" style="679" customWidth="1"/>
    <col min="9725" max="9728" width="1.375" style="679" customWidth="1"/>
    <col min="9729" max="9810" width="3.5" style="679" customWidth="1"/>
    <col min="9811" max="9977" width="2.125" style="679"/>
    <col min="9978" max="9978" width="3.5" style="679" customWidth="1"/>
    <col min="9979" max="9979" width="8.5" style="679" bestFit="1" customWidth="1"/>
    <col min="9980" max="9980" width="3.5" style="679" customWidth="1"/>
    <col min="9981" max="9984" width="1.375" style="679" customWidth="1"/>
    <col min="9985" max="10066" width="3.5" style="679" customWidth="1"/>
    <col min="10067" max="10233" width="2.125" style="679"/>
    <col min="10234" max="10234" width="3.5" style="679" customWidth="1"/>
    <col min="10235" max="10235" width="8.5" style="679" bestFit="1" customWidth="1"/>
    <col min="10236" max="10236" width="3.5" style="679" customWidth="1"/>
    <col min="10237" max="10240" width="1.375" style="679" customWidth="1"/>
    <col min="10241" max="10322" width="3.5" style="679" customWidth="1"/>
    <col min="10323" max="10489" width="2.125" style="679"/>
    <col min="10490" max="10490" width="3.5" style="679" customWidth="1"/>
    <col min="10491" max="10491" width="8.5" style="679" bestFit="1" customWidth="1"/>
    <col min="10492" max="10492" width="3.5" style="679" customWidth="1"/>
    <col min="10493" max="10496" width="1.375" style="679" customWidth="1"/>
    <col min="10497" max="10578" width="3.5" style="679" customWidth="1"/>
    <col min="10579" max="10745" width="2.125" style="679"/>
    <col min="10746" max="10746" width="3.5" style="679" customWidth="1"/>
    <col min="10747" max="10747" width="8.5" style="679" bestFit="1" customWidth="1"/>
    <col min="10748" max="10748" width="3.5" style="679" customWidth="1"/>
    <col min="10749" max="10752" width="1.375" style="679" customWidth="1"/>
    <col min="10753" max="10834" width="3.5" style="679" customWidth="1"/>
    <col min="10835" max="11001" width="2.125" style="679"/>
    <col min="11002" max="11002" width="3.5" style="679" customWidth="1"/>
    <col min="11003" max="11003" width="8.5" style="679" bestFit="1" customWidth="1"/>
    <col min="11004" max="11004" width="3.5" style="679" customWidth="1"/>
    <col min="11005" max="11008" width="1.375" style="679" customWidth="1"/>
    <col min="11009" max="11090" width="3.5" style="679" customWidth="1"/>
    <col min="11091" max="11257" width="2.125" style="679"/>
    <col min="11258" max="11258" width="3.5" style="679" customWidth="1"/>
    <col min="11259" max="11259" width="8.5" style="679" bestFit="1" customWidth="1"/>
    <col min="11260" max="11260" width="3.5" style="679" customWidth="1"/>
    <col min="11261" max="11264" width="1.375" style="679" customWidth="1"/>
    <col min="11265" max="11346" width="3.5" style="679" customWidth="1"/>
    <col min="11347" max="11513" width="2.125" style="679"/>
    <col min="11514" max="11514" width="3.5" style="679" customWidth="1"/>
    <col min="11515" max="11515" width="8.5" style="679" bestFit="1" customWidth="1"/>
    <col min="11516" max="11516" width="3.5" style="679" customWidth="1"/>
    <col min="11517" max="11520" width="1.375" style="679" customWidth="1"/>
    <col min="11521" max="11602" width="3.5" style="679" customWidth="1"/>
    <col min="11603" max="11769" width="2.125" style="679"/>
    <col min="11770" max="11770" width="3.5" style="679" customWidth="1"/>
    <col min="11771" max="11771" width="8.5" style="679" bestFit="1" customWidth="1"/>
    <col min="11772" max="11772" width="3.5" style="679" customWidth="1"/>
    <col min="11773" max="11776" width="1.375" style="679" customWidth="1"/>
    <col min="11777" max="11858" width="3.5" style="679" customWidth="1"/>
    <col min="11859" max="12025" width="2.125" style="679"/>
    <col min="12026" max="12026" width="3.5" style="679" customWidth="1"/>
    <col min="12027" max="12027" width="8.5" style="679" bestFit="1" customWidth="1"/>
    <col min="12028" max="12028" width="3.5" style="679" customWidth="1"/>
    <col min="12029" max="12032" width="1.375" style="679" customWidth="1"/>
    <col min="12033" max="12114" width="3.5" style="679" customWidth="1"/>
    <col min="12115" max="12281" width="2.125" style="679"/>
    <col min="12282" max="12282" width="3.5" style="679" customWidth="1"/>
    <col min="12283" max="12283" width="8.5" style="679" bestFit="1" customWidth="1"/>
    <col min="12284" max="12284" width="3.5" style="679" customWidth="1"/>
    <col min="12285" max="12288" width="1.375" style="679" customWidth="1"/>
    <col min="12289" max="12370" width="3.5" style="679" customWidth="1"/>
    <col min="12371" max="12537" width="2.125" style="679"/>
    <col min="12538" max="12538" width="3.5" style="679" customWidth="1"/>
    <col min="12539" max="12539" width="8.5" style="679" bestFit="1" customWidth="1"/>
    <col min="12540" max="12540" width="3.5" style="679" customWidth="1"/>
    <col min="12541" max="12544" width="1.375" style="679" customWidth="1"/>
    <col min="12545" max="12626" width="3.5" style="679" customWidth="1"/>
    <col min="12627" max="12793" width="2.125" style="679"/>
    <col min="12794" max="12794" width="3.5" style="679" customWidth="1"/>
    <col min="12795" max="12795" width="8.5" style="679" bestFit="1" customWidth="1"/>
    <col min="12796" max="12796" width="3.5" style="679" customWidth="1"/>
    <col min="12797" max="12800" width="1.375" style="679" customWidth="1"/>
    <col min="12801" max="12882" width="3.5" style="679" customWidth="1"/>
    <col min="12883" max="13049" width="2.125" style="679"/>
    <col min="13050" max="13050" width="3.5" style="679" customWidth="1"/>
    <col min="13051" max="13051" width="8.5" style="679" bestFit="1" customWidth="1"/>
    <col min="13052" max="13052" width="3.5" style="679" customWidth="1"/>
    <col min="13053" max="13056" width="1.375" style="679" customWidth="1"/>
    <col min="13057" max="13138" width="3.5" style="679" customWidth="1"/>
    <col min="13139" max="13305" width="2.125" style="679"/>
    <col min="13306" max="13306" width="3.5" style="679" customWidth="1"/>
    <col min="13307" max="13307" width="8.5" style="679" bestFit="1" customWidth="1"/>
    <col min="13308" max="13308" width="3.5" style="679" customWidth="1"/>
    <col min="13309" max="13312" width="1.375" style="679" customWidth="1"/>
    <col min="13313" max="13394" width="3.5" style="679" customWidth="1"/>
    <col min="13395" max="13561" width="2.125" style="679"/>
    <col min="13562" max="13562" width="3.5" style="679" customWidth="1"/>
    <col min="13563" max="13563" width="8.5" style="679" bestFit="1" customWidth="1"/>
    <col min="13564" max="13564" width="3.5" style="679" customWidth="1"/>
    <col min="13565" max="13568" width="1.375" style="679" customWidth="1"/>
    <col min="13569" max="13650" width="3.5" style="679" customWidth="1"/>
    <col min="13651" max="13817" width="2.125" style="679"/>
    <col min="13818" max="13818" width="3.5" style="679" customWidth="1"/>
    <col min="13819" max="13819" width="8.5" style="679" bestFit="1" customWidth="1"/>
    <col min="13820" max="13820" width="3.5" style="679" customWidth="1"/>
    <col min="13821" max="13824" width="1.375" style="679" customWidth="1"/>
    <col min="13825" max="13906" width="3.5" style="679" customWidth="1"/>
    <col min="13907" max="14073" width="2.125" style="679"/>
    <col min="14074" max="14074" width="3.5" style="679" customWidth="1"/>
    <col min="14075" max="14075" width="8.5" style="679" bestFit="1" customWidth="1"/>
    <col min="14076" max="14076" width="3.5" style="679" customWidth="1"/>
    <col min="14077" max="14080" width="1.375" style="679" customWidth="1"/>
    <col min="14081" max="14162" width="3.5" style="679" customWidth="1"/>
    <col min="14163" max="14329" width="2.125" style="679"/>
    <col min="14330" max="14330" width="3.5" style="679" customWidth="1"/>
    <col min="14331" max="14331" width="8.5" style="679" bestFit="1" customWidth="1"/>
    <col min="14332" max="14332" width="3.5" style="679" customWidth="1"/>
    <col min="14333" max="14336" width="1.375" style="679" customWidth="1"/>
    <col min="14337" max="14418" width="3.5" style="679" customWidth="1"/>
    <col min="14419" max="14585" width="2.125" style="679"/>
    <col min="14586" max="14586" width="3.5" style="679" customWidth="1"/>
    <col min="14587" max="14587" width="8.5" style="679" bestFit="1" customWidth="1"/>
    <col min="14588" max="14588" width="3.5" style="679" customWidth="1"/>
    <col min="14589" max="14592" width="1.375" style="679" customWidth="1"/>
    <col min="14593" max="14674" width="3.5" style="679" customWidth="1"/>
    <col min="14675" max="14841" width="2.125" style="679"/>
    <col min="14842" max="14842" width="3.5" style="679" customWidth="1"/>
    <col min="14843" max="14843" width="8.5" style="679" bestFit="1" customWidth="1"/>
    <col min="14844" max="14844" width="3.5" style="679" customWidth="1"/>
    <col min="14845" max="14848" width="1.375" style="679" customWidth="1"/>
    <col min="14849" max="14930" width="3.5" style="679" customWidth="1"/>
    <col min="14931" max="15097" width="2.125" style="679"/>
    <col min="15098" max="15098" width="3.5" style="679" customWidth="1"/>
    <col min="15099" max="15099" width="8.5" style="679" bestFit="1" customWidth="1"/>
    <col min="15100" max="15100" width="3.5" style="679" customWidth="1"/>
    <col min="15101" max="15104" width="1.375" style="679" customWidth="1"/>
    <col min="15105" max="15186" width="3.5" style="679" customWidth="1"/>
    <col min="15187" max="15353" width="2.125" style="679"/>
    <col min="15354" max="15354" width="3.5" style="679" customWidth="1"/>
    <col min="15355" max="15355" width="8.5" style="679" bestFit="1" customWidth="1"/>
    <col min="15356" max="15356" width="3.5" style="679" customWidth="1"/>
    <col min="15357" max="15360" width="1.375" style="679" customWidth="1"/>
    <col min="15361" max="15442" width="3.5" style="679" customWidth="1"/>
    <col min="15443" max="15609" width="2.125" style="679"/>
    <col min="15610" max="15610" width="3.5" style="679" customWidth="1"/>
    <col min="15611" max="15611" width="8.5" style="679" bestFit="1" customWidth="1"/>
    <col min="15612" max="15612" width="3.5" style="679" customWidth="1"/>
    <col min="15613" max="15616" width="1.375" style="679" customWidth="1"/>
    <col min="15617" max="15698" width="3.5" style="679" customWidth="1"/>
    <col min="15699" max="15865" width="2.125" style="679"/>
    <col min="15866" max="15866" width="3.5" style="679" customWidth="1"/>
    <col min="15867" max="15867" width="8.5" style="679" bestFit="1" customWidth="1"/>
    <col min="15868" max="15868" width="3.5" style="679" customWidth="1"/>
    <col min="15869" max="15872" width="1.375" style="679" customWidth="1"/>
    <col min="15873" max="15954" width="3.5" style="679" customWidth="1"/>
    <col min="15955" max="16121" width="2.125" style="679"/>
    <col min="16122" max="16122" width="3.5" style="679" customWidth="1"/>
    <col min="16123" max="16123" width="8.5" style="679" bestFit="1" customWidth="1"/>
    <col min="16124" max="16124" width="3.5" style="679" customWidth="1"/>
    <col min="16125" max="16128" width="1.375" style="679" customWidth="1"/>
    <col min="16129" max="16210" width="3.5" style="679" customWidth="1"/>
    <col min="16211" max="16384" width="2.125" style="679"/>
  </cols>
  <sheetData>
    <row r="1" spans="2:82" ht="15" customHeight="1" thickBot="1"/>
    <row r="2" spans="2:82" ht="15" customHeight="1" thickBot="1">
      <c r="B2" s="779"/>
      <c r="C2" s="780"/>
      <c r="D2" s="780"/>
      <c r="E2" s="780"/>
      <c r="F2" s="780"/>
      <c r="G2" s="780"/>
      <c r="H2" s="780"/>
      <c r="I2" s="780"/>
      <c r="J2" s="780"/>
      <c r="K2" s="780"/>
      <c r="L2" s="780"/>
      <c r="M2" s="780"/>
      <c r="N2" s="780"/>
      <c r="O2" s="780"/>
      <c r="P2" s="780"/>
      <c r="Q2" s="780"/>
      <c r="R2" s="780"/>
      <c r="S2" s="780"/>
      <c r="T2" s="780"/>
      <c r="U2" s="780"/>
      <c r="V2" s="780"/>
      <c r="W2" s="780"/>
      <c r="X2" s="780"/>
      <c r="Y2" s="780"/>
      <c r="Z2" s="780"/>
      <c r="AA2" s="780"/>
      <c r="AB2" s="780"/>
      <c r="AC2" s="780"/>
      <c r="AD2" s="780"/>
      <c r="AE2" s="780"/>
      <c r="AF2" s="780"/>
      <c r="AG2" s="780"/>
      <c r="AH2" s="780"/>
      <c r="AI2" s="780"/>
      <c r="AJ2" s="780"/>
      <c r="AK2" s="780"/>
      <c r="AL2" s="780"/>
      <c r="AM2" s="780"/>
      <c r="AN2" s="780"/>
      <c r="AO2" s="780"/>
      <c r="AP2" s="780"/>
      <c r="AQ2" s="780"/>
      <c r="AR2" s="780"/>
      <c r="AS2" s="780"/>
      <c r="AT2" s="780"/>
      <c r="AU2" s="780"/>
      <c r="AV2" s="780"/>
      <c r="AW2" s="780"/>
      <c r="AX2" s="780"/>
      <c r="AY2" s="780"/>
      <c r="AZ2" s="780"/>
      <c r="BA2" s="780"/>
      <c r="BB2" s="780"/>
      <c r="BC2" s="780"/>
      <c r="BD2" s="780"/>
      <c r="BE2" s="780"/>
      <c r="BF2" s="780"/>
      <c r="BG2" s="780"/>
      <c r="BH2" s="780"/>
      <c r="BI2" s="780"/>
      <c r="BJ2" s="780"/>
      <c r="BK2" s="780"/>
      <c r="BL2" s="780"/>
      <c r="BM2" s="780"/>
      <c r="BN2" s="780"/>
      <c r="BO2" s="780"/>
      <c r="BP2" s="780"/>
      <c r="BQ2" s="780"/>
      <c r="BR2" s="780"/>
      <c r="BS2" s="780"/>
      <c r="BT2" s="780"/>
      <c r="BU2" s="780"/>
      <c r="BV2" s="780"/>
      <c r="BW2" s="780"/>
      <c r="BX2" s="780"/>
      <c r="BY2" s="780"/>
      <c r="BZ2" s="780"/>
      <c r="CA2" s="780"/>
      <c r="CB2" s="780"/>
      <c r="CC2" s="781"/>
    </row>
    <row r="3" spans="2:82" ht="30" customHeight="1">
      <c r="B3" s="782"/>
      <c r="C3" s="1764">
        <v>1</v>
      </c>
      <c r="D3" s="1765"/>
      <c r="E3" s="1765"/>
      <c r="F3" s="1766"/>
      <c r="G3" s="714"/>
      <c r="H3" s="714"/>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689"/>
      <c r="AO3" s="689"/>
      <c r="AP3" s="689"/>
      <c r="AQ3" s="689"/>
      <c r="AR3" s="689"/>
      <c r="AS3" s="689"/>
      <c r="AT3" s="689"/>
      <c r="AU3" s="689"/>
      <c r="AV3" s="689"/>
      <c r="AW3" s="689"/>
      <c r="AX3" s="689"/>
      <c r="AY3" s="689"/>
      <c r="AZ3" s="689"/>
      <c r="BA3" s="689"/>
      <c r="BB3" s="689"/>
      <c r="BC3" s="689"/>
      <c r="BD3" s="689"/>
      <c r="BE3" s="689"/>
      <c r="BF3" s="689"/>
      <c r="BG3" s="689"/>
      <c r="BH3" s="689"/>
      <c r="BI3" s="689"/>
      <c r="BJ3" s="689"/>
      <c r="BK3" s="714"/>
      <c r="BL3" s="714"/>
      <c r="BM3" s="714"/>
      <c r="BN3" s="714"/>
      <c r="BO3" s="714"/>
      <c r="BP3" s="714"/>
      <c r="BQ3" s="714"/>
      <c r="BR3" s="714"/>
      <c r="BS3" s="714"/>
      <c r="BT3" s="714"/>
      <c r="BU3" s="714"/>
      <c r="BV3" s="714"/>
      <c r="BW3" s="714"/>
      <c r="BX3" s="714"/>
      <c r="BY3" s="714"/>
      <c r="BZ3" s="714"/>
      <c r="CA3" s="714"/>
      <c r="CB3" s="714"/>
      <c r="CC3" s="783"/>
      <c r="CD3" s="714"/>
    </row>
    <row r="4" spans="2:82" ht="30" customHeight="1">
      <c r="B4" s="784"/>
      <c r="C4" s="1767"/>
      <c r="D4" s="1768"/>
      <c r="E4" s="1768"/>
      <c r="F4" s="1769"/>
      <c r="G4" s="689" t="s">
        <v>1178</v>
      </c>
      <c r="H4" s="694"/>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689"/>
      <c r="BA4" s="689"/>
      <c r="BB4" s="689"/>
      <c r="BC4" s="689"/>
      <c r="BD4" s="689"/>
      <c r="BE4" s="689"/>
      <c r="BF4" s="689"/>
      <c r="BG4" s="689"/>
      <c r="BH4" s="689"/>
      <c r="BI4" s="689"/>
      <c r="BJ4" s="689"/>
      <c r="BK4" s="694"/>
      <c r="BL4" s="694"/>
      <c r="BM4" s="694"/>
      <c r="BN4" s="694"/>
      <c r="BO4" s="694"/>
      <c r="BP4" s="694"/>
      <c r="BQ4" s="694"/>
      <c r="BR4" s="694"/>
      <c r="BS4" s="694"/>
      <c r="BT4" s="694"/>
      <c r="BU4" s="694"/>
      <c r="BV4" s="694"/>
      <c r="BW4" s="694"/>
      <c r="BX4" s="694"/>
      <c r="BY4" s="694"/>
      <c r="BZ4" s="694"/>
      <c r="CA4" s="694"/>
      <c r="CB4" s="694"/>
      <c r="CC4" s="785"/>
      <c r="CD4" s="694"/>
    </row>
    <row r="5" spans="2:82" ht="30" customHeight="1" thickBot="1">
      <c r="B5" s="786"/>
      <c r="C5" s="1770"/>
      <c r="D5" s="1771"/>
      <c r="E5" s="1771"/>
      <c r="F5" s="1772"/>
      <c r="G5" s="703" t="s">
        <v>1179</v>
      </c>
      <c r="H5" s="703"/>
      <c r="BK5" s="703"/>
      <c r="BL5" s="703"/>
      <c r="BM5" s="703"/>
      <c r="BN5" s="703"/>
      <c r="BO5" s="703"/>
      <c r="BP5" s="703"/>
      <c r="BQ5" s="703"/>
      <c r="BR5" s="703"/>
      <c r="BS5" s="703"/>
      <c r="BT5" s="703"/>
      <c r="BU5" s="703"/>
      <c r="BV5" s="703"/>
      <c r="BW5" s="703"/>
      <c r="BX5" s="703"/>
      <c r="BY5" s="703"/>
      <c r="BZ5" s="703"/>
      <c r="CA5" s="703"/>
      <c r="CB5" s="703"/>
      <c r="CC5" s="787"/>
      <c r="CD5" s="703"/>
    </row>
    <row r="6" spans="2:82" ht="16.149999999999999" customHeight="1">
      <c r="B6" s="1548"/>
      <c r="C6" s="1549"/>
      <c r="D6" s="1549"/>
      <c r="E6" s="1549"/>
      <c r="F6" s="1549"/>
      <c r="G6" s="1549"/>
      <c r="H6" s="1549"/>
      <c r="I6" s="1549"/>
      <c r="J6" s="1549"/>
      <c r="K6" s="1549"/>
      <c r="L6" s="1549"/>
      <c r="M6" s="1549"/>
      <c r="N6" s="1549"/>
      <c r="O6" s="1549"/>
      <c r="P6" s="1549"/>
      <c r="Q6" s="1549"/>
      <c r="R6" s="1549"/>
      <c r="S6" s="1549"/>
      <c r="T6" s="1549"/>
      <c r="U6" s="1549"/>
      <c r="V6" s="1549"/>
      <c r="W6" s="1549"/>
      <c r="X6" s="1549"/>
      <c r="Y6" s="1549"/>
      <c r="Z6" s="1549"/>
      <c r="AA6" s="1549"/>
      <c r="AB6" s="1549"/>
      <c r="AC6" s="1549"/>
      <c r="AD6" s="1549"/>
      <c r="AE6" s="1549"/>
      <c r="AF6" s="1549"/>
      <c r="AG6" s="1549"/>
      <c r="AH6" s="1549"/>
      <c r="AI6" s="1549"/>
      <c r="AJ6" s="1549"/>
      <c r="AK6" s="1549"/>
      <c r="AL6" s="1549"/>
      <c r="AM6" s="1549"/>
      <c r="AN6" s="1549"/>
      <c r="AO6" s="1549"/>
      <c r="AP6" s="1549"/>
      <c r="AQ6" s="1549"/>
      <c r="AR6" s="1549"/>
      <c r="AS6" s="1549"/>
      <c r="AT6" s="1549"/>
      <c r="AU6" s="1549"/>
      <c r="AV6" s="1549"/>
      <c r="AW6" s="1549"/>
      <c r="AX6" s="1549"/>
      <c r="AY6" s="1549"/>
      <c r="AZ6" s="1549"/>
      <c r="BA6" s="1549"/>
      <c r="BB6" s="1549"/>
      <c r="BC6" s="1549"/>
      <c r="BD6" s="1549"/>
      <c r="BE6" s="1549"/>
      <c r="BF6" s="1549"/>
      <c r="BG6" s="1549"/>
      <c r="BH6" s="1549"/>
      <c r="BI6" s="1549"/>
      <c r="BJ6" s="1549"/>
      <c r="BK6" s="1549"/>
      <c r="BL6" s="1549"/>
      <c r="BM6" s="1549"/>
      <c r="BN6" s="1549"/>
      <c r="BO6" s="1549"/>
      <c r="BP6" s="1549"/>
      <c r="BQ6" s="1549"/>
      <c r="BR6" s="1549"/>
      <c r="BS6" s="1549"/>
      <c r="BT6" s="1549"/>
      <c r="BU6" s="1549"/>
      <c r="BV6" s="1549"/>
      <c r="BW6" s="1549"/>
      <c r="BX6" s="1549"/>
      <c r="BY6" s="1549"/>
      <c r="BZ6" s="1549"/>
      <c r="CA6" s="1549"/>
      <c r="CB6" s="1549"/>
      <c r="CC6" s="1550"/>
      <c r="CD6" s="1549"/>
    </row>
    <row r="7" spans="2:82" ht="20.100000000000001" customHeight="1">
      <c r="B7" s="1548"/>
      <c r="C7" s="1549"/>
      <c r="D7" s="1549"/>
      <c r="E7" s="1549"/>
      <c r="F7" s="1549"/>
      <c r="G7" s="1549"/>
      <c r="H7" s="1549"/>
      <c r="I7" s="1549"/>
      <c r="J7" s="1549"/>
      <c r="K7" s="1549"/>
      <c r="L7" s="1549"/>
      <c r="M7" s="1549"/>
      <c r="N7" s="1549"/>
      <c r="O7" s="1549"/>
      <c r="P7" s="1549"/>
      <c r="Q7" s="1549"/>
      <c r="R7" s="1549"/>
      <c r="S7" s="1549"/>
      <c r="T7" s="1549"/>
      <c r="U7" s="1549"/>
      <c r="V7" s="1549"/>
      <c r="W7" s="1549"/>
      <c r="X7" s="1549"/>
      <c r="Y7" s="1549"/>
      <c r="Z7" s="1549"/>
      <c r="AA7" s="1549"/>
      <c r="AB7" s="1549"/>
      <c r="AC7" s="1549"/>
      <c r="AD7" s="1549"/>
      <c r="AE7" s="1549"/>
      <c r="AF7" s="1549"/>
      <c r="AG7" s="1549"/>
      <c r="AH7" s="1549"/>
      <c r="AI7" s="1549"/>
      <c r="AJ7" s="1549"/>
      <c r="AK7" s="1549"/>
      <c r="AL7" s="1549"/>
      <c r="AM7" s="1549"/>
      <c r="AN7" s="1549"/>
      <c r="AO7" s="1549"/>
      <c r="AP7" s="1549"/>
      <c r="AQ7" s="1549"/>
      <c r="AR7" s="1549"/>
      <c r="AS7" s="1549"/>
      <c r="AT7" s="1549"/>
      <c r="AU7" s="1549"/>
      <c r="AV7" s="1549"/>
      <c r="AW7" s="1549"/>
      <c r="AX7" s="1549"/>
      <c r="AY7" s="1549"/>
      <c r="AZ7" s="1549"/>
      <c r="BA7" s="1549"/>
      <c r="BB7" s="1549"/>
      <c r="BC7" s="1549"/>
      <c r="BD7" s="1549"/>
      <c r="BE7" s="1549"/>
      <c r="BF7" s="1549"/>
      <c r="BG7" s="1549"/>
      <c r="BH7" s="1549"/>
      <c r="BI7" s="1549"/>
      <c r="BJ7" s="1549"/>
      <c r="BK7" s="1549"/>
      <c r="BL7" s="1549"/>
      <c r="BM7" s="1549"/>
      <c r="BN7" s="1549"/>
      <c r="BO7" s="1549"/>
      <c r="BP7" s="1549"/>
      <c r="BQ7" s="1549"/>
      <c r="BR7" s="1549"/>
      <c r="BS7" s="1549"/>
      <c r="BT7" s="1549"/>
      <c r="BU7" s="1549"/>
      <c r="BV7" s="1549"/>
      <c r="BW7" s="1549"/>
      <c r="BX7" s="1549"/>
      <c r="BY7" s="1549"/>
      <c r="BZ7" s="1549"/>
      <c r="CA7" s="1549"/>
      <c r="CB7" s="1549"/>
      <c r="CC7" s="1550"/>
      <c r="CD7" s="1549"/>
    </row>
    <row r="8" spans="2:82" ht="30" customHeight="1">
      <c r="B8" s="690"/>
      <c r="C8" s="788" t="s">
        <v>1180</v>
      </c>
      <c r="D8" s="789" t="s">
        <v>1181</v>
      </c>
      <c r="E8" s="790"/>
      <c r="F8" s="791"/>
      <c r="G8" s="791"/>
      <c r="H8" s="791"/>
      <c r="I8" s="791"/>
      <c r="J8" s="791"/>
      <c r="K8" s="791"/>
      <c r="L8" s="791"/>
      <c r="M8" s="791"/>
      <c r="N8" s="791"/>
      <c r="O8" s="791"/>
      <c r="P8" s="791"/>
      <c r="Q8" s="791"/>
      <c r="R8" s="791"/>
      <c r="S8" s="791"/>
      <c r="T8" s="791"/>
      <c r="U8" s="791"/>
      <c r="V8" s="791"/>
      <c r="W8" s="791"/>
      <c r="X8" s="791"/>
      <c r="Y8" s="791"/>
      <c r="Z8" s="791"/>
      <c r="AA8" s="791"/>
      <c r="AB8" s="791"/>
      <c r="AC8" s="791"/>
      <c r="AD8" s="791"/>
      <c r="AE8" s="791"/>
      <c r="AF8" s="791"/>
      <c r="AG8" s="791"/>
      <c r="AH8" s="791"/>
      <c r="AI8" s="791"/>
      <c r="AJ8" s="791"/>
      <c r="AK8" s="791"/>
      <c r="AL8" s="791"/>
      <c r="AM8" s="791"/>
      <c r="AN8" s="791"/>
      <c r="AO8" s="791"/>
      <c r="AP8" s="791"/>
      <c r="AQ8" s="791"/>
      <c r="AR8" s="791"/>
      <c r="AS8" s="791"/>
      <c r="AT8" s="791"/>
      <c r="AU8" s="791"/>
      <c r="AV8" s="791"/>
      <c r="AW8" s="791"/>
      <c r="AX8" s="791"/>
      <c r="AY8" s="791"/>
      <c r="AZ8" s="791"/>
      <c r="BA8" s="791"/>
      <c r="BB8" s="791"/>
      <c r="BC8" s="791"/>
      <c r="BD8" s="791"/>
      <c r="BE8" s="791"/>
      <c r="BF8" s="791"/>
      <c r="BG8" s="791"/>
      <c r="BH8" s="791"/>
      <c r="BI8" s="791"/>
      <c r="BJ8" s="791"/>
      <c r="BK8" s="791"/>
      <c r="BL8" s="791"/>
      <c r="BM8" s="791"/>
      <c r="BN8" s="791"/>
      <c r="BO8" s="791"/>
      <c r="BP8" s="791"/>
      <c r="BQ8" s="791"/>
      <c r="BR8" s="791"/>
      <c r="BS8" s="791"/>
      <c r="BT8" s="791"/>
      <c r="BU8" s="791"/>
      <c r="BV8" s="791"/>
      <c r="CC8" s="693"/>
    </row>
    <row r="9" spans="2:82" ht="30" customHeight="1">
      <c r="B9" s="690"/>
      <c r="C9" s="741"/>
      <c r="D9" s="789" t="s">
        <v>1182</v>
      </c>
      <c r="E9" s="735"/>
      <c r="F9" s="741"/>
      <c r="G9" s="741"/>
      <c r="H9" s="741"/>
      <c r="I9" s="741"/>
      <c r="J9" s="741"/>
      <c r="K9" s="741"/>
      <c r="L9" s="741"/>
      <c r="M9" s="741"/>
      <c r="N9" s="741"/>
      <c r="O9" s="741"/>
      <c r="P9" s="741"/>
      <c r="Q9" s="741"/>
      <c r="R9" s="741"/>
      <c r="S9" s="741"/>
      <c r="T9" s="741"/>
      <c r="U9" s="741"/>
      <c r="V9" s="741"/>
      <c r="W9" s="741"/>
      <c r="X9" s="741"/>
      <c r="Y9" s="741"/>
      <c r="Z9" s="741"/>
      <c r="AA9" s="741"/>
      <c r="AB9" s="741"/>
      <c r="AC9" s="741"/>
      <c r="AD9" s="741"/>
      <c r="AE9" s="741"/>
      <c r="AF9" s="741"/>
      <c r="AG9" s="741"/>
      <c r="AH9" s="741"/>
      <c r="AI9" s="741"/>
      <c r="AJ9" s="741"/>
      <c r="AK9" s="741"/>
      <c r="AL9" s="741"/>
      <c r="AM9" s="741"/>
      <c r="AN9" s="741"/>
      <c r="AO9" s="741"/>
      <c r="AP9" s="741"/>
      <c r="AQ9" s="741"/>
      <c r="AR9" s="741"/>
      <c r="AS9" s="741"/>
      <c r="AT9" s="741"/>
      <c r="AU9" s="741"/>
      <c r="AV9" s="741"/>
      <c r="AW9" s="741"/>
      <c r="AX9" s="741"/>
      <c r="AY9" s="741"/>
      <c r="AZ9" s="741"/>
      <c r="BA9" s="741"/>
      <c r="BB9" s="741"/>
      <c r="BC9" s="741"/>
      <c r="BD9" s="741"/>
      <c r="BE9" s="741"/>
      <c r="BF9" s="741"/>
      <c r="BG9" s="741"/>
      <c r="BH9" s="741"/>
      <c r="BI9" s="741"/>
      <c r="BJ9" s="741"/>
      <c r="BK9" s="741"/>
      <c r="BL9" s="741"/>
      <c r="BM9" s="741"/>
      <c r="BN9" s="741"/>
      <c r="BO9" s="741"/>
      <c r="BP9" s="741"/>
      <c r="BQ9" s="741"/>
      <c r="BR9" s="741"/>
      <c r="BS9" s="789"/>
      <c r="BT9" s="741"/>
      <c r="BU9" s="741"/>
      <c r="BV9" s="741"/>
      <c r="CC9" s="693"/>
    </row>
    <row r="10" spans="2:82" ht="30" customHeight="1">
      <c r="B10" s="690"/>
      <c r="C10" s="1557"/>
      <c r="D10" s="792" t="s">
        <v>1183</v>
      </c>
      <c r="E10" s="735"/>
      <c r="F10" s="741"/>
      <c r="G10" s="741"/>
      <c r="H10" s="741"/>
      <c r="I10" s="741"/>
      <c r="J10" s="741"/>
      <c r="K10" s="741"/>
      <c r="L10" s="741"/>
      <c r="M10" s="741"/>
      <c r="N10" s="741"/>
      <c r="O10" s="741"/>
      <c r="P10" s="741"/>
      <c r="Q10" s="741"/>
      <c r="R10" s="741"/>
      <c r="S10" s="741"/>
      <c r="T10" s="741"/>
      <c r="U10" s="741"/>
      <c r="V10" s="741"/>
      <c r="W10" s="741"/>
      <c r="X10" s="741"/>
      <c r="Y10" s="741"/>
      <c r="Z10" s="741"/>
      <c r="AA10" s="741"/>
      <c r="AB10" s="741"/>
      <c r="AC10" s="741"/>
      <c r="AD10" s="741"/>
      <c r="AE10" s="741"/>
      <c r="AF10" s="741"/>
      <c r="AG10" s="741"/>
      <c r="AH10" s="741"/>
      <c r="AI10" s="741"/>
      <c r="AJ10" s="741"/>
      <c r="AK10" s="741"/>
      <c r="AL10" s="741"/>
      <c r="AM10" s="741"/>
      <c r="AN10" s="741"/>
      <c r="AO10" s="741"/>
      <c r="AP10" s="741"/>
      <c r="AQ10" s="741"/>
      <c r="AR10" s="741"/>
      <c r="AS10" s="741"/>
      <c r="AT10" s="741"/>
      <c r="AU10" s="741"/>
      <c r="AV10" s="741"/>
      <c r="AW10" s="741"/>
      <c r="AX10" s="741"/>
      <c r="AY10" s="741"/>
      <c r="AZ10" s="741"/>
      <c r="BA10" s="741"/>
      <c r="BB10" s="741"/>
      <c r="BC10" s="741"/>
      <c r="BD10" s="741"/>
      <c r="BE10" s="741"/>
      <c r="BF10" s="741"/>
      <c r="BG10" s="741"/>
      <c r="BH10" s="741"/>
      <c r="BI10" s="741"/>
      <c r="BJ10" s="741"/>
      <c r="BK10" s="741"/>
      <c r="BL10" s="741"/>
      <c r="BM10" s="741"/>
      <c r="BN10" s="741"/>
      <c r="BO10" s="741"/>
      <c r="BP10" s="741"/>
      <c r="BQ10" s="741"/>
      <c r="BR10" s="741"/>
      <c r="BS10" s="741"/>
      <c r="BT10" s="741"/>
      <c r="BU10" s="741"/>
      <c r="BV10" s="741"/>
      <c r="BW10" s="1814"/>
      <c r="BX10" s="1814"/>
      <c r="BY10" s="1814"/>
      <c r="BZ10" s="1814"/>
      <c r="CA10" s="1814"/>
      <c r="CB10" s="1814"/>
      <c r="CC10" s="693"/>
    </row>
    <row r="11" spans="2:82" ht="16.149999999999999" customHeight="1">
      <c r="B11" s="690"/>
      <c r="C11" s="741"/>
      <c r="D11" s="1557"/>
      <c r="E11" s="735"/>
      <c r="F11" s="741"/>
      <c r="G11" s="741"/>
      <c r="H11" s="741"/>
      <c r="I11" s="741"/>
      <c r="J11" s="741"/>
      <c r="K11" s="741"/>
      <c r="L11" s="741"/>
      <c r="M11" s="741"/>
      <c r="N11" s="741"/>
      <c r="O11" s="741"/>
      <c r="P11" s="741"/>
      <c r="Q11" s="741"/>
      <c r="R11" s="741"/>
      <c r="S11" s="741"/>
      <c r="T11" s="741"/>
      <c r="U11" s="741"/>
      <c r="V11" s="741"/>
      <c r="W11" s="741"/>
      <c r="X11" s="741"/>
      <c r="Y11" s="741"/>
      <c r="Z11" s="741"/>
      <c r="AA11" s="741"/>
      <c r="AB11" s="741"/>
      <c r="AC11" s="741"/>
      <c r="AD11" s="741"/>
      <c r="AE11" s="741"/>
      <c r="AF11" s="741"/>
      <c r="AG11" s="741"/>
      <c r="AH11" s="741"/>
      <c r="AI11" s="741"/>
      <c r="AJ11" s="741"/>
      <c r="AK11" s="741"/>
      <c r="AL11" s="741"/>
      <c r="AM11" s="741"/>
      <c r="AN11" s="741"/>
      <c r="AO11" s="741"/>
      <c r="AP11" s="741"/>
      <c r="AQ11" s="741"/>
      <c r="AR11" s="741"/>
      <c r="AS11" s="741"/>
      <c r="AT11" s="741"/>
      <c r="AU11" s="741"/>
      <c r="AV11" s="741"/>
      <c r="AW11" s="741"/>
      <c r="AX11" s="741"/>
      <c r="AY11" s="741"/>
      <c r="AZ11" s="741"/>
      <c r="BA11" s="741"/>
      <c r="BB11" s="741"/>
      <c r="BC11" s="741"/>
      <c r="BD11" s="741"/>
      <c r="BE11" s="741"/>
      <c r="BF11" s="741"/>
      <c r="BG11" s="741"/>
      <c r="BH11" s="741"/>
      <c r="BI11" s="741"/>
      <c r="BJ11" s="741"/>
      <c r="BK11" s="741"/>
      <c r="BL11" s="741"/>
      <c r="BM11" s="741"/>
      <c r="BN11" s="741"/>
      <c r="BO11" s="741"/>
      <c r="BP11" s="741"/>
      <c r="BQ11" s="741"/>
      <c r="BR11" s="741"/>
      <c r="BS11" s="741"/>
      <c r="BT11" s="741"/>
      <c r="BU11" s="741"/>
      <c r="BV11" s="741"/>
      <c r="BW11" s="793"/>
      <c r="BX11" s="793"/>
      <c r="BY11" s="793"/>
      <c r="BZ11" s="793"/>
      <c r="CA11" s="793"/>
      <c r="CB11" s="793"/>
      <c r="CC11" s="693"/>
    </row>
    <row r="12" spans="2:82" ht="30" customHeight="1">
      <c r="B12" s="690"/>
      <c r="C12" s="744"/>
      <c r="D12" s="789" t="s">
        <v>1184</v>
      </c>
      <c r="E12" s="789"/>
      <c r="F12" s="789"/>
      <c r="G12" s="789"/>
      <c r="H12" s="789"/>
      <c r="I12" s="789"/>
      <c r="J12" s="789"/>
      <c r="K12" s="789"/>
      <c r="L12" s="789"/>
      <c r="M12" s="789"/>
      <c r="N12" s="789"/>
      <c r="O12" s="789"/>
      <c r="P12" s="789"/>
      <c r="Q12" s="789"/>
      <c r="R12" s="789"/>
      <c r="S12" s="789"/>
      <c r="T12" s="789"/>
      <c r="U12" s="789"/>
      <c r="V12" s="789"/>
      <c r="W12" s="789"/>
      <c r="X12" s="789"/>
      <c r="Y12" s="789"/>
      <c r="Z12" s="789"/>
      <c r="AA12" s="789"/>
      <c r="AB12" s="789"/>
      <c r="AC12" s="789"/>
      <c r="AD12" s="789"/>
      <c r="AE12" s="789"/>
      <c r="AF12" s="789"/>
      <c r="AG12" s="789"/>
      <c r="AH12" s="789"/>
      <c r="AI12" s="789"/>
      <c r="AJ12" s="789"/>
      <c r="AK12" s="789"/>
      <c r="AL12" s="744"/>
      <c r="AM12" s="744"/>
      <c r="AN12" s="744"/>
      <c r="AO12" s="744"/>
      <c r="AP12" s="744"/>
      <c r="AQ12" s="744"/>
      <c r="AR12" s="744"/>
      <c r="AS12" s="744"/>
      <c r="AT12" s="744"/>
      <c r="AU12" s="744"/>
      <c r="AV12" s="744"/>
      <c r="AW12" s="744"/>
      <c r="AX12" s="744"/>
      <c r="AY12" s="744"/>
      <c r="AZ12" s="744"/>
      <c r="BA12" s="744"/>
      <c r="BB12" s="744"/>
      <c r="BC12" s="744"/>
      <c r="BD12" s="744"/>
      <c r="BE12" s="744"/>
      <c r="BF12" s="744"/>
      <c r="BG12" s="744"/>
      <c r="BH12" s="744"/>
      <c r="BI12" s="744"/>
      <c r="BJ12" s="744"/>
      <c r="BK12" s="744"/>
      <c r="BL12" s="744"/>
      <c r="BM12" s="744"/>
      <c r="BN12" s="744"/>
      <c r="BO12" s="744"/>
      <c r="BP12" s="744"/>
      <c r="BQ12" s="744"/>
      <c r="BR12" s="744"/>
      <c r="BS12" s="744"/>
      <c r="BT12" s="744"/>
      <c r="BU12" s="744"/>
      <c r="BV12" s="744"/>
      <c r="BW12" s="793"/>
      <c r="BX12" s="793"/>
      <c r="BY12" s="793"/>
      <c r="BZ12" s="793"/>
      <c r="CA12" s="793"/>
      <c r="CB12" s="793"/>
      <c r="CC12" s="693"/>
    </row>
    <row r="13" spans="2:82" ht="30" customHeight="1">
      <c r="B13" s="690"/>
      <c r="C13" s="741"/>
      <c r="D13" s="1853" t="s">
        <v>1185</v>
      </c>
      <c r="E13" s="1853"/>
      <c r="F13" s="1853"/>
      <c r="G13" s="1853"/>
      <c r="H13" s="1853"/>
      <c r="I13" s="1853"/>
      <c r="J13" s="1853"/>
      <c r="K13" s="1853"/>
      <c r="L13" s="1853"/>
      <c r="M13" s="1853"/>
      <c r="N13" s="1853"/>
      <c r="O13" s="1853"/>
      <c r="P13" s="1853"/>
      <c r="Q13" s="1853"/>
      <c r="R13" s="1853"/>
      <c r="S13" s="1853"/>
      <c r="T13" s="1853"/>
      <c r="U13" s="1853"/>
      <c r="V13" s="1853"/>
      <c r="W13" s="1853"/>
      <c r="X13" s="1853"/>
      <c r="Y13" s="1853"/>
      <c r="Z13" s="1853"/>
      <c r="AA13" s="1853"/>
      <c r="AB13" s="1853"/>
      <c r="AC13" s="741"/>
      <c r="AD13" s="741"/>
      <c r="AE13" s="741"/>
      <c r="AF13" s="741"/>
      <c r="AG13" s="741"/>
      <c r="AH13" s="741"/>
      <c r="AI13" s="741"/>
      <c r="AJ13" s="741"/>
      <c r="AK13" s="741"/>
      <c r="AL13" s="741"/>
      <c r="AM13" s="741"/>
      <c r="AN13" s="741"/>
      <c r="AO13" s="741"/>
      <c r="AP13" s="741"/>
      <c r="AQ13" s="741"/>
      <c r="AR13" s="741"/>
      <c r="AS13" s="741"/>
      <c r="AT13" s="741"/>
      <c r="AU13" s="741"/>
      <c r="AV13" s="741"/>
      <c r="AW13" s="741"/>
      <c r="AX13" s="741"/>
      <c r="AY13" s="741"/>
      <c r="AZ13" s="741"/>
      <c r="BA13" s="741"/>
      <c r="BB13" s="741"/>
      <c r="BC13" s="794"/>
      <c r="BD13" s="741"/>
      <c r="BE13" s="741"/>
      <c r="BF13" s="741"/>
      <c r="BG13" s="741"/>
      <c r="BH13" s="741"/>
      <c r="BI13" s="741"/>
      <c r="BJ13" s="741"/>
      <c r="BK13" s="741"/>
      <c r="BL13" s="741"/>
      <c r="BM13" s="741"/>
      <c r="BN13" s="741"/>
      <c r="BO13" s="741"/>
      <c r="BP13" s="741"/>
      <c r="BQ13" s="741"/>
      <c r="BR13" s="741"/>
      <c r="BS13" s="741"/>
      <c r="BT13" s="741"/>
      <c r="BU13" s="741"/>
      <c r="BV13" s="741"/>
      <c r="BW13" s="793"/>
      <c r="BX13" s="793"/>
      <c r="BY13" s="793"/>
      <c r="BZ13" s="793"/>
      <c r="CA13" s="793"/>
      <c r="CB13" s="793"/>
      <c r="CC13" s="693"/>
    </row>
    <row r="14" spans="2:82" ht="16.149999999999999" customHeight="1">
      <c r="B14" s="690"/>
      <c r="C14" s="741"/>
      <c r="D14" s="741"/>
      <c r="E14" s="741"/>
      <c r="F14" s="741"/>
      <c r="G14" s="741"/>
      <c r="H14" s="741"/>
      <c r="I14" s="741"/>
      <c r="J14" s="741"/>
      <c r="K14" s="741"/>
      <c r="L14" s="741"/>
      <c r="M14" s="741"/>
      <c r="N14" s="741"/>
      <c r="O14" s="741"/>
      <c r="P14" s="741"/>
      <c r="Q14" s="741"/>
      <c r="R14" s="741"/>
      <c r="S14" s="741"/>
      <c r="T14" s="741"/>
      <c r="U14" s="741"/>
      <c r="V14" s="741"/>
      <c r="W14" s="741"/>
      <c r="X14" s="741"/>
      <c r="Y14" s="741"/>
      <c r="Z14" s="741"/>
      <c r="AA14" s="741"/>
      <c r="AB14" s="741"/>
      <c r="AC14" s="741"/>
      <c r="AD14" s="741"/>
      <c r="AE14" s="741"/>
      <c r="AF14" s="741"/>
      <c r="AG14" s="741"/>
      <c r="AH14" s="741"/>
      <c r="AI14" s="741"/>
      <c r="AJ14" s="741"/>
      <c r="AK14" s="741"/>
      <c r="AL14" s="741"/>
      <c r="AM14" s="741"/>
      <c r="AN14" s="741"/>
      <c r="AO14" s="741"/>
      <c r="AP14" s="741"/>
      <c r="AQ14" s="741"/>
      <c r="AR14" s="741"/>
      <c r="AS14" s="741"/>
      <c r="AT14" s="741"/>
      <c r="AU14" s="741"/>
      <c r="AV14" s="741"/>
      <c r="AW14" s="741"/>
      <c r="AX14" s="741"/>
      <c r="AY14" s="741"/>
      <c r="AZ14" s="741"/>
      <c r="BA14" s="741"/>
      <c r="BB14" s="741"/>
      <c r="BC14" s="794"/>
      <c r="BD14" s="741"/>
      <c r="BE14" s="741"/>
      <c r="BF14" s="741"/>
      <c r="BG14" s="741"/>
      <c r="BH14" s="741"/>
      <c r="BI14" s="741"/>
      <c r="BJ14" s="741"/>
      <c r="BK14" s="741"/>
      <c r="BL14" s="741"/>
      <c r="BM14" s="741"/>
      <c r="BN14" s="741"/>
      <c r="BO14" s="741"/>
      <c r="BP14" s="741"/>
      <c r="BQ14" s="741"/>
      <c r="BR14" s="741"/>
      <c r="BS14" s="741"/>
      <c r="BT14" s="741"/>
      <c r="BU14" s="741"/>
      <c r="BV14" s="741"/>
      <c r="CC14" s="693"/>
    </row>
    <row r="15" spans="2:82" ht="30" customHeight="1">
      <c r="B15" s="690"/>
      <c r="C15" s="744"/>
      <c r="D15" s="744"/>
      <c r="E15" s="744"/>
      <c r="F15" s="1854" t="s">
        <v>1186</v>
      </c>
      <c r="G15" s="1854"/>
      <c r="H15" s="1854"/>
      <c r="I15" s="1854"/>
      <c r="J15" s="744"/>
      <c r="K15" s="744"/>
      <c r="L15" s="744"/>
      <c r="M15" s="744"/>
      <c r="N15" s="744"/>
      <c r="O15" s="744"/>
      <c r="P15" s="795"/>
      <c r="Q15" s="744"/>
      <c r="R15" s="744"/>
      <c r="S15" s="744"/>
      <c r="T15" s="744"/>
      <c r="U15" s="744"/>
      <c r="V15" s="744"/>
      <c r="W15" s="744"/>
      <c r="X15" s="744"/>
      <c r="Y15" s="744"/>
      <c r="Z15" s="744"/>
      <c r="AA15" s="744"/>
      <c r="AB15" s="744"/>
      <c r="AC15" s="744"/>
      <c r="AD15" s="744"/>
      <c r="AE15" s="744"/>
      <c r="AF15" s="744"/>
      <c r="AG15" s="744"/>
      <c r="AH15" s="744"/>
      <c r="AI15" s="744"/>
      <c r="AJ15" s="744"/>
      <c r="AK15" s="744"/>
      <c r="AL15" s="744"/>
      <c r="AM15" s="744"/>
      <c r="AN15" s="744"/>
      <c r="AO15" s="744"/>
      <c r="AP15" s="744"/>
      <c r="AQ15" s="744"/>
      <c r="AR15" s="744"/>
      <c r="AS15" s="744"/>
      <c r="AT15" s="744"/>
      <c r="AU15" s="744"/>
      <c r="AV15" s="744"/>
      <c r="AW15" s="744"/>
      <c r="AX15" s="744"/>
      <c r="AY15" s="744"/>
      <c r="AZ15" s="744"/>
      <c r="BA15" s="744"/>
      <c r="BB15" s="744"/>
      <c r="BC15" s="744"/>
      <c r="BD15" s="744"/>
      <c r="BE15" s="744"/>
      <c r="BF15" s="744"/>
      <c r="BG15" s="744"/>
      <c r="BH15" s="744"/>
      <c r="BI15" s="744"/>
      <c r="BJ15" s="744"/>
      <c r="BK15" s="744"/>
      <c r="BL15" s="744"/>
      <c r="BM15" s="744"/>
      <c r="BN15" s="744"/>
      <c r="BO15" s="744"/>
      <c r="BP15" s="744"/>
      <c r="BQ15" s="744"/>
      <c r="BR15" s="744"/>
      <c r="BS15" s="744"/>
      <c r="BT15" s="744"/>
      <c r="BU15" s="744"/>
      <c r="BV15" s="744"/>
      <c r="CC15" s="693"/>
    </row>
    <row r="16" spans="2:82" ht="30" customHeight="1">
      <c r="B16" s="711"/>
      <c r="C16" s="788"/>
      <c r="D16" s="789"/>
      <c r="E16" s="1855" t="s">
        <v>1130</v>
      </c>
      <c r="F16" s="741"/>
      <c r="G16" s="1785"/>
      <c r="H16" s="1786"/>
      <c r="I16" s="1787"/>
      <c r="J16" s="741"/>
      <c r="K16" s="1856" t="s">
        <v>1187</v>
      </c>
      <c r="L16" s="1856"/>
      <c r="M16" s="1856"/>
      <c r="N16" s="1856"/>
      <c r="O16" s="1856"/>
      <c r="P16" s="741"/>
      <c r="Q16" s="741"/>
      <c r="R16" s="1855" t="s">
        <v>1132</v>
      </c>
      <c r="S16" s="796"/>
      <c r="T16" s="1791"/>
      <c r="U16" s="1792"/>
      <c r="V16" s="1793"/>
      <c r="W16" s="741"/>
      <c r="X16" s="1856" t="s">
        <v>1188</v>
      </c>
      <c r="Y16" s="1856"/>
      <c r="Z16" s="1856"/>
      <c r="AA16" s="1856"/>
      <c r="AB16" s="1856"/>
      <c r="AC16" s="1856"/>
      <c r="AD16" s="793"/>
      <c r="AE16" s="793"/>
      <c r="AF16" s="793"/>
      <c r="AG16" s="793"/>
      <c r="AH16" s="793"/>
      <c r="AI16" s="793"/>
      <c r="AJ16" s="793"/>
      <c r="AK16" s="793"/>
      <c r="AL16" s="793"/>
      <c r="AM16" s="793"/>
      <c r="AN16" s="793"/>
      <c r="AO16" s="793"/>
      <c r="AP16" s="793"/>
      <c r="AQ16" s="793"/>
      <c r="AR16" s="793"/>
      <c r="AS16" s="793"/>
      <c r="AT16" s="793"/>
      <c r="AU16" s="793"/>
      <c r="AV16" s="793"/>
      <c r="AW16" s="793"/>
      <c r="AX16" s="793"/>
      <c r="AY16" s="793"/>
      <c r="AZ16" s="793"/>
      <c r="BA16" s="793"/>
      <c r="BB16" s="793"/>
      <c r="BC16" s="793"/>
      <c r="BD16" s="793"/>
      <c r="BE16" s="793"/>
      <c r="BF16" s="793"/>
      <c r="BG16" s="793"/>
      <c r="BH16" s="793"/>
      <c r="BI16" s="793"/>
      <c r="BJ16" s="744"/>
      <c r="BK16" s="744"/>
      <c r="BL16" s="744"/>
      <c r="BM16" s="744"/>
      <c r="BN16" s="744"/>
      <c r="BO16" s="744"/>
      <c r="BP16" s="744"/>
      <c r="BQ16" s="744"/>
      <c r="BR16" s="744"/>
      <c r="BS16" s="744"/>
      <c r="BT16" s="744"/>
      <c r="BU16" s="744"/>
      <c r="BV16" s="744"/>
      <c r="CC16" s="693"/>
    </row>
    <row r="17" spans="2:93" ht="30" customHeight="1">
      <c r="B17" s="711"/>
      <c r="C17" s="744"/>
      <c r="D17" s="1557"/>
      <c r="E17" s="1855"/>
      <c r="F17" s="741"/>
      <c r="G17" s="1788"/>
      <c r="H17" s="1789"/>
      <c r="I17" s="1790"/>
      <c r="J17" s="741"/>
      <c r="K17" s="1856"/>
      <c r="L17" s="1856"/>
      <c r="M17" s="1856"/>
      <c r="N17" s="1856"/>
      <c r="O17" s="1856"/>
      <c r="P17" s="741"/>
      <c r="Q17" s="741"/>
      <c r="R17" s="1855"/>
      <c r="S17" s="796"/>
      <c r="T17" s="1794"/>
      <c r="U17" s="1795"/>
      <c r="V17" s="1796"/>
      <c r="W17" s="741"/>
      <c r="X17" s="1856"/>
      <c r="Y17" s="1856"/>
      <c r="Z17" s="1856"/>
      <c r="AA17" s="1856"/>
      <c r="AB17" s="1856"/>
      <c r="AC17" s="1856"/>
      <c r="AD17" s="793"/>
      <c r="AE17" s="793"/>
      <c r="AF17" s="793"/>
      <c r="AG17" s="793"/>
      <c r="AH17" s="793"/>
      <c r="AI17" s="793"/>
      <c r="AJ17" s="793"/>
      <c r="AK17" s="793"/>
      <c r="AL17" s="793"/>
      <c r="AM17" s="793"/>
      <c r="AN17" s="793"/>
      <c r="AO17" s="793"/>
      <c r="AP17" s="793"/>
      <c r="AQ17" s="793"/>
      <c r="AR17" s="793"/>
      <c r="AS17" s="793"/>
      <c r="AT17" s="793"/>
      <c r="AU17" s="793"/>
      <c r="AV17" s="793"/>
      <c r="AW17" s="793"/>
      <c r="AX17" s="793"/>
      <c r="AY17" s="793"/>
      <c r="AZ17" s="793"/>
      <c r="BA17" s="793"/>
      <c r="BB17" s="793"/>
      <c r="BC17" s="793"/>
      <c r="BD17" s="744"/>
      <c r="BE17" s="744"/>
      <c r="BF17" s="797"/>
      <c r="BG17" s="797"/>
      <c r="BH17" s="797"/>
      <c r="BI17" s="797"/>
      <c r="BJ17" s="744"/>
      <c r="BK17" s="744"/>
      <c r="BL17" s="744"/>
      <c r="BM17" s="744"/>
      <c r="BN17" s="744"/>
      <c r="BO17" s="744"/>
      <c r="BP17" s="744"/>
      <c r="BQ17" s="744"/>
      <c r="BR17" s="744"/>
      <c r="BS17" s="744"/>
      <c r="BT17" s="744"/>
      <c r="BU17" s="744"/>
      <c r="BV17" s="744"/>
      <c r="BW17" s="1814"/>
      <c r="BX17" s="1814"/>
      <c r="BY17" s="1814"/>
      <c r="BZ17" s="1814"/>
      <c r="CA17" s="1814"/>
      <c r="CB17" s="1814"/>
      <c r="CC17" s="693"/>
    </row>
    <row r="18" spans="2:93" ht="16.149999999999999" customHeight="1">
      <c r="B18" s="737"/>
      <c r="C18" s="738"/>
      <c r="D18" s="738"/>
      <c r="E18" s="738"/>
      <c r="F18" s="738"/>
      <c r="G18" s="738"/>
      <c r="H18" s="738"/>
      <c r="I18" s="738"/>
      <c r="J18" s="738"/>
      <c r="K18" s="738"/>
      <c r="L18" s="738"/>
      <c r="M18" s="738"/>
      <c r="N18" s="738"/>
      <c r="O18" s="738"/>
      <c r="P18" s="738"/>
      <c r="Q18" s="738"/>
      <c r="R18" s="738"/>
      <c r="S18" s="738"/>
      <c r="T18" s="738"/>
      <c r="U18" s="738"/>
      <c r="V18" s="738"/>
      <c r="W18" s="738"/>
      <c r="X18" s="738"/>
      <c r="Y18" s="738"/>
      <c r="Z18" s="738"/>
      <c r="AA18" s="738"/>
      <c r="AB18" s="738"/>
      <c r="AC18" s="738"/>
      <c r="AD18" s="738"/>
      <c r="AE18" s="738"/>
      <c r="AF18" s="738"/>
      <c r="AG18" s="738"/>
      <c r="AH18" s="738"/>
      <c r="AI18" s="738"/>
      <c r="AJ18" s="738"/>
      <c r="AK18" s="738"/>
      <c r="AL18" s="738"/>
      <c r="AM18" s="738"/>
      <c r="AN18" s="738"/>
      <c r="AO18" s="738"/>
      <c r="AP18" s="738"/>
      <c r="AQ18" s="738"/>
      <c r="AR18" s="738"/>
      <c r="AS18" s="738"/>
      <c r="AT18" s="738"/>
      <c r="AU18" s="738"/>
      <c r="AV18" s="738"/>
      <c r="AW18" s="738"/>
      <c r="AX18" s="738"/>
      <c r="AY18" s="738"/>
      <c r="AZ18" s="738"/>
      <c r="BA18" s="738"/>
      <c r="BB18" s="738"/>
      <c r="BC18" s="738"/>
      <c r="BD18" s="738"/>
      <c r="BE18" s="738"/>
      <c r="BF18" s="738"/>
      <c r="BG18" s="738"/>
      <c r="BH18" s="738"/>
      <c r="BI18" s="738"/>
      <c r="BJ18" s="738"/>
      <c r="BK18" s="738"/>
      <c r="BL18" s="738"/>
      <c r="BM18" s="738"/>
      <c r="BN18" s="738"/>
      <c r="BO18" s="738"/>
      <c r="BP18" s="738"/>
      <c r="BQ18" s="738"/>
      <c r="BR18" s="738"/>
      <c r="BS18" s="738"/>
      <c r="BT18" s="738"/>
      <c r="BU18" s="738"/>
      <c r="BV18" s="738"/>
      <c r="BW18" s="798"/>
      <c r="BX18" s="798"/>
      <c r="BY18" s="798"/>
      <c r="BZ18" s="798"/>
      <c r="CA18" s="798"/>
      <c r="CB18" s="798"/>
      <c r="CC18" s="739"/>
      <c r="CK18" s="1554"/>
    </row>
    <row r="19" spans="2:93" ht="16.149999999999999" customHeight="1">
      <c r="B19" s="699"/>
      <c r="C19" s="700"/>
      <c r="D19" s="700"/>
      <c r="E19" s="700"/>
      <c r="F19" s="700"/>
      <c r="G19" s="700"/>
      <c r="H19" s="700"/>
      <c r="I19" s="700"/>
      <c r="J19" s="700"/>
      <c r="K19" s="700"/>
      <c r="L19" s="700"/>
      <c r="M19" s="700"/>
      <c r="N19" s="700"/>
      <c r="O19" s="700"/>
      <c r="P19" s="700"/>
      <c r="Q19" s="700"/>
      <c r="R19" s="700"/>
      <c r="S19" s="700"/>
      <c r="T19" s="700"/>
      <c r="U19" s="700"/>
      <c r="V19" s="700"/>
      <c r="W19" s="700"/>
      <c r="X19" s="700"/>
      <c r="Y19" s="700"/>
      <c r="Z19" s="700"/>
      <c r="AA19" s="700"/>
      <c r="AB19" s="700"/>
      <c r="AC19" s="700"/>
      <c r="AD19" s="700"/>
      <c r="AE19" s="700"/>
      <c r="AF19" s="700"/>
      <c r="AG19" s="700"/>
      <c r="AH19" s="700"/>
      <c r="AI19" s="700"/>
      <c r="AJ19" s="700"/>
      <c r="AK19" s="700"/>
      <c r="AL19" s="700"/>
      <c r="AM19" s="700"/>
      <c r="AN19" s="700"/>
      <c r="AO19" s="700"/>
      <c r="AP19" s="700"/>
      <c r="AQ19" s="700"/>
      <c r="AR19" s="700"/>
      <c r="AS19" s="700"/>
      <c r="AT19" s="700"/>
      <c r="AU19" s="700"/>
      <c r="AV19" s="700"/>
      <c r="AW19" s="700"/>
      <c r="AX19" s="700"/>
      <c r="AY19" s="700"/>
      <c r="AZ19" s="700"/>
      <c r="BA19" s="700"/>
      <c r="BB19" s="700"/>
      <c r="BC19" s="700"/>
      <c r="BD19" s="700"/>
      <c r="BE19" s="700"/>
      <c r="BF19" s="700"/>
      <c r="BG19" s="700"/>
      <c r="BH19" s="700"/>
      <c r="BI19" s="700"/>
      <c r="BJ19" s="700"/>
      <c r="BK19" s="700"/>
      <c r="BL19" s="700"/>
      <c r="BM19" s="700"/>
      <c r="BN19" s="700"/>
      <c r="BO19" s="700"/>
      <c r="BP19" s="700"/>
      <c r="BQ19" s="700"/>
      <c r="BR19" s="700"/>
      <c r="BS19" s="700"/>
      <c r="BT19" s="700"/>
      <c r="BU19" s="700"/>
      <c r="BV19" s="700"/>
      <c r="BW19" s="683"/>
      <c r="BX19" s="683"/>
      <c r="BY19" s="683"/>
      <c r="BZ19" s="683"/>
      <c r="CA19" s="683"/>
      <c r="CB19" s="683"/>
      <c r="CC19" s="702"/>
      <c r="CK19" s="717"/>
    </row>
    <row r="20" spans="2:93" ht="30" customHeight="1">
      <c r="B20" s="699"/>
      <c r="C20" s="799"/>
      <c r="D20" s="766" t="s">
        <v>1166</v>
      </c>
      <c r="E20" s="700"/>
      <c r="F20" s="700"/>
      <c r="G20" s="700"/>
      <c r="H20" s="700"/>
      <c r="I20" s="700"/>
      <c r="J20" s="700"/>
      <c r="K20" s="700"/>
      <c r="L20" s="700"/>
      <c r="M20" s="700"/>
      <c r="N20" s="700"/>
      <c r="O20" s="700"/>
      <c r="P20" s="700"/>
      <c r="Q20" s="700"/>
      <c r="R20" s="700"/>
      <c r="S20" s="700"/>
      <c r="T20" s="700"/>
      <c r="U20" s="700"/>
      <c r="V20" s="700"/>
      <c r="W20" s="700"/>
      <c r="X20" s="700"/>
      <c r="Y20" s="700"/>
      <c r="Z20" s="700"/>
      <c r="AA20" s="700"/>
      <c r="AB20" s="700"/>
      <c r="AC20" s="700"/>
      <c r="AD20" s="700"/>
      <c r="AE20" s="700"/>
      <c r="AF20" s="700"/>
      <c r="AG20" s="700"/>
      <c r="AH20" s="700"/>
      <c r="AI20" s="700"/>
      <c r="AJ20" s="700"/>
      <c r="AK20" s="700"/>
      <c r="AL20" s="700"/>
      <c r="AM20" s="700"/>
      <c r="AN20" s="700"/>
      <c r="AO20" s="700"/>
      <c r="AP20" s="700"/>
      <c r="AQ20" s="700"/>
      <c r="AR20" s="700"/>
      <c r="AS20" s="700"/>
      <c r="AT20" s="700"/>
      <c r="AU20" s="700"/>
      <c r="AV20" s="700"/>
      <c r="AW20" s="700"/>
      <c r="AX20" s="700"/>
      <c r="AY20" s="700"/>
      <c r="AZ20" s="700"/>
      <c r="BA20" s="700"/>
      <c r="BB20" s="700"/>
      <c r="BC20" s="700"/>
      <c r="BD20" s="700"/>
      <c r="BE20" s="700"/>
      <c r="BF20" s="700"/>
      <c r="BG20" s="700"/>
      <c r="BH20" s="700"/>
      <c r="BI20" s="700"/>
      <c r="BJ20" s="700"/>
      <c r="BK20" s="700"/>
      <c r="BL20" s="700"/>
      <c r="BM20" s="700"/>
      <c r="BN20" s="700"/>
      <c r="BO20" s="700"/>
      <c r="BP20" s="700"/>
      <c r="BQ20" s="700"/>
      <c r="BR20" s="700"/>
      <c r="BS20" s="700"/>
      <c r="BT20" s="700"/>
      <c r="BU20" s="700"/>
      <c r="BV20" s="700"/>
      <c r="BW20" s="720"/>
      <c r="BX20" s="720"/>
      <c r="BY20" s="720"/>
      <c r="BZ20" s="720"/>
      <c r="CA20" s="720"/>
      <c r="CB20" s="720"/>
      <c r="CC20" s="721"/>
    </row>
    <row r="21" spans="2:93" ht="30" customHeight="1">
      <c r="B21" s="699"/>
      <c r="C21" s="700"/>
      <c r="D21" s="800" t="s">
        <v>1189</v>
      </c>
      <c r="E21" s="700"/>
      <c r="F21" s="700"/>
      <c r="G21" s="700"/>
      <c r="H21" s="700"/>
      <c r="I21" s="700"/>
      <c r="J21" s="700"/>
      <c r="K21" s="700"/>
      <c r="L21" s="700"/>
      <c r="M21" s="700"/>
      <c r="N21" s="700"/>
      <c r="O21" s="700"/>
      <c r="P21" s="700"/>
      <c r="Q21" s="700"/>
      <c r="R21" s="700"/>
      <c r="S21" s="700"/>
      <c r="T21" s="700"/>
      <c r="U21" s="700"/>
      <c r="V21" s="700"/>
      <c r="W21" s="701" t="s">
        <v>1190</v>
      </c>
      <c r="X21" s="700"/>
      <c r="Y21" s="700"/>
      <c r="Z21" s="700"/>
      <c r="AA21" s="700"/>
      <c r="AB21" s="700"/>
      <c r="AC21" s="700"/>
      <c r="AD21" s="700"/>
      <c r="AE21" s="700"/>
      <c r="AF21" s="700"/>
      <c r="AG21" s="700"/>
      <c r="AH21" s="801"/>
      <c r="AI21" s="700"/>
      <c r="AJ21" s="801" t="s">
        <v>1191</v>
      </c>
      <c r="AK21" s="700"/>
      <c r="AL21" s="700"/>
      <c r="AM21" s="700"/>
      <c r="AN21" s="700"/>
      <c r="AO21" s="700"/>
      <c r="AP21" s="700"/>
      <c r="AQ21" s="700"/>
      <c r="AR21" s="701" t="s">
        <v>1192</v>
      </c>
      <c r="AS21" s="700"/>
      <c r="AT21" s="700"/>
      <c r="AU21" s="700"/>
      <c r="AV21" s="700"/>
      <c r="AW21" s="700"/>
      <c r="AX21" s="700"/>
      <c r="AY21" s="700"/>
      <c r="AZ21" s="700"/>
      <c r="BA21" s="700"/>
      <c r="BB21" s="700"/>
      <c r="BC21" s="700"/>
      <c r="BD21" s="700"/>
      <c r="BE21" s="700"/>
      <c r="BF21" s="700"/>
      <c r="BG21" s="700"/>
      <c r="BH21" s="700"/>
      <c r="BI21" s="700"/>
      <c r="BJ21" s="701" t="s">
        <v>1193</v>
      </c>
      <c r="BK21" s="700"/>
      <c r="BL21" s="700"/>
      <c r="BM21" s="700"/>
      <c r="BN21" s="700"/>
      <c r="BO21" s="700"/>
      <c r="BP21" s="700"/>
      <c r="BQ21" s="700"/>
      <c r="BR21" s="700"/>
      <c r="BS21" s="700"/>
      <c r="BT21" s="700"/>
      <c r="BU21" s="700"/>
      <c r="BV21" s="700"/>
      <c r="BW21" s="700"/>
      <c r="BX21" s="700"/>
      <c r="BY21" s="701" t="s">
        <v>1194</v>
      </c>
      <c r="BZ21" s="683"/>
      <c r="CA21" s="683"/>
      <c r="CB21" s="1551"/>
      <c r="CC21" s="702"/>
      <c r="CL21" s="722"/>
    </row>
    <row r="22" spans="2:93" ht="30" customHeight="1">
      <c r="B22" s="699"/>
      <c r="C22" s="700"/>
      <c r="D22" s="800"/>
      <c r="E22" s="1857"/>
      <c r="F22" s="1858"/>
      <c r="G22" s="1858"/>
      <c r="H22" s="1858"/>
      <c r="I22" s="1858"/>
      <c r="J22" s="1858"/>
      <c r="K22" s="700"/>
      <c r="L22" s="700"/>
      <c r="M22" s="700"/>
      <c r="N22" s="700"/>
      <c r="O22" s="700"/>
      <c r="P22" s="700"/>
      <c r="Q22" s="700"/>
      <c r="R22" s="700"/>
      <c r="S22" s="700"/>
      <c r="T22" s="700"/>
      <c r="U22" s="700"/>
      <c r="V22" s="700"/>
      <c r="W22" s="769" t="s">
        <v>1195</v>
      </c>
      <c r="X22" s="769"/>
      <c r="Y22" s="769"/>
      <c r="Z22" s="769"/>
      <c r="AA22" s="769"/>
      <c r="AB22" s="769"/>
      <c r="AC22" s="769"/>
      <c r="AD22" s="769"/>
      <c r="AE22" s="769"/>
      <c r="AF22" s="769"/>
      <c r="AG22" s="769"/>
      <c r="AH22" s="802"/>
      <c r="AI22" s="769"/>
      <c r="AJ22" s="802" t="s">
        <v>1196</v>
      </c>
      <c r="AK22" s="769"/>
      <c r="AL22" s="769"/>
      <c r="AM22" s="769"/>
      <c r="AN22" s="769"/>
      <c r="AO22" s="769"/>
      <c r="AP22" s="769"/>
      <c r="AQ22" s="769"/>
      <c r="AR22" s="769" t="s">
        <v>1197</v>
      </c>
      <c r="AS22" s="769"/>
      <c r="AT22" s="769"/>
      <c r="AU22" s="769"/>
      <c r="AV22" s="769"/>
      <c r="AW22" s="769"/>
      <c r="AX22" s="769"/>
      <c r="AY22" s="769"/>
      <c r="AZ22" s="769"/>
      <c r="BA22" s="769"/>
      <c r="BB22" s="769"/>
      <c r="BC22" s="769"/>
      <c r="BD22" s="769"/>
      <c r="BE22" s="769"/>
      <c r="BF22" s="769"/>
      <c r="BG22" s="769"/>
      <c r="BH22" s="769"/>
      <c r="BI22" s="769"/>
      <c r="BJ22" s="769" t="s">
        <v>1198</v>
      </c>
      <c r="BK22" s="769"/>
      <c r="BL22" s="769"/>
      <c r="BM22" s="769"/>
      <c r="BN22" s="769"/>
      <c r="BO22" s="769"/>
      <c r="BP22" s="769"/>
      <c r="BQ22" s="769"/>
      <c r="BR22" s="769"/>
      <c r="BS22" s="769"/>
      <c r="BT22" s="769"/>
      <c r="BU22" s="769"/>
      <c r="BV22" s="769"/>
      <c r="BW22" s="769"/>
      <c r="BX22" s="700"/>
      <c r="BY22" s="769" t="s">
        <v>1194</v>
      </c>
      <c r="BZ22" s="803"/>
      <c r="CA22" s="683"/>
      <c r="CB22" s="1551"/>
      <c r="CC22" s="702"/>
      <c r="CL22" s="722"/>
    </row>
    <row r="23" spans="2:93" ht="30" customHeight="1">
      <c r="B23" s="699"/>
      <c r="C23" s="700"/>
      <c r="D23" s="700"/>
      <c r="E23" s="1858"/>
      <c r="F23" s="1858"/>
      <c r="G23" s="1858"/>
      <c r="H23" s="1858"/>
      <c r="I23" s="1858"/>
      <c r="J23" s="1858"/>
      <c r="K23" s="700"/>
      <c r="L23" s="700"/>
      <c r="M23" s="700"/>
      <c r="N23" s="700"/>
      <c r="O23" s="700"/>
      <c r="P23" s="700"/>
      <c r="Q23" s="700"/>
      <c r="R23" s="700"/>
      <c r="S23" s="700"/>
      <c r="T23" s="700"/>
      <c r="U23" s="700"/>
      <c r="V23" s="700"/>
      <c r="W23" s="700"/>
      <c r="X23" s="700"/>
      <c r="Y23" s="700"/>
      <c r="Z23" s="700"/>
      <c r="AA23" s="804" t="s">
        <v>1199</v>
      </c>
      <c r="AB23" s="700"/>
      <c r="AC23" s="700"/>
      <c r="AD23" s="700"/>
      <c r="AE23" s="700"/>
      <c r="AF23" s="700"/>
      <c r="AG23" s="700"/>
      <c r="AH23" s="700"/>
      <c r="AI23" s="700"/>
      <c r="AJ23" s="700"/>
      <c r="AK23" s="700"/>
      <c r="AL23" s="804" t="s">
        <v>1200</v>
      </c>
      <c r="AM23" s="700"/>
      <c r="AN23" s="700"/>
      <c r="AO23" s="700"/>
      <c r="AP23" s="700"/>
      <c r="AQ23" s="700"/>
      <c r="AR23" s="700"/>
      <c r="AS23" s="700"/>
      <c r="AT23" s="700"/>
      <c r="AU23" s="700"/>
      <c r="AV23" s="804"/>
      <c r="AW23" s="804"/>
      <c r="AX23" s="804" t="s">
        <v>1201</v>
      </c>
      <c r="AY23" s="700"/>
      <c r="AZ23" s="700"/>
      <c r="BA23" s="700"/>
      <c r="BB23" s="700"/>
      <c r="BC23" s="700"/>
      <c r="BD23" s="700"/>
      <c r="BE23" s="700"/>
      <c r="BF23" s="700"/>
      <c r="BG23" s="804"/>
      <c r="BH23" s="804"/>
      <c r="BI23" s="804"/>
      <c r="BJ23" s="700"/>
      <c r="BK23" s="700"/>
      <c r="BL23" s="700"/>
      <c r="BM23" s="700"/>
      <c r="BN23" s="700"/>
      <c r="BO23" s="700"/>
      <c r="BP23" s="700"/>
      <c r="BQ23" s="700"/>
      <c r="BR23" s="804"/>
      <c r="BS23" s="804"/>
      <c r="BT23" s="804" t="s">
        <v>1202</v>
      </c>
      <c r="BU23" s="700"/>
      <c r="BV23" s="700"/>
      <c r="BW23" s="764"/>
      <c r="BX23" s="764"/>
      <c r="BY23" s="764"/>
      <c r="BZ23" s="683"/>
      <c r="CA23" s="804" t="s">
        <v>1203</v>
      </c>
      <c r="CB23" s="1551"/>
      <c r="CC23" s="702"/>
    </row>
    <row r="24" spans="2:93" ht="30" customHeight="1" thickBot="1">
      <c r="B24" s="699"/>
      <c r="C24" s="700"/>
      <c r="D24" s="805" t="s">
        <v>1204</v>
      </c>
      <c r="E24" s="700"/>
      <c r="F24" s="806"/>
      <c r="G24" s="806"/>
      <c r="H24" s="806"/>
      <c r="I24" s="700"/>
      <c r="J24" s="700"/>
      <c r="K24" s="807"/>
      <c r="L24" s="807"/>
      <c r="M24" s="807"/>
      <c r="N24" s="807"/>
      <c r="O24" s="807"/>
      <c r="P24" s="683"/>
      <c r="Q24" s="807"/>
      <c r="R24" s="700"/>
      <c r="S24" s="700"/>
      <c r="T24" s="700"/>
      <c r="U24" s="700"/>
      <c r="V24" s="700"/>
      <c r="W24" s="1859"/>
      <c r="X24" s="1860"/>
      <c r="Y24" s="1860"/>
      <c r="Z24" s="1860"/>
      <c r="AA24" s="1861"/>
      <c r="AB24" s="700"/>
      <c r="AC24" s="700"/>
      <c r="AD24" s="700"/>
      <c r="AE24" s="700"/>
      <c r="AF24" s="700"/>
      <c r="AG24" s="700"/>
      <c r="AH24" s="1859"/>
      <c r="AI24" s="1860"/>
      <c r="AJ24" s="1860"/>
      <c r="AK24" s="1860"/>
      <c r="AL24" s="1861"/>
      <c r="AM24" s="808"/>
      <c r="AN24" s="808"/>
      <c r="AO24" s="808"/>
      <c r="AP24" s="700"/>
      <c r="AQ24" s="700"/>
      <c r="AR24" s="1859"/>
      <c r="AS24" s="1860"/>
      <c r="AT24" s="1860"/>
      <c r="AU24" s="1860"/>
      <c r="AV24" s="1860"/>
      <c r="AW24" s="1860"/>
      <c r="AX24" s="1861"/>
      <c r="AY24" s="700"/>
      <c r="AZ24" s="700"/>
      <c r="BA24" s="700"/>
      <c r="BB24" s="700"/>
      <c r="BC24" s="1859"/>
      <c r="BD24" s="1860"/>
      <c r="BE24" s="1860"/>
      <c r="BF24" s="1860"/>
      <c r="BG24" s="1860"/>
      <c r="BH24" s="1860"/>
      <c r="BI24" s="1861"/>
      <c r="BJ24" s="700"/>
      <c r="BK24" s="705"/>
      <c r="BL24" s="705"/>
      <c r="BM24" s="700"/>
      <c r="BN24" s="1859"/>
      <c r="BO24" s="1860"/>
      <c r="BP24" s="1860"/>
      <c r="BQ24" s="1860"/>
      <c r="BR24" s="1860"/>
      <c r="BS24" s="1860"/>
      <c r="BT24" s="1861"/>
      <c r="BU24" s="764"/>
      <c r="BV24" s="764"/>
      <c r="BW24" s="764"/>
      <c r="BX24" s="764"/>
      <c r="BY24" s="1865"/>
      <c r="BZ24" s="1866"/>
      <c r="CA24" s="1867"/>
      <c r="CB24" s="700"/>
      <c r="CC24" s="702"/>
    </row>
    <row r="25" spans="2:93" ht="30" customHeight="1">
      <c r="B25" s="699"/>
      <c r="C25" s="700"/>
      <c r="D25" s="769" t="s">
        <v>1205</v>
      </c>
      <c r="E25" s="700"/>
      <c r="F25" s="806"/>
      <c r="G25" s="806"/>
      <c r="H25" s="806"/>
      <c r="I25" s="700"/>
      <c r="J25" s="700"/>
      <c r="K25" s="807"/>
      <c r="L25" s="807"/>
      <c r="M25" s="807"/>
      <c r="N25" s="807"/>
      <c r="O25" s="807"/>
      <c r="P25" s="683"/>
      <c r="Q25" s="809"/>
      <c r="R25" s="700"/>
      <c r="S25" s="700"/>
      <c r="T25" s="700"/>
      <c r="U25" s="700"/>
      <c r="V25" s="700"/>
      <c r="W25" s="1862"/>
      <c r="X25" s="1863"/>
      <c r="Y25" s="1863"/>
      <c r="Z25" s="1863"/>
      <c r="AA25" s="1864"/>
      <c r="AB25" s="700"/>
      <c r="AC25" s="700"/>
      <c r="AD25" s="700"/>
      <c r="AE25" s="700"/>
      <c r="AF25" s="700"/>
      <c r="AG25" s="700"/>
      <c r="AH25" s="1862"/>
      <c r="AI25" s="1863"/>
      <c r="AJ25" s="1863"/>
      <c r="AK25" s="1863"/>
      <c r="AL25" s="1864"/>
      <c r="AM25" s="808"/>
      <c r="AN25" s="808"/>
      <c r="AO25" s="808"/>
      <c r="AP25" s="764"/>
      <c r="AQ25" s="764"/>
      <c r="AR25" s="1862"/>
      <c r="AS25" s="1863"/>
      <c r="AT25" s="1863"/>
      <c r="AU25" s="1863"/>
      <c r="AV25" s="1863"/>
      <c r="AW25" s="1863"/>
      <c r="AX25" s="1864"/>
      <c r="AY25" s="764"/>
      <c r="AZ25" s="764"/>
      <c r="BA25" s="764"/>
      <c r="BB25" s="764"/>
      <c r="BC25" s="1862"/>
      <c r="BD25" s="1863"/>
      <c r="BE25" s="1863"/>
      <c r="BF25" s="1863"/>
      <c r="BG25" s="1863"/>
      <c r="BH25" s="1863"/>
      <c r="BI25" s="1864"/>
      <c r="BJ25" s="764"/>
      <c r="BK25" s="764"/>
      <c r="BL25" s="764"/>
      <c r="BM25" s="700"/>
      <c r="BN25" s="1862"/>
      <c r="BO25" s="1863"/>
      <c r="BP25" s="1863"/>
      <c r="BQ25" s="1863"/>
      <c r="BR25" s="1863"/>
      <c r="BS25" s="1863"/>
      <c r="BT25" s="1864"/>
      <c r="BU25" s="764"/>
      <c r="BV25" s="764"/>
      <c r="BW25" s="764"/>
      <c r="BX25" s="764"/>
      <c r="BY25" s="1868"/>
      <c r="BZ25" s="1869"/>
      <c r="CA25" s="1870"/>
      <c r="CB25" s="700"/>
      <c r="CC25" s="702"/>
    </row>
    <row r="26" spans="2:93" ht="16.149999999999999" customHeight="1">
      <c r="B26" s="699"/>
      <c r="C26" s="810"/>
      <c r="D26" s="700"/>
      <c r="E26" s="811"/>
      <c r="F26" s="700"/>
      <c r="G26" s="1555"/>
      <c r="H26" s="683"/>
      <c r="I26" s="683"/>
      <c r="J26" s="700"/>
      <c r="K26" s="807"/>
      <c r="L26" s="701"/>
      <c r="M26" s="701"/>
      <c r="N26" s="701"/>
      <c r="O26" s="701"/>
      <c r="P26" s="700"/>
      <c r="Q26" s="700"/>
      <c r="R26" s="700"/>
      <c r="S26" s="700"/>
      <c r="T26" s="700"/>
      <c r="U26" s="700"/>
      <c r="V26" s="700"/>
      <c r="W26" s="700"/>
      <c r="X26" s="700"/>
      <c r="Y26" s="683"/>
      <c r="Z26" s="700"/>
      <c r="AA26" s="700"/>
      <c r="AB26" s="700"/>
      <c r="AC26" s="700"/>
      <c r="AD26" s="700"/>
      <c r="AE26" s="700"/>
      <c r="AF26" s="700"/>
      <c r="AG26" s="700"/>
      <c r="AH26" s="700"/>
      <c r="AI26" s="700"/>
      <c r="AJ26" s="808"/>
      <c r="AK26" s="808"/>
      <c r="AL26" s="808"/>
      <c r="AM26" s="808"/>
      <c r="AN26" s="808"/>
      <c r="AO26" s="808"/>
      <c r="AP26" s="764"/>
      <c r="AQ26" s="764"/>
      <c r="AR26" s="764"/>
      <c r="AS26" s="764"/>
      <c r="AT26" s="764"/>
      <c r="AU26" s="764"/>
      <c r="AV26" s="764"/>
      <c r="AW26" s="764"/>
      <c r="AX26" s="764"/>
      <c r="AY26" s="764"/>
      <c r="AZ26" s="764"/>
      <c r="BA26" s="764"/>
      <c r="BB26" s="764"/>
      <c r="BC26" s="764"/>
      <c r="BD26" s="764"/>
      <c r="BE26" s="764"/>
      <c r="BF26" s="764"/>
      <c r="BG26" s="764"/>
      <c r="BH26" s="764"/>
      <c r="BI26" s="764"/>
      <c r="BJ26" s="764"/>
      <c r="BK26" s="764"/>
      <c r="BL26" s="764"/>
      <c r="BM26" s="700"/>
      <c r="BN26" s="812"/>
      <c r="BO26" s="700"/>
      <c r="BP26" s="720"/>
      <c r="BQ26" s="720"/>
      <c r="BR26" s="764"/>
      <c r="BS26" s="764"/>
      <c r="BT26" s="764"/>
      <c r="BU26" s="764"/>
      <c r="BV26" s="764"/>
      <c r="BW26" s="700"/>
      <c r="BX26" s="700"/>
      <c r="BY26" s="700"/>
      <c r="BZ26" s="700"/>
      <c r="CA26" s="700"/>
      <c r="CB26" s="700"/>
      <c r="CC26" s="702"/>
    </row>
    <row r="27" spans="2:93" ht="30" customHeight="1">
      <c r="B27" s="699"/>
      <c r="C27" s="700"/>
      <c r="D27" s="811"/>
      <c r="E27" s="700"/>
      <c r="F27" s="806"/>
      <c r="G27" s="806"/>
      <c r="H27" s="806"/>
      <c r="I27" s="700"/>
      <c r="J27" s="700"/>
      <c r="K27" s="1858"/>
      <c r="L27" s="1858"/>
      <c r="M27" s="1858"/>
      <c r="N27" s="1858"/>
      <c r="O27" s="1858"/>
      <c r="P27" s="700"/>
      <c r="Q27" s="807"/>
      <c r="R27" s="700"/>
      <c r="S27" s="700"/>
      <c r="T27" s="700"/>
      <c r="U27" s="700"/>
      <c r="V27" s="700"/>
      <c r="W27" s="700"/>
      <c r="X27" s="700"/>
      <c r="Y27" s="700"/>
      <c r="Z27" s="700"/>
      <c r="AA27" s="804" t="s">
        <v>1206</v>
      </c>
      <c r="AB27" s="700"/>
      <c r="AC27" s="700"/>
      <c r="AD27" s="700"/>
      <c r="AE27" s="700"/>
      <c r="AF27" s="700"/>
      <c r="AG27" s="700"/>
      <c r="AH27" s="700"/>
      <c r="AI27" s="700"/>
      <c r="AJ27" s="700"/>
      <c r="AK27" s="700"/>
      <c r="AL27" s="804" t="s">
        <v>1207</v>
      </c>
      <c r="AM27" s="700"/>
      <c r="AN27" s="700"/>
      <c r="AO27" s="700"/>
      <c r="AP27" s="700"/>
      <c r="AQ27" s="700"/>
      <c r="AR27" s="700"/>
      <c r="AS27" s="700"/>
      <c r="AT27" s="700"/>
      <c r="AU27" s="700"/>
      <c r="AV27" s="804"/>
      <c r="AW27" s="804"/>
      <c r="AX27" s="804" t="s">
        <v>1208</v>
      </c>
      <c r="AY27" s="700"/>
      <c r="AZ27" s="700"/>
      <c r="BA27" s="700"/>
      <c r="BB27" s="700"/>
      <c r="BC27" s="700"/>
      <c r="BD27" s="700"/>
      <c r="BE27" s="700"/>
      <c r="BF27" s="700"/>
      <c r="BG27" s="804"/>
      <c r="BH27" s="804"/>
      <c r="BI27" s="804"/>
      <c r="BJ27" s="700"/>
      <c r="BK27" s="700"/>
      <c r="BL27" s="700"/>
      <c r="BM27" s="700"/>
      <c r="BN27" s="700"/>
      <c r="BO27" s="700"/>
      <c r="BP27" s="700"/>
      <c r="BQ27" s="700"/>
      <c r="BR27" s="804"/>
      <c r="BS27" s="804"/>
      <c r="BT27" s="804" t="s">
        <v>1209</v>
      </c>
      <c r="BU27" s="700"/>
      <c r="BV27" s="700"/>
      <c r="BW27" s="764"/>
      <c r="BX27" s="764"/>
      <c r="BY27" s="764"/>
      <c r="BZ27" s="683"/>
      <c r="CA27" s="804" t="s">
        <v>1210</v>
      </c>
      <c r="CB27" s="700"/>
      <c r="CC27" s="702"/>
      <c r="CM27" s="692"/>
      <c r="CO27" s="692"/>
    </row>
    <row r="28" spans="2:93" ht="30" customHeight="1" thickBot="1">
      <c r="B28" s="699"/>
      <c r="C28" s="700"/>
      <c r="D28" s="757" t="s">
        <v>1211</v>
      </c>
      <c r="E28" s="700"/>
      <c r="F28" s="806"/>
      <c r="G28" s="806"/>
      <c r="H28" s="806"/>
      <c r="I28" s="700"/>
      <c r="J28" s="700"/>
      <c r="K28" s="807"/>
      <c r="L28" s="701"/>
      <c r="M28" s="701"/>
      <c r="N28" s="701"/>
      <c r="O28" s="701"/>
      <c r="P28" s="700"/>
      <c r="Q28" s="809"/>
      <c r="R28" s="700"/>
      <c r="S28" s="700"/>
      <c r="T28" s="700"/>
      <c r="U28" s="700"/>
      <c r="V28" s="700"/>
      <c r="W28" s="1859"/>
      <c r="X28" s="1860"/>
      <c r="Y28" s="1860"/>
      <c r="Z28" s="1860"/>
      <c r="AA28" s="1861"/>
      <c r="AB28" s="700"/>
      <c r="AC28" s="700"/>
      <c r="AD28" s="700"/>
      <c r="AE28" s="700"/>
      <c r="AF28" s="700"/>
      <c r="AG28" s="700"/>
      <c r="AH28" s="1859"/>
      <c r="AI28" s="1860"/>
      <c r="AJ28" s="1860"/>
      <c r="AK28" s="1860"/>
      <c r="AL28" s="1861"/>
      <c r="AM28" s="808"/>
      <c r="AN28" s="808"/>
      <c r="AO28" s="808"/>
      <c r="AP28" s="700"/>
      <c r="AQ28" s="700"/>
      <c r="AR28" s="1859"/>
      <c r="AS28" s="1860"/>
      <c r="AT28" s="1860"/>
      <c r="AU28" s="1860"/>
      <c r="AV28" s="1860"/>
      <c r="AW28" s="1860"/>
      <c r="AX28" s="1861"/>
      <c r="AY28" s="700"/>
      <c r="AZ28" s="700"/>
      <c r="BA28" s="700"/>
      <c r="BB28" s="700"/>
      <c r="BC28" s="1859"/>
      <c r="BD28" s="1860"/>
      <c r="BE28" s="1860"/>
      <c r="BF28" s="1860"/>
      <c r="BG28" s="1860"/>
      <c r="BH28" s="1860"/>
      <c r="BI28" s="1861"/>
      <c r="BJ28" s="700"/>
      <c r="BK28" s="705"/>
      <c r="BL28" s="705"/>
      <c r="BM28" s="700"/>
      <c r="BN28" s="1859"/>
      <c r="BO28" s="1860"/>
      <c r="BP28" s="1860"/>
      <c r="BQ28" s="1860"/>
      <c r="BR28" s="1860"/>
      <c r="BS28" s="1860"/>
      <c r="BT28" s="1861"/>
      <c r="BU28" s="764"/>
      <c r="BV28" s="764"/>
      <c r="BW28" s="764"/>
      <c r="BX28" s="764"/>
      <c r="BY28" s="1865"/>
      <c r="BZ28" s="1866"/>
      <c r="CA28" s="1867"/>
      <c r="CB28" s="700"/>
      <c r="CC28" s="702"/>
      <c r="CM28" s="692"/>
      <c r="CO28" s="712"/>
    </row>
    <row r="29" spans="2:93" ht="30" customHeight="1">
      <c r="B29" s="699"/>
      <c r="C29" s="700"/>
      <c r="D29" s="769" t="s">
        <v>1212</v>
      </c>
      <c r="E29" s="811"/>
      <c r="F29" s="700"/>
      <c r="G29" s="1555"/>
      <c r="H29" s="683"/>
      <c r="I29" s="683"/>
      <c r="J29" s="700"/>
      <c r="K29" s="807"/>
      <c r="L29" s="701"/>
      <c r="M29" s="701"/>
      <c r="N29" s="701"/>
      <c r="O29" s="701"/>
      <c r="P29" s="700"/>
      <c r="Q29" s="683"/>
      <c r="R29" s="700"/>
      <c r="S29" s="700"/>
      <c r="T29" s="700"/>
      <c r="U29" s="700"/>
      <c r="V29" s="700"/>
      <c r="W29" s="1862"/>
      <c r="X29" s="1863"/>
      <c r="Y29" s="1863"/>
      <c r="Z29" s="1863"/>
      <c r="AA29" s="1864"/>
      <c r="AB29" s="700"/>
      <c r="AC29" s="700"/>
      <c r="AD29" s="700"/>
      <c r="AE29" s="700"/>
      <c r="AF29" s="700"/>
      <c r="AG29" s="700"/>
      <c r="AH29" s="1862"/>
      <c r="AI29" s="1863"/>
      <c r="AJ29" s="1863"/>
      <c r="AK29" s="1863"/>
      <c r="AL29" s="1864"/>
      <c r="AM29" s="808"/>
      <c r="AN29" s="808"/>
      <c r="AO29" s="808"/>
      <c r="AP29" s="764"/>
      <c r="AQ29" s="764"/>
      <c r="AR29" s="1862"/>
      <c r="AS29" s="1863"/>
      <c r="AT29" s="1863"/>
      <c r="AU29" s="1863"/>
      <c r="AV29" s="1863"/>
      <c r="AW29" s="1863"/>
      <c r="AX29" s="1864"/>
      <c r="AY29" s="764"/>
      <c r="AZ29" s="764"/>
      <c r="BA29" s="764"/>
      <c r="BB29" s="764"/>
      <c r="BC29" s="1862"/>
      <c r="BD29" s="1863"/>
      <c r="BE29" s="1863"/>
      <c r="BF29" s="1863"/>
      <c r="BG29" s="1863"/>
      <c r="BH29" s="1863"/>
      <c r="BI29" s="1864"/>
      <c r="BJ29" s="764"/>
      <c r="BK29" s="764"/>
      <c r="BL29" s="764"/>
      <c r="BM29" s="700"/>
      <c r="BN29" s="1862"/>
      <c r="BO29" s="1863"/>
      <c r="BP29" s="1863"/>
      <c r="BQ29" s="1863"/>
      <c r="BR29" s="1863"/>
      <c r="BS29" s="1863"/>
      <c r="BT29" s="1864"/>
      <c r="BU29" s="764"/>
      <c r="BV29" s="764"/>
      <c r="BW29" s="764"/>
      <c r="BX29" s="764"/>
      <c r="BY29" s="1868"/>
      <c r="BZ29" s="1869"/>
      <c r="CA29" s="1870"/>
      <c r="CB29" s="700"/>
      <c r="CC29" s="702"/>
      <c r="CM29" s="692"/>
    </row>
    <row r="30" spans="2:93" ht="30" customHeight="1">
      <c r="B30" s="699"/>
      <c r="C30" s="700"/>
      <c r="D30" s="700"/>
      <c r="E30" s="700"/>
      <c r="F30" s="700"/>
      <c r="G30" s="700"/>
      <c r="H30" s="700"/>
      <c r="I30" s="700"/>
      <c r="J30" s="700"/>
      <c r="K30" s="700"/>
      <c r="L30" s="700"/>
      <c r="M30" s="700"/>
      <c r="N30" s="700"/>
      <c r="O30" s="700"/>
      <c r="P30" s="700"/>
      <c r="Q30" s="700"/>
      <c r="R30" s="700"/>
      <c r="S30" s="700"/>
      <c r="T30" s="700"/>
      <c r="U30" s="700"/>
      <c r="V30" s="700"/>
      <c r="W30" s="700"/>
      <c r="X30" s="700"/>
      <c r="Y30" s="700"/>
      <c r="Z30" s="700"/>
      <c r="AA30" s="700"/>
      <c r="AB30" s="700"/>
      <c r="AC30" s="700"/>
      <c r="AD30" s="700"/>
      <c r="AE30" s="700"/>
      <c r="AF30" s="700"/>
      <c r="AG30" s="700"/>
      <c r="AH30" s="700"/>
      <c r="AI30" s="700"/>
      <c r="AJ30" s="700"/>
      <c r="AK30" s="700"/>
      <c r="AL30" s="700"/>
      <c r="AM30" s="700"/>
      <c r="AN30" s="700"/>
      <c r="AO30" s="700"/>
      <c r="AP30" s="700"/>
      <c r="AQ30" s="700"/>
      <c r="AR30" s="700"/>
      <c r="AS30" s="700"/>
      <c r="AT30" s="700"/>
      <c r="AU30" s="700"/>
      <c r="AV30" s="700"/>
      <c r="AW30" s="700"/>
      <c r="AX30" s="700"/>
      <c r="AY30" s="700"/>
      <c r="AZ30" s="700"/>
      <c r="BA30" s="700"/>
      <c r="BB30" s="700"/>
      <c r="BC30" s="700"/>
      <c r="BD30" s="700"/>
      <c r="BE30" s="700"/>
      <c r="BF30" s="700"/>
      <c r="BG30" s="700"/>
      <c r="BH30" s="700"/>
      <c r="BI30" s="700"/>
      <c r="BJ30" s="700"/>
      <c r="BK30" s="812"/>
      <c r="BL30" s="700"/>
      <c r="BM30" s="720"/>
      <c r="BN30" s="720"/>
      <c r="BO30" s="700"/>
      <c r="BP30" s="700"/>
      <c r="BQ30" s="810"/>
      <c r="BR30" s="810"/>
      <c r="BS30" s="810"/>
      <c r="BT30" s="1551"/>
      <c r="BU30" s="1551"/>
      <c r="BV30" s="1551"/>
      <c r="BW30" s="700"/>
      <c r="BX30" s="700"/>
      <c r="BY30" s="700"/>
      <c r="BZ30" s="700"/>
      <c r="CA30" s="700"/>
      <c r="CB30" s="700"/>
      <c r="CC30" s="702"/>
      <c r="CM30" s="692"/>
      <c r="CO30" s="692"/>
    </row>
    <row r="31" spans="2:93" ht="30" customHeight="1">
      <c r="B31" s="724"/>
      <c r="C31" s="708"/>
      <c r="D31" s="708"/>
      <c r="E31" s="708"/>
      <c r="F31" s="708"/>
      <c r="G31" s="708"/>
      <c r="H31" s="708"/>
      <c r="I31" s="708"/>
      <c r="J31" s="708"/>
      <c r="K31" s="708"/>
      <c r="L31" s="708"/>
      <c r="M31" s="708"/>
      <c r="N31" s="708"/>
      <c r="O31" s="708"/>
      <c r="P31" s="708"/>
      <c r="Q31" s="708"/>
      <c r="R31" s="708"/>
      <c r="S31" s="708"/>
      <c r="T31" s="708"/>
      <c r="U31" s="708"/>
      <c r="V31" s="708"/>
      <c r="W31" s="708"/>
      <c r="X31" s="708"/>
      <c r="Y31" s="708"/>
      <c r="Z31" s="708"/>
      <c r="AA31" s="708"/>
      <c r="AB31" s="708"/>
      <c r="AC31" s="708"/>
      <c r="AD31" s="708"/>
      <c r="AE31" s="708"/>
      <c r="AF31" s="708"/>
      <c r="AG31" s="708"/>
      <c r="AH31" s="708"/>
      <c r="AI31" s="708"/>
      <c r="AJ31" s="708"/>
      <c r="AK31" s="708"/>
      <c r="AL31" s="708"/>
      <c r="AM31" s="708"/>
      <c r="AN31" s="708"/>
      <c r="AO31" s="708"/>
      <c r="AP31" s="708"/>
      <c r="AQ31" s="708"/>
      <c r="AR31" s="708"/>
      <c r="AS31" s="708"/>
      <c r="AT31" s="708"/>
      <c r="AU31" s="708"/>
      <c r="AV31" s="708"/>
      <c r="AW31" s="708"/>
      <c r="AX31" s="708"/>
      <c r="AY31" s="708"/>
      <c r="AZ31" s="708"/>
      <c r="BA31" s="708"/>
      <c r="BB31" s="708"/>
      <c r="BC31" s="708"/>
      <c r="BD31" s="708"/>
      <c r="BE31" s="708"/>
      <c r="BF31" s="708"/>
      <c r="BG31" s="708"/>
      <c r="BH31" s="730"/>
      <c r="BI31" s="730"/>
      <c r="BJ31" s="708"/>
      <c r="BK31" s="813"/>
      <c r="BL31" s="708"/>
      <c r="BM31" s="708"/>
      <c r="BN31" s="708"/>
      <c r="BO31" s="730"/>
      <c r="BP31" s="730"/>
      <c r="BQ31" s="1552"/>
      <c r="BR31" s="1552"/>
      <c r="BS31" s="1552"/>
      <c r="BT31" s="1552"/>
      <c r="BU31" s="1552"/>
      <c r="BV31" s="1552"/>
      <c r="BW31" s="708"/>
      <c r="BX31" s="708"/>
      <c r="BY31" s="708"/>
      <c r="BZ31" s="708"/>
      <c r="CA31" s="708"/>
      <c r="CB31" s="708"/>
      <c r="CC31" s="710"/>
      <c r="CO31" s="712"/>
    </row>
    <row r="32" spans="2:93" ht="16.149999999999999" customHeight="1">
      <c r="B32" s="711"/>
      <c r="BK32" s="713"/>
      <c r="BM32" s="718"/>
      <c r="BN32" s="718"/>
      <c r="BO32" s="1543"/>
      <c r="BP32" s="1543"/>
      <c r="BQ32" s="1543"/>
      <c r="BR32" s="1543"/>
      <c r="BS32" s="1543"/>
      <c r="BT32" s="718"/>
      <c r="BU32" s="718"/>
      <c r="BV32" s="718"/>
      <c r="CC32" s="693"/>
    </row>
    <row r="33" spans="2:93" ht="30" customHeight="1">
      <c r="B33" s="711"/>
      <c r="C33" s="1554">
        <v>1.8</v>
      </c>
      <c r="D33" s="692" t="s">
        <v>1213</v>
      </c>
      <c r="AM33" s="714"/>
      <c r="AN33" s="715"/>
      <c r="AO33" s="714"/>
      <c r="AP33" s="714"/>
      <c r="AQ33" s="714"/>
      <c r="AR33" s="714"/>
      <c r="AS33" s="714"/>
      <c r="AT33" s="714"/>
      <c r="AU33" s="714"/>
      <c r="AV33" s="714"/>
      <c r="AW33" s="714"/>
      <c r="AX33" s="714"/>
      <c r="AY33" s="714"/>
      <c r="AZ33" s="714"/>
      <c r="BA33" s="714"/>
      <c r="BB33" s="714"/>
      <c r="BD33" s="714"/>
      <c r="BE33" s="714"/>
      <c r="BF33" s="714"/>
      <c r="BK33" s="814"/>
      <c r="BN33" s="815"/>
      <c r="BO33" s="1543"/>
      <c r="BP33" s="1543"/>
      <c r="BQ33" s="718"/>
      <c r="BR33" s="718"/>
      <c r="BS33" s="718"/>
      <c r="BT33" s="1543"/>
      <c r="BU33" s="1543"/>
      <c r="BV33" s="1543"/>
      <c r="CC33" s="693"/>
      <c r="CM33" s="692"/>
      <c r="CO33" s="692"/>
    </row>
    <row r="34" spans="2:93" ht="30" customHeight="1">
      <c r="B34" s="711"/>
      <c r="D34" s="712" t="s">
        <v>1214</v>
      </c>
      <c r="AM34" s="714"/>
      <c r="AN34" s="717"/>
      <c r="AO34" s="714"/>
      <c r="AP34" s="714"/>
      <c r="AQ34" s="714"/>
      <c r="AR34" s="714"/>
      <c r="AS34" s="714"/>
      <c r="AT34" s="714"/>
      <c r="AU34" s="714"/>
      <c r="AV34" s="714"/>
      <c r="AW34" s="714"/>
      <c r="AX34" s="714"/>
      <c r="AY34" s="714"/>
      <c r="AZ34" s="714"/>
      <c r="BA34" s="714"/>
      <c r="BB34" s="714"/>
      <c r="BD34" s="714"/>
      <c r="BE34" s="714"/>
      <c r="BF34" s="714"/>
      <c r="BI34" s="718"/>
      <c r="BJ34" s="714"/>
      <c r="BK34" s="713"/>
      <c r="BL34" s="714"/>
      <c r="BM34" s="718"/>
      <c r="BN34" s="718"/>
      <c r="BO34" s="718"/>
      <c r="BP34" s="718"/>
      <c r="BQ34" s="1543"/>
      <c r="BR34" s="1543"/>
      <c r="BS34" s="1543"/>
      <c r="BT34" s="1543"/>
      <c r="BU34" s="1543"/>
      <c r="BV34" s="1543"/>
      <c r="BZ34" s="692"/>
      <c r="CA34" s="1564" t="s">
        <v>1215</v>
      </c>
      <c r="CC34" s="693"/>
      <c r="CO34" s="712"/>
    </row>
    <row r="35" spans="2:93" ht="16.149999999999999" customHeight="1">
      <c r="B35" s="711"/>
      <c r="BK35" s="714"/>
      <c r="BO35" s="1543"/>
      <c r="BP35" s="1543"/>
      <c r="BQ35" s="1543"/>
      <c r="BR35" s="1543"/>
      <c r="BS35" s="1543"/>
      <c r="CA35" s="816"/>
      <c r="CC35" s="693"/>
    </row>
    <row r="36" spans="2:93" ht="30" customHeight="1">
      <c r="B36" s="711"/>
      <c r="C36" s="744"/>
      <c r="D36" s="1871"/>
      <c r="E36" s="1872"/>
      <c r="F36" s="1872"/>
      <c r="G36" s="1872"/>
      <c r="H36" s="1872"/>
      <c r="I36" s="1872"/>
      <c r="J36" s="1872"/>
      <c r="K36" s="1872"/>
      <c r="L36" s="1872"/>
      <c r="M36" s="1872"/>
      <c r="N36" s="1872"/>
      <c r="O36" s="1872"/>
      <c r="P36" s="1872"/>
      <c r="Q36" s="1872"/>
      <c r="R36" s="1872"/>
      <c r="S36" s="1872"/>
      <c r="T36" s="1872"/>
      <c r="U36" s="1872"/>
      <c r="V36" s="1872"/>
      <c r="W36" s="1872"/>
      <c r="X36" s="1872"/>
      <c r="Y36" s="1872"/>
      <c r="Z36" s="1872"/>
      <c r="AA36" s="1872"/>
      <c r="AB36" s="1872"/>
      <c r="AC36" s="1872"/>
      <c r="AD36" s="1872"/>
      <c r="AE36" s="1872"/>
      <c r="AF36" s="1872"/>
      <c r="AG36" s="1872"/>
      <c r="AH36" s="1872"/>
      <c r="AI36" s="1872"/>
      <c r="AJ36" s="1872"/>
      <c r="AK36" s="1872"/>
      <c r="AL36" s="1872"/>
      <c r="AM36" s="1872"/>
      <c r="AN36" s="1872"/>
      <c r="AO36" s="1872"/>
      <c r="AP36" s="1872"/>
      <c r="AQ36" s="1872"/>
      <c r="AR36" s="1872"/>
      <c r="AS36" s="1872"/>
      <c r="AT36" s="1872"/>
      <c r="AU36" s="1872"/>
      <c r="AV36" s="1872"/>
      <c r="AW36" s="1872"/>
      <c r="AX36" s="1872"/>
      <c r="AY36" s="1872"/>
      <c r="AZ36" s="1872"/>
      <c r="BA36" s="1872"/>
      <c r="BB36" s="1872"/>
      <c r="BC36" s="1872"/>
      <c r="BD36" s="1872"/>
      <c r="BE36" s="1872"/>
      <c r="BF36" s="1872"/>
      <c r="BG36" s="1872"/>
      <c r="BH36" s="1872"/>
      <c r="BI36" s="1872"/>
      <c r="BJ36" s="1872"/>
      <c r="BK36" s="1872"/>
      <c r="BL36" s="1872"/>
      <c r="BM36" s="1872"/>
      <c r="BN36" s="1872"/>
      <c r="BO36" s="1872"/>
      <c r="BP36" s="1872"/>
      <c r="BQ36" s="1872"/>
      <c r="BR36" s="1872"/>
      <c r="BS36" s="1872"/>
      <c r="BT36" s="1872"/>
      <c r="BU36" s="1872"/>
      <c r="BV36" s="1872"/>
      <c r="BW36" s="1872"/>
      <c r="BX36" s="1872"/>
      <c r="BY36" s="1872"/>
      <c r="BZ36" s="1872"/>
      <c r="CA36" s="1873"/>
      <c r="CC36" s="817"/>
    </row>
    <row r="37" spans="2:93" ht="30" customHeight="1">
      <c r="B37" s="711"/>
      <c r="D37" s="1874"/>
      <c r="E37" s="1875"/>
      <c r="F37" s="1875"/>
      <c r="G37" s="1875"/>
      <c r="H37" s="1875"/>
      <c r="I37" s="1875"/>
      <c r="J37" s="1875"/>
      <c r="K37" s="1875"/>
      <c r="L37" s="1875"/>
      <c r="M37" s="1875"/>
      <c r="N37" s="1875"/>
      <c r="O37" s="1875"/>
      <c r="P37" s="1875"/>
      <c r="Q37" s="1875"/>
      <c r="R37" s="1875"/>
      <c r="S37" s="1875"/>
      <c r="T37" s="1875"/>
      <c r="U37" s="1875"/>
      <c r="V37" s="1875"/>
      <c r="W37" s="1875"/>
      <c r="X37" s="1875"/>
      <c r="Y37" s="1875"/>
      <c r="Z37" s="1875"/>
      <c r="AA37" s="1875"/>
      <c r="AB37" s="1875"/>
      <c r="AC37" s="1875"/>
      <c r="AD37" s="1875"/>
      <c r="AE37" s="1875"/>
      <c r="AF37" s="1875"/>
      <c r="AG37" s="1875"/>
      <c r="AH37" s="1875"/>
      <c r="AI37" s="1875"/>
      <c r="AJ37" s="1875"/>
      <c r="AK37" s="1875"/>
      <c r="AL37" s="1875"/>
      <c r="AM37" s="1875"/>
      <c r="AN37" s="1875"/>
      <c r="AO37" s="1875"/>
      <c r="AP37" s="1875"/>
      <c r="AQ37" s="1875"/>
      <c r="AR37" s="1875"/>
      <c r="AS37" s="1875"/>
      <c r="AT37" s="1875"/>
      <c r="AU37" s="1875"/>
      <c r="AV37" s="1875"/>
      <c r="AW37" s="1875"/>
      <c r="AX37" s="1875"/>
      <c r="AY37" s="1875"/>
      <c r="AZ37" s="1875"/>
      <c r="BA37" s="1875"/>
      <c r="BB37" s="1875"/>
      <c r="BC37" s="1875"/>
      <c r="BD37" s="1875"/>
      <c r="BE37" s="1875"/>
      <c r="BF37" s="1875"/>
      <c r="BG37" s="1875"/>
      <c r="BH37" s="1875"/>
      <c r="BI37" s="1875"/>
      <c r="BJ37" s="1875"/>
      <c r="BK37" s="1875"/>
      <c r="BL37" s="1875"/>
      <c r="BM37" s="1875"/>
      <c r="BN37" s="1875"/>
      <c r="BO37" s="1875"/>
      <c r="BP37" s="1875"/>
      <c r="BQ37" s="1875"/>
      <c r="BR37" s="1875"/>
      <c r="BS37" s="1875"/>
      <c r="BT37" s="1875"/>
      <c r="BU37" s="1875"/>
      <c r="BV37" s="1875"/>
      <c r="BW37" s="1875"/>
      <c r="BX37" s="1875"/>
      <c r="BY37" s="1875"/>
      <c r="BZ37" s="1875"/>
      <c r="CA37" s="1876"/>
      <c r="CC37" s="693"/>
    </row>
    <row r="38" spans="2:93" ht="16.149999999999999" customHeight="1">
      <c r="B38" s="711"/>
      <c r="D38" s="1874"/>
      <c r="E38" s="1875"/>
      <c r="F38" s="1875"/>
      <c r="G38" s="1875"/>
      <c r="H38" s="1875"/>
      <c r="I38" s="1875"/>
      <c r="J38" s="1875"/>
      <c r="K38" s="1875"/>
      <c r="L38" s="1875"/>
      <c r="M38" s="1875"/>
      <c r="N38" s="1875"/>
      <c r="O38" s="1875"/>
      <c r="P38" s="1875"/>
      <c r="Q38" s="1875"/>
      <c r="R38" s="1875"/>
      <c r="S38" s="1875"/>
      <c r="T38" s="1875"/>
      <c r="U38" s="1875"/>
      <c r="V38" s="1875"/>
      <c r="W38" s="1875"/>
      <c r="X38" s="1875"/>
      <c r="Y38" s="1875"/>
      <c r="Z38" s="1875"/>
      <c r="AA38" s="1875"/>
      <c r="AB38" s="1875"/>
      <c r="AC38" s="1875"/>
      <c r="AD38" s="1875"/>
      <c r="AE38" s="1875"/>
      <c r="AF38" s="1875"/>
      <c r="AG38" s="1875"/>
      <c r="AH38" s="1875"/>
      <c r="AI38" s="1875"/>
      <c r="AJ38" s="1875"/>
      <c r="AK38" s="1875"/>
      <c r="AL38" s="1875"/>
      <c r="AM38" s="1875"/>
      <c r="AN38" s="1875"/>
      <c r="AO38" s="1875"/>
      <c r="AP38" s="1875"/>
      <c r="AQ38" s="1875"/>
      <c r="AR38" s="1875"/>
      <c r="AS38" s="1875"/>
      <c r="AT38" s="1875"/>
      <c r="AU38" s="1875"/>
      <c r="AV38" s="1875"/>
      <c r="AW38" s="1875"/>
      <c r="AX38" s="1875"/>
      <c r="AY38" s="1875"/>
      <c r="AZ38" s="1875"/>
      <c r="BA38" s="1875"/>
      <c r="BB38" s="1875"/>
      <c r="BC38" s="1875"/>
      <c r="BD38" s="1875"/>
      <c r="BE38" s="1875"/>
      <c r="BF38" s="1875"/>
      <c r="BG38" s="1875"/>
      <c r="BH38" s="1875"/>
      <c r="BI38" s="1875"/>
      <c r="BJ38" s="1875"/>
      <c r="BK38" s="1875"/>
      <c r="BL38" s="1875"/>
      <c r="BM38" s="1875"/>
      <c r="BN38" s="1875"/>
      <c r="BO38" s="1875"/>
      <c r="BP38" s="1875"/>
      <c r="BQ38" s="1875"/>
      <c r="BR38" s="1875"/>
      <c r="BS38" s="1875"/>
      <c r="BT38" s="1875"/>
      <c r="BU38" s="1875"/>
      <c r="BV38" s="1875"/>
      <c r="BW38" s="1875"/>
      <c r="BX38" s="1875"/>
      <c r="BY38" s="1875"/>
      <c r="BZ38" s="1875"/>
      <c r="CA38" s="1876"/>
      <c r="CC38" s="693"/>
    </row>
    <row r="39" spans="2:93" ht="30" customHeight="1">
      <c r="B39" s="711"/>
      <c r="D39" s="1874"/>
      <c r="E39" s="1875"/>
      <c r="F39" s="1875"/>
      <c r="G39" s="1875"/>
      <c r="H39" s="1875"/>
      <c r="I39" s="1875"/>
      <c r="J39" s="1875"/>
      <c r="K39" s="1875"/>
      <c r="L39" s="1875"/>
      <c r="M39" s="1875"/>
      <c r="N39" s="1875"/>
      <c r="O39" s="1875"/>
      <c r="P39" s="1875"/>
      <c r="Q39" s="1875"/>
      <c r="R39" s="1875"/>
      <c r="S39" s="1875"/>
      <c r="T39" s="1875"/>
      <c r="U39" s="1875"/>
      <c r="V39" s="1875"/>
      <c r="W39" s="1875"/>
      <c r="X39" s="1875"/>
      <c r="Y39" s="1875"/>
      <c r="Z39" s="1875"/>
      <c r="AA39" s="1875"/>
      <c r="AB39" s="1875"/>
      <c r="AC39" s="1875"/>
      <c r="AD39" s="1875"/>
      <c r="AE39" s="1875"/>
      <c r="AF39" s="1875"/>
      <c r="AG39" s="1875"/>
      <c r="AH39" s="1875"/>
      <c r="AI39" s="1875"/>
      <c r="AJ39" s="1875"/>
      <c r="AK39" s="1875"/>
      <c r="AL39" s="1875"/>
      <c r="AM39" s="1875"/>
      <c r="AN39" s="1875"/>
      <c r="AO39" s="1875"/>
      <c r="AP39" s="1875"/>
      <c r="AQ39" s="1875"/>
      <c r="AR39" s="1875"/>
      <c r="AS39" s="1875"/>
      <c r="AT39" s="1875"/>
      <c r="AU39" s="1875"/>
      <c r="AV39" s="1875"/>
      <c r="AW39" s="1875"/>
      <c r="AX39" s="1875"/>
      <c r="AY39" s="1875"/>
      <c r="AZ39" s="1875"/>
      <c r="BA39" s="1875"/>
      <c r="BB39" s="1875"/>
      <c r="BC39" s="1875"/>
      <c r="BD39" s="1875"/>
      <c r="BE39" s="1875"/>
      <c r="BF39" s="1875"/>
      <c r="BG39" s="1875"/>
      <c r="BH39" s="1875"/>
      <c r="BI39" s="1875"/>
      <c r="BJ39" s="1875"/>
      <c r="BK39" s="1875"/>
      <c r="BL39" s="1875"/>
      <c r="BM39" s="1875"/>
      <c r="BN39" s="1875"/>
      <c r="BO39" s="1875"/>
      <c r="BP39" s="1875"/>
      <c r="BQ39" s="1875"/>
      <c r="BR39" s="1875"/>
      <c r="BS39" s="1875"/>
      <c r="BT39" s="1875"/>
      <c r="BU39" s="1875"/>
      <c r="BV39" s="1875"/>
      <c r="BW39" s="1875"/>
      <c r="BX39" s="1875"/>
      <c r="BY39" s="1875"/>
      <c r="BZ39" s="1875"/>
      <c r="CA39" s="1876"/>
      <c r="CC39" s="818"/>
    </row>
    <row r="40" spans="2:93" ht="30" customHeight="1">
      <c r="B40" s="711"/>
      <c r="D40" s="1874"/>
      <c r="E40" s="1875"/>
      <c r="F40" s="1875"/>
      <c r="G40" s="1875"/>
      <c r="H40" s="1875"/>
      <c r="I40" s="1875"/>
      <c r="J40" s="1875"/>
      <c r="K40" s="1875"/>
      <c r="L40" s="1875"/>
      <c r="M40" s="1875"/>
      <c r="N40" s="1875"/>
      <c r="O40" s="1875"/>
      <c r="P40" s="1875"/>
      <c r="Q40" s="1875"/>
      <c r="R40" s="1875"/>
      <c r="S40" s="1875"/>
      <c r="T40" s="1875"/>
      <c r="U40" s="1875"/>
      <c r="V40" s="1875"/>
      <c r="W40" s="1875"/>
      <c r="X40" s="1875"/>
      <c r="Y40" s="1875"/>
      <c r="Z40" s="1875"/>
      <c r="AA40" s="1875"/>
      <c r="AB40" s="1875"/>
      <c r="AC40" s="1875"/>
      <c r="AD40" s="1875"/>
      <c r="AE40" s="1875"/>
      <c r="AF40" s="1875"/>
      <c r="AG40" s="1875"/>
      <c r="AH40" s="1875"/>
      <c r="AI40" s="1875"/>
      <c r="AJ40" s="1875"/>
      <c r="AK40" s="1875"/>
      <c r="AL40" s="1875"/>
      <c r="AM40" s="1875"/>
      <c r="AN40" s="1875"/>
      <c r="AO40" s="1875"/>
      <c r="AP40" s="1875"/>
      <c r="AQ40" s="1875"/>
      <c r="AR40" s="1875"/>
      <c r="AS40" s="1875"/>
      <c r="AT40" s="1875"/>
      <c r="AU40" s="1875"/>
      <c r="AV40" s="1875"/>
      <c r="AW40" s="1875"/>
      <c r="AX40" s="1875"/>
      <c r="AY40" s="1875"/>
      <c r="AZ40" s="1875"/>
      <c r="BA40" s="1875"/>
      <c r="BB40" s="1875"/>
      <c r="BC40" s="1875"/>
      <c r="BD40" s="1875"/>
      <c r="BE40" s="1875"/>
      <c r="BF40" s="1875"/>
      <c r="BG40" s="1875"/>
      <c r="BH40" s="1875"/>
      <c r="BI40" s="1875"/>
      <c r="BJ40" s="1875"/>
      <c r="BK40" s="1875"/>
      <c r="BL40" s="1875"/>
      <c r="BM40" s="1875"/>
      <c r="BN40" s="1875"/>
      <c r="BO40" s="1875"/>
      <c r="BP40" s="1875"/>
      <c r="BQ40" s="1875"/>
      <c r="BR40" s="1875"/>
      <c r="BS40" s="1875"/>
      <c r="BT40" s="1875"/>
      <c r="BU40" s="1875"/>
      <c r="BV40" s="1875"/>
      <c r="BW40" s="1875"/>
      <c r="BX40" s="1875"/>
      <c r="BY40" s="1875"/>
      <c r="BZ40" s="1875"/>
      <c r="CA40" s="1876"/>
      <c r="CC40" s="817"/>
    </row>
    <row r="41" spans="2:93" ht="16.149999999999999" customHeight="1">
      <c r="B41" s="711"/>
      <c r="D41" s="1874"/>
      <c r="E41" s="1875"/>
      <c r="F41" s="1875"/>
      <c r="G41" s="1875"/>
      <c r="H41" s="1875"/>
      <c r="I41" s="1875"/>
      <c r="J41" s="1875"/>
      <c r="K41" s="1875"/>
      <c r="L41" s="1875"/>
      <c r="M41" s="1875"/>
      <c r="N41" s="1875"/>
      <c r="O41" s="1875"/>
      <c r="P41" s="1875"/>
      <c r="Q41" s="1875"/>
      <c r="R41" s="1875"/>
      <c r="S41" s="1875"/>
      <c r="T41" s="1875"/>
      <c r="U41" s="1875"/>
      <c r="V41" s="1875"/>
      <c r="W41" s="1875"/>
      <c r="X41" s="1875"/>
      <c r="Y41" s="1875"/>
      <c r="Z41" s="1875"/>
      <c r="AA41" s="1875"/>
      <c r="AB41" s="1875"/>
      <c r="AC41" s="1875"/>
      <c r="AD41" s="1875"/>
      <c r="AE41" s="1875"/>
      <c r="AF41" s="1875"/>
      <c r="AG41" s="1875"/>
      <c r="AH41" s="1875"/>
      <c r="AI41" s="1875"/>
      <c r="AJ41" s="1875"/>
      <c r="AK41" s="1875"/>
      <c r="AL41" s="1875"/>
      <c r="AM41" s="1875"/>
      <c r="AN41" s="1875"/>
      <c r="AO41" s="1875"/>
      <c r="AP41" s="1875"/>
      <c r="AQ41" s="1875"/>
      <c r="AR41" s="1875"/>
      <c r="AS41" s="1875"/>
      <c r="AT41" s="1875"/>
      <c r="AU41" s="1875"/>
      <c r="AV41" s="1875"/>
      <c r="AW41" s="1875"/>
      <c r="AX41" s="1875"/>
      <c r="AY41" s="1875"/>
      <c r="AZ41" s="1875"/>
      <c r="BA41" s="1875"/>
      <c r="BB41" s="1875"/>
      <c r="BC41" s="1875"/>
      <c r="BD41" s="1875"/>
      <c r="BE41" s="1875"/>
      <c r="BF41" s="1875"/>
      <c r="BG41" s="1875"/>
      <c r="BH41" s="1875"/>
      <c r="BI41" s="1875"/>
      <c r="BJ41" s="1875"/>
      <c r="BK41" s="1875"/>
      <c r="BL41" s="1875"/>
      <c r="BM41" s="1875"/>
      <c r="BN41" s="1875"/>
      <c r="BO41" s="1875"/>
      <c r="BP41" s="1875"/>
      <c r="BQ41" s="1875"/>
      <c r="BR41" s="1875"/>
      <c r="BS41" s="1875"/>
      <c r="BT41" s="1875"/>
      <c r="BU41" s="1875"/>
      <c r="BV41" s="1875"/>
      <c r="BW41" s="1875"/>
      <c r="BX41" s="1875"/>
      <c r="BY41" s="1875"/>
      <c r="BZ41" s="1875"/>
      <c r="CA41" s="1876"/>
      <c r="CC41" s="817"/>
    </row>
    <row r="42" spans="2:93" ht="30" customHeight="1">
      <c r="B42" s="711"/>
      <c r="C42" s="1542"/>
      <c r="D42" s="1874"/>
      <c r="E42" s="1875"/>
      <c r="F42" s="1875"/>
      <c r="G42" s="1875"/>
      <c r="H42" s="1875"/>
      <c r="I42" s="1875"/>
      <c r="J42" s="1875"/>
      <c r="K42" s="1875"/>
      <c r="L42" s="1875"/>
      <c r="M42" s="1875"/>
      <c r="N42" s="1875"/>
      <c r="O42" s="1875"/>
      <c r="P42" s="1875"/>
      <c r="Q42" s="1875"/>
      <c r="R42" s="1875"/>
      <c r="S42" s="1875"/>
      <c r="T42" s="1875"/>
      <c r="U42" s="1875"/>
      <c r="V42" s="1875"/>
      <c r="W42" s="1875"/>
      <c r="X42" s="1875"/>
      <c r="Y42" s="1875"/>
      <c r="Z42" s="1875"/>
      <c r="AA42" s="1875"/>
      <c r="AB42" s="1875"/>
      <c r="AC42" s="1875"/>
      <c r="AD42" s="1875"/>
      <c r="AE42" s="1875"/>
      <c r="AF42" s="1875"/>
      <c r="AG42" s="1875"/>
      <c r="AH42" s="1875"/>
      <c r="AI42" s="1875"/>
      <c r="AJ42" s="1875"/>
      <c r="AK42" s="1875"/>
      <c r="AL42" s="1875"/>
      <c r="AM42" s="1875"/>
      <c r="AN42" s="1875"/>
      <c r="AO42" s="1875"/>
      <c r="AP42" s="1875"/>
      <c r="AQ42" s="1875"/>
      <c r="AR42" s="1875"/>
      <c r="AS42" s="1875"/>
      <c r="AT42" s="1875"/>
      <c r="AU42" s="1875"/>
      <c r="AV42" s="1875"/>
      <c r="AW42" s="1875"/>
      <c r="AX42" s="1875"/>
      <c r="AY42" s="1875"/>
      <c r="AZ42" s="1875"/>
      <c r="BA42" s="1875"/>
      <c r="BB42" s="1875"/>
      <c r="BC42" s="1875"/>
      <c r="BD42" s="1875"/>
      <c r="BE42" s="1875"/>
      <c r="BF42" s="1875"/>
      <c r="BG42" s="1875"/>
      <c r="BH42" s="1875"/>
      <c r="BI42" s="1875"/>
      <c r="BJ42" s="1875"/>
      <c r="BK42" s="1875"/>
      <c r="BL42" s="1875"/>
      <c r="BM42" s="1875"/>
      <c r="BN42" s="1875"/>
      <c r="BO42" s="1875"/>
      <c r="BP42" s="1875"/>
      <c r="BQ42" s="1875"/>
      <c r="BR42" s="1875"/>
      <c r="BS42" s="1875"/>
      <c r="BT42" s="1875"/>
      <c r="BU42" s="1875"/>
      <c r="BV42" s="1875"/>
      <c r="BW42" s="1875"/>
      <c r="BX42" s="1875"/>
      <c r="BY42" s="1875"/>
      <c r="BZ42" s="1875"/>
      <c r="CA42" s="1876"/>
      <c r="CC42" s="817"/>
    </row>
    <row r="43" spans="2:93" ht="30" customHeight="1">
      <c r="B43" s="711"/>
      <c r="C43" s="1542"/>
      <c r="D43" s="1877"/>
      <c r="E43" s="1878"/>
      <c r="F43" s="1878"/>
      <c r="G43" s="1878"/>
      <c r="H43" s="1878"/>
      <c r="I43" s="1878"/>
      <c r="J43" s="1878"/>
      <c r="K43" s="1878"/>
      <c r="L43" s="1878"/>
      <c r="M43" s="1878"/>
      <c r="N43" s="1878"/>
      <c r="O43" s="1878"/>
      <c r="P43" s="1878"/>
      <c r="Q43" s="1878"/>
      <c r="R43" s="1878"/>
      <c r="S43" s="1878"/>
      <c r="T43" s="1878"/>
      <c r="U43" s="1878"/>
      <c r="V43" s="1878"/>
      <c r="W43" s="1878"/>
      <c r="X43" s="1878"/>
      <c r="Y43" s="1878"/>
      <c r="Z43" s="1878"/>
      <c r="AA43" s="1878"/>
      <c r="AB43" s="1878"/>
      <c r="AC43" s="1878"/>
      <c r="AD43" s="1878"/>
      <c r="AE43" s="1878"/>
      <c r="AF43" s="1878"/>
      <c r="AG43" s="1878"/>
      <c r="AH43" s="1878"/>
      <c r="AI43" s="1878"/>
      <c r="AJ43" s="1878"/>
      <c r="AK43" s="1878"/>
      <c r="AL43" s="1878"/>
      <c r="AM43" s="1878"/>
      <c r="AN43" s="1878"/>
      <c r="AO43" s="1878"/>
      <c r="AP43" s="1878"/>
      <c r="AQ43" s="1878"/>
      <c r="AR43" s="1878"/>
      <c r="AS43" s="1878"/>
      <c r="AT43" s="1878"/>
      <c r="AU43" s="1878"/>
      <c r="AV43" s="1878"/>
      <c r="AW43" s="1878"/>
      <c r="AX43" s="1878"/>
      <c r="AY43" s="1878"/>
      <c r="AZ43" s="1878"/>
      <c r="BA43" s="1878"/>
      <c r="BB43" s="1878"/>
      <c r="BC43" s="1878"/>
      <c r="BD43" s="1878"/>
      <c r="BE43" s="1878"/>
      <c r="BF43" s="1878"/>
      <c r="BG43" s="1878"/>
      <c r="BH43" s="1878"/>
      <c r="BI43" s="1878"/>
      <c r="BJ43" s="1878"/>
      <c r="BK43" s="1878"/>
      <c r="BL43" s="1878"/>
      <c r="BM43" s="1878"/>
      <c r="BN43" s="1878"/>
      <c r="BO43" s="1878"/>
      <c r="BP43" s="1878"/>
      <c r="BQ43" s="1878"/>
      <c r="BR43" s="1878"/>
      <c r="BS43" s="1878"/>
      <c r="BT43" s="1878"/>
      <c r="BU43" s="1878"/>
      <c r="BV43" s="1878"/>
      <c r="BW43" s="1878"/>
      <c r="BX43" s="1878"/>
      <c r="BY43" s="1878"/>
      <c r="BZ43" s="1878"/>
      <c r="CA43" s="1879"/>
      <c r="CB43" s="713"/>
      <c r="CC43" s="819"/>
    </row>
    <row r="44" spans="2:93" ht="16.149999999999999" customHeight="1">
      <c r="B44" s="711"/>
      <c r="C44" s="1542"/>
      <c r="E44" s="820"/>
      <c r="G44" s="1554"/>
      <c r="H44" s="714"/>
      <c r="I44" s="714"/>
      <c r="K44" s="694"/>
      <c r="L44" s="692"/>
      <c r="M44" s="692"/>
      <c r="N44" s="692"/>
      <c r="O44" s="692"/>
      <c r="Q44" s="714"/>
      <c r="BC44" s="729"/>
      <c r="BD44" s="729"/>
      <c r="BE44" s="729"/>
      <c r="BF44" s="729"/>
      <c r="BG44" s="729"/>
      <c r="BH44" s="729"/>
      <c r="BI44" s="729"/>
      <c r="BL44" s="729"/>
      <c r="BM44" s="729"/>
      <c r="BN44" s="729"/>
      <c r="BO44" s="729"/>
      <c r="BP44" s="729"/>
      <c r="BQ44" s="729"/>
      <c r="BR44" s="729"/>
      <c r="BS44" s="729"/>
      <c r="BT44" s="729"/>
      <c r="BU44" s="729"/>
      <c r="BV44" s="729"/>
      <c r="BW44" s="729"/>
      <c r="BX44" s="729"/>
      <c r="BY44" s="729"/>
      <c r="BZ44" s="729"/>
      <c r="CC44" s="821"/>
      <c r="CD44" s="729"/>
    </row>
    <row r="45" spans="2:93" ht="30" customHeight="1">
      <c r="B45" s="822"/>
      <c r="C45" s="823"/>
      <c r="D45" s="824"/>
      <c r="E45" s="823"/>
      <c r="F45" s="825"/>
      <c r="G45" s="825"/>
      <c r="H45" s="825"/>
      <c r="I45" s="823"/>
      <c r="J45" s="823"/>
      <c r="K45" s="1880"/>
      <c r="L45" s="1880"/>
      <c r="M45" s="1880"/>
      <c r="N45" s="1880"/>
      <c r="O45" s="1880"/>
      <c r="P45" s="823"/>
      <c r="Q45" s="826"/>
      <c r="R45" s="823"/>
      <c r="S45" s="823"/>
      <c r="T45" s="823"/>
      <c r="U45" s="823"/>
      <c r="V45" s="823"/>
      <c r="W45" s="823"/>
      <c r="X45" s="823"/>
      <c r="Y45" s="823"/>
      <c r="Z45" s="823"/>
      <c r="AA45" s="823"/>
      <c r="AB45" s="823"/>
      <c r="AC45" s="823"/>
      <c r="AD45" s="823"/>
      <c r="AE45" s="823"/>
      <c r="AF45" s="823"/>
      <c r="AG45" s="823"/>
      <c r="AH45" s="823"/>
      <c r="AI45" s="823"/>
      <c r="AJ45" s="823"/>
      <c r="AK45" s="823"/>
      <c r="AL45" s="823"/>
      <c r="AM45" s="827"/>
      <c r="AN45" s="827"/>
      <c r="AO45" s="827"/>
      <c r="AP45" s="828"/>
      <c r="AQ45" s="828"/>
      <c r="AR45" s="828"/>
      <c r="AS45" s="828"/>
      <c r="AT45" s="828"/>
      <c r="AU45" s="828"/>
      <c r="AV45" s="828"/>
      <c r="AW45" s="823"/>
      <c r="AX45" s="823"/>
      <c r="AY45" s="823"/>
      <c r="AZ45" s="829"/>
      <c r="BA45" s="823"/>
      <c r="BB45" s="823"/>
      <c r="BC45" s="823"/>
      <c r="BD45" s="823"/>
      <c r="BE45" s="823"/>
      <c r="BF45" s="823"/>
      <c r="BG45" s="823"/>
      <c r="BH45" s="823"/>
      <c r="BI45" s="823"/>
      <c r="BJ45" s="823"/>
      <c r="BK45" s="823"/>
      <c r="BL45" s="823"/>
      <c r="BM45" s="823"/>
      <c r="BN45" s="823"/>
      <c r="BO45" s="823"/>
      <c r="BP45" s="823"/>
      <c r="BQ45" s="823"/>
      <c r="BR45" s="823"/>
      <c r="BS45" s="823"/>
      <c r="BT45" s="823"/>
      <c r="BU45" s="823"/>
      <c r="BV45" s="823"/>
      <c r="BW45" s="823"/>
      <c r="BX45" s="823"/>
      <c r="BY45" s="823"/>
      <c r="BZ45" s="823"/>
      <c r="CA45" s="823"/>
      <c r="CB45" s="823"/>
      <c r="CC45" s="830"/>
    </row>
    <row r="46" spans="2:93" ht="30" customHeight="1">
      <c r="B46" s="699"/>
      <c r="C46" s="700"/>
      <c r="D46" s="701" t="s">
        <v>1166</v>
      </c>
      <c r="E46" s="700"/>
      <c r="F46" s="806"/>
      <c r="G46" s="806"/>
      <c r="H46" s="806"/>
      <c r="I46" s="700"/>
      <c r="J46" s="700"/>
      <c r="K46" s="807"/>
      <c r="L46" s="701"/>
      <c r="M46" s="701"/>
      <c r="N46" s="701"/>
      <c r="O46" s="701"/>
      <c r="P46" s="700"/>
      <c r="Q46" s="809"/>
      <c r="R46" s="700"/>
      <c r="S46" s="700"/>
      <c r="T46" s="700"/>
      <c r="U46" s="700"/>
      <c r="V46" s="700"/>
      <c r="W46" s="700"/>
      <c r="X46" s="700"/>
      <c r="Y46" s="700"/>
      <c r="Z46" s="700"/>
      <c r="AA46" s="700"/>
      <c r="AB46" s="700"/>
      <c r="AC46" s="700"/>
      <c r="AD46" s="700"/>
      <c r="AE46" s="700"/>
      <c r="AF46" s="700"/>
      <c r="AG46" s="700"/>
      <c r="AH46" s="700"/>
      <c r="AI46" s="700"/>
      <c r="AJ46" s="700"/>
      <c r="AK46" s="700"/>
      <c r="AL46" s="700"/>
      <c r="AM46" s="808"/>
      <c r="AN46" s="808"/>
      <c r="AO46" s="808"/>
      <c r="AP46" s="831"/>
      <c r="AQ46" s="831"/>
      <c r="AR46" s="831"/>
      <c r="AS46" s="831"/>
      <c r="AT46" s="831"/>
      <c r="AU46" s="831"/>
      <c r="AV46" s="831"/>
      <c r="AW46" s="701"/>
      <c r="AX46" s="700"/>
      <c r="AY46" s="700"/>
      <c r="AZ46" s="832"/>
      <c r="BA46" s="700"/>
      <c r="BB46" s="700"/>
      <c r="BC46" s="700"/>
      <c r="BD46" s="700"/>
      <c r="BE46" s="700"/>
      <c r="BF46" s="700"/>
      <c r="BG46" s="700"/>
      <c r="BH46" s="700"/>
      <c r="BI46" s="700"/>
      <c r="BJ46" s="700"/>
      <c r="BK46" s="700"/>
      <c r="BL46" s="700"/>
      <c r="BM46" s="700"/>
      <c r="BN46" s="700"/>
      <c r="BO46" s="700"/>
      <c r="BP46" s="700"/>
      <c r="BQ46" s="700"/>
      <c r="BR46" s="700"/>
      <c r="BS46" s="700"/>
      <c r="BT46" s="700"/>
      <c r="BU46" s="700"/>
      <c r="BV46" s="700"/>
      <c r="BW46" s="700"/>
      <c r="BX46" s="700"/>
      <c r="BY46" s="700"/>
      <c r="BZ46" s="700"/>
      <c r="CA46" s="700"/>
      <c r="CB46" s="700"/>
      <c r="CC46" s="702"/>
    </row>
    <row r="47" spans="2:93" ht="30" customHeight="1">
      <c r="B47" s="699"/>
      <c r="C47" s="700"/>
      <c r="D47" s="769" t="s">
        <v>1189</v>
      </c>
      <c r="E47" s="811"/>
      <c r="F47" s="700"/>
      <c r="G47" s="1555"/>
      <c r="H47" s="683"/>
      <c r="I47" s="683"/>
      <c r="J47" s="700"/>
      <c r="K47" s="807"/>
      <c r="L47" s="701"/>
      <c r="M47" s="701"/>
      <c r="N47" s="701"/>
      <c r="O47" s="701"/>
      <c r="P47" s="700"/>
      <c r="Q47" s="683"/>
      <c r="R47" s="700"/>
      <c r="S47" s="700"/>
      <c r="T47" s="700"/>
      <c r="U47" s="700"/>
      <c r="V47" s="700"/>
      <c r="W47" s="700"/>
      <c r="X47" s="700"/>
      <c r="Y47" s="700"/>
      <c r="Z47" s="700"/>
      <c r="AA47" s="700"/>
      <c r="AB47" s="700"/>
      <c r="AC47" s="700"/>
      <c r="AD47" s="700"/>
      <c r="AE47" s="700"/>
      <c r="AF47" s="700"/>
      <c r="AG47" s="700"/>
      <c r="AH47" s="700"/>
      <c r="AI47" s="700"/>
      <c r="AJ47" s="700"/>
      <c r="AK47" s="700"/>
      <c r="AL47" s="700"/>
      <c r="AM47" s="808"/>
      <c r="AN47" s="808"/>
      <c r="AO47" s="808"/>
      <c r="AP47" s="831"/>
      <c r="AQ47" s="831"/>
      <c r="AR47" s="831"/>
      <c r="AS47" s="831"/>
      <c r="AT47" s="831"/>
      <c r="AU47" s="831"/>
      <c r="AV47" s="831"/>
      <c r="AW47" s="701"/>
      <c r="AX47" s="700"/>
      <c r="AY47" s="700"/>
      <c r="AZ47" s="832"/>
      <c r="BA47" s="700"/>
      <c r="BB47" s="700"/>
      <c r="BC47" s="700"/>
      <c r="BD47" s="700"/>
      <c r="BE47" s="700"/>
      <c r="BF47" s="700"/>
      <c r="BG47" s="700"/>
      <c r="BH47" s="700"/>
      <c r="BI47" s="700"/>
      <c r="BJ47" s="700"/>
      <c r="BK47" s="700"/>
      <c r="BL47" s="700"/>
      <c r="BM47" s="700"/>
      <c r="BN47" s="700"/>
      <c r="BO47" s="700"/>
      <c r="BP47" s="700"/>
      <c r="BQ47" s="700"/>
      <c r="BR47" s="700"/>
      <c r="BS47" s="700"/>
      <c r="BT47" s="700"/>
      <c r="BU47" s="700"/>
      <c r="BV47" s="700"/>
      <c r="BW47" s="700"/>
      <c r="BX47" s="700"/>
      <c r="BY47" s="700"/>
      <c r="BZ47" s="700"/>
      <c r="CA47" s="804" t="s">
        <v>1216</v>
      </c>
      <c r="CB47" s="700"/>
      <c r="CC47" s="702"/>
    </row>
    <row r="48" spans="2:93" ht="16.350000000000001" customHeight="1">
      <c r="B48" s="699"/>
      <c r="C48" s="700"/>
      <c r="D48" s="811"/>
      <c r="E48" s="700"/>
      <c r="F48" s="806"/>
      <c r="G48" s="806"/>
      <c r="H48" s="806"/>
      <c r="I48" s="700"/>
      <c r="J48" s="700"/>
      <c r="K48" s="1858"/>
      <c r="L48" s="1858"/>
      <c r="M48" s="1858"/>
      <c r="N48" s="1858"/>
      <c r="O48" s="1858"/>
      <c r="P48" s="700"/>
      <c r="Q48" s="807"/>
      <c r="R48" s="700"/>
      <c r="S48" s="700"/>
      <c r="T48" s="700"/>
      <c r="U48" s="700"/>
      <c r="V48" s="700"/>
      <c r="W48" s="700"/>
      <c r="X48" s="700"/>
      <c r="Y48" s="700"/>
      <c r="Z48" s="700"/>
      <c r="AA48" s="700"/>
      <c r="AB48" s="700"/>
      <c r="AC48" s="700"/>
      <c r="AD48" s="700"/>
      <c r="AE48" s="700"/>
      <c r="AF48" s="700"/>
      <c r="AG48" s="700"/>
      <c r="AH48" s="700"/>
      <c r="AI48" s="700"/>
      <c r="AJ48" s="700"/>
      <c r="AK48" s="700"/>
      <c r="AL48" s="700"/>
      <c r="AM48" s="700"/>
      <c r="AN48" s="700"/>
      <c r="AO48" s="700"/>
      <c r="AP48" s="700"/>
      <c r="AQ48" s="700"/>
      <c r="AR48" s="700"/>
      <c r="AS48" s="700"/>
      <c r="AT48" s="700"/>
      <c r="AU48" s="700"/>
      <c r="AV48" s="700"/>
      <c r="AW48" s="700"/>
      <c r="AX48" s="832"/>
      <c r="AY48" s="700"/>
      <c r="AZ48" s="832"/>
      <c r="BA48" s="700"/>
      <c r="BB48" s="700"/>
      <c r="BC48" s="700"/>
      <c r="BD48" s="700"/>
      <c r="BE48" s="700"/>
      <c r="BF48" s="700"/>
      <c r="BG48" s="700"/>
      <c r="BH48" s="700"/>
      <c r="BI48" s="700"/>
      <c r="BJ48" s="700"/>
      <c r="BK48" s="700"/>
      <c r="BL48" s="700"/>
      <c r="BM48" s="700"/>
      <c r="BN48" s="700"/>
      <c r="BO48" s="700"/>
      <c r="BP48" s="700"/>
      <c r="BQ48" s="700"/>
      <c r="BR48" s="700"/>
      <c r="BS48" s="700"/>
      <c r="BT48" s="700"/>
      <c r="BU48" s="833"/>
      <c r="BV48" s="700"/>
      <c r="BW48" s="700"/>
      <c r="BX48" s="700"/>
      <c r="BY48" s="700"/>
      <c r="BZ48" s="700"/>
      <c r="CA48" s="700"/>
      <c r="CB48" s="700"/>
      <c r="CC48" s="702"/>
    </row>
    <row r="49" spans="2:82" ht="30" customHeight="1">
      <c r="B49" s="699"/>
      <c r="C49" s="700"/>
      <c r="D49" s="701" t="s">
        <v>1171</v>
      </c>
      <c r="E49" s="807" t="s">
        <v>1217</v>
      </c>
      <c r="F49" s="700"/>
      <c r="G49" s="806"/>
      <c r="H49" s="806"/>
      <c r="I49" s="700"/>
      <c r="J49" s="700"/>
      <c r="K49" s="807"/>
      <c r="L49" s="701"/>
      <c r="M49" s="701"/>
      <c r="N49" s="701"/>
      <c r="O49" s="701"/>
      <c r="P49" s="700"/>
      <c r="Q49" s="809"/>
      <c r="R49" s="700"/>
      <c r="S49" s="700"/>
      <c r="T49" s="683"/>
      <c r="U49" s="683"/>
      <c r="V49" s="700"/>
      <c r="W49" s="683"/>
      <c r="X49" s="683"/>
      <c r="Y49" s="683"/>
      <c r="Z49" s="700"/>
      <c r="AA49" s="700"/>
      <c r="AB49" s="700"/>
      <c r="AC49" s="700"/>
      <c r="AD49" s="700"/>
      <c r="AE49" s="700"/>
      <c r="AF49" s="700"/>
      <c r="AG49" s="700"/>
      <c r="AH49" s="700"/>
      <c r="AI49" s="700"/>
      <c r="AJ49" s="700"/>
      <c r="AK49" s="700"/>
      <c r="AL49" s="700"/>
      <c r="AM49" s="700"/>
      <c r="AN49" s="700"/>
      <c r="AO49" s="700"/>
      <c r="AP49" s="700"/>
      <c r="AQ49" s="700"/>
      <c r="AR49" s="700"/>
      <c r="AS49" s="700"/>
      <c r="AT49" s="700"/>
      <c r="AU49" s="700"/>
      <c r="AV49" s="700"/>
      <c r="AW49" s="700"/>
      <c r="AX49" s="832"/>
      <c r="AY49" s="700"/>
      <c r="AZ49" s="832"/>
      <c r="BA49" s="700"/>
      <c r="BB49" s="700"/>
      <c r="BC49" s="700"/>
      <c r="BD49" s="700"/>
      <c r="BE49" s="700"/>
      <c r="BF49" s="700"/>
      <c r="BG49" s="700"/>
      <c r="BH49" s="700"/>
      <c r="BI49" s="700"/>
      <c r="BJ49" s="700"/>
      <c r="BK49" s="1858">
        <v>29</v>
      </c>
      <c r="BL49" s="1881"/>
      <c r="BM49" s="1859"/>
      <c r="BN49" s="1860"/>
      <c r="BO49" s="1860"/>
      <c r="BP49" s="1860"/>
      <c r="BQ49" s="1860"/>
      <c r="BR49" s="1860"/>
      <c r="BS49" s="1860"/>
      <c r="BT49" s="1860"/>
      <c r="BU49" s="1860"/>
      <c r="BV49" s="1860"/>
      <c r="BW49" s="1860"/>
      <c r="BX49" s="1860"/>
      <c r="BY49" s="1860"/>
      <c r="BZ49" s="1860"/>
      <c r="CA49" s="1861"/>
      <c r="CB49" s="700"/>
      <c r="CC49" s="702"/>
    </row>
    <row r="50" spans="2:82" ht="30" customHeight="1">
      <c r="B50" s="699"/>
      <c r="C50" s="700"/>
      <c r="D50" s="700"/>
      <c r="E50" s="769" t="s">
        <v>1218</v>
      </c>
      <c r="F50" s="700"/>
      <c r="G50" s="1555"/>
      <c r="H50" s="683"/>
      <c r="I50" s="683"/>
      <c r="J50" s="700"/>
      <c r="K50" s="807"/>
      <c r="L50" s="701"/>
      <c r="M50" s="701"/>
      <c r="N50" s="701"/>
      <c r="O50" s="701"/>
      <c r="P50" s="700"/>
      <c r="Q50" s="683"/>
      <c r="R50" s="700"/>
      <c r="S50" s="700"/>
      <c r="T50" s="700"/>
      <c r="U50" s="700"/>
      <c r="V50" s="700"/>
      <c r="W50" s="700"/>
      <c r="X50" s="700"/>
      <c r="Y50" s="700"/>
      <c r="Z50" s="700"/>
      <c r="AA50" s="700"/>
      <c r="AB50" s="700"/>
      <c r="AC50" s="700"/>
      <c r="AD50" s="700"/>
      <c r="AE50" s="700"/>
      <c r="AF50" s="700"/>
      <c r="AG50" s="700"/>
      <c r="AH50" s="700"/>
      <c r="AI50" s="700"/>
      <c r="AJ50" s="700"/>
      <c r="AK50" s="700"/>
      <c r="AL50" s="700"/>
      <c r="AM50" s="700"/>
      <c r="AN50" s="700"/>
      <c r="AO50" s="700"/>
      <c r="AP50" s="700"/>
      <c r="AQ50" s="700"/>
      <c r="AR50" s="700"/>
      <c r="AS50" s="700"/>
      <c r="AT50" s="700"/>
      <c r="AU50" s="700"/>
      <c r="AV50" s="700"/>
      <c r="AW50" s="700"/>
      <c r="AX50" s="832"/>
      <c r="AY50" s="700"/>
      <c r="AZ50" s="832"/>
      <c r="BA50" s="700"/>
      <c r="BB50" s="700"/>
      <c r="BC50" s="700"/>
      <c r="BD50" s="700"/>
      <c r="BE50" s="700"/>
      <c r="BF50" s="700"/>
      <c r="BG50" s="700"/>
      <c r="BH50" s="700"/>
      <c r="BI50" s="700"/>
      <c r="BJ50" s="700"/>
      <c r="BK50" s="1858"/>
      <c r="BL50" s="1881"/>
      <c r="BM50" s="1862"/>
      <c r="BN50" s="1863"/>
      <c r="BO50" s="1863"/>
      <c r="BP50" s="1863"/>
      <c r="BQ50" s="1863"/>
      <c r="BR50" s="1863"/>
      <c r="BS50" s="1863"/>
      <c r="BT50" s="1863"/>
      <c r="BU50" s="1863"/>
      <c r="BV50" s="1863"/>
      <c r="BW50" s="1863"/>
      <c r="BX50" s="1863"/>
      <c r="BY50" s="1863"/>
      <c r="BZ50" s="1863"/>
      <c r="CA50" s="1864"/>
      <c r="CB50" s="700"/>
      <c r="CC50" s="702"/>
    </row>
    <row r="51" spans="2:82" ht="30" customHeight="1">
      <c r="B51" s="699"/>
      <c r="C51" s="700"/>
      <c r="D51" s="811"/>
      <c r="E51" s="806"/>
      <c r="F51" s="700"/>
      <c r="G51" s="806"/>
      <c r="H51" s="806"/>
      <c r="I51" s="700"/>
      <c r="J51" s="700"/>
      <c r="K51" s="1858"/>
      <c r="L51" s="1858"/>
      <c r="M51" s="1858"/>
      <c r="N51" s="1858"/>
      <c r="O51" s="1858"/>
      <c r="P51" s="700"/>
      <c r="Q51" s="807"/>
      <c r="R51" s="700"/>
      <c r="S51" s="700"/>
      <c r="T51" s="700"/>
      <c r="U51" s="700"/>
      <c r="V51" s="700"/>
      <c r="W51" s="700"/>
      <c r="X51" s="700"/>
      <c r="Y51" s="700"/>
      <c r="Z51" s="700"/>
      <c r="AA51" s="700"/>
      <c r="AB51" s="700"/>
      <c r="AC51" s="700"/>
      <c r="AD51" s="700"/>
      <c r="AE51" s="700"/>
      <c r="AF51" s="700"/>
      <c r="AG51" s="700"/>
      <c r="AH51" s="700"/>
      <c r="AI51" s="700"/>
      <c r="AJ51" s="700"/>
      <c r="AK51" s="700"/>
      <c r="AL51" s="700"/>
      <c r="AM51" s="700"/>
      <c r="AN51" s="700"/>
      <c r="AO51" s="700"/>
      <c r="AP51" s="700"/>
      <c r="AQ51" s="700"/>
      <c r="AR51" s="700"/>
      <c r="AS51" s="700"/>
      <c r="AT51" s="700"/>
      <c r="AU51" s="700"/>
      <c r="AV51" s="700"/>
      <c r="AW51" s="701"/>
      <c r="AX51" s="700"/>
      <c r="AY51" s="700"/>
      <c r="AZ51" s="832"/>
      <c r="BA51" s="700"/>
      <c r="BB51" s="700"/>
      <c r="BC51" s="700"/>
      <c r="BD51" s="700"/>
      <c r="BE51" s="700"/>
      <c r="BF51" s="700"/>
      <c r="BG51" s="700"/>
      <c r="BH51" s="700"/>
      <c r="BI51" s="700"/>
      <c r="BJ51" s="700"/>
      <c r="BK51" s="1555"/>
      <c r="BL51" s="1555"/>
      <c r="BM51" s="834"/>
      <c r="BN51" s="700"/>
      <c r="BO51" s="700"/>
      <c r="BP51" s="700"/>
      <c r="BQ51" s="700"/>
      <c r="BR51" s="700"/>
      <c r="BS51" s="700"/>
      <c r="BT51" s="700"/>
      <c r="BU51" s="700"/>
      <c r="BV51" s="700"/>
      <c r="BW51" s="700"/>
      <c r="BX51" s="700"/>
      <c r="BY51" s="700"/>
      <c r="BZ51" s="700"/>
      <c r="CA51" s="700"/>
      <c r="CB51" s="700"/>
      <c r="CC51" s="702"/>
    </row>
    <row r="52" spans="2:82" ht="30" customHeight="1">
      <c r="B52" s="699"/>
      <c r="C52" s="700"/>
      <c r="D52" s="701" t="s">
        <v>1175</v>
      </c>
      <c r="E52" s="807" t="s">
        <v>1219</v>
      </c>
      <c r="F52" s="700"/>
      <c r="G52" s="806"/>
      <c r="H52" s="806"/>
      <c r="I52" s="700"/>
      <c r="J52" s="700"/>
      <c r="K52" s="807"/>
      <c r="L52" s="701"/>
      <c r="M52" s="701"/>
      <c r="N52" s="701"/>
      <c r="O52" s="701"/>
      <c r="P52" s="700"/>
      <c r="Q52" s="809"/>
      <c r="R52" s="700"/>
      <c r="S52" s="700"/>
      <c r="T52" s="700"/>
      <c r="U52" s="700"/>
      <c r="V52" s="700"/>
      <c r="W52" s="700"/>
      <c r="X52" s="700"/>
      <c r="Y52" s="700"/>
      <c r="Z52" s="700"/>
      <c r="AA52" s="700"/>
      <c r="AB52" s="700"/>
      <c r="AC52" s="700"/>
      <c r="AD52" s="700"/>
      <c r="AE52" s="700"/>
      <c r="AF52" s="700"/>
      <c r="AG52" s="700"/>
      <c r="AH52" s="700"/>
      <c r="AI52" s="700"/>
      <c r="AJ52" s="700"/>
      <c r="AK52" s="700"/>
      <c r="AL52" s="700"/>
      <c r="AM52" s="700"/>
      <c r="AN52" s="700"/>
      <c r="AO52" s="700"/>
      <c r="AP52" s="700"/>
      <c r="AQ52" s="700"/>
      <c r="AR52" s="700"/>
      <c r="AS52" s="700"/>
      <c r="AT52" s="700"/>
      <c r="AU52" s="700"/>
      <c r="AV52" s="700"/>
      <c r="AW52" s="701"/>
      <c r="AX52" s="700"/>
      <c r="AY52" s="700"/>
      <c r="AZ52" s="700"/>
      <c r="BA52" s="700"/>
      <c r="BB52" s="700"/>
      <c r="BC52" s="700"/>
      <c r="BD52" s="700"/>
      <c r="BE52" s="700"/>
      <c r="BF52" s="700"/>
      <c r="BG52" s="700"/>
      <c r="BH52" s="700"/>
      <c r="BI52" s="700"/>
      <c r="BJ52" s="700"/>
      <c r="BK52" s="1858">
        <v>30</v>
      </c>
      <c r="BL52" s="1881"/>
      <c r="BM52" s="1859"/>
      <c r="BN52" s="1860"/>
      <c r="BO52" s="1860"/>
      <c r="BP52" s="1860"/>
      <c r="BQ52" s="1860"/>
      <c r="BR52" s="1860"/>
      <c r="BS52" s="1860"/>
      <c r="BT52" s="1860"/>
      <c r="BU52" s="1860"/>
      <c r="BV52" s="1860"/>
      <c r="BW52" s="1860"/>
      <c r="BX52" s="1860"/>
      <c r="BY52" s="1860"/>
      <c r="BZ52" s="1860"/>
      <c r="CA52" s="1861"/>
      <c r="CB52" s="700"/>
      <c r="CC52" s="702"/>
    </row>
    <row r="53" spans="2:82" ht="30" customHeight="1">
      <c r="B53" s="699"/>
      <c r="C53" s="700"/>
      <c r="D53" s="700"/>
      <c r="E53" s="769" t="s">
        <v>1220</v>
      </c>
      <c r="F53" s="700"/>
      <c r="G53" s="1555"/>
      <c r="H53" s="683"/>
      <c r="I53" s="683"/>
      <c r="J53" s="700"/>
      <c r="K53" s="807"/>
      <c r="L53" s="701"/>
      <c r="M53" s="701"/>
      <c r="N53" s="701"/>
      <c r="O53" s="701"/>
      <c r="P53" s="700"/>
      <c r="Q53" s="683"/>
      <c r="R53" s="700"/>
      <c r="S53" s="700"/>
      <c r="T53" s="700"/>
      <c r="U53" s="700"/>
      <c r="V53" s="700"/>
      <c r="W53" s="700"/>
      <c r="X53" s="700"/>
      <c r="Y53" s="700"/>
      <c r="Z53" s="700"/>
      <c r="AA53" s="700"/>
      <c r="AB53" s="700"/>
      <c r="AC53" s="700"/>
      <c r="AD53" s="700"/>
      <c r="AE53" s="700"/>
      <c r="AF53" s="700"/>
      <c r="AG53" s="700"/>
      <c r="AH53" s="700"/>
      <c r="AI53" s="700"/>
      <c r="AJ53" s="700"/>
      <c r="AK53" s="700"/>
      <c r="AL53" s="700"/>
      <c r="AM53" s="700"/>
      <c r="AN53" s="700"/>
      <c r="AO53" s="700"/>
      <c r="AP53" s="700"/>
      <c r="AQ53" s="700"/>
      <c r="AR53" s="700"/>
      <c r="AS53" s="700"/>
      <c r="AT53" s="700"/>
      <c r="AU53" s="700"/>
      <c r="AV53" s="700"/>
      <c r="AW53" s="700"/>
      <c r="AX53" s="700"/>
      <c r="AY53" s="700"/>
      <c r="AZ53" s="832"/>
      <c r="BA53" s="700"/>
      <c r="BB53" s="700"/>
      <c r="BC53" s="700"/>
      <c r="BD53" s="700"/>
      <c r="BE53" s="700"/>
      <c r="BF53" s="700"/>
      <c r="BG53" s="700"/>
      <c r="BH53" s="700"/>
      <c r="BI53" s="700"/>
      <c r="BJ53" s="700"/>
      <c r="BK53" s="1858"/>
      <c r="BL53" s="1881"/>
      <c r="BM53" s="1862"/>
      <c r="BN53" s="1863"/>
      <c r="BO53" s="1863"/>
      <c r="BP53" s="1863"/>
      <c r="BQ53" s="1863"/>
      <c r="BR53" s="1863"/>
      <c r="BS53" s="1863"/>
      <c r="BT53" s="1863"/>
      <c r="BU53" s="1863"/>
      <c r="BV53" s="1863"/>
      <c r="BW53" s="1863"/>
      <c r="BX53" s="1863"/>
      <c r="BY53" s="1863"/>
      <c r="BZ53" s="1863"/>
      <c r="CA53" s="1864"/>
      <c r="CB53" s="700"/>
      <c r="CC53" s="702"/>
    </row>
    <row r="54" spans="2:82" ht="30" customHeight="1">
      <c r="B54" s="699"/>
      <c r="C54" s="700"/>
      <c r="D54" s="811"/>
      <c r="E54" s="700"/>
      <c r="F54" s="806"/>
      <c r="G54" s="806"/>
      <c r="H54" s="806"/>
      <c r="I54" s="700"/>
      <c r="J54" s="700"/>
      <c r="K54" s="1858"/>
      <c r="L54" s="1858"/>
      <c r="M54" s="1858"/>
      <c r="N54" s="1858"/>
      <c r="O54" s="1858"/>
      <c r="P54" s="700"/>
      <c r="Q54" s="807"/>
      <c r="R54" s="700"/>
      <c r="S54" s="700"/>
      <c r="T54" s="753"/>
      <c r="U54" s="753"/>
      <c r="V54" s="700"/>
      <c r="W54" s="753"/>
      <c r="X54" s="753"/>
      <c r="Y54" s="753"/>
      <c r="Z54" s="700"/>
      <c r="AA54" s="700"/>
      <c r="AB54" s="700"/>
      <c r="AC54" s="700"/>
      <c r="AD54" s="700"/>
      <c r="AE54" s="700"/>
      <c r="AF54" s="700"/>
      <c r="AG54" s="700"/>
      <c r="AH54" s="700"/>
      <c r="AI54" s="700"/>
      <c r="AJ54" s="700"/>
      <c r="AK54" s="700"/>
      <c r="AL54" s="700"/>
      <c r="AM54" s="700"/>
      <c r="AN54" s="700"/>
      <c r="AO54" s="700"/>
      <c r="AP54" s="700"/>
      <c r="AQ54" s="700"/>
      <c r="AR54" s="700"/>
      <c r="AS54" s="700"/>
      <c r="AT54" s="700"/>
      <c r="AU54" s="700"/>
      <c r="AV54" s="700"/>
      <c r="AW54" s="701"/>
      <c r="AX54" s="832"/>
      <c r="AY54" s="700"/>
      <c r="AZ54" s="832"/>
      <c r="BA54" s="700"/>
      <c r="BB54" s="700"/>
      <c r="BC54" s="700"/>
      <c r="BD54" s="700"/>
      <c r="BE54" s="700"/>
      <c r="BF54" s="700"/>
      <c r="BG54" s="700"/>
      <c r="BH54" s="700"/>
      <c r="BI54" s="700"/>
      <c r="BJ54" s="700"/>
      <c r="BK54" s="1555"/>
      <c r="BL54" s="1555"/>
      <c r="BM54" s="834"/>
      <c r="BN54" s="700"/>
      <c r="BO54" s="700"/>
      <c r="BP54" s="700"/>
      <c r="BQ54" s="700"/>
      <c r="BR54" s="700"/>
      <c r="BS54" s="700"/>
      <c r="BT54" s="700"/>
      <c r="BU54" s="700"/>
      <c r="BV54" s="700"/>
      <c r="BW54" s="700"/>
      <c r="BX54" s="700"/>
      <c r="BY54" s="700"/>
      <c r="BZ54" s="700"/>
      <c r="CA54" s="700"/>
      <c r="CB54" s="700"/>
      <c r="CC54" s="702"/>
    </row>
    <row r="55" spans="2:82" s="714" customFormat="1" ht="30" customHeight="1">
      <c r="B55" s="835"/>
      <c r="C55" s="700"/>
      <c r="D55" s="701" t="s">
        <v>1221</v>
      </c>
      <c r="E55" s="701" t="s">
        <v>1222</v>
      </c>
      <c r="F55" s="806"/>
      <c r="G55" s="806"/>
      <c r="H55" s="806"/>
      <c r="I55" s="700"/>
      <c r="J55" s="683"/>
      <c r="K55" s="807"/>
      <c r="L55" s="701"/>
      <c r="M55" s="701"/>
      <c r="N55" s="701"/>
      <c r="O55" s="701"/>
      <c r="P55" s="700"/>
      <c r="Q55" s="809"/>
      <c r="R55" s="700"/>
      <c r="S55" s="700"/>
      <c r="T55" s="700"/>
      <c r="U55" s="700"/>
      <c r="V55" s="683"/>
      <c r="W55" s="700"/>
      <c r="X55" s="700"/>
      <c r="Y55" s="700"/>
      <c r="Z55" s="683"/>
      <c r="AA55" s="683"/>
      <c r="AB55" s="683"/>
      <c r="AC55" s="683"/>
      <c r="AD55" s="683"/>
      <c r="AE55" s="683"/>
      <c r="AF55" s="683"/>
      <c r="AG55" s="683"/>
      <c r="AH55" s="683"/>
      <c r="AI55" s="683"/>
      <c r="AJ55" s="683"/>
      <c r="AK55" s="683"/>
      <c r="AL55" s="683"/>
      <c r="AM55" s="700"/>
      <c r="AN55" s="700"/>
      <c r="AO55" s="700"/>
      <c r="AP55" s="700"/>
      <c r="AQ55" s="700"/>
      <c r="AR55" s="700"/>
      <c r="AS55" s="700"/>
      <c r="AT55" s="700"/>
      <c r="AU55" s="700"/>
      <c r="AV55" s="700"/>
      <c r="AW55" s="701"/>
      <c r="AX55" s="700"/>
      <c r="AY55" s="700"/>
      <c r="AZ55" s="832"/>
      <c r="BA55" s="683"/>
      <c r="BB55" s="683"/>
      <c r="BC55" s="683"/>
      <c r="BD55" s="683"/>
      <c r="BE55" s="683"/>
      <c r="BF55" s="683"/>
      <c r="BG55" s="683"/>
      <c r="BH55" s="683"/>
      <c r="BI55" s="683"/>
      <c r="BJ55" s="683"/>
      <c r="BK55" s="1858">
        <v>72</v>
      </c>
      <c r="BL55" s="1881"/>
      <c r="BM55" s="1859"/>
      <c r="BN55" s="1860"/>
      <c r="BO55" s="1860"/>
      <c r="BP55" s="1860"/>
      <c r="BQ55" s="1860"/>
      <c r="BR55" s="1860"/>
      <c r="BS55" s="1860"/>
      <c r="BT55" s="1860"/>
      <c r="BU55" s="1860"/>
      <c r="BV55" s="1860"/>
      <c r="BW55" s="1860"/>
      <c r="BX55" s="1860"/>
      <c r="BY55" s="1860"/>
      <c r="BZ55" s="1860"/>
      <c r="CA55" s="1861"/>
      <c r="CB55" s="683"/>
      <c r="CC55" s="836"/>
      <c r="CD55" s="741"/>
    </row>
    <row r="56" spans="2:82" ht="30" customHeight="1">
      <c r="B56" s="699"/>
      <c r="C56" s="700"/>
      <c r="D56" s="700"/>
      <c r="E56" s="837" t="s">
        <v>1223</v>
      </c>
      <c r="F56" s="769"/>
      <c r="G56" s="1555"/>
      <c r="H56" s="683"/>
      <c r="I56" s="683"/>
      <c r="J56" s="700"/>
      <c r="K56" s="807"/>
      <c r="L56" s="701"/>
      <c r="M56" s="701"/>
      <c r="N56" s="701"/>
      <c r="O56" s="701"/>
      <c r="P56" s="700"/>
      <c r="Q56" s="683"/>
      <c r="R56" s="700"/>
      <c r="S56" s="700"/>
      <c r="T56" s="700"/>
      <c r="U56" s="700"/>
      <c r="V56" s="700"/>
      <c r="W56" s="700"/>
      <c r="X56" s="700"/>
      <c r="Y56" s="700"/>
      <c r="Z56" s="700"/>
      <c r="AA56" s="700"/>
      <c r="AB56" s="700"/>
      <c r="AC56" s="700"/>
      <c r="AD56" s="700"/>
      <c r="AE56" s="700"/>
      <c r="AF56" s="700"/>
      <c r="AG56" s="700"/>
      <c r="AH56" s="700"/>
      <c r="AI56" s="700"/>
      <c r="AJ56" s="700"/>
      <c r="AK56" s="700"/>
      <c r="AL56" s="700"/>
      <c r="AM56" s="700"/>
      <c r="AN56" s="700"/>
      <c r="AO56" s="700"/>
      <c r="AP56" s="700"/>
      <c r="AQ56" s="700"/>
      <c r="AR56" s="700"/>
      <c r="AS56" s="700"/>
      <c r="AT56" s="700"/>
      <c r="AU56" s="700"/>
      <c r="AV56" s="700"/>
      <c r="AW56" s="700"/>
      <c r="AX56" s="700"/>
      <c r="AY56" s="700"/>
      <c r="AZ56" s="700"/>
      <c r="BA56" s="700"/>
      <c r="BB56" s="700"/>
      <c r="BC56" s="700"/>
      <c r="BD56" s="700"/>
      <c r="BE56" s="700"/>
      <c r="BF56" s="700"/>
      <c r="BG56" s="700"/>
      <c r="BH56" s="700"/>
      <c r="BI56" s="700"/>
      <c r="BJ56" s="700"/>
      <c r="BK56" s="1858"/>
      <c r="BL56" s="1881"/>
      <c r="BM56" s="1862"/>
      <c r="BN56" s="1863"/>
      <c r="BO56" s="1863"/>
      <c r="BP56" s="1863"/>
      <c r="BQ56" s="1863"/>
      <c r="BR56" s="1863"/>
      <c r="BS56" s="1863"/>
      <c r="BT56" s="1863"/>
      <c r="BU56" s="1863"/>
      <c r="BV56" s="1863"/>
      <c r="BW56" s="1863"/>
      <c r="BX56" s="1863"/>
      <c r="BY56" s="1863"/>
      <c r="BZ56" s="1863"/>
      <c r="CA56" s="1864"/>
      <c r="CB56" s="700"/>
      <c r="CC56" s="838"/>
      <c r="CD56" s="744"/>
    </row>
    <row r="57" spans="2:82" ht="30" customHeight="1">
      <c r="B57" s="699"/>
      <c r="C57" s="700"/>
      <c r="D57" s="811"/>
      <c r="E57" s="700"/>
      <c r="F57" s="806"/>
      <c r="G57" s="806"/>
      <c r="H57" s="806"/>
      <c r="I57" s="700"/>
      <c r="J57" s="700"/>
      <c r="K57" s="1858"/>
      <c r="L57" s="1858"/>
      <c r="M57" s="1858"/>
      <c r="N57" s="1858"/>
      <c r="O57" s="1858"/>
      <c r="P57" s="700"/>
      <c r="Q57" s="807"/>
      <c r="R57" s="700"/>
      <c r="S57" s="700"/>
      <c r="T57" s="753"/>
      <c r="U57" s="753"/>
      <c r="V57" s="700"/>
      <c r="W57" s="753"/>
      <c r="X57" s="753"/>
      <c r="Y57" s="753"/>
      <c r="Z57" s="700"/>
      <c r="AA57" s="700"/>
      <c r="AB57" s="700"/>
      <c r="AC57" s="700"/>
      <c r="AD57" s="700"/>
      <c r="AE57" s="700"/>
      <c r="AF57" s="700"/>
      <c r="AG57" s="700"/>
      <c r="AH57" s="700"/>
      <c r="AI57" s="700"/>
      <c r="AJ57" s="700"/>
      <c r="AK57" s="700"/>
      <c r="AL57" s="700"/>
      <c r="AM57" s="700"/>
      <c r="AN57" s="700"/>
      <c r="AO57" s="700"/>
      <c r="AP57" s="700"/>
      <c r="AQ57" s="700"/>
      <c r="AR57" s="700"/>
      <c r="AS57" s="700"/>
      <c r="AT57" s="700"/>
      <c r="AU57" s="700"/>
      <c r="AV57" s="839"/>
      <c r="AW57" s="701"/>
      <c r="AX57" s="700"/>
      <c r="AY57" s="700"/>
      <c r="AZ57" s="832"/>
      <c r="BA57" s="700"/>
      <c r="BB57" s="700"/>
      <c r="BC57" s="700"/>
      <c r="BD57" s="700"/>
      <c r="BE57" s="700"/>
      <c r="BF57" s="700"/>
      <c r="BG57" s="700"/>
      <c r="BH57" s="700"/>
      <c r="BI57" s="700"/>
      <c r="BJ57" s="700"/>
      <c r="BK57" s="700"/>
      <c r="BL57" s="700"/>
      <c r="BM57" s="700"/>
      <c r="BN57" s="700"/>
      <c r="BO57" s="700"/>
      <c r="BP57" s="700"/>
      <c r="BQ57" s="700"/>
      <c r="BR57" s="700"/>
      <c r="BS57" s="700"/>
      <c r="BT57" s="700"/>
      <c r="BU57" s="700"/>
      <c r="BV57" s="700"/>
      <c r="BW57" s="700"/>
      <c r="BX57" s="700"/>
      <c r="BY57" s="700"/>
      <c r="BZ57" s="700"/>
      <c r="CA57" s="700"/>
      <c r="CB57" s="700"/>
      <c r="CC57" s="702"/>
    </row>
    <row r="58" spans="2:82" ht="30" customHeight="1">
      <c r="B58" s="724"/>
      <c r="C58" s="708"/>
      <c r="D58" s="708"/>
      <c r="E58" s="708"/>
      <c r="F58" s="840"/>
      <c r="G58" s="840"/>
      <c r="H58" s="840"/>
      <c r="I58" s="708"/>
      <c r="J58" s="708"/>
      <c r="K58" s="841"/>
      <c r="L58" s="842"/>
      <c r="M58" s="842"/>
      <c r="N58" s="842"/>
      <c r="O58" s="842"/>
      <c r="P58" s="708"/>
      <c r="Q58" s="843"/>
      <c r="R58" s="708"/>
      <c r="S58" s="708"/>
      <c r="T58" s="708"/>
      <c r="U58" s="708"/>
      <c r="V58" s="708"/>
      <c r="W58" s="708"/>
      <c r="X58" s="708"/>
      <c r="Y58" s="708"/>
      <c r="Z58" s="708"/>
      <c r="AA58" s="708"/>
      <c r="AB58" s="708"/>
      <c r="AC58" s="708"/>
      <c r="AD58" s="708"/>
      <c r="AE58" s="708"/>
      <c r="AF58" s="708"/>
      <c r="AG58" s="708"/>
      <c r="AH58" s="708"/>
      <c r="AI58" s="708"/>
      <c r="AJ58" s="708"/>
      <c r="AK58" s="708"/>
      <c r="AL58" s="708"/>
      <c r="AM58" s="708"/>
      <c r="AN58" s="708"/>
      <c r="AO58" s="708"/>
      <c r="AP58" s="844"/>
      <c r="AQ58" s="844"/>
      <c r="AR58" s="844"/>
      <c r="AS58" s="844"/>
      <c r="AT58" s="844"/>
      <c r="AU58" s="844"/>
      <c r="AV58" s="844"/>
      <c r="AW58" s="842"/>
      <c r="AX58" s="842"/>
      <c r="AY58" s="708"/>
      <c r="AZ58" s="708"/>
      <c r="BA58" s="708"/>
      <c r="BB58" s="708"/>
      <c r="BC58" s="708"/>
      <c r="BD58" s="708"/>
      <c r="BE58" s="708"/>
      <c r="BF58" s="708"/>
      <c r="BG58" s="708"/>
      <c r="BH58" s="708"/>
      <c r="BI58" s="708"/>
      <c r="BJ58" s="708"/>
      <c r="BK58" s="708"/>
      <c r="BL58" s="708"/>
      <c r="BM58" s="708"/>
      <c r="BN58" s="708"/>
      <c r="BO58" s="708"/>
      <c r="BP58" s="708"/>
      <c r="BQ58" s="708"/>
      <c r="BR58" s="708"/>
      <c r="BS58" s="708"/>
      <c r="BT58" s="708"/>
      <c r="BU58" s="708"/>
      <c r="BV58" s="708"/>
      <c r="BW58" s="708"/>
      <c r="BX58" s="708"/>
      <c r="BY58" s="708"/>
      <c r="BZ58" s="708"/>
      <c r="CA58" s="708"/>
      <c r="CB58" s="708"/>
      <c r="CC58" s="710"/>
    </row>
    <row r="59" spans="2:82" ht="16.149999999999999" customHeight="1">
      <c r="B59" s="711"/>
      <c r="E59" s="820"/>
      <c r="G59" s="1554"/>
      <c r="H59" s="714"/>
      <c r="I59" s="714"/>
      <c r="K59" s="789"/>
      <c r="L59" s="789"/>
      <c r="M59" s="789"/>
      <c r="N59" s="789"/>
      <c r="O59" s="789"/>
      <c r="P59" s="741"/>
      <c r="Q59" s="741"/>
      <c r="R59" s="741"/>
      <c r="S59" s="741"/>
      <c r="T59" s="741"/>
      <c r="U59" s="741"/>
      <c r="W59" s="741"/>
      <c r="X59" s="741"/>
      <c r="Y59" s="741"/>
      <c r="AP59" s="845"/>
      <c r="AQ59" s="845"/>
      <c r="AR59" s="845"/>
      <c r="AS59" s="845"/>
      <c r="AT59" s="845"/>
      <c r="AU59" s="845"/>
      <c r="AV59" s="845"/>
      <c r="AZ59" s="815"/>
      <c r="CC59" s="693"/>
    </row>
    <row r="60" spans="2:82" s="744" customFormat="1" ht="30" customHeight="1">
      <c r="B60" s="743"/>
      <c r="C60" s="1554">
        <v>1.9</v>
      </c>
      <c r="D60" s="1554" t="s">
        <v>1224</v>
      </c>
      <c r="E60" s="679"/>
      <c r="F60" s="543"/>
      <c r="G60" s="543"/>
      <c r="H60" s="543"/>
      <c r="I60" s="679"/>
      <c r="K60" s="694"/>
      <c r="L60" s="694"/>
      <c r="M60" s="694"/>
      <c r="N60" s="694"/>
      <c r="O60" s="694"/>
      <c r="P60" s="679"/>
      <c r="Q60" s="694"/>
      <c r="R60" s="679"/>
      <c r="S60" s="679"/>
      <c r="AM60" s="679"/>
      <c r="AN60" s="679"/>
      <c r="AO60" s="679"/>
      <c r="AP60" s="679"/>
      <c r="AQ60" s="679"/>
      <c r="AR60" s="679"/>
      <c r="AS60" s="679"/>
      <c r="AT60" s="679"/>
      <c r="AU60" s="679"/>
      <c r="AV60" s="679"/>
      <c r="AW60" s="679"/>
      <c r="AX60" s="679"/>
      <c r="AY60" s="679"/>
      <c r="AZ60" s="815"/>
      <c r="CC60" s="745"/>
    </row>
    <row r="61" spans="2:82" s="744" customFormat="1" ht="30" customHeight="1">
      <c r="B61" s="743"/>
      <c r="C61" s="679"/>
      <c r="D61" s="712" t="s">
        <v>1225</v>
      </c>
      <c r="E61" s="679"/>
      <c r="F61" s="543"/>
      <c r="G61" s="543"/>
      <c r="H61" s="543"/>
      <c r="I61" s="679"/>
      <c r="K61" s="694"/>
      <c r="L61" s="692"/>
      <c r="M61" s="692"/>
      <c r="N61" s="692"/>
      <c r="O61" s="692"/>
      <c r="P61" s="679"/>
      <c r="Q61" s="717"/>
      <c r="R61" s="679"/>
      <c r="S61" s="679"/>
      <c r="T61" s="679"/>
      <c r="U61" s="679"/>
      <c r="W61" s="679"/>
      <c r="X61" s="679"/>
      <c r="Y61" s="679"/>
      <c r="Z61" s="679"/>
      <c r="AA61" s="679"/>
      <c r="AB61" s="679"/>
      <c r="AC61" s="679"/>
      <c r="AD61" s="679"/>
      <c r="AE61" s="679"/>
      <c r="AF61" s="679"/>
      <c r="AG61" s="679"/>
      <c r="AH61" s="679"/>
      <c r="AI61" s="679"/>
      <c r="AJ61" s="679"/>
      <c r="AK61" s="679"/>
      <c r="AL61" s="679"/>
      <c r="AM61" s="679"/>
      <c r="AN61" s="679"/>
      <c r="AO61" s="679"/>
      <c r="AP61" s="679"/>
      <c r="AQ61" s="679"/>
      <c r="AR61" s="679"/>
      <c r="AS61" s="679"/>
      <c r="AT61" s="679"/>
      <c r="AU61" s="679"/>
      <c r="AV61" s="679"/>
      <c r="AW61" s="679"/>
      <c r="AX61" s="679"/>
      <c r="AY61" s="679"/>
      <c r="AZ61" s="815"/>
      <c r="BA61" s="846"/>
      <c r="BB61" s="847"/>
      <c r="BS61" s="679"/>
      <c r="BT61" s="679"/>
      <c r="BU61" s="679"/>
      <c r="BV61" s="679"/>
      <c r="BW61" s="679"/>
      <c r="BX61" s="679"/>
      <c r="BY61" s="679"/>
      <c r="BZ61" s="679"/>
      <c r="CA61" s="1564" t="s">
        <v>1226</v>
      </c>
      <c r="CB61" s="679"/>
      <c r="CC61" s="693"/>
      <c r="CD61" s="848"/>
    </row>
    <row r="62" spans="2:82" s="744" customFormat="1" ht="16.350000000000001" customHeight="1">
      <c r="B62" s="743"/>
      <c r="C62" s="679"/>
      <c r="D62" s="712"/>
      <c r="E62" s="679"/>
      <c r="F62" s="543"/>
      <c r="G62" s="543"/>
      <c r="H62" s="543"/>
      <c r="I62" s="679"/>
      <c r="K62" s="694"/>
      <c r="L62" s="692"/>
      <c r="M62" s="692"/>
      <c r="N62" s="692"/>
      <c r="O62" s="692"/>
      <c r="P62" s="679"/>
      <c r="Q62" s="717"/>
      <c r="R62" s="679"/>
      <c r="S62" s="679"/>
      <c r="T62" s="679"/>
      <c r="U62" s="679"/>
      <c r="W62" s="679"/>
      <c r="X62" s="679"/>
      <c r="Y62" s="679"/>
      <c r="Z62" s="679"/>
      <c r="AA62" s="679"/>
      <c r="AB62" s="679"/>
      <c r="AC62" s="679"/>
      <c r="AD62" s="679"/>
      <c r="AE62" s="679"/>
      <c r="AF62" s="679"/>
      <c r="AG62" s="679"/>
      <c r="AH62" s="679"/>
      <c r="AI62" s="679"/>
      <c r="AJ62" s="679"/>
      <c r="AK62" s="679"/>
      <c r="AL62" s="679"/>
      <c r="AM62" s="679"/>
      <c r="AN62" s="679"/>
      <c r="AO62" s="679"/>
      <c r="AP62" s="679"/>
      <c r="AQ62" s="679"/>
      <c r="AR62" s="679"/>
      <c r="AS62" s="679"/>
      <c r="AT62" s="679"/>
      <c r="AU62" s="679"/>
      <c r="AV62" s="679"/>
      <c r="AW62" s="679"/>
      <c r="AX62" s="679"/>
      <c r="AY62" s="679"/>
      <c r="AZ62" s="815"/>
      <c r="BA62" s="846"/>
      <c r="BB62" s="847"/>
      <c r="BS62" s="679"/>
      <c r="BT62" s="679"/>
      <c r="BU62" s="679"/>
      <c r="BV62" s="679"/>
      <c r="BW62" s="679"/>
      <c r="BX62" s="679"/>
      <c r="BY62" s="679"/>
      <c r="BZ62" s="679"/>
      <c r="CA62" s="1564"/>
      <c r="CB62" s="679"/>
      <c r="CC62" s="693"/>
      <c r="CD62" s="848"/>
    </row>
    <row r="63" spans="2:82" s="744" customFormat="1" ht="16.149999999999999" customHeight="1">
      <c r="B63" s="743"/>
      <c r="C63" s="679"/>
      <c r="D63" s="679"/>
      <c r="E63" s="820"/>
      <c r="F63" s="679"/>
      <c r="G63" s="1554"/>
      <c r="H63" s="714"/>
      <c r="I63" s="714"/>
      <c r="K63" s="795"/>
      <c r="L63" s="795"/>
      <c r="M63" s="795"/>
      <c r="N63" s="795"/>
      <c r="O63" s="795"/>
      <c r="Z63" s="679"/>
      <c r="AA63" s="679"/>
      <c r="AB63" s="679"/>
      <c r="AC63" s="679"/>
      <c r="AD63" s="679"/>
      <c r="AE63" s="679"/>
      <c r="AF63" s="679"/>
      <c r="AG63" s="679"/>
      <c r="AH63" s="679"/>
      <c r="AI63" s="679"/>
      <c r="AJ63" s="679"/>
      <c r="AK63" s="679"/>
      <c r="AL63" s="679"/>
      <c r="AM63" s="679"/>
      <c r="AN63" s="679"/>
      <c r="AO63" s="679"/>
      <c r="AP63" s="679"/>
      <c r="AQ63" s="849"/>
      <c r="AR63" s="679"/>
      <c r="AS63" s="679"/>
      <c r="AT63" s="679"/>
      <c r="AU63" s="679"/>
      <c r="AV63" s="679"/>
      <c r="AW63" s="679"/>
      <c r="AX63" s="679"/>
      <c r="AY63" s="679"/>
      <c r="AZ63" s="815"/>
      <c r="BA63" s="846"/>
      <c r="BB63" s="847"/>
      <c r="BS63" s="679"/>
      <c r="BT63" s="679"/>
      <c r="BU63" s="679"/>
      <c r="BV63" s="679"/>
      <c r="BW63" s="679"/>
      <c r="BX63" s="679"/>
      <c r="BY63" s="679"/>
      <c r="BZ63" s="679"/>
      <c r="CA63" s="679"/>
      <c r="CB63" s="679"/>
      <c r="CC63" s="693"/>
      <c r="CD63" s="848"/>
    </row>
    <row r="64" spans="2:82" s="741" customFormat="1" ht="30" customHeight="1">
      <c r="B64" s="740"/>
      <c r="C64" s="1542"/>
      <c r="D64" s="1540" t="s">
        <v>1227</v>
      </c>
      <c r="E64" s="692" t="s">
        <v>1228</v>
      </c>
      <c r="F64" s="543"/>
      <c r="G64" s="543"/>
      <c r="H64" s="543"/>
      <c r="I64" s="679"/>
      <c r="K64" s="694"/>
      <c r="L64" s="694"/>
      <c r="M64" s="694"/>
      <c r="N64" s="694"/>
      <c r="O64" s="694"/>
      <c r="Q64" s="694"/>
      <c r="Z64" s="744"/>
      <c r="AA64" s="744"/>
      <c r="AB64" s="744"/>
      <c r="AC64" s="744"/>
      <c r="AD64" s="744"/>
      <c r="AE64" s="744"/>
      <c r="AF64" s="744"/>
      <c r="AG64" s="744"/>
      <c r="AH64" s="744"/>
      <c r="AI64" s="744"/>
      <c r="AJ64" s="744"/>
      <c r="AK64" s="744"/>
      <c r="AL64" s="744"/>
      <c r="AM64" s="679"/>
      <c r="AN64" s="679"/>
      <c r="AO64" s="679"/>
      <c r="AP64" s="679"/>
      <c r="AQ64" s="679"/>
      <c r="AR64" s="679"/>
      <c r="AS64" s="679"/>
      <c r="AT64" s="679"/>
      <c r="AU64" s="679"/>
      <c r="AV64" s="679"/>
      <c r="AW64" s="679"/>
      <c r="AX64" s="679"/>
      <c r="AY64" s="679"/>
      <c r="AZ64" s="815"/>
      <c r="BA64" s="744"/>
      <c r="BS64" s="1882"/>
      <c r="BT64" s="1883"/>
      <c r="BU64" s="1883"/>
      <c r="BV64" s="1883"/>
      <c r="BW64" s="1883"/>
      <c r="BX64" s="1883"/>
      <c r="BY64" s="1883"/>
      <c r="BZ64" s="1883"/>
      <c r="CA64" s="1884"/>
      <c r="CB64" s="1888" t="s">
        <v>1229</v>
      </c>
      <c r="CC64" s="1889"/>
      <c r="CD64" s="791"/>
    </row>
    <row r="65" spans="2:81" s="741" customFormat="1" ht="30" customHeight="1">
      <c r="B65" s="740"/>
      <c r="C65" s="679"/>
      <c r="D65" s="679"/>
      <c r="E65" s="712" t="s">
        <v>1230</v>
      </c>
      <c r="F65" s="543"/>
      <c r="G65" s="543"/>
      <c r="H65" s="543"/>
      <c r="I65" s="679"/>
      <c r="K65" s="694"/>
      <c r="L65" s="692"/>
      <c r="M65" s="692"/>
      <c r="N65" s="789"/>
      <c r="O65" s="789"/>
      <c r="Q65" s="717"/>
      <c r="Z65" s="679"/>
      <c r="AA65" s="679"/>
      <c r="AB65" s="679"/>
      <c r="AC65" s="679"/>
      <c r="AD65" s="679"/>
      <c r="AE65" s="679"/>
      <c r="AF65" s="679"/>
      <c r="AG65" s="679"/>
      <c r="AH65" s="679"/>
      <c r="AI65" s="679"/>
      <c r="AJ65" s="679"/>
      <c r="AK65" s="679"/>
      <c r="AL65" s="679"/>
      <c r="AM65" s="679"/>
      <c r="AN65" s="679"/>
      <c r="AO65" s="679"/>
      <c r="AP65" s="679"/>
      <c r="AQ65" s="679"/>
      <c r="AR65" s="679"/>
      <c r="AS65" s="679"/>
      <c r="AT65" s="679"/>
      <c r="AU65" s="679"/>
      <c r="AV65" s="679"/>
      <c r="AW65" s="679"/>
      <c r="AX65" s="679"/>
      <c r="AY65" s="679"/>
      <c r="AZ65" s="815"/>
      <c r="BA65" s="846"/>
      <c r="BB65" s="850"/>
      <c r="BS65" s="1885"/>
      <c r="BT65" s="1886"/>
      <c r="BU65" s="1886"/>
      <c r="BV65" s="1886"/>
      <c r="BW65" s="1886"/>
      <c r="BX65" s="1886"/>
      <c r="BY65" s="1886"/>
      <c r="BZ65" s="1886"/>
      <c r="CA65" s="1887"/>
      <c r="CB65" s="1888"/>
      <c r="CC65" s="1889"/>
    </row>
    <row r="66" spans="2:81" s="744" customFormat="1" ht="30" customHeight="1">
      <c r="B66" s="743"/>
      <c r="G66" s="543"/>
      <c r="H66" s="543"/>
      <c r="I66" s="679"/>
      <c r="K66" s="694"/>
      <c r="L66" s="694"/>
      <c r="M66" s="694"/>
      <c r="N66" s="694"/>
      <c r="O66" s="694"/>
      <c r="P66" s="679"/>
      <c r="Q66" s="694"/>
      <c r="R66" s="679"/>
      <c r="S66" s="679"/>
      <c r="CC66" s="745"/>
    </row>
    <row r="67" spans="2:81" s="744" customFormat="1" ht="16.350000000000001" customHeight="1">
      <c r="B67" s="743"/>
      <c r="G67" s="543"/>
      <c r="H67" s="543"/>
      <c r="I67" s="679"/>
      <c r="K67" s="694"/>
      <c r="L67" s="692"/>
      <c r="M67" s="692"/>
      <c r="N67" s="692"/>
      <c r="O67" s="692"/>
      <c r="P67" s="679"/>
      <c r="Q67" s="717"/>
      <c r="R67" s="679"/>
      <c r="S67" s="679"/>
      <c r="T67" s="679"/>
      <c r="U67" s="679"/>
      <c r="W67" s="679"/>
      <c r="X67" s="679"/>
      <c r="Y67" s="679"/>
      <c r="Z67" s="679"/>
      <c r="AA67" s="679"/>
      <c r="AB67" s="679"/>
      <c r="AC67" s="679"/>
      <c r="AD67" s="679"/>
      <c r="AE67" s="679"/>
      <c r="AF67" s="679"/>
      <c r="AG67" s="679"/>
      <c r="AH67" s="679"/>
      <c r="AI67" s="679"/>
      <c r="AJ67" s="679"/>
      <c r="AK67" s="679"/>
      <c r="CC67" s="745"/>
    </row>
    <row r="68" spans="2:81" s="744" customFormat="1" ht="30" customHeight="1">
      <c r="B68" s="743"/>
      <c r="D68" s="1540" t="s">
        <v>1175</v>
      </c>
      <c r="E68" s="692" t="s">
        <v>1231</v>
      </c>
      <c r="F68" s="543"/>
      <c r="K68" s="795"/>
      <c r="L68" s="795"/>
      <c r="M68" s="795"/>
      <c r="N68" s="795"/>
      <c r="O68" s="795"/>
      <c r="CC68" s="745"/>
    </row>
    <row r="69" spans="2:81" s="744" customFormat="1" ht="30" customHeight="1">
      <c r="B69" s="743"/>
      <c r="D69" s="679"/>
      <c r="E69" s="712" t="s">
        <v>1232</v>
      </c>
      <c r="F69" s="543"/>
      <c r="G69" s="1553"/>
      <c r="H69" s="1553"/>
      <c r="K69" s="694"/>
      <c r="L69" s="694"/>
      <c r="M69" s="694"/>
      <c r="N69" s="694"/>
      <c r="O69" s="694"/>
      <c r="P69" s="679"/>
      <c r="Q69" s="694"/>
      <c r="R69" s="679"/>
      <c r="S69" s="679"/>
      <c r="AW69" s="1559" t="s">
        <v>1233</v>
      </c>
      <c r="CA69" s="1559" t="s">
        <v>1234</v>
      </c>
      <c r="CC69" s="745"/>
    </row>
    <row r="70" spans="2:81" s="744" customFormat="1" ht="16.350000000000001" customHeight="1">
      <c r="B70" s="743"/>
      <c r="D70" s="679"/>
      <c r="E70" s="679"/>
      <c r="F70" s="1553"/>
      <c r="G70" s="1553"/>
      <c r="H70" s="1553"/>
      <c r="K70" s="694"/>
      <c r="L70" s="692"/>
      <c r="M70" s="692"/>
      <c r="N70" s="692"/>
      <c r="O70" s="692"/>
      <c r="P70" s="679"/>
      <c r="Q70" s="717"/>
      <c r="R70" s="679"/>
      <c r="S70" s="679"/>
      <c r="T70" s="679"/>
      <c r="U70" s="679"/>
      <c r="W70" s="679"/>
      <c r="X70" s="679"/>
      <c r="Y70" s="679"/>
      <c r="Z70" s="679"/>
      <c r="AA70" s="679"/>
      <c r="AB70" s="679"/>
      <c r="AC70" s="679"/>
      <c r="AD70" s="679"/>
      <c r="AE70" s="679"/>
      <c r="AF70" s="679"/>
      <c r="AG70" s="679"/>
      <c r="AH70" s="679"/>
      <c r="AI70" s="679"/>
      <c r="AJ70" s="679"/>
      <c r="AK70" s="679"/>
      <c r="CC70" s="745"/>
    </row>
    <row r="71" spans="2:81" s="744" customFormat="1" ht="30" customHeight="1">
      <c r="B71" s="743"/>
      <c r="D71" s="741"/>
      <c r="E71" s="1882"/>
      <c r="F71" s="1883"/>
      <c r="G71" s="1883"/>
      <c r="H71" s="1883"/>
      <c r="I71" s="1883"/>
      <c r="J71" s="1883"/>
      <c r="K71" s="1883"/>
      <c r="L71" s="1883"/>
      <c r="M71" s="1883"/>
      <c r="N71" s="1883"/>
      <c r="O71" s="1883"/>
      <c r="P71" s="1883"/>
      <c r="Q71" s="1883"/>
      <c r="R71" s="1883"/>
      <c r="S71" s="1883"/>
      <c r="T71" s="1883"/>
      <c r="U71" s="1883"/>
      <c r="V71" s="1883"/>
      <c r="W71" s="1883"/>
      <c r="X71" s="1883"/>
      <c r="Y71" s="1883"/>
      <c r="Z71" s="1883"/>
      <c r="AA71" s="1883"/>
      <c r="AB71" s="1883"/>
      <c r="AC71" s="1883"/>
      <c r="AD71" s="1883"/>
      <c r="AE71" s="1883"/>
      <c r="AF71" s="1883"/>
      <c r="AG71" s="1883"/>
      <c r="AH71" s="1883"/>
      <c r="AI71" s="1883"/>
      <c r="AJ71" s="1883"/>
      <c r="AK71" s="1883"/>
      <c r="AL71" s="1883"/>
      <c r="AM71" s="1883"/>
      <c r="AN71" s="1883"/>
      <c r="AO71" s="1883"/>
      <c r="AP71" s="1883"/>
      <c r="AQ71" s="1883"/>
      <c r="AR71" s="1883"/>
      <c r="AS71" s="1883"/>
      <c r="AT71" s="1883"/>
      <c r="AU71" s="1883"/>
      <c r="AV71" s="1883"/>
      <c r="AW71" s="1884"/>
      <c r="BS71" s="1882"/>
      <c r="BT71" s="1883"/>
      <c r="BU71" s="1883"/>
      <c r="BV71" s="1883"/>
      <c r="BW71" s="1883"/>
      <c r="BX71" s="1883"/>
      <c r="BY71" s="1883"/>
      <c r="BZ71" s="1883"/>
      <c r="CA71" s="1884"/>
      <c r="CB71" s="1890" t="s">
        <v>1229</v>
      </c>
      <c r="CC71" s="1893"/>
    </row>
    <row r="72" spans="2:81" s="744" customFormat="1" ht="30" customHeight="1">
      <c r="B72" s="743"/>
      <c r="D72" s="820"/>
      <c r="E72" s="1890"/>
      <c r="F72" s="1891"/>
      <c r="G72" s="1891"/>
      <c r="H72" s="1891"/>
      <c r="I72" s="1891"/>
      <c r="J72" s="1891"/>
      <c r="K72" s="1891"/>
      <c r="L72" s="1891"/>
      <c r="M72" s="1891"/>
      <c r="N72" s="1891"/>
      <c r="O72" s="1891"/>
      <c r="P72" s="1891"/>
      <c r="Q72" s="1891"/>
      <c r="R72" s="1891"/>
      <c r="S72" s="1891"/>
      <c r="T72" s="1891"/>
      <c r="U72" s="1891"/>
      <c r="V72" s="1891"/>
      <c r="W72" s="1891"/>
      <c r="X72" s="1891"/>
      <c r="Y72" s="1891"/>
      <c r="Z72" s="1891"/>
      <c r="AA72" s="1891"/>
      <c r="AB72" s="1891"/>
      <c r="AC72" s="1891"/>
      <c r="AD72" s="1891"/>
      <c r="AE72" s="1891"/>
      <c r="AF72" s="1891"/>
      <c r="AG72" s="1891"/>
      <c r="AH72" s="1891"/>
      <c r="AI72" s="1891"/>
      <c r="AJ72" s="1891"/>
      <c r="AK72" s="1891"/>
      <c r="AL72" s="1891"/>
      <c r="AM72" s="1891"/>
      <c r="AN72" s="1891"/>
      <c r="AO72" s="1891"/>
      <c r="AP72" s="1891"/>
      <c r="AQ72" s="1891"/>
      <c r="AR72" s="1891"/>
      <c r="AS72" s="1891"/>
      <c r="AT72" s="1891"/>
      <c r="AU72" s="1891"/>
      <c r="AV72" s="1891"/>
      <c r="AW72" s="1892"/>
      <c r="BS72" s="1885"/>
      <c r="BT72" s="1886"/>
      <c r="BU72" s="1886"/>
      <c r="BV72" s="1886"/>
      <c r="BW72" s="1886"/>
      <c r="BX72" s="1886"/>
      <c r="BY72" s="1886"/>
      <c r="BZ72" s="1886"/>
      <c r="CA72" s="1887"/>
      <c r="CB72" s="1890"/>
      <c r="CC72" s="1893"/>
    </row>
    <row r="73" spans="2:81" s="744" customFormat="1" ht="16.350000000000001" customHeight="1">
      <c r="B73" s="743"/>
      <c r="D73" s="679"/>
      <c r="E73" s="1890"/>
      <c r="F73" s="1891"/>
      <c r="G73" s="1891"/>
      <c r="H73" s="1891"/>
      <c r="I73" s="1891"/>
      <c r="J73" s="1891"/>
      <c r="K73" s="1891"/>
      <c r="L73" s="1891"/>
      <c r="M73" s="1891"/>
      <c r="N73" s="1891"/>
      <c r="O73" s="1891"/>
      <c r="P73" s="1891"/>
      <c r="Q73" s="1891"/>
      <c r="R73" s="1891"/>
      <c r="S73" s="1891"/>
      <c r="T73" s="1891"/>
      <c r="U73" s="1891"/>
      <c r="V73" s="1891"/>
      <c r="W73" s="1891"/>
      <c r="X73" s="1891"/>
      <c r="Y73" s="1891"/>
      <c r="Z73" s="1891"/>
      <c r="AA73" s="1891"/>
      <c r="AB73" s="1891"/>
      <c r="AC73" s="1891"/>
      <c r="AD73" s="1891"/>
      <c r="AE73" s="1891"/>
      <c r="AF73" s="1891"/>
      <c r="AG73" s="1891"/>
      <c r="AH73" s="1891"/>
      <c r="AI73" s="1891"/>
      <c r="AJ73" s="1891"/>
      <c r="AK73" s="1891"/>
      <c r="AL73" s="1891"/>
      <c r="AM73" s="1891"/>
      <c r="AN73" s="1891"/>
      <c r="AO73" s="1891"/>
      <c r="AP73" s="1891"/>
      <c r="AQ73" s="1891"/>
      <c r="AR73" s="1891"/>
      <c r="AS73" s="1891"/>
      <c r="AT73" s="1891"/>
      <c r="AU73" s="1891"/>
      <c r="AV73" s="1891"/>
      <c r="AW73" s="1892"/>
      <c r="CC73" s="745"/>
    </row>
    <row r="74" spans="2:81" s="744" customFormat="1" ht="30" customHeight="1">
      <c r="B74" s="743"/>
      <c r="E74" s="1890"/>
      <c r="F74" s="1891"/>
      <c r="G74" s="1891"/>
      <c r="H74" s="1891"/>
      <c r="I74" s="1891"/>
      <c r="J74" s="1891"/>
      <c r="K74" s="1891"/>
      <c r="L74" s="1891"/>
      <c r="M74" s="1891"/>
      <c r="N74" s="1891"/>
      <c r="O74" s="1891"/>
      <c r="P74" s="1891"/>
      <c r="Q74" s="1891"/>
      <c r="R74" s="1891"/>
      <c r="S74" s="1891"/>
      <c r="T74" s="1891"/>
      <c r="U74" s="1891"/>
      <c r="V74" s="1891"/>
      <c r="W74" s="1891"/>
      <c r="X74" s="1891"/>
      <c r="Y74" s="1891"/>
      <c r="Z74" s="1891"/>
      <c r="AA74" s="1891"/>
      <c r="AB74" s="1891"/>
      <c r="AC74" s="1891"/>
      <c r="AD74" s="1891"/>
      <c r="AE74" s="1891"/>
      <c r="AF74" s="1891"/>
      <c r="AG74" s="1891"/>
      <c r="AH74" s="1891"/>
      <c r="AI74" s="1891"/>
      <c r="AJ74" s="1891"/>
      <c r="AK74" s="1891"/>
      <c r="AL74" s="1891"/>
      <c r="AM74" s="1891"/>
      <c r="AN74" s="1891"/>
      <c r="AO74" s="1891"/>
      <c r="AP74" s="1891"/>
      <c r="AQ74" s="1891"/>
      <c r="AR74" s="1891"/>
      <c r="AS74" s="1891"/>
      <c r="AT74" s="1891"/>
      <c r="AU74" s="1891"/>
      <c r="AV74" s="1891"/>
      <c r="AW74" s="1892"/>
      <c r="CC74" s="745"/>
    </row>
    <row r="75" spans="2:81" s="744" customFormat="1" ht="30" customHeight="1">
      <c r="B75" s="743"/>
      <c r="D75" s="820"/>
      <c r="E75" s="1890"/>
      <c r="F75" s="1891"/>
      <c r="G75" s="1891"/>
      <c r="H75" s="1891"/>
      <c r="I75" s="1891"/>
      <c r="J75" s="1891"/>
      <c r="K75" s="1891"/>
      <c r="L75" s="1891"/>
      <c r="M75" s="1891"/>
      <c r="N75" s="1891"/>
      <c r="O75" s="1891"/>
      <c r="P75" s="1891"/>
      <c r="Q75" s="1891"/>
      <c r="R75" s="1891"/>
      <c r="S75" s="1891"/>
      <c r="T75" s="1891"/>
      <c r="U75" s="1891"/>
      <c r="V75" s="1891"/>
      <c r="W75" s="1891"/>
      <c r="X75" s="1891"/>
      <c r="Y75" s="1891"/>
      <c r="Z75" s="1891"/>
      <c r="AA75" s="1891"/>
      <c r="AB75" s="1891"/>
      <c r="AC75" s="1891"/>
      <c r="AD75" s="1891"/>
      <c r="AE75" s="1891"/>
      <c r="AF75" s="1891"/>
      <c r="AG75" s="1891"/>
      <c r="AH75" s="1891"/>
      <c r="AI75" s="1891"/>
      <c r="AJ75" s="1891"/>
      <c r="AK75" s="1891"/>
      <c r="AL75" s="1891"/>
      <c r="AM75" s="1891"/>
      <c r="AN75" s="1891"/>
      <c r="AO75" s="1891"/>
      <c r="AP75" s="1891"/>
      <c r="AQ75" s="1891"/>
      <c r="AR75" s="1891"/>
      <c r="AS75" s="1891"/>
      <c r="AT75" s="1891"/>
      <c r="AU75" s="1891"/>
      <c r="AV75" s="1891"/>
      <c r="AW75" s="1892"/>
      <c r="CC75" s="745"/>
    </row>
    <row r="76" spans="2:81" s="744" customFormat="1" ht="16.350000000000001" customHeight="1">
      <c r="B76" s="743"/>
      <c r="D76" s="679"/>
      <c r="E76" s="1890"/>
      <c r="F76" s="1891"/>
      <c r="G76" s="1891"/>
      <c r="H76" s="1891"/>
      <c r="I76" s="1891"/>
      <c r="J76" s="1891"/>
      <c r="K76" s="1891"/>
      <c r="L76" s="1891"/>
      <c r="M76" s="1891"/>
      <c r="N76" s="1891"/>
      <c r="O76" s="1891"/>
      <c r="P76" s="1891"/>
      <c r="Q76" s="1891"/>
      <c r="R76" s="1891"/>
      <c r="S76" s="1891"/>
      <c r="T76" s="1891"/>
      <c r="U76" s="1891"/>
      <c r="V76" s="1891"/>
      <c r="W76" s="1891"/>
      <c r="X76" s="1891"/>
      <c r="Y76" s="1891"/>
      <c r="Z76" s="1891"/>
      <c r="AA76" s="1891"/>
      <c r="AB76" s="1891"/>
      <c r="AC76" s="1891"/>
      <c r="AD76" s="1891"/>
      <c r="AE76" s="1891"/>
      <c r="AF76" s="1891"/>
      <c r="AG76" s="1891"/>
      <c r="AH76" s="1891"/>
      <c r="AI76" s="1891"/>
      <c r="AJ76" s="1891"/>
      <c r="AK76" s="1891"/>
      <c r="AL76" s="1891"/>
      <c r="AM76" s="1891"/>
      <c r="AN76" s="1891"/>
      <c r="AO76" s="1891"/>
      <c r="AP76" s="1891"/>
      <c r="AQ76" s="1891"/>
      <c r="AR76" s="1891"/>
      <c r="AS76" s="1891"/>
      <c r="AT76" s="1891"/>
      <c r="AU76" s="1891"/>
      <c r="AV76" s="1891"/>
      <c r="AW76" s="1892"/>
      <c r="CC76" s="745"/>
    </row>
    <row r="77" spans="2:81" s="744" customFormat="1" ht="30" customHeight="1">
      <c r="B77" s="743"/>
      <c r="E77" s="1890"/>
      <c r="F77" s="1891"/>
      <c r="G77" s="1891"/>
      <c r="H77" s="1891"/>
      <c r="I77" s="1891"/>
      <c r="J77" s="1891"/>
      <c r="K77" s="1891"/>
      <c r="L77" s="1891"/>
      <c r="M77" s="1891"/>
      <c r="N77" s="1891"/>
      <c r="O77" s="1891"/>
      <c r="P77" s="1891"/>
      <c r="Q77" s="1891"/>
      <c r="R77" s="1891"/>
      <c r="S77" s="1891"/>
      <c r="T77" s="1891"/>
      <c r="U77" s="1891"/>
      <c r="V77" s="1891"/>
      <c r="W77" s="1891"/>
      <c r="X77" s="1891"/>
      <c r="Y77" s="1891"/>
      <c r="Z77" s="1891"/>
      <c r="AA77" s="1891"/>
      <c r="AB77" s="1891"/>
      <c r="AC77" s="1891"/>
      <c r="AD77" s="1891"/>
      <c r="AE77" s="1891"/>
      <c r="AF77" s="1891"/>
      <c r="AG77" s="1891"/>
      <c r="AH77" s="1891"/>
      <c r="AI77" s="1891"/>
      <c r="AJ77" s="1891"/>
      <c r="AK77" s="1891"/>
      <c r="AL77" s="1891"/>
      <c r="AM77" s="1891"/>
      <c r="AN77" s="1891"/>
      <c r="AO77" s="1891"/>
      <c r="AP77" s="1891"/>
      <c r="AQ77" s="1891"/>
      <c r="AR77" s="1891"/>
      <c r="AS77" s="1891"/>
      <c r="AT77" s="1891"/>
      <c r="AU77" s="1891"/>
      <c r="AV77" s="1891"/>
      <c r="AW77" s="1892"/>
      <c r="CC77" s="745"/>
    </row>
    <row r="78" spans="2:81" s="744" customFormat="1" ht="30" customHeight="1">
      <c r="B78" s="743"/>
      <c r="D78" s="820"/>
      <c r="E78" s="1885"/>
      <c r="F78" s="1886"/>
      <c r="G78" s="1886"/>
      <c r="H78" s="1886"/>
      <c r="I78" s="1886"/>
      <c r="J78" s="1886"/>
      <c r="K78" s="1886"/>
      <c r="L78" s="1886"/>
      <c r="M78" s="1886"/>
      <c r="N78" s="1886"/>
      <c r="O78" s="1886"/>
      <c r="P78" s="1886"/>
      <c r="Q78" s="1886"/>
      <c r="R78" s="1886"/>
      <c r="S78" s="1886"/>
      <c r="T78" s="1886"/>
      <c r="U78" s="1886"/>
      <c r="V78" s="1886"/>
      <c r="W78" s="1886"/>
      <c r="X78" s="1886"/>
      <c r="Y78" s="1886"/>
      <c r="Z78" s="1886"/>
      <c r="AA78" s="1886"/>
      <c r="AB78" s="1886"/>
      <c r="AC78" s="1886"/>
      <c r="AD78" s="1886"/>
      <c r="AE78" s="1886"/>
      <c r="AF78" s="1886"/>
      <c r="AG78" s="1886"/>
      <c r="AH78" s="1886"/>
      <c r="AI78" s="1886"/>
      <c r="AJ78" s="1886"/>
      <c r="AK78" s="1886"/>
      <c r="AL78" s="1886"/>
      <c r="AM78" s="1886"/>
      <c r="AN78" s="1886"/>
      <c r="AO78" s="1886"/>
      <c r="AP78" s="1886"/>
      <c r="AQ78" s="1886"/>
      <c r="AR78" s="1886"/>
      <c r="AS78" s="1886"/>
      <c r="AT78" s="1886"/>
      <c r="AU78" s="1886"/>
      <c r="AV78" s="1886"/>
      <c r="AW78" s="1887"/>
      <c r="CC78" s="745"/>
    </row>
    <row r="79" spans="2:81" s="744" customFormat="1" ht="30" customHeight="1">
      <c r="B79" s="743"/>
      <c r="D79" s="679"/>
      <c r="E79" s="679"/>
      <c r="F79" s="543"/>
      <c r="G79" s="543"/>
      <c r="H79" s="543"/>
      <c r="K79" s="694"/>
      <c r="L79" s="795"/>
      <c r="M79" s="795"/>
      <c r="N79" s="795"/>
      <c r="O79" s="795"/>
      <c r="Q79" s="717"/>
      <c r="CC79" s="745"/>
    </row>
    <row r="80" spans="2:81" s="744" customFormat="1" ht="16.149999999999999" customHeight="1">
      <c r="B80" s="743"/>
      <c r="D80" s="741"/>
      <c r="E80" s="741"/>
      <c r="F80" s="741"/>
      <c r="G80" s="741"/>
      <c r="H80" s="741"/>
      <c r="K80" s="795"/>
      <c r="L80" s="795"/>
      <c r="M80" s="795"/>
      <c r="N80" s="795"/>
      <c r="O80" s="795"/>
      <c r="CC80" s="745"/>
    </row>
    <row r="81" spans="2:85" s="744" customFormat="1" ht="30" customHeight="1">
      <c r="B81" s="743"/>
      <c r="D81" s="851" t="s">
        <v>1221</v>
      </c>
      <c r="E81" s="692" t="s">
        <v>1235</v>
      </c>
      <c r="F81" s="543"/>
      <c r="G81" s="543"/>
      <c r="H81" s="543"/>
      <c r="K81" s="694"/>
      <c r="L81" s="694"/>
      <c r="M81" s="694"/>
      <c r="N81" s="694"/>
      <c r="O81" s="694"/>
      <c r="Q81" s="694"/>
      <c r="CC81" s="745"/>
    </row>
    <row r="82" spans="2:85" s="744" customFormat="1" ht="30" customHeight="1">
      <c r="B82" s="743"/>
      <c r="D82" s="679"/>
      <c r="E82" s="712" t="s">
        <v>1236</v>
      </c>
      <c r="F82" s="543"/>
      <c r="G82" s="543"/>
      <c r="H82" s="543"/>
      <c r="K82" s="694"/>
      <c r="L82" s="795"/>
      <c r="M82" s="795"/>
      <c r="N82" s="795"/>
      <c r="O82" s="795"/>
      <c r="Q82" s="717"/>
      <c r="AW82" s="1559" t="s">
        <v>1237</v>
      </c>
      <c r="CA82" s="1559" t="s">
        <v>1238</v>
      </c>
      <c r="CC82" s="745"/>
    </row>
    <row r="83" spans="2:85" s="744" customFormat="1" ht="16.149999999999999" customHeight="1">
      <c r="B83" s="743"/>
      <c r="K83" s="795"/>
      <c r="L83" s="795"/>
      <c r="M83" s="795"/>
      <c r="N83" s="795"/>
      <c r="O83" s="795"/>
      <c r="CC83" s="745"/>
    </row>
    <row r="84" spans="2:85" s="744" customFormat="1" ht="30" customHeight="1">
      <c r="B84" s="743"/>
      <c r="D84" s="820"/>
      <c r="E84" s="1895"/>
      <c r="F84" s="1896"/>
      <c r="G84" s="1896"/>
      <c r="H84" s="1896"/>
      <c r="I84" s="1896"/>
      <c r="J84" s="1896"/>
      <c r="K84" s="1896"/>
      <c r="L84" s="1896"/>
      <c r="M84" s="1896"/>
      <c r="N84" s="1896"/>
      <c r="O84" s="1896"/>
      <c r="P84" s="1896"/>
      <c r="Q84" s="1896"/>
      <c r="R84" s="1896"/>
      <c r="S84" s="1896"/>
      <c r="T84" s="1896"/>
      <c r="U84" s="1896"/>
      <c r="V84" s="1896"/>
      <c r="W84" s="1896"/>
      <c r="X84" s="1896"/>
      <c r="Y84" s="1896"/>
      <c r="Z84" s="1896"/>
      <c r="AA84" s="1896"/>
      <c r="AB84" s="1896"/>
      <c r="AC84" s="1896"/>
      <c r="AD84" s="1896"/>
      <c r="AE84" s="1896"/>
      <c r="AF84" s="1896"/>
      <c r="AG84" s="1896"/>
      <c r="AH84" s="1896"/>
      <c r="AI84" s="1896"/>
      <c r="AJ84" s="1896"/>
      <c r="AK84" s="1896"/>
      <c r="AL84" s="1896"/>
      <c r="AM84" s="1896"/>
      <c r="AN84" s="1896"/>
      <c r="AO84" s="1896"/>
      <c r="AP84" s="1896"/>
      <c r="AQ84" s="1896"/>
      <c r="AR84" s="1896"/>
      <c r="AS84" s="1896"/>
      <c r="AT84" s="1896"/>
      <c r="AU84" s="1896"/>
      <c r="AV84" s="1896"/>
      <c r="AW84" s="1897"/>
      <c r="BS84" s="1882"/>
      <c r="BT84" s="1883"/>
      <c r="BU84" s="1883"/>
      <c r="BV84" s="1883"/>
      <c r="BW84" s="1883"/>
      <c r="BX84" s="1883"/>
      <c r="BY84" s="1883"/>
      <c r="BZ84" s="1883"/>
      <c r="CA84" s="1884"/>
      <c r="CB84" s="1890" t="s">
        <v>1229</v>
      </c>
      <c r="CC84" s="1893"/>
    </row>
    <row r="85" spans="2:85" s="744" customFormat="1" ht="30" customHeight="1">
      <c r="B85" s="743"/>
      <c r="D85" s="679"/>
      <c r="E85" s="1898"/>
      <c r="F85" s="1899"/>
      <c r="G85" s="1899"/>
      <c r="H85" s="1899"/>
      <c r="I85" s="1899"/>
      <c r="J85" s="1899"/>
      <c r="K85" s="1899"/>
      <c r="L85" s="1899"/>
      <c r="M85" s="1899"/>
      <c r="N85" s="1899"/>
      <c r="O85" s="1899"/>
      <c r="P85" s="1899"/>
      <c r="Q85" s="1899"/>
      <c r="R85" s="1899"/>
      <c r="S85" s="1899"/>
      <c r="T85" s="1899"/>
      <c r="U85" s="1899"/>
      <c r="V85" s="1899"/>
      <c r="W85" s="1899"/>
      <c r="X85" s="1899"/>
      <c r="Y85" s="1899"/>
      <c r="Z85" s="1899"/>
      <c r="AA85" s="1899"/>
      <c r="AB85" s="1899"/>
      <c r="AC85" s="1899"/>
      <c r="AD85" s="1899"/>
      <c r="AE85" s="1899"/>
      <c r="AF85" s="1899"/>
      <c r="AG85" s="1899"/>
      <c r="AH85" s="1899"/>
      <c r="AI85" s="1899"/>
      <c r="AJ85" s="1899"/>
      <c r="AK85" s="1899"/>
      <c r="AL85" s="1899"/>
      <c r="AM85" s="1899"/>
      <c r="AN85" s="1899"/>
      <c r="AO85" s="1899"/>
      <c r="AP85" s="1899"/>
      <c r="AQ85" s="1899"/>
      <c r="AR85" s="1899"/>
      <c r="AS85" s="1899"/>
      <c r="AT85" s="1899"/>
      <c r="AU85" s="1899"/>
      <c r="AV85" s="1899"/>
      <c r="AW85" s="1900"/>
      <c r="BS85" s="1885"/>
      <c r="BT85" s="1886"/>
      <c r="BU85" s="1886"/>
      <c r="BV85" s="1886"/>
      <c r="BW85" s="1886"/>
      <c r="BX85" s="1886"/>
      <c r="BY85" s="1886"/>
      <c r="BZ85" s="1886"/>
      <c r="CA85" s="1887"/>
      <c r="CB85" s="1890"/>
      <c r="CC85" s="1893"/>
    </row>
    <row r="86" spans="2:85" s="744" customFormat="1" ht="16.149999999999999" customHeight="1">
      <c r="B86" s="743"/>
      <c r="D86" s="741"/>
      <c r="E86" s="1898"/>
      <c r="F86" s="1899"/>
      <c r="G86" s="1899"/>
      <c r="H86" s="1899"/>
      <c r="I86" s="1899"/>
      <c r="J86" s="1899"/>
      <c r="K86" s="1899"/>
      <c r="L86" s="1899"/>
      <c r="M86" s="1899"/>
      <c r="N86" s="1899"/>
      <c r="O86" s="1899"/>
      <c r="P86" s="1899"/>
      <c r="Q86" s="1899"/>
      <c r="R86" s="1899"/>
      <c r="S86" s="1899"/>
      <c r="T86" s="1899"/>
      <c r="U86" s="1899"/>
      <c r="V86" s="1899"/>
      <c r="W86" s="1899"/>
      <c r="X86" s="1899"/>
      <c r="Y86" s="1899"/>
      <c r="Z86" s="1899"/>
      <c r="AA86" s="1899"/>
      <c r="AB86" s="1899"/>
      <c r="AC86" s="1899"/>
      <c r="AD86" s="1899"/>
      <c r="AE86" s="1899"/>
      <c r="AF86" s="1899"/>
      <c r="AG86" s="1899"/>
      <c r="AH86" s="1899"/>
      <c r="AI86" s="1899"/>
      <c r="AJ86" s="1899"/>
      <c r="AK86" s="1899"/>
      <c r="AL86" s="1899"/>
      <c r="AM86" s="1899"/>
      <c r="AN86" s="1899"/>
      <c r="AO86" s="1899"/>
      <c r="AP86" s="1899"/>
      <c r="AQ86" s="1899"/>
      <c r="AR86" s="1899"/>
      <c r="AS86" s="1899"/>
      <c r="AT86" s="1899"/>
      <c r="AU86" s="1899"/>
      <c r="AV86" s="1899"/>
      <c r="AW86" s="1900"/>
      <c r="CC86" s="745"/>
    </row>
    <row r="87" spans="2:85" s="744" customFormat="1" ht="30" customHeight="1">
      <c r="B87" s="743"/>
      <c r="D87" s="820"/>
      <c r="E87" s="1898"/>
      <c r="F87" s="1899"/>
      <c r="G87" s="1899"/>
      <c r="H87" s="1899"/>
      <c r="I87" s="1899"/>
      <c r="J87" s="1899"/>
      <c r="K87" s="1899"/>
      <c r="L87" s="1899"/>
      <c r="M87" s="1899"/>
      <c r="N87" s="1899"/>
      <c r="O87" s="1899"/>
      <c r="P87" s="1899"/>
      <c r="Q87" s="1899"/>
      <c r="R87" s="1899"/>
      <c r="S87" s="1899"/>
      <c r="T87" s="1899"/>
      <c r="U87" s="1899"/>
      <c r="V87" s="1899"/>
      <c r="W87" s="1899"/>
      <c r="X87" s="1899"/>
      <c r="Y87" s="1899"/>
      <c r="Z87" s="1899"/>
      <c r="AA87" s="1899"/>
      <c r="AB87" s="1899"/>
      <c r="AC87" s="1899"/>
      <c r="AD87" s="1899"/>
      <c r="AE87" s="1899"/>
      <c r="AF87" s="1899"/>
      <c r="AG87" s="1899"/>
      <c r="AH87" s="1899"/>
      <c r="AI87" s="1899"/>
      <c r="AJ87" s="1899"/>
      <c r="AK87" s="1899"/>
      <c r="AL87" s="1899"/>
      <c r="AM87" s="1899"/>
      <c r="AN87" s="1899"/>
      <c r="AO87" s="1899"/>
      <c r="AP87" s="1899"/>
      <c r="AQ87" s="1899"/>
      <c r="AR87" s="1899"/>
      <c r="AS87" s="1899"/>
      <c r="AT87" s="1899"/>
      <c r="AU87" s="1899"/>
      <c r="AV87" s="1899"/>
      <c r="AW87" s="1900"/>
      <c r="CC87" s="745"/>
    </row>
    <row r="88" spans="2:85" s="744" customFormat="1" ht="30" customHeight="1">
      <c r="B88" s="743"/>
      <c r="D88" s="679"/>
      <c r="E88" s="1898"/>
      <c r="F88" s="1899"/>
      <c r="G88" s="1899"/>
      <c r="H88" s="1899"/>
      <c r="I88" s="1899"/>
      <c r="J88" s="1899"/>
      <c r="K88" s="1899"/>
      <c r="L88" s="1899"/>
      <c r="M88" s="1899"/>
      <c r="N88" s="1899"/>
      <c r="O88" s="1899"/>
      <c r="P88" s="1899"/>
      <c r="Q88" s="1899"/>
      <c r="R88" s="1899"/>
      <c r="S88" s="1899"/>
      <c r="T88" s="1899"/>
      <c r="U88" s="1899"/>
      <c r="V88" s="1899"/>
      <c r="W88" s="1899"/>
      <c r="X88" s="1899"/>
      <c r="Y88" s="1899"/>
      <c r="Z88" s="1899"/>
      <c r="AA88" s="1899"/>
      <c r="AB88" s="1899"/>
      <c r="AC88" s="1899"/>
      <c r="AD88" s="1899"/>
      <c r="AE88" s="1899"/>
      <c r="AF88" s="1899"/>
      <c r="AG88" s="1899"/>
      <c r="AH88" s="1899"/>
      <c r="AI88" s="1899"/>
      <c r="AJ88" s="1899"/>
      <c r="AK88" s="1899"/>
      <c r="AL88" s="1899"/>
      <c r="AM88" s="1899"/>
      <c r="AN88" s="1899"/>
      <c r="AO88" s="1899"/>
      <c r="AP88" s="1899"/>
      <c r="AQ88" s="1899"/>
      <c r="AR88" s="1899"/>
      <c r="AS88" s="1899"/>
      <c r="AT88" s="1899"/>
      <c r="AU88" s="1899"/>
      <c r="AV88" s="1899"/>
      <c r="AW88" s="1900"/>
      <c r="CC88" s="745"/>
    </row>
    <row r="89" spans="2:85" s="744" customFormat="1" ht="16.149999999999999" customHeight="1">
      <c r="B89" s="743"/>
      <c r="E89" s="1898"/>
      <c r="F89" s="1899"/>
      <c r="G89" s="1899"/>
      <c r="H89" s="1899"/>
      <c r="I89" s="1899"/>
      <c r="J89" s="1899"/>
      <c r="K89" s="1899"/>
      <c r="L89" s="1899"/>
      <c r="M89" s="1899"/>
      <c r="N89" s="1899"/>
      <c r="O89" s="1899"/>
      <c r="P89" s="1899"/>
      <c r="Q89" s="1899"/>
      <c r="R89" s="1899"/>
      <c r="S89" s="1899"/>
      <c r="T89" s="1899"/>
      <c r="U89" s="1899"/>
      <c r="V89" s="1899"/>
      <c r="W89" s="1899"/>
      <c r="X89" s="1899"/>
      <c r="Y89" s="1899"/>
      <c r="Z89" s="1899"/>
      <c r="AA89" s="1899"/>
      <c r="AB89" s="1899"/>
      <c r="AC89" s="1899"/>
      <c r="AD89" s="1899"/>
      <c r="AE89" s="1899"/>
      <c r="AF89" s="1899"/>
      <c r="AG89" s="1899"/>
      <c r="AH89" s="1899"/>
      <c r="AI89" s="1899"/>
      <c r="AJ89" s="1899"/>
      <c r="AK89" s="1899"/>
      <c r="AL89" s="1899"/>
      <c r="AM89" s="1899"/>
      <c r="AN89" s="1899"/>
      <c r="AO89" s="1899"/>
      <c r="AP89" s="1899"/>
      <c r="AQ89" s="1899"/>
      <c r="AR89" s="1899"/>
      <c r="AS89" s="1899"/>
      <c r="AT89" s="1899"/>
      <c r="AU89" s="1899"/>
      <c r="AV89" s="1899"/>
      <c r="AW89" s="1900"/>
      <c r="CC89" s="745"/>
    </row>
    <row r="90" spans="2:85" s="744" customFormat="1" ht="30" customHeight="1">
      <c r="B90" s="743"/>
      <c r="D90" s="820"/>
      <c r="E90" s="1898"/>
      <c r="F90" s="1899"/>
      <c r="G90" s="1899"/>
      <c r="H90" s="1899"/>
      <c r="I90" s="1899"/>
      <c r="J90" s="1899"/>
      <c r="K90" s="1899"/>
      <c r="L90" s="1899"/>
      <c r="M90" s="1899"/>
      <c r="N90" s="1899"/>
      <c r="O90" s="1899"/>
      <c r="P90" s="1899"/>
      <c r="Q90" s="1899"/>
      <c r="R90" s="1899"/>
      <c r="S90" s="1899"/>
      <c r="T90" s="1899"/>
      <c r="U90" s="1899"/>
      <c r="V90" s="1899"/>
      <c r="W90" s="1899"/>
      <c r="X90" s="1899"/>
      <c r="Y90" s="1899"/>
      <c r="Z90" s="1899"/>
      <c r="AA90" s="1899"/>
      <c r="AB90" s="1899"/>
      <c r="AC90" s="1899"/>
      <c r="AD90" s="1899"/>
      <c r="AE90" s="1899"/>
      <c r="AF90" s="1899"/>
      <c r="AG90" s="1899"/>
      <c r="AH90" s="1899"/>
      <c r="AI90" s="1899"/>
      <c r="AJ90" s="1899"/>
      <c r="AK90" s="1899"/>
      <c r="AL90" s="1899"/>
      <c r="AM90" s="1899"/>
      <c r="AN90" s="1899"/>
      <c r="AO90" s="1899"/>
      <c r="AP90" s="1899"/>
      <c r="AQ90" s="1899"/>
      <c r="AR90" s="1899"/>
      <c r="AS90" s="1899"/>
      <c r="AT90" s="1899"/>
      <c r="AU90" s="1899"/>
      <c r="AV90" s="1899"/>
      <c r="AW90" s="1900"/>
      <c r="CC90" s="745"/>
    </row>
    <row r="91" spans="2:85" s="744" customFormat="1" ht="30" customHeight="1">
      <c r="B91" s="743"/>
      <c r="D91" s="679"/>
      <c r="E91" s="1901"/>
      <c r="F91" s="1902"/>
      <c r="G91" s="1902"/>
      <c r="H91" s="1902"/>
      <c r="I91" s="1902"/>
      <c r="J91" s="1902"/>
      <c r="K91" s="1902"/>
      <c r="L91" s="1902"/>
      <c r="M91" s="1902"/>
      <c r="N91" s="1902"/>
      <c r="O91" s="1902"/>
      <c r="P91" s="1902"/>
      <c r="Q91" s="1902"/>
      <c r="R91" s="1902"/>
      <c r="S91" s="1902"/>
      <c r="T91" s="1902"/>
      <c r="U91" s="1902"/>
      <c r="V91" s="1902"/>
      <c r="W91" s="1902"/>
      <c r="X91" s="1902"/>
      <c r="Y91" s="1902"/>
      <c r="Z91" s="1902"/>
      <c r="AA91" s="1902"/>
      <c r="AB91" s="1902"/>
      <c r="AC91" s="1902"/>
      <c r="AD91" s="1902"/>
      <c r="AE91" s="1902"/>
      <c r="AF91" s="1902"/>
      <c r="AG91" s="1902"/>
      <c r="AH91" s="1902"/>
      <c r="AI91" s="1902"/>
      <c r="AJ91" s="1902"/>
      <c r="AK91" s="1902"/>
      <c r="AL91" s="1902"/>
      <c r="AM91" s="1902"/>
      <c r="AN91" s="1902"/>
      <c r="AO91" s="1902"/>
      <c r="AP91" s="1902"/>
      <c r="AQ91" s="1902"/>
      <c r="AR91" s="1902"/>
      <c r="AS91" s="1902"/>
      <c r="AT91" s="1902"/>
      <c r="AU91" s="1902"/>
      <c r="AV91" s="1902"/>
      <c r="AW91" s="1903"/>
      <c r="BZ91" s="795"/>
      <c r="CA91" s="789"/>
      <c r="CB91" s="789"/>
      <c r="CC91" s="745"/>
    </row>
    <row r="92" spans="2:85" s="744" customFormat="1" ht="16.149999999999999" customHeight="1">
      <c r="B92" s="743"/>
      <c r="D92" s="741"/>
      <c r="E92" s="741"/>
      <c r="F92" s="741"/>
      <c r="G92" s="741"/>
      <c r="H92" s="741"/>
      <c r="I92" s="679"/>
      <c r="K92" s="795"/>
      <c r="L92" s="795"/>
      <c r="M92" s="795"/>
      <c r="N92" s="795"/>
      <c r="O92" s="795"/>
      <c r="BZ92" s="795"/>
      <c r="CA92" s="789"/>
      <c r="CB92" s="789"/>
      <c r="CC92" s="745"/>
    </row>
    <row r="93" spans="2:85" s="744" customFormat="1" ht="30" customHeight="1">
      <c r="B93" s="743"/>
      <c r="D93" s="820"/>
      <c r="E93" s="679"/>
      <c r="F93" s="1904"/>
      <c r="G93" s="1904"/>
      <c r="H93" s="1904"/>
      <c r="I93" s="679"/>
      <c r="K93" s="1905"/>
      <c r="L93" s="1905"/>
      <c r="M93" s="1905"/>
      <c r="N93" s="1905"/>
      <c r="O93" s="1905"/>
      <c r="Q93" s="694"/>
      <c r="BN93" s="795" t="s">
        <v>1239</v>
      </c>
      <c r="BS93" s="1882">
        <f>BS64+BS71+BS84</f>
        <v>0</v>
      </c>
      <c r="BT93" s="1883"/>
      <c r="BU93" s="1883"/>
      <c r="BV93" s="1883"/>
      <c r="BW93" s="1883"/>
      <c r="BX93" s="1883"/>
      <c r="BY93" s="1883"/>
      <c r="BZ93" s="1883"/>
      <c r="CA93" s="1884"/>
      <c r="CB93" s="1890" t="s">
        <v>1229</v>
      </c>
      <c r="CC93" s="1893"/>
    </row>
    <row r="94" spans="2:85" s="744" customFormat="1" ht="30" customHeight="1">
      <c r="B94" s="743"/>
      <c r="D94" s="679"/>
      <c r="E94" s="679"/>
      <c r="F94" s="1904"/>
      <c r="G94" s="1904"/>
      <c r="H94" s="1904"/>
      <c r="I94" s="679"/>
      <c r="Q94" s="717"/>
      <c r="BN94" s="852" t="s">
        <v>1240</v>
      </c>
      <c r="BS94" s="1885"/>
      <c r="BT94" s="1886"/>
      <c r="BU94" s="1886"/>
      <c r="BV94" s="1886"/>
      <c r="BW94" s="1886"/>
      <c r="BX94" s="1886"/>
      <c r="BY94" s="1886"/>
      <c r="BZ94" s="1886"/>
      <c r="CA94" s="1887"/>
      <c r="CB94" s="1890"/>
      <c r="CC94" s="1893"/>
    </row>
    <row r="95" spans="2:85" s="744" customFormat="1" ht="30" customHeight="1" thickBot="1">
      <c r="B95" s="853"/>
      <c r="C95" s="854"/>
      <c r="D95" s="854"/>
      <c r="E95" s="855"/>
      <c r="F95" s="854"/>
      <c r="G95" s="856"/>
      <c r="H95" s="856"/>
      <c r="I95" s="856"/>
      <c r="J95" s="854"/>
      <c r="K95" s="854"/>
      <c r="L95" s="854"/>
      <c r="M95" s="854"/>
      <c r="N95" s="854"/>
      <c r="O95" s="854"/>
      <c r="P95" s="854"/>
      <c r="Q95" s="854"/>
      <c r="R95" s="854"/>
      <c r="S95" s="854"/>
      <c r="T95" s="854"/>
      <c r="U95" s="854"/>
      <c r="V95" s="854"/>
      <c r="W95" s="854"/>
      <c r="X95" s="854"/>
      <c r="Y95" s="854"/>
      <c r="Z95" s="854"/>
      <c r="AA95" s="854"/>
      <c r="AB95" s="854"/>
      <c r="AC95" s="854"/>
      <c r="AD95" s="854"/>
      <c r="AE95" s="854"/>
      <c r="AF95" s="854"/>
      <c r="AG95" s="854"/>
      <c r="AH95" s="854"/>
      <c r="AI95" s="854"/>
      <c r="AJ95" s="854"/>
      <c r="AK95" s="854"/>
      <c r="AL95" s="854"/>
      <c r="AM95" s="854"/>
      <c r="AN95" s="854"/>
      <c r="AO95" s="854"/>
      <c r="AP95" s="854"/>
      <c r="AQ95" s="854"/>
      <c r="AR95" s="854"/>
      <c r="AS95" s="854"/>
      <c r="AT95" s="854"/>
      <c r="AU95" s="854"/>
      <c r="AV95" s="854"/>
      <c r="AW95" s="854"/>
      <c r="AX95" s="854"/>
      <c r="AY95" s="854"/>
      <c r="AZ95" s="854"/>
      <c r="BA95" s="854"/>
      <c r="BB95" s="854"/>
      <c r="BC95" s="854"/>
      <c r="BD95" s="854"/>
      <c r="BE95" s="854"/>
      <c r="BF95" s="854"/>
      <c r="BG95" s="854"/>
      <c r="BH95" s="854"/>
      <c r="BI95" s="854"/>
      <c r="BJ95" s="854"/>
      <c r="BK95" s="854"/>
      <c r="BL95" s="854"/>
      <c r="BM95" s="854"/>
      <c r="BN95" s="854"/>
      <c r="BO95" s="854"/>
      <c r="BP95" s="854"/>
      <c r="BQ95" s="854"/>
      <c r="BR95" s="854"/>
      <c r="BS95" s="854"/>
      <c r="BT95" s="854"/>
      <c r="BU95" s="854"/>
      <c r="BV95" s="854"/>
      <c r="BW95" s="854"/>
      <c r="BX95" s="854"/>
      <c r="BY95" s="854"/>
      <c r="BZ95" s="854"/>
      <c r="CA95" s="854"/>
      <c r="CB95" s="854"/>
      <c r="CC95" s="857"/>
      <c r="CD95" s="743"/>
      <c r="CE95" s="789"/>
      <c r="CF95" s="789"/>
      <c r="CG95" s="789"/>
    </row>
    <row r="96" spans="2:85" s="692" customFormat="1" ht="7.5" customHeight="1">
      <c r="B96" s="1846"/>
      <c r="C96" s="1846"/>
      <c r="D96" s="1846"/>
      <c r="E96" s="1846"/>
      <c r="F96" s="1846"/>
      <c r="G96" s="1846"/>
      <c r="H96" s="1846"/>
      <c r="I96" s="1846"/>
      <c r="J96" s="1846"/>
      <c r="K96" s="1846"/>
      <c r="L96" s="1846"/>
      <c r="M96" s="1846"/>
      <c r="N96" s="1846"/>
      <c r="O96" s="1846"/>
      <c r="P96" s="1846"/>
      <c r="Q96" s="1846"/>
      <c r="R96" s="1846"/>
      <c r="S96" s="1846"/>
      <c r="T96" s="1846"/>
      <c r="U96" s="1846"/>
      <c r="V96" s="1846"/>
      <c r="W96" s="1846"/>
      <c r="X96" s="1846"/>
      <c r="Y96" s="1846"/>
      <c r="Z96" s="1846"/>
      <c r="AA96" s="1846"/>
      <c r="AB96" s="1846"/>
      <c r="AC96" s="1846"/>
      <c r="AD96" s="1846"/>
      <c r="AE96" s="1846"/>
      <c r="AF96" s="1846"/>
      <c r="AG96" s="1846"/>
      <c r="AH96" s="1846"/>
      <c r="AI96" s="1846"/>
      <c r="AJ96" s="1846"/>
      <c r="AK96" s="1846"/>
      <c r="AL96" s="1846"/>
      <c r="AM96" s="1846"/>
      <c r="AN96" s="1846"/>
      <c r="AO96" s="1846"/>
      <c r="AP96" s="1846"/>
      <c r="AQ96" s="1846"/>
      <c r="AR96" s="1846"/>
      <c r="AS96" s="1846"/>
      <c r="AT96" s="1846"/>
      <c r="AU96" s="1846"/>
      <c r="AV96" s="1846"/>
      <c r="AW96" s="1846"/>
      <c r="AX96" s="1846"/>
      <c r="AY96" s="1846"/>
      <c r="AZ96" s="1846"/>
      <c r="BA96" s="1846"/>
      <c r="BB96" s="1846"/>
      <c r="BC96" s="1846"/>
      <c r="BD96" s="1846"/>
      <c r="BE96" s="1846"/>
      <c r="BF96" s="1846"/>
      <c r="BG96" s="1846"/>
      <c r="BH96" s="1846"/>
      <c r="BI96" s="1846"/>
      <c r="BJ96" s="1846"/>
      <c r="BK96" s="1846"/>
      <c r="BL96" s="1846"/>
      <c r="BM96" s="1846"/>
      <c r="BN96" s="1846"/>
      <c r="BO96" s="1846"/>
      <c r="BP96" s="1846"/>
      <c r="BQ96" s="1846"/>
      <c r="BR96" s="1846"/>
      <c r="BS96" s="1846"/>
      <c r="BT96" s="1846"/>
      <c r="BU96" s="1846"/>
      <c r="BV96" s="1846"/>
      <c r="BW96" s="1846"/>
      <c r="BX96" s="1846"/>
      <c r="BY96" s="1846"/>
      <c r="BZ96" s="1846"/>
      <c r="CA96" s="1846"/>
      <c r="CB96" s="1846"/>
      <c r="CC96" s="1846"/>
      <c r="CD96" s="1894"/>
    </row>
    <row r="97" spans="1:82" ht="21" customHeight="1">
      <c r="A97" s="1827">
        <v>4</v>
      </c>
      <c r="B97" s="1827"/>
      <c r="C97" s="1827"/>
      <c r="D97" s="1827"/>
      <c r="E97" s="1827"/>
      <c r="F97" s="1827"/>
      <c r="G97" s="1827"/>
      <c r="H97" s="1827"/>
      <c r="I97" s="1827"/>
      <c r="J97" s="1827"/>
      <c r="K97" s="1827"/>
      <c r="L97" s="1827"/>
      <c r="M97" s="1827"/>
      <c r="N97" s="1827"/>
      <c r="O97" s="1827"/>
      <c r="P97" s="1827"/>
      <c r="Q97" s="1827"/>
      <c r="R97" s="1827"/>
      <c r="S97" s="1827"/>
      <c r="T97" s="1827"/>
      <c r="U97" s="1827"/>
      <c r="V97" s="1827"/>
      <c r="W97" s="1827"/>
      <c r="X97" s="1827"/>
      <c r="Y97" s="1827"/>
      <c r="Z97" s="1827"/>
      <c r="AA97" s="1827"/>
      <c r="AB97" s="1827"/>
      <c r="AC97" s="1827"/>
      <c r="AD97" s="1827"/>
      <c r="AE97" s="1827"/>
      <c r="AF97" s="1827"/>
      <c r="AG97" s="1827"/>
      <c r="AH97" s="1827"/>
      <c r="AI97" s="1827"/>
      <c r="AJ97" s="1827"/>
      <c r="AK97" s="1827"/>
      <c r="AL97" s="1827"/>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c r="BG97" s="1827"/>
      <c r="BH97" s="1827"/>
      <c r="BI97" s="1827"/>
      <c r="BJ97" s="1827"/>
      <c r="BK97" s="1827"/>
      <c r="BL97" s="1827"/>
      <c r="BM97" s="1827"/>
      <c r="BN97" s="1827"/>
      <c r="BO97" s="1827"/>
      <c r="BP97" s="1827"/>
      <c r="BQ97" s="1827"/>
      <c r="BR97" s="1827"/>
      <c r="BS97" s="1827"/>
      <c r="BT97" s="1827"/>
      <c r="BU97" s="1827"/>
      <c r="BV97" s="1827"/>
      <c r="BW97" s="1827"/>
      <c r="BX97" s="1827"/>
      <c r="BY97" s="1827"/>
      <c r="BZ97" s="1827"/>
      <c r="CA97" s="1827"/>
      <c r="CB97" s="1827"/>
      <c r="CC97" s="1827"/>
      <c r="CD97" s="1827"/>
    </row>
    <row r="98" spans="1:82" ht="32.25" customHeight="1">
      <c r="A98" s="1827"/>
      <c r="B98" s="1827"/>
      <c r="C98" s="1827"/>
      <c r="D98" s="1827"/>
      <c r="E98" s="1827"/>
      <c r="F98" s="1827"/>
      <c r="G98" s="1827"/>
      <c r="H98" s="1827"/>
      <c r="I98" s="1827"/>
      <c r="J98" s="1827"/>
      <c r="K98" s="1827"/>
      <c r="L98" s="1827"/>
      <c r="M98" s="1827"/>
      <c r="N98" s="1827"/>
      <c r="O98" s="1827"/>
      <c r="P98" s="1827"/>
      <c r="Q98" s="1827"/>
      <c r="R98" s="1827"/>
      <c r="S98" s="1827"/>
      <c r="T98" s="1827"/>
      <c r="U98" s="1827"/>
      <c r="V98" s="1827"/>
      <c r="W98" s="1827"/>
      <c r="X98" s="1827"/>
      <c r="Y98" s="1827"/>
      <c r="Z98" s="1827"/>
      <c r="AA98" s="1827"/>
      <c r="AB98" s="1827"/>
      <c r="AC98" s="1827"/>
      <c r="AD98" s="1827"/>
      <c r="AE98" s="1827"/>
      <c r="AF98" s="1827"/>
      <c r="AG98" s="1827"/>
      <c r="AH98" s="1827"/>
      <c r="AI98" s="1827"/>
      <c r="AJ98" s="1827"/>
      <c r="AK98" s="1827"/>
      <c r="AL98" s="1827"/>
      <c r="AM98" s="1827"/>
      <c r="AN98" s="1827"/>
      <c r="AO98" s="1827"/>
      <c r="AP98" s="1827"/>
      <c r="AQ98" s="1827"/>
      <c r="AR98" s="1827"/>
      <c r="AS98" s="1827"/>
      <c r="AT98" s="1827"/>
      <c r="AU98" s="1827"/>
      <c r="AV98" s="1827"/>
      <c r="AW98" s="1827"/>
      <c r="AX98" s="1827"/>
      <c r="AY98" s="1827"/>
      <c r="AZ98" s="1827"/>
      <c r="BA98" s="1827"/>
      <c r="BB98" s="1827"/>
      <c r="BC98" s="1827"/>
      <c r="BD98" s="1827"/>
      <c r="BE98" s="1827"/>
      <c r="BF98" s="1827"/>
      <c r="BG98" s="1827"/>
      <c r="BH98" s="1827"/>
      <c r="BI98" s="1827"/>
      <c r="BJ98" s="1827"/>
      <c r="BK98" s="1827"/>
      <c r="BL98" s="1827"/>
      <c r="BM98" s="1827"/>
      <c r="BN98" s="1827"/>
      <c r="BO98" s="1827"/>
      <c r="BP98" s="1827"/>
      <c r="BQ98" s="1827"/>
      <c r="BR98" s="1827"/>
      <c r="BS98" s="1827"/>
      <c r="BT98" s="1827"/>
      <c r="BU98" s="1827"/>
      <c r="BV98" s="1827"/>
      <c r="BW98" s="1827"/>
      <c r="BX98" s="1827"/>
      <c r="BY98" s="1827"/>
      <c r="BZ98" s="1827"/>
      <c r="CA98" s="1827"/>
      <c r="CB98" s="1827"/>
      <c r="CC98" s="1827"/>
      <c r="CD98" s="1827"/>
    </row>
  </sheetData>
  <mergeCells count="51">
    <mergeCell ref="B96:CD96"/>
    <mergeCell ref="A97:CD98"/>
    <mergeCell ref="E84:AW91"/>
    <mergeCell ref="BS84:CA85"/>
    <mergeCell ref="CB84:CC85"/>
    <mergeCell ref="F93:H94"/>
    <mergeCell ref="K93:O93"/>
    <mergeCell ref="BS93:CA94"/>
    <mergeCell ref="CB93:CC94"/>
    <mergeCell ref="K57:O57"/>
    <mergeCell ref="BS64:CA65"/>
    <mergeCell ref="CB64:CC65"/>
    <mergeCell ref="E71:AW78"/>
    <mergeCell ref="BS71:CA72"/>
    <mergeCell ref="CB71:CC72"/>
    <mergeCell ref="K51:O51"/>
    <mergeCell ref="BK52:BL53"/>
    <mergeCell ref="BM52:CA53"/>
    <mergeCell ref="K54:O54"/>
    <mergeCell ref="BK55:BL56"/>
    <mergeCell ref="BM55:CA56"/>
    <mergeCell ref="D36:CA43"/>
    <mergeCell ref="K45:O45"/>
    <mergeCell ref="K48:O48"/>
    <mergeCell ref="BK49:BL50"/>
    <mergeCell ref="BM49:CA50"/>
    <mergeCell ref="BN24:BT25"/>
    <mergeCell ref="BY24:CA25"/>
    <mergeCell ref="K27:O27"/>
    <mergeCell ref="W28:AA29"/>
    <mergeCell ref="AH28:AL29"/>
    <mergeCell ref="AR28:AX29"/>
    <mergeCell ref="BC28:BI29"/>
    <mergeCell ref="BY28:CA29"/>
    <mergeCell ref="BN28:BT29"/>
    <mergeCell ref="E22:J23"/>
    <mergeCell ref="W24:AA25"/>
    <mergeCell ref="AH24:AL25"/>
    <mergeCell ref="AR24:AX25"/>
    <mergeCell ref="BC24:BI25"/>
    <mergeCell ref="C3:F5"/>
    <mergeCell ref="BW10:CB10"/>
    <mergeCell ref="D13:AB13"/>
    <mergeCell ref="F15:I15"/>
    <mergeCell ref="E16:E17"/>
    <mergeCell ref="G16:I17"/>
    <mergeCell ref="K16:O17"/>
    <mergeCell ref="R16:R17"/>
    <mergeCell ref="T16:V17"/>
    <mergeCell ref="X16:AC17"/>
    <mergeCell ref="BW17:CB17"/>
  </mergeCells>
  <printOptions horizontalCentered="1"/>
  <pageMargins left="0.23622047244094491" right="0.23622047244094491" top="0.51181102362204722" bottom="0.51181102362204722" header="0" footer="0"/>
  <pageSetup paperSize="9" scale="31"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7802C-1FBD-467D-B2E6-58B112423FE3}">
  <sheetPr transitionEvaluation="1">
    <tabColor rgb="FFFFC000"/>
    <pageSetUpPr fitToPage="1"/>
  </sheetPr>
  <dimension ref="A1:CO104"/>
  <sheetViews>
    <sheetView showGridLines="0" view="pageBreakPreview" topLeftCell="A30" zoomScale="40" zoomScaleNormal="56" zoomScaleSheetLayoutView="40" workbookViewId="0">
      <selection activeCell="CI68" sqref="CI68"/>
    </sheetView>
  </sheetViews>
  <sheetFormatPr defaultColWidth="2.125" defaultRowHeight="32.25" customHeight="1"/>
  <cols>
    <col min="1" max="2" width="3.625" style="679" customWidth="1"/>
    <col min="3" max="3" width="11" style="679" customWidth="1"/>
    <col min="4" max="4" width="7.5" style="679" customWidth="1"/>
    <col min="5" max="5" width="1.5" style="679" customWidth="1"/>
    <col min="6" max="46" width="3.5" style="679" customWidth="1"/>
    <col min="47" max="47" width="4.375" style="679" customWidth="1"/>
    <col min="48" max="78" width="3.5" style="679" customWidth="1"/>
    <col min="79" max="82" width="3.625" style="679" customWidth="1"/>
    <col min="83" max="83" width="2.625" style="679" customWidth="1"/>
    <col min="84" max="88" width="2.125" style="679"/>
    <col min="89" max="89" width="2.125" style="679" customWidth="1"/>
    <col min="90" max="90" width="2.125" style="679"/>
    <col min="91" max="91" width="21.875" style="679" customWidth="1"/>
    <col min="92" max="249" width="2.125" style="679"/>
    <col min="250" max="250" width="3.5" style="679" customWidth="1"/>
    <col min="251" max="251" width="8.5" style="679" bestFit="1" customWidth="1"/>
    <col min="252" max="252" width="3.5" style="679" customWidth="1"/>
    <col min="253" max="256" width="1.375" style="679" customWidth="1"/>
    <col min="257" max="338" width="3.5" style="679" customWidth="1"/>
    <col min="339" max="505" width="2.125" style="679"/>
    <col min="506" max="506" width="3.5" style="679" customWidth="1"/>
    <col min="507" max="507" width="8.5" style="679" bestFit="1" customWidth="1"/>
    <col min="508" max="508" width="3.5" style="679" customWidth="1"/>
    <col min="509" max="512" width="1.375" style="679" customWidth="1"/>
    <col min="513" max="594" width="3.5" style="679" customWidth="1"/>
    <col min="595" max="761" width="2.125" style="679"/>
    <col min="762" max="762" width="3.5" style="679" customWidth="1"/>
    <col min="763" max="763" width="8.5" style="679" bestFit="1" customWidth="1"/>
    <col min="764" max="764" width="3.5" style="679" customWidth="1"/>
    <col min="765" max="768" width="1.375" style="679" customWidth="1"/>
    <col min="769" max="850" width="3.5" style="679" customWidth="1"/>
    <col min="851" max="1017" width="2.125" style="679"/>
    <col min="1018" max="1018" width="3.5" style="679" customWidth="1"/>
    <col min="1019" max="1019" width="8.5" style="679" bestFit="1" customWidth="1"/>
    <col min="1020" max="1020" width="3.5" style="679" customWidth="1"/>
    <col min="1021" max="1024" width="1.375" style="679" customWidth="1"/>
    <col min="1025" max="1106" width="3.5" style="679" customWidth="1"/>
    <col min="1107" max="1273" width="2.125" style="679"/>
    <col min="1274" max="1274" width="3.5" style="679" customWidth="1"/>
    <col min="1275" max="1275" width="8.5" style="679" bestFit="1" customWidth="1"/>
    <col min="1276" max="1276" width="3.5" style="679" customWidth="1"/>
    <col min="1277" max="1280" width="1.375" style="679" customWidth="1"/>
    <col min="1281" max="1362" width="3.5" style="679" customWidth="1"/>
    <col min="1363" max="1529" width="2.125" style="679"/>
    <col min="1530" max="1530" width="3.5" style="679" customWidth="1"/>
    <col min="1531" max="1531" width="8.5" style="679" bestFit="1" customWidth="1"/>
    <col min="1532" max="1532" width="3.5" style="679" customWidth="1"/>
    <col min="1533" max="1536" width="1.375" style="679" customWidth="1"/>
    <col min="1537" max="1618" width="3.5" style="679" customWidth="1"/>
    <col min="1619" max="1785" width="2.125" style="679"/>
    <col min="1786" max="1786" width="3.5" style="679" customWidth="1"/>
    <col min="1787" max="1787" width="8.5" style="679" bestFit="1" customWidth="1"/>
    <col min="1788" max="1788" width="3.5" style="679" customWidth="1"/>
    <col min="1789" max="1792" width="1.375" style="679" customWidth="1"/>
    <col min="1793" max="1874" width="3.5" style="679" customWidth="1"/>
    <col min="1875" max="2041" width="2.125" style="679"/>
    <col min="2042" max="2042" width="3.5" style="679" customWidth="1"/>
    <col min="2043" max="2043" width="8.5" style="679" bestFit="1" customWidth="1"/>
    <col min="2044" max="2044" width="3.5" style="679" customWidth="1"/>
    <col min="2045" max="2048" width="1.375" style="679" customWidth="1"/>
    <col min="2049" max="2130" width="3.5" style="679" customWidth="1"/>
    <col min="2131" max="2297" width="2.125" style="679"/>
    <col min="2298" max="2298" width="3.5" style="679" customWidth="1"/>
    <col min="2299" max="2299" width="8.5" style="679" bestFit="1" customWidth="1"/>
    <col min="2300" max="2300" width="3.5" style="679" customWidth="1"/>
    <col min="2301" max="2304" width="1.375" style="679" customWidth="1"/>
    <col min="2305" max="2386" width="3.5" style="679" customWidth="1"/>
    <col min="2387" max="2553" width="2.125" style="679"/>
    <col min="2554" max="2554" width="3.5" style="679" customWidth="1"/>
    <col min="2555" max="2555" width="8.5" style="679" bestFit="1" customWidth="1"/>
    <col min="2556" max="2556" width="3.5" style="679" customWidth="1"/>
    <col min="2557" max="2560" width="1.375" style="679" customWidth="1"/>
    <col min="2561" max="2642" width="3.5" style="679" customWidth="1"/>
    <col min="2643" max="2809" width="2.125" style="679"/>
    <col min="2810" max="2810" width="3.5" style="679" customWidth="1"/>
    <col min="2811" max="2811" width="8.5" style="679" bestFit="1" customWidth="1"/>
    <col min="2812" max="2812" width="3.5" style="679" customWidth="1"/>
    <col min="2813" max="2816" width="1.375" style="679" customWidth="1"/>
    <col min="2817" max="2898" width="3.5" style="679" customWidth="1"/>
    <col min="2899" max="3065" width="2.125" style="679"/>
    <col min="3066" max="3066" width="3.5" style="679" customWidth="1"/>
    <col min="3067" max="3067" width="8.5" style="679" bestFit="1" customWidth="1"/>
    <col min="3068" max="3068" width="3.5" style="679" customWidth="1"/>
    <col min="3069" max="3072" width="1.375" style="679" customWidth="1"/>
    <col min="3073" max="3154" width="3.5" style="679" customWidth="1"/>
    <col min="3155" max="3321" width="2.125" style="679"/>
    <col min="3322" max="3322" width="3.5" style="679" customWidth="1"/>
    <col min="3323" max="3323" width="8.5" style="679" bestFit="1" customWidth="1"/>
    <col min="3324" max="3324" width="3.5" style="679" customWidth="1"/>
    <col min="3325" max="3328" width="1.375" style="679" customWidth="1"/>
    <col min="3329" max="3410" width="3.5" style="679" customWidth="1"/>
    <col min="3411" max="3577" width="2.125" style="679"/>
    <col min="3578" max="3578" width="3.5" style="679" customWidth="1"/>
    <col min="3579" max="3579" width="8.5" style="679" bestFit="1" customWidth="1"/>
    <col min="3580" max="3580" width="3.5" style="679" customWidth="1"/>
    <col min="3581" max="3584" width="1.375" style="679" customWidth="1"/>
    <col min="3585" max="3666" width="3.5" style="679" customWidth="1"/>
    <col min="3667" max="3833" width="2.125" style="679"/>
    <col min="3834" max="3834" width="3.5" style="679" customWidth="1"/>
    <col min="3835" max="3835" width="8.5" style="679" bestFit="1" customWidth="1"/>
    <col min="3836" max="3836" width="3.5" style="679" customWidth="1"/>
    <col min="3837" max="3840" width="1.375" style="679" customWidth="1"/>
    <col min="3841" max="3922" width="3.5" style="679" customWidth="1"/>
    <col min="3923" max="4089" width="2.125" style="679"/>
    <col min="4090" max="4090" width="3.5" style="679" customWidth="1"/>
    <col min="4091" max="4091" width="8.5" style="679" bestFit="1" customWidth="1"/>
    <col min="4092" max="4092" width="3.5" style="679" customWidth="1"/>
    <col min="4093" max="4096" width="1.375" style="679" customWidth="1"/>
    <col min="4097" max="4178" width="3.5" style="679" customWidth="1"/>
    <col min="4179" max="4345" width="2.125" style="679"/>
    <col min="4346" max="4346" width="3.5" style="679" customWidth="1"/>
    <col min="4347" max="4347" width="8.5" style="679" bestFit="1" customWidth="1"/>
    <col min="4348" max="4348" width="3.5" style="679" customWidth="1"/>
    <col min="4349" max="4352" width="1.375" style="679" customWidth="1"/>
    <col min="4353" max="4434" width="3.5" style="679" customWidth="1"/>
    <col min="4435" max="4601" width="2.125" style="679"/>
    <col min="4602" max="4602" width="3.5" style="679" customWidth="1"/>
    <col min="4603" max="4603" width="8.5" style="679" bestFit="1" customWidth="1"/>
    <col min="4604" max="4604" width="3.5" style="679" customWidth="1"/>
    <col min="4605" max="4608" width="1.375" style="679" customWidth="1"/>
    <col min="4609" max="4690" width="3.5" style="679" customWidth="1"/>
    <col min="4691" max="4857" width="2.125" style="679"/>
    <col min="4858" max="4858" width="3.5" style="679" customWidth="1"/>
    <col min="4859" max="4859" width="8.5" style="679" bestFit="1" customWidth="1"/>
    <col min="4860" max="4860" width="3.5" style="679" customWidth="1"/>
    <col min="4861" max="4864" width="1.375" style="679" customWidth="1"/>
    <col min="4865" max="4946" width="3.5" style="679" customWidth="1"/>
    <col min="4947" max="5113" width="2.125" style="679"/>
    <col min="5114" max="5114" width="3.5" style="679" customWidth="1"/>
    <col min="5115" max="5115" width="8.5" style="679" bestFit="1" customWidth="1"/>
    <col min="5116" max="5116" width="3.5" style="679" customWidth="1"/>
    <col min="5117" max="5120" width="1.375" style="679" customWidth="1"/>
    <col min="5121" max="5202" width="3.5" style="679" customWidth="1"/>
    <col min="5203" max="5369" width="2.125" style="679"/>
    <col min="5370" max="5370" width="3.5" style="679" customWidth="1"/>
    <col min="5371" max="5371" width="8.5" style="679" bestFit="1" customWidth="1"/>
    <col min="5372" max="5372" width="3.5" style="679" customWidth="1"/>
    <col min="5373" max="5376" width="1.375" style="679" customWidth="1"/>
    <col min="5377" max="5458" width="3.5" style="679" customWidth="1"/>
    <col min="5459" max="5625" width="2.125" style="679"/>
    <col min="5626" max="5626" width="3.5" style="679" customWidth="1"/>
    <col min="5627" max="5627" width="8.5" style="679" bestFit="1" customWidth="1"/>
    <col min="5628" max="5628" width="3.5" style="679" customWidth="1"/>
    <col min="5629" max="5632" width="1.375" style="679" customWidth="1"/>
    <col min="5633" max="5714" width="3.5" style="679" customWidth="1"/>
    <col min="5715" max="5881" width="2.125" style="679"/>
    <col min="5882" max="5882" width="3.5" style="679" customWidth="1"/>
    <col min="5883" max="5883" width="8.5" style="679" bestFit="1" customWidth="1"/>
    <col min="5884" max="5884" width="3.5" style="679" customWidth="1"/>
    <col min="5885" max="5888" width="1.375" style="679" customWidth="1"/>
    <col min="5889" max="5970" width="3.5" style="679" customWidth="1"/>
    <col min="5971" max="6137" width="2.125" style="679"/>
    <col min="6138" max="6138" width="3.5" style="679" customWidth="1"/>
    <col min="6139" max="6139" width="8.5" style="679" bestFit="1" customWidth="1"/>
    <col min="6140" max="6140" width="3.5" style="679" customWidth="1"/>
    <col min="6141" max="6144" width="1.375" style="679" customWidth="1"/>
    <col min="6145" max="6226" width="3.5" style="679" customWidth="1"/>
    <col min="6227" max="6393" width="2.125" style="679"/>
    <col min="6394" max="6394" width="3.5" style="679" customWidth="1"/>
    <col min="6395" max="6395" width="8.5" style="679" bestFit="1" customWidth="1"/>
    <col min="6396" max="6396" width="3.5" style="679" customWidth="1"/>
    <col min="6397" max="6400" width="1.375" style="679" customWidth="1"/>
    <col min="6401" max="6482" width="3.5" style="679" customWidth="1"/>
    <col min="6483" max="6649" width="2.125" style="679"/>
    <col min="6650" max="6650" width="3.5" style="679" customWidth="1"/>
    <col min="6651" max="6651" width="8.5" style="679" bestFit="1" customWidth="1"/>
    <col min="6652" max="6652" width="3.5" style="679" customWidth="1"/>
    <col min="6653" max="6656" width="1.375" style="679" customWidth="1"/>
    <col min="6657" max="6738" width="3.5" style="679" customWidth="1"/>
    <col min="6739" max="6905" width="2.125" style="679"/>
    <col min="6906" max="6906" width="3.5" style="679" customWidth="1"/>
    <col min="6907" max="6907" width="8.5" style="679" bestFit="1" customWidth="1"/>
    <col min="6908" max="6908" width="3.5" style="679" customWidth="1"/>
    <col min="6909" max="6912" width="1.375" style="679" customWidth="1"/>
    <col min="6913" max="6994" width="3.5" style="679" customWidth="1"/>
    <col min="6995" max="7161" width="2.125" style="679"/>
    <col min="7162" max="7162" width="3.5" style="679" customWidth="1"/>
    <col min="7163" max="7163" width="8.5" style="679" bestFit="1" customWidth="1"/>
    <col min="7164" max="7164" width="3.5" style="679" customWidth="1"/>
    <col min="7165" max="7168" width="1.375" style="679" customWidth="1"/>
    <col min="7169" max="7250" width="3.5" style="679" customWidth="1"/>
    <col min="7251" max="7417" width="2.125" style="679"/>
    <col min="7418" max="7418" width="3.5" style="679" customWidth="1"/>
    <col min="7419" max="7419" width="8.5" style="679" bestFit="1" customWidth="1"/>
    <col min="7420" max="7420" width="3.5" style="679" customWidth="1"/>
    <col min="7421" max="7424" width="1.375" style="679" customWidth="1"/>
    <col min="7425" max="7506" width="3.5" style="679" customWidth="1"/>
    <col min="7507" max="7673" width="2.125" style="679"/>
    <col min="7674" max="7674" width="3.5" style="679" customWidth="1"/>
    <col min="7675" max="7675" width="8.5" style="679" bestFit="1" customWidth="1"/>
    <col min="7676" max="7676" width="3.5" style="679" customWidth="1"/>
    <col min="7677" max="7680" width="1.375" style="679" customWidth="1"/>
    <col min="7681" max="7762" width="3.5" style="679" customWidth="1"/>
    <col min="7763" max="7929" width="2.125" style="679"/>
    <col min="7930" max="7930" width="3.5" style="679" customWidth="1"/>
    <col min="7931" max="7931" width="8.5" style="679" bestFit="1" customWidth="1"/>
    <col min="7932" max="7932" width="3.5" style="679" customWidth="1"/>
    <col min="7933" max="7936" width="1.375" style="679" customWidth="1"/>
    <col min="7937" max="8018" width="3.5" style="679" customWidth="1"/>
    <col min="8019" max="8185" width="2.125" style="679"/>
    <col min="8186" max="8186" width="3.5" style="679" customWidth="1"/>
    <col min="8187" max="8187" width="8.5" style="679" bestFit="1" customWidth="1"/>
    <col min="8188" max="8188" width="3.5" style="679" customWidth="1"/>
    <col min="8189" max="8192" width="1.375" style="679" customWidth="1"/>
    <col min="8193" max="8274" width="3.5" style="679" customWidth="1"/>
    <col min="8275" max="8441" width="2.125" style="679"/>
    <col min="8442" max="8442" width="3.5" style="679" customWidth="1"/>
    <col min="8443" max="8443" width="8.5" style="679" bestFit="1" customWidth="1"/>
    <col min="8444" max="8444" width="3.5" style="679" customWidth="1"/>
    <col min="8445" max="8448" width="1.375" style="679" customWidth="1"/>
    <col min="8449" max="8530" width="3.5" style="679" customWidth="1"/>
    <col min="8531" max="8697" width="2.125" style="679"/>
    <col min="8698" max="8698" width="3.5" style="679" customWidth="1"/>
    <col min="8699" max="8699" width="8.5" style="679" bestFit="1" customWidth="1"/>
    <col min="8700" max="8700" width="3.5" style="679" customWidth="1"/>
    <col min="8701" max="8704" width="1.375" style="679" customWidth="1"/>
    <col min="8705" max="8786" width="3.5" style="679" customWidth="1"/>
    <col min="8787" max="8953" width="2.125" style="679"/>
    <col min="8954" max="8954" width="3.5" style="679" customWidth="1"/>
    <col min="8955" max="8955" width="8.5" style="679" bestFit="1" customWidth="1"/>
    <col min="8956" max="8956" width="3.5" style="679" customWidth="1"/>
    <col min="8957" max="8960" width="1.375" style="679" customWidth="1"/>
    <col min="8961" max="9042" width="3.5" style="679" customWidth="1"/>
    <col min="9043" max="9209" width="2.125" style="679"/>
    <col min="9210" max="9210" width="3.5" style="679" customWidth="1"/>
    <col min="9211" max="9211" width="8.5" style="679" bestFit="1" customWidth="1"/>
    <col min="9212" max="9212" width="3.5" style="679" customWidth="1"/>
    <col min="9213" max="9216" width="1.375" style="679" customWidth="1"/>
    <col min="9217" max="9298" width="3.5" style="679" customWidth="1"/>
    <col min="9299" max="9465" width="2.125" style="679"/>
    <col min="9466" max="9466" width="3.5" style="679" customWidth="1"/>
    <col min="9467" max="9467" width="8.5" style="679" bestFit="1" customWidth="1"/>
    <col min="9468" max="9468" width="3.5" style="679" customWidth="1"/>
    <col min="9469" max="9472" width="1.375" style="679" customWidth="1"/>
    <col min="9473" max="9554" width="3.5" style="679" customWidth="1"/>
    <col min="9555" max="9721" width="2.125" style="679"/>
    <col min="9722" max="9722" width="3.5" style="679" customWidth="1"/>
    <col min="9723" max="9723" width="8.5" style="679" bestFit="1" customWidth="1"/>
    <col min="9724" max="9724" width="3.5" style="679" customWidth="1"/>
    <col min="9725" max="9728" width="1.375" style="679" customWidth="1"/>
    <col min="9729" max="9810" width="3.5" style="679" customWidth="1"/>
    <col min="9811" max="9977" width="2.125" style="679"/>
    <col min="9978" max="9978" width="3.5" style="679" customWidth="1"/>
    <col min="9979" max="9979" width="8.5" style="679" bestFit="1" customWidth="1"/>
    <col min="9980" max="9980" width="3.5" style="679" customWidth="1"/>
    <col min="9981" max="9984" width="1.375" style="679" customWidth="1"/>
    <col min="9985" max="10066" width="3.5" style="679" customWidth="1"/>
    <col min="10067" max="10233" width="2.125" style="679"/>
    <col min="10234" max="10234" width="3.5" style="679" customWidth="1"/>
    <col min="10235" max="10235" width="8.5" style="679" bestFit="1" customWidth="1"/>
    <col min="10236" max="10236" width="3.5" style="679" customWidth="1"/>
    <col min="10237" max="10240" width="1.375" style="679" customWidth="1"/>
    <col min="10241" max="10322" width="3.5" style="679" customWidth="1"/>
    <col min="10323" max="10489" width="2.125" style="679"/>
    <col min="10490" max="10490" width="3.5" style="679" customWidth="1"/>
    <col min="10491" max="10491" width="8.5" style="679" bestFit="1" customWidth="1"/>
    <col min="10492" max="10492" width="3.5" style="679" customWidth="1"/>
    <col min="10493" max="10496" width="1.375" style="679" customWidth="1"/>
    <col min="10497" max="10578" width="3.5" style="679" customWidth="1"/>
    <col min="10579" max="10745" width="2.125" style="679"/>
    <col min="10746" max="10746" width="3.5" style="679" customWidth="1"/>
    <col min="10747" max="10747" width="8.5" style="679" bestFit="1" customWidth="1"/>
    <col min="10748" max="10748" width="3.5" style="679" customWidth="1"/>
    <col min="10749" max="10752" width="1.375" style="679" customWidth="1"/>
    <col min="10753" max="10834" width="3.5" style="679" customWidth="1"/>
    <col min="10835" max="11001" width="2.125" style="679"/>
    <col min="11002" max="11002" width="3.5" style="679" customWidth="1"/>
    <col min="11003" max="11003" width="8.5" style="679" bestFit="1" customWidth="1"/>
    <col min="11004" max="11004" width="3.5" style="679" customWidth="1"/>
    <col min="11005" max="11008" width="1.375" style="679" customWidth="1"/>
    <col min="11009" max="11090" width="3.5" style="679" customWidth="1"/>
    <col min="11091" max="11257" width="2.125" style="679"/>
    <col min="11258" max="11258" width="3.5" style="679" customWidth="1"/>
    <col min="11259" max="11259" width="8.5" style="679" bestFit="1" customWidth="1"/>
    <col min="11260" max="11260" width="3.5" style="679" customWidth="1"/>
    <col min="11261" max="11264" width="1.375" style="679" customWidth="1"/>
    <col min="11265" max="11346" width="3.5" style="679" customWidth="1"/>
    <col min="11347" max="11513" width="2.125" style="679"/>
    <col min="11514" max="11514" width="3.5" style="679" customWidth="1"/>
    <col min="11515" max="11515" width="8.5" style="679" bestFit="1" customWidth="1"/>
    <col min="11516" max="11516" width="3.5" style="679" customWidth="1"/>
    <col min="11517" max="11520" width="1.375" style="679" customWidth="1"/>
    <col min="11521" max="11602" width="3.5" style="679" customWidth="1"/>
    <col min="11603" max="11769" width="2.125" style="679"/>
    <col min="11770" max="11770" width="3.5" style="679" customWidth="1"/>
    <col min="11771" max="11771" width="8.5" style="679" bestFit="1" customWidth="1"/>
    <col min="11772" max="11772" width="3.5" style="679" customWidth="1"/>
    <col min="11773" max="11776" width="1.375" style="679" customWidth="1"/>
    <col min="11777" max="11858" width="3.5" style="679" customWidth="1"/>
    <col min="11859" max="12025" width="2.125" style="679"/>
    <col min="12026" max="12026" width="3.5" style="679" customWidth="1"/>
    <col min="12027" max="12027" width="8.5" style="679" bestFit="1" customWidth="1"/>
    <col min="12028" max="12028" width="3.5" style="679" customWidth="1"/>
    <col min="12029" max="12032" width="1.375" style="679" customWidth="1"/>
    <col min="12033" max="12114" width="3.5" style="679" customWidth="1"/>
    <col min="12115" max="12281" width="2.125" style="679"/>
    <col min="12282" max="12282" width="3.5" style="679" customWidth="1"/>
    <col min="12283" max="12283" width="8.5" style="679" bestFit="1" customWidth="1"/>
    <col min="12284" max="12284" width="3.5" style="679" customWidth="1"/>
    <col min="12285" max="12288" width="1.375" style="679" customWidth="1"/>
    <col min="12289" max="12370" width="3.5" style="679" customWidth="1"/>
    <col min="12371" max="12537" width="2.125" style="679"/>
    <col min="12538" max="12538" width="3.5" style="679" customWidth="1"/>
    <col min="12539" max="12539" width="8.5" style="679" bestFit="1" customWidth="1"/>
    <col min="12540" max="12540" width="3.5" style="679" customWidth="1"/>
    <col min="12541" max="12544" width="1.375" style="679" customWidth="1"/>
    <col min="12545" max="12626" width="3.5" style="679" customWidth="1"/>
    <col min="12627" max="12793" width="2.125" style="679"/>
    <col min="12794" max="12794" width="3.5" style="679" customWidth="1"/>
    <col min="12795" max="12795" width="8.5" style="679" bestFit="1" customWidth="1"/>
    <col min="12796" max="12796" width="3.5" style="679" customWidth="1"/>
    <col min="12797" max="12800" width="1.375" style="679" customWidth="1"/>
    <col min="12801" max="12882" width="3.5" style="679" customWidth="1"/>
    <col min="12883" max="13049" width="2.125" style="679"/>
    <col min="13050" max="13050" width="3.5" style="679" customWidth="1"/>
    <col min="13051" max="13051" width="8.5" style="679" bestFit="1" customWidth="1"/>
    <col min="13052" max="13052" width="3.5" style="679" customWidth="1"/>
    <col min="13053" max="13056" width="1.375" style="679" customWidth="1"/>
    <col min="13057" max="13138" width="3.5" style="679" customWidth="1"/>
    <col min="13139" max="13305" width="2.125" style="679"/>
    <col min="13306" max="13306" width="3.5" style="679" customWidth="1"/>
    <col min="13307" max="13307" width="8.5" style="679" bestFit="1" customWidth="1"/>
    <col min="13308" max="13308" width="3.5" style="679" customWidth="1"/>
    <col min="13309" max="13312" width="1.375" style="679" customWidth="1"/>
    <col min="13313" max="13394" width="3.5" style="679" customWidth="1"/>
    <col min="13395" max="13561" width="2.125" style="679"/>
    <col min="13562" max="13562" width="3.5" style="679" customWidth="1"/>
    <col min="13563" max="13563" width="8.5" style="679" bestFit="1" customWidth="1"/>
    <col min="13564" max="13564" width="3.5" style="679" customWidth="1"/>
    <col min="13565" max="13568" width="1.375" style="679" customWidth="1"/>
    <col min="13569" max="13650" width="3.5" style="679" customWidth="1"/>
    <col min="13651" max="13817" width="2.125" style="679"/>
    <col min="13818" max="13818" width="3.5" style="679" customWidth="1"/>
    <col min="13819" max="13819" width="8.5" style="679" bestFit="1" customWidth="1"/>
    <col min="13820" max="13820" width="3.5" style="679" customWidth="1"/>
    <col min="13821" max="13824" width="1.375" style="679" customWidth="1"/>
    <col min="13825" max="13906" width="3.5" style="679" customWidth="1"/>
    <col min="13907" max="14073" width="2.125" style="679"/>
    <col min="14074" max="14074" width="3.5" style="679" customWidth="1"/>
    <col min="14075" max="14075" width="8.5" style="679" bestFit="1" customWidth="1"/>
    <col min="14076" max="14076" width="3.5" style="679" customWidth="1"/>
    <col min="14077" max="14080" width="1.375" style="679" customWidth="1"/>
    <col min="14081" max="14162" width="3.5" style="679" customWidth="1"/>
    <col min="14163" max="14329" width="2.125" style="679"/>
    <col min="14330" max="14330" width="3.5" style="679" customWidth="1"/>
    <col min="14331" max="14331" width="8.5" style="679" bestFit="1" customWidth="1"/>
    <col min="14332" max="14332" width="3.5" style="679" customWidth="1"/>
    <col min="14333" max="14336" width="1.375" style="679" customWidth="1"/>
    <col min="14337" max="14418" width="3.5" style="679" customWidth="1"/>
    <col min="14419" max="14585" width="2.125" style="679"/>
    <col min="14586" max="14586" width="3.5" style="679" customWidth="1"/>
    <col min="14587" max="14587" width="8.5" style="679" bestFit="1" customWidth="1"/>
    <col min="14588" max="14588" width="3.5" style="679" customWidth="1"/>
    <col min="14589" max="14592" width="1.375" style="679" customWidth="1"/>
    <col min="14593" max="14674" width="3.5" style="679" customWidth="1"/>
    <col min="14675" max="14841" width="2.125" style="679"/>
    <col min="14842" max="14842" width="3.5" style="679" customWidth="1"/>
    <col min="14843" max="14843" width="8.5" style="679" bestFit="1" customWidth="1"/>
    <col min="14844" max="14844" width="3.5" style="679" customWidth="1"/>
    <col min="14845" max="14848" width="1.375" style="679" customWidth="1"/>
    <col min="14849" max="14930" width="3.5" style="679" customWidth="1"/>
    <col min="14931" max="15097" width="2.125" style="679"/>
    <col min="15098" max="15098" width="3.5" style="679" customWidth="1"/>
    <col min="15099" max="15099" width="8.5" style="679" bestFit="1" customWidth="1"/>
    <col min="15100" max="15100" width="3.5" style="679" customWidth="1"/>
    <col min="15101" max="15104" width="1.375" style="679" customWidth="1"/>
    <col min="15105" max="15186" width="3.5" style="679" customWidth="1"/>
    <col min="15187" max="15353" width="2.125" style="679"/>
    <col min="15354" max="15354" width="3.5" style="679" customWidth="1"/>
    <col min="15355" max="15355" width="8.5" style="679" bestFit="1" customWidth="1"/>
    <col min="15356" max="15356" width="3.5" style="679" customWidth="1"/>
    <col min="15357" max="15360" width="1.375" style="679" customWidth="1"/>
    <col min="15361" max="15442" width="3.5" style="679" customWidth="1"/>
    <col min="15443" max="15609" width="2.125" style="679"/>
    <col min="15610" max="15610" width="3.5" style="679" customWidth="1"/>
    <col min="15611" max="15611" width="8.5" style="679" bestFit="1" customWidth="1"/>
    <col min="15612" max="15612" width="3.5" style="679" customWidth="1"/>
    <col min="15613" max="15616" width="1.375" style="679" customWidth="1"/>
    <col min="15617" max="15698" width="3.5" style="679" customWidth="1"/>
    <col min="15699" max="15865" width="2.125" style="679"/>
    <col min="15866" max="15866" width="3.5" style="679" customWidth="1"/>
    <col min="15867" max="15867" width="8.5" style="679" bestFit="1" customWidth="1"/>
    <col min="15868" max="15868" width="3.5" style="679" customWidth="1"/>
    <col min="15869" max="15872" width="1.375" style="679" customWidth="1"/>
    <col min="15873" max="15954" width="3.5" style="679" customWidth="1"/>
    <col min="15955" max="16121" width="2.125" style="679"/>
    <col min="16122" max="16122" width="3.5" style="679" customWidth="1"/>
    <col min="16123" max="16123" width="8.5" style="679" bestFit="1" customWidth="1"/>
    <col min="16124" max="16124" width="3.5" style="679" customWidth="1"/>
    <col min="16125" max="16128" width="1.375" style="679" customWidth="1"/>
    <col min="16129" max="16210" width="3.5" style="679" customWidth="1"/>
    <col min="16211" max="16384" width="2.125" style="679"/>
  </cols>
  <sheetData>
    <row r="1" spans="2:82" ht="15" customHeight="1" thickBot="1"/>
    <row r="2" spans="2:82" ht="30" customHeight="1" thickBot="1">
      <c r="B2" s="910"/>
      <c r="C2" s="909"/>
      <c r="D2" s="909"/>
      <c r="E2" s="909"/>
      <c r="F2" s="909"/>
      <c r="G2" s="909"/>
      <c r="H2" s="909"/>
      <c r="I2" s="909"/>
      <c r="J2" s="909"/>
      <c r="K2" s="909"/>
      <c r="L2" s="909"/>
      <c r="M2" s="909"/>
      <c r="N2" s="909"/>
      <c r="O2" s="909"/>
      <c r="P2" s="909"/>
      <c r="Q2" s="909"/>
      <c r="R2" s="909"/>
      <c r="S2" s="909"/>
      <c r="T2" s="909"/>
      <c r="U2" s="909"/>
      <c r="V2" s="909"/>
      <c r="W2" s="909"/>
      <c r="X2" s="909"/>
      <c r="Y2" s="909"/>
      <c r="Z2" s="909"/>
      <c r="AA2" s="909"/>
      <c r="AB2" s="909"/>
      <c r="AC2" s="909"/>
      <c r="AD2" s="909"/>
      <c r="AE2" s="909"/>
      <c r="AF2" s="909"/>
      <c r="AG2" s="909"/>
      <c r="AH2" s="909"/>
      <c r="AI2" s="909"/>
      <c r="AJ2" s="909"/>
      <c r="AK2" s="909"/>
      <c r="AL2" s="909"/>
      <c r="AM2" s="909"/>
      <c r="AN2" s="909"/>
      <c r="AO2" s="909"/>
      <c r="AP2" s="909"/>
      <c r="AQ2" s="909"/>
      <c r="AR2" s="909"/>
      <c r="AS2" s="909"/>
      <c r="AT2" s="909"/>
      <c r="AU2" s="909"/>
      <c r="AV2" s="909"/>
      <c r="AW2" s="909"/>
      <c r="AX2" s="909"/>
      <c r="AY2" s="909"/>
      <c r="AZ2" s="909"/>
      <c r="BA2" s="909"/>
      <c r="BB2" s="909"/>
      <c r="BC2" s="909"/>
      <c r="BD2" s="909"/>
      <c r="BE2" s="909"/>
      <c r="BF2" s="909"/>
      <c r="BG2" s="909"/>
      <c r="BH2" s="909"/>
      <c r="BI2" s="909"/>
      <c r="BJ2" s="909"/>
      <c r="BK2" s="909"/>
      <c r="BL2" s="909"/>
      <c r="BM2" s="909"/>
      <c r="BN2" s="909"/>
      <c r="BO2" s="909"/>
      <c r="BP2" s="909"/>
      <c r="BQ2" s="909"/>
      <c r="BR2" s="909"/>
      <c r="BS2" s="1906" t="s">
        <v>1002</v>
      </c>
      <c r="BT2" s="1906"/>
      <c r="BU2" s="908"/>
      <c r="BV2" s="1906" t="s">
        <v>1003</v>
      </c>
      <c r="BW2" s="1906"/>
      <c r="BX2" s="1906"/>
      <c r="BY2" s="1906"/>
      <c r="BZ2" s="908"/>
      <c r="CA2" s="1906" t="s">
        <v>1004</v>
      </c>
      <c r="CB2" s="1906"/>
      <c r="CC2" s="907"/>
      <c r="CD2" s="714"/>
    </row>
    <row r="3" spans="2:82" ht="30" customHeight="1" thickBot="1">
      <c r="B3" s="784"/>
      <c r="C3" s="1764">
        <v>1</v>
      </c>
      <c r="D3" s="1765"/>
      <c r="E3" s="1765"/>
      <c r="F3" s="1766"/>
      <c r="G3" s="694"/>
      <c r="H3" s="694"/>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689"/>
      <c r="AO3" s="689"/>
      <c r="AP3" s="689"/>
      <c r="AQ3" s="689"/>
      <c r="AR3" s="689"/>
      <c r="AS3" s="689"/>
      <c r="AT3" s="689"/>
      <c r="AU3" s="689"/>
      <c r="AV3" s="689"/>
      <c r="AW3" s="689"/>
      <c r="AX3" s="689"/>
      <c r="AY3" s="689"/>
      <c r="AZ3" s="689"/>
      <c r="BA3" s="689"/>
      <c r="BB3" s="689"/>
      <c r="BC3" s="689"/>
      <c r="BD3" s="689"/>
      <c r="BE3" s="689"/>
      <c r="BF3" s="689"/>
      <c r="BG3" s="689"/>
      <c r="BH3" s="689"/>
      <c r="BI3" s="689"/>
      <c r="BJ3" s="689"/>
      <c r="BK3" s="694"/>
      <c r="BL3" s="694"/>
      <c r="BM3" s="694"/>
      <c r="BN3" s="694"/>
      <c r="BO3" s="694"/>
      <c r="BP3" s="694"/>
      <c r="BQ3" s="694"/>
      <c r="BR3" s="694"/>
      <c r="BS3" s="684"/>
      <c r="BT3" s="685"/>
      <c r="BU3" s="714"/>
      <c r="BV3" s="684"/>
      <c r="BW3" s="685"/>
      <c r="BX3" s="686"/>
      <c r="BY3" s="685"/>
      <c r="BZ3" s="714"/>
      <c r="CA3" s="684"/>
      <c r="CB3" s="685"/>
      <c r="CC3" s="785"/>
      <c r="CD3" s="694"/>
    </row>
    <row r="4" spans="2:82" ht="30" customHeight="1">
      <c r="B4" s="786"/>
      <c r="C4" s="1767"/>
      <c r="D4" s="1768"/>
      <c r="E4" s="1768"/>
      <c r="F4" s="1769"/>
      <c r="G4" s="689" t="s">
        <v>1178</v>
      </c>
      <c r="H4" s="703"/>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689"/>
      <c r="BA4" s="689"/>
      <c r="BB4" s="689"/>
      <c r="BC4" s="689"/>
      <c r="BD4" s="689"/>
      <c r="BE4" s="689"/>
      <c r="BF4" s="689"/>
      <c r="BG4" s="689"/>
      <c r="BH4" s="689"/>
      <c r="BI4" s="689"/>
      <c r="BJ4" s="689"/>
      <c r="BK4" s="703"/>
      <c r="BL4" s="703"/>
      <c r="BM4" s="703"/>
      <c r="BN4" s="703"/>
      <c r="BO4" s="703"/>
      <c r="BP4" s="703"/>
      <c r="BQ4" s="703"/>
      <c r="BR4" s="703"/>
      <c r="BS4" s="703"/>
      <c r="BT4" s="703"/>
      <c r="BU4" s="703"/>
      <c r="BV4" s="703"/>
      <c r="BW4" s="703"/>
      <c r="BX4" s="703"/>
      <c r="BY4" s="703"/>
      <c r="BZ4" s="703"/>
      <c r="CA4" s="703"/>
      <c r="CB4" s="703"/>
      <c r="CC4" s="787"/>
      <c r="CD4" s="703"/>
    </row>
    <row r="5" spans="2:82" ht="30" customHeight="1" thickBot="1">
      <c r="B5" s="1548"/>
      <c r="C5" s="1770"/>
      <c r="D5" s="1771"/>
      <c r="E5" s="1771"/>
      <c r="F5" s="1772"/>
      <c r="G5" s="734" t="s">
        <v>1241</v>
      </c>
      <c r="H5" s="1549"/>
      <c r="I5" s="1549"/>
      <c r="J5" s="1549"/>
      <c r="K5" s="1549"/>
      <c r="L5" s="1549"/>
      <c r="M5" s="1549"/>
      <c r="N5" s="1549"/>
      <c r="O5" s="1549"/>
      <c r="P5" s="1549"/>
      <c r="Q5" s="1549"/>
      <c r="R5" s="1549"/>
      <c r="S5" s="1549"/>
      <c r="T5" s="1549"/>
      <c r="U5" s="1549"/>
      <c r="V5" s="1549"/>
      <c r="W5" s="1549"/>
      <c r="X5" s="1549"/>
      <c r="Y5" s="1549"/>
      <c r="Z5" s="1549"/>
      <c r="AA5" s="1549"/>
      <c r="AB5" s="1549"/>
      <c r="AC5" s="1549"/>
      <c r="AD5" s="1549"/>
      <c r="AE5" s="1549"/>
      <c r="AF5" s="1549"/>
      <c r="AG5" s="1549"/>
      <c r="AH5" s="1549"/>
      <c r="AI5" s="1549"/>
      <c r="AJ5" s="1549"/>
      <c r="AK5" s="1549"/>
      <c r="AL5" s="1549"/>
      <c r="AM5" s="1549"/>
      <c r="AN5" s="1549"/>
      <c r="AO5" s="1549"/>
      <c r="AP5" s="1549"/>
      <c r="AQ5" s="1549"/>
      <c r="AR5" s="1549"/>
      <c r="AS5" s="1549"/>
      <c r="AT5" s="1549"/>
      <c r="AU5" s="1549"/>
      <c r="AV5" s="1549"/>
      <c r="AW5" s="1549"/>
      <c r="AX5" s="1549"/>
      <c r="AY5" s="1549"/>
      <c r="AZ5" s="1549"/>
      <c r="BA5" s="1549"/>
      <c r="BB5" s="1549"/>
      <c r="BC5" s="1549"/>
      <c r="BD5" s="1549"/>
      <c r="BE5" s="1549"/>
      <c r="BF5" s="1549"/>
      <c r="BG5" s="1549"/>
      <c r="BH5" s="1549"/>
      <c r="BI5" s="1549"/>
      <c r="BJ5" s="1549"/>
      <c r="BK5" s="1549"/>
      <c r="BL5" s="1549"/>
      <c r="BM5" s="1549"/>
      <c r="BN5" s="1549"/>
      <c r="BO5" s="1549"/>
      <c r="BP5" s="1549"/>
      <c r="BQ5" s="1549"/>
      <c r="BR5" s="1549"/>
      <c r="BS5" s="1549"/>
      <c r="BT5" s="1549"/>
      <c r="BU5" s="1549"/>
      <c r="BV5" s="1549"/>
      <c r="BW5" s="1549"/>
      <c r="BX5" s="1549"/>
      <c r="BY5" s="1549"/>
      <c r="BZ5" s="1549"/>
      <c r="CA5" s="1549"/>
      <c r="CB5" s="1549"/>
      <c r="CC5" s="1550"/>
      <c r="CD5" s="1549"/>
    </row>
    <row r="6" spans="2:82" ht="30" customHeight="1">
      <c r="B6" s="690"/>
      <c r="BK6" s="791"/>
      <c r="BL6" s="791"/>
      <c r="BM6" s="791"/>
      <c r="BN6" s="791"/>
      <c r="BO6" s="791"/>
      <c r="BP6" s="791"/>
      <c r="BQ6" s="791"/>
      <c r="BR6" s="791"/>
      <c r="BS6" s="791"/>
      <c r="BT6" s="791"/>
      <c r="BU6" s="791"/>
      <c r="BV6" s="791"/>
      <c r="CC6" s="693"/>
    </row>
    <row r="7" spans="2:82" ht="30" customHeight="1">
      <c r="B7" s="906"/>
      <c r="C7" s="905"/>
      <c r="D7" s="904" t="s">
        <v>1166</v>
      </c>
      <c r="E7" s="823"/>
      <c r="F7" s="823"/>
      <c r="G7" s="823"/>
      <c r="H7" s="823"/>
      <c r="I7" s="823"/>
      <c r="J7" s="823"/>
      <c r="K7" s="823"/>
      <c r="L7" s="823"/>
      <c r="M7" s="823"/>
      <c r="N7" s="823"/>
      <c r="O7" s="823"/>
      <c r="P7" s="823"/>
      <c r="Q7" s="823"/>
      <c r="R7" s="823"/>
      <c r="S7" s="823"/>
      <c r="T7" s="823"/>
      <c r="U7" s="823"/>
      <c r="V7" s="823"/>
      <c r="W7" s="823"/>
      <c r="X7" s="823"/>
      <c r="Y7" s="823"/>
      <c r="Z7" s="823"/>
      <c r="AA7" s="823"/>
      <c r="AB7" s="823"/>
      <c r="AC7" s="823"/>
      <c r="AD7" s="823"/>
      <c r="AE7" s="823"/>
      <c r="AF7" s="823"/>
      <c r="AG7" s="823"/>
      <c r="AH7" s="823"/>
      <c r="AI7" s="823"/>
      <c r="AJ7" s="823"/>
      <c r="AK7" s="823"/>
      <c r="AL7" s="823"/>
      <c r="AM7" s="823"/>
      <c r="AN7" s="823"/>
      <c r="AO7" s="823"/>
      <c r="AP7" s="823"/>
      <c r="AQ7" s="823"/>
      <c r="AR7" s="823"/>
      <c r="AS7" s="823"/>
      <c r="AT7" s="823"/>
      <c r="AU7" s="823"/>
      <c r="AV7" s="823"/>
      <c r="AW7" s="823"/>
      <c r="AX7" s="823"/>
      <c r="AY7" s="823"/>
      <c r="AZ7" s="823"/>
      <c r="BA7" s="823"/>
      <c r="BB7" s="823"/>
      <c r="BC7" s="823"/>
      <c r="BD7" s="823"/>
      <c r="BE7" s="823"/>
      <c r="BF7" s="823"/>
      <c r="BG7" s="823"/>
      <c r="BH7" s="823"/>
      <c r="BI7" s="823"/>
      <c r="BJ7" s="823"/>
      <c r="BK7" s="823"/>
      <c r="BL7" s="823"/>
      <c r="BM7" s="823"/>
      <c r="BN7" s="823"/>
      <c r="BO7" s="823"/>
      <c r="BP7" s="823"/>
      <c r="BQ7" s="823"/>
      <c r="BR7" s="823"/>
      <c r="BS7" s="823"/>
      <c r="BT7" s="823"/>
      <c r="BU7" s="823"/>
      <c r="BV7" s="823"/>
      <c r="BW7" s="1907"/>
      <c r="BX7" s="1907"/>
      <c r="BY7" s="1907"/>
      <c r="BZ7" s="1907"/>
      <c r="CA7" s="823"/>
      <c r="CB7" s="823"/>
      <c r="CC7" s="830"/>
    </row>
    <row r="8" spans="2:82" ht="30" customHeight="1">
      <c r="B8" s="902"/>
      <c r="C8" s="700"/>
      <c r="D8" s="803" t="s">
        <v>1189</v>
      </c>
      <c r="E8" s="769"/>
      <c r="F8" s="769"/>
      <c r="G8" s="769"/>
      <c r="H8" s="769"/>
      <c r="I8" s="769"/>
      <c r="J8" s="769"/>
      <c r="K8" s="769"/>
      <c r="L8" s="769"/>
      <c r="M8" s="769"/>
      <c r="N8" s="769"/>
      <c r="O8" s="769"/>
      <c r="P8" s="769"/>
      <c r="Q8" s="769"/>
      <c r="R8" s="769"/>
      <c r="S8" s="769"/>
      <c r="T8" s="769"/>
      <c r="U8" s="769"/>
      <c r="V8" s="769"/>
      <c r="W8" s="769"/>
      <c r="X8" s="769"/>
      <c r="Y8" s="769"/>
      <c r="Z8" s="769"/>
      <c r="AA8" s="769"/>
      <c r="AB8" s="769"/>
      <c r="AC8" s="769"/>
      <c r="AD8" s="769"/>
      <c r="AE8" s="769"/>
      <c r="AF8" s="769"/>
      <c r="AG8" s="769"/>
      <c r="AH8" s="700"/>
      <c r="AI8" s="700"/>
      <c r="AJ8" s="700"/>
      <c r="AK8" s="700"/>
      <c r="AL8" s="700"/>
      <c r="AM8" s="700"/>
      <c r="AN8" s="700"/>
      <c r="AO8" s="700"/>
      <c r="AP8" s="700"/>
      <c r="AQ8" s="700"/>
      <c r="AR8" s="700"/>
      <c r="AS8" s="700"/>
      <c r="AT8" s="700"/>
      <c r="AU8" s="700"/>
      <c r="AV8" s="700"/>
      <c r="AW8" s="700"/>
      <c r="AX8" s="700"/>
      <c r="AY8" s="700"/>
      <c r="AZ8" s="700"/>
      <c r="BA8" s="700"/>
      <c r="BB8" s="700"/>
      <c r="BC8" s="700"/>
      <c r="BD8" s="700"/>
      <c r="BE8" s="700"/>
      <c r="BF8" s="700"/>
      <c r="BG8" s="700"/>
      <c r="BH8" s="810"/>
      <c r="BI8" s="810"/>
      <c r="BJ8" s="810"/>
      <c r="BK8" s="810"/>
      <c r="BL8" s="700"/>
      <c r="BM8" s="700"/>
      <c r="BN8" s="700"/>
      <c r="BO8" s="810"/>
      <c r="BP8" s="810"/>
      <c r="BQ8" s="810"/>
      <c r="BR8" s="810"/>
      <c r="BS8" s="810"/>
      <c r="BT8" s="810"/>
      <c r="BU8" s="810"/>
      <c r="BV8" s="810"/>
      <c r="BW8" s="810"/>
      <c r="BX8" s="810"/>
      <c r="BY8" s="810"/>
      <c r="BZ8" s="810"/>
      <c r="CA8" s="763"/>
      <c r="CB8" s="763"/>
      <c r="CC8" s="702"/>
    </row>
    <row r="9" spans="2:82" ht="30" customHeight="1">
      <c r="B9" s="902"/>
      <c r="C9" s="903"/>
      <c r="D9" s="700"/>
      <c r="E9" s="700"/>
      <c r="F9" s="700"/>
      <c r="G9" s="700"/>
      <c r="H9" s="700"/>
      <c r="I9" s="700"/>
      <c r="J9" s="700"/>
      <c r="K9" s="700"/>
      <c r="L9" s="700"/>
      <c r="M9" s="700"/>
      <c r="N9" s="700"/>
      <c r="O9" s="700"/>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0"/>
      <c r="AR9" s="700"/>
      <c r="AS9" s="700"/>
      <c r="AT9" s="700"/>
      <c r="AU9" s="700"/>
      <c r="AV9" s="700"/>
      <c r="AW9" s="700"/>
      <c r="AX9" s="700"/>
      <c r="AY9" s="700"/>
      <c r="AZ9" s="700"/>
      <c r="BA9" s="700"/>
      <c r="BB9" s="700"/>
      <c r="BC9" s="700"/>
      <c r="BD9" s="700"/>
      <c r="BE9" s="700"/>
      <c r="BF9" s="700"/>
      <c r="BG9" s="700"/>
      <c r="BH9" s="700"/>
      <c r="BI9" s="700"/>
      <c r="BJ9" s="700"/>
      <c r="BK9" s="700"/>
      <c r="BL9" s="700"/>
      <c r="BM9" s="700"/>
      <c r="BN9" s="700"/>
      <c r="BO9" s="700"/>
      <c r="BP9" s="700"/>
      <c r="BQ9" s="700"/>
      <c r="BR9" s="700"/>
      <c r="BS9" s="700"/>
      <c r="BT9" s="700"/>
      <c r="BU9" s="700"/>
      <c r="BV9" s="700"/>
      <c r="BW9" s="700"/>
      <c r="BX9" s="700"/>
      <c r="BY9" s="700"/>
      <c r="BZ9" s="700"/>
      <c r="CA9" s="764"/>
      <c r="CB9" s="764"/>
      <c r="CC9" s="702"/>
    </row>
    <row r="10" spans="2:82" ht="26.25" customHeight="1">
      <c r="B10" s="902"/>
      <c r="C10" s="903"/>
      <c r="D10" s="701" t="s">
        <v>1171</v>
      </c>
      <c r="E10" s="700"/>
      <c r="F10" s="754" t="s">
        <v>1242</v>
      </c>
      <c r="G10" s="700"/>
      <c r="H10" s="700"/>
      <c r="I10" s="700"/>
      <c r="J10" s="700"/>
      <c r="K10" s="700"/>
      <c r="L10" s="700"/>
      <c r="M10" s="700"/>
      <c r="N10" s="700"/>
      <c r="O10" s="700"/>
      <c r="P10" s="700"/>
      <c r="Q10" s="700"/>
      <c r="R10" s="700"/>
      <c r="S10" s="700"/>
      <c r="T10" s="700"/>
      <c r="U10" s="700"/>
      <c r="V10" s="700"/>
      <c r="W10" s="700"/>
      <c r="X10" s="700"/>
      <c r="Y10" s="700"/>
      <c r="Z10" s="700"/>
      <c r="AA10" s="700"/>
      <c r="AB10" s="700"/>
      <c r="AC10" s="700"/>
      <c r="AD10" s="700"/>
      <c r="AE10" s="700"/>
      <c r="AF10" s="700"/>
      <c r="AG10" s="700"/>
      <c r="AH10" s="700"/>
      <c r="AI10" s="700"/>
      <c r="AJ10" s="700"/>
      <c r="AK10" s="700"/>
      <c r="AL10" s="700"/>
      <c r="AM10" s="700"/>
      <c r="AN10" s="700"/>
      <c r="AO10" s="700"/>
      <c r="AP10" s="700"/>
      <c r="AQ10" s="700"/>
      <c r="AR10" s="700"/>
      <c r="AS10" s="700"/>
      <c r="AT10" s="700"/>
      <c r="AU10" s="700"/>
      <c r="AV10" s="700"/>
      <c r="AW10" s="700"/>
      <c r="AX10" s="700"/>
      <c r="AY10" s="700"/>
      <c r="AZ10" s="700"/>
      <c r="BA10" s="700"/>
      <c r="BB10" s="700"/>
      <c r="BC10" s="700"/>
      <c r="BD10" s="700"/>
      <c r="BE10" s="700"/>
      <c r="BF10" s="700"/>
      <c r="BG10" s="700"/>
      <c r="BH10" s="700"/>
      <c r="BI10" s="700"/>
      <c r="BJ10" s="1555"/>
      <c r="BK10" s="1555"/>
      <c r="BL10" s="700"/>
      <c r="BM10" s="700"/>
      <c r="BN10" s="700"/>
      <c r="BO10" s="700"/>
      <c r="BP10" s="700"/>
      <c r="BQ10" s="700"/>
      <c r="BR10" s="700"/>
      <c r="BS10" s="700"/>
      <c r="BT10" s="700"/>
      <c r="BU10" s="700"/>
      <c r="BV10" s="700"/>
      <c r="BW10" s="700"/>
      <c r="BX10" s="700"/>
      <c r="BY10" s="700"/>
      <c r="BZ10" s="700"/>
      <c r="CA10" s="700"/>
      <c r="CB10" s="764"/>
      <c r="CC10" s="702"/>
    </row>
    <row r="11" spans="2:82" ht="30" customHeight="1">
      <c r="B11" s="902"/>
      <c r="C11" s="753"/>
      <c r="D11" s="812"/>
      <c r="E11" s="683"/>
      <c r="F11" s="898" t="s">
        <v>1243</v>
      </c>
      <c r="G11" s="683"/>
      <c r="H11" s="683"/>
      <c r="I11" s="683"/>
      <c r="J11" s="683"/>
      <c r="K11" s="683"/>
      <c r="L11" s="683"/>
      <c r="M11" s="700"/>
      <c r="N11" s="683"/>
      <c r="O11" s="683"/>
      <c r="P11" s="683"/>
      <c r="Q11" s="700"/>
      <c r="R11" s="700"/>
      <c r="S11" s="700"/>
      <c r="T11" s="700"/>
      <c r="U11" s="812"/>
      <c r="V11" s="683"/>
      <c r="W11" s="900"/>
      <c r="X11" s="683"/>
      <c r="Y11" s="683"/>
      <c r="Z11" s="683"/>
      <c r="AA11" s="683"/>
      <c r="AB11" s="683"/>
      <c r="AC11" s="683"/>
      <c r="AD11" s="700"/>
      <c r="AE11" s="683"/>
      <c r="AF11" s="683"/>
      <c r="AG11" s="683"/>
      <c r="AH11" s="700"/>
      <c r="AI11" s="700"/>
      <c r="AJ11" s="700"/>
      <c r="AK11" s="700"/>
      <c r="AL11" s="812"/>
      <c r="AM11" s="683"/>
      <c r="AN11" s="900"/>
      <c r="AO11" s="683"/>
      <c r="AP11" s="683"/>
      <c r="AQ11" s="683"/>
      <c r="AR11" s="683"/>
      <c r="AS11" s="683"/>
      <c r="AT11" s="683"/>
      <c r="AU11" s="683"/>
      <c r="AV11" s="683"/>
      <c r="AW11" s="683"/>
      <c r="AX11" s="683"/>
      <c r="AY11" s="683"/>
      <c r="AZ11" s="683"/>
      <c r="BA11" s="683"/>
      <c r="BB11" s="683"/>
      <c r="BC11" s="700"/>
      <c r="BD11" s="683"/>
      <c r="BE11" s="683"/>
      <c r="BF11" s="683"/>
      <c r="BG11" s="700"/>
      <c r="BH11" s="700"/>
      <c r="BI11" s="700"/>
      <c r="BJ11" s="1555"/>
      <c r="BK11" s="1555"/>
      <c r="BL11" s="753"/>
      <c r="BM11" s="753"/>
      <c r="BN11" s="753"/>
      <c r="BO11" s="753"/>
      <c r="BP11" s="753"/>
      <c r="BQ11" s="753"/>
      <c r="BR11" s="753"/>
      <c r="BS11" s="753"/>
      <c r="BT11" s="753"/>
      <c r="BU11" s="753"/>
      <c r="BV11" s="834"/>
      <c r="BW11" s="834"/>
      <c r="BX11" s="834"/>
      <c r="BY11" s="700"/>
      <c r="BZ11" s="804" t="s">
        <v>1216</v>
      </c>
      <c r="CA11" s="753"/>
      <c r="CB11" s="764"/>
      <c r="CC11" s="702"/>
    </row>
    <row r="12" spans="2:82" ht="16.350000000000001" customHeight="1">
      <c r="B12" s="902"/>
      <c r="C12" s="903"/>
      <c r="D12" s="807"/>
      <c r="E12" s="683"/>
      <c r="F12" s="809"/>
      <c r="G12" s="683"/>
      <c r="H12" s="683"/>
      <c r="I12" s="683"/>
      <c r="J12" s="683"/>
      <c r="K12" s="683"/>
      <c r="L12" s="683"/>
      <c r="M12" s="700"/>
      <c r="N12" s="683"/>
      <c r="O12" s="683"/>
      <c r="P12" s="683"/>
      <c r="Q12" s="700"/>
      <c r="R12" s="700"/>
      <c r="S12" s="700"/>
      <c r="T12" s="700"/>
      <c r="U12" s="683"/>
      <c r="V12" s="683"/>
      <c r="W12" s="809"/>
      <c r="X12" s="683"/>
      <c r="Y12" s="683"/>
      <c r="Z12" s="683"/>
      <c r="AA12" s="683"/>
      <c r="AB12" s="683"/>
      <c r="AC12" s="683"/>
      <c r="AD12" s="700"/>
      <c r="AE12" s="683"/>
      <c r="AF12" s="683"/>
      <c r="AG12" s="683"/>
      <c r="AH12" s="700"/>
      <c r="AI12" s="700"/>
      <c r="AJ12" s="700"/>
      <c r="AK12" s="700"/>
      <c r="AL12" s="683"/>
      <c r="AM12" s="683"/>
      <c r="AN12" s="809"/>
      <c r="AO12" s="683"/>
      <c r="AP12" s="683"/>
      <c r="AQ12" s="683"/>
      <c r="AR12" s="683"/>
      <c r="AS12" s="683"/>
      <c r="AT12" s="683"/>
      <c r="AU12" s="683"/>
      <c r="AV12" s="683"/>
      <c r="AW12" s="683"/>
      <c r="AX12" s="683"/>
      <c r="AY12" s="683"/>
      <c r="AZ12" s="683"/>
      <c r="BA12" s="683"/>
      <c r="BB12" s="683"/>
      <c r="BC12" s="700"/>
      <c r="BD12" s="683"/>
      <c r="BE12" s="683"/>
      <c r="BF12" s="683"/>
      <c r="BG12" s="700"/>
      <c r="BH12" s="700"/>
      <c r="BI12" s="720"/>
      <c r="BJ12" s="810"/>
      <c r="BK12" s="810"/>
      <c r="BL12" s="700"/>
      <c r="BM12" s="700"/>
      <c r="BN12" s="720"/>
      <c r="BO12" s="720"/>
      <c r="BP12" s="720"/>
      <c r="BQ12" s="720"/>
      <c r="BR12" s="720"/>
      <c r="BS12" s="720"/>
      <c r="BT12" s="720"/>
      <c r="BU12" s="720"/>
      <c r="BV12" s="720"/>
      <c r="BW12" s="720"/>
      <c r="BX12" s="720"/>
      <c r="BY12" s="720"/>
      <c r="BZ12" s="720"/>
      <c r="CA12" s="764"/>
      <c r="CB12" s="764"/>
      <c r="CC12" s="702"/>
    </row>
    <row r="13" spans="2:82" ht="30" customHeight="1">
      <c r="B13" s="902"/>
      <c r="C13" s="903"/>
      <c r="D13" s="700"/>
      <c r="E13" s="700"/>
      <c r="F13" s="701" t="s">
        <v>1244</v>
      </c>
      <c r="G13" s="701"/>
      <c r="H13" s="701" t="s">
        <v>1245</v>
      </c>
      <c r="I13" s="700"/>
      <c r="J13" s="700"/>
      <c r="K13" s="700"/>
      <c r="L13" s="700"/>
      <c r="M13" s="700"/>
      <c r="N13" s="700"/>
      <c r="O13" s="700"/>
      <c r="P13" s="700"/>
      <c r="Q13" s="700"/>
      <c r="R13" s="700"/>
      <c r="S13" s="700"/>
      <c r="T13" s="700"/>
      <c r="U13" s="700"/>
      <c r="V13" s="700"/>
      <c r="W13" s="700"/>
      <c r="X13" s="700"/>
      <c r="Y13" s="700"/>
      <c r="Z13" s="700"/>
      <c r="AA13" s="700"/>
      <c r="AB13" s="700"/>
      <c r="AC13" s="700"/>
      <c r="AD13" s="700"/>
      <c r="AE13" s="700"/>
      <c r="AF13" s="700"/>
      <c r="AG13" s="700"/>
      <c r="AH13" s="700"/>
      <c r="AI13" s="700"/>
      <c r="AJ13" s="700"/>
      <c r="AK13" s="700"/>
      <c r="AL13" s="700"/>
      <c r="AM13" s="700"/>
      <c r="AN13" s="700"/>
      <c r="AO13" s="700"/>
      <c r="AP13" s="700"/>
      <c r="AQ13" s="700"/>
      <c r="AR13" s="700"/>
      <c r="AS13" s="700"/>
      <c r="AT13" s="700"/>
      <c r="AU13" s="700"/>
      <c r="AV13" s="700"/>
      <c r="AW13" s="700"/>
      <c r="AX13" s="700"/>
      <c r="AY13" s="700"/>
      <c r="AZ13" s="700"/>
      <c r="BA13" s="700"/>
      <c r="BB13" s="700"/>
      <c r="BC13" s="700"/>
      <c r="BD13" s="700"/>
      <c r="BE13" s="700"/>
      <c r="BF13" s="700"/>
      <c r="BG13" s="700"/>
      <c r="BH13" s="700"/>
      <c r="BI13" s="700"/>
      <c r="BJ13" s="1858">
        <v>34</v>
      </c>
      <c r="BK13" s="1881"/>
      <c r="BL13" s="1797"/>
      <c r="BM13" s="1798"/>
      <c r="BN13" s="1798"/>
      <c r="BO13" s="1798"/>
      <c r="BP13" s="1798"/>
      <c r="BQ13" s="1798"/>
      <c r="BR13" s="1798"/>
      <c r="BS13" s="1798"/>
      <c r="BT13" s="1798"/>
      <c r="BU13" s="1798"/>
      <c r="BV13" s="1798"/>
      <c r="BW13" s="1798"/>
      <c r="BX13" s="1798"/>
      <c r="BY13" s="1798"/>
      <c r="BZ13" s="1799"/>
      <c r="CA13" s="700"/>
      <c r="CB13" s="700"/>
      <c r="CC13" s="702"/>
    </row>
    <row r="14" spans="2:82" ht="30" customHeight="1">
      <c r="B14" s="902"/>
      <c r="C14" s="753"/>
      <c r="D14" s="700"/>
      <c r="E14" s="700"/>
      <c r="F14" s="700"/>
      <c r="G14" s="700"/>
      <c r="H14" s="769" t="s">
        <v>1245</v>
      </c>
      <c r="I14" s="700"/>
      <c r="J14" s="700"/>
      <c r="K14" s="700"/>
      <c r="L14" s="700"/>
      <c r="M14" s="700"/>
      <c r="N14" s="700"/>
      <c r="O14" s="700"/>
      <c r="P14" s="700"/>
      <c r="Q14" s="700"/>
      <c r="R14" s="700"/>
      <c r="S14" s="700"/>
      <c r="T14" s="700"/>
      <c r="U14" s="700"/>
      <c r="V14" s="700"/>
      <c r="W14" s="700"/>
      <c r="X14" s="700"/>
      <c r="Y14" s="700"/>
      <c r="Z14" s="700"/>
      <c r="AA14" s="700"/>
      <c r="AB14" s="700"/>
      <c r="AC14" s="700"/>
      <c r="AD14" s="700"/>
      <c r="AE14" s="700"/>
      <c r="AF14" s="700"/>
      <c r="AG14" s="700"/>
      <c r="AH14" s="700"/>
      <c r="AI14" s="700"/>
      <c r="AJ14" s="700"/>
      <c r="AK14" s="700"/>
      <c r="AL14" s="700"/>
      <c r="AM14" s="700"/>
      <c r="AN14" s="700"/>
      <c r="AO14" s="700"/>
      <c r="AP14" s="700"/>
      <c r="AQ14" s="700"/>
      <c r="AR14" s="700"/>
      <c r="AS14" s="700"/>
      <c r="AT14" s="700"/>
      <c r="AU14" s="700"/>
      <c r="AV14" s="700"/>
      <c r="AW14" s="700"/>
      <c r="AX14" s="700"/>
      <c r="AY14" s="700"/>
      <c r="AZ14" s="700"/>
      <c r="BA14" s="700"/>
      <c r="BB14" s="700"/>
      <c r="BC14" s="700"/>
      <c r="BD14" s="700"/>
      <c r="BE14" s="700"/>
      <c r="BF14" s="700"/>
      <c r="BG14" s="700"/>
      <c r="BH14" s="700"/>
      <c r="BI14" s="700"/>
      <c r="BJ14" s="1858"/>
      <c r="BK14" s="1881"/>
      <c r="BL14" s="1800"/>
      <c r="BM14" s="1801"/>
      <c r="BN14" s="1801"/>
      <c r="BO14" s="1801"/>
      <c r="BP14" s="1801"/>
      <c r="BQ14" s="1801"/>
      <c r="BR14" s="1801"/>
      <c r="BS14" s="1801"/>
      <c r="BT14" s="1801"/>
      <c r="BU14" s="1801"/>
      <c r="BV14" s="1801"/>
      <c r="BW14" s="1801"/>
      <c r="BX14" s="1801"/>
      <c r="BY14" s="1801"/>
      <c r="BZ14" s="1802"/>
      <c r="CA14" s="700"/>
      <c r="CB14" s="700"/>
      <c r="CC14" s="702"/>
    </row>
    <row r="15" spans="2:82" ht="30" customHeight="1">
      <c r="B15" s="699"/>
      <c r="C15" s="799"/>
      <c r="D15" s="811"/>
      <c r="E15" s="700"/>
      <c r="F15" s="1561"/>
      <c r="G15" s="1561"/>
      <c r="H15" s="1561"/>
      <c r="I15" s="700"/>
      <c r="J15" s="700"/>
      <c r="K15" s="1562"/>
      <c r="L15" s="1562"/>
      <c r="M15" s="1562"/>
      <c r="N15" s="1562"/>
      <c r="O15" s="1562"/>
      <c r="P15" s="700"/>
      <c r="Q15" s="807"/>
      <c r="R15" s="700"/>
      <c r="S15" s="700"/>
      <c r="T15" s="700"/>
      <c r="U15" s="700"/>
      <c r="V15" s="700"/>
      <c r="W15" s="700"/>
      <c r="X15" s="700"/>
      <c r="Y15" s="700"/>
      <c r="Z15" s="700"/>
      <c r="AA15" s="700"/>
      <c r="AB15" s="700"/>
      <c r="AC15" s="700"/>
      <c r="AD15" s="700"/>
      <c r="AE15" s="700"/>
      <c r="AF15" s="700"/>
      <c r="AG15" s="700"/>
      <c r="AH15" s="700"/>
      <c r="AI15" s="700"/>
      <c r="AJ15" s="700"/>
      <c r="AK15" s="700"/>
      <c r="AL15" s="700"/>
      <c r="AM15" s="764"/>
      <c r="AN15" s="764"/>
      <c r="AO15" s="764"/>
      <c r="AP15" s="764"/>
      <c r="AQ15" s="764"/>
      <c r="AR15" s="764"/>
      <c r="AS15" s="764"/>
      <c r="AT15" s="764"/>
      <c r="AU15" s="764"/>
      <c r="AV15" s="764"/>
      <c r="AW15" s="764"/>
      <c r="AX15" s="764"/>
      <c r="AY15" s="764"/>
      <c r="AZ15" s="753"/>
      <c r="BA15" s="753"/>
      <c r="BB15" s="753"/>
      <c r="BC15" s="753"/>
      <c r="BD15" s="753"/>
      <c r="BE15" s="753"/>
      <c r="BF15" s="753"/>
      <c r="BG15" s="753"/>
      <c r="BH15" s="753"/>
      <c r="BI15" s="753"/>
      <c r="BJ15" s="901"/>
      <c r="BK15" s="901"/>
      <c r="BL15" s="753"/>
      <c r="BM15" s="753"/>
      <c r="BN15" s="753"/>
      <c r="BO15" s="753"/>
      <c r="BP15" s="753"/>
      <c r="BQ15" s="753"/>
      <c r="BR15" s="753"/>
      <c r="BS15" s="753"/>
      <c r="BT15" s="753"/>
      <c r="BU15" s="753"/>
      <c r="BV15" s="834"/>
      <c r="BW15" s="834"/>
      <c r="BX15" s="834"/>
      <c r="BY15" s="700"/>
      <c r="BZ15" s="700"/>
      <c r="CA15" s="700"/>
      <c r="CB15" s="700"/>
      <c r="CC15" s="702"/>
    </row>
    <row r="16" spans="2:82" ht="16.149999999999999" customHeight="1">
      <c r="B16" s="699"/>
      <c r="C16" s="753"/>
      <c r="D16" s="700"/>
      <c r="E16" s="700"/>
      <c r="F16" s="1561"/>
      <c r="G16" s="1561"/>
      <c r="H16" s="1561"/>
      <c r="I16" s="700"/>
      <c r="J16" s="700"/>
      <c r="K16" s="807"/>
      <c r="L16" s="701"/>
      <c r="M16" s="701"/>
      <c r="N16" s="701"/>
      <c r="O16" s="701"/>
      <c r="P16" s="700"/>
      <c r="Q16" s="809"/>
      <c r="R16" s="700"/>
      <c r="S16" s="700"/>
      <c r="T16" s="700"/>
      <c r="U16" s="700"/>
      <c r="V16" s="700"/>
      <c r="W16" s="700"/>
      <c r="X16" s="700"/>
      <c r="Y16" s="700"/>
      <c r="Z16" s="700"/>
      <c r="AA16" s="700"/>
      <c r="AB16" s="700"/>
      <c r="AC16" s="700"/>
      <c r="AD16" s="700"/>
      <c r="AE16" s="700"/>
      <c r="AF16" s="700"/>
      <c r="AG16" s="700"/>
      <c r="AH16" s="700"/>
      <c r="AI16" s="700"/>
      <c r="AJ16" s="700"/>
      <c r="AK16" s="700"/>
      <c r="AL16" s="700"/>
      <c r="AM16" s="833"/>
      <c r="AN16" s="833"/>
      <c r="AO16" s="833"/>
      <c r="AP16" s="833"/>
      <c r="AQ16" s="833"/>
      <c r="AR16" s="833"/>
      <c r="AS16" s="833"/>
      <c r="AT16" s="833"/>
      <c r="AU16" s="833"/>
      <c r="AV16" s="833"/>
      <c r="AW16" s="833"/>
      <c r="AX16" s="700"/>
      <c r="AY16" s="700"/>
      <c r="AZ16" s="764"/>
      <c r="BA16" s="764"/>
      <c r="BB16" s="764"/>
      <c r="BC16" s="764"/>
      <c r="BD16" s="764"/>
      <c r="BE16" s="764"/>
      <c r="BF16" s="764"/>
      <c r="BG16" s="764"/>
      <c r="BH16" s="764"/>
      <c r="BI16" s="764"/>
      <c r="BJ16" s="901"/>
      <c r="BK16" s="901"/>
      <c r="BL16" s="753"/>
      <c r="BM16" s="753"/>
      <c r="BN16" s="753"/>
      <c r="BO16" s="753"/>
      <c r="BP16" s="753"/>
      <c r="BQ16" s="753"/>
      <c r="BR16" s="753"/>
      <c r="BS16" s="753"/>
      <c r="BT16" s="753"/>
      <c r="BU16" s="753"/>
      <c r="BV16" s="834"/>
      <c r="BW16" s="834"/>
      <c r="BX16" s="834"/>
      <c r="BY16" s="700"/>
      <c r="BZ16" s="700"/>
      <c r="CA16" s="763"/>
      <c r="CB16" s="763"/>
      <c r="CC16" s="702"/>
    </row>
    <row r="17" spans="2:93" ht="30" customHeight="1">
      <c r="B17" s="699"/>
      <c r="C17" s="700"/>
      <c r="D17" s="811"/>
      <c r="E17" s="700"/>
      <c r="F17" s="701" t="s">
        <v>1246</v>
      </c>
      <c r="G17" s="701"/>
      <c r="H17" s="701" t="s">
        <v>1247</v>
      </c>
      <c r="I17" s="700"/>
      <c r="J17" s="700"/>
      <c r="K17" s="700"/>
      <c r="L17" s="700"/>
      <c r="M17" s="700"/>
      <c r="N17" s="700"/>
      <c r="O17" s="700"/>
      <c r="P17" s="700"/>
      <c r="Q17" s="700"/>
      <c r="R17" s="700"/>
      <c r="S17" s="700"/>
      <c r="T17" s="700"/>
      <c r="U17" s="700"/>
      <c r="V17" s="700"/>
      <c r="W17" s="700"/>
      <c r="X17" s="700"/>
      <c r="Y17" s="700"/>
      <c r="Z17" s="700"/>
      <c r="AA17" s="700"/>
      <c r="AB17" s="700"/>
      <c r="AC17" s="700"/>
      <c r="AD17" s="700"/>
      <c r="AE17" s="700"/>
      <c r="AF17" s="700"/>
      <c r="AG17" s="700"/>
      <c r="AH17" s="700"/>
      <c r="AI17" s="700"/>
      <c r="AJ17" s="700"/>
      <c r="AK17" s="700"/>
      <c r="AL17" s="700"/>
      <c r="AM17" s="700"/>
      <c r="AN17" s="700"/>
      <c r="AO17" s="700"/>
      <c r="AP17" s="700"/>
      <c r="AQ17" s="700"/>
      <c r="AR17" s="700"/>
      <c r="AS17" s="700"/>
      <c r="AT17" s="700"/>
      <c r="AU17" s="700"/>
      <c r="AV17" s="700"/>
      <c r="AW17" s="700"/>
      <c r="AX17" s="700"/>
      <c r="AY17" s="700"/>
      <c r="AZ17" s="700"/>
      <c r="BA17" s="700"/>
      <c r="BB17" s="700"/>
      <c r="BC17" s="700"/>
      <c r="BD17" s="700"/>
      <c r="BE17" s="700"/>
      <c r="BF17" s="700"/>
      <c r="BG17" s="700"/>
      <c r="BH17" s="700"/>
      <c r="BI17" s="700"/>
      <c r="BJ17" s="1858">
        <v>75</v>
      </c>
      <c r="BK17" s="1881"/>
      <c r="BL17" s="1797"/>
      <c r="BM17" s="1798"/>
      <c r="BN17" s="1798"/>
      <c r="BO17" s="1798"/>
      <c r="BP17" s="1798"/>
      <c r="BQ17" s="1798"/>
      <c r="BR17" s="1798"/>
      <c r="BS17" s="1798"/>
      <c r="BT17" s="1798"/>
      <c r="BU17" s="1798"/>
      <c r="BV17" s="1798"/>
      <c r="BW17" s="1798"/>
      <c r="BX17" s="1798"/>
      <c r="BY17" s="1798"/>
      <c r="BZ17" s="1799"/>
      <c r="CA17" s="683"/>
      <c r="CB17" s="683"/>
      <c r="CC17" s="702"/>
      <c r="CK17" s="1554"/>
    </row>
    <row r="18" spans="2:93" ht="30" customHeight="1">
      <c r="B18" s="699"/>
      <c r="C18" s="700"/>
      <c r="D18" s="700"/>
      <c r="E18" s="700"/>
      <c r="F18" s="700"/>
      <c r="G18" s="700"/>
      <c r="H18" s="769" t="s">
        <v>1247</v>
      </c>
      <c r="I18" s="700"/>
      <c r="J18" s="700"/>
      <c r="K18" s="700"/>
      <c r="L18" s="700"/>
      <c r="M18" s="700"/>
      <c r="N18" s="700"/>
      <c r="O18" s="700"/>
      <c r="P18" s="700"/>
      <c r="Q18" s="700"/>
      <c r="R18" s="700"/>
      <c r="S18" s="700"/>
      <c r="T18" s="700"/>
      <c r="U18" s="700"/>
      <c r="V18" s="700"/>
      <c r="W18" s="700"/>
      <c r="X18" s="700"/>
      <c r="Y18" s="700"/>
      <c r="Z18" s="700"/>
      <c r="AA18" s="700"/>
      <c r="AB18" s="700"/>
      <c r="AC18" s="700"/>
      <c r="AD18" s="700"/>
      <c r="AE18" s="700"/>
      <c r="AF18" s="700"/>
      <c r="AG18" s="700"/>
      <c r="AH18" s="700"/>
      <c r="AI18" s="700"/>
      <c r="AJ18" s="700"/>
      <c r="AK18" s="700"/>
      <c r="AL18" s="700"/>
      <c r="AM18" s="700"/>
      <c r="AN18" s="700"/>
      <c r="AO18" s="700"/>
      <c r="AP18" s="700"/>
      <c r="AQ18" s="700"/>
      <c r="AR18" s="700"/>
      <c r="AS18" s="700"/>
      <c r="AT18" s="700"/>
      <c r="AU18" s="700"/>
      <c r="AV18" s="700"/>
      <c r="AW18" s="700"/>
      <c r="AX18" s="700"/>
      <c r="AY18" s="700"/>
      <c r="AZ18" s="700"/>
      <c r="BA18" s="700"/>
      <c r="BB18" s="700"/>
      <c r="BC18" s="700"/>
      <c r="BD18" s="700"/>
      <c r="BE18" s="700"/>
      <c r="BF18" s="700"/>
      <c r="BG18" s="700"/>
      <c r="BH18" s="700"/>
      <c r="BI18" s="700"/>
      <c r="BJ18" s="1858"/>
      <c r="BK18" s="1881"/>
      <c r="BL18" s="1800"/>
      <c r="BM18" s="1801"/>
      <c r="BN18" s="1801"/>
      <c r="BO18" s="1801"/>
      <c r="BP18" s="1801"/>
      <c r="BQ18" s="1801"/>
      <c r="BR18" s="1801"/>
      <c r="BS18" s="1801"/>
      <c r="BT18" s="1801"/>
      <c r="BU18" s="1801"/>
      <c r="BV18" s="1801"/>
      <c r="BW18" s="1801"/>
      <c r="BX18" s="1801"/>
      <c r="BY18" s="1801"/>
      <c r="BZ18" s="1802"/>
      <c r="CA18" s="683"/>
      <c r="CB18" s="683"/>
      <c r="CC18" s="702"/>
      <c r="CK18" s="717"/>
    </row>
    <row r="19" spans="2:93" ht="16.149999999999999" customHeight="1">
      <c r="B19" s="699"/>
      <c r="C19" s="700"/>
      <c r="D19" s="700"/>
      <c r="E19" s="811"/>
      <c r="F19" s="700"/>
      <c r="G19" s="1555"/>
      <c r="H19" s="683"/>
      <c r="I19" s="683"/>
      <c r="J19" s="700"/>
      <c r="K19" s="807"/>
      <c r="L19" s="701"/>
      <c r="M19" s="701"/>
      <c r="N19" s="701"/>
      <c r="O19" s="701"/>
      <c r="P19" s="700"/>
      <c r="Q19" s="683"/>
      <c r="R19" s="700"/>
      <c r="S19" s="700"/>
      <c r="T19" s="700"/>
      <c r="U19" s="700"/>
      <c r="V19" s="700"/>
      <c r="W19" s="700"/>
      <c r="X19" s="700"/>
      <c r="Y19" s="700"/>
      <c r="Z19" s="700"/>
      <c r="AA19" s="700"/>
      <c r="AB19" s="700"/>
      <c r="AC19" s="700"/>
      <c r="AD19" s="700"/>
      <c r="AE19" s="700"/>
      <c r="AF19" s="700"/>
      <c r="AG19" s="700"/>
      <c r="AH19" s="700"/>
      <c r="AI19" s="700"/>
      <c r="AJ19" s="700"/>
      <c r="AK19" s="700"/>
      <c r="AL19" s="700"/>
      <c r="AM19" s="700"/>
      <c r="AN19" s="700"/>
      <c r="AO19" s="700"/>
      <c r="AP19" s="700"/>
      <c r="AQ19" s="700"/>
      <c r="AR19" s="700"/>
      <c r="AS19" s="700"/>
      <c r="AT19" s="700"/>
      <c r="AU19" s="700"/>
      <c r="AV19" s="700"/>
      <c r="AW19" s="700"/>
      <c r="AX19" s="700"/>
      <c r="AY19" s="700"/>
      <c r="AZ19" s="700"/>
      <c r="BA19" s="700"/>
      <c r="BB19" s="700"/>
      <c r="BC19" s="700"/>
      <c r="BD19" s="700"/>
      <c r="BE19" s="700"/>
      <c r="BF19" s="700"/>
      <c r="BG19" s="700"/>
      <c r="BH19" s="700"/>
      <c r="BI19" s="700"/>
      <c r="BJ19" s="833"/>
      <c r="BK19" s="833"/>
      <c r="BL19" s="700"/>
      <c r="BM19" s="700"/>
      <c r="BN19" s="700"/>
      <c r="BO19" s="700"/>
      <c r="BP19" s="700"/>
      <c r="BQ19" s="700"/>
      <c r="BR19" s="700"/>
      <c r="BS19" s="700"/>
      <c r="BT19" s="700"/>
      <c r="BU19" s="700"/>
      <c r="BV19" s="700"/>
      <c r="BW19" s="720"/>
      <c r="BX19" s="720"/>
      <c r="BY19" s="720"/>
      <c r="BZ19" s="720"/>
      <c r="CA19" s="720"/>
      <c r="CB19" s="720"/>
      <c r="CC19" s="721"/>
    </row>
    <row r="20" spans="2:93" ht="30" customHeight="1">
      <c r="B20" s="699"/>
      <c r="C20" s="700"/>
      <c r="D20" s="811"/>
      <c r="E20" s="700"/>
      <c r="F20" s="1561"/>
      <c r="G20" s="1561"/>
      <c r="H20" s="1561"/>
      <c r="I20" s="700"/>
      <c r="J20" s="700"/>
      <c r="K20" s="1562"/>
      <c r="L20" s="1562"/>
      <c r="M20" s="1562"/>
      <c r="N20" s="1562"/>
      <c r="O20" s="1562"/>
      <c r="P20" s="700"/>
      <c r="Q20" s="807"/>
      <c r="R20" s="700"/>
      <c r="S20" s="700"/>
      <c r="T20" s="700"/>
      <c r="U20" s="700"/>
      <c r="V20" s="700"/>
      <c r="W20" s="700"/>
      <c r="X20" s="700"/>
      <c r="Y20" s="700"/>
      <c r="Z20" s="700"/>
      <c r="AA20" s="700"/>
      <c r="AB20" s="700"/>
      <c r="AC20" s="700"/>
      <c r="AD20" s="700"/>
      <c r="AE20" s="700"/>
      <c r="AF20" s="700"/>
      <c r="AG20" s="700"/>
      <c r="AH20" s="700"/>
      <c r="AI20" s="700"/>
      <c r="AJ20" s="700"/>
      <c r="AK20" s="700"/>
      <c r="AL20" s="700"/>
      <c r="AM20" s="683"/>
      <c r="AN20" s="900"/>
      <c r="AO20" s="683"/>
      <c r="AP20" s="683"/>
      <c r="AQ20" s="683"/>
      <c r="AR20" s="683"/>
      <c r="AS20" s="683"/>
      <c r="AT20" s="683"/>
      <c r="AU20" s="683"/>
      <c r="AV20" s="683"/>
      <c r="AW20" s="683"/>
      <c r="AX20" s="683"/>
      <c r="AY20" s="683"/>
      <c r="AZ20" s="700"/>
      <c r="BA20" s="700"/>
      <c r="BB20" s="700"/>
      <c r="BC20" s="700"/>
      <c r="BD20" s="700"/>
      <c r="BE20" s="700"/>
      <c r="BF20" s="700"/>
      <c r="BG20" s="700"/>
      <c r="BH20" s="700"/>
      <c r="BI20" s="700"/>
      <c r="BJ20" s="899"/>
      <c r="BK20" s="899"/>
      <c r="BL20" s="683"/>
      <c r="BM20" s="683"/>
      <c r="BN20" s="683"/>
      <c r="BO20" s="700"/>
      <c r="BP20" s="700"/>
      <c r="BQ20" s="700"/>
      <c r="BR20" s="700"/>
      <c r="BS20" s="700"/>
      <c r="BT20" s="700"/>
      <c r="BU20" s="700"/>
      <c r="BV20" s="683"/>
      <c r="BW20" s="683"/>
      <c r="BX20" s="683"/>
      <c r="BY20" s="683"/>
      <c r="BZ20" s="683"/>
      <c r="CA20" s="700"/>
      <c r="CB20" s="1551"/>
      <c r="CC20" s="702"/>
      <c r="CL20" s="722"/>
    </row>
    <row r="21" spans="2:93" ht="30" customHeight="1">
      <c r="B21" s="699"/>
      <c r="C21" s="700"/>
      <c r="D21" s="701" t="s">
        <v>1175</v>
      </c>
      <c r="E21" s="700"/>
      <c r="F21" s="754" t="s">
        <v>1248</v>
      </c>
      <c r="G21" s="700"/>
      <c r="H21" s="700"/>
      <c r="I21" s="700"/>
      <c r="J21" s="700"/>
      <c r="K21" s="700"/>
      <c r="L21" s="700"/>
      <c r="M21" s="700"/>
      <c r="N21" s="700"/>
      <c r="O21" s="700"/>
      <c r="P21" s="700"/>
      <c r="Q21" s="700"/>
      <c r="R21" s="700"/>
      <c r="S21" s="700"/>
      <c r="T21" s="700"/>
      <c r="U21" s="700"/>
      <c r="V21" s="700"/>
      <c r="W21" s="700"/>
      <c r="X21" s="700"/>
      <c r="Y21" s="700"/>
      <c r="Z21" s="700"/>
      <c r="AA21" s="700"/>
      <c r="AB21" s="700"/>
      <c r="AC21" s="700"/>
      <c r="AD21" s="700"/>
      <c r="AE21" s="700"/>
      <c r="AF21" s="700"/>
      <c r="AG21" s="700"/>
      <c r="AH21" s="700"/>
      <c r="AI21" s="700"/>
      <c r="AJ21" s="700"/>
      <c r="AK21" s="700"/>
      <c r="AL21" s="700"/>
      <c r="AM21" s="700"/>
      <c r="AN21" s="700"/>
      <c r="AO21" s="700"/>
      <c r="AP21" s="700"/>
      <c r="AQ21" s="700"/>
      <c r="AR21" s="700"/>
      <c r="AS21" s="700"/>
      <c r="AT21" s="700"/>
      <c r="AU21" s="700"/>
      <c r="AV21" s="700"/>
      <c r="AW21" s="700"/>
      <c r="AX21" s="700"/>
      <c r="AY21" s="700"/>
      <c r="AZ21" s="700"/>
      <c r="BA21" s="700"/>
      <c r="BB21" s="700"/>
      <c r="BC21" s="700"/>
      <c r="BD21" s="700"/>
      <c r="BE21" s="700"/>
      <c r="BF21" s="700"/>
      <c r="BG21" s="700"/>
      <c r="BH21" s="700"/>
      <c r="BI21" s="700"/>
      <c r="BJ21" s="833"/>
      <c r="BK21" s="833"/>
      <c r="BL21" s="700"/>
      <c r="BM21" s="700"/>
      <c r="BN21" s="700"/>
      <c r="BO21" s="700"/>
      <c r="BP21" s="700"/>
      <c r="BQ21" s="700"/>
      <c r="BR21" s="700"/>
      <c r="BS21" s="700"/>
      <c r="BT21" s="700"/>
      <c r="BU21" s="700"/>
      <c r="BV21" s="700"/>
      <c r="BW21" s="700"/>
      <c r="BX21" s="700"/>
      <c r="BY21" s="700"/>
      <c r="BZ21" s="700"/>
      <c r="CA21" s="700"/>
      <c r="CB21" s="1551"/>
      <c r="CC21" s="702"/>
    </row>
    <row r="22" spans="2:93" ht="30" customHeight="1">
      <c r="B22" s="699"/>
      <c r="C22" s="700"/>
      <c r="D22" s="701"/>
      <c r="E22" s="700"/>
      <c r="F22" s="898" t="s">
        <v>1249</v>
      </c>
      <c r="G22" s="700"/>
      <c r="H22" s="700"/>
      <c r="I22" s="700"/>
      <c r="J22" s="700"/>
      <c r="K22" s="700"/>
      <c r="L22" s="700"/>
      <c r="M22" s="700"/>
      <c r="N22" s="700"/>
      <c r="O22" s="700"/>
      <c r="P22" s="700"/>
      <c r="Q22" s="700"/>
      <c r="R22" s="700"/>
      <c r="S22" s="700"/>
      <c r="T22" s="700"/>
      <c r="U22" s="700"/>
      <c r="V22" s="700"/>
      <c r="W22" s="700"/>
      <c r="X22" s="700"/>
      <c r="Y22" s="700"/>
      <c r="Z22" s="700"/>
      <c r="AA22" s="700"/>
      <c r="AB22" s="700"/>
      <c r="AC22" s="700"/>
      <c r="AD22" s="700"/>
      <c r="AE22" s="700"/>
      <c r="AF22" s="700"/>
      <c r="AG22" s="700"/>
      <c r="AH22" s="700"/>
      <c r="AI22" s="700"/>
      <c r="AJ22" s="700"/>
      <c r="AK22" s="700"/>
      <c r="AL22" s="700"/>
      <c r="AM22" s="700"/>
      <c r="AN22" s="700"/>
      <c r="AO22" s="700"/>
      <c r="AP22" s="700"/>
      <c r="AQ22" s="700"/>
      <c r="AR22" s="700"/>
      <c r="AS22" s="700"/>
      <c r="AT22" s="700"/>
      <c r="AU22" s="700"/>
      <c r="AV22" s="700"/>
      <c r="AW22" s="700"/>
      <c r="AX22" s="700"/>
      <c r="AY22" s="700"/>
      <c r="AZ22" s="700"/>
      <c r="BA22" s="700"/>
      <c r="BB22" s="700"/>
      <c r="BC22" s="700"/>
      <c r="BD22" s="700"/>
      <c r="BE22" s="700"/>
      <c r="BF22" s="700"/>
      <c r="BG22" s="700"/>
      <c r="BH22" s="700"/>
      <c r="BI22" s="700"/>
      <c r="BJ22" s="833"/>
      <c r="BK22" s="833"/>
      <c r="BL22" s="700"/>
      <c r="BM22" s="700"/>
      <c r="BN22" s="700"/>
      <c r="BO22" s="700"/>
      <c r="BP22" s="700"/>
      <c r="BQ22" s="700"/>
      <c r="BR22" s="700"/>
      <c r="BS22" s="700"/>
      <c r="BT22" s="700"/>
      <c r="BU22" s="700"/>
      <c r="BV22" s="700"/>
      <c r="BW22" s="700"/>
      <c r="BX22" s="700"/>
      <c r="BY22" s="700"/>
      <c r="BZ22" s="700"/>
      <c r="CA22" s="700"/>
      <c r="CB22" s="700"/>
      <c r="CC22" s="702"/>
    </row>
    <row r="23" spans="2:93" ht="30" customHeight="1">
      <c r="B23" s="699"/>
      <c r="C23" s="700"/>
      <c r="D23" s="700"/>
      <c r="E23" s="700"/>
      <c r="F23" s="700"/>
      <c r="G23" s="700"/>
      <c r="H23" s="700"/>
      <c r="I23" s="700"/>
      <c r="J23" s="700"/>
      <c r="K23" s="700"/>
      <c r="L23" s="700"/>
      <c r="M23" s="700"/>
      <c r="N23" s="700"/>
      <c r="O23" s="700"/>
      <c r="P23" s="700"/>
      <c r="Q23" s="700"/>
      <c r="R23" s="700"/>
      <c r="S23" s="700"/>
      <c r="T23" s="700"/>
      <c r="U23" s="700"/>
      <c r="V23" s="700"/>
      <c r="W23" s="700"/>
      <c r="X23" s="700"/>
      <c r="Y23" s="700"/>
      <c r="Z23" s="700"/>
      <c r="AA23" s="700"/>
      <c r="AB23" s="700"/>
      <c r="AC23" s="700"/>
      <c r="AD23" s="700"/>
      <c r="AE23" s="700"/>
      <c r="AF23" s="700"/>
      <c r="AG23" s="700"/>
      <c r="AH23" s="700"/>
      <c r="AI23" s="700"/>
      <c r="AJ23" s="700"/>
      <c r="AK23" s="700"/>
      <c r="AL23" s="700"/>
      <c r="AM23" s="700"/>
      <c r="AN23" s="700"/>
      <c r="AO23" s="700"/>
      <c r="AP23" s="700"/>
      <c r="AQ23" s="700"/>
      <c r="AR23" s="700"/>
      <c r="AS23" s="700"/>
      <c r="AT23" s="700"/>
      <c r="AU23" s="700"/>
      <c r="AV23" s="700"/>
      <c r="AW23" s="700"/>
      <c r="AX23" s="700"/>
      <c r="AY23" s="700"/>
      <c r="AZ23" s="700"/>
      <c r="BA23" s="700"/>
      <c r="BB23" s="700"/>
      <c r="BC23" s="700"/>
      <c r="BD23" s="700"/>
      <c r="BE23" s="700"/>
      <c r="BF23" s="700"/>
      <c r="BG23" s="700"/>
      <c r="BH23" s="700"/>
      <c r="BI23" s="700"/>
      <c r="BJ23" s="833"/>
      <c r="BK23" s="833"/>
      <c r="BL23" s="700"/>
      <c r="BM23" s="700"/>
      <c r="BN23" s="700"/>
      <c r="BO23" s="700"/>
      <c r="BP23" s="700"/>
      <c r="BQ23" s="700"/>
      <c r="BR23" s="700"/>
      <c r="BS23" s="700"/>
      <c r="BT23" s="700"/>
      <c r="BU23" s="700"/>
      <c r="BV23" s="700"/>
      <c r="BW23" s="700"/>
      <c r="BX23" s="700"/>
      <c r="BY23" s="700"/>
      <c r="BZ23" s="700"/>
      <c r="CA23" s="700"/>
      <c r="CB23" s="700"/>
      <c r="CC23" s="702"/>
    </row>
    <row r="24" spans="2:93" ht="30" customHeight="1">
      <c r="B24" s="699"/>
      <c r="C24" s="810"/>
      <c r="D24" s="700"/>
      <c r="E24" s="700"/>
      <c r="F24" s="701" t="s">
        <v>1244</v>
      </c>
      <c r="G24" s="701"/>
      <c r="H24" s="701" t="s">
        <v>1245</v>
      </c>
      <c r="I24" s="700"/>
      <c r="J24" s="700"/>
      <c r="K24" s="700"/>
      <c r="L24" s="700"/>
      <c r="M24" s="700"/>
      <c r="N24" s="700"/>
      <c r="O24" s="700"/>
      <c r="P24" s="700"/>
      <c r="Q24" s="700"/>
      <c r="R24" s="700"/>
      <c r="S24" s="700"/>
      <c r="T24" s="700"/>
      <c r="U24" s="700"/>
      <c r="V24" s="700"/>
      <c r="W24" s="700"/>
      <c r="X24" s="700"/>
      <c r="Y24" s="700"/>
      <c r="Z24" s="700"/>
      <c r="AA24" s="700"/>
      <c r="AB24" s="700"/>
      <c r="AC24" s="700"/>
      <c r="AD24" s="700"/>
      <c r="AE24" s="700"/>
      <c r="AF24" s="700"/>
      <c r="AG24" s="700"/>
      <c r="AH24" s="700"/>
      <c r="AI24" s="700"/>
      <c r="AJ24" s="700"/>
      <c r="AK24" s="700"/>
      <c r="AL24" s="700"/>
      <c r="AM24" s="700"/>
      <c r="AN24" s="700"/>
      <c r="AO24" s="700"/>
      <c r="AP24" s="700"/>
      <c r="AQ24" s="700"/>
      <c r="AR24" s="700"/>
      <c r="AS24" s="700"/>
      <c r="AT24" s="700"/>
      <c r="AU24" s="700"/>
      <c r="AV24" s="700"/>
      <c r="AW24" s="700"/>
      <c r="AX24" s="700"/>
      <c r="AY24" s="700"/>
      <c r="AZ24" s="700"/>
      <c r="BA24" s="700"/>
      <c r="BB24" s="700"/>
      <c r="BC24" s="700"/>
      <c r="BD24" s="700"/>
      <c r="BE24" s="700"/>
      <c r="BF24" s="700"/>
      <c r="BG24" s="700"/>
      <c r="BH24" s="700"/>
      <c r="BI24" s="700"/>
      <c r="BJ24" s="1858">
        <v>76</v>
      </c>
      <c r="BK24" s="1881"/>
      <c r="BL24" s="1797"/>
      <c r="BM24" s="1798"/>
      <c r="BN24" s="1798"/>
      <c r="BO24" s="1798"/>
      <c r="BP24" s="1798"/>
      <c r="BQ24" s="1798"/>
      <c r="BR24" s="1798"/>
      <c r="BS24" s="1798"/>
      <c r="BT24" s="1798"/>
      <c r="BU24" s="1798"/>
      <c r="BV24" s="1798"/>
      <c r="BW24" s="1798"/>
      <c r="BX24" s="1798"/>
      <c r="BY24" s="1798"/>
      <c r="BZ24" s="1799"/>
      <c r="CA24" s="700"/>
      <c r="CB24" s="700"/>
      <c r="CC24" s="702"/>
    </row>
    <row r="25" spans="2:93" ht="30" customHeight="1">
      <c r="B25" s="699"/>
      <c r="C25" s="700"/>
      <c r="D25" s="700"/>
      <c r="E25" s="811"/>
      <c r="F25" s="700"/>
      <c r="G25" s="700"/>
      <c r="H25" s="769" t="s">
        <v>1245</v>
      </c>
      <c r="I25" s="700"/>
      <c r="J25" s="700"/>
      <c r="K25" s="700"/>
      <c r="L25" s="700"/>
      <c r="M25" s="700"/>
      <c r="N25" s="700"/>
      <c r="O25" s="700"/>
      <c r="P25" s="700"/>
      <c r="Q25" s="700"/>
      <c r="R25" s="700"/>
      <c r="S25" s="700"/>
      <c r="T25" s="700"/>
      <c r="U25" s="700"/>
      <c r="V25" s="700"/>
      <c r="W25" s="700"/>
      <c r="X25" s="700"/>
      <c r="Y25" s="700"/>
      <c r="Z25" s="700"/>
      <c r="AA25" s="700"/>
      <c r="AB25" s="700"/>
      <c r="AC25" s="700"/>
      <c r="AD25" s="700"/>
      <c r="AE25" s="700"/>
      <c r="AF25" s="700"/>
      <c r="AG25" s="700"/>
      <c r="AH25" s="700"/>
      <c r="AI25" s="700"/>
      <c r="AJ25" s="700"/>
      <c r="AK25" s="700"/>
      <c r="AL25" s="700"/>
      <c r="AM25" s="700"/>
      <c r="AN25" s="700"/>
      <c r="AO25" s="700"/>
      <c r="AP25" s="700"/>
      <c r="AQ25" s="700"/>
      <c r="AR25" s="700"/>
      <c r="AS25" s="700"/>
      <c r="AT25" s="700"/>
      <c r="AU25" s="700"/>
      <c r="AV25" s="700"/>
      <c r="AW25" s="700"/>
      <c r="AX25" s="700"/>
      <c r="AY25" s="700"/>
      <c r="AZ25" s="700"/>
      <c r="BA25" s="700"/>
      <c r="BB25" s="700"/>
      <c r="BC25" s="700"/>
      <c r="BD25" s="700"/>
      <c r="BE25" s="700"/>
      <c r="BF25" s="700"/>
      <c r="BG25" s="700"/>
      <c r="BH25" s="700"/>
      <c r="BI25" s="700"/>
      <c r="BJ25" s="1858"/>
      <c r="BK25" s="1881"/>
      <c r="BL25" s="1800"/>
      <c r="BM25" s="1801"/>
      <c r="BN25" s="1801"/>
      <c r="BO25" s="1801"/>
      <c r="BP25" s="1801"/>
      <c r="BQ25" s="1801"/>
      <c r="BR25" s="1801"/>
      <c r="BS25" s="1801"/>
      <c r="BT25" s="1801"/>
      <c r="BU25" s="1801"/>
      <c r="BV25" s="1801"/>
      <c r="BW25" s="1801"/>
      <c r="BX25" s="1801"/>
      <c r="BY25" s="1801"/>
      <c r="BZ25" s="1802"/>
      <c r="CA25" s="700"/>
      <c r="CB25" s="700"/>
      <c r="CC25" s="702"/>
      <c r="CM25" s="692"/>
      <c r="CO25" s="692"/>
    </row>
    <row r="26" spans="2:93" ht="30" customHeight="1">
      <c r="B26" s="699"/>
      <c r="C26" s="700"/>
      <c r="D26" s="811"/>
      <c r="E26" s="700"/>
      <c r="F26" s="1908"/>
      <c r="G26" s="1908"/>
      <c r="H26" s="1908"/>
      <c r="I26" s="700"/>
      <c r="J26" s="700"/>
      <c r="K26" s="1909"/>
      <c r="L26" s="1909"/>
      <c r="M26" s="1909"/>
      <c r="N26" s="1909"/>
      <c r="O26" s="1909"/>
      <c r="P26" s="700"/>
      <c r="Q26" s="807"/>
      <c r="R26" s="700"/>
      <c r="S26" s="700"/>
      <c r="T26" s="700"/>
      <c r="U26" s="700"/>
      <c r="V26" s="700"/>
      <c r="W26" s="700"/>
      <c r="X26" s="700"/>
      <c r="Y26" s="700"/>
      <c r="Z26" s="700"/>
      <c r="AA26" s="700"/>
      <c r="AB26" s="700"/>
      <c r="AC26" s="700"/>
      <c r="AD26" s="700"/>
      <c r="AE26" s="700"/>
      <c r="AF26" s="700"/>
      <c r="AG26" s="700"/>
      <c r="AH26" s="700"/>
      <c r="AI26" s="700"/>
      <c r="AJ26" s="700"/>
      <c r="AK26" s="700"/>
      <c r="AL26" s="700"/>
      <c r="AM26" s="700"/>
      <c r="AN26" s="700"/>
      <c r="AO26" s="700"/>
      <c r="AP26" s="700"/>
      <c r="AQ26" s="700"/>
      <c r="AR26" s="700"/>
      <c r="AS26" s="700"/>
      <c r="AT26" s="700"/>
      <c r="AU26" s="700"/>
      <c r="AV26" s="700"/>
      <c r="AW26" s="700"/>
      <c r="AX26" s="700"/>
      <c r="AY26" s="700"/>
      <c r="AZ26" s="700"/>
      <c r="BA26" s="700"/>
      <c r="BB26" s="700"/>
      <c r="BC26" s="700"/>
      <c r="BD26" s="700"/>
      <c r="BE26" s="700"/>
      <c r="BF26" s="700"/>
      <c r="BG26" s="700"/>
      <c r="BH26" s="700"/>
      <c r="BI26" s="700"/>
      <c r="BJ26" s="833"/>
      <c r="BK26" s="1556"/>
      <c r="BL26" s="807"/>
      <c r="BM26" s="720"/>
      <c r="BN26" s="720"/>
      <c r="BO26" s="700"/>
      <c r="BP26" s="700"/>
      <c r="BQ26" s="700"/>
      <c r="BR26" s="700"/>
      <c r="BS26" s="700"/>
      <c r="BT26" s="700"/>
      <c r="BU26" s="700"/>
      <c r="BV26" s="700"/>
      <c r="BW26" s="700"/>
      <c r="BX26" s="700"/>
      <c r="BY26" s="700"/>
      <c r="BZ26" s="700"/>
      <c r="CA26" s="700"/>
      <c r="CB26" s="700"/>
      <c r="CC26" s="702"/>
      <c r="CM26" s="692"/>
      <c r="CO26" s="712"/>
    </row>
    <row r="27" spans="2:93" ht="16.350000000000001" customHeight="1">
      <c r="B27" s="699"/>
      <c r="C27" s="700"/>
      <c r="D27" s="700"/>
      <c r="E27" s="700"/>
      <c r="F27" s="1908"/>
      <c r="G27" s="1908"/>
      <c r="H27" s="1908"/>
      <c r="I27" s="700"/>
      <c r="J27" s="700"/>
      <c r="K27" s="807"/>
      <c r="L27" s="701"/>
      <c r="M27" s="701"/>
      <c r="N27" s="701"/>
      <c r="O27" s="701"/>
      <c r="P27" s="700"/>
      <c r="Q27" s="809"/>
      <c r="R27" s="700"/>
      <c r="S27" s="700"/>
      <c r="T27" s="700"/>
      <c r="U27" s="700"/>
      <c r="V27" s="700"/>
      <c r="W27" s="700"/>
      <c r="X27" s="700"/>
      <c r="Y27" s="700"/>
      <c r="Z27" s="897"/>
      <c r="AA27" s="897"/>
      <c r="AB27" s="897"/>
      <c r="AC27" s="897"/>
      <c r="AD27" s="700"/>
      <c r="AE27" s="700"/>
      <c r="AF27" s="700"/>
      <c r="AG27" s="896"/>
      <c r="AH27" s="700"/>
      <c r="AI27" s="700"/>
      <c r="AJ27" s="700"/>
      <c r="AK27" s="700"/>
      <c r="AL27" s="700"/>
      <c r="AM27" s="895"/>
      <c r="AN27" s="895"/>
      <c r="AO27" s="895"/>
      <c r="AP27" s="895"/>
      <c r="AQ27" s="895"/>
      <c r="AR27" s="895"/>
      <c r="AS27" s="895"/>
      <c r="AT27" s="895"/>
      <c r="AU27" s="895"/>
      <c r="AV27" s="895"/>
      <c r="AW27" s="895"/>
      <c r="AX27" s="895"/>
      <c r="AY27" s="894"/>
      <c r="AZ27" s="700"/>
      <c r="BA27" s="700"/>
      <c r="BB27" s="700"/>
      <c r="BC27" s="700"/>
      <c r="BD27" s="700"/>
      <c r="BE27" s="700"/>
      <c r="BF27" s="700"/>
      <c r="BG27" s="700"/>
      <c r="BH27" s="700"/>
      <c r="BI27" s="700"/>
      <c r="BJ27" s="833"/>
      <c r="BK27" s="893"/>
      <c r="BL27" s="807"/>
      <c r="BM27" s="700"/>
      <c r="BN27" s="832"/>
      <c r="BO27" s="700"/>
      <c r="BP27" s="700"/>
      <c r="BQ27" s="700"/>
      <c r="BR27" s="700"/>
      <c r="BS27" s="700"/>
      <c r="BT27" s="810"/>
      <c r="BU27" s="810"/>
      <c r="BV27" s="810"/>
      <c r="BW27" s="700"/>
      <c r="BX27" s="700"/>
      <c r="BY27" s="700"/>
      <c r="BZ27" s="700"/>
      <c r="CA27" s="700"/>
      <c r="CB27" s="700"/>
      <c r="CC27" s="702"/>
      <c r="CM27" s="692"/>
    </row>
    <row r="28" spans="2:93" ht="30" customHeight="1">
      <c r="B28" s="699"/>
      <c r="C28" s="700"/>
      <c r="D28" s="700"/>
      <c r="E28" s="811"/>
      <c r="F28" s="701" t="s">
        <v>1246</v>
      </c>
      <c r="G28" s="701"/>
      <c r="H28" s="701" t="s">
        <v>1247</v>
      </c>
      <c r="I28" s="700"/>
      <c r="J28" s="700"/>
      <c r="K28" s="700"/>
      <c r="L28" s="700"/>
      <c r="M28" s="700"/>
      <c r="N28" s="700"/>
      <c r="O28" s="700"/>
      <c r="P28" s="700"/>
      <c r="Q28" s="700"/>
      <c r="R28" s="700"/>
      <c r="S28" s="700"/>
      <c r="T28" s="700"/>
      <c r="U28" s="700"/>
      <c r="V28" s="700"/>
      <c r="W28" s="700"/>
      <c r="X28" s="700"/>
      <c r="Y28" s="700"/>
      <c r="Z28" s="700"/>
      <c r="AA28" s="700"/>
      <c r="AB28" s="700"/>
      <c r="AC28" s="700"/>
      <c r="AD28" s="700"/>
      <c r="AE28" s="700"/>
      <c r="AF28" s="700"/>
      <c r="AG28" s="700"/>
      <c r="AH28" s="700"/>
      <c r="AI28" s="700"/>
      <c r="AJ28" s="700"/>
      <c r="AK28" s="700"/>
      <c r="AL28" s="700"/>
      <c r="AM28" s="700"/>
      <c r="AN28" s="700"/>
      <c r="AO28" s="700"/>
      <c r="AP28" s="700"/>
      <c r="AQ28" s="700"/>
      <c r="AR28" s="700"/>
      <c r="AS28" s="700"/>
      <c r="AT28" s="700"/>
      <c r="AU28" s="700"/>
      <c r="AV28" s="700"/>
      <c r="AW28" s="700"/>
      <c r="AX28" s="700"/>
      <c r="AY28" s="700"/>
      <c r="AZ28" s="700"/>
      <c r="BA28" s="700"/>
      <c r="BB28" s="700"/>
      <c r="BC28" s="700"/>
      <c r="BD28" s="700"/>
      <c r="BE28" s="700"/>
      <c r="BF28" s="700"/>
      <c r="BG28" s="700"/>
      <c r="BH28" s="700"/>
      <c r="BI28" s="700"/>
      <c r="BJ28" s="1858">
        <v>77</v>
      </c>
      <c r="BK28" s="1881"/>
      <c r="BL28" s="1797"/>
      <c r="BM28" s="1798"/>
      <c r="BN28" s="1798"/>
      <c r="BO28" s="1798"/>
      <c r="BP28" s="1798"/>
      <c r="BQ28" s="1798"/>
      <c r="BR28" s="1798"/>
      <c r="BS28" s="1798"/>
      <c r="BT28" s="1798"/>
      <c r="BU28" s="1798"/>
      <c r="BV28" s="1798"/>
      <c r="BW28" s="1798"/>
      <c r="BX28" s="1798"/>
      <c r="BY28" s="1798"/>
      <c r="BZ28" s="1799"/>
      <c r="CA28" s="700"/>
      <c r="CB28" s="700"/>
      <c r="CC28" s="702"/>
      <c r="CM28" s="692"/>
      <c r="CO28" s="692"/>
    </row>
    <row r="29" spans="2:93" ht="30" customHeight="1">
      <c r="B29" s="699"/>
      <c r="C29" s="700"/>
      <c r="D29" s="811"/>
      <c r="E29" s="700"/>
      <c r="F29" s="700"/>
      <c r="G29" s="700"/>
      <c r="H29" s="769" t="s">
        <v>1247</v>
      </c>
      <c r="I29" s="700"/>
      <c r="J29" s="700"/>
      <c r="K29" s="700"/>
      <c r="L29" s="700"/>
      <c r="M29" s="700"/>
      <c r="N29" s="700"/>
      <c r="O29" s="700"/>
      <c r="P29" s="700"/>
      <c r="Q29" s="700"/>
      <c r="R29" s="700"/>
      <c r="S29" s="700"/>
      <c r="T29" s="700"/>
      <c r="U29" s="700"/>
      <c r="V29" s="700"/>
      <c r="W29" s="700"/>
      <c r="X29" s="700"/>
      <c r="Y29" s="700"/>
      <c r="Z29" s="700"/>
      <c r="AA29" s="700"/>
      <c r="AB29" s="700"/>
      <c r="AC29" s="700"/>
      <c r="AD29" s="700"/>
      <c r="AE29" s="700"/>
      <c r="AF29" s="700"/>
      <c r="AG29" s="700"/>
      <c r="AH29" s="700"/>
      <c r="AI29" s="700"/>
      <c r="AJ29" s="700"/>
      <c r="AK29" s="700"/>
      <c r="AL29" s="700"/>
      <c r="AM29" s="700"/>
      <c r="AN29" s="700"/>
      <c r="AO29" s="700"/>
      <c r="AP29" s="700"/>
      <c r="AQ29" s="700"/>
      <c r="AR29" s="700"/>
      <c r="AS29" s="700"/>
      <c r="AT29" s="700"/>
      <c r="AU29" s="700"/>
      <c r="AV29" s="700"/>
      <c r="AW29" s="700"/>
      <c r="AX29" s="700"/>
      <c r="AY29" s="700"/>
      <c r="AZ29" s="700"/>
      <c r="BA29" s="700"/>
      <c r="BB29" s="700"/>
      <c r="BC29" s="700"/>
      <c r="BD29" s="700"/>
      <c r="BE29" s="700"/>
      <c r="BF29" s="700"/>
      <c r="BG29" s="700"/>
      <c r="BH29" s="700"/>
      <c r="BI29" s="700"/>
      <c r="BJ29" s="1858"/>
      <c r="BK29" s="1881"/>
      <c r="BL29" s="1800"/>
      <c r="BM29" s="1801"/>
      <c r="BN29" s="1801"/>
      <c r="BO29" s="1801"/>
      <c r="BP29" s="1801"/>
      <c r="BQ29" s="1801"/>
      <c r="BR29" s="1801"/>
      <c r="BS29" s="1801"/>
      <c r="BT29" s="1801"/>
      <c r="BU29" s="1801"/>
      <c r="BV29" s="1801"/>
      <c r="BW29" s="1801"/>
      <c r="BX29" s="1801"/>
      <c r="BY29" s="1801"/>
      <c r="BZ29" s="1802"/>
      <c r="CA29" s="700"/>
      <c r="CB29" s="700"/>
      <c r="CC29" s="702"/>
      <c r="CO29" s="712"/>
    </row>
    <row r="30" spans="2:93" ht="30" customHeight="1">
      <c r="B30" s="699"/>
      <c r="C30" s="700"/>
      <c r="D30" s="700"/>
      <c r="E30" s="700"/>
      <c r="F30" s="806"/>
      <c r="G30" s="806"/>
      <c r="H30" s="806"/>
      <c r="I30" s="700"/>
      <c r="J30" s="700"/>
      <c r="K30" s="807"/>
      <c r="L30" s="701"/>
      <c r="M30" s="701"/>
      <c r="N30" s="701"/>
      <c r="O30" s="701"/>
      <c r="P30" s="700"/>
      <c r="Q30" s="809"/>
      <c r="R30" s="700"/>
      <c r="S30" s="700"/>
      <c r="T30" s="700"/>
      <c r="U30" s="700"/>
      <c r="V30" s="700"/>
      <c r="W30" s="700"/>
      <c r="X30" s="700"/>
      <c r="Y30" s="700"/>
      <c r="Z30" s="700"/>
      <c r="AA30" s="700"/>
      <c r="AB30" s="700"/>
      <c r="AC30" s="700"/>
      <c r="AD30" s="700"/>
      <c r="AE30" s="700"/>
      <c r="AF30" s="700"/>
      <c r="AG30" s="700"/>
      <c r="AH30" s="700"/>
      <c r="AI30" s="700"/>
      <c r="AJ30" s="700"/>
      <c r="AK30" s="700"/>
      <c r="AL30" s="700"/>
      <c r="AM30" s="700"/>
      <c r="AN30" s="700"/>
      <c r="AO30" s="700"/>
      <c r="AP30" s="700"/>
      <c r="AQ30" s="700"/>
      <c r="AR30" s="700"/>
      <c r="AS30" s="700"/>
      <c r="AT30" s="700"/>
      <c r="AU30" s="700"/>
      <c r="AV30" s="700"/>
      <c r="AW30" s="700"/>
      <c r="AX30" s="700"/>
      <c r="AY30" s="700"/>
      <c r="AZ30" s="700"/>
      <c r="BA30" s="700"/>
      <c r="BB30" s="700"/>
      <c r="BC30" s="700"/>
      <c r="BD30" s="700"/>
      <c r="BE30" s="700"/>
      <c r="BF30" s="700"/>
      <c r="BG30" s="700"/>
      <c r="BH30" s="700"/>
      <c r="BI30" s="700"/>
      <c r="BJ30" s="700"/>
      <c r="BK30" s="812"/>
      <c r="BL30" s="700"/>
      <c r="BM30" s="720"/>
      <c r="BN30" s="720"/>
      <c r="BO30" s="1551"/>
      <c r="BP30" s="1551"/>
      <c r="BQ30" s="1551"/>
      <c r="BR30" s="1551"/>
      <c r="BS30" s="1551"/>
      <c r="BT30" s="720"/>
      <c r="BU30" s="720"/>
      <c r="BV30" s="720"/>
      <c r="BW30" s="700"/>
      <c r="BX30" s="700"/>
      <c r="BY30" s="700"/>
      <c r="BZ30" s="700"/>
      <c r="CA30" s="700"/>
      <c r="CB30" s="700"/>
      <c r="CC30" s="702"/>
    </row>
    <row r="31" spans="2:93" ht="16.149999999999999" customHeight="1">
      <c r="B31" s="892"/>
      <c r="C31" s="882"/>
      <c r="D31" s="882"/>
      <c r="E31" s="891"/>
      <c r="F31" s="882"/>
      <c r="G31" s="890"/>
      <c r="H31" s="887"/>
      <c r="I31" s="887"/>
      <c r="J31" s="882"/>
      <c r="K31" s="889"/>
      <c r="L31" s="888"/>
      <c r="M31" s="888"/>
      <c r="N31" s="888"/>
      <c r="O31" s="888"/>
      <c r="P31" s="882"/>
      <c r="Q31" s="887"/>
      <c r="R31" s="882"/>
      <c r="S31" s="882"/>
      <c r="T31" s="882"/>
      <c r="U31" s="882"/>
      <c r="V31" s="882"/>
      <c r="W31" s="882"/>
      <c r="X31" s="882"/>
      <c r="Y31" s="882"/>
      <c r="Z31" s="882"/>
      <c r="AA31" s="882"/>
      <c r="AB31" s="882"/>
      <c r="AC31" s="882"/>
      <c r="AD31" s="882"/>
      <c r="AE31" s="882"/>
      <c r="AF31" s="882"/>
      <c r="AG31" s="882"/>
      <c r="AH31" s="882"/>
      <c r="AI31" s="882"/>
      <c r="AJ31" s="882"/>
      <c r="AK31" s="882"/>
      <c r="AL31" s="882"/>
      <c r="AM31" s="882"/>
      <c r="AN31" s="882"/>
      <c r="AO31" s="882"/>
      <c r="AP31" s="882"/>
      <c r="AQ31" s="882"/>
      <c r="AR31" s="882"/>
      <c r="AS31" s="882"/>
      <c r="AT31" s="882"/>
      <c r="AU31" s="882"/>
      <c r="AV31" s="882"/>
      <c r="AW31" s="882"/>
      <c r="AX31" s="882"/>
      <c r="AY31" s="882"/>
      <c r="AZ31" s="887"/>
      <c r="BA31" s="887"/>
      <c r="BB31" s="887"/>
      <c r="BC31" s="882"/>
      <c r="BD31" s="887"/>
      <c r="BE31" s="887"/>
      <c r="BF31" s="887"/>
      <c r="BG31" s="882"/>
      <c r="BH31" s="882"/>
      <c r="BI31" s="882"/>
      <c r="BJ31" s="882"/>
      <c r="BK31" s="886"/>
      <c r="BL31" s="882"/>
      <c r="BM31" s="882"/>
      <c r="BN31" s="885"/>
      <c r="BO31" s="883"/>
      <c r="BP31" s="883"/>
      <c r="BQ31" s="884"/>
      <c r="BR31" s="884"/>
      <c r="BS31" s="884"/>
      <c r="BT31" s="883"/>
      <c r="BU31" s="883"/>
      <c r="BV31" s="883"/>
      <c r="BW31" s="882"/>
      <c r="BX31" s="882"/>
      <c r="BY31" s="882"/>
      <c r="BZ31" s="882"/>
      <c r="CA31" s="882"/>
      <c r="CB31" s="882"/>
      <c r="CC31" s="881"/>
      <c r="CM31" s="692"/>
      <c r="CO31" s="692"/>
    </row>
    <row r="32" spans="2:93" ht="30" customHeight="1">
      <c r="B32" s="724"/>
      <c r="C32" s="708"/>
      <c r="D32" s="880"/>
      <c r="E32" s="708"/>
      <c r="F32" s="840"/>
      <c r="G32" s="840"/>
      <c r="H32" s="840"/>
      <c r="I32" s="708"/>
      <c r="J32" s="708"/>
      <c r="K32" s="1910"/>
      <c r="L32" s="1910"/>
      <c r="M32" s="1910"/>
      <c r="N32" s="1910"/>
      <c r="O32" s="1910"/>
      <c r="P32" s="708"/>
      <c r="Q32" s="841"/>
      <c r="R32" s="708"/>
      <c r="S32" s="708"/>
      <c r="T32" s="708"/>
      <c r="U32" s="708"/>
      <c r="V32" s="708"/>
      <c r="W32" s="708"/>
      <c r="X32" s="708"/>
      <c r="Y32" s="708"/>
      <c r="Z32" s="708"/>
      <c r="AA32" s="708"/>
      <c r="AB32" s="708"/>
      <c r="AC32" s="708"/>
      <c r="AD32" s="708"/>
      <c r="AE32" s="708"/>
      <c r="AF32" s="708"/>
      <c r="AG32" s="708"/>
      <c r="AH32" s="708"/>
      <c r="AI32" s="708"/>
      <c r="AJ32" s="708"/>
      <c r="AK32" s="708"/>
      <c r="AL32" s="708"/>
      <c r="AM32" s="879"/>
      <c r="AN32" s="879"/>
      <c r="AO32" s="879"/>
      <c r="AP32" s="878"/>
      <c r="AQ32" s="878"/>
      <c r="AR32" s="878"/>
      <c r="AS32" s="878"/>
      <c r="AT32" s="878"/>
      <c r="AU32" s="878"/>
      <c r="AV32" s="878"/>
      <c r="AW32" s="708"/>
      <c r="AX32" s="708"/>
      <c r="AY32" s="708"/>
      <c r="AZ32" s="813"/>
      <c r="BA32" s="813"/>
      <c r="BB32" s="813"/>
      <c r="BC32" s="708"/>
      <c r="BD32" s="813"/>
      <c r="BE32" s="813"/>
      <c r="BF32" s="813"/>
      <c r="BG32" s="708"/>
      <c r="BH32" s="708"/>
      <c r="BI32" s="876"/>
      <c r="BJ32" s="813"/>
      <c r="BK32" s="877"/>
      <c r="BL32" s="813"/>
      <c r="BM32" s="876"/>
      <c r="BN32" s="876"/>
      <c r="BO32" s="876"/>
      <c r="BP32" s="876"/>
      <c r="BQ32" s="1552"/>
      <c r="BR32" s="1552"/>
      <c r="BS32" s="1552"/>
      <c r="BT32" s="1552"/>
      <c r="BU32" s="1552"/>
      <c r="BV32" s="1552"/>
      <c r="BW32" s="708"/>
      <c r="BX32" s="708"/>
      <c r="BY32" s="708"/>
      <c r="BZ32" s="708"/>
      <c r="CA32" s="708"/>
      <c r="CB32" s="708"/>
      <c r="CC32" s="710"/>
      <c r="CO32" s="712"/>
    </row>
    <row r="33" spans="1:82" ht="30" customHeight="1">
      <c r="B33" s="711"/>
      <c r="C33" s="875" t="s">
        <v>1250</v>
      </c>
      <c r="D33" s="692" t="s">
        <v>1251</v>
      </c>
      <c r="F33" s="543"/>
      <c r="G33" s="543"/>
      <c r="H33" s="543"/>
      <c r="K33" s="694"/>
      <c r="L33" s="692"/>
      <c r="M33" s="692"/>
      <c r="N33" s="692"/>
      <c r="O33" s="692"/>
      <c r="Q33" s="717"/>
      <c r="AM33" s="1563"/>
      <c r="AN33" s="1563"/>
      <c r="AO33" s="1563"/>
      <c r="AP33" s="874"/>
      <c r="AQ33" s="874"/>
      <c r="AR33" s="874"/>
      <c r="AS33" s="874"/>
      <c r="AT33" s="874"/>
      <c r="AU33" s="874"/>
      <c r="AV33" s="874"/>
      <c r="AW33" s="692"/>
      <c r="BK33" s="714"/>
      <c r="BO33" s="1543"/>
      <c r="BP33" s="1543"/>
      <c r="BQ33" s="1543"/>
      <c r="BR33" s="1543"/>
      <c r="BS33" s="1543"/>
      <c r="CC33" s="693"/>
    </row>
    <row r="34" spans="1:82" ht="30" customHeight="1">
      <c r="B34" s="711"/>
      <c r="C34" s="744"/>
      <c r="D34" s="712" t="s">
        <v>1252</v>
      </c>
      <c r="E34" s="820"/>
      <c r="G34" s="1554"/>
      <c r="H34" s="714"/>
      <c r="I34" s="714"/>
      <c r="K34" s="694"/>
      <c r="L34" s="692"/>
      <c r="M34" s="692"/>
      <c r="N34" s="692"/>
      <c r="O34" s="692"/>
      <c r="Q34" s="714"/>
      <c r="AM34" s="1563"/>
      <c r="AN34" s="1563"/>
      <c r="AO34" s="1563"/>
      <c r="AP34" s="874"/>
      <c r="AQ34" s="874"/>
      <c r="AR34" s="874"/>
      <c r="AS34" s="874"/>
      <c r="AT34" s="874"/>
      <c r="AU34" s="874"/>
      <c r="AV34" s="874"/>
      <c r="AW34" s="692"/>
      <c r="BK34" s="713"/>
      <c r="BM34" s="718"/>
      <c r="BN34" s="718"/>
      <c r="BO34" s="1543"/>
      <c r="BP34" s="1543"/>
      <c r="BW34" s="794"/>
      <c r="BX34" s="794"/>
      <c r="BY34" s="794"/>
      <c r="BZ34" s="794"/>
      <c r="CA34" s="794"/>
      <c r="CC34" s="817"/>
    </row>
    <row r="35" spans="1:82" ht="30" customHeight="1">
      <c r="B35" s="711"/>
      <c r="D35" s="820"/>
      <c r="F35" s="1904"/>
      <c r="G35" s="1904"/>
      <c r="H35" s="1904"/>
      <c r="K35" s="1911"/>
      <c r="L35" s="1911"/>
      <c r="M35" s="1911"/>
      <c r="N35" s="1911"/>
      <c r="O35" s="1911"/>
      <c r="Q35" s="694"/>
      <c r="AT35" s="1894" t="s">
        <v>1253</v>
      </c>
      <c r="AU35" s="1894"/>
      <c r="AV35" s="1894"/>
      <c r="AW35" s="1894"/>
      <c r="AX35" s="815"/>
      <c r="BK35" s="714"/>
      <c r="CC35" s="693"/>
    </row>
    <row r="36" spans="1:82" ht="16.350000000000001" customHeight="1">
      <c r="B36" s="711"/>
      <c r="F36" s="1904"/>
      <c r="G36" s="1904"/>
      <c r="H36" s="1904"/>
      <c r="K36" s="694"/>
      <c r="L36" s="692"/>
      <c r="M36" s="692"/>
      <c r="N36" s="692"/>
      <c r="O36" s="692"/>
      <c r="Q36" s="717"/>
      <c r="T36" s="714"/>
      <c r="U36" s="714"/>
      <c r="V36" s="714"/>
      <c r="W36" s="714"/>
      <c r="X36" s="714"/>
      <c r="Y36" s="714"/>
      <c r="AT36" s="1894"/>
      <c r="AU36" s="1894"/>
      <c r="AV36" s="1894"/>
      <c r="AW36" s="1894"/>
      <c r="AX36" s="846"/>
      <c r="AY36" s="846"/>
      <c r="AZ36" s="846"/>
      <c r="BK36" s="713"/>
      <c r="BM36" s="718"/>
      <c r="BN36" s="718"/>
      <c r="CC36" s="693"/>
    </row>
    <row r="37" spans="1:82" ht="30" customHeight="1">
      <c r="B37" s="711"/>
      <c r="E37" s="820"/>
      <c r="F37" s="1582" t="s">
        <v>1244</v>
      </c>
      <c r="G37" s="1554"/>
      <c r="H37" s="694" t="s">
        <v>1254</v>
      </c>
      <c r="I37" s="714"/>
      <c r="K37" s="694"/>
      <c r="L37" s="692"/>
      <c r="M37" s="692"/>
      <c r="N37" s="692"/>
      <c r="O37" s="692"/>
      <c r="Q37" s="714"/>
      <c r="AT37" s="1912">
        <v>1</v>
      </c>
      <c r="AU37" s="1895"/>
      <c r="AV37" s="1896"/>
      <c r="AW37" s="1897"/>
      <c r="AX37" s="1913" t="s">
        <v>1255</v>
      </c>
      <c r="AY37" s="1914"/>
      <c r="AZ37" s="1914"/>
      <c r="BA37" s="1914"/>
      <c r="BB37" s="1914"/>
      <c r="BC37" s="1914"/>
      <c r="BI37" s="1912">
        <v>2</v>
      </c>
      <c r="BJ37" s="1895"/>
      <c r="BK37" s="1896"/>
      <c r="BL37" s="1897"/>
      <c r="BM37" s="1898" t="s">
        <v>1256</v>
      </c>
      <c r="BN37" s="1817"/>
      <c r="BO37" s="1817"/>
      <c r="BP37" s="1817"/>
      <c r="BQ37" s="1817"/>
      <c r="BR37" s="1817"/>
      <c r="CC37" s="818"/>
    </row>
    <row r="38" spans="1:82" ht="30" customHeight="1">
      <c r="B38" s="711"/>
      <c r="D38" s="820"/>
      <c r="F38" s="871"/>
      <c r="G38" s="543"/>
      <c r="H38" s="703" t="s">
        <v>1257</v>
      </c>
      <c r="K38" s="715"/>
      <c r="L38" s="715"/>
      <c r="M38" s="715"/>
      <c r="N38" s="715"/>
      <c r="O38" s="715"/>
      <c r="Q38" s="694"/>
      <c r="AT38" s="1912"/>
      <c r="AU38" s="1901"/>
      <c r="AV38" s="1902"/>
      <c r="AW38" s="1903"/>
      <c r="AX38" s="1913"/>
      <c r="AY38" s="1914"/>
      <c r="AZ38" s="1914"/>
      <c r="BA38" s="1914"/>
      <c r="BB38" s="1914"/>
      <c r="BC38" s="1914"/>
      <c r="BD38" s="729"/>
      <c r="BE38" s="729"/>
      <c r="BF38" s="729"/>
      <c r="BG38" s="729"/>
      <c r="BH38" s="729"/>
      <c r="BI38" s="1912"/>
      <c r="BJ38" s="1901"/>
      <c r="BK38" s="1902"/>
      <c r="BL38" s="1903"/>
      <c r="BM38" s="1898"/>
      <c r="BN38" s="1817"/>
      <c r="BO38" s="1817"/>
      <c r="BP38" s="1817"/>
      <c r="BQ38" s="1817"/>
      <c r="BR38" s="1817"/>
      <c r="BT38" s="744"/>
      <c r="BU38" s="794"/>
      <c r="BV38" s="794"/>
      <c r="BW38" s="794"/>
      <c r="BX38" s="794"/>
      <c r="BY38" s="794"/>
      <c r="BZ38" s="794"/>
      <c r="CA38" s="794"/>
      <c r="CC38" s="817"/>
    </row>
    <row r="39" spans="1:82" ht="30" customHeight="1">
      <c r="A39" s="873" t="s">
        <v>1258</v>
      </c>
      <c r="B39" s="711"/>
      <c r="F39" s="871"/>
      <c r="G39" s="543"/>
      <c r="H39" s="543"/>
      <c r="K39" s="694"/>
      <c r="L39" s="692"/>
      <c r="M39" s="692"/>
      <c r="N39" s="692"/>
      <c r="O39" s="692"/>
      <c r="Q39" s="717"/>
      <c r="AT39" s="1894" t="s">
        <v>1259</v>
      </c>
      <c r="AU39" s="1894"/>
      <c r="AV39" s="1894"/>
      <c r="AW39" s="1894"/>
      <c r="AZ39" s="872"/>
      <c r="BA39" s="872"/>
      <c r="BB39" s="872"/>
      <c r="BC39" s="729"/>
      <c r="BD39" s="729"/>
      <c r="BE39" s="729"/>
      <c r="BF39" s="729"/>
      <c r="BG39" s="729"/>
      <c r="BH39" s="729"/>
      <c r="BI39" s="729"/>
      <c r="BJ39" s="729"/>
      <c r="BK39" s="729"/>
      <c r="BL39" s="729"/>
      <c r="BM39" s="729"/>
      <c r="BN39" s="729"/>
      <c r="BO39" s="729"/>
      <c r="BP39" s="729"/>
      <c r="BQ39" s="729"/>
      <c r="BR39" s="729"/>
      <c r="BT39" s="744"/>
      <c r="BU39" s="794"/>
      <c r="BV39" s="794"/>
      <c r="BW39" s="794"/>
      <c r="BX39" s="794"/>
      <c r="BY39" s="794"/>
      <c r="BZ39" s="794"/>
      <c r="CA39" s="794"/>
      <c r="CC39" s="817"/>
    </row>
    <row r="40" spans="1:82" ht="16.149999999999999" customHeight="1">
      <c r="B40" s="711"/>
      <c r="C40" s="1542"/>
      <c r="E40" s="820"/>
      <c r="F40" s="729"/>
      <c r="G40" s="1554"/>
      <c r="H40" s="714"/>
      <c r="I40" s="714"/>
      <c r="K40" s="694"/>
      <c r="L40" s="692"/>
      <c r="M40" s="692"/>
      <c r="N40" s="692"/>
      <c r="O40" s="692"/>
      <c r="Q40" s="714"/>
      <c r="AT40" s="1894"/>
      <c r="AU40" s="1894"/>
      <c r="AV40" s="1894"/>
      <c r="AW40" s="1894"/>
      <c r="BC40" s="729"/>
      <c r="BD40" s="729"/>
      <c r="BE40" s="729"/>
      <c r="BF40" s="729"/>
      <c r="BG40" s="729"/>
      <c r="BH40" s="729"/>
      <c r="BI40" s="729"/>
      <c r="BJ40" s="729"/>
      <c r="BK40" s="729"/>
      <c r="BL40" s="729"/>
      <c r="BM40" s="729"/>
      <c r="BN40" s="729"/>
      <c r="BO40" s="729"/>
      <c r="BP40" s="729"/>
      <c r="BQ40" s="729"/>
      <c r="BR40" s="729"/>
      <c r="BT40" s="744"/>
      <c r="BU40" s="794"/>
      <c r="BV40" s="794"/>
      <c r="BW40" s="794"/>
      <c r="BX40" s="794"/>
      <c r="BY40" s="794"/>
      <c r="BZ40" s="794"/>
      <c r="CA40" s="794"/>
      <c r="CC40" s="817"/>
    </row>
    <row r="41" spans="1:82" ht="30" customHeight="1">
      <c r="B41" s="711"/>
      <c r="C41" s="1542"/>
      <c r="D41" s="820"/>
      <c r="F41" s="1554" t="s">
        <v>1246</v>
      </c>
      <c r="G41" s="543"/>
      <c r="H41" s="694" t="s">
        <v>1260</v>
      </c>
      <c r="K41" s="715"/>
      <c r="L41" s="715"/>
      <c r="M41" s="715"/>
      <c r="N41" s="715"/>
      <c r="O41" s="715"/>
      <c r="Q41" s="694"/>
      <c r="T41" s="744"/>
      <c r="U41" s="744"/>
      <c r="V41" s="744"/>
      <c r="W41" s="744"/>
      <c r="X41" s="744"/>
      <c r="Y41" s="744"/>
      <c r="AT41" s="1912">
        <v>1</v>
      </c>
      <c r="AU41" s="1895"/>
      <c r="AV41" s="1896"/>
      <c r="AW41" s="1897"/>
      <c r="AX41" s="1913" t="s">
        <v>1255</v>
      </c>
      <c r="AY41" s="1914"/>
      <c r="AZ41" s="1914"/>
      <c r="BA41" s="1914"/>
      <c r="BB41" s="1914"/>
      <c r="BC41" s="729"/>
      <c r="BD41" s="729"/>
      <c r="BE41" s="729"/>
      <c r="BF41" s="729"/>
      <c r="BG41" s="729"/>
      <c r="BH41" s="729"/>
      <c r="BI41" s="1912">
        <v>2</v>
      </c>
      <c r="BJ41" s="1895"/>
      <c r="BK41" s="1896"/>
      <c r="BL41" s="1897"/>
      <c r="BM41" s="1898" t="s">
        <v>1256</v>
      </c>
      <c r="BN41" s="1817"/>
      <c r="BO41" s="1817"/>
      <c r="BP41" s="1817"/>
      <c r="BQ41" s="1817"/>
      <c r="BR41" s="1817"/>
      <c r="BT41" s="744"/>
      <c r="BU41" s="794"/>
      <c r="BV41" s="794"/>
      <c r="BW41" s="794"/>
      <c r="BX41" s="794"/>
      <c r="BY41" s="1803"/>
      <c r="BZ41" s="1803"/>
      <c r="CA41" s="1803"/>
      <c r="CB41" s="1803"/>
      <c r="CC41" s="1915"/>
    </row>
    <row r="42" spans="1:82" ht="30" customHeight="1">
      <c r="B42" s="711"/>
      <c r="C42" s="1542"/>
      <c r="F42" s="871"/>
      <c r="G42" s="543"/>
      <c r="H42" s="703" t="s">
        <v>1261</v>
      </c>
      <c r="K42" s="694"/>
      <c r="L42" s="692"/>
      <c r="M42" s="692"/>
      <c r="N42" s="692"/>
      <c r="O42" s="692"/>
      <c r="Q42" s="717"/>
      <c r="Z42" s="714"/>
      <c r="AA42" s="714"/>
      <c r="AB42" s="714"/>
      <c r="AC42" s="714"/>
      <c r="AD42" s="714"/>
      <c r="AE42" s="714"/>
      <c r="AF42" s="714"/>
      <c r="AG42" s="714"/>
      <c r="AH42" s="714"/>
      <c r="AI42" s="714"/>
      <c r="AJ42" s="714"/>
      <c r="AK42" s="714"/>
      <c r="AL42" s="714"/>
      <c r="AT42" s="1912"/>
      <c r="AU42" s="1901"/>
      <c r="AV42" s="1902"/>
      <c r="AW42" s="1903"/>
      <c r="AX42" s="1913"/>
      <c r="AY42" s="1914"/>
      <c r="AZ42" s="1914"/>
      <c r="BA42" s="1914"/>
      <c r="BB42" s="1914"/>
      <c r="BC42" s="729"/>
      <c r="BD42" s="729"/>
      <c r="BE42" s="729"/>
      <c r="BF42" s="729"/>
      <c r="BG42" s="729"/>
      <c r="BH42" s="729"/>
      <c r="BI42" s="1912"/>
      <c r="BJ42" s="1901"/>
      <c r="BK42" s="1902"/>
      <c r="BL42" s="1903"/>
      <c r="BM42" s="1898"/>
      <c r="BN42" s="1817"/>
      <c r="BO42" s="1817"/>
      <c r="BP42" s="1817"/>
      <c r="BQ42" s="1817"/>
      <c r="BR42" s="1817"/>
      <c r="BS42" s="729"/>
      <c r="BT42" s="729"/>
      <c r="BU42" s="729"/>
      <c r="BV42" s="729"/>
      <c r="BW42" s="729"/>
      <c r="BX42" s="729"/>
      <c r="BY42" s="729"/>
      <c r="BZ42" s="729"/>
      <c r="CC42" s="821"/>
      <c r="CD42" s="729"/>
    </row>
    <row r="43" spans="1:82" ht="16.149999999999999" customHeight="1">
      <c r="B43" s="711"/>
      <c r="E43" s="820"/>
      <c r="F43" s="729"/>
      <c r="G43" s="1554"/>
      <c r="H43" s="714"/>
      <c r="I43" s="714"/>
      <c r="K43" s="694"/>
      <c r="L43" s="692"/>
      <c r="M43" s="692"/>
      <c r="N43" s="692"/>
      <c r="O43" s="692"/>
      <c r="Q43" s="714"/>
      <c r="AT43" s="1894" t="s">
        <v>1262</v>
      </c>
      <c r="AU43" s="1894"/>
      <c r="AV43" s="1894"/>
      <c r="AW43" s="1894"/>
      <c r="AZ43" s="815"/>
      <c r="CC43" s="693"/>
    </row>
    <row r="44" spans="1:82" ht="30" customHeight="1">
      <c r="B44" s="711"/>
      <c r="D44" s="820"/>
      <c r="F44" s="871"/>
      <c r="G44" s="543"/>
      <c r="H44" s="543"/>
      <c r="K44" s="1911"/>
      <c r="L44" s="1911"/>
      <c r="M44" s="1911"/>
      <c r="N44" s="1911"/>
      <c r="O44" s="1911"/>
      <c r="Q44" s="694"/>
      <c r="T44" s="744"/>
      <c r="U44" s="744"/>
      <c r="V44" s="744"/>
      <c r="W44" s="744"/>
      <c r="X44" s="744"/>
      <c r="Y44" s="744"/>
      <c r="AT44" s="1894"/>
      <c r="AU44" s="1894"/>
      <c r="AV44" s="1894"/>
      <c r="AW44" s="1894"/>
      <c r="AZ44" s="815"/>
      <c r="CC44" s="693"/>
    </row>
    <row r="45" spans="1:82" ht="30" customHeight="1">
      <c r="B45" s="711"/>
      <c r="F45" s="1554" t="s">
        <v>1263</v>
      </c>
      <c r="G45" s="543"/>
      <c r="H45" s="694" t="s">
        <v>1264</v>
      </c>
      <c r="K45" s="714"/>
      <c r="Q45" s="717"/>
      <c r="AP45" s="845"/>
      <c r="AQ45" s="845"/>
      <c r="AR45" s="845"/>
      <c r="AS45" s="845"/>
      <c r="AT45" s="1916">
        <v>1</v>
      </c>
      <c r="AU45" s="1917"/>
      <c r="AV45" s="1918"/>
      <c r="AW45" s="1919"/>
      <c r="AX45" s="1923" t="s">
        <v>1265</v>
      </c>
      <c r="AY45" s="1827"/>
      <c r="AZ45" s="1827"/>
      <c r="BA45" s="1827"/>
      <c r="BB45" s="1827"/>
      <c r="BI45" s="1912">
        <v>2</v>
      </c>
      <c r="BJ45" s="1895"/>
      <c r="BK45" s="1896"/>
      <c r="BL45" s="1897"/>
      <c r="BM45" s="1898" t="s">
        <v>1256</v>
      </c>
      <c r="BN45" s="1817"/>
      <c r="BO45" s="1817"/>
      <c r="BP45" s="1817"/>
      <c r="BQ45" s="1817"/>
      <c r="BR45" s="1817"/>
      <c r="CC45" s="693"/>
    </row>
    <row r="46" spans="1:82" ht="30" customHeight="1">
      <c r="B46" s="711"/>
      <c r="E46" s="820"/>
      <c r="F46" s="729"/>
      <c r="G46" s="1554"/>
      <c r="H46" s="703" t="s">
        <v>1266</v>
      </c>
      <c r="I46" s="714"/>
      <c r="J46" s="741"/>
      <c r="K46" s="741"/>
      <c r="L46" s="741"/>
      <c r="M46" s="741"/>
      <c r="N46" s="741"/>
      <c r="O46" s="741"/>
      <c r="P46" s="741"/>
      <c r="Q46" s="741"/>
      <c r="R46" s="741"/>
      <c r="S46" s="741"/>
      <c r="T46" s="741"/>
      <c r="U46" s="741"/>
      <c r="V46" s="741"/>
      <c r="W46" s="741"/>
      <c r="X46" s="741"/>
      <c r="Y46" s="741"/>
      <c r="AP46" s="845"/>
      <c r="AQ46" s="845"/>
      <c r="AR46" s="845"/>
      <c r="AS46" s="845"/>
      <c r="AT46" s="1916"/>
      <c r="AU46" s="1920"/>
      <c r="AV46" s="1921"/>
      <c r="AW46" s="1922"/>
      <c r="AX46" s="1923"/>
      <c r="AY46" s="1827"/>
      <c r="AZ46" s="1827"/>
      <c r="BA46" s="1827"/>
      <c r="BB46" s="1827"/>
      <c r="BH46" s="729"/>
      <c r="BI46" s="1912"/>
      <c r="BJ46" s="1901"/>
      <c r="BK46" s="1902"/>
      <c r="BL46" s="1903"/>
      <c r="BM46" s="1898"/>
      <c r="BN46" s="1817"/>
      <c r="BO46" s="1817"/>
      <c r="BP46" s="1817"/>
      <c r="BQ46" s="1817"/>
      <c r="BR46" s="1817"/>
      <c r="BU46" s="729"/>
      <c r="CC46" s="693"/>
    </row>
    <row r="47" spans="1:82" ht="16.149999999999999" customHeight="1">
      <c r="B47" s="711"/>
      <c r="F47" s="694"/>
      <c r="G47" s="694"/>
      <c r="H47" s="694"/>
      <c r="J47" s="717"/>
      <c r="K47" s="714"/>
      <c r="AZ47" s="815"/>
      <c r="CC47" s="693"/>
    </row>
    <row r="48" spans="1:82" ht="29.25" customHeight="1">
      <c r="B48" s="711"/>
      <c r="C48" s="788"/>
      <c r="D48" s="789"/>
      <c r="E48" s="793"/>
      <c r="F48" s="793"/>
      <c r="G48" s="793"/>
      <c r="H48" s="793"/>
      <c r="I48" s="793"/>
      <c r="J48" s="793"/>
      <c r="K48" s="793"/>
      <c r="L48" s="793"/>
      <c r="M48" s="793"/>
      <c r="N48" s="793"/>
      <c r="O48" s="793"/>
      <c r="P48" s="793"/>
      <c r="Q48" s="793"/>
      <c r="R48" s="793"/>
      <c r="S48" s="793"/>
      <c r="T48" s="793"/>
      <c r="U48" s="793"/>
      <c r="V48" s="793"/>
      <c r="W48" s="793"/>
      <c r="X48" s="793"/>
      <c r="Y48" s="793"/>
      <c r="Z48" s="793"/>
      <c r="AA48" s="793"/>
      <c r="AB48" s="793"/>
      <c r="AC48" s="793"/>
      <c r="AD48" s="793"/>
      <c r="AE48" s="793"/>
      <c r="AF48" s="793"/>
      <c r="AG48" s="793"/>
      <c r="AH48" s="793"/>
      <c r="AI48" s="793"/>
      <c r="AJ48" s="793"/>
      <c r="AK48" s="793"/>
      <c r="AQ48" s="744"/>
      <c r="AR48" s="744"/>
      <c r="AS48" s="744"/>
      <c r="AT48" s="744"/>
      <c r="AU48" s="744"/>
      <c r="AV48" s="744"/>
      <c r="AW48" s="744"/>
      <c r="AX48" s="744"/>
      <c r="AY48" s="744"/>
      <c r="AZ48" s="815"/>
      <c r="BA48" s="846"/>
      <c r="BB48" s="847"/>
      <c r="BC48" s="744"/>
      <c r="BD48" s="744"/>
      <c r="BE48" s="744"/>
      <c r="BF48" s="744"/>
      <c r="BG48" s="744"/>
      <c r="BH48" s="744"/>
      <c r="BI48" s="744"/>
      <c r="BJ48" s="744"/>
      <c r="BK48" s="744"/>
      <c r="BL48" s="744"/>
      <c r="BM48" s="744"/>
      <c r="BN48" s="744"/>
      <c r="BO48" s="744"/>
      <c r="BP48" s="744"/>
      <c r="BQ48" s="744"/>
      <c r="BR48" s="744"/>
      <c r="BS48" s="744"/>
      <c r="BT48" s="744"/>
      <c r="BU48" s="744"/>
      <c r="CC48" s="693"/>
    </row>
    <row r="49" spans="2:81" ht="29.25" customHeight="1">
      <c r="B49" s="724"/>
      <c r="C49" s="865"/>
      <c r="D49" s="870"/>
      <c r="E49" s="869"/>
      <c r="F49" s="869"/>
      <c r="G49" s="869"/>
      <c r="H49" s="869"/>
      <c r="I49" s="869"/>
      <c r="J49" s="869"/>
      <c r="K49" s="869"/>
      <c r="L49" s="869"/>
      <c r="M49" s="869"/>
      <c r="N49" s="869"/>
      <c r="O49" s="869"/>
      <c r="P49" s="869"/>
      <c r="Q49" s="869"/>
      <c r="R49" s="869"/>
      <c r="S49" s="869"/>
      <c r="T49" s="869"/>
      <c r="U49" s="869"/>
      <c r="V49" s="869"/>
      <c r="W49" s="869"/>
      <c r="X49" s="869"/>
      <c r="Y49" s="869"/>
      <c r="Z49" s="869"/>
      <c r="AA49" s="869"/>
      <c r="AB49" s="869"/>
      <c r="AC49" s="869"/>
      <c r="AD49" s="869"/>
      <c r="AE49" s="869"/>
      <c r="AF49" s="869"/>
      <c r="AG49" s="869"/>
      <c r="AH49" s="869"/>
      <c r="AI49" s="869"/>
      <c r="AJ49" s="869"/>
      <c r="AK49" s="869"/>
      <c r="AL49" s="708"/>
      <c r="AM49" s="708"/>
      <c r="AN49" s="708"/>
      <c r="AO49" s="708"/>
      <c r="AP49" s="708"/>
      <c r="AQ49" s="865"/>
      <c r="AR49" s="865"/>
      <c r="AS49" s="865"/>
      <c r="AT49" s="865"/>
      <c r="AU49" s="865"/>
      <c r="AV49" s="865"/>
      <c r="AW49" s="865"/>
      <c r="AX49" s="865"/>
      <c r="AY49" s="865"/>
      <c r="AZ49" s="868"/>
      <c r="BA49" s="867"/>
      <c r="BB49" s="866"/>
      <c r="BC49" s="865"/>
      <c r="BD49" s="865"/>
      <c r="BE49" s="865"/>
      <c r="BF49" s="865"/>
      <c r="BG49" s="865"/>
      <c r="BH49" s="865"/>
      <c r="BI49" s="865"/>
      <c r="BJ49" s="865"/>
      <c r="BK49" s="865"/>
      <c r="BL49" s="865"/>
      <c r="BM49" s="865"/>
      <c r="BN49" s="865"/>
      <c r="BO49" s="865"/>
      <c r="BP49" s="865"/>
      <c r="BQ49" s="865"/>
      <c r="BR49" s="708"/>
      <c r="BS49" s="708"/>
      <c r="BT49" s="708"/>
      <c r="BU49" s="708"/>
      <c r="BV49" s="708"/>
      <c r="BW49" s="1924"/>
      <c r="BX49" s="1925"/>
      <c r="BY49" s="1925"/>
      <c r="BZ49" s="1925"/>
      <c r="CA49" s="708"/>
      <c r="CB49" s="708"/>
      <c r="CC49" s="710"/>
    </row>
    <row r="50" spans="2:81" ht="16.149999999999999" customHeight="1">
      <c r="B50" s="711"/>
      <c r="F50" s="694"/>
      <c r="G50" s="694"/>
      <c r="H50" s="694"/>
      <c r="J50" s="717"/>
      <c r="K50" s="714"/>
      <c r="AZ50" s="815"/>
      <c r="CC50" s="693"/>
    </row>
    <row r="51" spans="2:81" ht="32.25" customHeight="1">
      <c r="B51" s="711"/>
      <c r="C51" s="788" t="s">
        <v>1267</v>
      </c>
      <c r="D51" s="789" t="s">
        <v>1268</v>
      </c>
      <c r="E51" s="790"/>
      <c r="F51" s="791"/>
      <c r="G51" s="791"/>
      <c r="H51" s="791"/>
      <c r="I51" s="791"/>
      <c r="J51" s="791"/>
      <c r="K51" s="791"/>
      <c r="L51" s="791"/>
      <c r="M51" s="791"/>
      <c r="N51" s="791"/>
      <c r="O51" s="791"/>
      <c r="P51" s="791"/>
      <c r="Q51" s="791"/>
      <c r="R51" s="791"/>
      <c r="S51" s="791"/>
      <c r="T51" s="791"/>
      <c r="U51" s="791"/>
      <c r="V51" s="791"/>
      <c r="W51" s="791"/>
      <c r="X51" s="791"/>
      <c r="Y51" s="791"/>
      <c r="Z51" s="791"/>
      <c r="AA51" s="791"/>
      <c r="AB51" s="791"/>
      <c r="AC51" s="791"/>
      <c r="AD51" s="791"/>
      <c r="AE51" s="791"/>
      <c r="AF51" s="791"/>
      <c r="AG51" s="791"/>
      <c r="AH51" s="791"/>
      <c r="AI51" s="791"/>
      <c r="AJ51" s="791"/>
      <c r="AK51" s="791"/>
      <c r="AL51" s="791"/>
      <c r="AM51" s="791"/>
      <c r="AN51" s="791"/>
      <c r="AO51" s="791"/>
      <c r="AP51" s="791"/>
      <c r="AQ51" s="791"/>
      <c r="AR51" s="791"/>
      <c r="AS51" s="791"/>
      <c r="AT51" s="791"/>
      <c r="AU51" s="791"/>
      <c r="AV51" s="791"/>
      <c r="AW51" s="791"/>
      <c r="AX51" s="791"/>
      <c r="AY51" s="791"/>
      <c r="AZ51" s="791"/>
      <c r="BA51" s="791"/>
      <c r="BB51" s="791"/>
      <c r="BC51" s="791"/>
      <c r="BD51" s="791"/>
      <c r="BE51" s="791"/>
      <c r="BF51" s="864"/>
      <c r="BG51" s="864"/>
      <c r="BH51" s="864"/>
      <c r="BI51" s="864"/>
      <c r="BJ51" s="864"/>
      <c r="BK51" s="864"/>
      <c r="BL51" s="864"/>
      <c r="BM51" s="864"/>
      <c r="BN51" s="864"/>
      <c r="BO51" s="864"/>
      <c r="BP51" s="864"/>
      <c r="BQ51" s="864"/>
      <c r="BR51" s="864"/>
      <c r="BS51" s="864"/>
      <c r="BT51" s="864"/>
      <c r="BU51" s="864"/>
      <c r="BV51" s="864"/>
      <c r="BW51" s="864"/>
      <c r="BX51" s="864"/>
      <c r="BY51" s="864"/>
      <c r="BZ51" s="864"/>
      <c r="CC51" s="693"/>
    </row>
    <row r="52" spans="2:81" ht="32.25" customHeight="1">
      <c r="B52" s="711"/>
      <c r="C52" s="741"/>
      <c r="D52" s="1557" t="s">
        <v>1269</v>
      </c>
      <c r="E52" s="735"/>
      <c r="F52" s="741"/>
      <c r="G52" s="741"/>
      <c r="H52" s="741"/>
      <c r="I52" s="741"/>
      <c r="J52" s="741"/>
      <c r="K52" s="741"/>
      <c r="L52" s="741"/>
      <c r="M52" s="741"/>
      <c r="N52" s="741"/>
      <c r="O52" s="741"/>
      <c r="P52" s="741"/>
      <c r="Q52" s="741"/>
      <c r="R52" s="741"/>
      <c r="S52" s="741"/>
      <c r="T52" s="741"/>
      <c r="U52" s="741"/>
      <c r="V52" s="741"/>
      <c r="W52" s="741"/>
      <c r="X52" s="741"/>
      <c r="Y52" s="741"/>
      <c r="Z52" s="741"/>
      <c r="AA52" s="741"/>
      <c r="AB52" s="741"/>
      <c r="AC52" s="741"/>
      <c r="AD52" s="741"/>
      <c r="AE52" s="741"/>
      <c r="AF52" s="741"/>
      <c r="AG52" s="741"/>
      <c r="AH52" s="741"/>
      <c r="AI52" s="741"/>
      <c r="AJ52" s="741"/>
      <c r="AK52" s="741"/>
      <c r="AL52" s="741"/>
      <c r="AM52" s="741"/>
      <c r="AN52" s="741"/>
      <c r="AO52" s="741"/>
      <c r="AP52" s="741"/>
      <c r="AQ52" s="741"/>
      <c r="AR52" s="741"/>
      <c r="AS52" s="741"/>
      <c r="AT52" s="741"/>
      <c r="AU52" s="741"/>
      <c r="AV52" s="741"/>
      <c r="AW52" s="741"/>
      <c r="AX52" s="741"/>
      <c r="AY52" s="741"/>
      <c r="AZ52" s="741"/>
      <c r="BA52" s="741"/>
      <c r="BB52" s="741"/>
      <c r="BC52" s="741"/>
      <c r="BD52" s="741"/>
      <c r="BE52" s="741"/>
      <c r="BF52" s="864"/>
      <c r="BG52" s="864"/>
      <c r="BH52" s="864"/>
      <c r="BI52" s="864"/>
      <c r="BJ52" s="864"/>
      <c r="BK52" s="864"/>
      <c r="BL52" s="864"/>
      <c r="BM52" s="864"/>
      <c r="BN52" s="864"/>
      <c r="BO52" s="864"/>
      <c r="BP52" s="864"/>
      <c r="BQ52" s="864"/>
      <c r="BR52" s="864"/>
      <c r="BS52" s="864"/>
      <c r="BT52" s="864"/>
      <c r="BU52" s="864"/>
      <c r="BV52" s="864"/>
      <c r="BW52" s="864"/>
      <c r="BX52" s="864"/>
      <c r="BY52" s="864"/>
      <c r="BZ52" s="864"/>
      <c r="CC52" s="693"/>
    </row>
    <row r="53" spans="2:81" ht="32.25" customHeight="1">
      <c r="B53" s="711"/>
      <c r="C53" s="1557"/>
      <c r="D53" s="792"/>
      <c r="E53" s="735"/>
      <c r="F53" s="741"/>
      <c r="G53" s="741"/>
      <c r="H53" s="741"/>
      <c r="I53" s="741"/>
      <c r="J53" s="741"/>
      <c r="K53" s="741"/>
      <c r="L53" s="741"/>
      <c r="M53" s="741"/>
      <c r="N53" s="741"/>
      <c r="O53" s="741"/>
      <c r="P53" s="741"/>
      <c r="Q53" s="741"/>
      <c r="R53" s="741"/>
      <c r="S53" s="741"/>
      <c r="T53" s="741"/>
      <c r="U53" s="741"/>
      <c r="V53" s="741"/>
      <c r="W53" s="741"/>
      <c r="X53" s="741"/>
      <c r="Y53" s="741"/>
      <c r="Z53" s="741"/>
      <c r="AA53" s="741"/>
      <c r="AB53" s="741"/>
      <c r="AC53" s="741"/>
      <c r="AD53" s="741"/>
      <c r="AE53" s="741"/>
      <c r="AF53" s="741"/>
      <c r="AG53" s="741"/>
      <c r="AH53" s="741"/>
      <c r="AI53" s="741"/>
      <c r="AJ53" s="741"/>
      <c r="AK53" s="741"/>
      <c r="AL53" s="741"/>
      <c r="AM53" s="741"/>
      <c r="AN53" s="741"/>
      <c r="AO53" s="741"/>
      <c r="AP53" s="741"/>
      <c r="AQ53" s="741"/>
      <c r="AR53" s="741"/>
      <c r="AS53" s="741"/>
      <c r="AT53" s="741"/>
      <c r="AU53" s="741"/>
      <c r="AV53" s="741"/>
      <c r="AW53" s="741"/>
      <c r="AX53" s="741"/>
      <c r="AY53" s="741"/>
      <c r="AZ53" s="741"/>
      <c r="BA53" s="741"/>
      <c r="BB53" s="741"/>
      <c r="BC53" s="741"/>
      <c r="BD53" s="741"/>
      <c r="BE53" s="741"/>
      <c r="BF53" s="864"/>
      <c r="BG53" s="864"/>
      <c r="BH53" s="864"/>
      <c r="BI53" s="864"/>
      <c r="BJ53" s="864"/>
      <c r="BK53" s="864"/>
      <c r="BL53" s="864"/>
      <c r="BM53" s="864"/>
      <c r="BN53" s="864"/>
      <c r="BO53" s="864"/>
      <c r="BP53" s="864"/>
      <c r="BQ53" s="864"/>
      <c r="BR53" s="864"/>
      <c r="BS53" s="864"/>
      <c r="BT53" s="864"/>
      <c r="BU53" s="864"/>
      <c r="BV53" s="864"/>
      <c r="BW53" s="864"/>
      <c r="BX53" s="864"/>
      <c r="BY53" s="864"/>
      <c r="BZ53" s="864"/>
      <c r="CC53" s="693"/>
    </row>
    <row r="54" spans="2:81" ht="32.25" customHeight="1">
      <c r="B54" s="711"/>
      <c r="C54" s="741"/>
      <c r="D54" s="1557"/>
      <c r="E54" s="735"/>
      <c r="F54" s="788" t="s">
        <v>1270</v>
      </c>
      <c r="G54" s="788"/>
      <c r="H54" s="788"/>
      <c r="I54" s="788"/>
      <c r="J54" s="788"/>
      <c r="K54" s="788"/>
      <c r="L54" s="744"/>
      <c r="M54" s="744"/>
      <c r="N54" s="744"/>
      <c r="O54" s="744"/>
      <c r="P54" s="744"/>
      <c r="Q54" s="795"/>
      <c r="R54" s="744"/>
      <c r="S54" s="744"/>
      <c r="T54" s="744"/>
      <c r="U54" s="744"/>
      <c r="V54" s="744"/>
      <c r="W54" s="744"/>
      <c r="X54" s="744"/>
      <c r="Y54" s="744"/>
      <c r="Z54" s="744"/>
      <c r="AA54" s="744"/>
      <c r="AB54" s="744"/>
      <c r="AC54" s="744"/>
      <c r="AD54" s="744"/>
      <c r="AE54" s="741"/>
      <c r="AF54" s="741"/>
      <c r="AG54" s="741"/>
      <c r="AH54" s="741"/>
      <c r="AI54" s="741"/>
      <c r="AJ54" s="741"/>
      <c r="AK54" s="741"/>
      <c r="AL54" s="741"/>
      <c r="AM54" s="741"/>
      <c r="AN54" s="741"/>
      <c r="AO54" s="741"/>
      <c r="AP54" s="741"/>
      <c r="AQ54" s="741"/>
      <c r="AR54" s="741"/>
      <c r="AS54" s="741"/>
      <c r="AT54" s="741"/>
      <c r="AU54" s="741"/>
      <c r="AV54" s="741"/>
      <c r="AW54" s="741"/>
      <c r="AX54" s="741"/>
      <c r="AY54" s="741"/>
      <c r="AZ54" s="741"/>
      <c r="BA54" s="741"/>
      <c r="BB54" s="741"/>
      <c r="BC54" s="741"/>
      <c r="BD54" s="741"/>
      <c r="BE54" s="741"/>
      <c r="BF54" s="864"/>
      <c r="BG54" s="864"/>
      <c r="BH54" s="864"/>
      <c r="BI54" s="864"/>
      <c r="BJ54" s="864"/>
      <c r="BK54" s="864"/>
      <c r="BL54" s="864"/>
      <c r="BM54" s="864"/>
      <c r="BN54" s="864"/>
      <c r="BO54" s="864"/>
      <c r="BP54" s="864"/>
      <c r="BQ54" s="864"/>
      <c r="BR54" s="864"/>
      <c r="BS54" s="864"/>
      <c r="BT54" s="864"/>
      <c r="BU54" s="864"/>
      <c r="BV54" s="864"/>
      <c r="BW54" s="864"/>
      <c r="BX54" s="864"/>
      <c r="BY54" s="864"/>
      <c r="BZ54" s="864"/>
      <c r="CC54" s="693"/>
    </row>
    <row r="55" spans="2:81" ht="16.149999999999999" customHeight="1">
      <c r="B55" s="711"/>
      <c r="C55" s="741"/>
      <c r="D55" s="741"/>
      <c r="E55" s="741"/>
      <c r="F55" s="1855" t="s">
        <v>1130</v>
      </c>
      <c r="G55" s="741"/>
      <c r="H55" s="1791"/>
      <c r="I55" s="1792"/>
      <c r="J55" s="1793"/>
      <c r="K55" s="741"/>
      <c r="L55" s="1855" t="s">
        <v>1187</v>
      </c>
      <c r="M55" s="1855"/>
      <c r="N55" s="1855"/>
      <c r="O55" s="1855"/>
      <c r="P55" s="1855"/>
      <c r="Q55" s="741"/>
      <c r="R55" s="741"/>
      <c r="S55" s="1855" t="s">
        <v>1132</v>
      </c>
      <c r="T55" s="796"/>
      <c r="U55" s="1791"/>
      <c r="V55" s="1792"/>
      <c r="W55" s="1793"/>
      <c r="X55" s="741"/>
      <c r="Y55" s="1855" t="s">
        <v>1188</v>
      </c>
      <c r="Z55" s="1855"/>
      <c r="AA55" s="1855"/>
      <c r="AB55" s="1855"/>
      <c r="AC55" s="1855"/>
      <c r="AD55" s="1855"/>
      <c r="AE55" s="741"/>
      <c r="AF55" s="741"/>
      <c r="AG55" s="741"/>
      <c r="AH55" s="741"/>
      <c r="AI55" s="741"/>
      <c r="AJ55" s="741"/>
      <c r="AK55" s="741"/>
      <c r="AL55" s="741"/>
      <c r="AM55" s="741"/>
      <c r="AN55" s="741"/>
      <c r="AO55" s="741"/>
      <c r="AP55" s="741"/>
      <c r="AQ55" s="741"/>
      <c r="AR55" s="741"/>
      <c r="AS55" s="741"/>
      <c r="AT55" s="741"/>
      <c r="AU55" s="741"/>
      <c r="AV55" s="741"/>
      <c r="AW55" s="741"/>
      <c r="AX55" s="741"/>
      <c r="AY55" s="741"/>
      <c r="AZ55" s="741"/>
      <c r="BA55" s="741"/>
      <c r="BB55" s="741"/>
      <c r="BC55" s="794"/>
      <c r="BD55" s="741"/>
      <c r="BE55" s="741"/>
      <c r="CC55" s="693"/>
    </row>
    <row r="56" spans="2:81" ht="18" customHeight="1">
      <c r="B56" s="711"/>
      <c r="C56" s="744"/>
      <c r="D56" s="744"/>
      <c r="F56" s="1855"/>
      <c r="G56" s="741"/>
      <c r="H56" s="1926"/>
      <c r="I56" s="1904"/>
      <c r="J56" s="1927"/>
      <c r="K56" s="741"/>
      <c r="L56" s="1855"/>
      <c r="M56" s="1855"/>
      <c r="N56" s="1855"/>
      <c r="O56" s="1855"/>
      <c r="P56" s="1855"/>
      <c r="Q56" s="741"/>
      <c r="R56" s="741"/>
      <c r="S56" s="1855"/>
      <c r="T56" s="796"/>
      <c r="U56" s="1926"/>
      <c r="V56" s="1904"/>
      <c r="W56" s="1927"/>
      <c r="X56" s="741"/>
      <c r="Y56" s="1855"/>
      <c r="Z56" s="1855"/>
      <c r="AA56" s="1855"/>
      <c r="AB56" s="1855"/>
      <c r="AC56" s="1855"/>
      <c r="AD56" s="1855"/>
      <c r="AE56" s="744"/>
      <c r="AF56" s="744"/>
      <c r="AG56" s="744"/>
      <c r="AH56" s="744"/>
      <c r="AI56" s="744"/>
      <c r="AJ56" s="744"/>
      <c r="AK56" s="744"/>
      <c r="AL56" s="744"/>
      <c r="AM56" s="744"/>
      <c r="AN56" s="744"/>
      <c r="AO56" s="744"/>
      <c r="AP56" s="744"/>
      <c r="AQ56" s="744"/>
      <c r="AR56" s="744"/>
      <c r="AS56" s="744"/>
      <c r="AT56" s="744"/>
      <c r="AU56" s="744"/>
      <c r="AV56" s="744"/>
      <c r="AW56" s="744"/>
      <c r="AX56" s="744"/>
      <c r="AY56" s="744"/>
      <c r="AZ56" s="744"/>
      <c r="BA56" s="744"/>
      <c r="BB56" s="744"/>
      <c r="BC56" s="744"/>
      <c r="BD56" s="744"/>
      <c r="BE56" s="744"/>
      <c r="CC56" s="693"/>
    </row>
    <row r="57" spans="2:81" ht="30" customHeight="1">
      <c r="B57" s="690"/>
      <c r="C57" s="788"/>
      <c r="D57" s="789"/>
      <c r="F57" s="1855"/>
      <c r="H57" s="1794"/>
      <c r="I57" s="1795"/>
      <c r="J57" s="1796"/>
      <c r="L57" s="1855"/>
      <c r="M57" s="1855"/>
      <c r="N57" s="1855"/>
      <c r="O57" s="1855"/>
      <c r="P57" s="1855"/>
      <c r="S57" s="1855"/>
      <c r="U57" s="1794"/>
      <c r="V57" s="1795"/>
      <c r="W57" s="1796"/>
      <c r="Y57" s="1855"/>
      <c r="Z57" s="1855"/>
      <c r="AA57" s="1855"/>
      <c r="AB57" s="1855"/>
      <c r="AC57" s="1855"/>
      <c r="AD57" s="1855"/>
      <c r="AE57" s="793"/>
      <c r="AF57" s="793"/>
      <c r="AG57" s="793"/>
      <c r="AH57" s="793"/>
      <c r="AI57" s="793"/>
      <c r="AJ57" s="793"/>
      <c r="AK57" s="793"/>
      <c r="AL57" s="793"/>
      <c r="AM57" s="793"/>
      <c r="AN57" s="793"/>
      <c r="AO57" s="793"/>
      <c r="AP57" s="793"/>
      <c r="AQ57" s="793"/>
      <c r="AR57" s="793"/>
      <c r="AS57" s="793"/>
      <c r="AT57" s="793"/>
      <c r="AU57" s="793"/>
      <c r="AV57" s="793"/>
      <c r="AW57" s="793"/>
      <c r="AX57" s="793"/>
      <c r="AY57" s="793"/>
      <c r="AZ57" s="793"/>
      <c r="BA57" s="793"/>
      <c r="BB57" s="793"/>
      <c r="BC57" s="793"/>
      <c r="BD57" s="793"/>
      <c r="BE57" s="793"/>
      <c r="BF57" s="791"/>
      <c r="BG57" s="791"/>
      <c r="BH57" s="791"/>
      <c r="BI57" s="791"/>
      <c r="BJ57" s="791"/>
      <c r="BK57" s="791"/>
      <c r="BL57" s="791"/>
      <c r="BM57" s="791"/>
      <c r="BN57" s="791"/>
      <c r="BO57" s="791"/>
      <c r="BP57" s="791"/>
      <c r="BQ57" s="791"/>
      <c r="BR57" s="791"/>
      <c r="BS57" s="791"/>
      <c r="BT57" s="791"/>
      <c r="BU57" s="791"/>
      <c r="BV57" s="791"/>
      <c r="CC57" s="693"/>
    </row>
    <row r="58" spans="2:81" ht="30" customHeight="1">
      <c r="B58" s="690"/>
      <c r="C58" s="744"/>
      <c r="D58" s="1557"/>
      <c r="AD58" s="793"/>
      <c r="AE58" s="793"/>
      <c r="AF58" s="793"/>
      <c r="AG58" s="793"/>
      <c r="AH58" s="793"/>
      <c r="AI58" s="793"/>
      <c r="AJ58" s="793"/>
      <c r="AK58" s="793"/>
      <c r="AL58" s="793"/>
      <c r="AM58" s="793"/>
      <c r="AN58" s="793"/>
      <c r="AO58" s="793"/>
      <c r="AP58" s="793"/>
      <c r="AQ58" s="793"/>
      <c r="AR58" s="793"/>
      <c r="AS58" s="793"/>
      <c r="AT58" s="793"/>
      <c r="AU58" s="793"/>
      <c r="AV58" s="793"/>
      <c r="AW58" s="793"/>
      <c r="AX58" s="793"/>
      <c r="AY58" s="793"/>
      <c r="AZ58" s="793"/>
      <c r="BA58" s="793"/>
      <c r="BB58" s="793"/>
      <c r="BC58" s="793"/>
      <c r="BD58" s="744"/>
      <c r="BE58" s="744"/>
      <c r="BF58" s="741"/>
      <c r="BG58" s="741"/>
      <c r="BH58" s="741"/>
      <c r="BI58" s="741"/>
      <c r="BJ58" s="741"/>
      <c r="BK58" s="741"/>
      <c r="BL58" s="741"/>
      <c r="BM58" s="741"/>
      <c r="BN58" s="741"/>
      <c r="BO58" s="741"/>
      <c r="BP58" s="741"/>
      <c r="BQ58" s="741"/>
      <c r="BR58" s="741"/>
      <c r="BS58" s="789"/>
      <c r="BT58" s="741"/>
      <c r="BU58" s="741"/>
      <c r="BV58" s="741"/>
      <c r="CC58" s="693"/>
    </row>
    <row r="59" spans="2:81" ht="30" customHeight="1">
      <c r="B59" s="690"/>
      <c r="BF59" s="741"/>
      <c r="BG59" s="741"/>
      <c r="BH59" s="741"/>
      <c r="BI59" s="741"/>
      <c r="BJ59" s="741"/>
      <c r="BK59" s="741"/>
      <c r="BL59" s="741"/>
      <c r="BM59" s="741"/>
      <c r="BN59" s="741"/>
      <c r="BO59" s="741"/>
      <c r="BP59" s="741"/>
      <c r="BQ59" s="741"/>
      <c r="BR59" s="741"/>
      <c r="BS59" s="741"/>
      <c r="BT59" s="741"/>
      <c r="BU59" s="741"/>
      <c r="BV59" s="741"/>
      <c r="BW59" s="1814"/>
      <c r="BX59" s="1814"/>
      <c r="BY59" s="1814"/>
      <c r="BZ59" s="1814"/>
      <c r="CA59" s="1814"/>
      <c r="CB59" s="1814"/>
      <c r="CC59" s="693"/>
    </row>
    <row r="60" spans="2:81" ht="30" customHeight="1">
      <c r="B60" s="690"/>
      <c r="BF60" s="741"/>
      <c r="BG60" s="741"/>
      <c r="BH60" s="741"/>
      <c r="BI60" s="741"/>
      <c r="BJ60" s="741"/>
      <c r="BK60" s="741"/>
      <c r="BL60" s="741"/>
      <c r="BM60" s="741"/>
      <c r="BN60" s="741"/>
      <c r="BO60" s="741"/>
      <c r="BP60" s="741"/>
      <c r="BQ60" s="741"/>
      <c r="BR60" s="741"/>
      <c r="BS60" s="741"/>
      <c r="BT60" s="741"/>
      <c r="BU60" s="741"/>
      <c r="BV60" s="741"/>
      <c r="BW60" s="793"/>
      <c r="BX60" s="793"/>
      <c r="BY60" s="793"/>
      <c r="BZ60" s="793"/>
      <c r="CA60" s="793"/>
      <c r="CB60" s="793"/>
      <c r="CC60" s="693"/>
    </row>
    <row r="61" spans="2:81" ht="16.149999999999999" customHeight="1">
      <c r="B61" s="690"/>
      <c r="BF61" s="741"/>
      <c r="BG61" s="741"/>
      <c r="BH61" s="741"/>
      <c r="BI61" s="741"/>
      <c r="BJ61" s="741"/>
      <c r="BK61" s="741"/>
      <c r="BL61" s="741"/>
      <c r="BM61" s="741"/>
      <c r="BN61" s="741"/>
      <c r="BO61" s="741"/>
      <c r="BP61" s="741"/>
      <c r="BQ61" s="741"/>
      <c r="BR61" s="741"/>
      <c r="BS61" s="741"/>
      <c r="BT61" s="741"/>
      <c r="BU61" s="741"/>
      <c r="BV61" s="741"/>
      <c r="CC61" s="693"/>
    </row>
    <row r="62" spans="2:81" ht="30" customHeight="1">
      <c r="B62" s="690"/>
      <c r="BF62" s="744"/>
      <c r="BG62" s="744"/>
      <c r="BH62" s="744"/>
      <c r="BI62" s="744"/>
      <c r="BJ62" s="744"/>
      <c r="BK62" s="744"/>
      <c r="BL62" s="744"/>
      <c r="BM62" s="744"/>
      <c r="BN62" s="744"/>
      <c r="BO62" s="744"/>
      <c r="BP62" s="744"/>
      <c r="BQ62" s="744"/>
      <c r="BR62" s="744"/>
      <c r="BS62" s="744"/>
      <c r="BT62" s="744"/>
      <c r="BU62" s="744"/>
      <c r="BV62" s="744"/>
      <c r="CC62" s="693"/>
    </row>
    <row r="63" spans="2:81" ht="30" customHeight="1">
      <c r="B63" s="711"/>
      <c r="BF63" s="793"/>
      <c r="BG63" s="793"/>
      <c r="BH63" s="793"/>
      <c r="BI63" s="793"/>
      <c r="BJ63" s="744"/>
      <c r="BK63" s="744"/>
      <c r="BL63" s="744"/>
      <c r="BM63" s="744"/>
      <c r="BN63" s="744"/>
      <c r="BO63" s="744"/>
      <c r="BP63" s="744"/>
      <c r="BQ63" s="744"/>
      <c r="BR63" s="744"/>
      <c r="BS63" s="744"/>
      <c r="BT63" s="744"/>
      <c r="BU63" s="744"/>
      <c r="BV63" s="744"/>
      <c r="CC63" s="693"/>
    </row>
    <row r="64" spans="2:81" ht="30" customHeight="1">
      <c r="B64" s="711"/>
      <c r="BF64" s="797"/>
      <c r="BG64" s="797"/>
      <c r="BH64" s="797"/>
      <c r="BI64" s="797"/>
      <c r="BJ64" s="744"/>
      <c r="BK64" s="744"/>
      <c r="BL64" s="744"/>
      <c r="BM64" s="744"/>
      <c r="BN64" s="744"/>
      <c r="BO64" s="744"/>
      <c r="BP64" s="744"/>
      <c r="BQ64" s="744"/>
      <c r="BR64" s="744"/>
      <c r="BS64" s="744"/>
      <c r="BT64" s="744"/>
      <c r="BU64" s="744"/>
      <c r="BV64" s="744"/>
      <c r="BW64" s="1814"/>
      <c r="BX64" s="1814"/>
      <c r="BY64" s="1814"/>
      <c r="BZ64" s="1814"/>
      <c r="CA64" s="1814"/>
      <c r="CB64" s="1814"/>
      <c r="CC64" s="693"/>
    </row>
    <row r="65" spans="2:82" ht="39.950000000000003" customHeight="1">
      <c r="B65" s="711"/>
      <c r="F65" s="694"/>
      <c r="G65" s="694"/>
      <c r="H65" s="694"/>
      <c r="J65" s="717"/>
      <c r="K65" s="714"/>
      <c r="AZ65" s="815"/>
      <c r="CC65" s="693"/>
    </row>
    <row r="66" spans="2:82" ht="30" customHeight="1">
      <c r="B66" s="690"/>
      <c r="D66" s="795"/>
      <c r="E66" s="729"/>
      <c r="F66" s="729"/>
      <c r="G66" s="729"/>
      <c r="H66" s="729"/>
      <c r="I66" s="729"/>
      <c r="J66" s="729"/>
      <c r="K66" s="729"/>
      <c r="L66" s="729"/>
      <c r="M66" s="729"/>
      <c r="N66" s="729"/>
      <c r="O66" s="729"/>
      <c r="P66" s="729"/>
      <c r="Q66" s="729"/>
      <c r="R66" s="729"/>
      <c r="S66" s="729"/>
      <c r="T66" s="729"/>
      <c r="U66" s="729"/>
      <c r="V66" s="729"/>
      <c r="W66" s="729"/>
      <c r="X66" s="729"/>
      <c r="Y66" s="729"/>
      <c r="Z66" s="729"/>
      <c r="AA66" s="729"/>
      <c r="AB66" s="729"/>
      <c r="AC66" s="729"/>
      <c r="AD66" s="729"/>
      <c r="AE66" s="729"/>
      <c r="AF66" s="729"/>
      <c r="AG66" s="729"/>
      <c r="AH66" s="729"/>
      <c r="AI66" s="729"/>
      <c r="AJ66" s="729"/>
      <c r="AK66" s="729"/>
      <c r="AL66" s="729"/>
      <c r="AM66" s="729"/>
      <c r="AN66" s="729"/>
      <c r="AO66" s="729"/>
      <c r="AP66" s="729"/>
      <c r="AQ66" s="729"/>
      <c r="AR66" s="729"/>
      <c r="AS66" s="729"/>
      <c r="AT66" s="729"/>
      <c r="AU66" s="729"/>
      <c r="AV66" s="729"/>
      <c r="AW66" s="729"/>
      <c r="CC66" s="693"/>
    </row>
    <row r="67" spans="2:82" ht="30" customHeight="1">
      <c r="B67" s="711"/>
      <c r="C67" s="1582"/>
      <c r="CA67" s="713"/>
      <c r="CB67" s="713"/>
      <c r="CC67" s="693"/>
    </row>
    <row r="68" spans="2:82" ht="10.15" customHeight="1">
      <c r="B68" s="711"/>
      <c r="CA68" s="1582"/>
      <c r="CB68" s="1582"/>
      <c r="CC68" s="693"/>
    </row>
    <row r="69" spans="2:82" ht="30" customHeight="1">
      <c r="B69" s="711"/>
      <c r="CA69" s="714"/>
      <c r="CB69" s="714"/>
      <c r="CC69" s="693"/>
    </row>
    <row r="70" spans="2:82" s="714" customFormat="1" ht="30" customHeight="1">
      <c r="B70" s="711"/>
      <c r="C70" s="679"/>
      <c r="CC70" s="693"/>
      <c r="CD70" s="679"/>
    </row>
    <row r="71" spans="2:82" ht="10.15" customHeight="1">
      <c r="B71" s="711"/>
      <c r="CA71" s="718"/>
      <c r="CB71" s="718"/>
      <c r="CC71" s="863"/>
    </row>
    <row r="72" spans="2:82" ht="30" customHeight="1">
      <c r="B72" s="711"/>
      <c r="CA72" s="714"/>
      <c r="CB72" s="714"/>
      <c r="CC72" s="693"/>
    </row>
    <row r="73" spans="2:82" ht="30" customHeight="1">
      <c r="B73" s="711"/>
      <c r="CA73" s="714"/>
      <c r="CB73" s="714"/>
      <c r="CC73" s="693"/>
    </row>
    <row r="74" spans="2:82" ht="16.149999999999999" customHeight="1">
      <c r="B74" s="711"/>
      <c r="CC74" s="693"/>
    </row>
    <row r="75" spans="2:82" s="744" customFormat="1" ht="16.149999999999999" customHeight="1">
      <c r="B75" s="743"/>
      <c r="D75" s="694"/>
      <c r="E75" s="694"/>
      <c r="F75" s="694"/>
      <c r="G75" s="694"/>
      <c r="H75" s="694"/>
      <c r="I75" s="694"/>
      <c r="J75" s="694"/>
      <c r="K75" s="694"/>
      <c r="L75" s="694"/>
      <c r="M75" s="694"/>
      <c r="N75" s="694"/>
      <c r="O75" s="694"/>
      <c r="P75" s="694"/>
      <c r="Q75" s="694"/>
      <c r="R75" s="694"/>
      <c r="S75" s="694"/>
      <c r="T75" s="694"/>
      <c r="U75" s="694"/>
      <c r="V75" s="694"/>
      <c r="W75" s="694"/>
      <c r="X75" s="694"/>
      <c r="Y75" s="694"/>
      <c r="Z75" s="694"/>
      <c r="AA75" s="694"/>
      <c r="AB75" s="694"/>
      <c r="AC75" s="694"/>
      <c r="AD75" s="694"/>
      <c r="AE75" s="694"/>
      <c r="AF75" s="694"/>
      <c r="AG75" s="694"/>
      <c r="AH75" s="694"/>
      <c r="AI75" s="694"/>
      <c r="AJ75" s="694"/>
      <c r="AK75" s="694"/>
      <c r="AL75" s="694"/>
      <c r="AM75" s="694"/>
      <c r="AN75" s="694"/>
      <c r="AO75" s="694"/>
      <c r="AP75" s="694"/>
      <c r="AQ75" s="694"/>
      <c r="AR75" s="694"/>
      <c r="AS75" s="694"/>
      <c r="AT75" s="694"/>
      <c r="AU75" s="694"/>
      <c r="AV75" s="694"/>
      <c r="AW75" s="694"/>
      <c r="AX75" s="694"/>
      <c r="AY75" s="694"/>
      <c r="AZ75" s="694"/>
      <c r="BA75" s="694"/>
      <c r="BB75" s="694"/>
      <c r="BC75" s="694"/>
      <c r="BD75" s="694"/>
      <c r="BE75" s="694"/>
      <c r="BF75" s="694"/>
      <c r="BG75" s="694"/>
      <c r="BH75" s="694"/>
      <c r="BI75" s="694"/>
      <c r="BJ75" s="694"/>
      <c r="BK75" s="694"/>
      <c r="BL75" s="694"/>
      <c r="BM75" s="694"/>
      <c r="BN75" s="694"/>
      <c r="BO75" s="694"/>
      <c r="BP75" s="694"/>
      <c r="BQ75" s="694"/>
      <c r="BR75" s="694"/>
      <c r="BS75" s="694"/>
      <c r="BT75" s="694"/>
      <c r="BU75" s="694"/>
      <c r="BV75" s="694"/>
      <c r="CC75" s="745"/>
    </row>
    <row r="76" spans="2:82" s="744" customFormat="1" ht="30" customHeight="1">
      <c r="B76" s="743"/>
      <c r="C76" s="862"/>
      <c r="D76" s="789"/>
      <c r="E76" s="741"/>
      <c r="F76" s="741"/>
      <c r="G76" s="741"/>
      <c r="H76" s="741"/>
      <c r="CC76" s="745"/>
    </row>
    <row r="77" spans="2:82" s="744" customFormat="1" ht="30" customHeight="1">
      <c r="B77" s="743"/>
      <c r="D77" s="734"/>
      <c r="E77" s="734"/>
      <c r="F77" s="734"/>
      <c r="G77" s="734"/>
      <c r="H77" s="734"/>
      <c r="I77" s="734"/>
      <c r="J77" s="734"/>
      <c r="K77" s="734"/>
      <c r="L77" s="734"/>
      <c r="M77" s="734"/>
      <c r="N77" s="734"/>
      <c r="O77" s="734"/>
      <c r="P77" s="734"/>
      <c r="Q77" s="734"/>
      <c r="R77" s="734"/>
      <c r="S77" s="734"/>
      <c r="T77" s="734"/>
      <c r="U77" s="734"/>
      <c r="V77" s="734"/>
      <c r="W77" s="734"/>
      <c r="X77" s="734"/>
      <c r="Y77" s="734"/>
      <c r="Z77" s="734"/>
      <c r="AA77" s="734"/>
      <c r="AB77" s="734"/>
      <c r="AC77" s="734"/>
      <c r="AD77" s="734"/>
      <c r="AE77" s="734"/>
      <c r="AF77" s="734"/>
      <c r="AG77" s="734"/>
      <c r="AH77" s="734"/>
      <c r="AI77" s="734"/>
      <c r="AJ77" s="734"/>
      <c r="AK77" s="734"/>
      <c r="AL77" s="734"/>
      <c r="AM77" s="734"/>
      <c r="AN77" s="734"/>
      <c r="AO77" s="734"/>
      <c r="AP77" s="734"/>
      <c r="AQ77" s="734"/>
      <c r="AR77" s="734"/>
      <c r="AS77" s="734"/>
      <c r="AT77" s="734"/>
      <c r="AU77" s="734"/>
      <c r="AV77" s="734"/>
      <c r="AW77" s="734"/>
      <c r="AX77" s="734"/>
      <c r="AY77" s="734"/>
      <c r="AZ77" s="734"/>
      <c r="BA77" s="734"/>
      <c r="BB77" s="734"/>
      <c r="BC77" s="734"/>
      <c r="BD77" s="734"/>
      <c r="BE77" s="1560"/>
      <c r="BF77" s="1560"/>
      <c r="BG77" s="1560"/>
      <c r="BH77" s="1560"/>
      <c r="BI77" s="1560"/>
      <c r="BJ77" s="1560"/>
      <c r="BK77" s="1560"/>
      <c r="CC77" s="745"/>
    </row>
    <row r="78" spans="2:82" s="744" customFormat="1" ht="30" customHeight="1">
      <c r="B78" s="743"/>
      <c r="D78" s="679"/>
      <c r="E78" s="679"/>
      <c r="F78" s="694"/>
      <c r="G78" s="694"/>
      <c r="H78" s="694"/>
      <c r="J78" s="717"/>
      <c r="BV78" s="1928"/>
      <c r="BW78" s="1928"/>
      <c r="BX78" s="1928"/>
      <c r="BY78" s="1928"/>
      <c r="BZ78" s="1928"/>
      <c r="CC78" s="745"/>
    </row>
    <row r="79" spans="2:82" s="744" customFormat="1" ht="10.15" customHeight="1">
      <c r="B79" s="743"/>
      <c r="BV79" s="1928"/>
      <c r="BW79" s="1928"/>
      <c r="BX79" s="1928"/>
      <c r="BY79" s="1928"/>
      <c r="BZ79" s="1928"/>
      <c r="CC79" s="745"/>
    </row>
    <row r="80" spans="2:82" s="744" customFormat="1" ht="30" customHeight="1">
      <c r="B80" s="743"/>
      <c r="D80" s="820"/>
      <c r="E80" s="679"/>
      <c r="F80" s="694"/>
      <c r="G80" s="694"/>
      <c r="H80" s="694"/>
      <c r="J80" s="795"/>
      <c r="BO80" s="1855"/>
      <c r="BP80" s="1855"/>
      <c r="BR80" s="1929"/>
      <c r="BS80" s="1929"/>
      <c r="BT80" s="1929"/>
      <c r="BU80" s="1929"/>
      <c r="BV80" s="1929"/>
      <c r="BW80" s="1929"/>
      <c r="BX80" s="1929"/>
      <c r="BY80" s="1929"/>
      <c r="BZ80" s="1929"/>
      <c r="CA80" s="1930"/>
      <c r="CB80" s="1930"/>
      <c r="CC80" s="745"/>
    </row>
    <row r="81" spans="2:81" s="744" customFormat="1" ht="30" customHeight="1">
      <c r="B81" s="743"/>
      <c r="D81" s="679"/>
      <c r="E81" s="679"/>
      <c r="F81" s="703"/>
      <c r="G81" s="694"/>
      <c r="H81" s="694"/>
      <c r="I81" s="679"/>
      <c r="J81" s="852"/>
      <c r="BO81" s="1855"/>
      <c r="BP81" s="1855"/>
      <c r="BR81" s="1929"/>
      <c r="BS81" s="1929"/>
      <c r="BT81" s="1929"/>
      <c r="BU81" s="1929"/>
      <c r="BV81" s="1929"/>
      <c r="BW81" s="1929"/>
      <c r="BX81" s="1929"/>
      <c r="BY81" s="1929"/>
      <c r="BZ81" s="1929"/>
      <c r="CA81" s="1930"/>
      <c r="CB81" s="1930"/>
      <c r="CC81" s="745"/>
    </row>
    <row r="82" spans="2:81" s="744" customFormat="1" ht="12" customHeight="1">
      <c r="B82" s="743"/>
      <c r="D82" s="741"/>
      <c r="E82" s="741"/>
      <c r="F82" s="741"/>
      <c r="G82" s="741"/>
      <c r="H82" s="741"/>
      <c r="I82" s="679"/>
      <c r="CC82" s="745"/>
    </row>
    <row r="83" spans="2:81" s="744" customFormat="1" ht="30" customHeight="1">
      <c r="B83" s="743"/>
      <c r="D83" s="741"/>
      <c r="E83" s="741"/>
      <c r="F83" s="741"/>
      <c r="G83" s="741"/>
      <c r="H83" s="741"/>
      <c r="I83" s="679"/>
      <c r="BV83" s="1928"/>
      <c r="BW83" s="1928"/>
      <c r="BX83" s="1928"/>
      <c r="BY83" s="1928"/>
      <c r="BZ83" s="1928"/>
      <c r="CC83" s="745"/>
    </row>
    <row r="84" spans="2:81" s="744" customFormat="1" ht="30" customHeight="1">
      <c r="B84" s="743"/>
      <c r="D84" s="820"/>
      <c r="E84" s="679"/>
      <c r="F84" s="694"/>
      <c r="G84" s="694"/>
      <c r="H84" s="694"/>
      <c r="J84" s="795"/>
      <c r="BO84" s="1855"/>
      <c r="BP84" s="1855"/>
      <c r="BR84" s="1929"/>
      <c r="BS84" s="1929"/>
      <c r="BT84" s="1929"/>
      <c r="BU84" s="1929"/>
      <c r="BV84" s="1929"/>
      <c r="BW84" s="1929"/>
      <c r="BX84" s="1929"/>
      <c r="BY84" s="1929"/>
      <c r="BZ84" s="1929"/>
      <c r="CA84" s="1930"/>
      <c r="CB84" s="1930"/>
      <c r="CC84" s="745"/>
    </row>
    <row r="85" spans="2:81" s="744" customFormat="1" ht="30" customHeight="1">
      <c r="B85" s="743"/>
      <c r="D85" s="679"/>
      <c r="E85" s="679"/>
      <c r="F85" s="703"/>
      <c r="G85" s="694"/>
      <c r="H85" s="694"/>
      <c r="I85" s="679"/>
      <c r="J85" s="852"/>
      <c r="BO85" s="1855"/>
      <c r="BP85" s="1855"/>
      <c r="BR85" s="1929"/>
      <c r="BS85" s="1929"/>
      <c r="BT85" s="1929"/>
      <c r="BU85" s="1929"/>
      <c r="BV85" s="1929"/>
      <c r="BW85" s="1929"/>
      <c r="BX85" s="1929"/>
      <c r="BY85" s="1929"/>
      <c r="BZ85" s="1929"/>
      <c r="CA85" s="1930"/>
      <c r="CB85" s="1930"/>
      <c r="CC85" s="745"/>
    </row>
    <row r="86" spans="2:81" s="744" customFormat="1" ht="16.149999999999999" customHeight="1">
      <c r="B86" s="743"/>
      <c r="CC86" s="745"/>
    </row>
    <row r="87" spans="2:81" s="744" customFormat="1" ht="30" customHeight="1">
      <c r="B87" s="743"/>
      <c r="BB87" s="1928"/>
      <c r="BC87" s="1928"/>
      <c r="BD87" s="1928"/>
      <c r="BE87" s="1928"/>
      <c r="BF87" s="1928"/>
      <c r="BG87" s="1928"/>
      <c r="CC87" s="745"/>
    </row>
    <row r="88" spans="2:81" s="744" customFormat="1" ht="30" customHeight="1">
      <c r="B88" s="743"/>
      <c r="D88" s="1911"/>
      <c r="E88" s="1911"/>
      <c r="F88" s="1911"/>
      <c r="G88" s="1911"/>
      <c r="H88" s="1911"/>
      <c r="I88" s="1911"/>
      <c r="J88" s="1911"/>
      <c r="K88" s="1911"/>
      <c r="L88" s="1911"/>
      <c r="M88" s="1911"/>
      <c r="N88" s="1911"/>
      <c r="O88" s="1911"/>
      <c r="P88" s="1911"/>
      <c r="Q88" s="1911"/>
      <c r="R88" s="1911"/>
      <c r="S88" s="1911"/>
      <c r="T88" s="1911"/>
      <c r="U88" s="1911"/>
      <c r="V88" s="1911"/>
      <c r="W88" s="1911"/>
      <c r="X88" s="1911"/>
      <c r="Y88" s="1911"/>
      <c r="Z88" s="1911"/>
      <c r="AA88" s="1911"/>
      <c r="AB88" s="1911"/>
      <c r="AC88" s="1911"/>
      <c r="AD88" s="1911"/>
      <c r="AE88" s="1911"/>
      <c r="AF88" s="1911"/>
      <c r="AG88" s="1911"/>
      <c r="AH88" s="1911"/>
      <c r="AI88" s="1911"/>
      <c r="AJ88" s="1911"/>
      <c r="AK88" s="1911"/>
      <c r="AL88" s="1911"/>
      <c r="AM88" s="1911"/>
      <c r="AN88" s="1911"/>
      <c r="AO88" s="1911"/>
      <c r="AP88" s="1911"/>
      <c r="AQ88" s="1911"/>
      <c r="AR88" s="1911"/>
      <c r="AS88" s="1911"/>
      <c r="AT88" s="1911"/>
      <c r="AU88" s="1911"/>
      <c r="AV88" s="1911"/>
      <c r="AW88" s="1911"/>
      <c r="AX88" s="1911"/>
      <c r="AY88" s="1911"/>
      <c r="AZ88" s="1911"/>
      <c r="BA88" s="1911"/>
      <c r="BB88" s="1911"/>
      <c r="BC88" s="1911"/>
      <c r="BD88" s="1911"/>
      <c r="BE88" s="1911"/>
      <c r="BF88" s="1911"/>
      <c r="BG88" s="1911"/>
      <c r="CC88" s="745"/>
    </row>
    <row r="89" spans="2:81" s="744" customFormat="1" ht="30" customHeight="1">
      <c r="B89" s="743"/>
      <c r="D89" s="1911"/>
      <c r="E89" s="1911"/>
      <c r="F89" s="1911"/>
      <c r="G89" s="1911"/>
      <c r="H89" s="1911"/>
      <c r="I89" s="1911"/>
      <c r="J89" s="1911"/>
      <c r="K89" s="1911"/>
      <c r="L89" s="1911"/>
      <c r="M89" s="1911"/>
      <c r="N89" s="1911"/>
      <c r="O89" s="1911"/>
      <c r="P89" s="1911"/>
      <c r="Q89" s="1911"/>
      <c r="R89" s="1911"/>
      <c r="S89" s="1911"/>
      <c r="T89" s="1911"/>
      <c r="U89" s="1911"/>
      <c r="V89" s="1911"/>
      <c r="W89" s="1911"/>
      <c r="X89" s="1911"/>
      <c r="Y89" s="1911"/>
      <c r="Z89" s="1911"/>
      <c r="AA89" s="1911"/>
      <c r="AB89" s="1911"/>
      <c r="AC89" s="1911"/>
      <c r="AD89" s="1911"/>
      <c r="AE89" s="1911"/>
      <c r="AF89" s="1911"/>
      <c r="AG89" s="1911"/>
      <c r="AH89" s="1911"/>
      <c r="AI89" s="1911"/>
      <c r="AJ89" s="1911"/>
      <c r="AK89" s="1911"/>
      <c r="AL89" s="1911"/>
      <c r="AM89" s="1911"/>
      <c r="AN89" s="1911"/>
      <c r="AO89" s="1911"/>
      <c r="AP89" s="1911"/>
      <c r="AQ89" s="1911"/>
      <c r="AR89" s="1911"/>
      <c r="AS89" s="1911"/>
      <c r="AT89" s="1911"/>
      <c r="AU89" s="1911"/>
      <c r="AV89" s="1911"/>
      <c r="AW89" s="1911"/>
      <c r="AX89" s="1911"/>
      <c r="AY89" s="1911"/>
      <c r="AZ89" s="1911"/>
      <c r="BA89" s="1911"/>
      <c r="BB89" s="1911"/>
      <c r="BC89" s="1911"/>
      <c r="BD89" s="1911"/>
      <c r="BE89" s="1911"/>
      <c r="BF89" s="1911"/>
      <c r="BG89" s="1911"/>
      <c r="BH89" s="694"/>
      <c r="BI89" s="694"/>
      <c r="BJ89" s="694"/>
      <c r="BK89" s="694"/>
      <c r="BL89" s="694"/>
      <c r="BM89" s="694"/>
      <c r="BN89" s="694"/>
      <c r="BO89" s="694"/>
      <c r="BR89" s="1929"/>
      <c r="BS89" s="1929"/>
      <c r="BT89" s="1929"/>
      <c r="BU89" s="1929"/>
      <c r="BV89" s="1929"/>
      <c r="BW89" s="1929"/>
      <c r="BX89" s="1929"/>
      <c r="BY89" s="1929"/>
      <c r="BZ89" s="1929"/>
      <c r="CA89" s="1930"/>
      <c r="CB89" s="1930"/>
      <c r="CC89" s="745"/>
    </row>
    <row r="90" spans="2:81" s="744" customFormat="1" ht="30" customHeight="1">
      <c r="B90" s="743"/>
      <c r="D90" s="1911"/>
      <c r="E90" s="1911"/>
      <c r="F90" s="1911"/>
      <c r="G90" s="1911"/>
      <c r="H90" s="1911"/>
      <c r="I90" s="1911"/>
      <c r="J90" s="1911"/>
      <c r="K90" s="1911"/>
      <c r="L90" s="1911"/>
      <c r="M90" s="1911"/>
      <c r="N90" s="1911"/>
      <c r="O90" s="1911"/>
      <c r="P90" s="1911"/>
      <c r="Q90" s="1911"/>
      <c r="R90" s="1911"/>
      <c r="S90" s="1911"/>
      <c r="T90" s="1911"/>
      <c r="U90" s="1911"/>
      <c r="V90" s="1911"/>
      <c r="W90" s="1911"/>
      <c r="X90" s="1911"/>
      <c r="Y90" s="1911"/>
      <c r="Z90" s="1911"/>
      <c r="AA90" s="1911"/>
      <c r="AB90" s="1911"/>
      <c r="AC90" s="1911"/>
      <c r="AD90" s="1911"/>
      <c r="AE90" s="1911"/>
      <c r="AF90" s="1911"/>
      <c r="AG90" s="1911"/>
      <c r="AH90" s="1911"/>
      <c r="AI90" s="1911"/>
      <c r="AJ90" s="1911"/>
      <c r="AK90" s="1911"/>
      <c r="AL90" s="1911"/>
      <c r="AM90" s="1911"/>
      <c r="AN90" s="1911"/>
      <c r="AO90" s="1911"/>
      <c r="AP90" s="1911"/>
      <c r="AQ90" s="1911"/>
      <c r="AR90" s="1911"/>
      <c r="AS90" s="1911"/>
      <c r="AT90" s="1911"/>
      <c r="AU90" s="1911"/>
      <c r="AV90" s="1911"/>
      <c r="AW90" s="1911"/>
      <c r="AX90" s="1911"/>
      <c r="AY90" s="1911"/>
      <c r="AZ90" s="1911"/>
      <c r="BA90" s="1911"/>
      <c r="BB90" s="1911"/>
      <c r="BC90" s="1911"/>
      <c r="BD90" s="1911"/>
      <c r="BE90" s="1911"/>
      <c r="BF90" s="1911"/>
      <c r="BG90" s="1911"/>
      <c r="BH90" s="694"/>
      <c r="BI90" s="694"/>
      <c r="BJ90" s="1931"/>
      <c r="BK90" s="1931"/>
      <c r="BL90" s="1931"/>
      <c r="BM90" s="1931"/>
      <c r="BN90" s="694"/>
      <c r="BO90" s="694"/>
      <c r="BR90" s="1929"/>
      <c r="BS90" s="1929"/>
      <c r="BT90" s="1929"/>
      <c r="BU90" s="1929"/>
      <c r="BV90" s="1929"/>
      <c r="BW90" s="1929"/>
      <c r="BX90" s="1929"/>
      <c r="BY90" s="1929"/>
      <c r="BZ90" s="1929"/>
      <c r="CA90" s="1930"/>
      <c r="CB90" s="1930"/>
      <c r="CC90" s="745"/>
    </row>
    <row r="91" spans="2:81" s="744" customFormat="1" ht="30" customHeight="1">
      <c r="B91" s="743"/>
      <c r="D91" s="1911"/>
      <c r="E91" s="1911"/>
      <c r="F91" s="1911"/>
      <c r="G91" s="1911"/>
      <c r="H91" s="1911"/>
      <c r="I91" s="1911"/>
      <c r="J91" s="1911"/>
      <c r="K91" s="1911"/>
      <c r="L91" s="1911"/>
      <c r="M91" s="1911"/>
      <c r="N91" s="1911"/>
      <c r="O91" s="1911"/>
      <c r="P91" s="1911"/>
      <c r="Q91" s="1911"/>
      <c r="R91" s="1911"/>
      <c r="S91" s="1911"/>
      <c r="T91" s="1911"/>
      <c r="U91" s="1911"/>
      <c r="V91" s="1911"/>
      <c r="W91" s="1911"/>
      <c r="X91" s="1911"/>
      <c r="Y91" s="1911"/>
      <c r="Z91" s="1911"/>
      <c r="AA91" s="1911"/>
      <c r="AB91" s="1911"/>
      <c r="AC91" s="1911"/>
      <c r="AD91" s="1911"/>
      <c r="AE91" s="1911"/>
      <c r="AF91" s="1911"/>
      <c r="AG91" s="1911"/>
      <c r="AH91" s="1911"/>
      <c r="AI91" s="1911"/>
      <c r="AJ91" s="1911"/>
      <c r="AK91" s="1911"/>
      <c r="AL91" s="1911"/>
      <c r="AM91" s="1911"/>
      <c r="AN91" s="1911"/>
      <c r="AO91" s="1911"/>
      <c r="AP91" s="1911"/>
      <c r="AQ91" s="1911"/>
      <c r="AR91" s="1911"/>
      <c r="AS91" s="1911"/>
      <c r="AT91" s="1911"/>
      <c r="AU91" s="1911"/>
      <c r="AV91" s="1911"/>
      <c r="AW91" s="1911"/>
      <c r="AX91" s="1911"/>
      <c r="AY91" s="1911"/>
      <c r="AZ91" s="1911"/>
      <c r="BA91" s="1911"/>
      <c r="BB91" s="1911"/>
      <c r="BC91" s="1911"/>
      <c r="BD91" s="1911"/>
      <c r="BE91" s="1911"/>
      <c r="BF91" s="1911"/>
      <c r="BG91" s="1911"/>
      <c r="BH91" s="694"/>
      <c r="BI91" s="694"/>
      <c r="CA91" s="1558"/>
      <c r="CB91" s="1558"/>
      <c r="CC91" s="745"/>
    </row>
    <row r="92" spans="2:81" s="744" customFormat="1" ht="30" customHeight="1">
      <c r="B92" s="743"/>
      <c r="D92" s="1911"/>
      <c r="E92" s="1911"/>
      <c r="F92" s="1911"/>
      <c r="G92" s="1911"/>
      <c r="H92" s="1911"/>
      <c r="I92" s="1911"/>
      <c r="J92" s="1911"/>
      <c r="K92" s="1911"/>
      <c r="L92" s="1911"/>
      <c r="M92" s="1911"/>
      <c r="N92" s="1911"/>
      <c r="O92" s="1911"/>
      <c r="P92" s="1911"/>
      <c r="Q92" s="1911"/>
      <c r="R92" s="1911"/>
      <c r="S92" s="1911"/>
      <c r="T92" s="1911"/>
      <c r="U92" s="1911"/>
      <c r="V92" s="1911"/>
      <c r="W92" s="1911"/>
      <c r="X92" s="1911"/>
      <c r="Y92" s="1911"/>
      <c r="Z92" s="1911"/>
      <c r="AA92" s="1911"/>
      <c r="AB92" s="1911"/>
      <c r="AC92" s="1911"/>
      <c r="AD92" s="1911"/>
      <c r="AE92" s="1911"/>
      <c r="AF92" s="1911"/>
      <c r="AG92" s="1911"/>
      <c r="AH92" s="1911"/>
      <c r="AI92" s="1911"/>
      <c r="AJ92" s="1911"/>
      <c r="AK92" s="1911"/>
      <c r="AL92" s="1911"/>
      <c r="AM92" s="1911"/>
      <c r="AN92" s="1911"/>
      <c r="AO92" s="1911"/>
      <c r="AP92" s="1911"/>
      <c r="AQ92" s="1911"/>
      <c r="AR92" s="1911"/>
      <c r="AS92" s="1911"/>
      <c r="AT92" s="1911"/>
      <c r="AU92" s="1911"/>
      <c r="AV92" s="1911"/>
      <c r="AW92" s="1911"/>
      <c r="AX92" s="1911"/>
      <c r="AY92" s="1911"/>
      <c r="AZ92" s="1911"/>
      <c r="BA92" s="1911"/>
      <c r="BB92" s="1911"/>
      <c r="BC92" s="1911"/>
      <c r="BD92" s="1911"/>
      <c r="BE92" s="1911"/>
      <c r="BF92" s="1911"/>
      <c r="BG92" s="1911"/>
      <c r="BH92" s="694"/>
      <c r="BI92" s="694"/>
      <c r="BJ92" s="694"/>
      <c r="BK92" s="694"/>
      <c r="BL92" s="694"/>
      <c r="BM92" s="694"/>
      <c r="BN92" s="694"/>
      <c r="BO92" s="694"/>
      <c r="BP92" s="694"/>
      <c r="BQ92" s="694"/>
      <c r="BR92" s="694"/>
      <c r="BS92" s="694"/>
      <c r="BT92" s="694"/>
      <c r="BU92" s="694"/>
      <c r="BV92" s="694"/>
      <c r="CC92" s="745"/>
    </row>
    <row r="93" spans="2:81" s="744" customFormat="1" ht="16.149999999999999" customHeight="1">
      <c r="B93" s="743"/>
      <c r="D93" s="694"/>
      <c r="E93" s="694"/>
      <c r="F93" s="694"/>
      <c r="G93" s="694"/>
      <c r="H93" s="694"/>
      <c r="I93" s="694"/>
      <c r="J93" s="694"/>
      <c r="K93" s="694"/>
      <c r="L93" s="694"/>
      <c r="M93" s="694"/>
      <c r="N93" s="694"/>
      <c r="O93" s="694"/>
      <c r="P93" s="694"/>
      <c r="Q93" s="694"/>
      <c r="R93" s="694"/>
      <c r="S93" s="694"/>
      <c r="T93" s="694"/>
      <c r="U93" s="694"/>
      <c r="V93" s="694"/>
      <c r="W93" s="694"/>
      <c r="X93" s="694"/>
      <c r="Y93" s="694"/>
      <c r="Z93" s="694"/>
      <c r="AA93" s="694"/>
      <c r="AB93" s="694"/>
      <c r="AC93" s="694"/>
      <c r="AD93" s="694"/>
      <c r="AE93" s="694"/>
      <c r="AF93" s="694"/>
      <c r="AG93" s="694"/>
      <c r="AH93" s="694"/>
      <c r="AI93" s="694"/>
      <c r="AJ93" s="694"/>
      <c r="AK93" s="694"/>
      <c r="AL93" s="694"/>
      <c r="AM93" s="694"/>
      <c r="AN93" s="694"/>
      <c r="AO93" s="694"/>
      <c r="AP93" s="694"/>
      <c r="AQ93" s="694"/>
      <c r="AR93" s="694"/>
      <c r="AS93" s="694"/>
      <c r="AT93" s="694"/>
      <c r="AU93" s="694"/>
      <c r="AV93" s="694"/>
      <c r="AW93" s="694"/>
      <c r="AX93" s="694"/>
      <c r="AY93" s="694"/>
      <c r="AZ93" s="694"/>
      <c r="BA93" s="694"/>
      <c r="BB93" s="694"/>
      <c r="BC93" s="694"/>
      <c r="BD93" s="694"/>
      <c r="BE93" s="694"/>
      <c r="BF93" s="694"/>
      <c r="BG93" s="694"/>
      <c r="BH93" s="694"/>
      <c r="BI93" s="694"/>
      <c r="BJ93" s="694"/>
      <c r="BK93" s="694"/>
      <c r="BL93" s="694"/>
      <c r="BM93" s="694"/>
      <c r="BN93" s="694"/>
      <c r="BO93" s="694"/>
      <c r="BP93" s="694"/>
      <c r="BQ93" s="694"/>
      <c r="BR93" s="694"/>
      <c r="BS93" s="694"/>
      <c r="BT93" s="694"/>
      <c r="BU93" s="694"/>
      <c r="BV93" s="694"/>
      <c r="CC93" s="745"/>
    </row>
    <row r="94" spans="2:81" s="744" customFormat="1" ht="16.149999999999999" customHeight="1">
      <c r="B94" s="743"/>
      <c r="D94" s="694"/>
      <c r="E94" s="694"/>
      <c r="F94" s="694"/>
      <c r="G94" s="694"/>
      <c r="H94" s="694"/>
      <c r="I94" s="694"/>
      <c r="J94" s="694"/>
      <c r="K94" s="694"/>
      <c r="L94" s="694"/>
      <c r="M94" s="694"/>
      <c r="N94" s="694"/>
      <c r="O94" s="694"/>
      <c r="P94" s="694"/>
      <c r="Q94" s="694"/>
      <c r="R94" s="694"/>
      <c r="S94" s="694"/>
      <c r="T94" s="694"/>
      <c r="U94" s="694"/>
      <c r="V94" s="694"/>
      <c r="W94" s="694"/>
      <c r="X94" s="694"/>
      <c r="Y94" s="694"/>
      <c r="Z94" s="694"/>
      <c r="AA94" s="694"/>
      <c r="AB94" s="694"/>
      <c r="AC94" s="694"/>
      <c r="AD94" s="694"/>
      <c r="AE94" s="694"/>
      <c r="AF94" s="694"/>
      <c r="AG94" s="694"/>
      <c r="AH94" s="694"/>
      <c r="AI94" s="694"/>
      <c r="AJ94" s="694"/>
      <c r="AK94" s="694"/>
      <c r="AL94" s="694"/>
      <c r="AM94" s="694"/>
      <c r="AN94" s="694"/>
      <c r="AO94" s="694"/>
      <c r="AP94" s="694"/>
      <c r="AQ94" s="694"/>
      <c r="AR94" s="694"/>
      <c r="AS94" s="694"/>
      <c r="AT94" s="694"/>
      <c r="AU94" s="694"/>
      <c r="AV94" s="694"/>
      <c r="AW94" s="694"/>
      <c r="AX94" s="694"/>
      <c r="AY94" s="694"/>
      <c r="AZ94" s="694"/>
      <c r="BA94" s="694"/>
      <c r="BB94" s="694"/>
      <c r="BC94" s="694"/>
      <c r="BD94" s="694"/>
      <c r="BE94" s="694"/>
      <c r="BF94" s="694"/>
      <c r="BG94" s="694"/>
      <c r="BH94" s="694"/>
      <c r="BI94" s="694"/>
      <c r="BJ94" s="694"/>
      <c r="BK94" s="694"/>
      <c r="BL94" s="694"/>
      <c r="BM94" s="694"/>
      <c r="BN94" s="694"/>
      <c r="BO94" s="694"/>
      <c r="BP94" s="694"/>
      <c r="BQ94" s="694"/>
      <c r="BR94" s="694"/>
      <c r="BS94" s="694"/>
      <c r="BT94" s="694"/>
      <c r="BU94" s="694"/>
      <c r="BV94" s="694"/>
      <c r="BW94" s="861"/>
      <c r="BX94" s="861"/>
      <c r="BY94" s="861"/>
      <c r="BZ94" s="861"/>
      <c r="CA94" s="789"/>
      <c r="CB94" s="789"/>
      <c r="CC94" s="745"/>
    </row>
    <row r="95" spans="2:81" s="744" customFormat="1" ht="16.149999999999999" customHeight="1">
      <c r="B95" s="743"/>
      <c r="X95" s="679"/>
      <c r="Y95" s="679"/>
      <c r="Z95" s="694"/>
      <c r="AA95" s="694"/>
      <c r="AB95" s="694"/>
      <c r="AC95" s="694"/>
      <c r="AD95" s="694"/>
      <c r="AE95" s="694"/>
      <c r="AF95" s="694"/>
      <c r="AG95" s="694"/>
      <c r="AH95" s="694"/>
      <c r="AI95" s="694"/>
      <c r="AJ95" s="694"/>
      <c r="AK95" s="694"/>
      <c r="AL95" s="694"/>
      <c r="AM95" s="694"/>
      <c r="AN95" s="694"/>
      <c r="AO95" s="694"/>
      <c r="AP95" s="694"/>
      <c r="AQ95" s="694"/>
      <c r="AR95" s="694"/>
      <c r="AS95" s="694"/>
      <c r="AT95" s="694"/>
      <c r="AU95" s="694"/>
      <c r="AV95" s="694"/>
      <c r="AW95" s="694"/>
      <c r="AX95" s="694"/>
      <c r="AY95" s="694"/>
      <c r="AZ95" s="694"/>
      <c r="BA95" s="694"/>
      <c r="BB95" s="694"/>
      <c r="BC95" s="694"/>
      <c r="BD95" s="694"/>
      <c r="BE95" s="694"/>
      <c r="BF95" s="694"/>
      <c r="BG95" s="694"/>
      <c r="BH95" s="694"/>
      <c r="BI95" s="694"/>
      <c r="BJ95" s="694"/>
      <c r="CC95" s="745"/>
    </row>
    <row r="96" spans="2:81" s="744" customFormat="1" ht="30" customHeight="1">
      <c r="B96" s="743"/>
      <c r="D96" s="860"/>
      <c r="E96" s="679"/>
      <c r="F96" s="679"/>
      <c r="G96" s="679"/>
      <c r="H96" s="679"/>
      <c r="I96" s="679"/>
      <c r="J96" s="679"/>
      <c r="K96" s="679"/>
      <c r="L96" s="679"/>
      <c r="M96" s="679"/>
      <c r="N96" s="679"/>
      <c r="O96" s="679"/>
      <c r="P96" s="679"/>
      <c r="Q96" s="679"/>
      <c r="R96" s="679"/>
      <c r="S96" s="679"/>
      <c r="T96" s="679"/>
      <c r="U96" s="679"/>
      <c r="V96" s="679"/>
      <c r="W96" s="679"/>
      <c r="X96" s="679"/>
      <c r="Y96" s="679"/>
      <c r="Z96" s="694"/>
      <c r="AA96" s="694"/>
      <c r="AB96" s="694"/>
      <c r="AC96" s="694"/>
      <c r="AD96" s="694"/>
      <c r="AE96" s="694"/>
      <c r="AF96" s="694"/>
      <c r="AG96" s="694"/>
      <c r="AH96" s="694"/>
      <c r="AI96" s="694"/>
      <c r="AJ96" s="694"/>
      <c r="AK96" s="694"/>
      <c r="AL96" s="694"/>
      <c r="AM96" s="694"/>
      <c r="AN96" s="694"/>
      <c r="AO96" s="694"/>
      <c r="AP96" s="694"/>
      <c r="AQ96" s="694"/>
      <c r="AR96" s="694"/>
      <c r="AS96" s="694"/>
      <c r="AT96" s="694"/>
      <c r="AU96" s="694"/>
      <c r="AV96" s="694"/>
      <c r="AW96" s="694"/>
      <c r="AX96" s="694"/>
      <c r="AY96" s="694"/>
      <c r="AZ96" s="694"/>
      <c r="BA96" s="694"/>
      <c r="BB96" s="694"/>
      <c r="BC96" s="694"/>
      <c r="BD96" s="694"/>
      <c r="BE96" s="694"/>
      <c r="BF96" s="694"/>
      <c r="BG96" s="694"/>
      <c r="BH96" s="694"/>
      <c r="BI96" s="694"/>
      <c r="BJ96" s="694"/>
      <c r="CC96" s="745"/>
    </row>
    <row r="97" spans="1:85" s="744" customFormat="1" ht="30" customHeight="1">
      <c r="B97" s="743"/>
      <c r="D97" s="703"/>
      <c r="E97" s="712"/>
      <c r="F97" s="712"/>
      <c r="G97" s="712"/>
      <c r="H97" s="712"/>
      <c r="I97" s="712"/>
      <c r="J97" s="712"/>
      <c r="K97" s="712"/>
      <c r="L97" s="712"/>
      <c r="M97" s="712"/>
      <c r="N97" s="712"/>
      <c r="O97" s="712"/>
      <c r="P97" s="712"/>
      <c r="Q97" s="712"/>
      <c r="R97" s="712"/>
      <c r="S97" s="712"/>
      <c r="T97" s="712"/>
      <c r="U97" s="712"/>
      <c r="V97" s="712"/>
      <c r="W97" s="712"/>
      <c r="X97" s="712"/>
      <c r="Y97" s="712"/>
      <c r="Z97" s="694"/>
      <c r="AA97" s="694"/>
      <c r="AB97" s="694"/>
      <c r="AC97" s="694"/>
      <c r="AD97" s="694"/>
      <c r="AE97" s="694"/>
      <c r="AF97" s="694"/>
      <c r="AG97" s="694"/>
      <c r="AH97" s="694"/>
      <c r="AI97" s="694"/>
      <c r="AJ97" s="694"/>
      <c r="AK97" s="694"/>
      <c r="AL97" s="694"/>
      <c r="AM97" s="694"/>
      <c r="AN97" s="694"/>
      <c r="AO97" s="694"/>
      <c r="AP97" s="694"/>
      <c r="AQ97" s="694"/>
      <c r="AR97" s="694"/>
      <c r="AS97" s="694"/>
      <c r="AT97" s="694"/>
      <c r="AU97" s="694"/>
      <c r="AV97" s="694"/>
      <c r="AW97" s="694"/>
      <c r="AX97" s="694"/>
      <c r="AY97" s="694"/>
      <c r="AZ97" s="694"/>
      <c r="BA97" s="694"/>
      <c r="BB97" s="694"/>
      <c r="BC97" s="694"/>
      <c r="BD97" s="694"/>
      <c r="BE97" s="694"/>
      <c r="BF97" s="694"/>
      <c r="BG97" s="694"/>
      <c r="BH97" s="694"/>
      <c r="BI97" s="694"/>
      <c r="BJ97" s="694"/>
      <c r="CC97" s="745"/>
    </row>
    <row r="98" spans="1:85" s="744" customFormat="1" ht="30" customHeight="1">
      <c r="B98" s="743"/>
      <c r="D98" s="692"/>
      <c r="E98" s="679"/>
      <c r="H98" s="679"/>
      <c r="I98" s="679"/>
      <c r="J98" s="679"/>
      <c r="K98" s="679"/>
      <c r="L98" s="679"/>
      <c r="M98" s="679"/>
      <c r="N98" s="679"/>
      <c r="O98" s="679"/>
      <c r="P98" s="679"/>
      <c r="Q98" s="860"/>
      <c r="R98" s="679"/>
      <c r="S98" s="679"/>
      <c r="T98" s="679"/>
      <c r="U98" s="679"/>
      <c r="V98" s="679"/>
      <c r="W98" s="679"/>
      <c r="X98" s="679"/>
      <c r="Y98" s="679"/>
      <c r="AN98" s="694"/>
      <c r="AO98" s="694"/>
      <c r="AP98" s="694"/>
      <c r="AQ98" s="694"/>
      <c r="AR98" s="694"/>
      <c r="AS98" s="694"/>
      <c r="AT98" s="694"/>
      <c r="AU98" s="1814"/>
      <c r="AV98" s="1814"/>
      <c r="AW98" s="1814"/>
      <c r="AX98" s="1814"/>
      <c r="CC98" s="745"/>
    </row>
    <row r="99" spans="1:85" s="744" customFormat="1" ht="30" customHeight="1">
      <c r="B99" s="743"/>
      <c r="D99" s="713"/>
      <c r="E99" s="714"/>
      <c r="H99" s="714"/>
      <c r="I99" s="714"/>
      <c r="J99" s="714"/>
      <c r="K99" s="714"/>
      <c r="L99" s="714"/>
      <c r="M99" s="679"/>
      <c r="N99" s="714"/>
      <c r="O99" s="714"/>
      <c r="P99" s="714"/>
      <c r="Q99" s="859"/>
      <c r="R99" s="714"/>
      <c r="S99" s="679"/>
      <c r="T99" s="679"/>
      <c r="U99" s="713"/>
      <c r="V99" s="714"/>
      <c r="W99" s="715"/>
      <c r="X99" s="714"/>
      <c r="Y99" s="714"/>
      <c r="AK99" s="1855"/>
      <c r="AL99" s="1855"/>
      <c r="AN99" s="1930"/>
      <c r="AO99" s="1930"/>
      <c r="AP99" s="1930"/>
      <c r="AQ99" s="1930"/>
      <c r="AR99" s="1930"/>
      <c r="AS99" s="1930"/>
      <c r="AT99" s="1930"/>
      <c r="AU99" s="1930"/>
      <c r="AV99" s="1930"/>
      <c r="AW99" s="1930"/>
      <c r="AX99" s="1930"/>
      <c r="CC99" s="745"/>
    </row>
    <row r="100" spans="1:85" s="744" customFormat="1" ht="30" customHeight="1">
      <c r="B100" s="743"/>
      <c r="D100" s="694"/>
      <c r="E100" s="714"/>
      <c r="F100" s="717"/>
      <c r="G100" s="714"/>
      <c r="H100" s="714"/>
      <c r="I100" s="714"/>
      <c r="J100" s="714"/>
      <c r="K100" s="714"/>
      <c r="L100" s="714"/>
      <c r="M100" s="679"/>
      <c r="N100" s="714"/>
      <c r="O100" s="714"/>
      <c r="P100" s="714"/>
      <c r="Q100" s="679"/>
      <c r="R100" s="679"/>
      <c r="S100" s="679"/>
      <c r="T100" s="679"/>
      <c r="U100" s="714"/>
      <c r="V100" s="714"/>
      <c r="W100" s="717"/>
      <c r="X100" s="714"/>
      <c r="Y100" s="714"/>
      <c r="AK100" s="1855"/>
      <c r="AL100" s="1855"/>
      <c r="AN100" s="1930"/>
      <c r="AO100" s="1930"/>
      <c r="AP100" s="1930"/>
      <c r="AQ100" s="1930"/>
      <c r="AR100" s="1930"/>
      <c r="AS100" s="1930"/>
      <c r="AT100" s="1930"/>
      <c r="AU100" s="1930"/>
      <c r="AV100" s="1930"/>
      <c r="AW100" s="1930"/>
      <c r="AX100" s="1930"/>
      <c r="CC100" s="745"/>
    </row>
    <row r="101" spans="1:85" s="744" customFormat="1" ht="16.149999999999999" customHeight="1" thickBot="1">
      <c r="B101" s="853"/>
      <c r="C101" s="854"/>
      <c r="D101" s="854"/>
      <c r="E101" s="855"/>
      <c r="F101" s="854"/>
      <c r="G101" s="856"/>
      <c r="H101" s="856"/>
      <c r="I101" s="856"/>
      <c r="J101" s="854"/>
      <c r="K101" s="854"/>
      <c r="L101" s="854"/>
      <c r="M101" s="854"/>
      <c r="N101" s="854"/>
      <c r="O101" s="854"/>
      <c r="P101" s="854"/>
      <c r="Q101" s="854"/>
      <c r="R101" s="854"/>
      <c r="S101" s="854"/>
      <c r="T101" s="854"/>
      <c r="U101" s="854"/>
      <c r="V101" s="854"/>
      <c r="W101" s="854"/>
      <c r="X101" s="854"/>
      <c r="Y101" s="854"/>
      <c r="Z101" s="854"/>
      <c r="AA101" s="854"/>
      <c r="AB101" s="854"/>
      <c r="AC101" s="854"/>
      <c r="AD101" s="854"/>
      <c r="AE101" s="854"/>
      <c r="AF101" s="854"/>
      <c r="AG101" s="854"/>
      <c r="AH101" s="854"/>
      <c r="AI101" s="854"/>
      <c r="AJ101" s="854"/>
      <c r="AK101" s="854"/>
      <c r="AL101" s="854"/>
      <c r="AM101" s="854"/>
      <c r="AN101" s="854"/>
      <c r="AO101" s="854"/>
      <c r="AP101" s="854"/>
      <c r="AQ101" s="854"/>
      <c r="AR101" s="854"/>
      <c r="AS101" s="854"/>
      <c r="AT101" s="854"/>
      <c r="AU101" s="854"/>
      <c r="AV101" s="854"/>
      <c r="AW101" s="854"/>
      <c r="AX101" s="854"/>
      <c r="AY101" s="854"/>
      <c r="AZ101" s="854"/>
      <c r="BA101" s="854"/>
      <c r="BB101" s="854"/>
      <c r="BC101" s="854"/>
      <c r="BD101" s="854"/>
      <c r="BE101" s="854"/>
      <c r="BF101" s="854"/>
      <c r="BG101" s="854"/>
      <c r="BH101" s="854"/>
      <c r="BI101" s="854"/>
      <c r="BJ101" s="854"/>
      <c r="BK101" s="854"/>
      <c r="BL101" s="854"/>
      <c r="BM101" s="854"/>
      <c r="BN101" s="854"/>
      <c r="BO101" s="854"/>
      <c r="BP101" s="854"/>
      <c r="BQ101" s="854"/>
      <c r="BR101" s="854"/>
      <c r="BS101" s="854"/>
      <c r="BT101" s="854"/>
      <c r="BU101" s="854"/>
      <c r="BV101" s="854"/>
      <c r="BW101" s="854"/>
      <c r="BX101" s="854"/>
      <c r="BY101" s="854"/>
      <c r="BZ101" s="854"/>
      <c r="CA101" s="854"/>
      <c r="CB101" s="854"/>
      <c r="CC101" s="857"/>
      <c r="CD101" s="743"/>
      <c r="CE101" s="789"/>
      <c r="CF101" s="789"/>
      <c r="CG101" s="789"/>
    </row>
    <row r="102" spans="1:85" s="692" customFormat="1" ht="30" customHeight="1">
      <c r="B102" s="858"/>
      <c r="C102" s="858"/>
      <c r="D102" s="858"/>
      <c r="E102" s="858"/>
      <c r="F102" s="858"/>
      <c r="G102" s="858"/>
      <c r="H102" s="858"/>
      <c r="I102" s="858"/>
      <c r="J102" s="858"/>
      <c r="K102" s="858"/>
      <c r="L102" s="858"/>
      <c r="M102" s="858"/>
      <c r="N102" s="858"/>
      <c r="O102" s="858"/>
      <c r="P102" s="858"/>
      <c r="Q102" s="858"/>
      <c r="R102" s="858"/>
      <c r="S102" s="858"/>
      <c r="T102" s="858"/>
      <c r="U102" s="858"/>
      <c r="V102" s="858"/>
      <c r="W102" s="858"/>
      <c r="X102" s="858"/>
      <c r="Y102" s="858"/>
      <c r="Z102" s="858"/>
      <c r="AA102" s="858"/>
      <c r="AB102" s="858"/>
      <c r="AC102" s="858"/>
      <c r="AD102" s="858"/>
      <c r="AE102" s="858"/>
      <c r="AF102" s="858"/>
      <c r="AG102" s="858"/>
      <c r="AH102" s="858"/>
      <c r="AI102" s="858"/>
      <c r="AJ102" s="858"/>
      <c r="AK102" s="858"/>
      <c r="AL102" s="858"/>
      <c r="AM102" s="858"/>
      <c r="AN102" s="858"/>
      <c r="AO102" s="858"/>
      <c r="AP102" s="858"/>
      <c r="AQ102" s="858"/>
      <c r="AR102" s="858"/>
      <c r="AS102" s="858"/>
      <c r="AT102" s="858"/>
      <c r="AU102" s="858"/>
      <c r="AV102" s="858"/>
      <c r="AW102" s="858"/>
      <c r="AX102" s="858"/>
      <c r="AY102" s="858"/>
      <c r="AZ102" s="858"/>
      <c r="BA102" s="858"/>
      <c r="BB102" s="858"/>
      <c r="BC102" s="858"/>
      <c r="BD102" s="858"/>
      <c r="BE102" s="858"/>
      <c r="BF102" s="858"/>
      <c r="BG102" s="858"/>
      <c r="BH102" s="858"/>
      <c r="BI102" s="858"/>
      <c r="BJ102" s="858"/>
      <c r="BK102" s="858"/>
      <c r="BL102" s="858"/>
      <c r="BM102" s="858"/>
      <c r="BN102" s="858"/>
      <c r="BO102" s="858"/>
      <c r="BP102" s="858"/>
      <c r="BQ102" s="858"/>
      <c r="BR102" s="858"/>
      <c r="BS102" s="858"/>
      <c r="BT102" s="858"/>
      <c r="BU102" s="858"/>
      <c r="BV102" s="858"/>
      <c r="BW102" s="858"/>
      <c r="BX102" s="858"/>
      <c r="BY102" s="858"/>
      <c r="BZ102" s="858"/>
      <c r="CA102" s="858"/>
      <c r="CB102" s="858"/>
      <c r="CC102" s="858"/>
      <c r="CD102" s="846"/>
    </row>
    <row r="103" spans="1:85" ht="30" customHeight="1">
      <c r="A103" s="1827">
        <v>5</v>
      </c>
      <c r="B103" s="1827"/>
      <c r="C103" s="1827"/>
      <c r="D103" s="1827"/>
      <c r="E103" s="1827"/>
      <c r="F103" s="1827"/>
      <c r="G103" s="1827"/>
      <c r="H103" s="1827"/>
      <c r="I103" s="1827"/>
      <c r="J103" s="1827"/>
      <c r="K103" s="1827"/>
      <c r="L103" s="1827"/>
      <c r="M103" s="1827"/>
      <c r="N103" s="1827"/>
      <c r="O103" s="1827"/>
      <c r="P103" s="1827"/>
      <c r="Q103" s="1827"/>
      <c r="R103" s="1827"/>
      <c r="S103" s="1827"/>
      <c r="T103" s="1827"/>
      <c r="U103" s="1827"/>
      <c r="V103" s="1827"/>
      <c r="W103" s="1827"/>
      <c r="X103" s="1827"/>
      <c r="Y103" s="1827"/>
      <c r="Z103" s="1827"/>
      <c r="AA103" s="1827"/>
      <c r="AB103" s="1827"/>
      <c r="AC103" s="1827"/>
      <c r="AD103" s="1827"/>
      <c r="AE103" s="1827"/>
      <c r="AF103" s="1827"/>
      <c r="AG103" s="1827"/>
      <c r="AH103" s="1827"/>
      <c r="AI103" s="1827"/>
      <c r="AJ103" s="1827"/>
      <c r="AK103" s="1827"/>
      <c r="AL103" s="1827"/>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c r="BG103" s="1827"/>
      <c r="BH103" s="1827"/>
      <c r="BI103" s="1827"/>
      <c r="BJ103" s="1827"/>
      <c r="BK103" s="1827"/>
      <c r="BL103" s="1827"/>
      <c r="BM103" s="1827"/>
      <c r="BN103" s="1827"/>
      <c r="BO103" s="1827"/>
      <c r="BP103" s="1827"/>
      <c r="BQ103" s="1827"/>
      <c r="BR103" s="1827"/>
      <c r="BS103" s="1827"/>
      <c r="BT103" s="1827"/>
      <c r="BU103" s="1827"/>
      <c r="BV103" s="1827"/>
      <c r="BW103" s="1827"/>
      <c r="BX103" s="1827"/>
      <c r="BY103" s="1827"/>
      <c r="BZ103" s="1827"/>
      <c r="CA103" s="1827"/>
      <c r="CB103" s="1827"/>
      <c r="CC103" s="1827"/>
      <c r="CD103" s="1827"/>
    </row>
    <row r="104" spans="1:85" ht="30" customHeight="1">
      <c r="A104" s="1827"/>
      <c r="B104" s="1827"/>
      <c r="C104" s="1827"/>
      <c r="D104" s="1827"/>
      <c r="E104" s="1827"/>
      <c r="F104" s="1827"/>
      <c r="G104" s="1827"/>
      <c r="H104" s="1827"/>
      <c r="I104" s="1827"/>
      <c r="J104" s="1827"/>
      <c r="K104" s="1827"/>
      <c r="L104" s="1827"/>
      <c r="M104" s="1827"/>
      <c r="N104" s="1827"/>
      <c r="O104" s="1827"/>
      <c r="P104" s="1827"/>
      <c r="Q104" s="1827"/>
      <c r="R104" s="1827"/>
      <c r="S104" s="1827"/>
      <c r="T104" s="1827"/>
      <c r="U104" s="1827"/>
      <c r="V104" s="1827"/>
      <c r="W104" s="1827"/>
      <c r="X104" s="1827"/>
      <c r="Y104" s="1827"/>
      <c r="Z104" s="1827"/>
      <c r="AA104" s="1827"/>
      <c r="AB104" s="1827"/>
      <c r="AC104" s="1827"/>
      <c r="AD104" s="1827"/>
      <c r="AE104" s="1827"/>
      <c r="AF104" s="1827"/>
      <c r="AG104" s="1827"/>
      <c r="AH104" s="1827"/>
      <c r="AI104" s="1827"/>
      <c r="AJ104" s="1827"/>
      <c r="AK104" s="1827"/>
      <c r="AL104" s="1827"/>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c r="BG104" s="1827"/>
      <c r="BH104" s="1827"/>
      <c r="BI104" s="1827"/>
      <c r="BJ104" s="1827"/>
      <c r="BK104" s="1827"/>
      <c r="BL104" s="1827"/>
      <c r="BM104" s="1827"/>
      <c r="BN104" s="1827"/>
      <c r="BO104" s="1827"/>
      <c r="BP104" s="1827"/>
      <c r="BQ104" s="1827"/>
      <c r="BR104" s="1827"/>
      <c r="BS104" s="1827"/>
      <c r="BT104" s="1827"/>
      <c r="BU104" s="1827"/>
      <c r="BV104" s="1827"/>
      <c r="BW104" s="1827"/>
      <c r="BX104" s="1827"/>
      <c r="BY104" s="1827"/>
      <c r="BZ104" s="1827"/>
      <c r="CA104" s="1827"/>
      <c r="CB104" s="1827"/>
      <c r="CC104" s="1827"/>
      <c r="CD104" s="1827"/>
    </row>
  </sheetData>
  <mergeCells count="67">
    <mergeCell ref="AU98:AX98"/>
    <mergeCell ref="AK99:AL100"/>
    <mergeCell ref="AN99:AX100"/>
    <mergeCell ref="A103:CD104"/>
    <mergeCell ref="BV83:BZ83"/>
    <mergeCell ref="BO84:BP85"/>
    <mergeCell ref="BR84:BZ85"/>
    <mergeCell ref="CA84:CB85"/>
    <mergeCell ref="BB87:BG87"/>
    <mergeCell ref="D88:BG92"/>
    <mergeCell ref="BR89:BZ90"/>
    <mergeCell ref="CA89:CB90"/>
    <mergeCell ref="BJ90:BM90"/>
    <mergeCell ref="BW59:CB59"/>
    <mergeCell ref="BW64:CB64"/>
    <mergeCell ref="BV78:BZ79"/>
    <mergeCell ref="BO80:BP81"/>
    <mergeCell ref="BR80:BZ81"/>
    <mergeCell ref="CA80:CB81"/>
    <mergeCell ref="BW49:BZ49"/>
    <mergeCell ref="F55:F57"/>
    <mergeCell ref="H55:J57"/>
    <mergeCell ref="L55:P57"/>
    <mergeCell ref="S55:S57"/>
    <mergeCell ref="U55:W57"/>
    <mergeCell ref="Y55:AD57"/>
    <mergeCell ref="BM41:BR42"/>
    <mergeCell ref="BY41:CC41"/>
    <mergeCell ref="AT43:AW44"/>
    <mergeCell ref="K44:O44"/>
    <mergeCell ref="AT45:AT46"/>
    <mergeCell ref="AU45:AW46"/>
    <mergeCell ref="AX45:BB46"/>
    <mergeCell ref="BI45:BI46"/>
    <mergeCell ref="BJ45:BL46"/>
    <mergeCell ref="BM45:BR46"/>
    <mergeCell ref="BJ41:BL42"/>
    <mergeCell ref="AT39:AW40"/>
    <mergeCell ref="AT41:AT42"/>
    <mergeCell ref="AU41:AW42"/>
    <mergeCell ref="AX41:BB42"/>
    <mergeCell ref="BI41:BI42"/>
    <mergeCell ref="F26:H27"/>
    <mergeCell ref="K26:O26"/>
    <mergeCell ref="BM37:BR38"/>
    <mergeCell ref="BJ28:BK29"/>
    <mergeCell ref="BL28:BZ29"/>
    <mergeCell ref="K32:O32"/>
    <mergeCell ref="F35:H36"/>
    <mergeCell ref="K35:O35"/>
    <mergeCell ref="AT35:AW36"/>
    <mergeCell ref="AT37:AT38"/>
    <mergeCell ref="AU37:AW38"/>
    <mergeCell ref="AX37:BC38"/>
    <mergeCell ref="BI37:BI38"/>
    <mergeCell ref="BJ37:BL38"/>
    <mergeCell ref="BJ17:BK18"/>
    <mergeCell ref="BL17:BZ18"/>
    <mergeCell ref="BJ24:BK25"/>
    <mergeCell ref="BL24:BZ25"/>
    <mergeCell ref="BJ13:BK14"/>
    <mergeCell ref="BL13:BZ14"/>
    <mergeCell ref="BS2:BT2"/>
    <mergeCell ref="BV2:BY2"/>
    <mergeCell ref="CA2:CB2"/>
    <mergeCell ref="C3:F5"/>
    <mergeCell ref="BW7:BZ7"/>
  </mergeCells>
  <printOptions horizontalCentered="1"/>
  <pageMargins left="0.23622047244094491" right="0.23622047244094491" top="0.51181102362204722" bottom="0.51181102362204722" header="0" footer="0"/>
  <pageSetup paperSize="9" scale="2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969B8-3C65-4121-8F40-C754AFAC2E2A}">
  <sheetPr transitionEvaluation="1">
    <tabColor rgb="FFFFC000"/>
    <pageSetUpPr fitToPage="1"/>
  </sheetPr>
  <dimension ref="A1:CO93"/>
  <sheetViews>
    <sheetView showGridLines="0" view="pageBreakPreview" topLeftCell="A49" zoomScale="40" zoomScaleNormal="55" zoomScaleSheetLayoutView="40" workbookViewId="0">
      <selection activeCell="CI68" sqref="CI68"/>
    </sheetView>
  </sheetViews>
  <sheetFormatPr defaultColWidth="2.125" defaultRowHeight="32.25" customHeight="1"/>
  <cols>
    <col min="1" max="2" width="3.625" style="679" customWidth="1"/>
    <col min="3" max="3" width="11.625" style="679" customWidth="1"/>
    <col min="4" max="5" width="3.625" style="679" customWidth="1"/>
    <col min="6" max="46" width="3.5" style="679" customWidth="1"/>
    <col min="47" max="47" width="4.375" style="679" customWidth="1"/>
    <col min="48" max="82" width="3.5" style="679" customWidth="1"/>
    <col min="83" max="83" width="2.625" style="679" customWidth="1"/>
    <col min="84" max="88" width="2.125" style="679"/>
    <col min="89" max="89" width="2.125" style="679" customWidth="1"/>
    <col min="90" max="90" width="2.125" style="679"/>
    <col min="91" max="91" width="21.875" style="679" customWidth="1"/>
    <col min="92" max="249" width="2.125" style="679"/>
    <col min="250" max="250" width="3.5" style="679" customWidth="1"/>
    <col min="251" max="251" width="8.5" style="679" bestFit="1" customWidth="1"/>
    <col min="252" max="252" width="3.5" style="679" customWidth="1"/>
    <col min="253" max="256" width="1.375" style="679" customWidth="1"/>
    <col min="257" max="338" width="3.5" style="679" customWidth="1"/>
    <col min="339" max="505" width="2.125" style="679"/>
    <col min="506" max="506" width="3.5" style="679" customWidth="1"/>
    <col min="507" max="507" width="8.5" style="679" bestFit="1" customWidth="1"/>
    <col min="508" max="508" width="3.5" style="679" customWidth="1"/>
    <col min="509" max="512" width="1.375" style="679" customWidth="1"/>
    <col min="513" max="594" width="3.5" style="679" customWidth="1"/>
    <col min="595" max="761" width="2.125" style="679"/>
    <col min="762" max="762" width="3.5" style="679" customWidth="1"/>
    <col min="763" max="763" width="8.5" style="679" bestFit="1" customWidth="1"/>
    <col min="764" max="764" width="3.5" style="679" customWidth="1"/>
    <col min="765" max="768" width="1.375" style="679" customWidth="1"/>
    <col min="769" max="850" width="3.5" style="679" customWidth="1"/>
    <col min="851" max="1017" width="2.125" style="679"/>
    <col min="1018" max="1018" width="3.5" style="679" customWidth="1"/>
    <col min="1019" max="1019" width="8.5" style="679" bestFit="1" customWidth="1"/>
    <col min="1020" max="1020" width="3.5" style="679" customWidth="1"/>
    <col min="1021" max="1024" width="1.375" style="679" customWidth="1"/>
    <col min="1025" max="1106" width="3.5" style="679" customWidth="1"/>
    <col min="1107" max="1273" width="2.125" style="679"/>
    <col min="1274" max="1274" width="3.5" style="679" customWidth="1"/>
    <col min="1275" max="1275" width="8.5" style="679" bestFit="1" customWidth="1"/>
    <col min="1276" max="1276" width="3.5" style="679" customWidth="1"/>
    <col min="1277" max="1280" width="1.375" style="679" customWidth="1"/>
    <col min="1281" max="1362" width="3.5" style="679" customWidth="1"/>
    <col min="1363" max="1529" width="2.125" style="679"/>
    <col min="1530" max="1530" width="3.5" style="679" customWidth="1"/>
    <col min="1531" max="1531" width="8.5" style="679" bestFit="1" customWidth="1"/>
    <col min="1532" max="1532" width="3.5" style="679" customWidth="1"/>
    <col min="1533" max="1536" width="1.375" style="679" customWidth="1"/>
    <col min="1537" max="1618" width="3.5" style="679" customWidth="1"/>
    <col min="1619" max="1785" width="2.125" style="679"/>
    <col min="1786" max="1786" width="3.5" style="679" customWidth="1"/>
    <col min="1787" max="1787" width="8.5" style="679" bestFit="1" customWidth="1"/>
    <col min="1788" max="1788" width="3.5" style="679" customWidth="1"/>
    <col min="1789" max="1792" width="1.375" style="679" customWidth="1"/>
    <col min="1793" max="1874" width="3.5" style="679" customWidth="1"/>
    <col min="1875" max="2041" width="2.125" style="679"/>
    <col min="2042" max="2042" width="3.5" style="679" customWidth="1"/>
    <col min="2043" max="2043" width="8.5" style="679" bestFit="1" customWidth="1"/>
    <col min="2044" max="2044" width="3.5" style="679" customWidth="1"/>
    <col min="2045" max="2048" width="1.375" style="679" customWidth="1"/>
    <col min="2049" max="2130" width="3.5" style="679" customWidth="1"/>
    <col min="2131" max="2297" width="2.125" style="679"/>
    <col min="2298" max="2298" width="3.5" style="679" customWidth="1"/>
    <col min="2299" max="2299" width="8.5" style="679" bestFit="1" customWidth="1"/>
    <col min="2300" max="2300" width="3.5" style="679" customWidth="1"/>
    <col min="2301" max="2304" width="1.375" style="679" customWidth="1"/>
    <col min="2305" max="2386" width="3.5" style="679" customWidth="1"/>
    <col min="2387" max="2553" width="2.125" style="679"/>
    <col min="2554" max="2554" width="3.5" style="679" customWidth="1"/>
    <col min="2555" max="2555" width="8.5" style="679" bestFit="1" customWidth="1"/>
    <col min="2556" max="2556" width="3.5" style="679" customWidth="1"/>
    <col min="2557" max="2560" width="1.375" style="679" customWidth="1"/>
    <col min="2561" max="2642" width="3.5" style="679" customWidth="1"/>
    <col min="2643" max="2809" width="2.125" style="679"/>
    <col min="2810" max="2810" width="3.5" style="679" customWidth="1"/>
    <col min="2811" max="2811" width="8.5" style="679" bestFit="1" customWidth="1"/>
    <col min="2812" max="2812" width="3.5" style="679" customWidth="1"/>
    <col min="2813" max="2816" width="1.375" style="679" customWidth="1"/>
    <col min="2817" max="2898" width="3.5" style="679" customWidth="1"/>
    <col min="2899" max="3065" width="2.125" style="679"/>
    <col min="3066" max="3066" width="3.5" style="679" customWidth="1"/>
    <col min="3067" max="3067" width="8.5" style="679" bestFit="1" customWidth="1"/>
    <col min="3068" max="3068" width="3.5" style="679" customWidth="1"/>
    <col min="3069" max="3072" width="1.375" style="679" customWidth="1"/>
    <col min="3073" max="3154" width="3.5" style="679" customWidth="1"/>
    <col min="3155" max="3321" width="2.125" style="679"/>
    <col min="3322" max="3322" width="3.5" style="679" customWidth="1"/>
    <col min="3323" max="3323" width="8.5" style="679" bestFit="1" customWidth="1"/>
    <col min="3324" max="3324" width="3.5" style="679" customWidth="1"/>
    <col min="3325" max="3328" width="1.375" style="679" customWidth="1"/>
    <col min="3329" max="3410" width="3.5" style="679" customWidth="1"/>
    <col min="3411" max="3577" width="2.125" style="679"/>
    <col min="3578" max="3578" width="3.5" style="679" customWidth="1"/>
    <col min="3579" max="3579" width="8.5" style="679" bestFit="1" customWidth="1"/>
    <col min="3580" max="3580" width="3.5" style="679" customWidth="1"/>
    <col min="3581" max="3584" width="1.375" style="679" customWidth="1"/>
    <col min="3585" max="3666" width="3.5" style="679" customWidth="1"/>
    <col min="3667" max="3833" width="2.125" style="679"/>
    <col min="3834" max="3834" width="3.5" style="679" customWidth="1"/>
    <col min="3835" max="3835" width="8.5" style="679" bestFit="1" customWidth="1"/>
    <col min="3836" max="3836" width="3.5" style="679" customWidth="1"/>
    <col min="3837" max="3840" width="1.375" style="679" customWidth="1"/>
    <col min="3841" max="3922" width="3.5" style="679" customWidth="1"/>
    <col min="3923" max="4089" width="2.125" style="679"/>
    <col min="4090" max="4090" width="3.5" style="679" customWidth="1"/>
    <col min="4091" max="4091" width="8.5" style="679" bestFit="1" customWidth="1"/>
    <col min="4092" max="4092" width="3.5" style="679" customWidth="1"/>
    <col min="4093" max="4096" width="1.375" style="679" customWidth="1"/>
    <col min="4097" max="4178" width="3.5" style="679" customWidth="1"/>
    <col min="4179" max="4345" width="2.125" style="679"/>
    <col min="4346" max="4346" width="3.5" style="679" customWidth="1"/>
    <col min="4347" max="4347" width="8.5" style="679" bestFit="1" customWidth="1"/>
    <col min="4348" max="4348" width="3.5" style="679" customWidth="1"/>
    <col min="4349" max="4352" width="1.375" style="679" customWidth="1"/>
    <col min="4353" max="4434" width="3.5" style="679" customWidth="1"/>
    <col min="4435" max="4601" width="2.125" style="679"/>
    <col min="4602" max="4602" width="3.5" style="679" customWidth="1"/>
    <col min="4603" max="4603" width="8.5" style="679" bestFit="1" customWidth="1"/>
    <col min="4604" max="4604" width="3.5" style="679" customWidth="1"/>
    <col min="4605" max="4608" width="1.375" style="679" customWidth="1"/>
    <col min="4609" max="4690" width="3.5" style="679" customWidth="1"/>
    <col min="4691" max="4857" width="2.125" style="679"/>
    <col min="4858" max="4858" width="3.5" style="679" customWidth="1"/>
    <col min="4859" max="4859" width="8.5" style="679" bestFit="1" customWidth="1"/>
    <col min="4860" max="4860" width="3.5" style="679" customWidth="1"/>
    <col min="4861" max="4864" width="1.375" style="679" customWidth="1"/>
    <col min="4865" max="4946" width="3.5" style="679" customWidth="1"/>
    <col min="4947" max="5113" width="2.125" style="679"/>
    <col min="5114" max="5114" width="3.5" style="679" customWidth="1"/>
    <col min="5115" max="5115" width="8.5" style="679" bestFit="1" customWidth="1"/>
    <col min="5116" max="5116" width="3.5" style="679" customWidth="1"/>
    <col min="5117" max="5120" width="1.375" style="679" customWidth="1"/>
    <col min="5121" max="5202" width="3.5" style="679" customWidth="1"/>
    <col min="5203" max="5369" width="2.125" style="679"/>
    <col min="5370" max="5370" width="3.5" style="679" customWidth="1"/>
    <col min="5371" max="5371" width="8.5" style="679" bestFit="1" customWidth="1"/>
    <col min="5372" max="5372" width="3.5" style="679" customWidth="1"/>
    <col min="5373" max="5376" width="1.375" style="679" customWidth="1"/>
    <col min="5377" max="5458" width="3.5" style="679" customWidth="1"/>
    <col min="5459" max="5625" width="2.125" style="679"/>
    <col min="5626" max="5626" width="3.5" style="679" customWidth="1"/>
    <col min="5627" max="5627" width="8.5" style="679" bestFit="1" customWidth="1"/>
    <col min="5628" max="5628" width="3.5" style="679" customWidth="1"/>
    <col min="5629" max="5632" width="1.375" style="679" customWidth="1"/>
    <col min="5633" max="5714" width="3.5" style="679" customWidth="1"/>
    <col min="5715" max="5881" width="2.125" style="679"/>
    <col min="5882" max="5882" width="3.5" style="679" customWidth="1"/>
    <col min="5883" max="5883" width="8.5" style="679" bestFit="1" customWidth="1"/>
    <col min="5884" max="5884" width="3.5" style="679" customWidth="1"/>
    <col min="5885" max="5888" width="1.375" style="679" customWidth="1"/>
    <col min="5889" max="5970" width="3.5" style="679" customWidth="1"/>
    <col min="5971" max="6137" width="2.125" style="679"/>
    <col min="6138" max="6138" width="3.5" style="679" customWidth="1"/>
    <col min="6139" max="6139" width="8.5" style="679" bestFit="1" customWidth="1"/>
    <col min="6140" max="6140" width="3.5" style="679" customWidth="1"/>
    <col min="6141" max="6144" width="1.375" style="679" customWidth="1"/>
    <col min="6145" max="6226" width="3.5" style="679" customWidth="1"/>
    <col min="6227" max="6393" width="2.125" style="679"/>
    <col min="6394" max="6394" width="3.5" style="679" customWidth="1"/>
    <col min="6395" max="6395" width="8.5" style="679" bestFit="1" customWidth="1"/>
    <col min="6396" max="6396" width="3.5" style="679" customWidth="1"/>
    <col min="6397" max="6400" width="1.375" style="679" customWidth="1"/>
    <col min="6401" max="6482" width="3.5" style="679" customWidth="1"/>
    <col min="6483" max="6649" width="2.125" style="679"/>
    <col min="6650" max="6650" width="3.5" style="679" customWidth="1"/>
    <col min="6651" max="6651" width="8.5" style="679" bestFit="1" customWidth="1"/>
    <col min="6652" max="6652" width="3.5" style="679" customWidth="1"/>
    <col min="6653" max="6656" width="1.375" style="679" customWidth="1"/>
    <col min="6657" max="6738" width="3.5" style="679" customWidth="1"/>
    <col min="6739" max="6905" width="2.125" style="679"/>
    <col min="6906" max="6906" width="3.5" style="679" customWidth="1"/>
    <col min="6907" max="6907" width="8.5" style="679" bestFit="1" customWidth="1"/>
    <col min="6908" max="6908" width="3.5" style="679" customWidth="1"/>
    <col min="6909" max="6912" width="1.375" style="679" customWidth="1"/>
    <col min="6913" max="6994" width="3.5" style="679" customWidth="1"/>
    <col min="6995" max="7161" width="2.125" style="679"/>
    <col min="7162" max="7162" width="3.5" style="679" customWidth="1"/>
    <col min="7163" max="7163" width="8.5" style="679" bestFit="1" customWidth="1"/>
    <col min="7164" max="7164" width="3.5" style="679" customWidth="1"/>
    <col min="7165" max="7168" width="1.375" style="679" customWidth="1"/>
    <col min="7169" max="7250" width="3.5" style="679" customWidth="1"/>
    <col min="7251" max="7417" width="2.125" style="679"/>
    <col min="7418" max="7418" width="3.5" style="679" customWidth="1"/>
    <col min="7419" max="7419" width="8.5" style="679" bestFit="1" customWidth="1"/>
    <col min="7420" max="7420" width="3.5" style="679" customWidth="1"/>
    <col min="7421" max="7424" width="1.375" style="679" customWidth="1"/>
    <col min="7425" max="7506" width="3.5" style="679" customWidth="1"/>
    <col min="7507" max="7673" width="2.125" style="679"/>
    <col min="7674" max="7674" width="3.5" style="679" customWidth="1"/>
    <col min="7675" max="7675" width="8.5" style="679" bestFit="1" customWidth="1"/>
    <col min="7676" max="7676" width="3.5" style="679" customWidth="1"/>
    <col min="7677" max="7680" width="1.375" style="679" customWidth="1"/>
    <col min="7681" max="7762" width="3.5" style="679" customWidth="1"/>
    <col min="7763" max="7929" width="2.125" style="679"/>
    <col min="7930" max="7930" width="3.5" style="679" customWidth="1"/>
    <col min="7931" max="7931" width="8.5" style="679" bestFit="1" customWidth="1"/>
    <col min="7932" max="7932" width="3.5" style="679" customWidth="1"/>
    <col min="7933" max="7936" width="1.375" style="679" customWidth="1"/>
    <col min="7937" max="8018" width="3.5" style="679" customWidth="1"/>
    <col min="8019" max="8185" width="2.125" style="679"/>
    <col min="8186" max="8186" width="3.5" style="679" customWidth="1"/>
    <col min="8187" max="8187" width="8.5" style="679" bestFit="1" customWidth="1"/>
    <col min="8188" max="8188" width="3.5" style="679" customWidth="1"/>
    <col min="8189" max="8192" width="1.375" style="679" customWidth="1"/>
    <col min="8193" max="8274" width="3.5" style="679" customWidth="1"/>
    <col min="8275" max="8441" width="2.125" style="679"/>
    <col min="8442" max="8442" width="3.5" style="679" customWidth="1"/>
    <col min="8443" max="8443" width="8.5" style="679" bestFit="1" customWidth="1"/>
    <col min="8444" max="8444" width="3.5" style="679" customWidth="1"/>
    <col min="8445" max="8448" width="1.375" style="679" customWidth="1"/>
    <col min="8449" max="8530" width="3.5" style="679" customWidth="1"/>
    <col min="8531" max="8697" width="2.125" style="679"/>
    <col min="8698" max="8698" width="3.5" style="679" customWidth="1"/>
    <col min="8699" max="8699" width="8.5" style="679" bestFit="1" customWidth="1"/>
    <col min="8700" max="8700" width="3.5" style="679" customWidth="1"/>
    <col min="8701" max="8704" width="1.375" style="679" customWidth="1"/>
    <col min="8705" max="8786" width="3.5" style="679" customWidth="1"/>
    <col min="8787" max="8953" width="2.125" style="679"/>
    <col min="8954" max="8954" width="3.5" style="679" customWidth="1"/>
    <col min="8955" max="8955" width="8.5" style="679" bestFit="1" customWidth="1"/>
    <col min="8956" max="8956" width="3.5" style="679" customWidth="1"/>
    <col min="8957" max="8960" width="1.375" style="679" customWidth="1"/>
    <col min="8961" max="9042" width="3.5" style="679" customWidth="1"/>
    <col min="9043" max="9209" width="2.125" style="679"/>
    <col min="9210" max="9210" width="3.5" style="679" customWidth="1"/>
    <col min="9211" max="9211" width="8.5" style="679" bestFit="1" customWidth="1"/>
    <col min="9212" max="9212" width="3.5" style="679" customWidth="1"/>
    <col min="9213" max="9216" width="1.375" style="679" customWidth="1"/>
    <col min="9217" max="9298" width="3.5" style="679" customWidth="1"/>
    <col min="9299" max="9465" width="2.125" style="679"/>
    <col min="9466" max="9466" width="3.5" style="679" customWidth="1"/>
    <col min="9467" max="9467" width="8.5" style="679" bestFit="1" customWidth="1"/>
    <col min="9468" max="9468" width="3.5" style="679" customWidth="1"/>
    <col min="9469" max="9472" width="1.375" style="679" customWidth="1"/>
    <col min="9473" max="9554" width="3.5" style="679" customWidth="1"/>
    <col min="9555" max="9721" width="2.125" style="679"/>
    <col min="9722" max="9722" width="3.5" style="679" customWidth="1"/>
    <col min="9723" max="9723" width="8.5" style="679" bestFit="1" customWidth="1"/>
    <col min="9724" max="9724" width="3.5" style="679" customWidth="1"/>
    <col min="9725" max="9728" width="1.375" style="679" customWidth="1"/>
    <col min="9729" max="9810" width="3.5" style="679" customWidth="1"/>
    <col min="9811" max="9977" width="2.125" style="679"/>
    <col min="9978" max="9978" width="3.5" style="679" customWidth="1"/>
    <col min="9979" max="9979" width="8.5" style="679" bestFit="1" customWidth="1"/>
    <col min="9980" max="9980" width="3.5" style="679" customWidth="1"/>
    <col min="9981" max="9984" width="1.375" style="679" customWidth="1"/>
    <col min="9985" max="10066" width="3.5" style="679" customWidth="1"/>
    <col min="10067" max="10233" width="2.125" style="679"/>
    <col min="10234" max="10234" width="3.5" style="679" customWidth="1"/>
    <col min="10235" max="10235" width="8.5" style="679" bestFit="1" customWidth="1"/>
    <col min="10236" max="10236" width="3.5" style="679" customWidth="1"/>
    <col min="10237" max="10240" width="1.375" style="679" customWidth="1"/>
    <col min="10241" max="10322" width="3.5" style="679" customWidth="1"/>
    <col min="10323" max="10489" width="2.125" style="679"/>
    <col min="10490" max="10490" width="3.5" style="679" customWidth="1"/>
    <col min="10491" max="10491" width="8.5" style="679" bestFit="1" customWidth="1"/>
    <col min="10492" max="10492" width="3.5" style="679" customWidth="1"/>
    <col min="10493" max="10496" width="1.375" style="679" customWidth="1"/>
    <col min="10497" max="10578" width="3.5" style="679" customWidth="1"/>
    <col min="10579" max="10745" width="2.125" style="679"/>
    <col min="10746" max="10746" width="3.5" style="679" customWidth="1"/>
    <col min="10747" max="10747" width="8.5" style="679" bestFit="1" customWidth="1"/>
    <col min="10748" max="10748" width="3.5" style="679" customWidth="1"/>
    <col min="10749" max="10752" width="1.375" style="679" customWidth="1"/>
    <col min="10753" max="10834" width="3.5" style="679" customWidth="1"/>
    <col min="10835" max="11001" width="2.125" style="679"/>
    <col min="11002" max="11002" width="3.5" style="679" customWidth="1"/>
    <col min="11003" max="11003" width="8.5" style="679" bestFit="1" customWidth="1"/>
    <col min="11004" max="11004" width="3.5" style="679" customWidth="1"/>
    <col min="11005" max="11008" width="1.375" style="679" customWidth="1"/>
    <col min="11009" max="11090" width="3.5" style="679" customWidth="1"/>
    <col min="11091" max="11257" width="2.125" style="679"/>
    <col min="11258" max="11258" width="3.5" style="679" customWidth="1"/>
    <col min="11259" max="11259" width="8.5" style="679" bestFit="1" customWidth="1"/>
    <col min="11260" max="11260" width="3.5" style="679" customWidth="1"/>
    <col min="11261" max="11264" width="1.375" style="679" customWidth="1"/>
    <col min="11265" max="11346" width="3.5" style="679" customWidth="1"/>
    <col min="11347" max="11513" width="2.125" style="679"/>
    <col min="11514" max="11514" width="3.5" style="679" customWidth="1"/>
    <col min="11515" max="11515" width="8.5" style="679" bestFit="1" customWidth="1"/>
    <col min="11516" max="11516" width="3.5" style="679" customWidth="1"/>
    <col min="11517" max="11520" width="1.375" style="679" customWidth="1"/>
    <col min="11521" max="11602" width="3.5" style="679" customWidth="1"/>
    <col min="11603" max="11769" width="2.125" style="679"/>
    <col min="11770" max="11770" width="3.5" style="679" customWidth="1"/>
    <col min="11771" max="11771" width="8.5" style="679" bestFit="1" customWidth="1"/>
    <col min="11772" max="11772" width="3.5" style="679" customWidth="1"/>
    <col min="11773" max="11776" width="1.375" style="679" customWidth="1"/>
    <col min="11777" max="11858" width="3.5" style="679" customWidth="1"/>
    <col min="11859" max="12025" width="2.125" style="679"/>
    <col min="12026" max="12026" width="3.5" style="679" customWidth="1"/>
    <col min="12027" max="12027" width="8.5" style="679" bestFit="1" customWidth="1"/>
    <col min="12028" max="12028" width="3.5" style="679" customWidth="1"/>
    <col min="12029" max="12032" width="1.375" style="679" customWidth="1"/>
    <col min="12033" max="12114" width="3.5" style="679" customWidth="1"/>
    <col min="12115" max="12281" width="2.125" style="679"/>
    <col min="12282" max="12282" width="3.5" style="679" customWidth="1"/>
    <col min="12283" max="12283" width="8.5" style="679" bestFit="1" customWidth="1"/>
    <col min="12284" max="12284" width="3.5" style="679" customWidth="1"/>
    <col min="12285" max="12288" width="1.375" style="679" customWidth="1"/>
    <col min="12289" max="12370" width="3.5" style="679" customWidth="1"/>
    <col min="12371" max="12537" width="2.125" style="679"/>
    <col min="12538" max="12538" width="3.5" style="679" customWidth="1"/>
    <col min="12539" max="12539" width="8.5" style="679" bestFit="1" customWidth="1"/>
    <col min="12540" max="12540" width="3.5" style="679" customWidth="1"/>
    <col min="12541" max="12544" width="1.375" style="679" customWidth="1"/>
    <col min="12545" max="12626" width="3.5" style="679" customWidth="1"/>
    <col min="12627" max="12793" width="2.125" style="679"/>
    <col min="12794" max="12794" width="3.5" style="679" customWidth="1"/>
    <col min="12795" max="12795" width="8.5" style="679" bestFit="1" customWidth="1"/>
    <col min="12796" max="12796" width="3.5" style="679" customWidth="1"/>
    <col min="12797" max="12800" width="1.375" style="679" customWidth="1"/>
    <col min="12801" max="12882" width="3.5" style="679" customWidth="1"/>
    <col min="12883" max="13049" width="2.125" style="679"/>
    <col min="13050" max="13050" width="3.5" style="679" customWidth="1"/>
    <col min="13051" max="13051" width="8.5" style="679" bestFit="1" customWidth="1"/>
    <col min="13052" max="13052" width="3.5" style="679" customWidth="1"/>
    <col min="13053" max="13056" width="1.375" style="679" customWidth="1"/>
    <col min="13057" max="13138" width="3.5" style="679" customWidth="1"/>
    <col min="13139" max="13305" width="2.125" style="679"/>
    <col min="13306" max="13306" width="3.5" style="679" customWidth="1"/>
    <col min="13307" max="13307" width="8.5" style="679" bestFit="1" customWidth="1"/>
    <col min="13308" max="13308" width="3.5" style="679" customWidth="1"/>
    <col min="13309" max="13312" width="1.375" style="679" customWidth="1"/>
    <col min="13313" max="13394" width="3.5" style="679" customWidth="1"/>
    <col min="13395" max="13561" width="2.125" style="679"/>
    <col min="13562" max="13562" width="3.5" style="679" customWidth="1"/>
    <col min="13563" max="13563" width="8.5" style="679" bestFit="1" customWidth="1"/>
    <col min="13564" max="13564" width="3.5" style="679" customWidth="1"/>
    <col min="13565" max="13568" width="1.375" style="679" customWidth="1"/>
    <col min="13569" max="13650" width="3.5" style="679" customWidth="1"/>
    <col min="13651" max="13817" width="2.125" style="679"/>
    <col min="13818" max="13818" width="3.5" style="679" customWidth="1"/>
    <col min="13819" max="13819" width="8.5" style="679" bestFit="1" customWidth="1"/>
    <col min="13820" max="13820" width="3.5" style="679" customWidth="1"/>
    <col min="13821" max="13824" width="1.375" style="679" customWidth="1"/>
    <col min="13825" max="13906" width="3.5" style="679" customWidth="1"/>
    <col min="13907" max="14073" width="2.125" style="679"/>
    <col min="14074" max="14074" width="3.5" style="679" customWidth="1"/>
    <col min="14075" max="14075" width="8.5" style="679" bestFit="1" customWidth="1"/>
    <col min="14076" max="14076" width="3.5" style="679" customWidth="1"/>
    <col min="14077" max="14080" width="1.375" style="679" customWidth="1"/>
    <col min="14081" max="14162" width="3.5" style="679" customWidth="1"/>
    <col min="14163" max="14329" width="2.125" style="679"/>
    <col min="14330" max="14330" width="3.5" style="679" customWidth="1"/>
    <col min="14331" max="14331" width="8.5" style="679" bestFit="1" customWidth="1"/>
    <col min="14332" max="14332" width="3.5" style="679" customWidth="1"/>
    <col min="14333" max="14336" width="1.375" style="679" customWidth="1"/>
    <col min="14337" max="14418" width="3.5" style="679" customWidth="1"/>
    <col min="14419" max="14585" width="2.125" style="679"/>
    <col min="14586" max="14586" width="3.5" style="679" customWidth="1"/>
    <col min="14587" max="14587" width="8.5" style="679" bestFit="1" customWidth="1"/>
    <col min="14588" max="14588" width="3.5" style="679" customWidth="1"/>
    <col min="14589" max="14592" width="1.375" style="679" customWidth="1"/>
    <col min="14593" max="14674" width="3.5" style="679" customWidth="1"/>
    <col min="14675" max="14841" width="2.125" style="679"/>
    <col min="14842" max="14842" width="3.5" style="679" customWidth="1"/>
    <col min="14843" max="14843" width="8.5" style="679" bestFit="1" customWidth="1"/>
    <col min="14844" max="14844" width="3.5" style="679" customWidth="1"/>
    <col min="14845" max="14848" width="1.375" style="679" customWidth="1"/>
    <col min="14849" max="14930" width="3.5" style="679" customWidth="1"/>
    <col min="14931" max="15097" width="2.125" style="679"/>
    <col min="15098" max="15098" width="3.5" style="679" customWidth="1"/>
    <col min="15099" max="15099" width="8.5" style="679" bestFit="1" customWidth="1"/>
    <col min="15100" max="15100" width="3.5" style="679" customWidth="1"/>
    <col min="15101" max="15104" width="1.375" style="679" customWidth="1"/>
    <col min="15105" max="15186" width="3.5" style="679" customWidth="1"/>
    <col min="15187" max="15353" width="2.125" style="679"/>
    <col min="15354" max="15354" width="3.5" style="679" customWidth="1"/>
    <col min="15355" max="15355" width="8.5" style="679" bestFit="1" customWidth="1"/>
    <col min="15356" max="15356" width="3.5" style="679" customWidth="1"/>
    <col min="15357" max="15360" width="1.375" style="679" customWidth="1"/>
    <col min="15361" max="15442" width="3.5" style="679" customWidth="1"/>
    <col min="15443" max="15609" width="2.125" style="679"/>
    <col min="15610" max="15610" width="3.5" style="679" customWidth="1"/>
    <col min="15611" max="15611" width="8.5" style="679" bestFit="1" customWidth="1"/>
    <col min="15612" max="15612" width="3.5" style="679" customWidth="1"/>
    <col min="15613" max="15616" width="1.375" style="679" customWidth="1"/>
    <col min="15617" max="15698" width="3.5" style="679" customWidth="1"/>
    <col min="15699" max="15865" width="2.125" style="679"/>
    <col min="15866" max="15866" width="3.5" style="679" customWidth="1"/>
    <col min="15867" max="15867" width="8.5" style="679" bestFit="1" customWidth="1"/>
    <col min="15868" max="15868" width="3.5" style="679" customWidth="1"/>
    <col min="15869" max="15872" width="1.375" style="679" customWidth="1"/>
    <col min="15873" max="15954" width="3.5" style="679" customWidth="1"/>
    <col min="15955" max="16121" width="2.125" style="679"/>
    <col min="16122" max="16122" width="3.5" style="679" customWidth="1"/>
    <col min="16123" max="16123" width="8.5" style="679" bestFit="1" customWidth="1"/>
    <col min="16124" max="16124" width="3.5" style="679" customWidth="1"/>
    <col min="16125" max="16128" width="1.375" style="679" customWidth="1"/>
    <col min="16129" max="16210" width="3.5" style="679" customWidth="1"/>
    <col min="16211" max="16384" width="2.125" style="679"/>
  </cols>
  <sheetData>
    <row r="1" spans="2:89" ht="15" customHeight="1" thickBot="1"/>
    <row r="2" spans="2:89" ht="15" customHeight="1" thickBot="1">
      <c r="B2" s="779"/>
      <c r="C2" s="780"/>
      <c r="D2" s="780"/>
      <c r="E2" s="780"/>
      <c r="F2" s="780"/>
      <c r="G2" s="780"/>
      <c r="H2" s="780"/>
      <c r="I2" s="780"/>
      <c r="J2" s="780"/>
      <c r="K2" s="780"/>
      <c r="L2" s="780"/>
      <c r="M2" s="780"/>
      <c r="N2" s="780"/>
      <c r="O2" s="780"/>
      <c r="P2" s="780"/>
      <c r="Q2" s="780"/>
      <c r="R2" s="780"/>
      <c r="S2" s="780"/>
      <c r="T2" s="780"/>
      <c r="U2" s="780"/>
      <c r="V2" s="780"/>
      <c r="W2" s="780"/>
      <c r="X2" s="780"/>
      <c r="Y2" s="780"/>
      <c r="Z2" s="780"/>
      <c r="AA2" s="780"/>
      <c r="AB2" s="780"/>
      <c r="AC2" s="780"/>
      <c r="AD2" s="780"/>
      <c r="AE2" s="780"/>
      <c r="AF2" s="780"/>
      <c r="AG2" s="780"/>
      <c r="AH2" s="780"/>
      <c r="AI2" s="780"/>
      <c r="AJ2" s="780"/>
      <c r="AK2" s="780"/>
      <c r="AL2" s="780"/>
      <c r="AM2" s="780"/>
      <c r="AN2" s="780"/>
      <c r="AO2" s="780"/>
      <c r="AP2" s="780"/>
      <c r="AQ2" s="780"/>
      <c r="AR2" s="780"/>
      <c r="AS2" s="780"/>
      <c r="AT2" s="780"/>
      <c r="AU2" s="780"/>
      <c r="AV2" s="780"/>
      <c r="AW2" s="780"/>
      <c r="AX2" s="780"/>
      <c r="AY2" s="780"/>
      <c r="AZ2" s="780"/>
      <c r="BA2" s="780"/>
      <c r="BB2" s="780"/>
      <c r="BC2" s="780"/>
      <c r="BD2" s="780"/>
      <c r="BE2" s="780"/>
      <c r="BF2" s="780"/>
      <c r="BG2" s="780"/>
      <c r="BH2" s="780"/>
      <c r="BI2" s="780"/>
      <c r="BJ2" s="780"/>
      <c r="BK2" s="780"/>
      <c r="BL2" s="780"/>
      <c r="BM2" s="780"/>
      <c r="BN2" s="780"/>
      <c r="BO2" s="780"/>
      <c r="BP2" s="780"/>
      <c r="BQ2" s="780"/>
      <c r="BR2" s="780"/>
      <c r="BS2" s="780"/>
      <c r="BT2" s="780"/>
      <c r="BU2" s="780"/>
      <c r="BV2" s="780"/>
      <c r="BW2" s="780"/>
      <c r="BX2" s="780"/>
      <c r="BY2" s="780"/>
      <c r="BZ2" s="780"/>
      <c r="CA2" s="780"/>
      <c r="CB2" s="780"/>
      <c r="CC2" s="781"/>
    </row>
    <row r="3" spans="2:89" ht="32.25" customHeight="1">
      <c r="B3" s="782"/>
      <c r="C3" s="1764">
        <v>2</v>
      </c>
      <c r="D3" s="1765"/>
      <c r="E3" s="1765"/>
      <c r="F3" s="1766"/>
      <c r="G3" s="714"/>
      <c r="H3" s="714"/>
      <c r="I3" s="714"/>
      <c r="J3" s="714"/>
      <c r="K3" s="714"/>
      <c r="L3" s="714"/>
      <c r="M3" s="714"/>
      <c r="N3" s="714"/>
      <c r="O3" s="714"/>
      <c r="P3" s="714"/>
      <c r="Q3" s="714"/>
      <c r="R3" s="714"/>
      <c r="S3" s="714"/>
      <c r="T3" s="714"/>
      <c r="U3" s="714"/>
      <c r="V3" s="714"/>
      <c r="W3" s="714"/>
      <c r="X3" s="714"/>
      <c r="Y3" s="714"/>
      <c r="Z3" s="714"/>
      <c r="AA3" s="714"/>
      <c r="AB3" s="714"/>
      <c r="AC3" s="714"/>
      <c r="AD3" s="714"/>
      <c r="AE3" s="714"/>
      <c r="AF3" s="714"/>
      <c r="AG3" s="714"/>
      <c r="AH3" s="714"/>
      <c r="AI3" s="714"/>
      <c r="AJ3" s="714"/>
      <c r="AK3" s="714"/>
      <c r="AL3" s="714"/>
      <c r="AM3" s="714"/>
      <c r="AN3" s="714"/>
      <c r="AO3" s="714"/>
      <c r="AP3" s="714"/>
      <c r="AQ3" s="714"/>
      <c r="AR3" s="714"/>
      <c r="AS3" s="714"/>
      <c r="AT3" s="714"/>
      <c r="AU3" s="714"/>
      <c r="AV3" s="714"/>
      <c r="AW3" s="714"/>
      <c r="AX3" s="714"/>
      <c r="AY3" s="714"/>
      <c r="AZ3" s="714"/>
      <c r="BA3" s="714"/>
      <c r="BB3" s="714"/>
      <c r="BC3" s="714"/>
      <c r="BD3" s="714"/>
      <c r="BE3" s="714"/>
      <c r="BF3" s="714"/>
      <c r="BG3" s="714"/>
      <c r="BH3" s="714"/>
      <c r="BI3" s="714"/>
      <c r="BJ3" s="714"/>
      <c r="BK3" s="714"/>
      <c r="BL3" s="714"/>
      <c r="BM3" s="714"/>
      <c r="BN3" s="714"/>
      <c r="BO3" s="714"/>
      <c r="BP3" s="714"/>
      <c r="BQ3" s="714"/>
      <c r="BR3" s="714"/>
      <c r="BS3" s="714"/>
      <c r="BT3" s="714"/>
      <c r="BU3" s="714"/>
      <c r="BV3" s="714"/>
      <c r="BW3" s="714"/>
      <c r="BX3" s="714"/>
      <c r="BY3" s="714"/>
      <c r="BZ3" s="714"/>
      <c r="CA3" s="714"/>
      <c r="CB3" s="714"/>
      <c r="CC3" s="783"/>
      <c r="CD3" s="714"/>
    </row>
    <row r="4" spans="2:89" ht="32.25" customHeight="1">
      <c r="B4" s="784"/>
      <c r="C4" s="1767"/>
      <c r="D4" s="1768"/>
      <c r="E4" s="1768"/>
      <c r="F4" s="1769"/>
      <c r="G4" s="689" t="s">
        <v>1271</v>
      </c>
      <c r="H4" s="694"/>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689"/>
      <c r="BA4" s="689"/>
      <c r="BB4" s="689"/>
      <c r="BC4" s="689"/>
      <c r="BD4" s="689"/>
      <c r="BE4" s="689"/>
      <c r="BF4" s="689"/>
      <c r="BG4" s="689"/>
      <c r="BH4" s="689"/>
      <c r="BI4" s="689"/>
      <c r="BJ4" s="689"/>
      <c r="BK4" s="694"/>
      <c r="BL4" s="694"/>
      <c r="BM4" s="694"/>
      <c r="BN4" s="694"/>
      <c r="BO4" s="694"/>
      <c r="BP4" s="694"/>
      <c r="BQ4" s="694"/>
      <c r="BR4" s="694"/>
      <c r="BS4" s="694"/>
      <c r="BT4" s="694"/>
      <c r="BU4" s="694"/>
      <c r="BV4" s="694"/>
      <c r="BW4" s="694"/>
      <c r="BX4" s="694"/>
      <c r="BY4" s="694"/>
      <c r="BZ4" s="694"/>
      <c r="CA4" s="694"/>
      <c r="CB4" s="694"/>
      <c r="CC4" s="785"/>
      <c r="CD4" s="694"/>
    </row>
    <row r="5" spans="2:89" ht="32.25" customHeight="1" thickBot="1">
      <c r="B5" s="786"/>
      <c r="C5" s="1770"/>
      <c r="D5" s="1771"/>
      <c r="E5" s="1771"/>
      <c r="F5" s="1772"/>
      <c r="G5" s="703" t="s">
        <v>1272</v>
      </c>
      <c r="H5" s="703"/>
      <c r="I5" s="689"/>
      <c r="J5" s="689"/>
      <c r="K5" s="689"/>
      <c r="L5" s="689"/>
      <c r="M5" s="689"/>
      <c r="N5" s="689"/>
      <c r="O5" s="689"/>
      <c r="P5" s="689"/>
      <c r="Q5" s="689"/>
      <c r="R5" s="689"/>
      <c r="S5" s="689"/>
      <c r="T5" s="689"/>
      <c r="U5" s="689"/>
      <c r="V5" s="689"/>
      <c r="W5" s="689"/>
      <c r="X5" s="689"/>
      <c r="Y5" s="689"/>
      <c r="Z5" s="689"/>
      <c r="AA5" s="689"/>
      <c r="AB5" s="689"/>
      <c r="AC5" s="689"/>
      <c r="AD5" s="689"/>
      <c r="AE5" s="689"/>
      <c r="AF5" s="689"/>
      <c r="AG5" s="689"/>
      <c r="AH5" s="689"/>
      <c r="AI5" s="689"/>
      <c r="AJ5" s="689"/>
      <c r="AK5" s="689"/>
      <c r="AL5" s="689"/>
      <c r="AM5" s="689"/>
      <c r="AN5" s="689"/>
      <c r="AO5" s="689"/>
      <c r="AP5" s="689"/>
      <c r="AQ5" s="689"/>
      <c r="AR5" s="689"/>
      <c r="AS5" s="689"/>
      <c r="AT5" s="689"/>
      <c r="AU5" s="689"/>
      <c r="AV5" s="689"/>
      <c r="AW5" s="689"/>
      <c r="AX5" s="689"/>
      <c r="AY5" s="689"/>
      <c r="AZ5" s="689"/>
      <c r="BA5" s="689"/>
      <c r="BB5" s="689"/>
      <c r="BC5" s="689"/>
      <c r="BD5" s="689"/>
      <c r="BE5" s="689"/>
      <c r="BF5" s="689"/>
      <c r="BG5" s="689"/>
      <c r="BH5" s="689"/>
      <c r="BI5" s="689"/>
      <c r="BJ5" s="689"/>
      <c r="BK5" s="703"/>
      <c r="BL5" s="703"/>
      <c r="BM5" s="703"/>
      <c r="BN5" s="703"/>
      <c r="BO5" s="703"/>
      <c r="BP5" s="703"/>
      <c r="BQ5" s="703"/>
      <c r="BR5" s="703"/>
      <c r="BS5" s="703"/>
      <c r="BT5" s="703"/>
      <c r="BU5" s="703"/>
      <c r="BV5" s="703"/>
      <c r="BW5" s="703"/>
      <c r="BX5" s="703"/>
      <c r="BY5" s="703"/>
      <c r="BZ5" s="703"/>
      <c r="CA5" s="703"/>
      <c r="CB5" s="703"/>
      <c r="CC5" s="787"/>
      <c r="CD5" s="703"/>
    </row>
    <row r="6" spans="2:89" ht="30" customHeight="1">
      <c r="B6" s="1548"/>
      <c r="C6" s="1549"/>
      <c r="D6" s="1549"/>
      <c r="E6" s="1549"/>
      <c r="F6" s="1549"/>
      <c r="G6" s="1549"/>
      <c r="H6" s="1549"/>
      <c r="I6" s="1549"/>
      <c r="J6" s="1549"/>
      <c r="K6" s="1549"/>
      <c r="L6" s="1549"/>
      <c r="M6" s="1549"/>
      <c r="N6" s="1549"/>
      <c r="O6" s="1549"/>
      <c r="P6" s="1549"/>
      <c r="Q6" s="1549"/>
      <c r="R6" s="1549"/>
      <c r="S6" s="1549"/>
      <c r="T6" s="1549"/>
      <c r="U6" s="1549"/>
      <c r="V6" s="1549"/>
      <c r="W6" s="1549"/>
      <c r="X6" s="1549"/>
      <c r="Y6" s="1549"/>
      <c r="Z6" s="1549"/>
      <c r="AA6" s="1549"/>
      <c r="AB6" s="1549"/>
      <c r="AC6" s="1549"/>
      <c r="AD6" s="1549"/>
      <c r="AE6" s="1549"/>
      <c r="AF6" s="1549"/>
      <c r="AG6" s="1549"/>
      <c r="AH6" s="1549"/>
      <c r="AI6" s="1549"/>
      <c r="AJ6" s="1549"/>
      <c r="AK6" s="1549"/>
      <c r="AL6" s="1549"/>
      <c r="AM6" s="1549"/>
      <c r="AN6" s="1549"/>
      <c r="AO6" s="1549"/>
      <c r="AP6" s="1549"/>
      <c r="AQ6" s="1549"/>
      <c r="AR6" s="1549"/>
      <c r="AS6" s="1549"/>
      <c r="AT6" s="1549"/>
      <c r="AU6" s="1549"/>
      <c r="AV6" s="1549"/>
      <c r="AW6" s="1549"/>
      <c r="AX6" s="1549"/>
      <c r="AY6" s="1549"/>
      <c r="AZ6" s="1549"/>
      <c r="BA6" s="1549"/>
      <c r="BB6" s="1549"/>
      <c r="BC6" s="1549"/>
      <c r="BD6" s="1549"/>
      <c r="BE6" s="1549"/>
      <c r="BF6" s="1549"/>
      <c r="BG6" s="1549"/>
      <c r="BH6" s="1549"/>
      <c r="BI6" s="1549"/>
      <c r="BJ6" s="1549"/>
      <c r="BK6" s="1549"/>
      <c r="BL6" s="1549"/>
      <c r="BM6" s="1549"/>
      <c r="BN6" s="1549"/>
      <c r="BO6" s="1549"/>
      <c r="BP6" s="1549"/>
      <c r="BQ6" s="1549"/>
      <c r="BR6" s="1549"/>
      <c r="BS6" s="1549"/>
      <c r="BT6" s="1549"/>
      <c r="BU6" s="1549"/>
      <c r="BV6" s="1549"/>
      <c r="BW6" s="1549"/>
      <c r="BX6" s="1549"/>
      <c r="BY6" s="1549"/>
      <c r="BZ6" s="1549"/>
      <c r="CA6" s="1549"/>
      <c r="CB6" s="1549"/>
      <c r="CC6" s="1550"/>
      <c r="CD6" s="1549"/>
    </row>
    <row r="7" spans="2:89" ht="32.25" customHeight="1">
      <c r="B7" s="690"/>
      <c r="C7" s="911" t="s">
        <v>1273</v>
      </c>
      <c r="D7" s="692" t="s">
        <v>1274</v>
      </c>
      <c r="F7" s="728"/>
      <c r="CC7" s="693"/>
    </row>
    <row r="8" spans="2:89" ht="32.25" customHeight="1">
      <c r="B8" s="690"/>
      <c r="C8" s="1542"/>
      <c r="D8" s="712" t="s">
        <v>1275</v>
      </c>
      <c r="F8" s="728"/>
      <c r="AX8" s="713"/>
      <c r="CC8" s="693"/>
    </row>
    <row r="9" spans="2:89" ht="32.25" customHeight="1">
      <c r="B9" s="690"/>
      <c r="C9" s="1542"/>
      <c r="F9" s="728"/>
      <c r="AX9" s="713"/>
      <c r="AY9" s="713" t="s">
        <v>1276</v>
      </c>
      <c r="BW9" s="713"/>
      <c r="BX9" s="713"/>
      <c r="BY9" s="713"/>
      <c r="BZ9" s="713"/>
      <c r="CA9" s="713"/>
      <c r="CB9" s="713"/>
      <c r="CC9" s="693"/>
    </row>
    <row r="10" spans="2:89" ht="30" customHeight="1">
      <c r="B10" s="690"/>
      <c r="E10" s="912" t="s">
        <v>1171</v>
      </c>
      <c r="G10" s="692" t="s">
        <v>1277</v>
      </c>
      <c r="H10" s="714"/>
      <c r="I10" s="714"/>
      <c r="J10" s="714"/>
      <c r="K10" s="714"/>
      <c r="AH10" s="1563"/>
      <c r="AI10" s="1563"/>
      <c r="AJ10" s="1563"/>
      <c r="AK10" s="1563"/>
      <c r="AW10" s="1803" t="s">
        <v>1130</v>
      </c>
      <c r="AY10" s="1932"/>
      <c r="AZ10" s="1933"/>
      <c r="BA10" s="1934"/>
      <c r="BB10" s="793"/>
      <c r="BC10" s="793"/>
      <c r="BD10" s="793"/>
      <c r="BE10" s="793"/>
      <c r="BF10" s="793"/>
      <c r="BG10" s="793"/>
      <c r="BH10" s="793"/>
      <c r="BI10" s="793"/>
      <c r="BJ10" s="793"/>
      <c r="BK10" s="793"/>
      <c r="BL10" s="793"/>
      <c r="BM10" s="793"/>
      <c r="BN10" s="793"/>
      <c r="BO10" s="793"/>
      <c r="BP10" s="793"/>
      <c r="BQ10" s="793"/>
      <c r="BR10" s="793"/>
      <c r="BS10" s="793"/>
      <c r="BT10" s="793"/>
      <c r="BU10" s="793"/>
      <c r="BV10" s="793"/>
      <c r="BW10" s="793"/>
      <c r="BX10" s="793"/>
      <c r="BY10" s="793"/>
      <c r="BZ10" s="793"/>
      <c r="CA10" s="793"/>
      <c r="CB10" s="793"/>
      <c r="CC10" s="693"/>
    </row>
    <row r="11" spans="2:89" ht="30" customHeight="1">
      <c r="B11" s="690"/>
      <c r="E11" s="912"/>
      <c r="G11" s="712" t="s">
        <v>1278</v>
      </c>
      <c r="H11" s="714"/>
      <c r="I11" s="714"/>
      <c r="J11" s="714"/>
      <c r="K11" s="714"/>
      <c r="AH11" s="1563"/>
      <c r="AI11" s="1563"/>
      <c r="AJ11" s="1563"/>
      <c r="AK11" s="1563"/>
      <c r="AW11" s="1803"/>
      <c r="AY11" s="1935"/>
      <c r="AZ11" s="1936"/>
      <c r="BA11" s="1937"/>
      <c r="CC11" s="693"/>
    </row>
    <row r="12" spans="2:89" ht="16.350000000000001" customHeight="1">
      <c r="B12" s="690"/>
      <c r="E12" s="913"/>
      <c r="G12" s="703"/>
      <c r="H12" s="714"/>
      <c r="I12" s="714"/>
      <c r="J12" s="714"/>
      <c r="K12" s="714"/>
      <c r="AG12" s="1563"/>
      <c r="AH12" s="1563"/>
      <c r="AI12" s="1563"/>
      <c r="AJ12" s="1563"/>
      <c r="AK12" s="1563"/>
      <c r="AW12" s="729"/>
      <c r="AY12" s="526"/>
      <c r="AZ12" s="526"/>
      <c r="BA12" s="526"/>
      <c r="CC12" s="693"/>
    </row>
    <row r="13" spans="2:89" ht="30" customHeight="1">
      <c r="B13" s="711"/>
      <c r="E13" s="820" t="s">
        <v>1175</v>
      </c>
      <c r="G13" s="1554" t="s">
        <v>1279</v>
      </c>
      <c r="H13" s="714"/>
      <c r="I13" s="714"/>
      <c r="J13" s="714"/>
      <c r="K13" s="714"/>
      <c r="AG13" s="1563"/>
      <c r="AH13" s="1563"/>
      <c r="AI13" s="1563"/>
      <c r="AJ13" s="1563"/>
      <c r="AK13" s="1563"/>
      <c r="AL13" s="1563"/>
      <c r="AM13" s="1563"/>
      <c r="AW13" s="1803" t="s">
        <v>1132</v>
      </c>
      <c r="AY13" s="1932"/>
      <c r="AZ13" s="1933"/>
      <c r="BA13" s="1934"/>
      <c r="CC13" s="693"/>
    </row>
    <row r="14" spans="2:89" ht="30" customHeight="1">
      <c r="B14" s="711"/>
      <c r="E14" s="820"/>
      <c r="G14" s="734" t="s">
        <v>1280</v>
      </c>
      <c r="H14" s="714"/>
      <c r="I14" s="714"/>
      <c r="J14" s="714"/>
      <c r="K14" s="714"/>
      <c r="AG14" s="1563"/>
      <c r="AH14" s="1563"/>
      <c r="AI14" s="1563"/>
      <c r="AJ14" s="1563"/>
      <c r="AK14" s="1563"/>
      <c r="AL14" s="1563"/>
      <c r="AM14" s="1563"/>
      <c r="AW14" s="1803"/>
      <c r="AY14" s="1935"/>
      <c r="AZ14" s="1936"/>
      <c r="BA14" s="1937"/>
      <c r="BH14" s="1582"/>
      <c r="BI14" s="1582"/>
      <c r="BJ14" s="1582"/>
      <c r="BK14" s="1582"/>
      <c r="BO14" s="1582"/>
      <c r="BP14" s="1582"/>
      <c r="BQ14" s="1582"/>
      <c r="BR14" s="1582"/>
      <c r="BS14" s="1582"/>
      <c r="BT14" s="1582"/>
      <c r="BU14" s="1582"/>
      <c r="BV14" s="1582"/>
      <c r="BW14" s="1814"/>
      <c r="BX14" s="1814"/>
      <c r="BY14" s="1814"/>
      <c r="BZ14" s="1814"/>
      <c r="CA14" s="1814"/>
      <c r="CB14" s="1814"/>
      <c r="CC14" s="693"/>
    </row>
    <row r="15" spans="2:89" ht="16.350000000000001" customHeight="1">
      <c r="B15" s="711"/>
      <c r="C15" s="744"/>
      <c r="E15" s="913"/>
      <c r="G15" s="714"/>
      <c r="H15" s="714"/>
      <c r="I15" s="714"/>
      <c r="J15" s="714"/>
      <c r="K15" s="714"/>
      <c r="AW15" s="814"/>
      <c r="AY15" s="526"/>
      <c r="AZ15" s="526"/>
      <c r="BA15" s="526"/>
      <c r="BK15" s="692"/>
      <c r="BL15" s="694"/>
      <c r="BM15" s="694"/>
      <c r="BN15" s="714"/>
      <c r="BO15" s="714"/>
      <c r="BP15" s="714"/>
      <c r="BQ15" s="714"/>
      <c r="BR15" s="714"/>
      <c r="BS15" s="714"/>
      <c r="BT15" s="714"/>
      <c r="BU15" s="714"/>
      <c r="BV15" s="714"/>
      <c r="BW15" s="714"/>
      <c r="BX15" s="714"/>
      <c r="BY15" s="714"/>
      <c r="BZ15" s="714"/>
      <c r="CA15" s="714"/>
      <c r="CB15" s="714"/>
      <c r="CC15" s="693"/>
      <c r="CK15" s="1554"/>
    </row>
    <row r="16" spans="2:89" ht="30" customHeight="1">
      <c r="B16" s="711"/>
      <c r="C16" s="744"/>
      <c r="E16" s="820" t="s">
        <v>1221</v>
      </c>
      <c r="G16" s="694" t="s">
        <v>1281</v>
      </c>
      <c r="H16" s="714"/>
      <c r="I16" s="714"/>
      <c r="J16" s="714"/>
      <c r="K16" s="714"/>
      <c r="AW16" s="1803" t="s">
        <v>1282</v>
      </c>
      <c r="AY16" s="1932"/>
      <c r="AZ16" s="1933"/>
      <c r="BA16" s="1934"/>
      <c r="BB16" s="714"/>
      <c r="BD16" s="714"/>
      <c r="BE16" s="714"/>
      <c r="BF16" s="714"/>
      <c r="BK16" s="694"/>
      <c r="BL16" s="694"/>
      <c r="BM16" s="694"/>
      <c r="BN16" s="714"/>
      <c r="BO16" s="714"/>
      <c r="BP16" s="714"/>
      <c r="BQ16" s="714"/>
      <c r="BR16" s="714"/>
      <c r="BS16" s="714"/>
      <c r="BT16" s="714"/>
      <c r="BU16" s="714"/>
      <c r="BV16" s="714"/>
      <c r="BW16" s="714"/>
      <c r="BX16" s="714"/>
      <c r="BY16" s="714"/>
      <c r="BZ16" s="714"/>
      <c r="CA16" s="714"/>
      <c r="CB16" s="714"/>
      <c r="CC16" s="693"/>
      <c r="CK16" s="717"/>
    </row>
    <row r="17" spans="2:93" ht="30" customHeight="1">
      <c r="B17" s="711"/>
      <c r="C17" s="744"/>
      <c r="E17" s="820"/>
      <c r="G17" s="703" t="s">
        <v>1283</v>
      </c>
      <c r="H17" s="714"/>
      <c r="I17" s="714"/>
      <c r="J17" s="714"/>
      <c r="K17" s="714"/>
      <c r="AW17" s="1803"/>
      <c r="AY17" s="1935"/>
      <c r="AZ17" s="1936"/>
      <c r="BA17" s="1937"/>
      <c r="BB17" s="714"/>
      <c r="BD17" s="714"/>
      <c r="BE17" s="714"/>
      <c r="BF17" s="714"/>
      <c r="BI17" s="718"/>
      <c r="BJ17" s="718"/>
      <c r="BK17" s="1544"/>
      <c r="BL17" s="1582"/>
      <c r="BM17" s="1582"/>
      <c r="BN17" s="718"/>
      <c r="BO17" s="718"/>
      <c r="BP17" s="718"/>
      <c r="BQ17" s="718"/>
      <c r="BR17" s="718"/>
      <c r="BS17" s="718"/>
      <c r="BT17" s="718"/>
      <c r="BU17" s="718"/>
      <c r="BV17" s="718"/>
      <c r="BW17" s="718"/>
      <c r="BX17" s="718"/>
      <c r="BY17" s="718"/>
      <c r="BZ17" s="718"/>
      <c r="CA17" s="718"/>
      <c r="CB17" s="718"/>
      <c r="CC17" s="863"/>
    </row>
    <row r="18" spans="2:93" ht="16.350000000000001" customHeight="1">
      <c r="B18" s="711"/>
      <c r="C18" s="744"/>
      <c r="E18" s="820"/>
      <c r="G18" s="714"/>
      <c r="H18" s="714"/>
      <c r="I18" s="714"/>
      <c r="J18" s="714"/>
      <c r="K18" s="714"/>
      <c r="AW18" s="814"/>
      <c r="AY18" s="526"/>
      <c r="AZ18" s="526"/>
      <c r="BA18" s="526"/>
      <c r="BB18" s="714"/>
      <c r="BD18" s="714"/>
      <c r="BE18" s="714"/>
      <c r="BF18" s="714"/>
      <c r="BI18" s="718"/>
      <c r="BJ18" s="718"/>
      <c r="BK18" s="1544"/>
      <c r="BL18" s="1582"/>
      <c r="BM18" s="1582"/>
      <c r="BN18" s="718"/>
      <c r="BO18" s="718"/>
      <c r="BP18" s="718"/>
      <c r="BQ18" s="718"/>
      <c r="BR18" s="718"/>
      <c r="BS18" s="718"/>
      <c r="BT18" s="718"/>
      <c r="BU18" s="718"/>
      <c r="BV18" s="718"/>
      <c r="BW18" s="718"/>
      <c r="BX18" s="718"/>
      <c r="BY18" s="718"/>
      <c r="BZ18" s="718"/>
      <c r="CA18" s="718"/>
      <c r="CB18" s="718"/>
      <c r="CC18" s="863"/>
    </row>
    <row r="19" spans="2:93" ht="30" customHeight="1">
      <c r="B19" s="711"/>
      <c r="E19" s="820" t="s">
        <v>1284</v>
      </c>
      <c r="G19" s="1554" t="s">
        <v>1285</v>
      </c>
      <c r="H19" s="714"/>
      <c r="I19" s="714"/>
      <c r="J19" s="714"/>
      <c r="K19" s="714"/>
      <c r="AW19" s="1803" t="s">
        <v>1134</v>
      </c>
      <c r="AY19" s="1932"/>
      <c r="AZ19" s="1933"/>
      <c r="BA19" s="1934"/>
      <c r="BK19" s="692"/>
      <c r="BL19" s="694"/>
      <c r="BM19" s="694"/>
      <c r="BN19" s="714"/>
      <c r="BO19" s="714"/>
      <c r="BP19" s="714"/>
      <c r="BQ19" s="714"/>
      <c r="BR19" s="714"/>
      <c r="BS19" s="714"/>
      <c r="BT19" s="714"/>
      <c r="BU19" s="714"/>
      <c r="BV19" s="714"/>
      <c r="BW19" s="714"/>
      <c r="BX19" s="714"/>
      <c r="BY19" s="714"/>
      <c r="BZ19" s="714"/>
      <c r="CA19" s="714"/>
      <c r="CB19" s="714"/>
      <c r="CC19" s="693"/>
      <c r="CL19" s="722"/>
    </row>
    <row r="20" spans="2:93" ht="30" customHeight="1">
      <c r="B20" s="711"/>
      <c r="E20" s="820"/>
      <c r="G20" s="734" t="s">
        <v>1286</v>
      </c>
      <c r="H20" s="714"/>
      <c r="I20" s="714"/>
      <c r="J20" s="714"/>
      <c r="K20" s="714"/>
      <c r="AW20" s="1803"/>
      <c r="AY20" s="1935"/>
      <c r="AZ20" s="1936"/>
      <c r="BA20" s="1937"/>
      <c r="BK20" s="694"/>
      <c r="BL20" s="694"/>
      <c r="BM20" s="694"/>
      <c r="BN20" s="714"/>
      <c r="BO20" s="714"/>
      <c r="BP20" s="714"/>
      <c r="BQ20" s="714"/>
      <c r="BR20" s="714"/>
      <c r="BS20" s="714"/>
      <c r="BT20" s="714"/>
      <c r="BU20" s="714"/>
      <c r="BV20" s="714"/>
      <c r="BX20" s="714"/>
      <c r="BY20" s="714"/>
      <c r="BZ20" s="714"/>
      <c r="CA20" s="714"/>
      <c r="CB20" s="714"/>
      <c r="CC20" s="693"/>
    </row>
    <row r="21" spans="2:93" ht="16.350000000000001" customHeight="1">
      <c r="B21" s="711"/>
      <c r="E21" s="820"/>
      <c r="G21" s="714"/>
      <c r="H21" s="714"/>
      <c r="I21" s="714"/>
      <c r="J21" s="714"/>
      <c r="K21" s="714"/>
      <c r="AW21" s="814"/>
      <c r="AY21" s="526"/>
      <c r="AZ21" s="526"/>
      <c r="BA21" s="526"/>
      <c r="CC21" s="693"/>
    </row>
    <row r="22" spans="2:93" ht="30" customHeight="1">
      <c r="B22" s="711"/>
      <c r="E22" s="820" t="s">
        <v>1287</v>
      </c>
      <c r="G22" s="1554" t="s">
        <v>1288</v>
      </c>
      <c r="H22" s="714"/>
      <c r="I22" s="714"/>
      <c r="J22" s="714"/>
      <c r="K22" s="714"/>
      <c r="AW22" s="1803" t="s">
        <v>1289</v>
      </c>
      <c r="AY22" s="1932"/>
      <c r="AZ22" s="1933"/>
      <c r="BA22" s="1934"/>
      <c r="CA22" s="713"/>
      <c r="CC22" s="693"/>
    </row>
    <row r="23" spans="2:93" ht="30" customHeight="1">
      <c r="B23" s="711"/>
      <c r="E23" s="820"/>
      <c r="G23" s="734" t="s">
        <v>1290</v>
      </c>
      <c r="H23" s="714"/>
      <c r="I23" s="714"/>
      <c r="J23" s="714"/>
      <c r="K23" s="714"/>
      <c r="AW23" s="1803"/>
      <c r="AY23" s="1935"/>
      <c r="AZ23" s="1936"/>
      <c r="BA23" s="1937"/>
      <c r="BY23" s="718"/>
      <c r="BZ23" s="718"/>
      <c r="CA23" s="713"/>
      <c r="CC23" s="693"/>
    </row>
    <row r="24" spans="2:93" ht="16.350000000000001" customHeight="1">
      <c r="B24" s="711"/>
      <c r="E24" s="913"/>
      <c r="G24" s="734"/>
      <c r="H24" s="714"/>
      <c r="I24" s="714"/>
      <c r="J24" s="714"/>
      <c r="K24" s="714"/>
      <c r="AW24" s="714"/>
      <c r="AY24" s="526"/>
      <c r="AZ24" s="526"/>
      <c r="BA24" s="526"/>
      <c r="BX24" s="729"/>
      <c r="CA24" s="729"/>
      <c r="CC24" s="693"/>
    </row>
    <row r="25" spans="2:93" ht="30" customHeight="1">
      <c r="B25" s="711"/>
      <c r="E25" s="820" t="s">
        <v>1291</v>
      </c>
      <c r="G25" s="1554" t="s">
        <v>1292</v>
      </c>
      <c r="H25" s="714"/>
      <c r="I25" s="714"/>
      <c r="J25" s="714"/>
      <c r="K25" s="714"/>
      <c r="AW25" s="1803" t="s">
        <v>1293</v>
      </c>
      <c r="AY25" s="1932" t="s">
        <v>1082</v>
      </c>
      <c r="AZ25" s="1933"/>
      <c r="BA25" s="1934"/>
      <c r="CC25" s="693"/>
      <c r="CM25" s="692"/>
      <c r="CO25" s="692"/>
    </row>
    <row r="26" spans="2:93" ht="30" customHeight="1">
      <c r="B26" s="711"/>
      <c r="E26" s="820"/>
      <c r="G26" s="734" t="s">
        <v>1294</v>
      </c>
      <c r="H26" s="714"/>
      <c r="I26" s="714"/>
      <c r="J26" s="714"/>
      <c r="K26" s="714"/>
      <c r="AW26" s="1803"/>
      <c r="AY26" s="1935"/>
      <c r="AZ26" s="1936"/>
      <c r="BA26" s="1937"/>
      <c r="BY26" s="718"/>
      <c r="BZ26" s="718"/>
      <c r="CC26" s="693"/>
      <c r="CM26" s="692"/>
      <c r="CO26" s="692"/>
    </row>
    <row r="27" spans="2:93" ht="16.350000000000001" customHeight="1">
      <c r="B27" s="711"/>
      <c r="E27" s="820"/>
      <c r="G27" s="734"/>
      <c r="H27" s="714"/>
      <c r="I27" s="714"/>
      <c r="J27" s="714"/>
      <c r="K27" s="714"/>
      <c r="AW27" s="814"/>
      <c r="AY27" s="914"/>
      <c r="AZ27" s="526"/>
      <c r="BA27" s="526"/>
      <c r="BZ27" s="815"/>
      <c r="CC27" s="693"/>
      <c r="CM27" s="692"/>
      <c r="CO27" s="712"/>
    </row>
    <row r="28" spans="2:93" ht="30" customHeight="1">
      <c r="B28" s="711"/>
      <c r="E28" s="820" t="s">
        <v>1295</v>
      </c>
      <c r="G28" s="1554" t="s">
        <v>1296</v>
      </c>
      <c r="H28" s="714"/>
      <c r="I28" s="714"/>
      <c r="J28" s="714"/>
      <c r="K28" s="714"/>
      <c r="AW28" s="1803" t="s">
        <v>1297</v>
      </c>
      <c r="AX28" s="744"/>
      <c r="AY28" s="1932"/>
      <c r="AZ28" s="1933"/>
      <c r="BA28" s="1934"/>
      <c r="BX28" s="694"/>
      <c r="CC28" s="693"/>
      <c r="CM28" s="692"/>
    </row>
    <row r="29" spans="2:93" ht="30" customHeight="1">
      <c r="B29" s="711"/>
      <c r="E29" s="820"/>
      <c r="G29" s="734" t="s">
        <v>1298</v>
      </c>
      <c r="H29" s="714"/>
      <c r="I29" s="714"/>
      <c r="J29" s="714"/>
      <c r="K29" s="714"/>
      <c r="AW29" s="1803"/>
      <c r="AX29" s="744"/>
      <c r="AY29" s="1935"/>
      <c r="AZ29" s="1936"/>
      <c r="BA29" s="1937"/>
      <c r="BX29" s="694"/>
      <c r="BY29" s="718"/>
      <c r="BZ29" s="718"/>
      <c r="CC29" s="693"/>
      <c r="CM29" s="692"/>
    </row>
    <row r="30" spans="2:93" ht="16.350000000000001" customHeight="1">
      <c r="B30" s="711"/>
      <c r="E30" s="820"/>
      <c r="G30" s="714"/>
      <c r="H30" s="714"/>
      <c r="I30" s="714"/>
      <c r="J30" s="714"/>
      <c r="K30" s="714"/>
      <c r="AW30" s="714"/>
      <c r="AY30" s="526"/>
      <c r="AZ30" s="526"/>
      <c r="BA30" s="526"/>
      <c r="BZ30" s="815"/>
      <c r="CC30" s="693"/>
      <c r="CM30" s="692"/>
      <c r="CO30" s="692"/>
    </row>
    <row r="31" spans="2:93" ht="30" customHeight="1">
      <c r="B31" s="711"/>
      <c r="E31" s="820" t="s">
        <v>1299</v>
      </c>
      <c r="G31" s="1554" t="s">
        <v>1300</v>
      </c>
      <c r="H31" s="714"/>
      <c r="I31" s="714"/>
      <c r="J31" s="714"/>
      <c r="K31" s="714"/>
      <c r="AN31" s="915"/>
      <c r="AO31" s="915"/>
      <c r="AP31" s="915"/>
      <c r="AQ31" s="915"/>
      <c r="AR31" s="915"/>
      <c r="AS31" s="915"/>
      <c r="AT31" s="915"/>
      <c r="AU31" s="915"/>
      <c r="AV31" s="915"/>
      <c r="AW31" s="1803" t="s">
        <v>1301</v>
      </c>
      <c r="AX31" s="915"/>
      <c r="AY31" s="1932"/>
      <c r="AZ31" s="1933"/>
      <c r="BA31" s="1934"/>
      <c r="CC31" s="693"/>
      <c r="CO31" s="712"/>
    </row>
    <row r="32" spans="2:93" ht="30" customHeight="1">
      <c r="B32" s="711"/>
      <c r="F32" s="734"/>
      <c r="G32" s="712" t="s">
        <v>1302</v>
      </c>
      <c r="H32" s="714"/>
      <c r="I32" s="714"/>
      <c r="J32" s="714"/>
      <c r="K32" s="714"/>
      <c r="AN32" s="916"/>
      <c r="AO32" s="916"/>
      <c r="AP32" s="916"/>
      <c r="AQ32" s="916"/>
      <c r="AR32" s="916"/>
      <c r="AS32" s="916"/>
      <c r="AT32" s="916"/>
      <c r="AU32" s="916"/>
      <c r="AV32" s="916"/>
      <c r="AW32" s="1803"/>
      <c r="AX32" s="916"/>
      <c r="AY32" s="1935"/>
      <c r="AZ32" s="1936"/>
      <c r="BA32" s="1937"/>
      <c r="BY32" s="718"/>
      <c r="BZ32" s="718"/>
      <c r="CC32" s="693"/>
      <c r="CO32" s="712"/>
    </row>
    <row r="33" spans="2:93" ht="11.25" customHeight="1">
      <c r="B33" s="711"/>
      <c r="BX33" s="694"/>
      <c r="BZ33" s="815"/>
      <c r="CC33" s="693"/>
    </row>
    <row r="34" spans="2:93" ht="28.5" customHeight="1" thickBot="1">
      <c r="B34" s="711"/>
      <c r="CC34" s="693"/>
      <c r="CM34" s="692"/>
      <c r="CO34" s="692"/>
    </row>
    <row r="35" spans="2:93" ht="30" customHeight="1">
      <c r="B35" s="711"/>
      <c r="E35" s="695"/>
      <c r="F35" s="917" t="s">
        <v>1303</v>
      </c>
      <c r="G35" s="696"/>
      <c r="H35" s="696"/>
      <c r="I35" s="696"/>
      <c r="J35" s="696"/>
      <c r="K35" s="696"/>
      <c r="L35" s="696"/>
      <c r="M35" s="696"/>
      <c r="N35" s="696"/>
      <c r="O35" s="696"/>
      <c r="P35" s="696"/>
      <c r="Q35" s="696"/>
      <c r="R35" s="696"/>
      <c r="S35" s="696"/>
      <c r="T35" s="696"/>
      <c r="U35" s="696"/>
      <c r="V35" s="696"/>
      <c r="W35" s="696"/>
      <c r="X35" s="696"/>
      <c r="Y35" s="696"/>
      <c r="Z35" s="696"/>
      <c r="AA35" s="696"/>
      <c r="AB35" s="696"/>
      <c r="AC35" s="696"/>
      <c r="AD35" s="696"/>
      <c r="AE35" s="696"/>
      <c r="AF35" s="696"/>
      <c r="AG35" s="696"/>
      <c r="AH35" s="696"/>
      <c r="AI35" s="696"/>
      <c r="AJ35" s="696"/>
      <c r="AK35" s="696"/>
      <c r="AL35" s="696"/>
      <c r="AM35" s="696"/>
      <c r="AN35" s="696"/>
      <c r="AO35" s="696"/>
      <c r="AP35" s="696"/>
      <c r="AQ35" s="696"/>
      <c r="AR35" s="698"/>
      <c r="BY35" s="718"/>
      <c r="BZ35" s="718"/>
      <c r="CC35" s="693"/>
      <c r="CM35" s="692"/>
      <c r="CO35" s="692"/>
    </row>
    <row r="36" spans="2:93" ht="30" customHeight="1">
      <c r="B36" s="711"/>
      <c r="E36" s="699"/>
      <c r="F36" s="769" t="s">
        <v>1304</v>
      </c>
      <c r="G36" s="700"/>
      <c r="H36" s="700"/>
      <c r="I36" s="700"/>
      <c r="J36" s="700"/>
      <c r="K36" s="700"/>
      <c r="L36" s="700"/>
      <c r="M36" s="700"/>
      <c r="N36" s="700"/>
      <c r="O36" s="700"/>
      <c r="P36" s="700"/>
      <c r="Q36" s="700"/>
      <c r="R36" s="700"/>
      <c r="S36" s="700"/>
      <c r="T36" s="700"/>
      <c r="U36" s="700"/>
      <c r="V36" s="700"/>
      <c r="W36" s="700"/>
      <c r="X36" s="700"/>
      <c r="Y36" s="700"/>
      <c r="Z36" s="700"/>
      <c r="AA36" s="700"/>
      <c r="AB36" s="700"/>
      <c r="AC36" s="700"/>
      <c r="AD36" s="700"/>
      <c r="AE36" s="700"/>
      <c r="AF36" s="700"/>
      <c r="AG36" s="700"/>
      <c r="AH36" s="700"/>
      <c r="AI36" s="700"/>
      <c r="AJ36" s="700"/>
      <c r="AK36" s="700"/>
      <c r="AL36" s="700"/>
      <c r="AM36" s="700"/>
      <c r="AN36" s="700"/>
      <c r="AO36" s="700"/>
      <c r="AP36" s="700"/>
      <c r="AQ36" s="700"/>
      <c r="AR36" s="702"/>
      <c r="BB36" s="789"/>
      <c r="BC36" s="789"/>
      <c r="BD36" s="789"/>
      <c r="BE36" s="789"/>
      <c r="BF36" s="789"/>
      <c r="BG36" s="789"/>
      <c r="BH36" s="789"/>
      <c r="BI36" s="789"/>
      <c r="BJ36" s="789"/>
      <c r="BK36" s="789"/>
      <c r="BL36" s="789"/>
      <c r="BM36" s="789"/>
      <c r="BN36" s="789"/>
      <c r="BO36" s="789"/>
      <c r="BP36" s="789"/>
      <c r="BQ36" s="789"/>
      <c r="BX36" s="714"/>
      <c r="CC36" s="693"/>
    </row>
    <row r="37" spans="2:93" ht="9.75" customHeight="1" thickBot="1">
      <c r="B37" s="711"/>
      <c r="E37" s="704"/>
      <c r="F37" s="705"/>
      <c r="G37" s="705"/>
      <c r="H37" s="705"/>
      <c r="I37" s="705"/>
      <c r="J37" s="705"/>
      <c r="K37" s="705"/>
      <c r="L37" s="705"/>
      <c r="M37" s="705"/>
      <c r="N37" s="705"/>
      <c r="O37" s="705"/>
      <c r="P37" s="705"/>
      <c r="Q37" s="705"/>
      <c r="R37" s="705"/>
      <c r="S37" s="705"/>
      <c r="T37" s="705"/>
      <c r="U37" s="705"/>
      <c r="V37" s="705"/>
      <c r="W37" s="705"/>
      <c r="X37" s="705"/>
      <c r="Y37" s="705"/>
      <c r="Z37" s="705"/>
      <c r="AA37" s="705"/>
      <c r="AB37" s="705"/>
      <c r="AC37" s="705"/>
      <c r="AD37" s="705"/>
      <c r="AE37" s="705"/>
      <c r="AF37" s="705"/>
      <c r="AG37" s="705"/>
      <c r="AH37" s="705"/>
      <c r="AI37" s="705"/>
      <c r="AJ37" s="705"/>
      <c r="AK37" s="705"/>
      <c r="AL37" s="705"/>
      <c r="AM37" s="705"/>
      <c r="AN37" s="705"/>
      <c r="AO37" s="705"/>
      <c r="AP37" s="705"/>
      <c r="AQ37" s="705"/>
      <c r="AR37" s="706"/>
      <c r="BB37" s="789"/>
      <c r="BC37" s="789"/>
      <c r="BD37" s="789"/>
      <c r="BE37" s="789"/>
      <c r="BF37" s="789"/>
      <c r="BG37" s="789"/>
      <c r="BH37" s="789"/>
      <c r="BI37" s="789"/>
      <c r="BJ37" s="789"/>
      <c r="BK37" s="789"/>
      <c r="BL37" s="789"/>
      <c r="BM37" s="789"/>
      <c r="BN37" s="789"/>
      <c r="BO37" s="789"/>
      <c r="BP37" s="789"/>
      <c r="BQ37" s="789"/>
      <c r="BX37" s="714"/>
      <c r="BY37" s="718"/>
      <c r="BZ37" s="718"/>
      <c r="CC37" s="693"/>
    </row>
    <row r="38" spans="2:93" ht="11.25" customHeight="1">
      <c r="B38" s="711"/>
      <c r="BL38" s="729"/>
      <c r="BM38" s="729"/>
      <c r="BN38" s="729"/>
      <c r="BO38" s="729"/>
      <c r="BS38" s="744"/>
      <c r="BT38" s="852"/>
      <c r="BU38" s="794"/>
      <c r="BV38" s="794"/>
      <c r="BZ38" s="815"/>
      <c r="CC38" s="817"/>
    </row>
    <row r="39" spans="2:93" ht="28.5" customHeight="1">
      <c r="B39" s="711"/>
      <c r="BL39" s="729"/>
      <c r="BM39" s="729"/>
      <c r="BN39" s="729"/>
      <c r="BO39" s="729"/>
      <c r="CA39" s="792"/>
      <c r="CC39" s="693"/>
    </row>
    <row r="40" spans="2:93" ht="28.5" customHeight="1">
      <c r="B40" s="724"/>
      <c r="C40" s="708"/>
      <c r="D40" s="708"/>
      <c r="E40" s="708"/>
      <c r="F40" s="708"/>
      <c r="G40" s="708"/>
      <c r="H40" s="708"/>
      <c r="I40" s="708"/>
      <c r="J40" s="708"/>
      <c r="K40" s="708"/>
      <c r="L40" s="708"/>
      <c r="M40" s="708"/>
      <c r="N40" s="708"/>
      <c r="O40" s="708"/>
      <c r="P40" s="708"/>
      <c r="Q40" s="708"/>
      <c r="R40" s="708"/>
      <c r="S40" s="708"/>
      <c r="T40" s="708"/>
      <c r="U40" s="708"/>
      <c r="V40" s="708"/>
      <c r="W40" s="708"/>
      <c r="X40" s="708"/>
      <c r="Y40" s="708"/>
      <c r="Z40" s="708"/>
      <c r="AA40" s="708"/>
      <c r="AB40" s="708"/>
      <c r="AC40" s="708"/>
      <c r="AD40" s="708"/>
      <c r="AE40" s="708"/>
      <c r="AF40" s="708"/>
      <c r="AG40" s="708"/>
      <c r="AH40" s="708"/>
      <c r="AI40" s="708"/>
      <c r="AJ40" s="708"/>
      <c r="AK40" s="708"/>
      <c r="AL40" s="708"/>
      <c r="AM40" s="708"/>
      <c r="AN40" s="708"/>
      <c r="AO40" s="708"/>
      <c r="AP40" s="708"/>
      <c r="AQ40" s="708"/>
      <c r="AR40" s="708"/>
      <c r="AS40" s="708"/>
      <c r="AT40" s="708"/>
      <c r="AU40" s="708"/>
      <c r="AV40" s="708"/>
      <c r="AW40" s="708"/>
      <c r="AX40" s="708"/>
      <c r="AY40" s="708"/>
      <c r="AZ40" s="708"/>
      <c r="BA40" s="708"/>
      <c r="BB40" s="708"/>
      <c r="BC40" s="708"/>
      <c r="BD40" s="708"/>
      <c r="BE40" s="708"/>
      <c r="BF40" s="708"/>
      <c r="BG40" s="708"/>
      <c r="BH40" s="708"/>
      <c r="BI40" s="708"/>
      <c r="BJ40" s="708"/>
      <c r="BK40" s="708"/>
      <c r="BL40" s="731"/>
      <c r="BM40" s="731"/>
      <c r="BN40" s="731"/>
      <c r="BO40" s="731"/>
      <c r="BP40" s="708"/>
      <c r="BQ40" s="708"/>
      <c r="BR40" s="708"/>
      <c r="BS40" s="708"/>
      <c r="BT40" s="708"/>
      <c r="BU40" s="708"/>
      <c r="BV40" s="708"/>
      <c r="BW40" s="708"/>
      <c r="BX40" s="708"/>
      <c r="BY40" s="876"/>
      <c r="BZ40" s="876"/>
      <c r="CA40" s="918"/>
      <c r="CB40" s="708"/>
      <c r="CC40" s="710"/>
    </row>
    <row r="41" spans="2:93" ht="28.5" customHeight="1">
      <c r="B41" s="711"/>
      <c r="C41" s="911" t="s">
        <v>1305</v>
      </c>
      <c r="D41" s="919" t="s">
        <v>1306</v>
      </c>
      <c r="BB41" s="872"/>
      <c r="BC41" s="729"/>
      <c r="BD41" s="729"/>
      <c r="BE41" s="729"/>
      <c r="BF41" s="729"/>
      <c r="BG41" s="729"/>
      <c r="BH41" s="729"/>
      <c r="BI41" s="729"/>
      <c r="BJ41" s="729"/>
      <c r="BK41" s="729"/>
      <c r="BL41" s="729"/>
      <c r="BM41" s="729"/>
      <c r="BN41" s="729"/>
      <c r="BO41" s="729"/>
      <c r="BP41" s="729"/>
      <c r="BQ41" s="729"/>
      <c r="BR41" s="729"/>
      <c r="BT41" s="744"/>
      <c r="BU41" s="794"/>
      <c r="BV41" s="794"/>
      <c r="BW41" s="714"/>
      <c r="CC41" s="817"/>
    </row>
    <row r="42" spans="2:93" ht="30" customHeight="1">
      <c r="B42" s="711"/>
      <c r="D42" s="920" t="s">
        <v>1307</v>
      </c>
      <c r="F42" s="734"/>
      <c r="G42" s="712"/>
      <c r="H42" s="714"/>
      <c r="I42" s="714"/>
      <c r="J42" s="714"/>
      <c r="K42" s="714"/>
      <c r="AN42" s="916"/>
      <c r="AO42" s="916"/>
      <c r="AP42" s="916"/>
      <c r="AQ42" s="916"/>
      <c r="AR42" s="916"/>
      <c r="AS42" s="916"/>
      <c r="AT42" s="916"/>
      <c r="AU42" s="916"/>
      <c r="AV42" s="916"/>
      <c r="AW42" s="916"/>
      <c r="AX42" s="916"/>
      <c r="AY42" s="872"/>
      <c r="AZ42" s="872"/>
      <c r="BA42" s="872"/>
      <c r="BB42" s="872"/>
      <c r="BC42" s="729"/>
      <c r="BD42" s="729"/>
      <c r="BE42" s="729"/>
      <c r="BF42" s="729"/>
      <c r="BG42" s="729"/>
      <c r="BH42" s="729"/>
      <c r="BI42" s="729"/>
      <c r="BJ42" s="729"/>
      <c r="BK42" s="729"/>
      <c r="BL42" s="729"/>
      <c r="BM42" s="729"/>
      <c r="BN42" s="729"/>
      <c r="BO42" s="729"/>
      <c r="BP42" s="729"/>
      <c r="BQ42" s="729"/>
      <c r="BR42" s="729"/>
      <c r="BT42" s="744"/>
      <c r="BU42" s="794"/>
      <c r="BV42" s="794"/>
      <c r="BW42" s="714"/>
      <c r="CC42" s="817"/>
    </row>
    <row r="43" spans="2:93" ht="17.45" customHeight="1">
      <c r="B43" s="711"/>
      <c r="BC43" s="729"/>
      <c r="BD43" s="729"/>
      <c r="BE43" s="729"/>
      <c r="BF43" s="729"/>
      <c r="BG43" s="729"/>
      <c r="BH43" s="729"/>
      <c r="BI43" s="729"/>
      <c r="BJ43" s="729"/>
      <c r="BK43" s="729"/>
      <c r="BL43" s="729"/>
      <c r="BM43" s="729"/>
      <c r="BN43" s="729"/>
      <c r="BO43" s="729"/>
      <c r="BP43" s="729"/>
      <c r="BQ43" s="729"/>
      <c r="BR43" s="729"/>
      <c r="BT43" s="744"/>
      <c r="BU43" s="794"/>
      <c r="BV43" s="794"/>
      <c r="BW43" s="794"/>
      <c r="BX43" s="794"/>
      <c r="BY43" s="794"/>
      <c r="BZ43" s="794"/>
      <c r="CA43" s="794"/>
      <c r="CC43" s="817"/>
    </row>
    <row r="44" spans="2:93" ht="30" customHeight="1">
      <c r="B44" s="711"/>
      <c r="C44" s="911"/>
      <c r="E44" s="919"/>
      <c r="H44" s="713" t="s">
        <v>1308</v>
      </c>
      <c r="I44" s="714"/>
      <c r="J44" s="714"/>
      <c r="K44" s="714"/>
      <c r="AP44" s="741"/>
      <c r="AQ44" s="741"/>
      <c r="AR44" s="741"/>
      <c r="AS44" s="741"/>
      <c r="AT44" s="741"/>
      <c r="AU44" s="741"/>
      <c r="AV44" s="741"/>
      <c r="AW44" s="741"/>
      <c r="AX44" s="741"/>
      <c r="AY44" s="741"/>
      <c r="AZ44" s="741"/>
      <c r="BA44" s="741"/>
      <c r="BB44" s="741"/>
      <c r="BC44" s="741"/>
      <c r="BD44" s="741"/>
      <c r="BE44" s="741"/>
      <c r="BF44" s="741"/>
      <c r="BG44" s="741"/>
      <c r="BH44" s="741"/>
      <c r="BI44" s="741"/>
      <c r="BJ44" s="741"/>
      <c r="BK44" s="741"/>
      <c r="BL44" s="741"/>
      <c r="BM44" s="741"/>
      <c r="BN44" s="741"/>
      <c r="BO44" s="741"/>
      <c r="BP44" s="741"/>
      <c r="BQ44" s="741"/>
      <c r="BR44" s="741"/>
      <c r="BS44" s="741"/>
      <c r="BT44" s="741"/>
      <c r="BU44" s="741"/>
      <c r="BV44" s="741"/>
      <c r="BW44" s="794"/>
      <c r="BX44" s="794"/>
      <c r="CC44" s="693"/>
    </row>
    <row r="45" spans="2:93" ht="30" customHeight="1">
      <c r="B45" s="711"/>
      <c r="E45" s="920"/>
      <c r="F45" s="1827">
        <v>1</v>
      </c>
      <c r="H45" s="1938" t="s">
        <v>1082</v>
      </c>
      <c r="I45" s="1939"/>
      <c r="J45" s="1940"/>
      <c r="K45" s="1898" t="s">
        <v>1309</v>
      </c>
      <c r="L45" s="1817"/>
      <c r="M45" s="1817"/>
      <c r="N45" s="1817"/>
      <c r="O45" s="1817"/>
      <c r="P45" s="1817"/>
      <c r="U45" s="1827">
        <v>2</v>
      </c>
      <c r="W45" s="1932"/>
      <c r="X45" s="1933"/>
      <c r="Y45" s="1934"/>
      <c r="Z45" s="1898" t="s">
        <v>1310</v>
      </c>
      <c r="AA45" s="1899"/>
      <c r="AB45" s="1899"/>
      <c r="AC45" s="1899"/>
      <c r="AD45" s="1899"/>
      <c r="AE45" s="1899"/>
      <c r="AF45" s="1899"/>
      <c r="AU45" s="921"/>
      <c r="AX45" s="921"/>
      <c r="AY45" s="921"/>
      <c r="AZ45" s="921"/>
      <c r="BB45" s="850"/>
      <c r="BC45" s="741"/>
      <c r="BD45" s="741"/>
      <c r="BE45" s="741"/>
      <c r="BF45" s="741"/>
      <c r="BG45" s="741"/>
      <c r="BH45" s="741"/>
      <c r="BI45" s="741"/>
      <c r="BJ45" s="741"/>
      <c r="BK45" s="741"/>
      <c r="BL45" s="741"/>
      <c r="BM45" s="741"/>
      <c r="BN45" s="741"/>
      <c r="BO45" s="741"/>
      <c r="BP45" s="741"/>
      <c r="BQ45" s="741"/>
      <c r="BR45" s="741"/>
      <c r="BS45" s="741"/>
      <c r="BT45" s="741"/>
      <c r="BU45" s="741"/>
      <c r="BV45" s="741"/>
      <c r="BW45" s="729"/>
      <c r="BX45" s="729"/>
      <c r="CC45" s="693"/>
      <c r="CD45" s="729"/>
    </row>
    <row r="46" spans="2:93" ht="30" customHeight="1">
      <c r="B46" s="711"/>
      <c r="C46" s="741"/>
      <c r="D46" s="741"/>
      <c r="E46" s="741"/>
      <c r="F46" s="1827"/>
      <c r="G46" s="741"/>
      <c r="H46" s="1941"/>
      <c r="I46" s="1942"/>
      <c r="J46" s="1943"/>
      <c r="K46" s="1898"/>
      <c r="L46" s="1817"/>
      <c r="M46" s="1817"/>
      <c r="N46" s="1817"/>
      <c r="O46" s="1817"/>
      <c r="P46" s="1817"/>
      <c r="Q46" s="741"/>
      <c r="R46" s="741"/>
      <c r="S46" s="741"/>
      <c r="T46" s="741"/>
      <c r="U46" s="1827"/>
      <c r="V46" s="741"/>
      <c r="W46" s="1935"/>
      <c r="X46" s="1936"/>
      <c r="Y46" s="1937"/>
      <c r="Z46" s="1898"/>
      <c r="AA46" s="1899"/>
      <c r="AB46" s="1899"/>
      <c r="AC46" s="1899"/>
      <c r="AD46" s="1899"/>
      <c r="AE46" s="1899"/>
      <c r="AF46" s="1899"/>
      <c r="AG46" s="741"/>
      <c r="AH46" s="741"/>
      <c r="AI46" s="741"/>
      <c r="AJ46" s="741"/>
      <c r="AK46" s="741"/>
      <c r="AL46" s="741"/>
      <c r="AM46" s="741"/>
      <c r="AN46" s="741"/>
      <c r="AO46" s="741"/>
      <c r="AP46" s="741"/>
      <c r="AQ46" s="741"/>
      <c r="AR46" s="741"/>
      <c r="AS46" s="741"/>
      <c r="AT46" s="741"/>
      <c r="AU46" s="741"/>
      <c r="AV46" s="741"/>
      <c r="AW46" s="741"/>
      <c r="AX46" s="741"/>
      <c r="AY46" s="741"/>
      <c r="AZ46" s="741"/>
      <c r="BA46" s="741"/>
      <c r="BB46" s="741"/>
      <c r="BC46" s="741"/>
      <c r="BD46" s="741"/>
      <c r="BE46" s="741"/>
      <c r="BF46" s="741"/>
      <c r="BG46" s="741"/>
      <c r="BH46" s="741"/>
      <c r="BI46" s="741"/>
      <c r="BJ46" s="741"/>
      <c r="BK46" s="741"/>
      <c r="BL46" s="741"/>
      <c r="BM46" s="741"/>
      <c r="BN46" s="741"/>
      <c r="BO46" s="741"/>
      <c r="BP46" s="741"/>
      <c r="BQ46" s="741"/>
      <c r="BR46" s="741"/>
      <c r="BS46" s="741"/>
      <c r="BT46" s="741"/>
      <c r="BU46" s="741"/>
      <c r="BV46" s="741"/>
      <c r="CC46" s="693"/>
    </row>
    <row r="47" spans="2:93" ht="26.45" customHeight="1" thickBot="1">
      <c r="B47" s="711"/>
      <c r="C47" s="744"/>
      <c r="D47" s="744"/>
      <c r="E47" s="744"/>
      <c r="F47" s="744"/>
      <c r="G47" s="846"/>
      <c r="H47" s="846"/>
      <c r="I47" s="846"/>
      <c r="J47" s="846"/>
      <c r="K47" s="713"/>
      <c r="L47" s="744"/>
      <c r="M47" s="744"/>
      <c r="N47" s="744"/>
      <c r="O47" s="744"/>
      <c r="P47" s="744"/>
      <c r="Q47" s="744"/>
      <c r="R47" s="744"/>
      <c r="S47" s="744"/>
      <c r="T47" s="744"/>
      <c r="U47" s="744"/>
      <c r="V47" s="744"/>
      <c r="W47" s="744"/>
      <c r="X47" s="744"/>
      <c r="Y47" s="744"/>
      <c r="Z47" s="744"/>
      <c r="AA47" s="744"/>
      <c r="AB47" s="744"/>
      <c r="AC47" s="744"/>
      <c r="AD47" s="744"/>
      <c r="AE47" s="744"/>
      <c r="AF47" s="744"/>
      <c r="AG47" s="744"/>
      <c r="AH47" s="744"/>
      <c r="AI47" s="744"/>
      <c r="AJ47" s="744"/>
      <c r="AK47" s="744"/>
      <c r="AL47" s="744"/>
      <c r="AM47" s="744"/>
      <c r="AN47" s="744"/>
      <c r="AO47" s="744"/>
      <c r="AP47" s="744"/>
      <c r="AQ47" s="744"/>
      <c r="AR47" s="744"/>
      <c r="AS47" s="744"/>
      <c r="AT47" s="744"/>
      <c r="AU47" s="744"/>
      <c r="AV47" s="744"/>
      <c r="AW47" s="744"/>
      <c r="AX47" s="744"/>
      <c r="AY47" s="744"/>
      <c r="AZ47" s="744"/>
      <c r="BA47" s="744"/>
      <c r="BB47" s="744"/>
      <c r="BC47" s="744"/>
      <c r="BD47" s="744"/>
      <c r="BE47" s="744"/>
      <c r="BF47" s="744"/>
      <c r="BG47" s="744"/>
      <c r="BH47" s="744"/>
      <c r="BI47" s="744"/>
      <c r="BJ47" s="744"/>
      <c r="BK47" s="744"/>
      <c r="BL47" s="744"/>
      <c r="BM47" s="744"/>
      <c r="BN47" s="744"/>
      <c r="BO47" s="744"/>
      <c r="BP47" s="744"/>
      <c r="BQ47" s="744"/>
      <c r="BR47" s="744"/>
      <c r="BS47" s="744"/>
      <c r="BT47" s="744"/>
      <c r="BU47" s="744"/>
      <c r="BV47" s="744"/>
      <c r="CC47" s="693"/>
    </row>
    <row r="48" spans="2:93" ht="30" customHeight="1">
      <c r="B48" s="711"/>
      <c r="C48" s="744"/>
      <c r="D48" s="695"/>
      <c r="E48" s="922" t="s">
        <v>1311</v>
      </c>
      <c r="F48" s="923"/>
      <c r="G48" s="923"/>
      <c r="H48" s="924"/>
      <c r="I48" s="924"/>
      <c r="J48" s="925"/>
      <c r="K48" s="925"/>
      <c r="L48" s="925"/>
      <c r="M48" s="925"/>
      <c r="N48" s="925"/>
      <c r="O48" s="923"/>
      <c r="P48" s="923"/>
      <c r="Q48" s="923"/>
      <c r="R48" s="923"/>
      <c r="S48" s="923"/>
      <c r="T48" s="923"/>
      <c r="U48" s="923"/>
      <c r="V48" s="924"/>
      <c r="W48" s="924"/>
      <c r="X48" s="924"/>
      <c r="Y48" s="925"/>
      <c r="Z48" s="925"/>
      <c r="AA48" s="925"/>
      <c r="AB48" s="925"/>
      <c r="AC48" s="925"/>
      <c r="AD48" s="925"/>
      <c r="AE48" s="923"/>
      <c r="AF48" s="923"/>
      <c r="AG48" s="923"/>
      <c r="AH48" s="923"/>
      <c r="AI48" s="923"/>
      <c r="AJ48" s="923"/>
      <c r="AK48" s="923"/>
      <c r="AL48" s="923"/>
      <c r="AM48" s="923"/>
      <c r="AN48" s="923"/>
      <c r="AO48" s="923"/>
      <c r="AP48" s="923"/>
      <c r="AQ48" s="923"/>
      <c r="AR48" s="923"/>
      <c r="AS48" s="923"/>
      <c r="AT48" s="923"/>
      <c r="AU48" s="923"/>
      <c r="AV48" s="923"/>
      <c r="AW48" s="923"/>
      <c r="AX48" s="923"/>
      <c r="AY48" s="923"/>
      <c r="AZ48" s="923"/>
      <c r="BA48" s="923"/>
      <c r="BB48" s="923"/>
      <c r="BC48" s="923"/>
      <c r="BD48" s="923"/>
      <c r="BE48" s="923"/>
      <c r="BF48" s="923"/>
      <c r="BG48" s="923"/>
      <c r="BH48" s="923"/>
      <c r="BI48" s="923"/>
      <c r="BJ48" s="923"/>
      <c r="BK48" s="923"/>
      <c r="BL48" s="923"/>
      <c r="BM48" s="923"/>
      <c r="BN48" s="923"/>
      <c r="BO48" s="923"/>
      <c r="BP48" s="923"/>
      <c r="BQ48" s="923"/>
      <c r="BR48" s="923"/>
      <c r="BS48" s="923"/>
      <c r="BT48" s="923"/>
      <c r="BU48" s="923"/>
      <c r="BV48" s="696"/>
      <c r="BW48" s="696"/>
      <c r="BX48" s="696"/>
      <c r="BY48" s="696"/>
      <c r="BZ48" s="696"/>
      <c r="CA48" s="698"/>
      <c r="CC48" s="693"/>
    </row>
    <row r="49" spans="2:82" ht="30" customHeight="1">
      <c r="B49" s="711"/>
      <c r="C49" s="744"/>
      <c r="D49" s="699"/>
      <c r="E49" s="765" t="s">
        <v>1312</v>
      </c>
      <c r="F49" s="753"/>
      <c r="G49" s="753"/>
      <c r="H49" s="753"/>
      <c r="I49" s="753"/>
      <c r="J49" s="753"/>
      <c r="K49" s="753"/>
      <c r="L49" s="753"/>
      <c r="M49" s="753"/>
      <c r="N49" s="753"/>
      <c r="O49" s="753"/>
      <c r="P49" s="753"/>
      <c r="Q49" s="753"/>
      <c r="R49" s="753"/>
      <c r="S49" s="753"/>
      <c r="T49" s="753"/>
      <c r="U49" s="753"/>
      <c r="V49" s="753"/>
      <c r="W49" s="753"/>
      <c r="X49" s="753"/>
      <c r="Y49" s="753"/>
      <c r="Z49" s="753"/>
      <c r="AA49" s="753"/>
      <c r="AB49" s="753"/>
      <c r="AC49" s="753"/>
      <c r="AD49" s="753"/>
      <c r="AE49" s="753"/>
      <c r="AF49" s="753"/>
      <c r="AG49" s="753"/>
      <c r="AH49" s="753"/>
      <c r="AI49" s="753"/>
      <c r="AJ49" s="753"/>
      <c r="AK49" s="753"/>
      <c r="AL49" s="753"/>
      <c r="AM49" s="753"/>
      <c r="AN49" s="753"/>
      <c r="AO49" s="753"/>
      <c r="AP49" s="753"/>
      <c r="AQ49" s="753"/>
      <c r="AR49" s="753"/>
      <c r="AS49" s="753"/>
      <c r="AT49" s="753"/>
      <c r="AU49" s="753"/>
      <c r="AV49" s="753"/>
      <c r="AW49" s="753"/>
      <c r="AX49" s="753"/>
      <c r="AY49" s="753"/>
      <c r="AZ49" s="753"/>
      <c r="BA49" s="753"/>
      <c r="BB49" s="753"/>
      <c r="BC49" s="753"/>
      <c r="BD49" s="753"/>
      <c r="BE49" s="753"/>
      <c r="BF49" s="753"/>
      <c r="BG49" s="753"/>
      <c r="BH49" s="753"/>
      <c r="BI49" s="753"/>
      <c r="BJ49" s="753"/>
      <c r="BK49" s="753"/>
      <c r="BL49" s="753"/>
      <c r="BM49" s="753"/>
      <c r="BN49" s="753"/>
      <c r="BO49" s="753"/>
      <c r="BP49" s="753"/>
      <c r="BQ49" s="753"/>
      <c r="BR49" s="753"/>
      <c r="BS49" s="753"/>
      <c r="BT49" s="753"/>
      <c r="BU49" s="753"/>
      <c r="BV49" s="700"/>
      <c r="BW49" s="700"/>
      <c r="BX49" s="700"/>
      <c r="BY49" s="700"/>
      <c r="BZ49" s="700"/>
      <c r="CA49" s="702"/>
      <c r="CC49" s="693"/>
    </row>
    <row r="50" spans="2:82" ht="16.350000000000001" customHeight="1">
      <c r="B50" s="711"/>
      <c r="C50" s="744"/>
      <c r="D50" s="699"/>
      <c r="E50" s="753"/>
      <c r="F50" s="926"/>
      <c r="G50" s="926"/>
      <c r="H50" s="806"/>
      <c r="I50" s="806"/>
      <c r="J50" s="927"/>
      <c r="K50" s="927"/>
      <c r="L50" s="927"/>
      <c r="M50" s="927"/>
      <c r="N50" s="927"/>
      <c r="O50" s="753"/>
      <c r="P50" s="753"/>
      <c r="Q50" s="753"/>
      <c r="R50" s="753"/>
      <c r="S50" s="753"/>
      <c r="T50" s="928"/>
      <c r="U50" s="928"/>
      <c r="V50" s="806"/>
      <c r="W50" s="806"/>
      <c r="X50" s="806"/>
      <c r="Y50" s="927"/>
      <c r="Z50" s="927"/>
      <c r="AA50" s="927"/>
      <c r="AB50" s="927"/>
      <c r="AC50" s="927"/>
      <c r="AD50" s="927"/>
      <c r="AE50" s="753"/>
      <c r="AF50" s="753"/>
      <c r="AG50" s="753"/>
      <c r="AH50" s="753"/>
      <c r="AI50" s="753"/>
      <c r="AJ50" s="753"/>
      <c r="AK50" s="753"/>
      <c r="AL50" s="753"/>
      <c r="AM50" s="753"/>
      <c r="AN50" s="753"/>
      <c r="AO50" s="753"/>
      <c r="AP50" s="753"/>
      <c r="AQ50" s="753"/>
      <c r="AR50" s="753"/>
      <c r="AS50" s="753"/>
      <c r="AT50" s="753"/>
      <c r="AU50" s="753"/>
      <c r="AV50" s="753"/>
      <c r="AW50" s="753"/>
      <c r="AX50" s="753"/>
      <c r="AY50" s="753"/>
      <c r="AZ50" s="753"/>
      <c r="BA50" s="753"/>
      <c r="BB50" s="753"/>
      <c r="BC50" s="753"/>
      <c r="BD50" s="753"/>
      <c r="BE50" s="753"/>
      <c r="BF50" s="753"/>
      <c r="BG50" s="753"/>
      <c r="BH50" s="753"/>
      <c r="BI50" s="753"/>
      <c r="BJ50" s="753"/>
      <c r="BK50" s="753"/>
      <c r="BL50" s="753"/>
      <c r="BM50" s="753"/>
      <c r="BN50" s="753"/>
      <c r="BO50" s="753"/>
      <c r="BP50" s="753"/>
      <c r="BQ50" s="753"/>
      <c r="BR50" s="753"/>
      <c r="BS50" s="753"/>
      <c r="BT50" s="753"/>
      <c r="BU50" s="753"/>
      <c r="BV50" s="700"/>
      <c r="BW50" s="700"/>
      <c r="BX50" s="700"/>
      <c r="BY50" s="700"/>
      <c r="BZ50" s="700"/>
      <c r="CA50" s="702"/>
      <c r="CC50" s="693"/>
    </row>
    <row r="51" spans="2:82" ht="26.45" customHeight="1">
      <c r="B51" s="711"/>
      <c r="C51" s="744"/>
      <c r="D51" s="699"/>
      <c r="E51" s="757" t="s">
        <v>1171</v>
      </c>
      <c r="F51" s="753"/>
      <c r="G51" s="757" t="s">
        <v>1313</v>
      </c>
      <c r="H51" s="806"/>
      <c r="I51" s="806"/>
      <c r="J51" s="927"/>
      <c r="K51" s="927"/>
      <c r="L51" s="927"/>
      <c r="M51" s="927"/>
      <c r="N51" s="927"/>
      <c r="O51" s="753"/>
      <c r="P51" s="753"/>
      <c r="Q51" s="753"/>
      <c r="R51" s="753"/>
      <c r="S51" s="753"/>
      <c r="T51" s="753"/>
      <c r="U51" s="753"/>
      <c r="V51" s="806"/>
      <c r="W51" s="806"/>
      <c r="X51" s="806"/>
      <c r="Y51" s="927"/>
      <c r="Z51" s="927"/>
      <c r="AA51" s="927"/>
      <c r="AB51" s="927"/>
      <c r="AC51" s="927"/>
      <c r="AD51" s="927"/>
      <c r="AE51" s="753"/>
      <c r="AF51" s="753"/>
      <c r="AG51" s="753"/>
      <c r="AH51" s="753"/>
      <c r="AI51" s="753"/>
      <c r="AJ51" s="753"/>
      <c r="AK51" s="753"/>
      <c r="AL51" s="753"/>
      <c r="AM51" s="753"/>
      <c r="AN51" s="753"/>
      <c r="AO51" s="753"/>
      <c r="AP51" s="753"/>
      <c r="AQ51" s="753"/>
      <c r="AR51" s="753"/>
      <c r="AS51" s="753"/>
      <c r="AT51" s="753"/>
      <c r="AU51" s="753"/>
      <c r="AV51" s="753"/>
      <c r="AW51" s="753"/>
      <c r="AX51" s="753"/>
      <c r="AY51" s="753"/>
      <c r="AZ51" s="753"/>
      <c r="BA51" s="753"/>
      <c r="BB51" s="753"/>
      <c r="BC51" s="753"/>
      <c r="BD51" s="753"/>
      <c r="BE51" s="753"/>
      <c r="BF51" s="753"/>
      <c r="BG51" s="753"/>
      <c r="BH51" s="753"/>
      <c r="BI51" s="753"/>
      <c r="BJ51" s="753"/>
      <c r="BK51" s="753"/>
      <c r="BL51" s="753"/>
      <c r="BM51" s="753"/>
      <c r="BN51" s="753"/>
      <c r="BO51" s="753"/>
      <c r="BP51" s="753"/>
      <c r="BQ51" s="753"/>
      <c r="BR51" s="753"/>
      <c r="BS51" s="753"/>
      <c r="BT51" s="753"/>
      <c r="BU51" s="753"/>
      <c r="BV51" s="700"/>
      <c r="BW51" s="700"/>
      <c r="BX51" s="700"/>
      <c r="BY51" s="700"/>
      <c r="BZ51" s="700"/>
      <c r="CA51" s="702"/>
      <c r="CC51" s="693"/>
    </row>
    <row r="52" spans="2:82" ht="26.45" customHeight="1">
      <c r="B52" s="711"/>
      <c r="C52" s="744"/>
      <c r="D52" s="699"/>
      <c r="E52" s="753"/>
      <c r="F52" s="812"/>
      <c r="G52" s="929" t="s">
        <v>1314</v>
      </c>
      <c r="H52" s="806"/>
      <c r="I52" s="806"/>
      <c r="J52" s="927"/>
      <c r="K52" s="927"/>
      <c r="L52" s="927"/>
      <c r="M52" s="927"/>
      <c r="N52" s="927"/>
      <c r="O52" s="753"/>
      <c r="P52" s="753"/>
      <c r="Q52" s="753"/>
      <c r="R52" s="753"/>
      <c r="S52" s="753"/>
      <c r="T52" s="930"/>
      <c r="U52" s="930"/>
      <c r="V52" s="806"/>
      <c r="W52" s="806"/>
      <c r="X52" s="806"/>
      <c r="Y52" s="927"/>
      <c r="Z52" s="927"/>
      <c r="AA52" s="927"/>
      <c r="AB52" s="927"/>
      <c r="AC52" s="927"/>
      <c r="AD52" s="927"/>
      <c r="AE52" s="753"/>
      <c r="AF52" s="753"/>
      <c r="AG52" s="753"/>
      <c r="AH52" s="753"/>
      <c r="AI52" s="753"/>
      <c r="AJ52" s="753"/>
      <c r="AK52" s="753"/>
      <c r="AL52" s="753"/>
      <c r="AM52" s="753"/>
      <c r="AN52" s="753"/>
      <c r="AO52" s="753"/>
      <c r="AP52" s="753"/>
      <c r="AQ52" s="753"/>
      <c r="AR52" s="753"/>
      <c r="AS52" s="753"/>
      <c r="AT52" s="753"/>
      <c r="AU52" s="753"/>
      <c r="AV52" s="753"/>
      <c r="AW52" s="753"/>
      <c r="AX52" s="753"/>
      <c r="AY52" s="753"/>
      <c r="AZ52" s="753"/>
      <c r="BA52" s="753"/>
      <c r="BB52" s="753"/>
      <c r="BC52" s="753"/>
      <c r="BD52" s="753"/>
      <c r="BE52" s="753"/>
      <c r="BF52" s="753"/>
      <c r="BG52" s="753"/>
      <c r="BH52" s="753"/>
      <c r="BI52" s="753"/>
      <c r="BJ52" s="753"/>
      <c r="BK52" s="753"/>
      <c r="BL52" s="753"/>
      <c r="BM52" s="753"/>
      <c r="BN52" s="753"/>
      <c r="BO52" s="753"/>
      <c r="BP52" s="753"/>
      <c r="BQ52" s="753"/>
      <c r="BR52" s="753"/>
      <c r="BS52" s="753"/>
      <c r="BT52" s="753"/>
      <c r="BU52" s="753"/>
      <c r="BV52" s="700"/>
      <c r="BW52" s="700"/>
      <c r="BX52" s="700"/>
      <c r="BY52" s="700"/>
      <c r="BZ52" s="700"/>
      <c r="CA52" s="702"/>
      <c r="CC52" s="693"/>
    </row>
    <row r="53" spans="2:82" ht="16.350000000000001" customHeight="1">
      <c r="B53" s="711"/>
      <c r="C53" s="744"/>
      <c r="D53" s="699"/>
      <c r="E53" s="753"/>
      <c r="F53" s="753"/>
      <c r="G53" s="753"/>
      <c r="H53" s="806"/>
      <c r="I53" s="806"/>
      <c r="J53" s="927"/>
      <c r="K53" s="927"/>
      <c r="L53" s="927"/>
      <c r="M53" s="927"/>
      <c r="N53" s="927"/>
      <c r="O53" s="753"/>
      <c r="P53" s="753"/>
      <c r="Q53" s="753"/>
      <c r="R53" s="753"/>
      <c r="S53" s="753"/>
      <c r="T53" s="753"/>
      <c r="U53" s="753"/>
      <c r="V53" s="806"/>
      <c r="W53" s="806"/>
      <c r="X53" s="806"/>
      <c r="Y53" s="927"/>
      <c r="Z53" s="927"/>
      <c r="AA53" s="927"/>
      <c r="AB53" s="927"/>
      <c r="AC53" s="927"/>
      <c r="AD53" s="927"/>
      <c r="AE53" s="753"/>
      <c r="AF53" s="753"/>
      <c r="AG53" s="753"/>
      <c r="AH53" s="753"/>
      <c r="AI53" s="753"/>
      <c r="AJ53" s="753"/>
      <c r="AK53" s="753"/>
      <c r="AL53" s="753"/>
      <c r="AM53" s="753"/>
      <c r="AN53" s="753"/>
      <c r="AO53" s="753"/>
      <c r="AP53" s="753"/>
      <c r="AQ53" s="753"/>
      <c r="AR53" s="753"/>
      <c r="AS53" s="753"/>
      <c r="AT53" s="753"/>
      <c r="AU53" s="753"/>
      <c r="AV53" s="753"/>
      <c r="AW53" s="753"/>
      <c r="AX53" s="753"/>
      <c r="AY53" s="753"/>
      <c r="AZ53" s="753"/>
      <c r="BA53" s="753"/>
      <c r="BB53" s="753"/>
      <c r="BC53" s="753"/>
      <c r="BD53" s="753"/>
      <c r="BE53" s="753"/>
      <c r="BF53" s="753"/>
      <c r="BG53" s="753"/>
      <c r="BH53" s="753"/>
      <c r="BI53" s="753"/>
      <c r="BJ53" s="753"/>
      <c r="BK53" s="753"/>
      <c r="BL53" s="753"/>
      <c r="BM53" s="753"/>
      <c r="BN53" s="753"/>
      <c r="BO53" s="753"/>
      <c r="BP53" s="753"/>
      <c r="BQ53" s="753"/>
      <c r="BR53" s="753"/>
      <c r="BS53" s="753"/>
      <c r="BT53" s="753"/>
      <c r="BU53" s="753"/>
      <c r="BV53" s="700"/>
      <c r="BW53" s="700"/>
      <c r="BX53" s="700"/>
      <c r="BY53" s="700"/>
      <c r="BZ53" s="700"/>
      <c r="CA53" s="702"/>
      <c r="CC53" s="693"/>
    </row>
    <row r="54" spans="2:82" ht="30" customHeight="1">
      <c r="B54" s="711"/>
      <c r="C54" s="744"/>
      <c r="D54" s="699"/>
      <c r="E54" s="757" t="s">
        <v>1175</v>
      </c>
      <c r="F54" s="812"/>
      <c r="G54" s="812" t="s">
        <v>1315</v>
      </c>
      <c r="H54" s="806"/>
      <c r="I54" s="806"/>
      <c r="J54" s="927"/>
      <c r="K54" s="927"/>
      <c r="L54" s="927"/>
      <c r="M54" s="927"/>
      <c r="N54" s="927"/>
      <c r="O54" s="753"/>
      <c r="P54" s="753"/>
      <c r="Q54" s="753"/>
      <c r="R54" s="753"/>
      <c r="S54" s="753"/>
      <c r="T54" s="930"/>
      <c r="U54" s="930"/>
      <c r="V54" s="806"/>
      <c r="W54" s="806"/>
      <c r="X54" s="806"/>
      <c r="Y54" s="927"/>
      <c r="Z54" s="927"/>
      <c r="AA54" s="927"/>
      <c r="AB54" s="927"/>
      <c r="AC54" s="927"/>
      <c r="AD54" s="927"/>
      <c r="AE54" s="753"/>
      <c r="AF54" s="753"/>
      <c r="AG54" s="753"/>
      <c r="AH54" s="753"/>
      <c r="AI54" s="753"/>
      <c r="AJ54" s="753"/>
      <c r="AK54" s="753"/>
      <c r="AL54" s="753"/>
      <c r="AM54" s="753"/>
      <c r="AN54" s="753"/>
      <c r="AO54" s="753"/>
      <c r="AP54" s="753"/>
      <c r="AQ54" s="753"/>
      <c r="AR54" s="753"/>
      <c r="AS54" s="753"/>
      <c r="AT54" s="753"/>
      <c r="AU54" s="753"/>
      <c r="AV54" s="753"/>
      <c r="AW54" s="753"/>
      <c r="AX54" s="753"/>
      <c r="AY54" s="753"/>
      <c r="AZ54" s="753"/>
      <c r="BA54" s="753"/>
      <c r="BB54" s="753"/>
      <c r="BC54" s="753"/>
      <c r="BD54" s="753"/>
      <c r="BE54" s="753"/>
      <c r="BF54" s="753"/>
      <c r="BG54" s="753"/>
      <c r="BH54" s="753"/>
      <c r="BI54" s="753"/>
      <c r="BJ54" s="753"/>
      <c r="BK54" s="753"/>
      <c r="BL54" s="753"/>
      <c r="BM54" s="753"/>
      <c r="BN54" s="753"/>
      <c r="BO54" s="753"/>
      <c r="BP54" s="753"/>
      <c r="BQ54" s="753"/>
      <c r="BR54" s="753"/>
      <c r="BS54" s="753"/>
      <c r="BT54" s="753"/>
      <c r="BU54" s="753"/>
      <c r="BV54" s="700"/>
      <c r="BW54" s="700"/>
      <c r="BX54" s="700"/>
      <c r="BY54" s="700"/>
      <c r="BZ54" s="700"/>
      <c r="CA54" s="702"/>
      <c r="CC54" s="693"/>
    </row>
    <row r="55" spans="2:82" ht="26.45" customHeight="1">
      <c r="B55" s="711"/>
      <c r="C55" s="744"/>
      <c r="D55" s="699"/>
      <c r="E55" s="753"/>
      <c r="F55" s="753"/>
      <c r="G55" s="765" t="s">
        <v>1316</v>
      </c>
      <c r="H55" s="806"/>
      <c r="I55" s="806"/>
      <c r="J55" s="927"/>
      <c r="K55" s="927"/>
      <c r="L55" s="927"/>
      <c r="M55" s="927"/>
      <c r="N55" s="927"/>
      <c r="O55" s="753"/>
      <c r="P55" s="753"/>
      <c r="Q55" s="753"/>
      <c r="R55" s="753"/>
      <c r="S55" s="753"/>
      <c r="T55" s="753"/>
      <c r="U55" s="753"/>
      <c r="V55" s="806"/>
      <c r="W55" s="806"/>
      <c r="X55" s="806"/>
      <c r="Y55" s="927"/>
      <c r="Z55" s="927"/>
      <c r="AA55" s="927"/>
      <c r="AB55" s="927"/>
      <c r="AC55" s="927"/>
      <c r="AD55" s="927"/>
      <c r="AE55" s="753"/>
      <c r="AF55" s="753"/>
      <c r="AG55" s="753"/>
      <c r="AH55" s="753"/>
      <c r="AI55" s="753"/>
      <c r="AJ55" s="753"/>
      <c r="AK55" s="753"/>
      <c r="AL55" s="753"/>
      <c r="AM55" s="753"/>
      <c r="AN55" s="753"/>
      <c r="AO55" s="753"/>
      <c r="AP55" s="753"/>
      <c r="AQ55" s="753"/>
      <c r="AR55" s="753"/>
      <c r="AS55" s="753"/>
      <c r="AT55" s="753"/>
      <c r="AU55" s="753"/>
      <c r="AV55" s="753"/>
      <c r="AW55" s="753"/>
      <c r="AX55" s="753"/>
      <c r="AY55" s="753"/>
      <c r="AZ55" s="753"/>
      <c r="BA55" s="753"/>
      <c r="BB55" s="753"/>
      <c r="BC55" s="753"/>
      <c r="BD55" s="753"/>
      <c r="BE55" s="753"/>
      <c r="BF55" s="753"/>
      <c r="BG55" s="753"/>
      <c r="BH55" s="753"/>
      <c r="BI55" s="753"/>
      <c r="BJ55" s="753"/>
      <c r="BK55" s="753"/>
      <c r="BL55" s="753"/>
      <c r="BM55" s="753"/>
      <c r="BN55" s="753"/>
      <c r="BO55" s="753"/>
      <c r="BP55" s="753"/>
      <c r="BQ55" s="753"/>
      <c r="BR55" s="753"/>
      <c r="BS55" s="753"/>
      <c r="BT55" s="753"/>
      <c r="BU55" s="753"/>
      <c r="BV55" s="700"/>
      <c r="BW55" s="700"/>
      <c r="BX55" s="700"/>
      <c r="BY55" s="700"/>
      <c r="BZ55" s="700"/>
      <c r="CA55" s="702"/>
      <c r="CC55" s="693"/>
    </row>
    <row r="56" spans="2:82" s="714" customFormat="1" ht="16.350000000000001" customHeight="1">
      <c r="B56" s="782"/>
      <c r="C56" s="744"/>
      <c r="D56" s="835"/>
      <c r="E56" s="753"/>
      <c r="F56" s="926"/>
      <c r="G56" s="926"/>
      <c r="H56" s="806"/>
      <c r="I56" s="806"/>
      <c r="J56" s="927"/>
      <c r="K56" s="927"/>
      <c r="L56" s="927"/>
      <c r="M56" s="927"/>
      <c r="N56" s="927"/>
      <c r="O56" s="753"/>
      <c r="P56" s="753"/>
      <c r="Q56" s="753"/>
      <c r="R56" s="753"/>
      <c r="S56" s="753"/>
      <c r="T56" s="928"/>
      <c r="U56" s="928"/>
      <c r="V56" s="806"/>
      <c r="W56" s="806"/>
      <c r="X56" s="806"/>
      <c r="Y56" s="927"/>
      <c r="Z56" s="927"/>
      <c r="AA56" s="927"/>
      <c r="AB56" s="927"/>
      <c r="AC56" s="927"/>
      <c r="AD56" s="927"/>
      <c r="AE56" s="753"/>
      <c r="AF56" s="753"/>
      <c r="AG56" s="753"/>
      <c r="AH56" s="753"/>
      <c r="AI56" s="753"/>
      <c r="AJ56" s="753"/>
      <c r="AK56" s="753"/>
      <c r="AL56" s="753"/>
      <c r="AM56" s="753"/>
      <c r="AN56" s="753"/>
      <c r="AO56" s="753"/>
      <c r="AP56" s="753"/>
      <c r="AQ56" s="753"/>
      <c r="AR56" s="753"/>
      <c r="AS56" s="753"/>
      <c r="AT56" s="753"/>
      <c r="AU56" s="753"/>
      <c r="AV56" s="753"/>
      <c r="AW56" s="753"/>
      <c r="AX56" s="753"/>
      <c r="AY56" s="753"/>
      <c r="AZ56" s="753"/>
      <c r="BA56" s="753"/>
      <c r="BB56" s="753"/>
      <c r="BC56" s="753"/>
      <c r="BD56" s="753"/>
      <c r="BE56" s="753"/>
      <c r="BF56" s="753"/>
      <c r="BG56" s="753"/>
      <c r="BH56" s="753"/>
      <c r="BI56" s="753"/>
      <c r="BJ56" s="753"/>
      <c r="BK56" s="753"/>
      <c r="BL56" s="753"/>
      <c r="BM56" s="753"/>
      <c r="BN56" s="753"/>
      <c r="BO56" s="753"/>
      <c r="BP56" s="753"/>
      <c r="BQ56" s="753"/>
      <c r="BR56" s="753"/>
      <c r="BS56" s="753"/>
      <c r="BT56" s="753"/>
      <c r="BU56" s="753"/>
      <c r="BV56" s="683"/>
      <c r="BW56" s="683"/>
      <c r="BX56" s="683"/>
      <c r="BY56" s="683"/>
      <c r="BZ56" s="683"/>
      <c r="CA56" s="687"/>
      <c r="CC56" s="783"/>
      <c r="CD56" s="741"/>
    </row>
    <row r="57" spans="2:82" ht="30" customHeight="1">
      <c r="B57" s="711"/>
      <c r="C57" s="744"/>
      <c r="D57" s="699"/>
      <c r="E57" s="931" t="s">
        <v>1221</v>
      </c>
      <c r="F57" s="753"/>
      <c r="G57" s="757" t="s">
        <v>1317</v>
      </c>
      <c r="H57" s="806"/>
      <c r="I57" s="806"/>
      <c r="J57" s="927"/>
      <c r="K57" s="927"/>
      <c r="L57" s="927"/>
      <c r="M57" s="927"/>
      <c r="N57" s="927"/>
      <c r="O57" s="753"/>
      <c r="P57" s="753"/>
      <c r="Q57" s="753"/>
      <c r="R57" s="753"/>
      <c r="S57" s="753"/>
      <c r="T57" s="753"/>
      <c r="U57" s="753"/>
      <c r="V57" s="806"/>
      <c r="W57" s="806"/>
      <c r="X57" s="806"/>
      <c r="Y57" s="927"/>
      <c r="Z57" s="927"/>
      <c r="AA57" s="927"/>
      <c r="AB57" s="927"/>
      <c r="AC57" s="927"/>
      <c r="AD57" s="927"/>
      <c r="AE57" s="753"/>
      <c r="AF57" s="753"/>
      <c r="AG57" s="753"/>
      <c r="AH57" s="753"/>
      <c r="AI57" s="753"/>
      <c r="AJ57" s="753"/>
      <c r="AK57" s="753"/>
      <c r="AL57" s="753"/>
      <c r="AM57" s="753"/>
      <c r="AN57" s="753"/>
      <c r="AO57" s="753"/>
      <c r="AP57" s="753"/>
      <c r="AQ57" s="753"/>
      <c r="AR57" s="753"/>
      <c r="AS57" s="753"/>
      <c r="AT57" s="753"/>
      <c r="AU57" s="753"/>
      <c r="AV57" s="753"/>
      <c r="AW57" s="753"/>
      <c r="AX57" s="753"/>
      <c r="AY57" s="753"/>
      <c r="AZ57" s="753"/>
      <c r="BA57" s="753"/>
      <c r="BB57" s="753"/>
      <c r="BC57" s="753"/>
      <c r="BD57" s="753"/>
      <c r="BE57" s="753"/>
      <c r="BF57" s="753"/>
      <c r="BG57" s="753"/>
      <c r="BH57" s="753"/>
      <c r="BI57" s="753"/>
      <c r="BJ57" s="753"/>
      <c r="BK57" s="753"/>
      <c r="BL57" s="753"/>
      <c r="BM57" s="753"/>
      <c r="BN57" s="753"/>
      <c r="BO57" s="753"/>
      <c r="BP57" s="753"/>
      <c r="BQ57" s="753"/>
      <c r="BR57" s="753"/>
      <c r="BS57" s="753"/>
      <c r="BT57" s="753"/>
      <c r="BU57" s="753"/>
      <c r="BV57" s="700"/>
      <c r="BW57" s="700"/>
      <c r="BX57" s="700"/>
      <c r="BY57" s="700"/>
      <c r="BZ57" s="700"/>
      <c r="CA57" s="702"/>
      <c r="CC57" s="693"/>
      <c r="CD57" s="744"/>
    </row>
    <row r="58" spans="2:82" ht="30" customHeight="1">
      <c r="B58" s="711"/>
      <c r="C58" s="744"/>
      <c r="D58" s="699"/>
      <c r="E58" s="753"/>
      <c r="F58" s="700"/>
      <c r="G58" s="929" t="s">
        <v>1318</v>
      </c>
      <c r="H58" s="806"/>
      <c r="I58" s="806"/>
      <c r="J58" s="927"/>
      <c r="K58" s="927"/>
      <c r="L58" s="927"/>
      <c r="M58" s="927"/>
      <c r="N58" s="927"/>
      <c r="O58" s="753"/>
      <c r="P58" s="753"/>
      <c r="Q58" s="753"/>
      <c r="R58" s="753"/>
      <c r="S58" s="753"/>
      <c r="T58" s="930"/>
      <c r="U58" s="930"/>
      <c r="V58" s="806"/>
      <c r="W58" s="806"/>
      <c r="X58" s="806"/>
      <c r="Y58" s="927"/>
      <c r="Z58" s="927"/>
      <c r="AA58" s="927"/>
      <c r="AB58" s="927"/>
      <c r="AC58" s="927"/>
      <c r="AD58" s="927"/>
      <c r="AE58" s="753"/>
      <c r="AF58" s="753"/>
      <c r="AG58" s="753"/>
      <c r="AH58" s="753"/>
      <c r="AI58" s="753"/>
      <c r="AJ58" s="753"/>
      <c r="AK58" s="753"/>
      <c r="AL58" s="753"/>
      <c r="AM58" s="753"/>
      <c r="AN58" s="753"/>
      <c r="AO58" s="753"/>
      <c r="AP58" s="753"/>
      <c r="AQ58" s="753"/>
      <c r="AR58" s="753"/>
      <c r="AS58" s="753"/>
      <c r="AT58" s="753"/>
      <c r="AU58" s="753"/>
      <c r="AV58" s="753"/>
      <c r="AW58" s="753"/>
      <c r="AX58" s="753"/>
      <c r="AY58" s="753"/>
      <c r="AZ58" s="753"/>
      <c r="BA58" s="753"/>
      <c r="BB58" s="753"/>
      <c r="BC58" s="753"/>
      <c r="BD58" s="753"/>
      <c r="BE58" s="753"/>
      <c r="BF58" s="753"/>
      <c r="BG58" s="753"/>
      <c r="BH58" s="753"/>
      <c r="BI58" s="753"/>
      <c r="BJ58" s="753"/>
      <c r="BK58" s="753"/>
      <c r="BL58" s="753"/>
      <c r="BM58" s="753"/>
      <c r="BN58" s="753"/>
      <c r="BO58" s="753"/>
      <c r="BP58" s="753"/>
      <c r="BQ58" s="753"/>
      <c r="BR58" s="753"/>
      <c r="BS58" s="753"/>
      <c r="BT58" s="753"/>
      <c r="BU58" s="753"/>
      <c r="BV58" s="700"/>
      <c r="BW58" s="700"/>
      <c r="BX58" s="700"/>
      <c r="BY58" s="700"/>
      <c r="BZ58" s="700"/>
      <c r="CA58" s="702"/>
      <c r="CC58" s="693"/>
    </row>
    <row r="59" spans="2:82" ht="16.350000000000001" customHeight="1">
      <c r="B59" s="711"/>
      <c r="C59" s="744"/>
      <c r="D59" s="699"/>
      <c r="E59" s="753"/>
      <c r="F59" s="700"/>
      <c r="G59" s="929"/>
      <c r="H59" s="806"/>
      <c r="I59" s="806"/>
      <c r="J59" s="927"/>
      <c r="K59" s="927"/>
      <c r="L59" s="927"/>
      <c r="M59" s="927"/>
      <c r="N59" s="927"/>
      <c r="O59" s="753"/>
      <c r="P59" s="753"/>
      <c r="Q59" s="753"/>
      <c r="R59" s="753"/>
      <c r="S59" s="753"/>
      <c r="T59" s="930"/>
      <c r="U59" s="930"/>
      <c r="V59" s="806"/>
      <c r="W59" s="806"/>
      <c r="X59" s="806"/>
      <c r="Y59" s="927"/>
      <c r="Z59" s="927"/>
      <c r="AA59" s="927"/>
      <c r="AB59" s="927"/>
      <c r="AC59" s="927"/>
      <c r="AD59" s="927"/>
      <c r="AE59" s="753"/>
      <c r="AF59" s="753"/>
      <c r="AG59" s="753"/>
      <c r="AH59" s="753"/>
      <c r="AI59" s="753"/>
      <c r="AJ59" s="753"/>
      <c r="AK59" s="753"/>
      <c r="AL59" s="753"/>
      <c r="AM59" s="753"/>
      <c r="AN59" s="753"/>
      <c r="AO59" s="753"/>
      <c r="AP59" s="753"/>
      <c r="AQ59" s="753"/>
      <c r="AR59" s="753"/>
      <c r="AS59" s="753"/>
      <c r="AT59" s="753"/>
      <c r="AU59" s="753"/>
      <c r="AV59" s="753"/>
      <c r="AW59" s="753"/>
      <c r="AX59" s="753"/>
      <c r="AY59" s="753"/>
      <c r="AZ59" s="753"/>
      <c r="BA59" s="753"/>
      <c r="BB59" s="753"/>
      <c r="BC59" s="753"/>
      <c r="BD59" s="753"/>
      <c r="BE59" s="753"/>
      <c r="BF59" s="753"/>
      <c r="BG59" s="753"/>
      <c r="BH59" s="753"/>
      <c r="BI59" s="753"/>
      <c r="BJ59" s="753"/>
      <c r="BK59" s="753"/>
      <c r="BL59" s="753"/>
      <c r="BM59" s="753"/>
      <c r="BN59" s="753"/>
      <c r="BO59" s="753"/>
      <c r="BP59" s="753"/>
      <c r="BQ59" s="753"/>
      <c r="BR59" s="753"/>
      <c r="BS59" s="753"/>
      <c r="BT59" s="753"/>
      <c r="BU59" s="753"/>
      <c r="BV59" s="700"/>
      <c r="BW59" s="700"/>
      <c r="BX59" s="700"/>
      <c r="BY59" s="700"/>
      <c r="BZ59" s="700"/>
      <c r="CA59" s="702"/>
      <c r="CC59" s="693"/>
    </row>
    <row r="60" spans="2:82" ht="30" customHeight="1">
      <c r="B60" s="711"/>
      <c r="C60" s="744"/>
      <c r="D60" s="699"/>
      <c r="E60" s="757" t="s">
        <v>1284</v>
      </c>
      <c r="F60" s="753"/>
      <c r="G60" s="757" t="s">
        <v>1319</v>
      </c>
      <c r="H60" s="753"/>
      <c r="I60" s="753"/>
      <c r="J60" s="753"/>
      <c r="K60" s="753"/>
      <c r="L60" s="753"/>
      <c r="M60" s="753"/>
      <c r="N60" s="753"/>
      <c r="O60" s="753"/>
      <c r="P60" s="753"/>
      <c r="Q60" s="753"/>
      <c r="R60" s="753"/>
      <c r="S60" s="753"/>
      <c r="T60" s="753"/>
      <c r="U60" s="753"/>
      <c r="V60" s="753"/>
      <c r="W60" s="753"/>
      <c r="X60" s="753"/>
      <c r="Y60" s="753"/>
      <c r="Z60" s="753"/>
      <c r="AA60" s="753"/>
      <c r="AB60" s="753"/>
      <c r="AC60" s="753"/>
      <c r="AD60" s="753"/>
      <c r="AE60" s="753"/>
      <c r="AF60" s="753"/>
      <c r="AG60" s="753"/>
      <c r="AH60" s="753"/>
      <c r="AI60" s="753"/>
      <c r="AJ60" s="753"/>
      <c r="AK60" s="753"/>
      <c r="AL60" s="753"/>
      <c r="AM60" s="753"/>
      <c r="AN60" s="753"/>
      <c r="AO60" s="753"/>
      <c r="AP60" s="753"/>
      <c r="AQ60" s="753"/>
      <c r="AR60" s="753"/>
      <c r="AS60" s="753"/>
      <c r="AT60" s="753"/>
      <c r="AU60" s="753"/>
      <c r="AV60" s="753"/>
      <c r="AW60" s="753"/>
      <c r="AX60" s="753"/>
      <c r="AY60" s="753"/>
      <c r="AZ60" s="753"/>
      <c r="BA60" s="753"/>
      <c r="BB60" s="753"/>
      <c r="BC60" s="753"/>
      <c r="BD60" s="753"/>
      <c r="BE60" s="753"/>
      <c r="BF60" s="753"/>
      <c r="BG60" s="753"/>
      <c r="BH60" s="753"/>
      <c r="BI60" s="753"/>
      <c r="BJ60" s="753"/>
      <c r="BK60" s="753"/>
      <c r="BL60" s="753"/>
      <c r="BM60" s="753"/>
      <c r="BN60" s="753"/>
      <c r="BO60" s="753"/>
      <c r="BP60" s="753"/>
      <c r="BQ60" s="753"/>
      <c r="BR60" s="753"/>
      <c r="BS60" s="753"/>
      <c r="BT60" s="753"/>
      <c r="BU60" s="753"/>
      <c r="BV60" s="700"/>
      <c r="BW60" s="700"/>
      <c r="BX60" s="700"/>
      <c r="BY60" s="700"/>
      <c r="BZ60" s="700"/>
      <c r="CA60" s="702"/>
      <c r="CC60" s="693"/>
    </row>
    <row r="61" spans="2:82" s="744" customFormat="1" ht="30" customHeight="1">
      <c r="B61" s="743"/>
      <c r="C61" s="679"/>
      <c r="D61" s="752"/>
      <c r="E61" s="753"/>
      <c r="F61" s="753"/>
      <c r="G61" s="757" t="s">
        <v>1320</v>
      </c>
      <c r="H61" s="753"/>
      <c r="I61" s="753"/>
      <c r="J61" s="753"/>
      <c r="K61" s="753"/>
      <c r="L61" s="753"/>
      <c r="M61" s="753"/>
      <c r="N61" s="753"/>
      <c r="O61" s="753"/>
      <c r="P61" s="753"/>
      <c r="Q61" s="753"/>
      <c r="R61" s="753"/>
      <c r="S61" s="753"/>
      <c r="T61" s="753"/>
      <c r="U61" s="753"/>
      <c r="V61" s="753"/>
      <c r="W61" s="753"/>
      <c r="X61" s="753"/>
      <c r="Y61" s="753"/>
      <c r="Z61" s="753"/>
      <c r="AA61" s="753"/>
      <c r="AB61" s="753"/>
      <c r="AC61" s="753"/>
      <c r="AD61" s="753"/>
      <c r="AE61" s="753"/>
      <c r="AF61" s="753"/>
      <c r="AG61" s="753"/>
      <c r="AH61" s="753"/>
      <c r="AI61" s="753"/>
      <c r="AJ61" s="753"/>
      <c r="AK61" s="753"/>
      <c r="AL61" s="753"/>
      <c r="AM61" s="753"/>
      <c r="AN61" s="753"/>
      <c r="AO61" s="753"/>
      <c r="AP61" s="753"/>
      <c r="AQ61" s="753"/>
      <c r="AR61" s="753"/>
      <c r="AS61" s="753"/>
      <c r="AT61" s="753"/>
      <c r="AU61" s="753"/>
      <c r="AV61" s="753"/>
      <c r="AW61" s="753"/>
      <c r="AX61" s="753"/>
      <c r="AY61" s="753"/>
      <c r="AZ61" s="753"/>
      <c r="BA61" s="753"/>
      <c r="BB61" s="753"/>
      <c r="BC61" s="753"/>
      <c r="BD61" s="753"/>
      <c r="BE61" s="753"/>
      <c r="BF61" s="753"/>
      <c r="BG61" s="753"/>
      <c r="BH61" s="753"/>
      <c r="BI61" s="753"/>
      <c r="BJ61" s="753"/>
      <c r="BK61" s="753"/>
      <c r="BL61" s="753"/>
      <c r="BM61" s="753"/>
      <c r="BN61" s="753"/>
      <c r="BO61" s="753"/>
      <c r="BP61" s="753"/>
      <c r="BQ61" s="753"/>
      <c r="BR61" s="753"/>
      <c r="BS61" s="753"/>
      <c r="BT61" s="753"/>
      <c r="BU61" s="753"/>
      <c r="BV61" s="753"/>
      <c r="BW61" s="753"/>
      <c r="BX61" s="753"/>
      <c r="BY61" s="753"/>
      <c r="BZ61" s="812"/>
      <c r="CA61" s="932"/>
      <c r="CC61" s="745"/>
    </row>
    <row r="62" spans="2:82" s="744" customFormat="1" ht="30" customHeight="1">
      <c r="B62" s="743"/>
      <c r="C62" s="679"/>
      <c r="D62" s="752"/>
      <c r="E62" s="700"/>
      <c r="F62" s="1555"/>
      <c r="G62" s="769" t="s">
        <v>1321</v>
      </c>
      <c r="H62" s="683"/>
      <c r="I62" s="683"/>
      <c r="J62" s="683"/>
      <c r="K62" s="700"/>
      <c r="L62" s="700"/>
      <c r="M62" s="700"/>
      <c r="N62" s="700"/>
      <c r="O62" s="700"/>
      <c r="P62" s="700"/>
      <c r="Q62" s="700"/>
      <c r="R62" s="700"/>
      <c r="S62" s="700"/>
      <c r="T62" s="700"/>
      <c r="U62" s="700"/>
      <c r="V62" s="700"/>
      <c r="W62" s="700"/>
      <c r="X62" s="700"/>
      <c r="Y62" s="700"/>
      <c r="Z62" s="700"/>
      <c r="AA62" s="700"/>
      <c r="AB62" s="700"/>
      <c r="AC62" s="700"/>
      <c r="AD62" s="700"/>
      <c r="AE62" s="700"/>
      <c r="AF62" s="700"/>
      <c r="AG62" s="700"/>
      <c r="AH62" s="700"/>
      <c r="AI62" s="700"/>
      <c r="AJ62" s="700"/>
      <c r="AK62" s="700"/>
      <c r="AL62" s="700"/>
      <c r="AM62" s="700"/>
      <c r="AN62" s="700"/>
      <c r="AO62" s="700"/>
      <c r="AP62" s="700"/>
      <c r="AQ62" s="700"/>
      <c r="AR62" s="700"/>
      <c r="AS62" s="700"/>
      <c r="AT62" s="700"/>
      <c r="AU62" s="700"/>
      <c r="AV62" s="700"/>
      <c r="AW62" s="700"/>
      <c r="AX62" s="700"/>
      <c r="AY62" s="832"/>
      <c r="AZ62" s="716"/>
      <c r="BA62" s="933"/>
      <c r="BB62" s="753"/>
      <c r="BC62" s="753"/>
      <c r="BD62" s="753"/>
      <c r="BE62" s="753"/>
      <c r="BF62" s="753"/>
      <c r="BG62" s="753"/>
      <c r="BH62" s="753"/>
      <c r="BI62" s="753"/>
      <c r="BJ62" s="753"/>
      <c r="BK62" s="753"/>
      <c r="BL62" s="753"/>
      <c r="BM62" s="753"/>
      <c r="BN62" s="753"/>
      <c r="BO62" s="753"/>
      <c r="BP62" s="753"/>
      <c r="BQ62" s="753"/>
      <c r="BR62" s="753"/>
      <c r="BS62" s="753"/>
      <c r="BT62" s="753"/>
      <c r="BU62" s="753"/>
      <c r="BV62" s="753"/>
      <c r="BW62" s="753"/>
      <c r="BX62" s="753"/>
      <c r="BY62" s="753"/>
      <c r="BZ62" s="753"/>
      <c r="CA62" s="758"/>
      <c r="CC62" s="934"/>
      <c r="CD62" s="848"/>
    </row>
    <row r="63" spans="2:82" s="744" customFormat="1" ht="26.45" customHeight="1" thickBot="1">
      <c r="B63" s="743"/>
      <c r="D63" s="935"/>
      <c r="E63" s="936"/>
      <c r="F63" s="936"/>
      <c r="G63" s="936"/>
      <c r="H63" s="936"/>
      <c r="I63" s="936"/>
      <c r="J63" s="936"/>
      <c r="K63" s="936"/>
      <c r="L63" s="936"/>
      <c r="M63" s="936"/>
      <c r="N63" s="936"/>
      <c r="O63" s="936"/>
      <c r="P63" s="936"/>
      <c r="Q63" s="936"/>
      <c r="R63" s="936"/>
      <c r="S63" s="936"/>
      <c r="T63" s="936"/>
      <c r="U63" s="936"/>
      <c r="V63" s="936"/>
      <c r="W63" s="936"/>
      <c r="X63" s="936"/>
      <c r="Y63" s="936"/>
      <c r="Z63" s="936"/>
      <c r="AA63" s="936"/>
      <c r="AB63" s="936"/>
      <c r="AC63" s="936"/>
      <c r="AD63" s="936"/>
      <c r="AE63" s="936"/>
      <c r="AF63" s="936"/>
      <c r="AG63" s="936"/>
      <c r="AH63" s="936"/>
      <c r="AI63" s="936"/>
      <c r="AJ63" s="936"/>
      <c r="AK63" s="936"/>
      <c r="AL63" s="936"/>
      <c r="AM63" s="936"/>
      <c r="AN63" s="936"/>
      <c r="AO63" s="936"/>
      <c r="AP63" s="936"/>
      <c r="AQ63" s="936"/>
      <c r="AR63" s="936"/>
      <c r="AS63" s="936"/>
      <c r="AT63" s="936"/>
      <c r="AU63" s="936"/>
      <c r="AV63" s="936"/>
      <c r="AW63" s="936"/>
      <c r="AX63" s="936"/>
      <c r="AY63" s="936"/>
      <c r="AZ63" s="936"/>
      <c r="BA63" s="936"/>
      <c r="BB63" s="936"/>
      <c r="BC63" s="936"/>
      <c r="BD63" s="936"/>
      <c r="BE63" s="936"/>
      <c r="BF63" s="936"/>
      <c r="BG63" s="936"/>
      <c r="BH63" s="936"/>
      <c r="BI63" s="936"/>
      <c r="BJ63" s="936"/>
      <c r="BK63" s="936"/>
      <c r="BL63" s="936"/>
      <c r="BM63" s="936"/>
      <c r="BN63" s="936"/>
      <c r="BO63" s="936"/>
      <c r="BP63" s="936"/>
      <c r="BQ63" s="936"/>
      <c r="BR63" s="936"/>
      <c r="BS63" s="936"/>
      <c r="BT63" s="936"/>
      <c r="BU63" s="936"/>
      <c r="BV63" s="936"/>
      <c r="BW63" s="936"/>
      <c r="BX63" s="936"/>
      <c r="BY63" s="936"/>
      <c r="BZ63" s="936"/>
      <c r="CA63" s="937"/>
      <c r="CC63" s="934"/>
      <c r="CD63" s="848"/>
    </row>
    <row r="64" spans="2:82" s="741" customFormat="1" ht="26.45" customHeight="1">
      <c r="B64" s="740"/>
      <c r="CC64" s="938"/>
      <c r="CD64" s="791"/>
    </row>
    <row r="65" spans="2:82" s="741" customFormat="1" ht="16.149999999999999" customHeight="1">
      <c r="B65" s="939"/>
      <c r="C65" s="940"/>
      <c r="D65" s="940"/>
      <c r="E65" s="940"/>
      <c r="F65" s="940"/>
      <c r="G65" s="940"/>
      <c r="H65" s="940"/>
      <c r="I65" s="940"/>
      <c r="J65" s="940"/>
      <c r="K65" s="940"/>
      <c r="L65" s="940"/>
      <c r="M65" s="940"/>
      <c r="N65" s="940"/>
      <c r="O65" s="940"/>
      <c r="P65" s="940"/>
      <c r="Q65" s="940"/>
      <c r="R65" s="940"/>
      <c r="S65" s="940"/>
      <c r="T65" s="940"/>
      <c r="U65" s="940"/>
      <c r="V65" s="940"/>
      <c r="W65" s="940"/>
      <c r="X65" s="940"/>
      <c r="Y65" s="940"/>
      <c r="Z65" s="940"/>
      <c r="AA65" s="940"/>
      <c r="AB65" s="940"/>
      <c r="AC65" s="940"/>
      <c r="AD65" s="940"/>
      <c r="AE65" s="940"/>
      <c r="AF65" s="940"/>
      <c r="AG65" s="940"/>
      <c r="AH65" s="940"/>
      <c r="AI65" s="940"/>
      <c r="AJ65" s="940"/>
      <c r="AK65" s="940"/>
      <c r="AL65" s="940"/>
      <c r="AM65" s="940"/>
      <c r="AN65" s="940"/>
      <c r="AO65" s="940"/>
      <c r="AP65" s="940"/>
      <c r="AQ65" s="940"/>
      <c r="AR65" s="940"/>
      <c r="AS65" s="940"/>
      <c r="AT65" s="940"/>
      <c r="AU65" s="940"/>
      <c r="AV65" s="940"/>
      <c r="AW65" s="940"/>
      <c r="AX65" s="940"/>
      <c r="AY65" s="940"/>
      <c r="AZ65" s="940"/>
      <c r="BA65" s="940"/>
      <c r="BB65" s="940"/>
      <c r="BC65" s="940"/>
      <c r="BD65" s="940"/>
      <c r="BE65" s="940"/>
      <c r="BF65" s="940"/>
      <c r="BG65" s="940"/>
      <c r="BH65" s="940"/>
      <c r="BI65" s="940"/>
      <c r="BJ65" s="940"/>
      <c r="BK65" s="940"/>
      <c r="BL65" s="940"/>
      <c r="BM65" s="940"/>
      <c r="BN65" s="940"/>
      <c r="BO65" s="940"/>
      <c r="BP65" s="940"/>
      <c r="BQ65" s="940"/>
      <c r="BR65" s="940"/>
      <c r="BS65" s="940"/>
      <c r="BT65" s="940"/>
      <c r="BU65" s="940"/>
      <c r="BV65" s="940"/>
      <c r="BW65" s="940"/>
      <c r="BX65" s="940"/>
      <c r="BY65" s="940"/>
      <c r="BZ65" s="940"/>
      <c r="CA65" s="940"/>
      <c r="CB65" s="940"/>
      <c r="CC65" s="941"/>
      <c r="CD65" s="791"/>
    </row>
    <row r="66" spans="2:82" s="741" customFormat="1" ht="26.45" customHeight="1">
      <c r="B66" s="740"/>
      <c r="C66" s="911" t="s">
        <v>1322</v>
      </c>
      <c r="D66" s="919" t="s">
        <v>1323</v>
      </c>
      <c r="F66" s="679"/>
      <c r="G66" s="679"/>
      <c r="H66" s="714"/>
      <c r="I66" s="714"/>
      <c r="J66" s="714"/>
      <c r="K66" s="714"/>
      <c r="L66" s="679"/>
      <c r="M66" s="679"/>
      <c r="N66" s="679"/>
      <c r="O66" s="679"/>
      <c r="P66" s="679"/>
      <c r="Q66" s="679"/>
      <c r="R66" s="679"/>
      <c r="S66" s="679"/>
      <c r="T66" s="679"/>
      <c r="U66" s="679"/>
      <c r="V66" s="679"/>
      <c r="W66" s="679"/>
      <c r="X66" s="679"/>
      <c r="Y66" s="679"/>
      <c r="Z66" s="679"/>
      <c r="AA66" s="679"/>
      <c r="AB66" s="679"/>
      <c r="AC66" s="679"/>
      <c r="AD66" s="679"/>
      <c r="AE66" s="679"/>
      <c r="AF66" s="679"/>
      <c r="AG66" s="679"/>
      <c r="AH66" s="679"/>
      <c r="AI66" s="679"/>
      <c r="AJ66" s="679"/>
      <c r="AK66" s="679"/>
      <c r="AL66" s="679"/>
      <c r="AM66" s="679"/>
      <c r="AN66" s="679"/>
      <c r="AO66" s="679"/>
      <c r="AP66" s="679"/>
      <c r="AQ66" s="849"/>
      <c r="AR66" s="679"/>
      <c r="AS66" s="679"/>
      <c r="AT66" s="679"/>
      <c r="AU66" s="679"/>
      <c r="AV66" s="679"/>
      <c r="AW66" s="679"/>
      <c r="AX66" s="679"/>
      <c r="AY66" s="679"/>
      <c r="AZ66" s="815"/>
      <c r="BA66" s="846"/>
      <c r="BB66" s="847"/>
      <c r="BC66" s="744"/>
      <c r="BD66" s="744"/>
      <c r="BE66" s="744"/>
      <c r="BF66" s="744"/>
      <c r="BG66" s="744"/>
      <c r="BH66" s="744"/>
      <c r="BI66" s="744"/>
      <c r="BJ66" s="744"/>
      <c r="BK66" s="744"/>
      <c r="BL66" s="744"/>
      <c r="CC66" s="938"/>
    </row>
    <row r="67" spans="2:82" s="741" customFormat="1" ht="25.15">
      <c r="B67" s="740"/>
      <c r="C67" s="679"/>
      <c r="D67" s="920" t="s">
        <v>1324</v>
      </c>
      <c r="F67" s="679"/>
      <c r="G67" s="679"/>
      <c r="H67" s="714"/>
      <c r="I67" s="714"/>
      <c r="J67" s="714"/>
      <c r="K67" s="714"/>
      <c r="L67" s="679"/>
      <c r="M67" s="679"/>
      <c r="N67" s="679"/>
      <c r="O67" s="679"/>
      <c r="P67" s="679"/>
      <c r="CC67" s="938"/>
    </row>
    <row r="68" spans="2:82" s="741" customFormat="1" ht="26.45" customHeight="1">
      <c r="B68" s="740"/>
      <c r="C68" s="679"/>
      <c r="D68" s="679"/>
      <c r="E68" s="920"/>
      <c r="F68" s="679"/>
      <c r="G68" s="679"/>
      <c r="H68" s="714"/>
      <c r="I68" s="714"/>
      <c r="J68" s="714"/>
      <c r="K68" s="714"/>
      <c r="L68" s="679"/>
      <c r="M68" s="679"/>
      <c r="N68" s="679"/>
      <c r="O68" s="679"/>
      <c r="P68" s="679"/>
      <c r="CC68" s="742"/>
    </row>
    <row r="69" spans="2:82" s="744" customFormat="1" ht="26.45" customHeight="1">
      <c r="B69" s="743"/>
      <c r="C69" s="741"/>
      <c r="D69" s="741"/>
      <c r="G69" s="1946" t="s">
        <v>1325</v>
      </c>
      <c r="H69" s="1946"/>
      <c r="I69" s="1946"/>
      <c r="J69" s="1946"/>
      <c r="K69" s="713"/>
      <c r="AF69" s="741"/>
      <c r="AG69" s="741"/>
      <c r="AH69" s="741"/>
      <c r="AI69" s="741"/>
      <c r="AJ69" s="741"/>
      <c r="AK69" s="741"/>
      <c r="AL69" s="741"/>
      <c r="AM69" s="741"/>
      <c r="AN69" s="741"/>
      <c r="AO69" s="741"/>
      <c r="AP69" s="741"/>
      <c r="AQ69" s="741"/>
      <c r="AR69" s="741"/>
      <c r="AS69" s="741"/>
      <c r="AT69" s="741"/>
      <c r="AU69" s="741"/>
      <c r="AV69" s="741"/>
      <c r="AW69" s="741"/>
      <c r="AX69" s="741"/>
      <c r="AY69" s="741"/>
      <c r="AZ69" s="741"/>
      <c r="BA69" s="741"/>
      <c r="BB69" s="741"/>
      <c r="BC69" s="741"/>
      <c r="BD69" s="741"/>
      <c r="BE69" s="741"/>
      <c r="BF69" s="741"/>
      <c r="BG69" s="741"/>
      <c r="BH69" s="741"/>
      <c r="BI69" s="741"/>
      <c r="BJ69" s="741"/>
      <c r="BK69" s="741"/>
      <c r="BL69" s="741"/>
      <c r="CC69" s="745"/>
    </row>
    <row r="70" spans="2:82" s="744" customFormat="1" ht="26.45" customHeight="1">
      <c r="B70" s="743"/>
      <c r="C70" s="741"/>
      <c r="D70" s="741"/>
      <c r="F70" s="1803" t="s">
        <v>1130</v>
      </c>
      <c r="G70" s="1583"/>
      <c r="H70" s="1932"/>
      <c r="I70" s="1933"/>
      <c r="J70" s="1934"/>
      <c r="K70" s="1944" t="s">
        <v>1187</v>
      </c>
      <c r="L70" s="1945"/>
      <c r="M70" s="1945"/>
      <c r="N70" s="1945"/>
      <c r="O70" s="1945"/>
      <c r="P70" s="1945"/>
      <c r="Q70" s="1945"/>
      <c r="U70" s="1947">
        <v>2</v>
      </c>
      <c r="V70" s="1566"/>
      <c r="W70" s="1932" t="s">
        <v>1082</v>
      </c>
      <c r="X70" s="1933"/>
      <c r="Y70" s="1934"/>
      <c r="Z70" s="1944" t="s">
        <v>1188</v>
      </c>
      <c r="AA70" s="1945"/>
      <c r="AB70" s="1945"/>
      <c r="AC70" s="1945"/>
      <c r="AD70" s="1945"/>
      <c r="AE70" s="1945"/>
      <c r="AF70" s="741"/>
      <c r="AG70" s="741"/>
      <c r="AH70" s="741"/>
      <c r="AI70" s="741"/>
      <c r="AJ70" s="741"/>
      <c r="AK70" s="741"/>
      <c r="AL70" s="741"/>
      <c r="AM70" s="741"/>
      <c r="AN70" s="741"/>
      <c r="AO70" s="741"/>
      <c r="AP70" s="741"/>
      <c r="AQ70" s="741"/>
      <c r="AR70" s="741"/>
      <c r="AS70" s="741"/>
      <c r="AT70" s="741"/>
      <c r="AU70" s="741"/>
      <c r="AV70" s="741"/>
      <c r="AW70" s="741"/>
      <c r="AX70" s="741"/>
      <c r="AY70" s="741"/>
      <c r="AZ70" s="741"/>
      <c r="BA70" s="741"/>
      <c r="BB70" s="741"/>
      <c r="BC70" s="741"/>
      <c r="BD70" s="741"/>
      <c r="BE70" s="741"/>
      <c r="BF70" s="741"/>
      <c r="BG70" s="741"/>
      <c r="BH70" s="741"/>
      <c r="BI70" s="741"/>
      <c r="BJ70" s="741"/>
      <c r="BK70" s="741"/>
      <c r="BL70" s="741"/>
      <c r="CC70" s="745"/>
    </row>
    <row r="71" spans="2:82" s="744" customFormat="1" ht="26.45" customHeight="1">
      <c r="B71" s="743"/>
      <c r="F71" s="1803"/>
      <c r="H71" s="1935"/>
      <c r="I71" s="1936"/>
      <c r="J71" s="1937"/>
      <c r="K71" s="1944"/>
      <c r="L71" s="1945"/>
      <c r="M71" s="1945"/>
      <c r="N71" s="1945"/>
      <c r="O71" s="1945"/>
      <c r="P71" s="1945"/>
      <c r="Q71" s="1945"/>
      <c r="U71" s="1947"/>
      <c r="W71" s="1935"/>
      <c r="X71" s="1936"/>
      <c r="Y71" s="1937"/>
      <c r="Z71" s="1944"/>
      <c r="AA71" s="1945"/>
      <c r="AB71" s="1945"/>
      <c r="AC71" s="1945"/>
      <c r="AD71" s="1945"/>
      <c r="AE71" s="1945"/>
      <c r="CC71" s="745"/>
    </row>
    <row r="72" spans="2:82" s="744" customFormat="1" ht="26.45" customHeight="1" thickBot="1">
      <c r="B72" s="743"/>
      <c r="CC72" s="745"/>
    </row>
    <row r="73" spans="2:82" s="744" customFormat="1" ht="26.45" customHeight="1">
      <c r="B73" s="743"/>
      <c r="D73" s="942"/>
      <c r="E73" s="943"/>
      <c r="F73" s="944"/>
      <c r="G73" s="943"/>
      <c r="H73" s="943"/>
      <c r="I73" s="943"/>
      <c r="J73" s="943"/>
      <c r="K73" s="943"/>
      <c r="L73" s="943"/>
      <c r="M73" s="943"/>
      <c r="N73" s="943"/>
      <c r="O73" s="943"/>
      <c r="P73" s="943"/>
      <c r="Q73" s="943"/>
      <c r="R73" s="943"/>
      <c r="S73" s="943"/>
      <c r="T73" s="943"/>
      <c r="U73" s="943"/>
      <c r="V73" s="943"/>
      <c r="W73" s="943"/>
      <c r="X73" s="943"/>
      <c r="Y73" s="943"/>
      <c r="Z73" s="943"/>
      <c r="AA73" s="943"/>
      <c r="AB73" s="943"/>
      <c r="AC73" s="943"/>
      <c r="AD73" s="943"/>
      <c r="AE73" s="943"/>
      <c r="AF73" s="943"/>
      <c r="AG73" s="943"/>
      <c r="AH73" s="943"/>
      <c r="AI73" s="943"/>
      <c r="AJ73" s="943"/>
      <c r="AK73" s="943"/>
      <c r="AL73" s="943"/>
      <c r="AM73" s="943"/>
      <c r="AN73" s="943"/>
      <c r="AO73" s="943"/>
      <c r="AP73" s="943"/>
      <c r="AQ73" s="943"/>
      <c r="AR73" s="943"/>
      <c r="AS73" s="943"/>
      <c r="AT73" s="943"/>
      <c r="AU73" s="943"/>
      <c r="AV73" s="943"/>
      <c r="AW73" s="943"/>
      <c r="AX73" s="943"/>
      <c r="AY73" s="943"/>
      <c r="AZ73" s="943"/>
      <c r="BA73" s="943"/>
      <c r="BB73" s="943"/>
      <c r="BC73" s="943"/>
      <c r="BD73" s="943"/>
      <c r="BE73" s="943"/>
      <c r="BF73" s="943"/>
      <c r="BG73" s="943"/>
      <c r="BH73" s="943"/>
      <c r="BI73" s="943"/>
      <c r="BJ73" s="943"/>
      <c r="BK73" s="943"/>
      <c r="BL73" s="943"/>
      <c r="BM73" s="923"/>
      <c r="BN73" s="923"/>
      <c r="BO73" s="923"/>
      <c r="BP73" s="923"/>
      <c r="BQ73" s="923"/>
      <c r="BR73" s="923"/>
      <c r="BS73" s="923"/>
      <c r="BT73" s="923"/>
      <c r="BU73" s="923"/>
      <c r="BV73" s="923"/>
      <c r="BW73" s="923"/>
      <c r="BX73" s="923"/>
      <c r="BY73" s="923"/>
      <c r="BZ73" s="923"/>
      <c r="CA73" s="945"/>
      <c r="CC73" s="745"/>
    </row>
    <row r="74" spans="2:82" s="744" customFormat="1" ht="26.45" customHeight="1">
      <c r="B74" s="743"/>
      <c r="D74" s="946"/>
      <c r="E74" s="805" t="s">
        <v>1326</v>
      </c>
      <c r="F74" s="947"/>
      <c r="G74" s="947"/>
      <c r="H74" s="947"/>
      <c r="I74" s="753"/>
      <c r="J74" s="947"/>
      <c r="K74" s="947"/>
      <c r="L74" s="947"/>
      <c r="M74" s="947"/>
      <c r="N74" s="947"/>
      <c r="O74" s="947"/>
      <c r="P74" s="947"/>
      <c r="Q74" s="947"/>
      <c r="R74" s="947"/>
      <c r="S74" s="947"/>
      <c r="T74" s="947"/>
      <c r="U74" s="947"/>
      <c r="V74" s="947"/>
      <c r="W74" s="947"/>
      <c r="X74" s="947"/>
      <c r="Y74" s="947"/>
      <c r="Z74" s="947"/>
      <c r="AA74" s="947"/>
      <c r="AB74" s="947"/>
      <c r="AC74" s="947"/>
      <c r="AD74" s="947"/>
      <c r="AE74" s="947"/>
      <c r="AF74" s="947"/>
      <c r="AG74" s="947"/>
      <c r="AH74" s="947"/>
      <c r="AI74" s="947"/>
      <c r="AJ74" s="947"/>
      <c r="AK74" s="947"/>
      <c r="AL74" s="947"/>
      <c r="AM74" s="947"/>
      <c r="AN74" s="947"/>
      <c r="AO74" s="947"/>
      <c r="AP74" s="947"/>
      <c r="AQ74" s="947"/>
      <c r="AR74" s="947"/>
      <c r="AS74" s="947"/>
      <c r="AT74" s="947"/>
      <c r="AU74" s="947"/>
      <c r="AV74" s="947"/>
      <c r="AW74" s="947"/>
      <c r="AX74" s="947"/>
      <c r="AY74" s="947"/>
      <c r="AZ74" s="947"/>
      <c r="BA74" s="947"/>
      <c r="BB74" s="947"/>
      <c r="BC74" s="947"/>
      <c r="BD74" s="947"/>
      <c r="BE74" s="947"/>
      <c r="BF74" s="947"/>
      <c r="BG74" s="947"/>
      <c r="BH74" s="947"/>
      <c r="BI74" s="947"/>
      <c r="BJ74" s="947"/>
      <c r="BK74" s="947"/>
      <c r="BL74" s="948"/>
      <c r="BM74" s="753"/>
      <c r="BN74" s="753"/>
      <c r="BO74" s="753"/>
      <c r="BP74" s="753"/>
      <c r="BQ74" s="753"/>
      <c r="BR74" s="753"/>
      <c r="BS74" s="753"/>
      <c r="BT74" s="753"/>
      <c r="BU74" s="753"/>
      <c r="BV74" s="753"/>
      <c r="BW74" s="753"/>
      <c r="BX74" s="753"/>
      <c r="BY74" s="753"/>
      <c r="BZ74" s="753"/>
      <c r="CA74" s="758"/>
      <c r="CC74" s="745"/>
    </row>
    <row r="75" spans="2:82" s="744" customFormat="1" ht="26.45" customHeight="1">
      <c r="B75" s="743"/>
      <c r="D75" s="946"/>
      <c r="E75" s="949" t="s">
        <v>1327</v>
      </c>
      <c r="F75" s="948"/>
      <c r="G75" s="948"/>
      <c r="H75" s="948"/>
      <c r="I75" s="753"/>
      <c r="J75" s="948"/>
      <c r="K75" s="948"/>
      <c r="L75" s="948"/>
      <c r="M75" s="948"/>
      <c r="N75" s="948"/>
      <c r="O75" s="948"/>
      <c r="P75" s="948"/>
      <c r="Q75" s="948"/>
      <c r="R75" s="948"/>
      <c r="S75" s="948"/>
      <c r="T75" s="948"/>
      <c r="U75" s="948"/>
      <c r="V75" s="948"/>
      <c r="W75" s="948"/>
      <c r="X75" s="948"/>
      <c r="Y75" s="948"/>
      <c r="Z75" s="948"/>
      <c r="AA75" s="948"/>
      <c r="AB75" s="948"/>
      <c r="AC75" s="948"/>
      <c r="AD75" s="948"/>
      <c r="AE75" s="948"/>
      <c r="AF75" s="948"/>
      <c r="AG75" s="948"/>
      <c r="AH75" s="948"/>
      <c r="AI75" s="948"/>
      <c r="AJ75" s="948"/>
      <c r="AK75" s="948"/>
      <c r="AL75" s="948"/>
      <c r="AM75" s="948"/>
      <c r="AN75" s="948"/>
      <c r="AO75" s="948"/>
      <c r="AP75" s="948"/>
      <c r="AQ75" s="948"/>
      <c r="AR75" s="948"/>
      <c r="AS75" s="948"/>
      <c r="AT75" s="948"/>
      <c r="AU75" s="948"/>
      <c r="AV75" s="948"/>
      <c r="AW75" s="948"/>
      <c r="AX75" s="948"/>
      <c r="AY75" s="948"/>
      <c r="AZ75" s="948"/>
      <c r="BA75" s="948"/>
      <c r="BB75" s="948"/>
      <c r="BC75" s="948"/>
      <c r="BD75" s="948"/>
      <c r="BE75" s="948"/>
      <c r="BF75" s="948"/>
      <c r="BG75" s="948"/>
      <c r="BH75" s="948"/>
      <c r="BI75" s="948"/>
      <c r="BJ75" s="948"/>
      <c r="BK75" s="948"/>
      <c r="BL75" s="948"/>
      <c r="BM75" s="753"/>
      <c r="BN75" s="753"/>
      <c r="BO75" s="753"/>
      <c r="BP75" s="753"/>
      <c r="BQ75" s="753"/>
      <c r="BR75" s="753"/>
      <c r="BS75" s="753"/>
      <c r="BT75" s="753"/>
      <c r="BU75" s="753"/>
      <c r="BV75" s="753"/>
      <c r="BW75" s="753"/>
      <c r="BX75" s="753"/>
      <c r="BY75" s="753"/>
      <c r="BZ75" s="753"/>
      <c r="CA75" s="758"/>
      <c r="CC75" s="745"/>
    </row>
    <row r="76" spans="2:82" s="744" customFormat="1" ht="16.350000000000001" customHeight="1">
      <c r="B76" s="743"/>
      <c r="D76" s="946"/>
      <c r="E76" s="948"/>
      <c r="F76" s="948"/>
      <c r="G76" s="948"/>
      <c r="H76" s="948"/>
      <c r="I76" s="753"/>
      <c r="J76" s="948"/>
      <c r="K76" s="948"/>
      <c r="L76" s="948"/>
      <c r="M76" s="948"/>
      <c r="N76" s="948"/>
      <c r="O76" s="948"/>
      <c r="P76" s="948"/>
      <c r="Q76" s="948"/>
      <c r="R76" s="948"/>
      <c r="S76" s="948"/>
      <c r="T76" s="948"/>
      <c r="U76" s="948"/>
      <c r="V76" s="948"/>
      <c r="W76" s="948"/>
      <c r="X76" s="948"/>
      <c r="Y76" s="948"/>
      <c r="Z76" s="948"/>
      <c r="AA76" s="948"/>
      <c r="AB76" s="948"/>
      <c r="AC76" s="948"/>
      <c r="AD76" s="948"/>
      <c r="AE76" s="948"/>
      <c r="AF76" s="948"/>
      <c r="AG76" s="948"/>
      <c r="AH76" s="948"/>
      <c r="AI76" s="948"/>
      <c r="AJ76" s="948"/>
      <c r="AK76" s="948"/>
      <c r="AL76" s="948"/>
      <c r="AM76" s="948"/>
      <c r="AN76" s="948"/>
      <c r="AO76" s="948"/>
      <c r="AP76" s="948"/>
      <c r="AQ76" s="948"/>
      <c r="AR76" s="948"/>
      <c r="AS76" s="948"/>
      <c r="AT76" s="948"/>
      <c r="AU76" s="948"/>
      <c r="AV76" s="948"/>
      <c r="AW76" s="948"/>
      <c r="AX76" s="948"/>
      <c r="AY76" s="948"/>
      <c r="AZ76" s="948"/>
      <c r="BA76" s="948"/>
      <c r="BB76" s="948"/>
      <c r="BC76" s="948"/>
      <c r="BD76" s="948"/>
      <c r="BE76" s="948"/>
      <c r="BF76" s="948"/>
      <c r="BG76" s="948"/>
      <c r="BH76" s="948"/>
      <c r="BI76" s="948"/>
      <c r="BJ76" s="948"/>
      <c r="BK76" s="948"/>
      <c r="BL76" s="948"/>
      <c r="BM76" s="753"/>
      <c r="BN76" s="753"/>
      <c r="BO76" s="753"/>
      <c r="BP76" s="753"/>
      <c r="BQ76" s="753"/>
      <c r="BR76" s="753"/>
      <c r="BS76" s="753"/>
      <c r="BT76" s="753"/>
      <c r="BU76" s="753"/>
      <c r="BV76" s="753"/>
      <c r="BW76" s="753"/>
      <c r="BX76" s="753"/>
      <c r="BY76" s="753"/>
      <c r="BZ76" s="753"/>
      <c r="CA76" s="758"/>
      <c r="CC76" s="745"/>
    </row>
    <row r="77" spans="2:82" s="744" customFormat="1" ht="39" customHeight="1">
      <c r="B77" s="743"/>
      <c r="D77" s="946"/>
      <c r="E77" s="805" t="s">
        <v>1171</v>
      </c>
      <c r="F77" s="950"/>
      <c r="G77" s="805" t="s">
        <v>1328</v>
      </c>
      <c r="H77" s="950"/>
      <c r="I77" s="753"/>
      <c r="J77" s="950"/>
      <c r="K77" s="950"/>
      <c r="L77" s="950"/>
      <c r="M77" s="950"/>
      <c r="N77" s="950"/>
      <c r="O77" s="950"/>
      <c r="P77" s="950"/>
      <c r="Q77" s="950"/>
      <c r="R77" s="950"/>
      <c r="S77" s="950"/>
      <c r="T77" s="950"/>
      <c r="U77" s="950"/>
      <c r="V77" s="950"/>
      <c r="W77" s="950"/>
      <c r="X77" s="950"/>
      <c r="Y77" s="950"/>
      <c r="Z77" s="950"/>
      <c r="AA77" s="950"/>
      <c r="AB77" s="950"/>
      <c r="AC77" s="950"/>
      <c r="AD77" s="950"/>
      <c r="AE77" s="950"/>
      <c r="AF77" s="950"/>
      <c r="AG77" s="950"/>
      <c r="AH77" s="950"/>
      <c r="AI77" s="950"/>
      <c r="AJ77" s="950"/>
      <c r="AK77" s="950"/>
      <c r="AL77" s="950"/>
      <c r="AM77" s="950"/>
      <c r="AN77" s="950"/>
      <c r="AO77" s="950"/>
      <c r="AP77" s="950"/>
      <c r="AQ77" s="950"/>
      <c r="AR77" s="950"/>
      <c r="AS77" s="950"/>
      <c r="AT77" s="950"/>
      <c r="AU77" s="950"/>
      <c r="AV77" s="950"/>
      <c r="AW77" s="950"/>
      <c r="AX77" s="950"/>
      <c r="AY77" s="950"/>
      <c r="AZ77" s="950"/>
      <c r="BA77" s="950"/>
      <c r="BB77" s="950"/>
      <c r="BC77" s="950"/>
      <c r="BD77" s="950"/>
      <c r="BE77" s="950"/>
      <c r="BF77" s="950"/>
      <c r="BG77" s="950"/>
      <c r="BH77" s="950"/>
      <c r="BI77" s="950"/>
      <c r="BJ77" s="950"/>
      <c r="BK77" s="950"/>
      <c r="BL77" s="950"/>
      <c r="BM77" s="753"/>
      <c r="BN77" s="753"/>
      <c r="BO77" s="753"/>
      <c r="BP77" s="753"/>
      <c r="BQ77" s="753"/>
      <c r="BR77" s="753"/>
      <c r="BS77" s="753"/>
      <c r="BT77" s="753"/>
      <c r="BU77" s="753"/>
      <c r="BV77" s="753"/>
      <c r="BW77" s="753"/>
      <c r="BX77" s="753"/>
      <c r="BY77" s="753"/>
      <c r="BZ77" s="753"/>
      <c r="CA77" s="758"/>
      <c r="CC77" s="745"/>
    </row>
    <row r="78" spans="2:82" s="744" customFormat="1" ht="26.45" customHeight="1">
      <c r="B78" s="743"/>
      <c r="D78" s="946"/>
      <c r="E78" s="950"/>
      <c r="F78" s="950"/>
      <c r="G78" s="949" t="s">
        <v>1329</v>
      </c>
      <c r="H78" s="950"/>
      <c r="I78" s="753"/>
      <c r="J78" s="950"/>
      <c r="K78" s="950"/>
      <c r="L78" s="950"/>
      <c r="M78" s="950"/>
      <c r="N78" s="950"/>
      <c r="O78" s="950"/>
      <c r="P78" s="950"/>
      <c r="Q78" s="950"/>
      <c r="R78" s="950"/>
      <c r="S78" s="950"/>
      <c r="T78" s="950"/>
      <c r="U78" s="950"/>
      <c r="V78" s="950"/>
      <c r="W78" s="950"/>
      <c r="X78" s="950"/>
      <c r="Y78" s="950"/>
      <c r="Z78" s="950"/>
      <c r="AA78" s="950"/>
      <c r="AB78" s="950"/>
      <c r="AC78" s="950"/>
      <c r="AD78" s="950"/>
      <c r="AE78" s="950"/>
      <c r="AF78" s="950"/>
      <c r="AG78" s="950"/>
      <c r="AH78" s="950"/>
      <c r="AI78" s="950"/>
      <c r="AJ78" s="950"/>
      <c r="AK78" s="950"/>
      <c r="AL78" s="950"/>
      <c r="AM78" s="950"/>
      <c r="AN78" s="950"/>
      <c r="AO78" s="950"/>
      <c r="AP78" s="950"/>
      <c r="AQ78" s="950"/>
      <c r="AR78" s="950"/>
      <c r="AS78" s="950"/>
      <c r="AT78" s="950"/>
      <c r="AU78" s="950"/>
      <c r="AV78" s="950"/>
      <c r="AW78" s="950"/>
      <c r="AX78" s="950"/>
      <c r="AY78" s="950"/>
      <c r="AZ78" s="950"/>
      <c r="BA78" s="950"/>
      <c r="BB78" s="950"/>
      <c r="BC78" s="950"/>
      <c r="BD78" s="950"/>
      <c r="BE78" s="950"/>
      <c r="BF78" s="950"/>
      <c r="BG78" s="950"/>
      <c r="BH78" s="950"/>
      <c r="BI78" s="950"/>
      <c r="BJ78" s="950"/>
      <c r="BK78" s="950"/>
      <c r="BL78" s="950"/>
      <c r="BM78" s="753"/>
      <c r="BN78" s="753"/>
      <c r="BO78" s="753"/>
      <c r="BP78" s="753"/>
      <c r="BQ78" s="753"/>
      <c r="BR78" s="753"/>
      <c r="BS78" s="753"/>
      <c r="BT78" s="753"/>
      <c r="BU78" s="753"/>
      <c r="BV78" s="753"/>
      <c r="BW78" s="753"/>
      <c r="BX78" s="753"/>
      <c r="BY78" s="753"/>
      <c r="BZ78" s="757"/>
      <c r="CA78" s="951"/>
      <c r="CB78" s="789"/>
      <c r="CC78" s="745"/>
    </row>
    <row r="79" spans="2:82" s="744" customFormat="1" ht="26.45" customHeight="1">
      <c r="B79" s="743"/>
      <c r="D79" s="946"/>
      <c r="E79" s="950"/>
      <c r="F79" s="950"/>
      <c r="G79" s="950"/>
      <c r="H79" s="950"/>
      <c r="I79" s="753"/>
      <c r="J79" s="950"/>
      <c r="K79" s="950"/>
      <c r="L79" s="950"/>
      <c r="M79" s="950"/>
      <c r="N79" s="950"/>
      <c r="O79" s="950"/>
      <c r="P79" s="950"/>
      <c r="Q79" s="950"/>
      <c r="R79" s="950"/>
      <c r="S79" s="950"/>
      <c r="T79" s="950"/>
      <c r="U79" s="950"/>
      <c r="V79" s="950"/>
      <c r="W79" s="950"/>
      <c r="X79" s="950"/>
      <c r="Y79" s="950"/>
      <c r="Z79" s="950"/>
      <c r="AA79" s="950"/>
      <c r="AB79" s="950"/>
      <c r="AC79" s="950"/>
      <c r="AD79" s="950"/>
      <c r="AE79" s="950"/>
      <c r="AF79" s="950"/>
      <c r="AG79" s="950"/>
      <c r="AH79" s="950"/>
      <c r="AI79" s="950"/>
      <c r="AJ79" s="950"/>
      <c r="AK79" s="950"/>
      <c r="AL79" s="950"/>
      <c r="AM79" s="950"/>
      <c r="AN79" s="950"/>
      <c r="AO79" s="950"/>
      <c r="AP79" s="950"/>
      <c r="AQ79" s="950"/>
      <c r="AR79" s="950"/>
      <c r="AS79" s="950"/>
      <c r="AT79" s="950"/>
      <c r="AU79" s="950"/>
      <c r="AV79" s="950"/>
      <c r="AW79" s="950"/>
      <c r="AX79" s="950"/>
      <c r="AY79" s="950"/>
      <c r="AZ79" s="950"/>
      <c r="BA79" s="950"/>
      <c r="BB79" s="950"/>
      <c r="BC79" s="950"/>
      <c r="BD79" s="950"/>
      <c r="BE79" s="950"/>
      <c r="BF79" s="950"/>
      <c r="BG79" s="950"/>
      <c r="BH79" s="950"/>
      <c r="BI79" s="950"/>
      <c r="BJ79" s="950"/>
      <c r="BK79" s="950"/>
      <c r="BL79" s="950"/>
      <c r="BM79" s="753"/>
      <c r="BN79" s="753"/>
      <c r="BO79" s="753"/>
      <c r="BP79" s="753"/>
      <c r="BQ79" s="753"/>
      <c r="BR79" s="753"/>
      <c r="BS79" s="753"/>
      <c r="BT79" s="753"/>
      <c r="BU79" s="753"/>
      <c r="BV79" s="753"/>
      <c r="BW79" s="753"/>
      <c r="BX79" s="753"/>
      <c r="BY79" s="753"/>
      <c r="BZ79" s="757"/>
      <c r="CA79" s="951"/>
      <c r="CB79" s="789"/>
      <c r="CC79" s="745"/>
    </row>
    <row r="80" spans="2:82" s="744" customFormat="1" ht="26.45" customHeight="1">
      <c r="B80" s="743"/>
      <c r="D80" s="946"/>
      <c r="E80" s="805" t="s">
        <v>1175</v>
      </c>
      <c r="F80" s="950"/>
      <c r="G80" s="805" t="s">
        <v>1330</v>
      </c>
      <c r="H80" s="950"/>
      <c r="I80" s="753"/>
      <c r="J80" s="950"/>
      <c r="K80" s="950"/>
      <c r="L80" s="950"/>
      <c r="M80" s="950"/>
      <c r="N80" s="950"/>
      <c r="O80" s="950"/>
      <c r="P80" s="950"/>
      <c r="Q80" s="950"/>
      <c r="R80" s="950"/>
      <c r="S80" s="950"/>
      <c r="T80" s="950"/>
      <c r="U80" s="950"/>
      <c r="V80" s="950"/>
      <c r="W80" s="950"/>
      <c r="X80" s="950"/>
      <c r="Y80" s="950"/>
      <c r="Z80" s="950"/>
      <c r="AA80" s="950"/>
      <c r="AB80" s="950"/>
      <c r="AC80" s="950"/>
      <c r="AD80" s="950"/>
      <c r="AE80" s="950"/>
      <c r="AF80" s="950"/>
      <c r="AG80" s="950"/>
      <c r="AH80" s="950"/>
      <c r="AI80" s="950"/>
      <c r="AJ80" s="950"/>
      <c r="AK80" s="950"/>
      <c r="AL80" s="950"/>
      <c r="AM80" s="950"/>
      <c r="AN80" s="950"/>
      <c r="AO80" s="950"/>
      <c r="AP80" s="950"/>
      <c r="AQ80" s="950"/>
      <c r="AR80" s="950"/>
      <c r="AS80" s="950"/>
      <c r="AT80" s="950"/>
      <c r="AU80" s="950"/>
      <c r="AV80" s="950"/>
      <c r="AW80" s="950"/>
      <c r="AX80" s="950"/>
      <c r="AY80" s="950"/>
      <c r="AZ80" s="950"/>
      <c r="BA80" s="950"/>
      <c r="BB80" s="950"/>
      <c r="BC80" s="950"/>
      <c r="BD80" s="950"/>
      <c r="BE80" s="950"/>
      <c r="BF80" s="950"/>
      <c r="BG80" s="950"/>
      <c r="BH80" s="950"/>
      <c r="BI80" s="950"/>
      <c r="BJ80" s="950"/>
      <c r="BK80" s="950"/>
      <c r="BL80" s="950"/>
      <c r="BM80" s="753"/>
      <c r="BN80" s="753"/>
      <c r="BO80" s="753"/>
      <c r="BP80" s="753"/>
      <c r="BQ80" s="753"/>
      <c r="BR80" s="753"/>
      <c r="BS80" s="753"/>
      <c r="BT80" s="753"/>
      <c r="BU80" s="753"/>
      <c r="BV80" s="753"/>
      <c r="BW80" s="753"/>
      <c r="BX80" s="753"/>
      <c r="BY80" s="753"/>
      <c r="BZ80" s="757"/>
      <c r="CA80" s="951"/>
      <c r="CB80" s="789"/>
      <c r="CC80" s="745"/>
    </row>
    <row r="81" spans="1:85" s="744" customFormat="1" ht="26.45" customHeight="1">
      <c r="B81" s="743"/>
      <c r="D81" s="946"/>
      <c r="E81" s="950"/>
      <c r="F81" s="950"/>
      <c r="G81" s="949" t="s">
        <v>1331</v>
      </c>
      <c r="H81" s="950"/>
      <c r="I81" s="753"/>
      <c r="J81" s="950"/>
      <c r="K81" s="950"/>
      <c r="L81" s="950"/>
      <c r="M81" s="950"/>
      <c r="N81" s="950"/>
      <c r="O81" s="950"/>
      <c r="P81" s="950"/>
      <c r="Q81" s="950"/>
      <c r="R81" s="950"/>
      <c r="S81" s="950"/>
      <c r="T81" s="950"/>
      <c r="U81" s="950"/>
      <c r="V81" s="950"/>
      <c r="W81" s="950"/>
      <c r="X81" s="950"/>
      <c r="Y81" s="950"/>
      <c r="Z81" s="950"/>
      <c r="AA81" s="950"/>
      <c r="AB81" s="950"/>
      <c r="AC81" s="950"/>
      <c r="AD81" s="950"/>
      <c r="AE81" s="950"/>
      <c r="AF81" s="950"/>
      <c r="AG81" s="950"/>
      <c r="AH81" s="950"/>
      <c r="AI81" s="950"/>
      <c r="AJ81" s="950"/>
      <c r="AK81" s="950"/>
      <c r="AL81" s="950"/>
      <c r="AM81" s="950"/>
      <c r="AN81" s="950"/>
      <c r="AO81" s="950"/>
      <c r="AP81" s="950"/>
      <c r="AQ81" s="950"/>
      <c r="AR81" s="950"/>
      <c r="AS81" s="950"/>
      <c r="AT81" s="950"/>
      <c r="AU81" s="950"/>
      <c r="AV81" s="950"/>
      <c r="AW81" s="950"/>
      <c r="AX81" s="950"/>
      <c r="AY81" s="950"/>
      <c r="AZ81" s="950"/>
      <c r="BA81" s="950"/>
      <c r="BB81" s="950"/>
      <c r="BC81" s="950"/>
      <c r="BD81" s="950"/>
      <c r="BE81" s="950"/>
      <c r="BF81" s="950"/>
      <c r="BG81" s="950"/>
      <c r="BH81" s="950"/>
      <c r="BI81" s="950"/>
      <c r="BJ81" s="950"/>
      <c r="BK81" s="950"/>
      <c r="BL81" s="950"/>
      <c r="BM81" s="753"/>
      <c r="BN81" s="753"/>
      <c r="BO81" s="753"/>
      <c r="BP81" s="753"/>
      <c r="BQ81" s="753"/>
      <c r="BR81" s="753"/>
      <c r="BS81" s="753"/>
      <c r="BT81" s="753"/>
      <c r="BU81" s="753"/>
      <c r="BV81" s="753"/>
      <c r="BW81" s="753"/>
      <c r="BX81" s="753"/>
      <c r="BY81" s="753"/>
      <c r="BZ81" s="757"/>
      <c r="CA81" s="951"/>
      <c r="CB81" s="789"/>
      <c r="CC81" s="745"/>
    </row>
    <row r="82" spans="1:85" s="744" customFormat="1" ht="26.45" customHeight="1">
      <c r="B82" s="743"/>
      <c r="D82" s="946"/>
      <c r="E82" s="950"/>
      <c r="F82" s="950"/>
      <c r="G82" s="950"/>
      <c r="H82" s="950"/>
      <c r="I82" s="753"/>
      <c r="J82" s="950"/>
      <c r="K82" s="950"/>
      <c r="L82" s="950"/>
      <c r="M82" s="950"/>
      <c r="N82" s="950"/>
      <c r="O82" s="950"/>
      <c r="P82" s="950"/>
      <c r="Q82" s="950"/>
      <c r="R82" s="950"/>
      <c r="S82" s="950"/>
      <c r="T82" s="950"/>
      <c r="U82" s="950"/>
      <c r="V82" s="950"/>
      <c r="W82" s="950"/>
      <c r="X82" s="950"/>
      <c r="Y82" s="950"/>
      <c r="Z82" s="950"/>
      <c r="AA82" s="950"/>
      <c r="AB82" s="950"/>
      <c r="AC82" s="950"/>
      <c r="AD82" s="950"/>
      <c r="AE82" s="950"/>
      <c r="AF82" s="950"/>
      <c r="AG82" s="950"/>
      <c r="AH82" s="950"/>
      <c r="AI82" s="950"/>
      <c r="AJ82" s="950"/>
      <c r="AK82" s="950"/>
      <c r="AL82" s="950"/>
      <c r="AM82" s="950"/>
      <c r="AN82" s="950"/>
      <c r="AO82" s="950"/>
      <c r="AP82" s="950"/>
      <c r="AQ82" s="950"/>
      <c r="AR82" s="950"/>
      <c r="AS82" s="950"/>
      <c r="AT82" s="950"/>
      <c r="AU82" s="950"/>
      <c r="AV82" s="950"/>
      <c r="AW82" s="950"/>
      <c r="AX82" s="950"/>
      <c r="AY82" s="950"/>
      <c r="AZ82" s="950"/>
      <c r="BA82" s="950"/>
      <c r="BB82" s="950"/>
      <c r="BC82" s="950"/>
      <c r="BD82" s="950"/>
      <c r="BE82" s="950"/>
      <c r="BF82" s="950"/>
      <c r="BG82" s="950"/>
      <c r="BH82" s="950"/>
      <c r="BI82" s="950"/>
      <c r="BJ82" s="950"/>
      <c r="BK82" s="950"/>
      <c r="BL82" s="950"/>
      <c r="BM82" s="753"/>
      <c r="BN82" s="753"/>
      <c r="BO82" s="753"/>
      <c r="BP82" s="753"/>
      <c r="BQ82" s="753"/>
      <c r="BR82" s="753"/>
      <c r="BS82" s="753"/>
      <c r="BT82" s="753"/>
      <c r="BU82" s="753"/>
      <c r="BV82" s="753"/>
      <c r="BW82" s="753"/>
      <c r="BX82" s="753"/>
      <c r="BY82" s="753"/>
      <c r="BZ82" s="757"/>
      <c r="CA82" s="951"/>
      <c r="CB82" s="789"/>
      <c r="CC82" s="745"/>
    </row>
    <row r="83" spans="1:85" s="744" customFormat="1" ht="26.45" customHeight="1">
      <c r="B83" s="743"/>
      <c r="D83" s="946"/>
      <c r="E83" s="805" t="s">
        <v>1221</v>
      </c>
      <c r="F83" s="950"/>
      <c r="G83" s="805" t="s">
        <v>1332</v>
      </c>
      <c r="H83" s="950"/>
      <c r="I83" s="753"/>
      <c r="J83" s="950"/>
      <c r="K83" s="950"/>
      <c r="L83" s="950"/>
      <c r="M83" s="950"/>
      <c r="N83" s="950"/>
      <c r="O83" s="950"/>
      <c r="P83" s="950"/>
      <c r="Q83" s="950"/>
      <c r="R83" s="950"/>
      <c r="S83" s="950"/>
      <c r="T83" s="950"/>
      <c r="U83" s="950"/>
      <c r="V83" s="950"/>
      <c r="W83" s="950"/>
      <c r="X83" s="950"/>
      <c r="Y83" s="950"/>
      <c r="Z83" s="950"/>
      <c r="AA83" s="950"/>
      <c r="AB83" s="950"/>
      <c r="AC83" s="950"/>
      <c r="AD83" s="950"/>
      <c r="AE83" s="950"/>
      <c r="AF83" s="950"/>
      <c r="AG83" s="950"/>
      <c r="AH83" s="950"/>
      <c r="AI83" s="950"/>
      <c r="AJ83" s="950"/>
      <c r="AK83" s="950"/>
      <c r="AL83" s="950"/>
      <c r="AM83" s="950"/>
      <c r="AN83" s="950"/>
      <c r="AO83" s="950"/>
      <c r="AP83" s="950"/>
      <c r="AQ83" s="950"/>
      <c r="AR83" s="950"/>
      <c r="AS83" s="950"/>
      <c r="AT83" s="950"/>
      <c r="AU83" s="950"/>
      <c r="AV83" s="950"/>
      <c r="AW83" s="950"/>
      <c r="AX83" s="950"/>
      <c r="AY83" s="950"/>
      <c r="AZ83" s="950"/>
      <c r="BA83" s="950"/>
      <c r="BB83" s="950"/>
      <c r="BC83" s="950"/>
      <c r="BD83" s="950"/>
      <c r="BE83" s="950"/>
      <c r="BF83" s="950"/>
      <c r="BG83" s="950"/>
      <c r="BH83" s="950"/>
      <c r="BI83" s="950"/>
      <c r="BJ83" s="950"/>
      <c r="BK83" s="950"/>
      <c r="BL83" s="950"/>
      <c r="BM83" s="753"/>
      <c r="BN83" s="753"/>
      <c r="BO83" s="753"/>
      <c r="BP83" s="753"/>
      <c r="BQ83" s="753"/>
      <c r="BR83" s="753"/>
      <c r="BS83" s="753"/>
      <c r="BT83" s="753"/>
      <c r="BU83" s="753"/>
      <c r="BV83" s="753"/>
      <c r="BW83" s="753"/>
      <c r="BX83" s="753"/>
      <c r="BY83" s="753"/>
      <c r="BZ83" s="757"/>
      <c r="CA83" s="951"/>
      <c r="CB83" s="789"/>
      <c r="CC83" s="745"/>
    </row>
    <row r="84" spans="1:85" s="744" customFormat="1" ht="26.45" customHeight="1">
      <c r="B84" s="743"/>
      <c r="D84" s="946"/>
      <c r="E84" s="950"/>
      <c r="F84" s="950"/>
      <c r="G84" s="949" t="s">
        <v>1333</v>
      </c>
      <c r="H84" s="950"/>
      <c r="I84" s="753"/>
      <c r="J84" s="950"/>
      <c r="K84" s="950"/>
      <c r="L84" s="950"/>
      <c r="M84" s="950"/>
      <c r="N84" s="950"/>
      <c r="O84" s="950"/>
      <c r="P84" s="950"/>
      <c r="Q84" s="950"/>
      <c r="R84" s="950"/>
      <c r="S84" s="950"/>
      <c r="T84" s="950"/>
      <c r="U84" s="950"/>
      <c r="V84" s="950"/>
      <c r="W84" s="950"/>
      <c r="X84" s="950"/>
      <c r="Y84" s="950"/>
      <c r="Z84" s="950"/>
      <c r="AA84" s="950"/>
      <c r="AB84" s="950"/>
      <c r="AC84" s="950"/>
      <c r="AD84" s="950"/>
      <c r="AE84" s="950"/>
      <c r="AF84" s="950"/>
      <c r="AG84" s="950"/>
      <c r="AH84" s="950"/>
      <c r="AI84" s="950"/>
      <c r="AJ84" s="950"/>
      <c r="AK84" s="950"/>
      <c r="AL84" s="950"/>
      <c r="AM84" s="950"/>
      <c r="AN84" s="950"/>
      <c r="AO84" s="950"/>
      <c r="AP84" s="950"/>
      <c r="AQ84" s="950"/>
      <c r="AR84" s="950"/>
      <c r="AS84" s="950"/>
      <c r="AT84" s="950"/>
      <c r="AU84" s="950"/>
      <c r="AV84" s="950"/>
      <c r="AW84" s="950"/>
      <c r="AX84" s="950"/>
      <c r="AY84" s="950"/>
      <c r="AZ84" s="950"/>
      <c r="BA84" s="950"/>
      <c r="BB84" s="950"/>
      <c r="BC84" s="950"/>
      <c r="BD84" s="950"/>
      <c r="BE84" s="950"/>
      <c r="BF84" s="950"/>
      <c r="BG84" s="950"/>
      <c r="BH84" s="950"/>
      <c r="BI84" s="950"/>
      <c r="BJ84" s="950"/>
      <c r="BK84" s="950"/>
      <c r="BL84" s="950"/>
      <c r="BM84" s="753"/>
      <c r="BN84" s="753"/>
      <c r="BO84" s="753"/>
      <c r="BP84" s="753"/>
      <c r="BQ84" s="753"/>
      <c r="BR84" s="753"/>
      <c r="BS84" s="753"/>
      <c r="BT84" s="753"/>
      <c r="BU84" s="753"/>
      <c r="BV84" s="753"/>
      <c r="BW84" s="753"/>
      <c r="BX84" s="753"/>
      <c r="BY84" s="753"/>
      <c r="BZ84" s="757"/>
      <c r="CA84" s="951"/>
      <c r="CB84" s="789"/>
      <c r="CC84" s="745"/>
    </row>
    <row r="85" spans="1:85" s="744" customFormat="1" ht="26.45" customHeight="1">
      <c r="B85" s="743"/>
      <c r="D85" s="946"/>
      <c r="E85" s="950"/>
      <c r="F85" s="950"/>
      <c r="G85" s="950"/>
      <c r="H85" s="950"/>
      <c r="I85" s="753"/>
      <c r="J85" s="950"/>
      <c r="K85" s="950"/>
      <c r="L85" s="950"/>
      <c r="M85" s="950"/>
      <c r="N85" s="950"/>
      <c r="O85" s="950"/>
      <c r="P85" s="950"/>
      <c r="Q85" s="950"/>
      <c r="R85" s="950"/>
      <c r="S85" s="950"/>
      <c r="T85" s="950"/>
      <c r="U85" s="950"/>
      <c r="V85" s="950"/>
      <c r="W85" s="950"/>
      <c r="X85" s="950"/>
      <c r="Y85" s="950"/>
      <c r="Z85" s="950"/>
      <c r="AA85" s="950"/>
      <c r="AB85" s="950"/>
      <c r="AC85" s="950"/>
      <c r="AD85" s="950"/>
      <c r="AE85" s="950"/>
      <c r="AF85" s="950"/>
      <c r="AG85" s="950"/>
      <c r="AH85" s="950"/>
      <c r="AI85" s="950"/>
      <c r="AJ85" s="950"/>
      <c r="AK85" s="950"/>
      <c r="AL85" s="950"/>
      <c r="AM85" s="950"/>
      <c r="AN85" s="950"/>
      <c r="AO85" s="950"/>
      <c r="AP85" s="950"/>
      <c r="AQ85" s="950"/>
      <c r="AR85" s="950"/>
      <c r="AS85" s="950"/>
      <c r="AT85" s="950"/>
      <c r="AU85" s="950"/>
      <c r="AV85" s="950"/>
      <c r="AW85" s="950"/>
      <c r="AX85" s="950"/>
      <c r="AY85" s="950"/>
      <c r="AZ85" s="950"/>
      <c r="BA85" s="950"/>
      <c r="BB85" s="950"/>
      <c r="BC85" s="950"/>
      <c r="BD85" s="950"/>
      <c r="BE85" s="950"/>
      <c r="BF85" s="950"/>
      <c r="BG85" s="950"/>
      <c r="BH85" s="950"/>
      <c r="BI85" s="950"/>
      <c r="BJ85" s="950"/>
      <c r="BK85" s="950"/>
      <c r="BL85" s="950"/>
      <c r="BM85" s="753"/>
      <c r="BN85" s="753"/>
      <c r="BO85" s="753"/>
      <c r="BP85" s="753"/>
      <c r="BQ85" s="753"/>
      <c r="BR85" s="753"/>
      <c r="BS85" s="753"/>
      <c r="BT85" s="753"/>
      <c r="BU85" s="753"/>
      <c r="BV85" s="753"/>
      <c r="BW85" s="753"/>
      <c r="BX85" s="753"/>
      <c r="BY85" s="753"/>
      <c r="BZ85" s="757"/>
      <c r="CA85" s="951"/>
      <c r="CB85" s="789"/>
      <c r="CC85" s="745"/>
    </row>
    <row r="86" spans="1:85" s="744" customFormat="1" ht="26.45" customHeight="1">
      <c r="B86" s="743"/>
      <c r="D86" s="946"/>
      <c r="E86" s="805" t="s">
        <v>1284</v>
      </c>
      <c r="F86" s="950"/>
      <c r="G86" s="805" t="s">
        <v>1334</v>
      </c>
      <c r="H86" s="950"/>
      <c r="I86" s="753"/>
      <c r="J86" s="950"/>
      <c r="K86" s="950"/>
      <c r="L86" s="950"/>
      <c r="M86" s="950"/>
      <c r="N86" s="950"/>
      <c r="O86" s="950"/>
      <c r="P86" s="950"/>
      <c r="Q86" s="950"/>
      <c r="R86" s="950"/>
      <c r="S86" s="950"/>
      <c r="T86" s="950"/>
      <c r="U86" s="950"/>
      <c r="V86" s="950"/>
      <c r="W86" s="950"/>
      <c r="X86" s="950"/>
      <c r="Y86" s="950"/>
      <c r="Z86" s="950"/>
      <c r="AA86" s="950"/>
      <c r="AB86" s="950"/>
      <c r="AC86" s="950"/>
      <c r="AD86" s="950"/>
      <c r="AE86" s="950"/>
      <c r="AF86" s="950"/>
      <c r="AG86" s="950"/>
      <c r="AH86" s="950"/>
      <c r="AI86" s="950"/>
      <c r="AJ86" s="950"/>
      <c r="AK86" s="950"/>
      <c r="AL86" s="950"/>
      <c r="AM86" s="950"/>
      <c r="AN86" s="950"/>
      <c r="AO86" s="950"/>
      <c r="AP86" s="950"/>
      <c r="AQ86" s="950"/>
      <c r="AR86" s="950"/>
      <c r="AS86" s="950"/>
      <c r="AT86" s="950"/>
      <c r="AU86" s="950"/>
      <c r="AV86" s="950"/>
      <c r="AW86" s="950"/>
      <c r="AX86" s="950"/>
      <c r="AY86" s="950"/>
      <c r="AZ86" s="950"/>
      <c r="BA86" s="950"/>
      <c r="BB86" s="950"/>
      <c r="BC86" s="950"/>
      <c r="BD86" s="950"/>
      <c r="BE86" s="950"/>
      <c r="BF86" s="950"/>
      <c r="BG86" s="950"/>
      <c r="BH86" s="950"/>
      <c r="BI86" s="950"/>
      <c r="BJ86" s="950"/>
      <c r="BK86" s="950"/>
      <c r="BL86" s="950"/>
      <c r="BM86" s="753"/>
      <c r="BN86" s="753"/>
      <c r="BO86" s="753"/>
      <c r="BP86" s="753"/>
      <c r="BQ86" s="753"/>
      <c r="BR86" s="753"/>
      <c r="BS86" s="753"/>
      <c r="BT86" s="753"/>
      <c r="BU86" s="753"/>
      <c r="BV86" s="753"/>
      <c r="BW86" s="753"/>
      <c r="BX86" s="753"/>
      <c r="BY86" s="753"/>
      <c r="BZ86" s="757"/>
      <c r="CA86" s="951"/>
      <c r="CB86" s="789"/>
      <c r="CC86" s="745"/>
    </row>
    <row r="87" spans="1:85" s="744" customFormat="1" ht="26.45" customHeight="1">
      <c r="B87" s="743"/>
      <c r="D87" s="946"/>
      <c r="E87" s="950"/>
      <c r="F87" s="950"/>
      <c r="G87" s="805" t="s">
        <v>1335</v>
      </c>
      <c r="H87" s="950"/>
      <c r="I87" s="753"/>
      <c r="J87" s="950"/>
      <c r="K87" s="950"/>
      <c r="L87" s="950"/>
      <c r="M87" s="950"/>
      <c r="N87" s="950"/>
      <c r="O87" s="950"/>
      <c r="P87" s="950"/>
      <c r="Q87" s="950"/>
      <c r="R87" s="950"/>
      <c r="S87" s="950"/>
      <c r="T87" s="950"/>
      <c r="U87" s="950"/>
      <c r="V87" s="950"/>
      <c r="W87" s="950"/>
      <c r="X87" s="950"/>
      <c r="Y87" s="950"/>
      <c r="Z87" s="950"/>
      <c r="AA87" s="950"/>
      <c r="AB87" s="950"/>
      <c r="AC87" s="950"/>
      <c r="AD87" s="950"/>
      <c r="AE87" s="950"/>
      <c r="AF87" s="950"/>
      <c r="AG87" s="950"/>
      <c r="AH87" s="950"/>
      <c r="AI87" s="950"/>
      <c r="AJ87" s="950"/>
      <c r="AK87" s="950"/>
      <c r="AL87" s="950"/>
      <c r="AM87" s="950"/>
      <c r="AN87" s="950"/>
      <c r="AO87" s="950"/>
      <c r="AP87" s="950"/>
      <c r="AQ87" s="950"/>
      <c r="AR87" s="950"/>
      <c r="AS87" s="950"/>
      <c r="AT87" s="950"/>
      <c r="AU87" s="950"/>
      <c r="AV87" s="950"/>
      <c r="AW87" s="950"/>
      <c r="AX87" s="950"/>
      <c r="AY87" s="950"/>
      <c r="AZ87" s="950"/>
      <c r="BA87" s="950"/>
      <c r="BB87" s="950"/>
      <c r="BC87" s="950"/>
      <c r="BD87" s="950"/>
      <c r="BE87" s="950"/>
      <c r="BF87" s="950"/>
      <c r="BG87" s="950"/>
      <c r="BH87" s="950"/>
      <c r="BI87" s="950"/>
      <c r="BJ87" s="950"/>
      <c r="BK87" s="950"/>
      <c r="BL87" s="950"/>
      <c r="BM87" s="753"/>
      <c r="BN87" s="753"/>
      <c r="BO87" s="753"/>
      <c r="BP87" s="753"/>
      <c r="BQ87" s="753"/>
      <c r="BR87" s="753"/>
      <c r="BS87" s="753"/>
      <c r="BT87" s="753"/>
      <c r="BU87" s="753"/>
      <c r="BV87" s="753"/>
      <c r="BW87" s="753"/>
      <c r="BX87" s="753"/>
      <c r="BY87" s="753"/>
      <c r="BZ87" s="757"/>
      <c r="CA87" s="951"/>
      <c r="CB87" s="789"/>
      <c r="CC87" s="745"/>
    </row>
    <row r="88" spans="1:85" s="744" customFormat="1" ht="26.45" customHeight="1">
      <c r="B88" s="743"/>
      <c r="D88" s="946"/>
      <c r="E88" s="950"/>
      <c r="F88" s="950"/>
      <c r="G88" s="949" t="s">
        <v>1336</v>
      </c>
      <c r="H88" s="950"/>
      <c r="I88" s="753"/>
      <c r="J88" s="950"/>
      <c r="K88" s="950"/>
      <c r="L88" s="950"/>
      <c r="M88" s="950"/>
      <c r="N88" s="950"/>
      <c r="O88" s="950"/>
      <c r="P88" s="950"/>
      <c r="Q88" s="950"/>
      <c r="R88" s="950"/>
      <c r="S88" s="950"/>
      <c r="T88" s="950"/>
      <c r="U88" s="950"/>
      <c r="V88" s="950"/>
      <c r="W88" s="950"/>
      <c r="X88" s="950"/>
      <c r="Y88" s="950"/>
      <c r="Z88" s="950"/>
      <c r="AA88" s="950"/>
      <c r="AB88" s="950"/>
      <c r="AC88" s="950"/>
      <c r="AD88" s="950"/>
      <c r="AE88" s="950"/>
      <c r="AF88" s="950"/>
      <c r="AG88" s="950"/>
      <c r="AH88" s="950"/>
      <c r="AI88" s="950"/>
      <c r="AJ88" s="950"/>
      <c r="AK88" s="950"/>
      <c r="AL88" s="950"/>
      <c r="AM88" s="950"/>
      <c r="AN88" s="950"/>
      <c r="AO88" s="950"/>
      <c r="AP88" s="950"/>
      <c r="AQ88" s="950"/>
      <c r="AR88" s="950"/>
      <c r="AS88" s="950"/>
      <c r="AT88" s="950"/>
      <c r="AU88" s="950"/>
      <c r="AV88" s="950"/>
      <c r="AW88" s="950"/>
      <c r="AX88" s="950"/>
      <c r="AY88" s="950"/>
      <c r="AZ88" s="950"/>
      <c r="BA88" s="950"/>
      <c r="BB88" s="950"/>
      <c r="BC88" s="950"/>
      <c r="BD88" s="950"/>
      <c r="BE88" s="950"/>
      <c r="BF88" s="950"/>
      <c r="BG88" s="950"/>
      <c r="BH88" s="950"/>
      <c r="BI88" s="950"/>
      <c r="BJ88" s="950"/>
      <c r="BK88" s="950"/>
      <c r="BL88" s="950"/>
      <c r="BM88" s="753"/>
      <c r="BN88" s="753"/>
      <c r="BO88" s="753"/>
      <c r="BP88" s="753"/>
      <c r="BQ88" s="753"/>
      <c r="BR88" s="753"/>
      <c r="BS88" s="753"/>
      <c r="BT88" s="753"/>
      <c r="BU88" s="753"/>
      <c r="BV88" s="753"/>
      <c r="BW88" s="753"/>
      <c r="BX88" s="753"/>
      <c r="BY88" s="753"/>
      <c r="BZ88" s="757"/>
      <c r="CA88" s="951"/>
      <c r="CB88" s="789"/>
      <c r="CC88" s="745"/>
    </row>
    <row r="89" spans="1:85" s="744" customFormat="1" ht="26.45" customHeight="1" thickBot="1">
      <c r="B89" s="743"/>
      <c r="D89" s="952"/>
      <c r="E89" s="953"/>
      <c r="F89" s="954"/>
      <c r="G89" s="954"/>
      <c r="H89" s="776"/>
      <c r="I89" s="954"/>
      <c r="J89" s="954"/>
      <c r="K89" s="954"/>
      <c r="L89" s="954"/>
      <c r="M89" s="954"/>
      <c r="N89" s="954"/>
      <c r="O89" s="954"/>
      <c r="P89" s="954"/>
      <c r="Q89" s="954"/>
      <c r="R89" s="954"/>
      <c r="S89" s="954"/>
      <c r="T89" s="954"/>
      <c r="U89" s="954"/>
      <c r="V89" s="954"/>
      <c r="W89" s="954"/>
      <c r="X89" s="954"/>
      <c r="Y89" s="954"/>
      <c r="Z89" s="954"/>
      <c r="AA89" s="954"/>
      <c r="AB89" s="954"/>
      <c r="AC89" s="954"/>
      <c r="AD89" s="954"/>
      <c r="AE89" s="954"/>
      <c r="AF89" s="954"/>
      <c r="AG89" s="954"/>
      <c r="AH89" s="954"/>
      <c r="AI89" s="954"/>
      <c r="AJ89" s="954"/>
      <c r="AK89" s="954"/>
      <c r="AL89" s="954"/>
      <c r="AM89" s="954"/>
      <c r="AN89" s="954"/>
      <c r="AO89" s="954"/>
      <c r="AP89" s="954"/>
      <c r="AQ89" s="954"/>
      <c r="AR89" s="954"/>
      <c r="AS89" s="954"/>
      <c r="AT89" s="954"/>
      <c r="AU89" s="954"/>
      <c r="AV89" s="954"/>
      <c r="AW89" s="954"/>
      <c r="AX89" s="954"/>
      <c r="AY89" s="954"/>
      <c r="AZ89" s="954"/>
      <c r="BA89" s="954"/>
      <c r="BB89" s="954"/>
      <c r="BC89" s="954"/>
      <c r="BD89" s="954"/>
      <c r="BE89" s="954"/>
      <c r="BF89" s="954"/>
      <c r="BG89" s="954"/>
      <c r="BH89" s="954"/>
      <c r="BI89" s="954"/>
      <c r="BJ89" s="954"/>
      <c r="BK89" s="954"/>
      <c r="BL89" s="954"/>
      <c r="BM89" s="936"/>
      <c r="BN89" s="936"/>
      <c r="BO89" s="936"/>
      <c r="BP89" s="936"/>
      <c r="BQ89" s="936"/>
      <c r="BR89" s="936"/>
      <c r="BS89" s="936"/>
      <c r="BT89" s="936"/>
      <c r="BU89" s="936"/>
      <c r="BV89" s="936"/>
      <c r="BW89" s="936"/>
      <c r="BX89" s="936"/>
      <c r="BY89" s="936"/>
      <c r="BZ89" s="955"/>
      <c r="CA89" s="956"/>
      <c r="CB89" s="789"/>
      <c r="CC89" s="745"/>
    </row>
    <row r="90" spans="1:85" s="744" customFormat="1" ht="16.149999999999999" customHeight="1" thickBot="1">
      <c r="B90" s="853"/>
      <c r="D90" s="957"/>
      <c r="E90" s="957"/>
      <c r="F90" s="958"/>
      <c r="G90" s="958"/>
      <c r="H90" s="958"/>
      <c r="I90" s="958"/>
      <c r="J90" s="958"/>
      <c r="K90" s="958"/>
      <c r="L90" s="958"/>
      <c r="M90" s="958"/>
      <c r="N90" s="958"/>
      <c r="O90" s="958"/>
      <c r="P90" s="958"/>
      <c r="Q90" s="958"/>
      <c r="R90" s="958"/>
      <c r="S90" s="958"/>
      <c r="T90" s="958"/>
      <c r="U90" s="958"/>
      <c r="V90" s="958"/>
      <c r="W90" s="958"/>
      <c r="X90" s="958"/>
      <c r="Y90" s="958"/>
      <c r="Z90" s="958"/>
      <c r="AA90" s="958"/>
      <c r="AB90" s="958"/>
      <c r="AC90" s="958"/>
      <c r="AD90" s="958"/>
      <c r="AE90" s="958"/>
      <c r="AF90" s="958"/>
      <c r="AG90" s="958"/>
      <c r="AH90" s="958"/>
      <c r="AI90" s="958"/>
      <c r="AJ90" s="958"/>
      <c r="AK90" s="958"/>
      <c r="AL90" s="958"/>
      <c r="AM90" s="958"/>
      <c r="AN90" s="958"/>
      <c r="AO90" s="958"/>
      <c r="AP90" s="958"/>
      <c r="AQ90" s="958"/>
      <c r="AR90" s="958"/>
      <c r="AS90" s="958"/>
      <c r="AT90" s="958"/>
      <c r="AU90" s="958"/>
      <c r="AV90" s="958"/>
      <c r="AW90" s="958"/>
      <c r="AX90" s="958"/>
      <c r="AY90" s="958"/>
      <c r="AZ90" s="958"/>
      <c r="BA90" s="958"/>
      <c r="BB90" s="958"/>
      <c r="BC90" s="958"/>
      <c r="BD90" s="958"/>
      <c r="BE90" s="958"/>
      <c r="BF90" s="958"/>
      <c r="BG90" s="958"/>
      <c r="BH90" s="958"/>
      <c r="BI90" s="958"/>
      <c r="BJ90" s="958"/>
      <c r="BK90" s="958"/>
      <c r="BL90" s="958"/>
      <c r="BM90" s="959"/>
      <c r="BN90" s="959"/>
      <c r="BO90" s="959"/>
      <c r="BP90" s="959"/>
      <c r="BQ90" s="959"/>
      <c r="BR90" s="959"/>
      <c r="BS90" s="959"/>
      <c r="BT90" s="959"/>
      <c r="BU90" s="959"/>
      <c r="BV90" s="959"/>
      <c r="BW90" s="959"/>
      <c r="BX90" s="959"/>
      <c r="BY90" s="959"/>
      <c r="BZ90" s="959"/>
      <c r="CA90" s="959"/>
      <c r="CB90" s="854"/>
      <c r="CC90" s="857"/>
      <c r="CD90" s="743"/>
      <c r="CE90" s="789"/>
      <c r="CF90" s="789"/>
      <c r="CG90" s="789"/>
    </row>
    <row r="91" spans="1:85" s="692" customFormat="1" ht="32.25" customHeight="1">
      <c r="B91" s="858"/>
      <c r="C91" s="858"/>
      <c r="D91" s="858"/>
      <c r="E91" s="858"/>
      <c r="F91" s="858"/>
      <c r="G91" s="858"/>
      <c r="H91" s="858"/>
      <c r="I91" s="858"/>
      <c r="J91" s="858"/>
      <c r="K91" s="858"/>
      <c r="L91" s="858"/>
      <c r="M91" s="858"/>
      <c r="N91" s="858"/>
      <c r="O91" s="858"/>
      <c r="P91" s="858"/>
      <c r="Q91" s="858"/>
      <c r="R91" s="858"/>
      <c r="S91" s="858"/>
      <c r="T91" s="858"/>
      <c r="U91" s="858"/>
      <c r="V91" s="858"/>
      <c r="W91" s="858"/>
      <c r="X91" s="858"/>
      <c r="Y91" s="858"/>
      <c r="Z91" s="858"/>
      <c r="AA91" s="858"/>
      <c r="AB91" s="858"/>
      <c r="AC91" s="858"/>
      <c r="AD91" s="858"/>
      <c r="AE91" s="858"/>
      <c r="AF91" s="858"/>
      <c r="AG91" s="858"/>
      <c r="AH91" s="858"/>
      <c r="AI91" s="858"/>
      <c r="AJ91" s="858"/>
      <c r="AK91" s="858"/>
      <c r="AL91" s="858"/>
      <c r="AM91" s="858"/>
      <c r="AN91" s="858"/>
      <c r="AO91" s="858"/>
      <c r="AP91" s="858"/>
      <c r="AQ91" s="858"/>
      <c r="AR91" s="858"/>
      <c r="AS91" s="858"/>
      <c r="AT91" s="858"/>
      <c r="AU91" s="858"/>
      <c r="AV91" s="858"/>
      <c r="AW91" s="858"/>
      <c r="AX91" s="858"/>
      <c r="AY91" s="858"/>
      <c r="AZ91" s="858"/>
      <c r="BA91" s="858"/>
      <c r="BB91" s="858"/>
      <c r="BC91" s="858"/>
      <c r="BD91" s="858"/>
      <c r="BE91" s="858"/>
      <c r="BF91" s="858"/>
      <c r="BG91" s="858"/>
      <c r="BH91" s="858"/>
      <c r="BI91" s="858"/>
      <c r="BJ91" s="858"/>
      <c r="BK91" s="858"/>
      <c r="BL91" s="858"/>
      <c r="BM91" s="858"/>
      <c r="BN91" s="858"/>
      <c r="BO91" s="858"/>
      <c r="BP91" s="858"/>
      <c r="BQ91" s="858"/>
      <c r="BR91" s="858"/>
      <c r="BS91" s="858"/>
      <c r="BT91" s="858"/>
      <c r="BU91" s="858"/>
      <c r="BV91" s="858"/>
      <c r="BW91" s="858"/>
      <c r="BX91" s="858"/>
      <c r="BY91" s="858"/>
      <c r="BZ91" s="858"/>
      <c r="CA91" s="858"/>
      <c r="CB91" s="858"/>
      <c r="CC91" s="858"/>
      <c r="CD91" s="846"/>
    </row>
    <row r="92" spans="1:85" ht="30" customHeight="1">
      <c r="A92" s="1827">
        <v>6</v>
      </c>
      <c r="B92" s="1827"/>
      <c r="C92" s="1827"/>
      <c r="D92" s="1827"/>
      <c r="E92" s="1827"/>
      <c r="F92" s="1827"/>
      <c r="G92" s="1827"/>
      <c r="H92" s="1827"/>
      <c r="I92" s="1827"/>
      <c r="J92" s="1827"/>
      <c r="K92" s="1827"/>
      <c r="L92" s="1827"/>
      <c r="M92" s="1827"/>
      <c r="N92" s="1827"/>
      <c r="O92" s="1827"/>
      <c r="P92" s="1827"/>
      <c r="Q92" s="1827"/>
      <c r="R92" s="1827"/>
      <c r="S92" s="1827"/>
      <c r="T92" s="1827"/>
      <c r="U92" s="1827"/>
      <c r="V92" s="1827"/>
      <c r="W92" s="1827"/>
      <c r="X92" s="1827"/>
      <c r="Y92" s="1827"/>
      <c r="Z92" s="1827"/>
      <c r="AA92" s="1827"/>
      <c r="AB92" s="1827"/>
      <c r="AC92" s="1827"/>
      <c r="AD92" s="1827"/>
      <c r="AE92" s="1827"/>
      <c r="AF92" s="1827"/>
      <c r="AG92" s="1827"/>
      <c r="AH92" s="1827"/>
      <c r="AI92" s="1827"/>
      <c r="AJ92" s="1827"/>
      <c r="AK92" s="1827"/>
      <c r="AL92" s="1827"/>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c r="BG92" s="1827"/>
      <c r="BH92" s="1827"/>
      <c r="BI92" s="1827"/>
      <c r="BJ92" s="1827"/>
      <c r="BK92" s="1827"/>
      <c r="BL92" s="1827"/>
      <c r="BM92" s="1827"/>
      <c r="BN92" s="1827"/>
      <c r="BO92" s="1827"/>
      <c r="BP92" s="1827"/>
      <c r="BQ92" s="1827"/>
      <c r="BR92" s="1827"/>
      <c r="BS92" s="1827"/>
      <c r="BT92" s="1827"/>
      <c r="BU92" s="1827"/>
      <c r="BV92" s="1827"/>
      <c r="BW92" s="1827"/>
      <c r="BX92" s="1827"/>
      <c r="BY92" s="1827"/>
      <c r="BZ92" s="1827"/>
      <c r="CA92" s="1827"/>
      <c r="CB92" s="1827"/>
      <c r="CC92" s="1827"/>
      <c r="CD92" s="1827"/>
    </row>
    <row r="93" spans="1:85" ht="32.25" customHeight="1">
      <c r="A93" s="1827"/>
      <c r="B93" s="1827"/>
      <c r="C93" s="1827"/>
      <c r="D93" s="1827"/>
      <c r="E93" s="1827"/>
      <c r="F93" s="1827"/>
      <c r="G93" s="1827"/>
      <c r="H93" s="1827"/>
      <c r="I93" s="1827"/>
      <c r="J93" s="1827"/>
      <c r="K93" s="1827"/>
      <c r="L93" s="1827"/>
      <c r="M93" s="1827"/>
      <c r="N93" s="1827"/>
      <c r="O93" s="1827"/>
      <c r="P93" s="1827"/>
      <c r="Q93" s="1827"/>
      <c r="R93" s="1827"/>
      <c r="S93" s="1827"/>
      <c r="T93" s="1827"/>
      <c r="U93" s="1827"/>
      <c r="V93" s="1827"/>
      <c r="W93" s="1827"/>
      <c r="X93" s="1827"/>
      <c r="Y93" s="1827"/>
      <c r="Z93" s="1827"/>
      <c r="AA93" s="1827"/>
      <c r="AB93" s="1827"/>
      <c r="AC93" s="1827"/>
      <c r="AD93" s="1827"/>
      <c r="AE93" s="1827"/>
      <c r="AF93" s="1827"/>
      <c r="AG93" s="1827"/>
      <c r="AH93" s="1827"/>
      <c r="AI93" s="1827"/>
      <c r="AJ93" s="1827"/>
      <c r="AK93" s="1827"/>
      <c r="AL93" s="1827"/>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c r="BG93" s="1827"/>
      <c r="BH93" s="1827"/>
      <c r="BI93" s="1827"/>
      <c r="BJ93" s="1827"/>
      <c r="BK93" s="1827"/>
      <c r="BL93" s="1827"/>
      <c r="BM93" s="1827"/>
      <c r="BN93" s="1827"/>
      <c r="BO93" s="1827"/>
      <c r="BP93" s="1827"/>
      <c r="BQ93" s="1827"/>
      <c r="BR93" s="1827"/>
      <c r="BS93" s="1827"/>
      <c r="BT93" s="1827"/>
      <c r="BU93" s="1827"/>
      <c r="BV93" s="1827"/>
      <c r="BW93" s="1827"/>
      <c r="BX93" s="1827"/>
      <c r="BY93" s="1827"/>
      <c r="BZ93" s="1827"/>
      <c r="CA93" s="1827"/>
      <c r="CB93" s="1827"/>
      <c r="CC93" s="1827"/>
      <c r="CD93" s="1827"/>
    </row>
  </sheetData>
  <mergeCells count="32">
    <mergeCell ref="Z70:AE71"/>
    <mergeCell ref="A92:CD93"/>
    <mergeCell ref="G69:J69"/>
    <mergeCell ref="F70:F71"/>
    <mergeCell ref="H70:J71"/>
    <mergeCell ref="K70:Q71"/>
    <mergeCell ref="U70:U71"/>
    <mergeCell ref="W70:Y71"/>
    <mergeCell ref="F45:F46"/>
    <mergeCell ref="H45:J46"/>
    <mergeCell ref="K45:P46"/>
    <mergeCell ref="U45:U46"/>
    <mergeCell ref="W45:Y46"/>
    <mergeCell ref="Z45:AF46"/>
    <mergeCell ref="AW25:AW26"/>
    <mergeCell ref="AY25:BA26"/>
    <mergeCell ref="AW28:AW29"/>
    <mergeCell ref="AY28:BA29"/>
    <mergeCell ref="AW31:AW32"/>
    <mergeCell ref="AY31:BA32"/>
    <mergeCell ref="AW16:AW17"/>
    <mergeCell ref="AY16:BA17"/>
    <mergeCell ref="AW19:AW20"/>
    <mergeCell ref="AY19:BA20"/>
    <mergeCell ref="AW22:AW23"/>
    <mergeCell ref="AY22:BA23"/>
    <mergeCell ref="BW14:CB14"/>
    <mergeCell ref="C3:F5"/>
    <mergeCell ref="AW10:AW11"/>
    <mergeCell ref="AY10:BA11"/>
    <mergeCell ref="AW13:AW14"/>
    <mergeCell ref="AY13:BA14"/>
  </mergeCells>
  <printOptions horizontalCentered="1"/>
  <pageMargins left="0.23622047244094491" right="0.23622047244094491" top="0.51181102362204722" bottom="0.51181102362204722" header="0" footer="0"/>
  <pageSetup paperSize="9" scale="3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905B6-DA47-4D91-ACE6-DB8DDDA957D2}">
  <sheetPr transitionEvaluation="1">
    <tabColor rgb="FFFFC000"/>
    <pageSetUpPr fitToPage="1"/>
  </sheetPr>
  <dimension ref="A1:CO91"/>
  <sheetViews>
    <sheetView showGridLines="0" view="pageBreakPreview" topLeftCell="A45" zoomScale="40" zoomScaleNormal="44" zoomScaleSheetLayoutView="40" workbookViewId="0">
      <selection activeCell="CI68" sqref="CI68"/>
    </sheetView>
  </sheetViews>
  <sheetFormatPr defaultColWidth="2.125" defaultRowHeight="32.25" customHeight="1"/>
  <cols>
    <col min="1" max="2" width="3.625" style="679" customWidth="1"/>
    <col min="3" max="3" width="9.625" style="679" customWidth="1"/>
    <col min="4" max="5" width="3.625" style="679" customWidth="1"/>
    <col min="6" max="46" width="3.5" style="679" customWidth="1"/>
    <col min="47" max="47" width="4.375" style="679" customWidth="1"/>
    <col min="48" max="82" width="3.5" style="679" customWidth="1"/>
    <col min="83" max="83" width="2.625" style="679" customWidth="1"/>
    <col min="84" max="88" width="2.125" style="679"/>
    <col min="89" max="89" width="2.125" style="679" customWidth="1"/>
    <col min="90" max="90" width="2.125" style="679"/>
    <col min="91" max="91" width="21.875" style="679" customWidth="1"/>
    <col min="92" max="249" width="2.125" style="679"/>
    <col min="250" max="250" width="3.5" style="679" customWidth="1"/>
    <col min="251" max="251" width="8.5" style="679" bestFit="1" customWidth="1"/>
    <col min="252" max="252" width="3.5" style="679" customWidth="1"/>
    <col min="253" max="256" width="1.375" style="679" customWidth="1"/>
    <col min="257" max="338" width="3.5" style="679" customWidth="1"/>
    <col min="339" max="505" width="2.125" style="679"/>
    <col min="506" max="506" width="3.5" style="679" customWidth="1"/>
    <col min="507" max="507" width="8.5" style="679" bestFit="1" customWidth="1"/>
    <col min="508" max="508" width="3.5" style="679" customWidth="1"/>
    <col min="509" max="512" width="1.375" style="679" customWidth="1"/>
    <col min="513" max="594" width="3.5" style="679" customWidth="1"/>
    <col min="595" max="761" width="2.125" style="679"/>
    <col min="762" max="762" width="3.5" style="679" customWidth="1"/>
    <col min="763" max="763" width="8.5" style="679" bestFit="1" customWidth="1"/>
    <col min="764" max="764" width="3.5" style="679" customWidth="1"/>
    <col min="765" max="768" width="1.375" style="679" customWidth="1"/>
    <col min="769" max="850" width="3.5" style="679" customWidth="1"/>
    <col min="851" max="1017" width="2.125" style="679"/>
    <col min="1018" max="1018" width="3.5" style="679" customWidth="1"/>
    <col min="1019" max="1019" width="8.5" style="679" bestFit="1" customWidth="1"/>
    <col min="1020" max="1020" width="3.5" style="679" customWidth="1"/>
    <col min="1021" max="1024" width="1.375" style="679" customWidth="1"/>
    <col min="1025" max="1106" width="3.5" style="679" customWidth="1"/>
    <col min="1107" max="1273" width="2.125" style="679"/>
    <col min="1274" max="1274" width="3.5" style="679" customWidth="1"/>
    <col min="1275" max="1275" width="8.5" style="679" bestFit="1" customWidth="1"/>
    <col min="1276" max="1276" width="3.5" style="679" customWidth="1"/>
    <col min="1277" max="1280" width="1.375" style="679" customWidth="1"/>
    <col min="1281" max="1362" width="3.5" style="679" customWidth="1"/>
    <col min="1363" max="1529" width="2.125" style="679"/>
    <col min="1530" max="1530" width="3.5" style="679" customWidth="1"/>
    <col min="1531" max="1531" width="8.5" style="679" bestFit="1" customWidth="1"/>
    <col min="1532" max="1532" width="3.5" style="679" customWidth="1"/>
    <col min="1533" max="1536" width="1.375" style="679" customWidth="1"/>
    <col min="1537" max="1618" width="3.5" style="679" customWidth="1"/>
    <col min="1619" max="1785" width="2.125" style="679"/>
    <col min="1786" max="1786" width="3.5" style="679" customWidth="1"/>
    <col min="1787" max="1787" width="8.5" style="679" bestFit="1" customWidth="1"/>
    <col min="1788" max="1788" width="3.5" style="679" customWidth="1"/>
    <col min="1789" max="1792" width="1.375" style="679" customWidth="1"/>
    <col min="1793" max="1874" width="3.5" style="679" customWidth="1"/>
    <col min="1875" max="2041" width="2.125" style="679"/>
    <col min="2042" max="2042" width="3.5" style="679" customWidth="1"/>
    <col min="2043" max="2043" width="8.5" style="679" bestFit="1" customWidth="1"/>
    <col min="2044" max="2044" width="3.5" style="679" customWidth="1"/>
    <col min="2045" max="2048" width="1.375" style="679" customWidth="1"/>
    <col min="2049" max="2130" width="3.5" style="679" customWidth="1"/>
    <col min="2131" max="2297" width="2.125" style="679"/>
    <col min="2298" max="2298" width="3.5" style="679" customWidth="1"/>
    <col min="2299" max="2299" width="8.5" style="679" bestFit="1" customWidth="1"/>
    <col min="2300" max="2300" width="3.5" style="679" customWidth="1"/>
    <col min="2301" max="2304" width="1.375" style="679" customWidth="1"/>
    <col min="2305" max="2386" width="3.5" style="679" customWidth="1"/>
    <col min="2387" max="2553" width="2.125" style="679"/>
    <col min="2554" max="2554" width="3.5" style="679" customWidth="1"/>
    <col min="2555" max="2555" width="8.5" style="679" bestFit="1" customWidth="1"/>
    <col min="2556" max="2556" width="3.5" style="679" customWidth="1"/>
    <col min="2557" max="2560" width="1.375" style="679" customWidth="1"/>
    <col min="2561" max="2642" width="3.5" style="679" customWidth="1"/>
    <col min="2643" max="2809" width="2.125" style="679"/>
    <col min="2810" max="2810" width="3.5" style="679" customWidth="1"/>
    <col min="2811" max="2811" width="8.5" style="679" bestFit="1" customWidth="1"/>
    <col min="2812" max="2812" width="3.5" style="679" customWidth="1"/>
    <col min="2813" max="2816" width="1.375" style="679" customWidth="1"/>
    <col min="2817" max="2898" width="3.5" style="679" customWidth="1"/>
    <col min="2899" max="3065" width="2.125" style="679"/>
    <col min="3066" max="3066" width="3.5" style="679" customWidth="1"/>
    <col min="3067" max="3067" width="8.5" style="679" bestFit="1" customWidth="1"/>
    <col min="3068" max="3068" width="3.5" style="679" customWidth="1"/>
    <col min="3069" max="3072" width="1.375" style="679" customWidth="1"/>
    <col min="3073" max="3154" width="3.5" style="679" customWidth="1"/>
    <col min="3155" max="3321" width="2.125" style="679"/>
    <col min="3322" max="3322" width="3.5" style="679" customWidth="1"/>
    <col min="3323" max="3323" width="8.5" style="679" bestFit="1" customWidth="1"/>
    <col min="3324" max="3324" width="3.5" style="679" customWidth="1"/>
    <col min="3325" max="3328" width="1.375" style="679" customWidth="1"/>
    <col min="3329" max="3410" width="3.5" style="679" customWidth="1"/>
    <col min="3411" max="3577" width="2.125" style="679"/>
    <col min="3578" max="3578" width="3.5" style="679" customWidth="1"/>
    <col min="3579" max="3579" width="8.5" style="679" bestFit="1" customWidth="1"/>
    <col min="3580" max="3580" width="3.5" style="679" customWidth="1"/>
    <col min="3581" max="3584" width="1.375" style="679" customWidth="1"/>
    <col min="3585" max="3666" width="3.5" style="679" customWidth="1"/>
    <col min="3667" max="3833" width="2.125" style="679"/>
    <col min="3834" max="3834" width="3.5" style="679" customWidth="1"/>
    <col min="3835" max="3835" width="8.5" style="679" bestFit="1" customWidth="1"/>
    <col min="3836" max="3836" width="3.5" style="679" customWidth="1"/>
    <col min="3837" max="3840" width="1.375" style="679" customWidth="1"/>
    <col min="3841" max="3922" width="3.5" style="679" customWidth="1"/>
    <col min="3923" max="4089" width="2.125" style="679"/>
    <col min="4090" max="4090" width="3.5" style="679" customWidth="1"/>
    <col min="4091" max="4091" width="8.5" style="679" bestFit="1" customWidth="1"/>
    <col min="4092" max="4092" width="3.5" style="679" customWidth="1"/>
    <col min="4093" max="4096" width="1.375" style="679" customWidth="1"/>
    <col min="4097" max="4178" width="3.5" style="679" customWidth="1"/>
    <col min="4179" max="4345" width="2.125" style="679"/>
    <col min="4346" max="4346" width="3.5" style="679" customWidth="1"/>
    <col min="4347" max="4347" width="8.5" style="679" bestFit="1" customWidth="1"/>
    <col min="4348" max="4348" width="3.5" style="679" customWidth="1"/>
    <col min="4349" max="4352" width="1.375" style="679" customWidth="1"/>
    <col min="4353" max="4434" width="3.5" style="679" customWidth="1"/>
    <col min="4435" max="4601" width="2.125" style="679"/>
    <col min="4602" max="4602" width="3.5" style="679" customWidth="1"/>
    <col min="4603" max="4603" width="8.5" style="679" bestFit="1" customWidth="1"/>
    <col min="4604" max="4604" width="3.5" style="679" customWidth="1"/>
    <col min="4605" max="4608" width="1.375" style="679" customWidth="1"/>
    <col min="4609" max="4690" width="3.5" style="679" customWidth="1"/>
    <col min="4691" max="4857" width="2.125" style="679"/>
    <col min="4858" max="4858" width="3.5" style="679" customWidth="1"/>
    <col min="4859" max="4859" width="8.5" style="679" bestFit="1" customWidth="1"/>
    <col min="4860" max="4860" width="3.5" style="679" customWidth="1"/>
    <col min="4861" max="4864" width="1.375" style="679" customWidth="1"/>
    <col min="4865" max="4946" width="3.5" style="679" customWidth="1"/>
    <col min="4947" max="5113" width="2.125" style="679"/>
    <col min="5114" max="5114" width="3.5" style="679" customWidth="1"/>
    <col min="5115" max="5115" width="8.5" style="679" bestFit="1" customWidth="1"/>
    <col min="5116" max="5116" width="3.5" style="679" customWidth="1"/>
    <col min="5117" max="5120" width="1.375" style="679" customWidth="1"/>
    <col min="5121" max="5202" width="3.5" style="679" customWidth="1"/>
    <col min="5203" max="5369" width="2.125" style="679"/>
    <col min="5370" max="5370" width="3.5" style="679" customWidth="1"/>
    <col min="5371" max="5371" width="8.5" style="679" bestFit="1" customWidth="1"/>
    <col min="5372" max="5372" width="3.5" style="679" customWidth="1"/>
    <col min="5373" max="5376" width="1.375" style="679" customWidth="1"/>
    <col min="5377" max="5458" width="3.5" style="679" customWidth="1"/>
    <col min="5459" max="5625" width="2.125" style="679"/>
    <col min="5626" max="5626" width="3.5" style="679" customWidth="1"/>
    <col min="5627" max="5627" width="8.5" style="679" bestFit="1" customWidth="1"/>
    <col min="5628" max="5628" width="3.5" style="679" customWidth="1"/>
    <col min="5629" max="5632" width="1.375" style="679" customWidth="1"/>
    <col min="5633" max="5714" width="3.5" style="679" customWidth="1"/>
    <col min="5715" max="5881" width="2.125" style="679"/>
    <col min="5882" max="5882" width="3.5" style="679" customWidth="1"/>
    <col min="5883" max="5883" width="8.5" style="679" bestFit="1" customWidth="1"/>
    <col min="5884" max="5884" width="3.5" style="679" customWidth="1"/>
    <col min="5885" max="5888" width="1.375" style="679" customWidth="1"/>
    <col min="5889" max="5970" width="3.5" style="679" customWidth="1"/>
    <col min="5971" max="6137" width="2.125" style="679"/>
    <col min="6138" max="6138" width="3.5" style="679" customWidth="1"/>
    <col min="6139" max="6139" width="8.5" style="679" bestFit="1" customWidth="1"/>
    <col min="6140" max="6140" width="3.5" style="679" customWidth="1"/>
    <col min="6141" max="6144" width="1.375" style="679" customWidth="1"/>
    <col min="6145" max="6226" width="3.5" style="679" customWidth="1"/>
    <col min="6227" max="6393" width="2.125" style="679"/>
    <col min="6394" max="6394" width="3.5" style="679" customWidth="1"/>
    <col min="6395" max="6395" width="8.5" style="679" bestFit="1" customWidth="1"/>
    <col min="6396" max="6396" width="3.5" style="679" customWidth="1"/>
    <col min="6397" max="6400" width="1.375" style="679" customWidth="1"/>
    <col min="6401" max="6482" width="3.5" style="679" customWidth="1"/>
    <col min="6483" max="6649" width="2.125" style="679"/>
    <col min="6650" max="6650" width="3.5" style="679" customWidth="1"/>
    <col min="6651" max="6651" width="8.5" style="679" bestFit="1" customWidth="1"/>
    <col min="6652" max="6652" width="3.5" style="679" customWidth="1"/>
    <col min="6653" max="6656" width="1.375" style="679" customWidth="1"/>
    <col min="6657" max="6738" width="3.5" style="679" customWidth="1"/>
    <col min="6739" max="6905" width="2.125" style="679"/>
    <col min="6906" max="6906" width="3.5" style="679" customWidth="1"/>
    <col min="6907" max="6907" width="8.5" style="679" bestFit="1" customWidth="1"/>
    <col min="6908" max="6908" width="3.5" style="679" customWidth="1"/>
    <col min="6909" max="6912" width="1.375" style="679" customWidth="1"/>
    <col min="6913" max="6994" width="3.5" style="679" customWidth="1"/>
    <col min="6995" max="7161" width="2.125" style="679"/>
    <col min="7162" max="7162" width="3.5" style="679" customWidth="1"/>
    <col min="7163" max="7163" width="8.5" style="679" bestFit="1" customWidth="1"/>
    <col min="7164" max="7164" width="3.5" style="679" customWidth="1"/>
    <col min="7165" max="7168" width="1.375" style="679" customWidth="1"/>
    <col min="7169" max="7250" width="3.5" style="679" customWidth="1"/>
    <col min="7251" max="7417" width="2.125" style="679"/>
    <col min="7418" max="7418" width="3.5" style="679" customWidth="1"/>
    <col min="7419" max="7419" width="8.5" style="679" bestFit="1" customWidth="1"/>
    <col min="7420" max="7420" width="3.5" style="679" customWidth="1"/>
    <col min="7421" max="7424" width="1.375" style="679" customWidth="1"/>
    <col min="7425" max="7506" width="3.5" style="679" customWidth="1"/>
    <col min="7507" max="7673" width="2.125" style="679"/>
    <col min="7674" max="7674" width="3.5" style="679" customWidth="1"/>
    <col min="7675" max="7675" width="8.5" style="679" bestFit="1" customWidth="1"/>
    <col min="7676" max="7676" width="3.5" style="679" customWidth="1"/>
    <col min="7677" max="7680" width="1.375" style="679" customWidth="1"/>
    <col min="7681" max="7762" width="3.5" style="679" customWidth="1"/>
    <col min="7763" max="7929" width="2.125" style="679"/>
    <col min="7930" max="7930" width="3.5" style="679" customWidth="1"/>
    <col min="7931" max="7931" width="8.5" style="679" bestFit="1" customWidth="1"/>
    <col min="7932" max="7932" width="3.5" style="679" customWidth="1"/>
    <col min="7933" max="7936" width="1.375" style="679" customWidth="1"/>
    <col min="7937" max="8018" width="3.5" style="679" customWidth="1"/>
    <col min="8019" max="8185" width="2.125" style="679"/>
    <col min="8186" max="8186" width="3.5" style="679" customWidth="1"/>
    <col min="8187" max="8187" width="8.5" style="679" bestFit="1" customWidth="1"/>
    <col min="8188" max="8188" width="3.5" style="679" customWidth="1"/>
    <col min="8189" max="8192" width="1.375" style="679" customWidth="1"/>
    <col min="8193" max="8274" width="3.5" style="679" customWidth="1"/>
    <col min="8275" max="8441" width="2.125" style="679"/>
    <col min="8442" max="8442" width="3.5" style="679" customWidth="1"/>
    <col min="8443" max="8443" width="8.5" style="679" bestFit="1" customWidth="1"/>
    <col min="8444" max="8444" width="3.5" style="679" customWidth="1"/>
    <col min="8445" max="8448" width="1.375" style="679" customWidth="1"/>
    <col min="8449" max="8530" width="3.5" style="679" customWidth="1"/>
    <col min="8531" max="8697" width="2.125" style="679"/>
    <col min="8698" max="8698" width="3.5" style="679" customWidth="1"/>
    <col min="8699" max="8699" width="8.5" style="679" bestFit="1" customWidth="1"/>
    <col min="8700" max="8700" width="3.5" style="679" customWidth="1"/>
    <col min="8701" max="8704" width="1.375" style="679" customWidth="1"/>
    <col min="8705" max="8786" width="3.5" style="679" customWidth="1"/>
    <col min="8787" max="8953" width="2.125" style="679"/>
    <col min="8954" max="8954" width="3.5" style="679" customWidth="1"/>
    <col min="8955" max="8955" width="8.5" style="679" bestFit="1" customWidth="1"/>
    <col min="8956" max="8956" width="3.5" style="679" customWidth="1"/>
    <col min="8957" max="8960" width="1.375" style="679" customWidth="1"/>
    <col min="8961" max="9042" width="3.5" style="679" customWidth="1"/>
    <col min="9043" max="9209" width="2.125" style="679"/>
    <col min="9210" max="9210" width="3.5" style="679" customWidth="1"/>
    <col min="9211" max="9211" width="8.5" style="679" bestFit="1" customWidth="1"/>
    <col min="9212" max="9212" width="3.5" style="679" customWidth="1"/>
    <col min="9213" max="9216" width="1.375" style="679" customWidth="1"/>
    <col min="9217" max="9298" width="3.5" style="679" customWidth="1"/>
    <col min="9299" max="9465" width="2.125" style="679"/>
    <col min="9466" max="9466" width="3.5" style="679" customWidth="1"/>
    <col min="9467" max="9467" width="8.5" style="679" bestFit="1" customWidth="1"/>
    <col min="9468" max="9468" width="3.5" style="679" customWidth="1"/>
    <col min="9469" max="9472" width="1.375" style="679" customWidth="1"/>
    <col min="9473" max="9554" width="3.5" style="679" customWidth="1"/>
    <col min="9555" max="9721" width="2.125" style="679"/>
    <col min="9722" max="9722" width="3.5" style="679" customWidth="1"/>
    <col min="9723" max="9723" width="8.5" style="679" bestFit="1" customWidth="1"/>
    <col min="9724" max="9724" width="3.5" style="679" customWidth="1"/>
    <col min="9725" max="9728" width="1.375" style="679" customWidth="1"/>
    <col min="9729" max="9810" width="3.5" style="679" customWidth="1"/>
    <col min="9811" max="9977" width="2.125" style="679"/>
    <col min="9978" max="9978" width="3.5" style="679" customWidth="1"/>
    <col min="9979" max="9979" width="8.5" style="679" bestFit="1" customWidth="1"/>
    <col min="9980" max="9980" width="3.5" style="679" customWidth="1"/>
    <col min="9981" max="9984" width="1.375" style="679" customWidth="1"/>
    <col min="9985" max="10066" width="3.5" style="679" customWidth="1"/>
    <col min="10067" max="10233" width="2.125" style="679"/>
    <col min="10234" max="10234" width="3.5" style="679" customWidth="1"/>
    <col min="10235" max="10235" width="8.5" style="679" bestFit="1" customWidth="1"/>
    <col min="10236" max="10236" width="3.5" style="679" customWidth="1"/>
    <col min="10237" max="10240" width="1.375" style="679" customWidth="1"/>
    <col min="10241" max="10322" width="3.5" style="679" customWidth="1"/>
    <col min="10323" max="10489" width="2.125" style="679"/>
    <col min="10490" max="10490" width="3.5" style="679" customWidth="1"/>
    <col min="10491" max="10491" width="8.5" style="679" bestFit="1" customWidth="1"/>
    <col min="10492" max="10492" width="3.5" style="679" customWidth="1"/>
    <col min="10493" max="10496" width="1.375" style="679" customWidth="1"/>
    <col min="10497" max="10578" width="3.5" style="679" customWidth="1"/>
    <col min="10579" max="10745" width="2.125" style="679"/>
    <col min="10746" max="10746" width="3.5" style="679" customWidth="1"/>
    <col min="10747" max="10747" width="8.5" style="679" bestFit="1" customWidth="1"/>
    <col min="10748" max="10748" width="3.5" style="679" customWidth="1"/>
    <col min="10749" max="10752" width="1.375" style="679" customWidth="1"/>
    <col min="10753" max="10834" width="3.5" style="679" customWidth="1"/>
    <col min="10835" max="11001" width="2.125" style="679"/>
    <col min="11002" max="11002" width="3.5" style="679" customWidth="1"/>
    <col min="11003" max="11003" width="8.5" style="679" bestFit="1" customWidth="1"/>
    <col min="11004" max="11004" width="3.5" style="679" customWidth="1"/>
    <col min="11005" max="11008" width="1.375" style="679" customWidth="1"/>
    <col min="11009" max="11090" width="3.5" style="679" customWidth="1"/>
    <col min="11091" max="11257" width="2.125" style="679"/>
    <col min="11258" max="11258" width="3.5" style="679" customWidth="1"/>
    <col min="11259" max="11259" width="8.5" style="679" bestFit="1" customWidth="1"/>
    <col min="11260" max="11260" width="3.5" style="679" customWidth="1"/>
    <col min="11261" max="11264" width="1.375" style="679" customWidth="1"/>
    <col min="11265" max="11346" width="3.5" style="679" customWidth="1"/>
    <col min="11347" max="11513" width="2.125" style="679"/>
    <col min="11514" max="11514" width="3.5" style="679" customWidth="1"/>
    <col min="11515" max="11515" width="8.5" style="679" bestFit="1" customWidth="1"/>
    <col min="11516" max="11516" width="3.5" style="679" customWidth="1"/>
    <col min="11517" max="11520" width="1.375" style="679" customWidth="1"/>
    <col min="11521" max="11602" width="3.5" style="679" customWidth="1"/>
    <col min="11603" max="11769" width="2.125" style="679"/>
    <col min="11770" max="11770" width="3.5" style="679" customWidth="1"/>
    <col min="11771" max="11771" width="8.5" style="679" bestFit="1" customWidth="1"/>
    <col min="11772" max="11772" width="3.5" style="679" customWidth="1"/>
    <col min="11773" max="11776" width="1.375" style="679" customWidth="1"/>
    <col min="11777" max="11858" width="3.5" style="679" customWidth="1"/>
    <col min="11859" max="12025" width="2.125" style="679"/>
    <col min="12026" max="12026" width="3.5" style="679" customWidth="1"/>
    <col min="12027" max="12027" width="8.5" style="679" bestFit="1" customWidth="1"/>
    <col min="12028" max="12028" width="3.5" style="679" customWidth="1"/>
    <col min="12029" max="12032" width="1.375" style="679" customWidth="1"/>
    <col min="12033" max="12114" width="3.5" style="679" customWidth="1"/>
    <col min="12115" max="12281" width="2.125" style="679"/>
    <col min="12282" max="12282" width="3.5" style="679" customWidth="1"/>
    <col min="12283" max="12283" width="8.5" style="679" bestFit="1" customWidth="1"/>
    <col min="12284" max="12284" width="3.5" style="679" customWidth="1"/>
    <col min="12285" max="12288" width="1.375" style="679" customWidth="1"/>
    <col min="12289" max="12370" width="3.5" style="679" customWidth="1"/>
    <col min="12371" max="12537" width="2.125" style="679"/>
    <col min="12538" max="12538" width="3.5" style="679" customWidth="1"/>
    <col min="12539" max="12539" width="8.5" style="679" bestFit="1" customWidth="1"/>
    <col min="12540" max="12540" width="3.5" style="679" customWidth="1"/>
    <col min="12541" max="12544" width="1.375" style="679" customWidth="1"/>
    <col min="12545" max="12626" width="3.5" style="679" customWidth="1"/>
    <col min="12627" max="12793" width="2.125" style="679"/>
    <col min="12794" max="12794" width="3.5" style="679" customWidth="1"/>
    <col min="12795" max="12795" width="8.5" style="679" bestFit="1" customWidth="1"/>
    <col min="12796" max="12796" width="3.5" style="679" customWidth="1"/>
    <col min="12797" max="12800" width="1.375" style="679" customWidth="1"/>
    <col min="12801" max="12882" width="3.5" style="679" customWidth="1"/>
    <col min="12883" max="13049" width="2.125" style="679"/>
    <col min="13050" max="13050" width="3.5" style="679" customWidth="1"/>
    <col min="13051" max="13051" width="8.5" style="679" bestFit="1" customWidth="1"/>
    <col min="13052" max="13052" width="3.5" style="679" customWidth="1"/>
    <col min="13053" max="13056" width="1.375" style="679" customWidth="1"/>
    <col min="13057" max="13138" width="3.5" style="679" customWidth="1"/>
    <col min="13139" max="13305" width="2.125" style="679"/>
    <col min="13306" max="13306" width="3.5" style="679" customWidth="1"/>
    <col min="13307" max="13307" width="8.5" style="679" bestFit="1" customWidth="1"/>
    <col min="13308" max="13308" width="3.5" style="679" customWidth="1"/>
    <col min="13309" max="13312" width="1.375" style="679" customWidth="1"/>
    <col min="13313" max="13394" width="3.5" style="679" customWidth="1"/>
    <col min="13395" max="13561" width="2.125" style="679"/>
    <col min="13562" max="13562" width="3.5" style="679" customWidth="1"/>
    <col min="13563" max="13563" width="8.5" style="679" bestFit="1" customWidth="1"/>
    <col min="13564" max="13564" width="3.5" style="679" customWidth="1"/>
    <col min="13565" max="13568" width="1.375" style="679" customWidth="1"/>
    <col min="13569" max="13650" width="3.5" style="679" customWidth="1"/>
    <col min="13651" max="13817" width="2.125" style="679"/>
    <col min="13818" max="13818" width="3.5" style="679" customWidth="1"/>
    <col min="13819" max="13819" width="8.5" style="679" bestFit="1" customWidth="1"/>
    <col min="13820" max="13820" width="3.5" style="679" customWidth="1"/>
    <col min="13821" max="13824" width="1.375" style="679" customWidth="1"/>
    <col min="13825" max="13906" width="3.5" style="679" customWidth="1"/>
    <col min="13907" max="14073" width="2.125" style="679"/>
    <col min="14074" max="14074" width="3.5" style="679" customWidth="1"/>
    <col min="14075" max="14075" width="8.5" style="679" bestFit="1" customWidth="1"/>
    <col min="14076" max="14076" width="3.5" style="679" customWidth="1"/>
    <col min="14077" max="14080" width="1.375" style="679" customWidth="1"/>
    <col min="14081" max="14162" width="3.5" style="679" customWidth="1"/>
    <col min="14163" max="14329" width="2.125" style="679"/>
    <col min="14330" max="14330" width="3.5" style="679" customWidth="1"/>
    <col min="14331" max="14331" width="8.5" style="679" bestFit="1" customWidth="1"/>
    <col min="14332" max="14332" width="3.5" style="679" customWidth="1"/>
    <col min="14333" max="14336" width="1.375" style="679" customWidth="1"/>
    <col min="14337" max="14418" width="3.5" style="679" customWidth="1"/>
    <col min="14419" max="14585" width="2.125" style="679"/>
    <col min="14586" max="14586" width="3.5" style="679" customWidth="1"/>
    <col min="14587" max="14587" width="8.5" style="679" bestFit="1" customWidth="1"/>
    <col min="14588" max="14588" width="3.5" style="679" customWidth="1"/>
    <col min="14589" max="14592" width="1.375" style="679" customWidth="1"/>
    <col min="14593" max="14674" width="3.5" style="679" customWidth="1"/>
    <col min="14675" max="14841" width="2.125" style="679"/>
    <col min="14842" max="14842" width="3.5" style="679" customWidth="1"/>
    <col min="14843" max="14843" width="8.5" style="679" bestFit="1" customWidth="1"/>
    <col min="14844" max="14844" width="3.5" style="679" customWidth="1"/>
    <col min="14845" max="14848" width="1.375" style="679" customWidth="1"/>
    <col min="14849" max="14930" width="3.5" style="679" customWidth="1"/>
    <col min="14931" max="15097" width="2.125" style="679"/>
    <col min="15098" max="15098" width="3.5" style="679" customWidth="1"/>
    <col min="15099" max="15099" width="8.5" style="679" bestFit="1" customWidth="1"/>
    <col min="15100" max="15100" width="3.5" style="679" customWidth="1"/>
    <col min="15101" max="15104" width="1.375" style="679" customWidth="1"/>
    <col min="15105" max="15186" width="3.5" style="679" customWidth="1"/>
    <col min="15187" max="15353" width="2.125" style="679"/>
    <col min="15354" max="15354" width="3.5" style="679" customWidth="1"/>
    <col min="15355" max="15355" width="8.5" style="679" bestFit="1" customWidth="1"/>
    <col min="15356" max="15356" width="3.5" style="679" customWidth="1"/>
    <col min="15357" max="15360" width="1.375" style="679" customWidth="1"/>
    <col min="15361" max="15442" width="3.5" style="679" customWidth="1"/>
    <col min="15443" max="15609" width="2.125" style="679"/>
    <col min="15610" max="15610" width="3.5" style="679" customWidth="1"/>
    <col min="15611" max="15611" width="8.5" style="679" bestFit="1" customWidth="1"/>
    <col min="15612" max="15612" width="3.5" style="679" customWidth="1"/>
    <col min="15613" max="15616" width="1.375" style="679" customWidth="1"/>
    <col min="15617" max="15698" width="3.5" style="679" customWidth="1"/>
    <col min="15699" max="15865" width="2.125" style="679"/>
    <col min="15866" max="15866" width="3.5" style="679" customWidth="1"/>
    <col min="15867" max="15867" width="8.5" style="679" bestFit="1" customWidth="1"/>
    <col min="15868" max="15868" width="3.5" style="679" customWidth="1"/>
    <col min="15869" max="15872" width="1.375" style="679" customWidth="1"/>
    <col min="15873" max="15954" width="3.5" style="679" customWidth="1"/>
    <col min="15955" max="16121" width="2.125" style="679"/>
    <col min="16122" max="16122" width="3.5" style="679" customWidth="1"/>
    <col min="16123" max="16123" width="8.5" style="679" bestFit="1" customWidth="1"/>
    <col min="16124" max="16124" width="3.5" style="679" customWidth="1"/>
    <col min="16125" max="16128" width="1.375" style="679" customWidth="1"/>
    <col min="16129" max="16210" width="3.5" style="679" customWidth="1"/>
    <col min="16211" max="16384" width="2.125" style="679"/>
  </cols>
  <sheetData>
    <row r="1" spans="2:82" ht="15" customHeight="1" thickBot="1"/>
    <row r="2" spans="2:82" ht="15" customHeight="1" thickBot="1">
      <c r="B2" s="910"/>
      <c r="C2" s="909"/>
      <c r="D2" s="909"/>
      <c r="E2" s="909"/>
      <c r="F2" s="909"/>
      <c r="G2" s="909"/>
      <c r="H2" s="909"/>
      <c r="I2" s="909"/>
      <c r="J2" s="909"/>
      <c r="K2" s="909"/>
      <c r="L2" s="909"/>
      <c r="M2" s="909"/>
      <c r="N2" s="909"/>
      <c r="O2" s="909"/>
      <c r="P2" s="909"/>
      <c r="Q2" s="909"/>
      <c r="R2" s="909"/>
      <c r="S2" s="909"/>
      <c r="T2" s="909"/>
      <c r="U2" s="909"/>
      <c r="V2" s="909"/>
      <c r="W2" s="909"/>
      <c r="X2" s="909"/>
      <c r="Y2" s="909"/>
      <c r="Z2" s="909"/>
      <c r="AA2" s="909"/>
      <c r="AB2" s="909"/>
      <c r="AC2" s="909"/>
      <c r="AD2" s="909"/>
      <c r="AE2" s="909"/>
      <c r="AF2" s="909"/>
      <c r="AG2" s="909"/>
      <c r="AH2" s="909"/>
      <c r="AI2" s="909"/>
      <c r="AJ2" s="909"/>
      <c r="AK2" s="909"/>
      <c r="AL2" s="909"/>
      <c r="AM2" s="909"/>
      <c r="AN2" s="909"/>
      <c r="AO2" s="909"/>
      <c r="AP2" s="909"/>
      <c r="AQ2" s="909"/>
      <c r="AR2" s="909"/>
      <c r="AS2" s="909"/>
      <c r="AT2" s="909"/>
      <c r="AU2" s="909"/>
      <c r="AV2" s="909"/>
      <c r="AW2" s="909"/>
      <c r="AX2" s="909"/>
      <c r="AY2" s="909"/>
      <c r="AZ2" s="909"/>
      <c r="BA2" s="909"/>
      <c r="BB2" s="909"/>
      <c r="BC2" s="909"/>
      <c r="BD2" s="909"/>
      <c r="BE2" s="909"/>
      <c r="BF2" s="909"/>
      <c r="BG2" s="909"/>
      <c r="BH2" s="909"/>
      <c r="BI2" s="909"/>
      <c r="BJ2" s="909"/>
      <c r="BK2" s="909"/>
      <c r="BL2" s="909"/>
      <c r="BM2" s="909"/>
      <c r="BN2" s="909"/>
      <c r="BO2" s="909"/>
      <c r="BP2" s="909"/>
      <c r="BQ2" s="909"/>
      <c r="BR2" s="909"/>
      <c r="BS2" s="1906" t="s">
        <v>1002</v>
      </c>
      <c r="BT2" s="1906"/>
      <c r="BU2" s="908"/>
      <c r="BV2" s="1906" t="s">
        <v>1003</v>
      </c>
      <c r="BW2" s="1906"/>
      <c r="BX2" s="1906"/>
      <c r="BY2" s="1906"/>
      <c r="BZ2" s="908"/>
      <c r="CA2" s="1906" t="s">
        <v>1004</v>
      </c>
      <c r="CB2" s="1906"/>
      <c r="CC2" s="907"/>
      <c r="CD2" s="714"/>
    </row>
    <row r="3" spans="2:82" ht="30" customHeight="1" thickBot="1">
      <c r="B3" s="784"/>
      <c r="C3" s="1764">
        <v>3</v>
      </c>
      <c r="D3" s="1765"/>
      <c r="E3" s="1765"/>
      <c r="F3" s="1766"/>
      <c r="G3" s="960" t="s">
        <v>1337</v>
      </c>
      <c r="H3" s="694"/>
      <c r="J3" s="694"/>
      <c r="K3" s="694"/>
      <c r="L3" s="694"/>
      <c r="M3" s="694"/>
      <c r="N3" s="694"/>
      <c r="O3" s="694"/>
      <c r="P3" s="694"/>
      <c r="Q3" s="694"/>
      <c r="R3" s="694"/>
      <c r="S3" s="694"/>
      <c r="T3" s="694"/>
      <c r="U3" s="694"/>
      <c r="V3" s="694"/>
      <c r="W3" s="694"/>
      <c r="X3" s="694"/>
      <c r="Y3" s="694"/>
      <c r="Z3" s="694"/>
      <c r="AA3" s="694"/>
      <c r="AB3" s="694"/>
      <c r="AC3" s="694"/>
      <c r="AD3" s="694"/>
      <c r="AE3" s="694"/>
      <c r="AF3" s="694"/>
      <c r="AG3" s="694"/>
      <c r="AH3" s="694"/>
      <c r="AI3" s="694"/>
      <c r="AJ3" s="694"/>
      <c r="AK3" s="694"/>
      <c r="AL3" s="694"/>
      <c r="AM3" s="694"/>
      <c r="AN3" s="694"/>
      <c r="AO3" s="694"/>
      <c r="AP3" s="694"/>
      <c r="AQ3" s="694"/>
      <c r="AR3" s="694"/>
      <c r="AS3" s="694"/>
      <c r="AT3" s="694"/>
      <c r="AU3" s="694"/>
      <c r="AV3" s="694"/>
      <c r="AW3" s="694"/>
      <c r="AX3" s="694"/>
      <c r="AY3" s="694"/>
      <c r="AZ3" s="694"/>
      <c r="BA3" s="694"/>
      <c r="BB3" s="694"/>
      <c r="BC3" s="694"/>
      <c r="BD3" s="694"/>
      <c r="BE3" s="694"/>
      <c r="BF3" s="694"/>
      <c r="BG3" s="694"/>
      <c r="BH3" s="694"/>
      <c r="BI3" s="694"/>
      <c r="BJ3" s="694"/>
      <c r="BK3" s="694"/>
      <c r="BL3" s="694"/>
      <c r="BM3" s="694"/>
      <c r="BN3" s="694"/>
      <c r="BO3" s="694"/>
      <c r="BP3" s="694"/>
      <c r="BQ3" s="694"/>
      <c r="BR3" s="694"/>
      <c r="BS3" s="684"/>
      <c r="BT3" s="685"/>
      <c r="BU3" s="714"/>
      <c r="BV3" s="684"/>
      <c r="BW3" s="685"/>
      <c r="BX3" s="686"/>
      <c r="BY3" s="685"/>
      <c r="BZ3" s="714"/>
      <c r="CA3" s="684"/>
      <c r="CB3" s="685"/>
      <c r="CC3" s="785"/>
      <c r="CD3" s="694"/>
    </row>
    <row r="4" spans="2:82" ht="30" customHeight="1">
      <c r="B4" s="786"/>
      <c r="C4" s="1767"/>
      <c r="D4" s="1768"/>
      <c r="E4" s="1768"/>
      <c r="F4" s="1769"/>
      <c r="G4" s="961" t="s">
        <v>1338</v>
      </c>
      <c r="H4" s="703"/>
      <c r="J4" s="694"/>
      <c r="K4" s="694"/>
      <c r="L4" s="694"/>
      <c r="M4" s="694"/>
      <c r="N4" s="694"/>
      <c r="O4" s="694"/>
      <c r="P4" s="694"/>
      <c r="Q4" s="694"/>
      <c r="R4" s="694"/>
      <c r="S4" s="694"/>
      <c r="T4" s="694"/>
      <c r="U4" s="694"/>
      <c r="V4" s="694"/>
      <c r="W4" s="694"/>
      <c r="X4" s="694"/>
      <c r="Y4" s="694"/>
      <c r="Z4" s="694"/>
      <c r="AA4" s="694"/>
      <c r="AB4" s="694"/>
      <c r="AC4" s="694"/>
      <c r="AD4" s="694"/>
      <c r="AE4" s="694"/>
      <c r="AF4" s="694"/>
      <c r="AG4" s="694"/>
      <c r="AH4" s="694"/>
      <c r="AI4" s="694"/>
      <c r="AJ4" s="694"/>
      <c r="AK4" s="694"/>
      <c r="AL4" s="694"/>
      <c r="AM4" s="694"/>
      <c r="AN4" s="694"/>
      <c r="AO4" s="694"/>
      <c r="AP4" s="694"/>
      <c r="AQ4" s="694"/>
      <c r="AR4" s="694"/>
      <c r="AS4" s="694"/>
      <c r="AT4" s="694"/>
      <c r="AU4" s="694"/>
      <c r="AV4" s="694"/>
      <c r="AW4" s="694"/>
      <c r="AX4" s="694"/>
      <c r="AY4" s="694"/>
      <c r="AZ4" s="694"/>
      <c r="BA4" s="694"/>
      <c r="BB4" s="694"/>
      <c r="BC4" s="694"/>
      <c r="BD4" s="694"/>
      <c r="BE4" s="694"/>
      <c r="BF4" s="703"/>
      <c r="BG4" s="703"/>
      <c r="BH4" s="703"/>
      <c r="BI4" s="703"/>
      <c r="BJ4" s="703"/>
      <c r="BK4" s="703"/>
      <c r="BL4" s="703"/>
      <c r="BM4" s="703"/>
      <c r="BN4" s="703"/>
      <c r="BO4" s="703"/>
      <c r="BP4" s="703"/>
      <c r="BQ4" s="703"/>
      <c r="BR4" s="703"/>
      <c r="BS4" s="703"/>
      <c r="BT4" s="703"/>
      <c r="BU4" s="703"/>
      <c r="BV4" s="703"/>
      <c r="BW4" s="703"/>
      <c r="BX4" s="703"/>
      <c r="BY4" s="703"/>
      <c r="BZ4" s="703"/>
      <c r="CA4" s="703"/>
      <c r="CB4" s="703"/>
      <c r="CC4" s="787"/>
      <c r="CD4" s="703"/>
    </row>
    <row r="5" spans="2:82" ht="30" customHeight="1" thickBot="1">
      <c r="B5" s="1548"/>
      <c r="C5" s="1770"/>
      <c r="D5" s="1771"/>
      <c r="E5" s="1771"/>
      <c r="F5" s="1772"/>
      <c r="G5" s="1549"/>
      <c r="H5" s="1549"/>
      <c r="I5" s="1549"/>
      <c r="J5" s="1549"/>
      <c r="K5" s="1549"/>
      <c r="L5" s="1549"/>
      <c r="M5" s="1549"/>
      <c r="N5" s="1549"/>
      <c r="O5" s="1549"/>
      <c r="P5" s="1549"/>
      <c r="Q5" s="1549"/>
      <c r="R5" s="1549"/>
      <c r="S5" s="1549"/>
      <c r="T5" s="1549"/>
      <c r="U5" s="1549"/>
      <c r="V5" s="1549"/>
      <c r="W5" s="1549"/>
      <c r="X5" s="1549"/>
      <c r="Y5" s="1549"/>
      <c r="Z5" s="1549"/>
      <c r="AA5" s="1549"/>
      <c r="AB5" s="1549"/>
      <c r="AC5" s="1549"/>
      <c r="AD5" s="1549"/>
      <c r="AE5" s="1549"/>
      <c r="AF5" s="1549"/>
      <c r="AG5" s="1549"/>
      <c r="AH5" s="1549"/>
      <c r="AI5" s="1549"/>
      <c r="AJ5" s="1549"/>
      <c r="AK5" s="1549"/>
      <c r="AL5" s="1549"/>
      <c r="AM5" s="1549"/>
      <c r="AN5" s="1549"/>
      <c r="AO5" s="1549"/>
      <c r="AP5" s="1549"/>
      <c r="AQ5" s="1549"/>
      <c r="AR5" s="1549"/>
      <c r="AS5" s="1549"/>
      <c r="AT5" s="1549"/>
      <c r="AU5" s="1549"/>
      <c r="AV5" s="1549"/>
      <c r="AW5" s="1549"/>
      <c r="AX5" s="1549"/>
      <c r="AY5" s="1549"/>
      <c r="AZ5" s="1549"/>
      <c r="BA5" s="1549"/>
      <c r="BB5" s="1549"/>
      <c r="BC5" s="1549"/>
      <c r="BD5" s="1549"/>
      <c r="BE5" s="1549"/>
      <c r="BF5" s="1549"/>
      <c r="BG5" s="1549"/>
      <c r="BU5" s="1549"/>
      <c r="BV5" s="1549"/>
      <c r="BW5" s="1549"/>
      <c r="BX5" s="1549"/>
      <c r="BY5" s="1549"/>
      <c r="BZ5" s="1549"/>
      <c r="CA5" s="1549"/>
      <c r="CB5" s="1549"/>
      <c r="CC5" s="1550"/>
      <c r="CD5" s="1549"/>
    </row>
    <row r="6" spans="2:82" ht="30" customHeight="1">
      <c r="B6" s="1548"/>
      <c r="C6" s="1549"/>
      <c r="D6" s="1549"/>
      <c r="E6" s="1549"/>
      <c r="F6" s="1549"/>
      <c r="G6" s="1549"/>
      <c r="H6" s="1549"/>
      <c r="I6" s="1549"/>
      <c r="J6" s="1549"/>
      <c r="K6" s="1549"/>
      <c r="L6" s="1549"/>
      <c r="M6" s="1549"/>
      <c r="N6" s="1549"/>
      <c r="O6" s="1549"/>
      <c r="P6" s="1549"/>
      <c r="Q6" s="1549"/>
      <c r="R6" s="1549"/>
      <c r="S6" s="1549"/>
      <c r="T6" s="1549"/>
      <c r="U6" s="1549"/>
      <c r="V6" s="1549"/>
      <c r="W6" s="1549"/>
      <c r="X6" s="1549"/>
      <c r="Y6" s="1549"/>
      <c r="Z6" s="1549"/>
      <c r="AA6" s="1549"/>
      <c r="AB6" s="1549"/>
      <c r="AC6" s="1549"/>
      <c r="AD6" s="1549"/>
      <c r="AE6" s="1549"/>
      <c r="AF6" s="1549"/>
      <c r="AG6" s="1549"/>
      <c r="AH6" s="1549"/>
      <c r="AI6" s="1549"/>
      <c r="AJ6" s="1549"/>
      <c r="AK6" s="1549"/>
      <c r="AL6" s="1549"/>
      <c r="AM6" s="1549"/>
      <c r="AN6" s="1549"/>
      <c r="AO6" s="1549"/>
      <c r="AP6" s="1549"/>
      <c r="AQ6" s="1549"/>
      <c r="AR6" s="1549"/>
      <c r="AS6" s="1549"/>
      <c r="AT6" s="1549"/>
      <c r="AU6" s="1549"/>
      <c r="AV6" s="1549"/>
      <c r="AW6" s="1549"/>
      <c r="AX6" s="1549"/>
      <c r="AY6" s="1827" t="s">
        <v>1339</v>
      </c>
      <c r="AZ6" s="1827"/>
      <c r="BA6" s="1827"/>
      <c r="BB6" s="1827"/>
      <c r="BC6" s="1827"/>
      <c r="BD6" s="1827"/>
      <c r="BE6" s="1827"/>
      <c r="BF6" s="1827"/>
      <c r="BG6" s="1827"/>
      <c r="BH6" s="1827"/>
      <c r="BI6" s="1827"/>
      <c r="BJ6" s="1827"/>
      <c r="BK6" s="1827"/>
      <c r="BL6" s="1827"/>
      <c r="BM6" s="1827"/>
      <c r="BN6" s="1827"/>
      <c r="BO6" s="1827"/>
      <c r="BP6" s="1827"/>
      <c r="BQ6" s="1827"/>
      <c r="BR6" s="1827"/>
      <c r="BS6" s="1827"/>
      <c r="BT6" s="1827"/>
      <c r="BU6" s="1827"/>
      <c r="BV6" s="1827"/>
      <c r="BW6" s="1827"/>
      <c r="BX6" s="1827"/>
      <c r="BY6" s="1549"/>
      <c r="BZ6" s="1549"/>
      <c r="CA6" s="1549"/>
      <c r="CB6" s="1549"/>
      <c r="CC6" s="1550"/>
      <c r="CD6" s="1549"/>
    </row>
    <row r="7" spans="2:82" ht="30" customHeight="1">
      <c r="B7" s="690"/>
      <c r="C7" s="820" t="s">
        <v>1340</v>
      </c>
      <c r="D7" s="714"/>
      <c r="E7" s="1554" t="s">
        <v>1341</v>
      </c>
      <c r="F7" s="714"/>
      <c r="G7" s="1554"/>
      <c r="H7" s="714"/>
      <c r="I7" s="714"/>
      <c r="J7" s="714"/>
      <c r="K7" s="714"/>
      <c r="L7" s="714"/>
      <c r="M7" s="714"/>
      <c r="AX7" s="692"/>
      <c r="AY7" s="1754" t="s">
        <v>1342</v>
      </c>
      <c r="AZ7" s="1754"/>
      <c r="BA7" s="1754"/>
      <c r="BB7" s="1754"/>
      <c r="BC7" s="1754"/>
      <c r="BD7" s="1754"/>
      <c r="BE7" s="1754"/>
      <c r="BF7" s="1754"/>
      <c r="BG7" s="1754"/>
      <c r="BH7" s="1754"/>
      <c r="BI7" s="1754"/>
      <c r="BJ7" s="1754"/>
      <c r="BK7" s="1754"/>
      <c r="BL7" s="1754"/>
      <c r="BM7" s="1754"/>
      <c r="BN7" s="1754"/>
      <c r="BO7" s="1754"/>
      <c r="BP7" s="1754"/>
      <c r="BQ7" s="1754"/>
      <c r="BR7" s="1754"/>
      <c r="BS7" s="1754"/>
      <c r="BT7" s="1754"/>
      <c r="BU7" s="1754"/>
      <c r="BV7" s="1754"/>
      <c r="BW7" s="1754"/>
      <c r="BX7" s="1754"/>
      <c r="BY7" s="694"/>
      <c r="BZ7" s="694"/>
      <c r="CA7" s="694"/>
      <c r="CB7" s="694"/>
      <c r="CC7" s="693"/>
    </row>
    <row r="8" spans="2:82" ht="30" customHeight="1">
      <c r="B8" s="690"/>
      <c r="C8" s="714"/>
      <c r="D8" s="734"/>
      <c r="E8" s="734" t="s">
        <v>1343</v>
      </c>
      <c r="F8" s="714"/>
      <c r="G8" s="714"/>
      <c r="H8" s="714"/>
      <c r="I8" s="714"/>
      <c r="J8" s="714"/>
      <c r="K8" s="714"/>
      <c r="L8" s="714"/>
      <c r="M8" s="714"/>
      <c r="AY8" s="1825" t="s">
        <v>1344</v>
      </c>
      <c r="AZ8" s="1825"/>
      <c r="BA8" s="1825"/>
      <c r="BB8" s="1825"/>
      <c r="BC8" s="1825"/>
      <c r="BD8" s="1825"/>
      <c r="BE8" s="1825"/>
      <c r="BF8" s="1825"/>
      <c r="BG8" s="1825"/>
      <c r="BH8" s="1825"/>
      <c r="BI8" s="1825"/>
      <c r="BJ8" s="1825"/>
      <c r="BK8" s="1825"/>
      <c r="BL8" s="1825"/>
      <c r="BM8" s="1825"/>
      <c r="BN8" s="1825"/>
      <c r="BO8" s="1825"/>
      <c r="BP8" s="1825"/>
      <c r="BQ8" s="1825"/>
      <c r="BR8" s="1825"/>
      <c r="BS8" s="1825"/>
      <c r="BT8" s="1825"/>
      <c r="BU8" s="1825"/>
      <c r="BV8" s="1825"/>
      <c r="BW8" s="1825"/>
      <c r="BX8" s="1825"/>
      <c r="BY8" s="1946" t="s">
        <v>1345</v>
      </c>
      <c r="BZ8" s="1946"/>
      <c r="CA8" s="1946"/>
      <c r="CB8" s="1946"/>
      <c r="CC8" s="693"/>
    </row>
    <row r="9" spans="2:82" ht="16.149999999999999" customHeight="1">
      <c r="B9" s="690"/>
      <c r="C9" s="714"/>
      <c r="D9" s="714"/>
      <c r="E9" s="714"/>
      <c r="F9" s="714"/>
      <c r="G9" s="714"/>
      <c r="H9" s="714"/>
      <c r="I9" s="714"/>
      <c r="J9" s="714"/>
      <c r="K9" s="714"/>
      <c r="L9" s="714"/>
      <c r="M9" s="714"/>
      <c r="BY9" s="1946"/>
      <c r="BZ9" s="1946"/>
      <c r="CA9" s="1946"/>
      <c r="CB9" s="1946"/>
      <c r="CC9" s="693"/>
    </row>
    <row r="10" spans="2:82" ht="30" customHeight="1">
      <c r="B10" s="690"/>
      <c r="C10" s="714"/>
      <c r="D10" s="789"/>
      <c r="E10" s="789"/>
      <c r="F10" s="820" t="s">
        <v>1171</v>
      </c>
      <c r="G10" s="714"/>
      <c r="H10" s="1554" t="s">
        <v>1346</v>
      </c>
      <c r="I10" s="714"/>
      <c r="J10" s="789"/>
      <c r="K10" s="789"/>
      <c r="L10" s="789"/>
      <c r="M10" s="789"/>
      <c r="N10" s="795"/>
      <c r="O10" s="795"/>
      <c r="P10" s="795"/>
      <c r="Q10" s="795"/>
      <c r="R10" s="795"/>
      <c r="S10" s="795"/>
      <c r="T10" s="795"/>
      <c r="U10" s="795"/>
      <c r="V10" s="795"/>
      <c r="W10" s="795"/>
      <c r="X10" s="795"/>
      <c r="Y10" s="795"/>
      <c r="Z10" s="795"/>
      <c r="AA10" s="795"/>
      <c r="AB10" s="795"/>
      <c r="AC10" s="795"/>
      <c r="AD10" s="795"/>
      <c r="AE10" s="795"/>
      <c r="AF10" s="795"/>
      <c r="AG10" s="795"/>
      <c r="AH10" s="795"/>
      <c r="AI10" s="795"/>
      <c r="AJ10" s="795"/>
      <c r="AK10" s="795"/>
      <c r="AL10" s="795"/>
      <c r="AM10" s="795"/>
      <c r="AN10" s="795"/>
      <c r="AO10" s="795"/>
      <c r="AP10" s="795"/>
      <c r="AQ10" s="795"/>
      <c r="AR10" s="795"/>
      <c r="AS10" s="795"/>
      <c r="AT10" s="795"/>
      <c r="AU10" s="795"/>
      <c r="AV10" s="1948" t="s">
        <v>1347</v>
      </c>
      <c r="AW10" s="1855"/>
      <c r="AX10" s="795"/>
      <c r="AY10" s="1949"/>
      <c r="AZ10" s="1950"/>
      <c r="BA10" s="1950"/>
      <c r="BB10" s="1950"/>
      <c r="BC10" s="1950"/>
      <c r="BD10" s="1950"/>
      <c r="BE10" s="1950"/>
      <c r="BF10" s="1950"/>
      <c r="BG10" s="1950"/>
      <c r="BH10" s="1950"/>
      <c r="BI10" s="1950"/>
      <c r="BJ10" s="1950"/>
      <c r="BK10" s="1950"/>
      <c r="BL10" s="1950"/>
      <c r="BM10" s="1950"/>
      <c r="BN10" s="1950"/>
      <c r="BO10" s="1950"/>
      <c r="BP10" s="1950"/>
      <c r="BQ10" s="1950"/>
      <c r="BR10" s="1950"/>
      <c r="BS10" s="1950"/>
      <c r="BT10" s="1950"/>
      <c r="BU10" s="1950"/>
      <c r="BV10" s="1950"/>
      <c r="BW10" s="1950"/>
      <c r="BX10" s="1950"/>
      <c r="BY10" s="1950"/>
      <c r="BZ10" s="1950"/>
      <c r="CA10" s="1950"/>
      <c r="CB10" s="1951"/>
      <c r="CC10" s="693"/>
    </row>
    <row r="11" spans="2:82" ht="30" customHeight="1">
      <c r="B11" s="690"/>
      <c r="C11" s="714"/>
      <c r="D11" s="789"/>
      <c r="E11" s="789"/>
      <c r="F11" s="913"/>
      <c r="G11" s="694"/>
      <c r="H11" s="714"/>
      <c r="I11" s="714"/>
      <c r="J11" s="789"/>
      <c r="K11" s="789"/>
      <c r="L11" s="789"/>
      <c r="M11" s="789"/>
      <c r="N11" s="795"/>
      <c r="O11" s="795"/>
      <c r="P11" s="795"/>
      <c r="Q11" s="795"/>
      <c r="R11" s="795"/>
      <c r="S11" s="795"/>
      <c r="T11" s="795"/>
      <c r="U11" s="795"/>
      <c r="V11" s="795"/>
      <c r="W11" s="795"/>
      <c r="X11" s="795"/>
      <c r="Y11" s="795"/>
      <c r="Z11" s="795"/>
      <c r="AA11" s="795"/>
      <c r="AB11" s="795"/>
      <c r="AC11" s="795"/>
      <c r="AD11" s="795"/>
      <c r="AE11" s="795"/>
      <c r="AF11" s="795"/>
      <c r="AG11" s="795"/>
      <c r="AH11" s="795"/>
      <c r="AI11" s="795"/>
      <c r="AJ11" s="795"/>
      <c r="AK11" s="795"/>
      <c r="AL11" s="795"/>
      <c r="AM11" s="795"/>
      <c r="AN11" s="795"/>
      <c r="AO11" s="795"/>
      <c r="AP11" s="795"/>
      <c r="AQ11" s="795"/>
      <c r="AR11" s="795"/>
      <c r="AS11" s="795"/>
      <c r="AT11" s="795"/>
      <c r="AU11" s="795"/>
      <c r="AV11" s="1855"/>
      <c r="AW11" s="1855"/>
      <c r="AX11" s="795"/>
      <c r="AY11" s="1952"/>
      <c r="AZ11" s="1953"/>
      <c r="BA11" s="1953"/>
      <c r="BB11" s="1953"/>
      <c r="BC11" s="1953"/>
      <c r="BD11" s="1953"/>
      <c r="BE11" s="1953"/>
      <c r="BF11" s="1953"/>
      <c r="BG11" s="1953"/>
      <c r="BH11" s="1953"/>
      <c r="BI11" s="1953"/>
      <c r="BJ11" s="1953"/>
      <c r="BK11" s="1953"/>
      <c r="BL11" s="1953"/>
      <c r="BM11" s="1953"/>
      <c r="BN11" s="1953"/>
      <c r="BO11" s="1953"/>
      <c r="BP11" s="1953"/>
      <c r="BQ11" s="1953"/>
      <c r="BR11" s="1953"/>
      <c r="BS11" s="1953"/>
      <c r="BT11" s="1953"/>
      <c r="BU11" s="1953"/>
      <c r="BV11" s="1953"/>
      <c r="BW11" s="1953"/>
      <c r="BX11" s="1953"/>
      <c r="BY11" s="1953"/>
      <c r="BZ11" s="1953"/>
      <c r="CA11" s="1953"/>
      <c r="CB11" s="1954"/>
      <c r="CC11" s="693"/>
    </row>
    <row r="12" spans="2:82" ht="16.149999999999999" customHeight="1">
      <c r="B12" s="690"/>
      <c r="C12" s="714"/>
      <c r="D12" s="789"/>
      <c r="E12" s="789"/>
      <c r="F12" s="913"/>
      <c r="G12" s="694"/>
      <c r="H12" s="714"/>
      <c r="I12" s="714"/>
      <c r="J12" s="789"/>
      <c r="K12" s="789"/>
      <c r="L12" s="789"/>
      <c r="M12" s="789"/>
      <c r="N12" s="795"/>
      <c r="O12" s="795"/>
      <c r="P12" s="795"/>
      <c r="Q12" s="795"/>
      <c r="R12" s="795"/>
      <c r="S12" s="795"/>
      <c r="T12" s="795"/>
      <c r="U12" s="795"/>
      <c r="V12" s="795"/>
      <c r="W12" s="795"/>
      <c r="X12" s="795"/>
      <c r="Y12" s="795"/>
      <c r="Z12" s="795"/>
      <c r="AA12" s="795"/>
      <c r="AB12" s="795"/>
      <c r="AC12" s="795"/>
      <c r="AD12" s="795"/>
      <c r="AE12" s="795"/>
      <c r="AF12" s="795"/>
      <c r="AG12" s="795"/>
      <c r="AH12" s="795"/>
      <c r="AI12" s="795"/>
      <c r="AJ12" s="795"/>
      <c r="AK12" s="795"/>
      <c r="AL12" s="795"/>
      <c r="AM12" s="795"/>
      <c r="AN12" s="795"/>
      <c r="AO12" s="795"/>
      <c r="AP12" s="795"/>
      <c r="AQ12" s="795"/>
      <c r="AR12" s="795"/>
      <c r="AS12" s="795"/>
      <c r="AT12" s="795"/>
      <c r="AU12" s="795"/>
      <c r="AV12" s="795"/>
      <c r="AW12" s="795"/>
      <c r="AX12" s="795"/>
      <c r="AY12" s="795"/>
      <c r="AZ12" s="795"/>
      <c r="BA12" s="795"/>
      <c r="BB12" s="795"/>
      <c r="BC12" s="795"/>
      <c r="BD12" s="795"/>
      <c r="BE12" s="795"/>
      <c r="BF12" s="795"/>
      <c r="BG12" s="795"/>
      <c r="BH12" s="795"/>
      <c r="BI12" s="795"/>
      <c r="BJ12" s="795"/>
      <c r="BK12" s="795"/>
      <c r="BL12" s="795"/>
      <c r="BM12" s="795"/>
      <c r="BN12" s="795"/>
      <c r="BO12" s="795"/>
      <c r="BP12" s="795"/>
      <c r="BQ12" s="795"/>
      <c r="BR12" s="795"/>
      <c r="BS12" s="795"/>
      <c r="BT12" s="795"/>
      <c r="BU12" s="795"/>
      <c r="BV12" s="795"/>
      <c r="BW12" s="795"/>
      <c r="BX12" s="795"/>
      <c r="BY12" s="795"/>
      <c r="BZ12" s="795"/>
      <c r="CA12" s="795"/>
      <c r="CB12" s="795"/>
      <c r="CC12" s="693"/>
    </row>
    <row r="13" spans="2:82" ht="30" customHeight="1">
      <c r="B13" s="690"/>
      <c r="C13" s="714"/>
      <c r="D13" s="789"/>
      <c r="E13" s="789"/>
      <c r="F13" s="820" t="s">
        <v>1175</v>
      </c>
      <c r="G13" s="714"/>
      <c r="H13" s="1554" t="s">
        <v>1348</v>
      </c>
      <c r="I13" s="714"/>
      <c r="J13" s="789"/>
      <c r="K13" s="789"/>
      <c r="L13" s="789"/>
      <c r="M13" s="962"/>
      <c r="N13" s="729"/>
      <c r="O13" s="729"/>
      <c r="P13" s="729"/>
      <c r="Q13" s="729"/>
      <c r="R13" s="729"/>
      <c r="S13" s="729"/>
      <c r="T13" s="729"/>
      <c r="U13" s="729"/>
      <c r="V13" s="729"/>
      <c r="W13" s="729"/>
      <c r="X13" s="729"/>
      <c r="Y13" s="729"/>
      <c r="Z13" s="729"/>
      <c r="AA13" s="729"/>
      <c r="AB13" s="729"/>
      <c r="AC13" s="729"/>
      <c r="AD13" s="729"/>
      <c r="AE13" s="729"/>
      <c r="AF13" s="729"/>
      <c r="AG13" s="729"/>
      <c r="AH13" s="729"/>
      <c r="AI13" s="729"/>
      <c r="AJ13" s="729"/>
      <c r="AK13" s="729"/>
      <c r="AL13" s="729"/>
      <c r="AM13" s="729"/>
      <c r="AN13" s="729"/>
      <c r="AO13" s="729"/>
      <c r="AP13" s="729"/>
      <c r="AQ13" s="729"/>
      <c r="AR13" s="729"/>
      <c r="AS13" s="729"/>
      <c r="AT13" s="729"/>
      <c r="AU13" s="729"/>
      <c r="AV13" s="1948" t="s">
        <v>1349</v>
      </c>
      <c r="AW13" s="1855"/>
      <c r="AY13" s="1949"/>
      <c r="AZ13" s="1950"/>
      <c r="BA13" s="1950"/>
      <c r="BB13" s="1950"/>
      <c r="BC13" s="1950"/>
      <c r="BD13" s="1950"/>
      <c r="BE13" s="1950"/>
      <c r="BF13" s="1950"/>
      <c r="BG13" s="1950"/>
      <c r="BH13" s="1950"/>
      <c r="BI13" s="1950"/>
      <c r="BJ13" s="1950"/>
      <c r="BK13" s="1950"/>
      <c r="BL13" s="1950"/>
      <c r="BM13" s="1950"/>
      <c r="BN13" s="1950"/>
      <c r="BO13" s="1950"/>
      <c r="BP13" s="1950"/>
      <c r="BQ13" s="1950"/>
      <c r="BR13" s="1950"/>
      <c r="BS13" s="1950"/>
      <c r="BT13" s="1950"/>
      <c r="BU13" s="1950"/>
      <c r="BV13" s="1950"/>
      <c r="BW13" s="1950"/>
      <c r="BX13" s="1950"/>
      <c r="BY13" s="1950"/>
      <c r="BZ13" s="1950"/>
      <c r="CA13" s="1950"/>
      <c r="CB13" s="1951"/>
      <c r="CC13" s="693"/>
    </row>
    <row r="14" spans="2:82" ht="30" customHeight="1">
      <c r="B14" s="690"/>
      <c r="C14" s="714"/>
      <c r="D14" s="734"/>
      <c r="E14" s="962"/>
      <c r="F14" s="962"/>
      <c r="G14" s="962"/>
      <c r="H14" s="962"/>
      <c r="I14" s="962"/>
      <c r="J14" s="962"/>
      <c r="K14" s="962"/>
      <c r="L14" s="962"/>
      <c r="M14" s="962"/>
      <c r="N14" s="729"/>
      <c r="O14" s="729"/>
      <c r="P14" s="729"/>
      <c r="Q14" s="729"/>
      <c r="R14" s="729"/>
      <c r="S14" s="729"/>
      <c r="T14" s="729"/>
      <c r="U14" s="729"/>
      <c r="V14" s="729"/>
      <c r="W14" s="729"/>
      <c r="X14" s="729"/>
      <c r="Y14" s="729"/>
      <c r="Z14" s="729"/>
      <c r="AA14" s="729"/>
      <c r="AB14" s="729"/>
      <c r="AC14" s="729"/>
      <c r="AD14" s="729"/>
      <c r="AE14" s="729"/>
      <c r="AF14" s="729"/>
      <c r="AG14" s="729"/>
      <c r="AH14" s="729"/>
      <c r="AI14" s="729"/>
      <c r="AJ14" s="729"/>
      <c r="AK14" s="729"/>
      <c r="AL14" s="729"/>
      <c r="AM14" s="729"/>
      <c r="AN14" s="729"/>
      <c r="AO14" s="729"/>
      <c r="AP14" s="729"/>
      <c r="AQ14" s="729"/>
      <c r="AR14" s="729"/>
      <c r="AS14" s="729"/>
      <c r="AT14" s="729"/>
      <c r="AU14" s="729"/>
      <c r="AV14" s="1855"/>
      <c r="AW14" s="1855"/>
      <c r="AY14" s="1952"/>
      <c r="AZ14" s="1953"/>
      <c r="BA14" s="1953"/>
      <c r="BB14" s="1953"/>
      <c r="BC14" s="1953"/>
      <c r="BD14" s="1953"/>
      <c r="BE14" s="1953"/>
      <c r="BF14" s="1953"/>
      <c r="BG14" s="1953"/>
      <c r="BH14" s="1953"/>
      <c r="BI14" s="1953"/>
      <c r="BJ14" s="1953"/>
      <c r="BK14" s="1953"/>
      <c r="BL14" s="1953"/>
      <c r="BM14" s="1953"/>
      <c r="BN14" s="1953"/>
      <c r="BO14" s="1953"/>
      <c r="BP14" s="1953"/>
      <c r="BQ14" s="1953"/>
      <c r="BR14" s="1953"/>
      <c r="BS14" s="1953"/>
      <c r="BT14" s="1953"/>
      <c r="BU14" s="1953"/>
      <c r="BV14" s="1953"/>
      <c r="BW14" s="1953"/>
      <c r="BX14" s="1953"/>
      <c r="BY14" s="1953"/>
      <c r="BZ14" s="1953"/>
      <c r="CA14" s="1953"/>
      <c r="CB14" s="1954"/>
      <c r="CC14" s="693"/>
    </row>
    <row r="15" spans="2:82" ht="16.149999999999999" customHeight="1" thickBot="1">
      <c r="B15" s="711"/>
      <c r="C15" s="1582"/>
      <c r="D15" s="860"/>
      <c r="CC15" s="693"/>
    </row>
    <row r="16" spans="2:82" ht="30" customHeight="1">
      <c r="B16" s="711"/>
      <c r="D16" s="703"/>
      <c r="E16" s="1805" t="s">
        <v>1350</v>
      </c>
      <c r="F16" s="1806"/>
      <c r="G16" s="1806"/>
      <c r="H16" s="1806"/>
      <c r="I16" s="1806"/>
      <c r="J16" s="1806"/>
      <c r="K16" s="1806"/>
      <c r="L16" s="1806"/>
      <c r="M16" s="1806"/>
      <c r="N16" s="1806"/>
      <c r="O16" s="1806"/>
      <c r="P16" s="1806"/>
      <c r="Q16" s="1806"/>
      <c r="R16" s="1806"/>
      <c r="S16" s="1806"/>
      <c r="T16" s="1806"/>
      <c r="U16" s="1806"/>
      <c r="V16" s="1806"/>
      <c r="W16" s="1806"/>
      <c r="X16" s="1806"/>
      <c r="Y16" s="1806"/>
      <c r="Z16" s="1806"/>
      <c r="AA16" s="1806"/>
      <c r="AB16" s="1806"/>
      <c r="AC16" s="1806"/>
      <c r="AD16" s="1806"/>
      <c r="AE16" s="1806"/>
      <c r="AF16" s="1806"/>
      <c r="AG16" s="1806"/>
      <c r="AH16" s="1806"/>
      <c r="AI16" s="1806"/>
      <c r="AJ16" s="1806"/>
      <c r="AK16" s="1806"/>
      <c r="AL16" s="1806"/>
      <c r="AM16" s="1806"/>
      <c r="AN16" s="1806"/>
      <c r="AO16" s="1806"/>
      <c r="AP16" s="1806"/>
      <c r="AQ16" s="1806"/>
      <c r="AR16" s="1806"/>
      <c r="AS16" s="1806"/>
      <c r="AT16" s="1806"/>
      <c r="AU16" s="1806"/>
      <c r="AV16" s="1806"/>
      <c r="AW16" s="1806"/>
      <c r="AX16" s="1806"/>
      <c r="AY16" s="1806"/>
      <c r="AZ16" s="1806"/>
      <c r="BA16" s="1806"/>
      <c r="BB16" s="1806"/>
      <c r="BC16" s="1806"/>
      <c r="BD16" s="1806"/>
      <c r="BE16" s="1806"/>
      <c r="BF16" s="1806"/>
      <c r="BG16" s="1806"/>
      <c r="BH16" s="1806"/>
      <c r="BI16" s="1806"/>
      <c r="BJ16" s="1806"/>
      <c r="BK16" s="1806"/>
      <c r="BL16" s="1806"/>
      <c r="BM16" s="1806"/>
      <c r="BN16" s="1806"/>
      <c r="BO16" s="1806"/>
      <c r="BP16" s="1806"/>
      <c r="BQ16" s="1806"/>
      <c r="BR16" s="1806"/>
      <c r="BS16" s="1806"/>
      <c r="BT16" s="1806"/>
      <c r="BU16" s="1806"/>
      <c r="BV16" s="1806"/>
      <c r="BW16" s="1806"/>
      <c r="BX16" s="1807"/>
      <c r="BY16" s="713"/>
      <c r="BZ16" s="713"/>
      <c r="CA16" s="713"/>
      <c r="CB16" s="713"/>
      <c r="CC16" s="693"/>
    </row>
    <row r="17" spans="2:93" ht="30" customHeight="1" thickBot="1">
      <c r="B17" s="711"/>
      <c r="E17" s="1811"/>
      <c r="F17" s="1812"/>
      <c r="G17" s="1812"/>
      <c r="H17" s="1812"/>
      <c r="I17" s="1812"/>
      <c r="J17" s="1812"/>
      <c r="K17" s="1812"/>
      <c r="L17" s="1812"/>
      <c r="M17" s="1812"/>
      <c r="N17" s="1812"/>
      <c r="O17" s="1812"/>
      <c r="P17" s="1812"/>
      <c r="Q17" s="1812"/>
      <c r="R17" s="1812"/>
      <c r="S17" s="1812"/>
      <c r="T17" s="1812"/>
      <c r="U17" s="1812"/>
      <c r="V17" s="1812"/>
      <c r="W17" s="1812"/>
      <c r="X17" s="1812"/>
      <c r="Y17" s="1812"/>
      <c r="Z17" s="1812"/>
      <c r="AA17" s="1812"/>
      <c r="AB17" s="1812"/>
      <c r="AC17" s="1812"/>
      <c r="AD17" s="1812"/>
      <c r="AE17" s="1812"/>
      <c r="AF17" s="1812"/>
      <c r="AG17" s="1812"/>
      <c r="AH17" s="1812"/>
      <c r="AI17" s="1812"/>
      <c r="AJ17" s="1812"/>
      <c r="AK17" s="1812"/>
      <c r="AL17" s="1812"/>
      <c r="AM17" s="1812"/>
      <c r="AN17" s="1812"/>
      <c r="AO17" s="1812"/>
      <c r="AP17" s="1812"/>
      <c r="AQ17" s="1812"/>
      <c r="AR17" s="1812"/>
      <c r="AS17" s="1812"/>
      <c r="AT17" s="1812"/>
      <c r="AU17" s="1812"/>
      <c r="AV17" s="1812"/>
      <c r="AW17" s="1812"/>
      <c r="AX17" s="1812"/>
      <c r="AY17" s="1812"/>
      <c r="AZ17" s="1812"/>
      <c r="BA17" s="1812"/>
      <c r="BB17" s="1812"/>
      <c r="BC17" s="1812"/>
      <c r="BD17" s="1812"/>
      <c r="BE17" s="1812"/>
      <c r="BF17" s="1812"/>
      <c r="BG17" s="1812"/>
      <c r="BH17" s="1812"/>
      <c r="BI17" s="1812"/>
      <c r="BJ17" s="1812"/>
      <c r="BK17" s="1812"/>
      <c r="BL17" s="1812"/>
      <c r="BM17" s="1812"/>
      <c r="BN17" s="1812"/>
      <c r="BO17" s="1812"/>
      <c r="BP17" s="1812"/>
      <c r="BQ17" s="1812"/>
      <c r="BR17" s="1812"/>
      <c r="BS17" s="1812"/>
      <c r="BT17" s="1812"/>
      <c r="BU17" s="1812"/>
      <c r="BV17" s="1812"/>
      <c r="BW17" s="1812"/>
      <c r="BX17" s="1813"/>
      <c r="CC17" s="693"/>
      <c r="CK17" s="1554"/>
    </row>
    <row r="18" spans="2:93" ht="30" customHeight="1">
      <c r="B18" s="711"/>
      <c r="D18" s="713"/>
      <c r="E18" s="714"/>
      <c r="F18" s="859"/>
      <c r="G18" s="714"/>
      <c r="H18" s="714"/>
      <c r="I18" s="714"/>
      <c r="J18" s="714"/>
      <c r="K18" s="714"/>
      <c r="L18" s="714"/>
      <c r="N18" s="714"/>
      <c r="O18" s="714"/>
      <c r="P18" s="714"/>
      <c r="U18" s="713"/>
      <c r="V18" s="714"/>
      <c r="W18" s="715"/>
      <c r="X18" s="714"/>
      <c r="Y18" s="714"/>
      <c r="Z18" s="714"/>
      <c r="AA18" s="714"/>
      <c r="AB18" s="714"/>
      <c r="AC18" s="714"/>
      <c r="AE18" s="714"/>
      <c r="AF18" s="714"/>
      <c r="AG18" s="714"/>
      <c r="AL18" s="713"/>
      <c r="AM18" s="714"/>
      <c r="AN18" s="715"/>
      <c r="AO18" s="714"/>
      <c r="AP18" s="714"/>
      <c r="AQ18" s="714"/>
      <c r="AR18" s="714"/>
      <c r="AS18" s="714"/>
      <c r="AT18" s="714"/>
      <c r="AU18" s="714"/>
      <c r="AV18" s="714"/>
      <c r="AW18" s="714"/>
      <c r="AX18" s="714"/>
      <c r="AY18" s="714"/>
      <c r="AZ18" s="714"/>
      <c r="BA18" s="714"/>
      <c r="BB18" s="714"/>
      <c r="BD18" s="714"/>
      <c r="BE18" s="714"/>
      <c r="BF18" s="714"/>
      <c r="BK18" s="714"/>
      <c r="BL18" s="714"/>
      <c r="BM18" s="714"/>
      <c r="CC18" s="693"/>
      <c r="CK18" s="717"/>
    </row>
    <row r="19" spans="2:93" ht="30" customHeight="1">
      <c r="B19" s="724"/>
      <c r="C19" s="708"/>
      <c r="D19" s="877"/>
      <c r="E19" s="813"/>
      <c r="F19" s="963"/>
      <c r="G19" s="813"/>
      <c r="H19" s="813"/>
      <c r="I19" s="813"/>
      <c r="J19" s="813"/>
      <c r="K19" s="813"/>
      <c r="L19" s="813"/>
      <c r="M19" s="708"/>
      <c r="N19" s="813"/>
      <c r="O19" s="813"/>
      <c r="P19" s="813"/>
      <c r="Q19" s="708"/>
      <c r="R19" s="708"/>
      <c r="S19" s="708"/>
      <c r="T19" s="708"/>
      <c r="U19" s="877"/>
      <c r="V19" s="813"/>
      <c r="W19" s="964"/>
      <c r="X19" s="813"/>
      <c r="Y19" s="813"/>
      <c r="Z19" s="813"/>
      <c r="AA19" s="813"/>
      <c r="AB19" s="813"/>
      <c r="AC19" s="813"/>
      <c r="AD19" s="708"/>
      <c r="AE19" s="813"/>
      <c r="AF19" s="813"/>
      <c r="AG19" s="813"/>
      <c r="AH19" s="708"/>
      <c r="AI19" s="708"/>
      <c r="AJ19" s="708"/>
      <c r="AK19" s="708"/>
      <c r="AL19" s="877"/>
      <c r="AM19" s="813"/>
      <c r="AN19" s="964"/>
      <c r="AO19" s="813"/>
      <c r="AP19" s="813"/>
      <c r="AQ19" s="813"/>
      <c r="AR19" s="813"/>
      <c r="AS19" s="813"/>
      <c r="AT19" s="813"/>
      <c r="AU19" s="813"/>
      <c r="AV19" s="813"/>
      <c r="AW19" s="813"/>
      <c r="AX19" s="813"/>
      <c r="AY19" s="813"/>
      <c r="AZ19" s="813"/>
      <c r="BA19" s="813"/>
      <c r="BB19" s="813"/>
      <c r="BC19" s="708"/>
      <c r="BD19" s="813"/>
      <c r="BE19" s="813"/>
      <c r="BF19" s="813"/>
      <c r="BG19" s="708"/>
      <c r="BH19" s="708"/>
      <c r="BI19" s="708"/>
      <c r="BJ19" s="708"/>
      <c r="BK19" s="813"/>
      <c r="BL19" s="813"/>
      <c r="BM19" s="813"/>
      <c r="BN19" s="708"/>
      <c r="BO19" s="708"/>
      <c r="BP19" s="708"/>
      <c r="BQ19" s="708"/>
      <c r="BR19" s="708"/>
      <c r="BS19" s="708"/>
      <c r="BT19" s="708"/>
      <c r="BU19" s="708"/>
      <c r="BV19" s="708"/>
      <c r="BW19" s="708"/>
      <c r="BX19" s="708"/>
      <c r="BY19" s="708"/>
      <c r="BZ19" s="708"/>
      <c r="CA19" s="708"/>
      <c r="CB19" s="708"/>
      <c r="CC19" s="710"/>
      <c r="CK19" s="717"/>
    </row>
    <row r="20" spans="2:93" ht="30" customHeight="1">
      <c r="B20" s="711"/>
      <c r="C20" s="820" t="s">
        <v>1351</v>
      </c>
      <c r="E20" s="1554" t="s">
        <v>1352</v>
      </c>
      <c r="G20" s="965"/>
      <c r="H20" s="965"/>
      <c r="I20" s="965"/>
      <c r="J20" s="965"/>
      <c r="K20" s="965"/>
      <c r="L20" s="965"/>
      <c r="M20" s="965"/>
      <c r="N20" s="965"/>
      <c r="O20" s="965"/>
      <c r="P20" s="965"/>
      <c r="Q20" s="965"/>
      <c r="R20" s="965"/>
      <c r="S20" s="965"/>
      <c r="T20" s="965"/>
      <c r="U20" s="965"/>
      <c r="V20" s="965"/>
      <c r="W20" s="965"/>
      <c r="X20" s="965"/>
      <c r="Y20" s="965"/>
      <c r="Z20" s="965"/>
      <c r="AA20" s="965"/>
      <c r="AB20" s="965"/>
      <c r="AC20" s="965"/>
      <c r="AD20" s="965"/>
      <c r="AE20" s="965"/>
      <c r="AF20" s="965"/>
      <c r="AG20" s="965"/>
      <c r="AH20" s="965"/>
      <c r="AI20" s="965"/>
      <c r="AJ20" s="965"/>
      <c r="AK20" s="965"/>
      <c r="AL20" s="965"/>
      <c r="AM20" s="965"/>
      <c r="AN20" s="965"/>
      <c r="AO20" s="965"/>
      <c r="AP20" s="965"/>
      <c r="AQ20" s="965"/>
      <c r="AR20" s="965"/>
      <c r="AS20" s="965"/>
      <c r="AT20" s="965"/>
      <c r="AU20" s="965"/>
      <c r="AV20" s="965"/>
      <c r="AW20" s="965"/>
      <c r="AX20" s="965"/>
      <c r="AY20" s="965"/>
      <c r="AZ20" s="965"/>
      <c r="BA20" s="965"/>
      <c r="BB20" s="965"/>
      <c r="BC20" s="965"/>
      <c r="BD20" s="965"/>
      <c r="BE20" s="965"/>
      <c r="BF20" s="965"/>
      <c r="BG20" s="965"/>
      <c r="BH20" s="965"/>
      <c r="BI20" s="965"/>
      <c r="BJ20" s="965"/>
      <c r="BK20" s="965"/>
      <c r="BL20" s="965"/>
      <c r="BM20" s="965"/>
      <c r="BN20" s="965"/>
      <c r="BO20" s="965"/>
      <c r="BP20" s="965"/>
      <c r="BQ20" s="965"/>
      <c r="BR20" s="965"/>
      <c r="BS20" s="965"/>
      <c r="BT20" s="965"/>
      <c r="CC20" s="693"/>
      <c r="CK20" s="717"/>
    </row>
    <row r="21" spans="2:93" ht="16.149999999999999" customHeight="1">
      <c r="B21" s="711"/>
      <c r="F21" s="734"/>
      <c r="G21" s="714"/>
      <c r="H21" s="714"/>
      <c r="I21" s="714"/>
      <c r="J21" s="714"/>
      <c r="K21" s="714"/>
      <c r="L21" s="714"/>
      <c r="N21" s="714"/>
      <c r="O21" s="714"/>
      <c r="P21" s="714"/>
      <c r="U21" s="713"/>
      <c r="V21" s="714"/>
      <c r="W21" s="715"/>
      <c r="X21" s="714"/>
      <c r="Y21" s="714"/>
      <c r="Z21" s="714"/>
      <c r="AA21" s="714"/>
      <c r="AB21" s="714"/>
      <c r="AC21" s="714"/>
      <c r="AE21" s="714"/>
      <c r="AF21" s="714"/>
      <c r="AG21" s="714"/>
      <c r="AL21" s="713"/>
      <c r="AM21" s="714"/>
      <c r="AN21" s="715"/>
      <c r="AO21" s="714"/>
      <c r="AP21" s="714"/>
      <c r="AQ21" s="714"/>
      <c r="AR21" s="714"/>
      <c r="AS21" s="714"/>
      <c r="AT21" s="714"/>
      <c r="AU21" s="714"/>
      <c r="AV21" s="714"/>
      <c r="AW21" s="714"/>
      <c r="AX21" s="714"/>
      <c r="AY21" s="714"/>
      <c r="AZ21" s="714"/>
      <c r="BA21" s="714"/>
      <c r="BB21" s="714"/>
      <c r="BD21" s="714"/>
      <c r="BE21" s="714"/>
      <c r="BF21" s="714"/>
      <c r="BK21" s="714"/>
      <c r="BL21" s="714"/>
      <c r="BM21" s="714"/>
      <c r="CC21" s="693"/>
      <c r="CK21" s="717"/>
    </row>
    <row r="22" spans="2:93" ht="30" customHeight="1">
      <c r="B22" s="711"/>
      <c r="E22" s="1554" t="s">
        <v>1353</v>
      </c>
      <c r="G22" s="714"/>
      <c r="H22" s="714"/>
      <c r="I22" s="714"/>
      <c r="J22" s="714"/>
      <c r="K22" s="714"/>
      <c r="L22" s="714"/>
      <c r="N22" s="714"/>
      <c r="O22" s="714"/>
      <c r="P22" s="714"/>
      <c r="U22" s="714"/>
      <c r="V22" s="714"/>
      <c r="W22" s="717"/>
      <c r="X22" s="714"/>
      <c r="Y22" s="714"/>
      <c r="Z22" s="714"/>
      <c r="AA22" s="714"/>
      <c r="AB22" s="714"/>
      <c r="AC22" s="714"/>
      <c r="AE22" s="714"/>
      <c r="AF22" s="714"/>
      <c r="AG22" s="714"/>
      <c r="AL22" s="714"/>
      <c r="AM22" s="714"/>
      <c r="AN22" s="717"/>
      <c r="AO22" s="714"/>
      <c r="AP22" s="714"/>
      <c r="AQ22" s="714"/>
      <c r="AR22" s="714"/>
      <c r="AS22" s="714"/>
      <c r="AT22" s="714"/>
      <c r="AU22" s="714"/>
      <c r="AV22" s="714"/>
      <c r="AW22" s="714"/>
      <c r="AX22" s="714"/>
      <c r="AY22" s="714"/>
      <c r="AZ22" s="714"/>
      <c r="BA22" s="714"/>
      <c r="BB22" s="714"/>
      <c r="BD22" s="714"/>
      <c r="BE22" s="714"/>
      <c r="BF22" s="714"/>
      <c r="BI22" s="718"/>
      <c r="BJ22" s="718"/>
      <c r="BK22" s="718"/>
      <c r="BL22" s="729"/>
      <c r="BM22" s="729"/>
      <c r="BN22" s="718"/>
      <c r="BO22" s="718"/>
      <c r="BP22" s="718"/>
      <c r="BQ22" s="718"/>
      <c r="BR22" s="718"/>
      <c r="BS22" s="718"/>
      <c r="BT22" s="718"/>
      <c r="BU22" s="718"/>
      <c r="BV22" s="718"/>
      <c r="BW22" s="718"/>
      <c r="BX22" s="718"/>
      <c r="BY22" s="718"/>
      <c r="BZ22" s="718"/>
      <c r="CA22" s="718"/>
      <c r="CB22" s="718"/>
      <c r="CC22" s="863"/>
    </row>
    <row r="23" spans="2:93" ht="30" customHeight="1">
      <c r="B23" s="711"/>
      <c r="E23" s="734" t="s">
        <v>1354</v>
      </c>
      <c r="BL23" s="714"/>
      <c r="BM23" s="714"/>
      <c r="CC23" s="693"/>
      <c r="CL23" s="722"/>
    </row>
    <row r="24" spans="2:93" ht="30" customHeight="1" thickBot="1">
      <c r="B24" s="711"/>
      <c r="E24" s="1554"/>
      <c r="BK24" s="714"/>
      <c r="BL24" s="714"/>
      <c r="BM24" s="714"/>
      <c r="CC24" s="693"/>
    </row>
    <row r="25" spans="2:93" ht="30" customHeight="1">
      <c r="B25" s="711"/>
      <c r="D25" s="1955" t="s">
        <v>1355</v>
      </c>
      <c r="E25" s="1956"/>
      <c r="F25" s="1956"/>
      <c r="G25" s="1956"/>
      <c r="H25" s="1956"/>
      <c r="I25" s="1956"/>
      <c r="J25" s="1956"/>
      <c r="K25" s="1956"/>
      <c r="L25" s="1956"/>
      <c r="M25" s="1956"/>
      <c r="N25" s="1956"/>
      <c r="O25" s="1956"/>
      <c r="P25" s="1956"/>
      <c r="Q25" s="1956"/>
      <c r="R25" s="1956"/>
      <c r="S25" s="1956"/>
      <c r="T25" s="1956"/>
      <c r="U25" s="1956"/>
      <c r="V25" s="1956"/>
      <c r="W25" s="1956"/>
      <c r="X25" s="1956"/>
      <c r="Y25" s="1956"/>
      <c r="Z25" s="1956"/>
      <c r="AA25" s="1956"/>
      <c r="AB25" s="1956"/>
      <c r="AC25" s="1956"/>
      <c r="AD25" s="1956"/>
      <c r="AE25" s="1956"/>
      <c r="AF25" s="1956"/>
      <c r="AG25" s="1956"/>
      <c r="AH25" s="1956"/>
      <c r="AI25" s="1956"/>
      <c r="AJ25" s="1956"/>
      <c r="AK25" s="1956"/>
      <c r="AL25" s="1956"/>
      <c r="AM25" s="1956"/>
      <c r="AN25" s="1956"/>
      <c r="AO25" s="1956"/>
      <c r="AP25" s="1956"/>
      <c r="AQ25" s="1956"/>
      <c r="AR25" s="1956"/>
      <c r="AS25" s="1956"/>
      <c r="AT25" s="1956"/>
      <c r="AU25" s="1956"/>
      <c r="AV25" s="1956"/>
      <c r="AW25" s="1956"/>
      <c r="AX25" s="1956"/>
      <c r="AY25" s="1956"/>
      <c r="AZ25" s="1956"/>
      <c r="BA25" s="1956"/>
      <c r="BB25" s="1956"/>
      <c r="BC25" s="1956"/>
      <c r="BD25" s="1956"/>
      <c r="BE25" s="1956"/>
      <c r="BF25" s="1956"/>
      <c r="BG25" s="1956"/>
      <c r="BH25" s="1956"/>
      <c r="BI25" s="1956"/>
      <c r="BJ25" s="1956"/>
      <c r="BK25" s="1956"/>
      <c r="BL25" s="1956"/>
      <c r="BM25" s="1956"/>
      <c r="BN25" s="1956"/>
      <c r="BO25" s="1956"/>
      <c r="BP25" s="1956"/>
      <c r="BQ25" s="1956"/>
      <c r="BR25" s="1956"/>
      <c r="BS25" s="1956"/>
      <c r="BT25" s="1956"/>
      <c r="BU25" s="1956"/>
      <c r="BV25" s="1956"/>
      <c r="BW25" s="1956"/>
      <c r="BX25" s="1957"/>
      <c r="CC25" s="693"/>
    </row>
    <row r="26" spans="2:93" ht="16.149999999999999" customHeight="1">
      <c r="B26" s="711"/>
      <c r="D26" s="1958"/>
      <c r="E26" s="1959"/>
      <c r="F26" s="1959"/>
      <c r="G26" s="1959"/>
      <c r="H26" s="1959"/>
      <c r="I26" s="1959"/>
      <c r="J26" s="1959"/>
      <c r="K26" s="1959"/>
      <c r="L26" s="1959"/>
      <c r="M26" s="1959"/>
      <c r="N26" s="1959"/>
      <c r="O26" s="1959"/>
      <c r="P26" s="1959"/>
      <c r="Q26" s="1959"/>
      <c r="R26" s="1959"/>
      <c r="S26" s="1959"/>
      <c r="T26" s="1959"/>
      <c r="U26" s="1959"/>
      <c r="V26" s="1959"/>
      <c r="W26" s="1959"/>
      <c r="X26" s="1959"/>
      <c r="Y26" s="1959"/>
      <c r="Z26" s="1959"/>
      <c r="AA26" s="1959"/>
      <c r="AB26" s="1959"/>
      <c r="AC26" s="1959"/>
      <c r="AD26" s="1959"/>
      <c r="AE26" s="1959"/>
      <c r="AF26" s="1959"/>
      <c r="AG26" s="1959"/>
      <c r="AH26" s="1959"/>
      <c r="AI26" s="1959"/>
      <c r="AJ26" s="1959"/>
      <c r="AK26" s="1959"/>
      <c r="AL26" s="1959"/>
      <c r="AM26" s="1959"/>
      <c r="AN26" s="1959"/>
      <c r="AO26" s="1959"/>
      <c r="AP26" s="1959"/>
      <c r="AQ26" s="1959"/>
      <c r="AR26" s="1959"/>
      <c r="AS26" s="1959"/>
      <c r="AT26" s="1959"/>
      <c r="AU26" s="1959"/>
      <c r="AV26" s="1959"/>
      <c r="AW26" s="1959"/>
      <c r="AX26" s="1959"/>
      <c r="AY26" s="1959"/>
      <c r="AZ26" s="1959"/>
      <c r="BA26" s="1959"/>
      <c r="BB26" s="1959"/>
      <c r="BC26" s="1959"/>
      <c r="BD26" s="1959"/>
      <c r="BE26" s="1959"/>
      <c r="BF26" s="1959"/>
      <c r="BG26" s="1959"/>
      <c r="BH26" s="1959"/>
      <c r="BI26" s="1959"/>
      <c r="BJ26" s="1959"/>
      <c r="BK26" s="1959"/>
      <c r="BL26" s="1959"/>
      <c r="BM26" s="1959"/>
      <c r="BN26" s="1959"/>
      <c r="BO26" s="1959"/>
      <c r="BP26" s="1959"/>
      <c r="BQ26" s="1959"/>
      <c r="BR26" s="1959"/>
      <c r="BS26" s="1959"/>
      <c r="BT26" s="1959"/>
      <c r="BU26" s="1959"/>
      <c r="BV26" s="1959"/>
      <c r="BW26" s="1959"/>
      <c r="BX26" s="1960"/>
      <c r="CC26" s="693"/>
    </row>
    <row r="27" spans="2:93" ht="30" customHeight="1">
      <c r="B27" s="711"/>
      <c r="C27" s="788"/>
      <c r="D27" s="1958"/>
      <c r="E27" s="1959"/>
      <c r="F27" s="1959"/>
      <c r="G27" s="1959"/>
      <c r="H27" s="1959"/>
      <c r="I27" s="1959"/>
      <c r="J27" s="1959"/>
      <c r="K27" s="1959"/>
      <c r="L27" s="1959"/>
      <c r="M27" s="1959"/>
      <c r="N27" s="1959"/>
      <c r="O27" s="1959"/>
      <c r="P27" s="1959"/>
      <c r="Q27" s="1959"/>
      <c r="R27" s="1959"/>
      <c r="S27" s="1959"/>
      <c r="T27" s="1959"/>
      <c r="U27" s="1959"/>
      <c r="V27" s="1959"/>
      <c r="W27" s="1959"/>
      <c r="X27" s="1959"/>
      <c r="Y27" s="1959"/>
      <c r="Z27" s="1959"/>
      <c r="AA27" s="1959"/>
      <c r="AB27" s="1959"/>
      <c r="AC27" s="1959"/>
      <c r="AD27" s="1959"/>
      <c r="AE27" s="1959"/>
      <c r="AF27" s="1959"/>
      <c r="AG27" s="1959"/>
      <c r="AH27" s="1959"/>
      <c r="AI27" s="1959"/>
      <c r="AJ27" s="1959"/>
      <c r="AK27" s="1959"/>
      <c r="AL27" s="1959"/>
      <c r="AM27" s="1959"/>
      <c r="AN27" s="1959"/>
      <c r="AO27" s="1959"/>
      <c r="AP27" s="1959"/>
      <c r="AQ27" s="1959"/>
      <c r="AR27" s="1959"/>
      <c r="AS27" s="1959"/>
      <c r="AT27" s="1959"/>
      <c r="AU27" s="1959"/>
      <c r="AV27" s="1959"/>
      <c r="AW27" s="1959"/>
      <c r="AX27" s="1959"/>
      <c r="AY27" s="1959"/>
      <c r="AZ27" s="1959"/>
      <c r="BA27" s="1959"/>
      <c r="BB27" s="1959"/>
      <c r="BC27" s="1959"/>
      <c r="BD27" s="1959"/>
      <c r="BE27" s="1959"/>
      <c r="BF27" s="1959"/>
      <c r="BG27" s="1959"/>
      <c r="BH27" s="1959"/>
      <c r="BI27" s="1959"/>
      <c r="BJ27" s="1959"/>
      <c r="BK27" s="1959"/>
      <c r="BL27" s="1959"/>
      <c r="BM27" s="1959"/>
      <c r="BN27" s="1959"/>
      <c r="BO27" s="1959"/>
      <c r="BP27" s="1959"/>
      <c r="BQ27" s="1959"/>
      <c r="BR27" s="1959"/>
      <c r="BS27" s="1959"/>
      <c r="BT27" s="1959"/>
      <c r="BU27" s="1959"/>
      <c r="BV27" s="1959"/>
      <c r="BW27" s="1959"/>
      <c r="BX27" s="1960"/>
      <c r="CC27" s="693"/>
    </row>
    <row r="28" spans="2:93" ht="30" customHeight="1">
      <c r="B28" s="711"/>
      <c r="C28" s="744"/>
      <c r="D28" s="1958"/>
      <c r="E28" s="1959"/>
      <c r="F28" s="1959"/>
      <c r="G28" s="1959"/>
      <c r="H28" s="1959"/>
      <c r="I28" s="1959"/>
      <c r="J28" s="1959"/>
      <c r="K28" s="1959"/>
      <c r="L28" s="1959"/>
      <c r="M28" s="1959"/>
      <c r="N28" s="1959"/>
      <c r="O28" s="1959"/>
      <c r="P28" s="1959"/>
      <c r="Q28" s="1959"/>
      <c r="R28" s="1959"/>
      <c r="S28" s="1959"/>
      <c r="T28" s="1959"/>
      <c r="U28" s="1959"/>
      <c r="V28" s="1959"/>
      <c r="W28" s="1959"/>
      <c r="X28" s="1959"/>
      <c r="Y28" s="1959"/>
      <c r="Z28" s="1959"/>
      <c r="AA28" s="1959"/>
      <c r="AB28" s="1959"/>
      <c r="AC28" s="1959"/>
      <c r="AD28" s="1959"/>
      <c r="AE28" s="1959"/>
      <c r="AF28" s="1959"/>
      <c r="AG28" s="1959"/>
      <c r="AH28" s="1959"/>
      <c r="AI28" s="1959"/>
      <c r="AJ28" s="1959"/>
      <c r="AK28" s="1959"/>
      <c r="AL28" s="1959"/>
      <c r="AM28" s="1959"/>
      <c r="AN28" s="1959"/>
      <c r="AO28" s="1959"/>
      <c r="AP28" s="1959"/>
      <c r="AQ28" s="1959"/>
      <c r="AR28" s="1959"/>
      <c r="AS28" s="1959"/>
      <c r="AT28" s="1959"/>
      <c r="AU28" s="1959"/>
      <c r="AV28" s="1959"/>
      <c r="AW28" s="1959"/>
      <c r="AX28" s="1959"/>
      <c r="AY28" s="1959"/>
      <c r="AZ28" s="1959"/>
      <c r="BA28" s="1959"/>
      <c r="BB28" s="1959"/>
      <c r="BC28" s="1959"/>
      <c r="BD28" s="1959"/>
      <c r="BE28" s="1959"/>
      <c r="BF28" s="1959"/>
      <c r="BG28" s="1959"/>
      <c r="BH28" s="1959"/>
      <c r="BI28" s="1959"/>
      <c r="BJ28" s="1959"/>
      <c r="BK28" s="1959"/>
      <c r="BL28" s="1959"/>
      <c r="BM28" s="1959"/>
      <c r="BN28" s="1959"/>
      <c r="BO28" s="1959"/>
      <c r="BP28" s="1959"/>
      <c r="BQ28" s="1959"/>
      <c r="BR28" s="1959"/>
      <c r="BS28" s="1959"/>
      <c r="BT28" s="1959"/>
      <c r="BU28" s="1959"/>
      <c r="BV28" s="1959"/>
      <c r="BW28" s="1959"/>
      <c r="BX28" s="1960"/>
      <c r="CC28" s="693"/>
      <c r="CM28" s="692"/>
      <c r="CO28" s="692"/>
    </row>
    <row r="29" spans="2:93" ht="30" customHeight="1">
      <c r="B29" s="711"/>
      <c r="C29" s="744"/>
      <c r="D29" s="1958"/>
      <c r="E29" s="1959"/>
      <c r="F29" s="1959"/>
      <c r="G29" s="1959"/>
      <c r="H29" s="1959"/>
      <c r="I29" s="1959"/>
      <c r="J29" s="1959"/>
      <c r="K29" s="1959"/>
      <c r="L29" s="1959"/>
      <c r="M29" s="1959"/>
      <c r="N29" s="1959"/>
      <c r="O29" s="1959"/>
      <c r="P29" s="1959"/>
      <c r="Q29" s="1959"/>
      <c r="R29" s="1959"/>
      <c r="S29" s="1959"/>
      <c r="T29" s="1959"/>
      <c r="U29" s="1959"/>
      <c r="V29" s="1959"/>
      <c r="W29" s="1959"/>
      <c r="X29" s="1959"/>
      <c r="Y29" s="1959"/>
      <c r="Z29" s="1959"/>
      <c r="AA29" s="1959"/>
      <c r="AB29" s="1959"/>
      <c r="AC29" s="1959"/>
      <c r="AD29" s="1959"/>
      <c r="AE29" s="1959"/>
      <c r="AF29" s="1959"/>
      <c r="AG29" s="1959"/>
      <c r="AH29" s="1959"/>
      <c r="AI29" s="1959"/>
      <c r="AJ29" s="1959"/>
      <c r="AK29" s="1959"/>
      <c r="AL29" s="1959"/>
      <c r="AM29" s="1959"/>
      <c r="AN29" s="1959"/>
      <c r="AO29" s="1959"/>
      <c r="AP29" s="1959"/>
      <c r="AQ29" s="1959"/>
      <c r="AR29" s="1959"/>
      <c r="AS29" s="1959"/>
      <c r="AT29" s="1959"/>
      <c r="AU29" s="1959"/>
      <c r="AV29" s="1959"/>
      <c r="AW29" s="1959"/>
      <c r="AX29" s="1959"/>
      <c r="AY29" s="1959"/>
      <c r="AZ29" s="1959"/>
      <c r="BA29" s="1959"/>
      <c r="BB29" s="1959"/>
      <c r="BC29" s="1959"/>
      <c r="BD29" s="1959"/>
      <c r="BE29" s="1959"/>
      <c r="BF29" s="1959"/>
      <c r="BG29" s="1959"/>
      <c r="BH29" s="1959"/>
      <c r="BI29" s="1959"/>
      <c r="BJ29" s="1959"/>
      <c r="BK29" s="1959"/>
      <c r="BL29" s="1959"/>
      <c r="BM29" s="1959"/>
      <c r="BN29" s="1959"/>
      <c r="BO29" s="1959"/>
      <c r="BP29" s="1959"/>
      <c r="BQ29" s="1959"/>
      <c r="BR29" s="1959"/>
      <c r="BS29" s="1959"/>
      <c r="BT29" s="1959"/>
      <c r="BU29" s="1959"/>
      <c r="BV29" s="1959"/>
      <c r="BW29" s="1959"/>
      <c r="BX29" s="1960"/>
      <c r="CC29" s="693"/>
      <c r="CM29" s="692"/>
      <c r="CO29" s="712"/>
    </row>
    <row r="30" spans="2:93" ht="30" customHeight="1">
      <c r="B30" s="711"/>
      <c r="C30" s="744"/>
      <c r="D30" s="1958"/>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c r="AN30" s="1959"/>
      <c r="AO30" s="1959"/>
      <c r="AP30" s="1959"/>
      <c r="AQ30" s="1959"/>
      <c r="AR30" s="1959"/>
      <c r="AS30" s="1959"/>
      <c r="AT30" s="1959"/>
      <c r="AU30" s="1959"/>
      <c r="AV30" s="1959"/>
      <c r="AW30" s="1959"/>
      <c r="AX30" s="1959"/>
      <c r="AY30" s="1959"/>
      <c r="AZ30" s="1959"/>
      <c r="BA30" s="1959"/>
      <c r="BB30" s="1959"/>
      <c r="BC30" s="1959"/>
      <c r="BD30" s="1959"/>
      <c r="BE30" s="1959"/>
      <c r="BF30" s="1959"/>
      <c r="BG30" s="1959"/>
      <c r="BH30" s="1959"/>
      <c r="BI30" s="1959"/>
      <c r="BJ30" s="1959"/>
      <c r="BK30" s="1959"/>
      <c r="BL30" s="1959"/>
      <c r="BM30" s="1959"/>
      <c r="BN30" s="1959"/>
      <c r="BO30" s="1959"/>
      <c r="BP30" s="1959"/>
      <c r="BQ30" s="1959"/>
      <c r="BR30" s="1959"/>
      <c r="BS30" s="1959"/>
      <c r="BT30" s="1959"/>
      <c r="BU30" s="1959"/>
      <c r="BV30" s="1959"/>
      <c r="BW30" s="1959"/>
      <c r="BX30" s="1960"/>
      <c r="CC30" s="693"/>
      <c r="CM30" s="692"/>
    </row>
    <row r="31" spans="2:93" ht="30" customHeight="1">
      <c r="B31" s="711"/>
      <c r="C31" s="744"/>
      <c r="D31" s="1958"/>
      <c r="E31" s="1959"/>
      <c r="F31" s="1959"/>
      <c r="G31" s="1959"/>
      <c r="H31" s="1959"/>
      <c r="I31" s="1959"/>
      <c r="J31" s="1959"/>
      <c r="K31" s="1959"/>
      <c r="L31" s="1959"/>
      <c r="M31" s="1959"/>
      <c r="N31" s="1959"/>
      <c r="O31" s="1959"/>
      <c r="P31" s="1959"/>
      <c r="Q31" s="1959"/>
      <c r="R31" s="1959"/>
      <c r="S31" s="1959"/>
      <c r="T31" s="1959"/>
      <c r="U31" s="1959"/>
      <c r="V31" s="1959"/>
      <c r="W31" s="1959"/>
      <c r="X31" s="1959"/>
      <c r="Y31" s="1959"/>
      <c r="Z31" s="1959"/>
      <c r="AA31" s="1959"/>
      <c r="AB31" s="1959"/>
      <c r="AC31" s="1959"/>
      <c r="AD31" s="1959"/>
      <c r="AE31" s="1959"/>
      <c r="AF31" s="1959"/>
      <c r="AG31" s="1959"/>
      <c r="AH31" s="1959"/>
      <c r="AI31" s="1959"/>
      <c r="AJ31" s="1959"/>
      <c r="AK31" s="1959"/>
      <c r="AL31" s="1959"/>
      <c r="AM31" s="1959"/>
      <c r="AN31" s="1959"/>
      <c r="AO31" s="1959"/>
      <c r="AP31" s="1959"/>
      <c r="AQ31" s="1959"/>
      <c r="AR31" s="1959"/>
      <c r="AS31" s="1959"/>
      <c r="AT31" s="1959"/>
      <c r="AU31" s="1959"/>
      <c r="AV31" s="1959"/>
      <c r="AW31" s="1959"/>
      <c r="AX31" s="1959"/>
      <c r="AY31" s="1959"/>
      <c r="AZ31" s="1959"/>
      <c r="BA31" s="1959"/>
      <c r="BB31" s="1959"/>
      <c r="BC31" s="1959"/>
      <c r="BD31" s="1959"/>
      <c r="BE31" s="1959"/>
      <c r="BF31" s="1959"/>
      <c r="BG31" s="1959"/>
      <c r="BH31" s="1959"/>
      <c r="BI31" s="1959"/>
      <c r="BJ31" s="1959"/>
      <c r="BK31" s="1959"/>
      <c r="BL31" s="1959"/>
      <c r="BM31" s="1959"/>
      <c r="BN31" s="1959"/>
      <c r="BO31" s="1959"/>
      <c r="BP31" s="1959"/>
      <c r="BQ31" s="1959"/>
      <c r="BR31" s="1959"/>
      <c r="BS31" s="1959"/>
      <c r="BT31" s="1959"/>
      <c r="BU31" s="1959"/>
      <c r="BV31" s="1959"/>
      <c r="BW31" s="1959"/>
      <c r="BX31" s="1960"/>
      <c r="CC31" s="693"/>
      <c r="CM31" s="692"/>
      <c r="CO31" s="692"/>
    </row>
    <row r="32" spans="2:93" ht="30" customHeight="1">
      <c r="B32" s="711"/>
      <c r="D32" s="1958"/>
      <c r="E32" s="1959"/>
      <c r="F32" s="1959"/>
      <c r="G32" s="1959"/>
      <c r="H32" s="1959"/>
      <c r="I32" s="1959"/>
      <c r="J32" s="1959"/>
      <c r="K32" s="1959"/>
      <c r="L32" s="1959"/>
      <c r="M32" s="1959"/>
      <c r="N32" s="1959"/>
      <c r="O32" s="1959"/>
      <c r="P32" s="1959"/>
      <c r="Q32" s="1959"/>
      <c r="R32" s="1959"/>
      <c r="S32" s="1959"/>
      <c r="T32" s="1959"/>
      <c r="U32" s="1959"/>
      <c r="V32" s="1959"/>
      <c r="W32" s="1959"/>
      <c r="X32" s="1959"/>
      <c r="Y32" s="1959"/>
      <c r="Z32" s="1959"/>
      <c r="AA32" s="1959"/>
      <c r="AB32" s="1959"/>
      <c r="AC32" s="1959"/>
      <c r="AD32" s="1959"/>
      <c r="AE32" s="1959"/>
      <c r="AF32" s="1959"/>
      <c r="AG32" s="1959"/>
      <c r="AH32" s="1959"/>
      <c r="AI32" s="1959"/>
      <c r="AJ32" s="1959"/>
      <c r="AK32" s="1959"/>
      <c r="AL32" s="1959"/>
      <c r="AM32" s="1959"/>
      <c r="AN32" s="1959"/>
      <c r="AO32" s="1959"/>
      <c r="AP32" s="1959"/>
      <c r="AQ32" s="1959"/>
      <c r="AR32" s="1959"/>
      <c r="AS32" s="1959"/>
      <c r="AT32" s="1959"/>
      <c r="AU32" s="1959"/>
      <c r="AV32" s="1959"/>
      <c r="AW32" s="1959"/>
      <c r="AX32" s="1959"/>
      <c r="AY32" s="1959"/>
      <c r="AZ32" s="1959"/>
      <c r="BA32" s="1959"/>
      <c r="BB32" s="1959"/>
      <c r="BC32" s="1959"/>
      <c r="BD32" s="1959"/>
      <c r="BE32" s="1959"/>
      <c r="BF32" s="1959"/>
      <c r="BG32" s="1959"/>
      <c r="BH32" s="1959"/>
      <c r="BI32" s="1959"/>
      <c r="BJ32" s="1959"/>
      <c r="BK32" s="1959"/>
      <c r="BL32" s="1959"/>
      <c r="BM32" s="1959"/>
      <c r="BN32" s="1959"/>
      <c r="BO32" s="1959"/>
      <c r="BP32" s="1959"/>
      <c r="BQ32" s="1959"/>
      <c r="BR32" s="1959"/>
      <c r="BS32" s="1959"/>
      <c r="BT32" s="1959"/>
      <c r="BU32" s="1959"/>
      <c r="BV32" s="1959"/>
      <c r="BW32" s="1959"/>
      <c r="BX32" s="1960"/>
      <c r="CC32" s="693"/>
      <c r="CO32" s="712"/>
    </row>
    <row r="33" spans="2:81" ht="30" customHeight="1">
      <c r="B33" s="711"/>
      <c r="D33" s="1958"/>
      <c r="E33" s="1959"/>
      <c r="F33" s="1959"/>
      <c r="G33" s="1959"/>
      <c r="H33" s="1959"/>
      <c r="I33" s="1959"/>
      <c r="J33" s="1959"/>
      <c r="K33" s="1959"/>
      <c r="L33" s="1959"/>
      <c r="M33" s="1959"/>
      <c r="N33" s="1959"/>
      <c r="O33" s="1959"/>
      <c r="P33" s="1959"/>
      <c r="Q33" s="1959"/>
      <c r="R33" s="1959"/>
      <c r="S33" s="1959"/>
      <c r="T33" s="1959"/>
      <c r="U33" s="1959"/>
      <c r="V33" s="1959"/>
      <c r="W33" s="1959"/>
      <c r="X33" s="1959"/>
      <c r="Y33" s="1959"/>
      <c r="Z33" s="1959"/>
      <c r="AA33" s="1959"/>
      <c r="AB33" s="1959"/>
      <c r="AC33" s="1959"/>
      <c r="AD33" s="1959"/>
      <c r="AE33" s="1959"/>
      <c r="AF33" s="1959"/>
      <c r="AG33" s="1959"/>
      <c r="AH33" s="1959"/>
      <c r="AI33" s="1959"/>
      <c r="AJ33" s="1959"/>
      <c r="AK33" s="1959"/>
      <c r="AL33" s="1959"/>
      <c r="AM33" s="1959"/>
      <c r="AN33" s="1959"/>
      <c r="AO33" s="1959"/>
      <c r="AP33" s="1959"/>
      <c r="AQ33" s="1959"/>
      <c r="AR33" s="1959"/>
      <c r="AS33" s="1959"/>
      <c r="AT33" s="1959"/>
      <c r="AU33" s="1959"/>
      <c r="AV33" s="1959"/>
      <c r="AW33" s="1959"/>
      <c r="AX33" s="1959"/>
      <c r="AY33" s="1959"/>
      <c r="AZ33" s="1959"/>
      <c r="BA33" s="1959"/>
      <c r="BB33" s="1959"/>
      <c r="BC33" s="1959"/>
      <c r="BD33" s="1959"/>
      <c r="BE33" s="1959"/>
      <c r="BF33" s="1959"/>
      <c r="BG33" s="1959"/>
      <c r="BH33" s="1959"/>
      <c r="BI33" s="1959"/>
      <c r="BJ33" s="1959"/>
      <c r="BK33" s="1959"/>
      <c r="BL33" s="1959"/>
      <c r="BM33" s="1959"/>
      <c r="BN33" s="1959"/>
      <c r="BO33" s="1959"/>
      <c r="BP33" s="1959"/>
      <c r="BQ33" s="1959"/>
      <c r="BR33" s="1959"/>
      <c r="BS33" s="1959"/>
      <c r="BT33" s="1959"/>
      <c r="BU33" s="1959"/>
      <c r="BV33" s="1959"/>
      <c r="BW33" s="1959"/>
      <c r="BX33" s="1960"/>
      <c r="CC33" s="693"/>
    </row>
    <row r="34" spans="2:81" ht="30" customHeight="1">
      <c r="B34" s="711"/>
      <c r="D34" s="1958"/>
      <c r="E34" s="1959"/>
      <c r="F34" s="1959"/>
      <c r="G34" s="1959"/>
      <c r="H34" s="1959"/>
      <c r="I34" s="1959"/>
      <c r="J34" s="1959"/>
      <c r="K34" s="1959"/>
      <c r="L34" s="1959"/>
      <c r="M34" s="1959"/>
      <c r="N34" s="1959"/>
      <c r="O34" s="1959"/>
      <c r="P34" s="1959"/>
      <c r="Q34" s="1959"/>
      <c r="R34" s="1959"/>
      <c r="S34" s="1959"/>
      <c r="T34" s="1959"/>
      <c r="U34" s="1959"/>
      <c r="V34" s="1959"/>
      <c r="W34" s="1959"/>
      <c r="X34" s="1959"/>
      <c r="Y34" s="1959"/>
      <c r="Z34" s="1959"/>
      <c r="AA34" s="1959"/>
      <c r="AB34" s="1959"/>
      <c r="AC34" s="1959"/>
      <c r="AD34" s="1959"/>
      <c r="AE34" s="1959"/>
      <c r="AF34" s="1959"/>
      <c r="AG34" s="1959"/>
      <c r="AH34" s="1959"/>
      <c r="AI34" s="1959"/>
      <c r="AJ34" s="1959"/>
      <c r="AK34" s="1959"/>
      <c r="AL34" s="1959"/>
      <c r="AM34" s="1959"/>
      <c r="AN34" s="1959"/>
      <c r="AO34" s="1959"/>
      <c r="AP34" s="1959"/>
      <c r="AQ34" s="1959"/>
      <c r="AR34" s="1959"/>
      <c r="AS34" s="1959"/>
      <c r="AT34" s="1959"/>
      <c r="AU34" s="1959"/>
      <c r="AV34" s="1959"/>
      <c r="AW34" s="1959"/>
      <c r="AX34" s="1959"/>
      <c r="AY34" s="1959"/>
      <c r="AZ34" s="1959"/>
      <c r="BA34" s="1959"/>
      <c r="BB34" s="1959"/>
      <c r="BC34" s="1959"/>
      <c r="BD34" s="1959"/>
      <c r="BE34" s="1959"/>
      <c r="BF34" s="1959"/>
      <c r="BG34" s="1959"/>
      <c r="BH34" s="1959"/>
      <c r="BI34" s="1959"/>
      <c r="BJ34" s="1959"/>
      <c r="BK34" s="1959"/>
      <c r="BL34" s="1959"/>
      <c r="BM34" s="1959"/>
      <c r="BN34" s="1959"/>
      <c r="BO34" s="1959"/>
      <c r="BP34" s="1959"/>
      <c r="BQ34" s="1959"/>
      <c r="BR34" s="1959"/>
      <c r="BS34" s="1959"/>
      <c r="BT34" s="1959"/>
      <c r="BU34" s="1959"/>
      <c r="BV34" s="1959"/>
      <c r="BW34" s="1959"/>
      <c r="BX34" s="1960"/>
      <c r="CC34" s="693"/>
    </row>
    <row r="35" spans="2:81" ht="16.149999999999999" customHeight="1">
      <c r="B35" s="711"/>
      <c r="D35" s="1958"/>
      <c r="E35" s="1959"/>
      <c r="F35" s="1959"/>
      <c r="G35" s="1959"/>
      <c r="H35" s="1959"/>
      <c r="I35" s="1959"/>
      <c r="J35" s="1959"/>
      <c r="K35" s="1959"/>
      <c r="L35" s="1959"/>
      <c r="M35" s="1959"/>
      <c r="N35" s="1959"/>
      <c r="O35" s="1959"/>
      <c r="P35" s="1959"/>
      <c r="Q35" s="1959"/>
      <c r="R35" s="1959"/>
      <c r="S35" s="1959"/>
      <c r="T35" s="1959"/>
      <c r="U35" s="1959"/>
      <c r="V35" s="1959"/>
      <c r="W35" s="1959"/>
      <c r="X35" s="1959"/>
      <c r="Y35" s="1959"/>
      <c r="Z35" s="1959"/>
      <c r="AA35" s="1959"/>
      <c r="AB35" s="1959"/>
      <c r="AC35" s="1959"/>
      <c r="AD35" s="1959"/>
      <c r="AE35" s="1959"/>
      <c r="AF35" s="1959"/>
      <c r="AG35" s="1959"/>
      <c r="AH35" s="1959"/>
      <c r="AI35" s="1959"/>
      <c r="AJ35" s="1959"/>
      <c r="AK35" s="1959"/>
      <c r="AL35" s="1959"/>
      <c r="AM35" s="1959"/>
      <c r="AN35" s="1959"/>
      <c r="AO35" s="1959"/>
      <c r="AP35" s="1959"/>
      <c r="AQ35" s="1959"/>
      <c r="AR35" s="1959"/>
      <c r="AS35" s="1959"/>
      <c r="AT35" s="1959"/>
      <c r="AU35" s="1959"/>
      <c r="AV35" s="1959"/>
      <c r="AW35" s="1959"/>
      <c r="AX35" s="1959"/>
      <c r="AY35" s="1959"/>
      <c r="AZ35" s="1959"/>
      <c r="BA35" s="1959"/>
      <c r="BB35" s="1959"/>
      <c r="BC35" s="1959"/>
      <c r="BD35" s="1959"/>
      <c r="BE35" s="1959"/>
      <c r="BF35" s="1959"/>
      <c r="BG35" s="1959"/>
      <c r="BH35" s="1959"/>
      <c r="BI35" s="1959"/>
      <c r="BJ35" s="1959"/>
      <c r="BK35" s="1959"/>
      <c r="BL35" s="1959"/>
      <c r="BM35" s="1959"/>
      <c r="BN35" s="1959"/>
      <c r="BO35" s="1959"/>
      <c r="BP35" s="1959"/>
      <c r="BQ35" s="1959"/>
      <c r="BR35" s="1959"/>
      <c r="BS35" s="1959"/>
      <c r="BT35" s="1959"/>
      <c r="BU35" s="1959"/>
      <c r="BV35" s="1959"/>
      <c r="BW35" s="1959"/>
      <c r="BX35" s="1960"/>
      <c r="CC35" s="693"/>
    </row>
    <row r="36" spans="2:81" ht="16.149999999999999" customHeight="1">
      <c r="B36" s="711"/>
      <c r="D36" s="1958"/>
      <c r="E36" s="1959"/>
      <c r="F36" s="1959"/>
      <c r="G36" s="1959"/>
      <c r="H36" s="1959"/>
      <c r="I36" s="1959"/>
      <c r="J36" s="1959"/>
      <c r="K36" s="1959"/>
      <c r="L36" s="1959"/>
      <c r="M36" s="1959"/>
      <c r="N36" s="1959"/>
      <c r="O36" s="1959"/>
      <c r="P36" s="1959"/>
      <c r="Q36" s="1959"/>
      <c r="R36" s="1959"/>
      <c r="S36" s="1959"/>
      <c r="T36" s="1959"/>
      <c r="U36" s="1959"/>
      <c r="V36" s="1959"/>
      <c r="W36" s="1959"/>
      <c r="X36" s="1959"/>
      <c r="Y36" s="1959"/>
      <c r="Z36" s="1959"/>
      <c r="AA36" s="1959"/>
      <c r="AB36" s="1959"/>
      <c r="AC36" s="1959"/>
      <c r="AD36" s="1959"/>
      <c r="AE36" s="1959"/>
      <c r="AF36" s="1959"/>
      <c r="AG36" s="1959"/>
      <c r="AH36" s="1959"/>
      <c r="AI36" s="1959"/>
      <c r="AJ36" s="1959"/>
      <c r="AK36" s="1959"/>
      <c r="AL36" s="1959"/>
      <c r="AM36" s="1959"/>
      <c r="AN36" s="1959"/>
      <c r="AO36" s="1959"/>
      <c r="AP36" s="1959"/>
      <c r="AQ36" s="1959"/>
      <c r="AR36" s="1959"/>
      <c r="AS36" s="1959"/>
      <c r="AT36" s="1959"/>
      <c r="AU36" s="1959"/>
      <c r="AV36" s="1959"/>
      <c r="AW36" s="1959"/>
      <c r="AX36" s="1959"/>
      <c r="AY36" s="1959"/>
      <c r="AZ36" s="1959"/>
      <c r="BA36" s="1959"/>
      <c r="BB36" s="1959"/>
      <c r="BC36" s="1959"/>
      <c r="BD36" s="1959"/>
      <c r="BE36" s="1959"/>
      <c r="BF36" s="1959"/>
      <c r="BG36" s="1959"/>
      <c r="BH36" s="1959"/>
      <c r="BI36" s="1959"/>
      <c r="BJ36" s="1959"/>
      <c r="BK36" s="1959"/>
      <c r="BL36" s="1959"/>
      <c r="BM36" s="1959"/>
      <c r="BN36" s="1959"/>
      <c r="BO36" s="1959"/>
      <c r="BP36" s="1959"/>
      <c r="BQ36" s="1959"/>
      <c r="BR36" s="1959"/>
      <c r="BS36" s="1959"/>
      <c r="BT36" s="1959"/>
      <c r="BU36" s="1959"/>
      <c r="BV36" s="1959"/>
      <c r="BW36" s="1959"/>
      <c r="BX36" s="1960"/>
      <c r="CC36" s="693"/>
    </row>
    <row r="37" spans="2:81" ht="16.149999999999999" customHeight="1">
      <c r="B37" s="711"/>
      <c r="D37" s="1958"/>
      <c r="E37" s="1959"/>
      <c r="F37" s="1959"/>
      <c r="G37" s="1959"/>
      <c r="H37" s="1959"/>
      <c r="I37" s="1959"/>
      <c r="J37" s="1959"/>
      <c r="K37" s="1959"/>
      <c r="L37" s="1959"/>
      <c r="M37" s="1959"/>
      <c r="N37" s="1959"/>
      <c r="O37" s="1959"/>
      <c r="P37" s="1959"/>
      <c r="Q37" s="1959"/>
      <c r="R37" s="1959"/>
      <c r="S37" s="1959"/>
      <c r="T37" s="1959"/>
      <c r="U37" s="1959"/>
      <c r="V37" s="1959"/>
      <c r="W37" s="1959"/>
      <c r="X37" s="1959"/>
      <c r="Y37" s="1959"/>
      <c r="Z37" s="1959"/>
      <c r="AA37" s="1959"/>
      <c r="AB37" s="1959"/>
      <c r="AC37" s="1959"/>
      <c r="AD37" s="1959"/>
      <c r="AE37" s="1959"/>
      <c r="AF37" s="1959"/>
      <c r="AG37" s="1959"/>
      <c r="AH37" s="1959"/>
      <c r="AI37" s="1959"/>
      <c r="AJ37" s="1959"/>
      <c r="AK37" s="1959"/>
      <c r="AL37" s="1959"/>
      <c r="AM37" s="1959"/>
      <c r="AN37" s="1959"/>
      <c r="AO37" s="1959"/>
      <c r="AP37" s="1959"/>
      <c r="AQ37" s="1959"/>
      <c r="AR37" s="1959"/>
      <c r="AS37" s="1959"/>
      <c r="AT37" s="1959"/>
      <c r="AU37" s="1959"/>
      <c r="AV37" s="1959"/>
      <c r="AW37" s="1959"/>
      <c r="AX37" s="1959"/>
      <c r="AY37" s="1959"/>
      <c r="AZ37" s="1959"/>
      <c r="BA37" s="1959"/>
      <c r="BB37" s="1959"/>
      <c r="BC37" s="1959"/>
      <c r="BD37" s="1959"/>
      <c r="BE37" s="1959"/>
      <c r="BF37" s="1959"/>
      <c r="BG37" s="1959"/>
      <c r="BH37" s="1959"/>
      <c r="BI37" s="1959"/>
      <c r="BJ37" s="1959"/>
      <c r="BK37" s="1959"/>
      <c r="BL37" s="1959"/>
      <c r="BM37" s="1959"/>
      <c r="BN37" s="1959"/>
      <c r="BO37" s="1959"/>
      <c r="BP37" s="1959"/>
      <c r="BQ37" s="1959"/>
      <c r="BR37" s="1959"/>
      <c r="BS37" s="1959"/>
      <c r="BT37" s="1959"/>
      <c r="BU37" s="1959"/>
      <c r="BV37" s="1959"/>
      <c r="BW37" s="1959"/>
      <c r="BX37" s="1960"/>
      <c r="CC37" s="693"/>
    </row>
    <row r="38" spans="2:81" ht="16.149999999999999" customHeight="1">
      <c r="B38" s="711"/>
      <c r="D38" s="1958"/>
      <c r="E38" s="1959"/>
      <c r="F38" s="1959"/>
      <c r="G38" s="1959"/>
      <c r="H38" s="1959"/>
      <c r="I38" s="1959"/>
      <c r="J38" s="1959"/>
      <c r="K38" s="1959"/>
      <c r="L38" s="1959"/>
      <c r="M38" s="1959"/>
      <c r="N38" s="1959"/>
      <c r="O38" s="1959"/>
      <c r="P38" s="1959"/>
      <c r="Q38" s="1959"/>
      <c r="R38" s="1959"/>
      <c r="S38" s="1959"/>
      <c r="T38" s="1959"/>
      <c r="U38" s="1959"/>
      <c r="V38" s="1959"/>
      <c r="W38" s="1959"/>
      <c r="X38" s="1959"/>
      <c r="Y38" s="1959"/>
      <c r="Z38" s="1959"/>
      <c r="AA38" s="1959"/>
      <c r="AB38" s="1959"/>
      <c r="AC38" s="1959"/>
      <c r="AD38" s="1959"/>
      <c r="AE38" s="1959"/>
      <c r="AF38" s="1959"/>
      <c r="AG38" s="1959"/>
      <c r="AH38" s="1959"/>
      <c r="AI38" s="1959"/>
      <c r="AJ38" s="1959"/>
      <c r="AK38" s="1959"/>
      <c r="AL38" s="1959"/>
      <c r="AM38" s="1959"/>
      <c r="AN38" s="1959"/>
      <c r="AO38" s="1959"/>
      <c r="AP38" s="1959"/>
      <c r="AQ38" s="1959"/>
      <c r="AR38" s="1959"/>
      <c r="AS38" s="1959"/>
      <c r="AT38" s="1959"/>
      <c r="AU38" s="1959"/>
      <c r="AV38" s="1959"/>
      <c r="AW38" s="1959"/>
      <c r="AX38" s="1959"/>
      <c r="AY38" s="1959"/>
      <c r="AZ38" s="1959"/>
      <c r="BA38" s="1959"/>
      <c r="BB38" s="1959"/>
      <c r="BC38" s="1959"/>
      <c r="BD38" s="1959"/>
      <c r="BE38" s="1959"/>
      <c r="BF38" s="1959"/>
      <c r="BG38" s="1959"/>
      <c r="BH38" s="1959"/>
      <c r="BI38" s="1959"/>
      <c r="BJ38" s="1959"/>
      <c r="BK38" s="1959"/>
      <c r="BL38" s="1959"/>
      <c r="BM38" s="1959"/>
      <c r="BN38" s="1959"/>
      <c r="BO38" s="1959"/>
      <c r="BP38" s="1959"/>
      <c r="BQ38" s="1959"/>
      <c r="BR38" s="1959"/>
      <c r="BS38" s="1959"/>
      <c r="BT38" s="1959"/>
      <c r="BU38" s="1959"/>
      <c r="BV38" s="1959"/>
      <c r="BW38" s="1959"/>
      <c r="BX38" s="1960"/>
      <c r="CC38" s="693"/>
    </row>
    <row r="39" spans="2:81" ht="16.149999999999999" customHeight="1">
      <c r="B39" s="711"/>
      <c r="D39" s="1958"/>
      <c r="E39" s="1959"/>
      <c r="F39" s="1959"/>
      <c r="G39" s="1959"/>
      <c r="H39" s="1959"/>
      <c r="I39" s="1959"/>
      <c r="J39" s="1959"/>
      <c r="K39" s="1959"/>
      <c r="L39" s="1959"/>
      <c r="M39" s="1959"/>
      <c r="N39" s="1959"/>
      <c r="O39" s="1959"/>
      <c r="P39" s="1959"/>
      <c r="Q39" s="1959"/>
      <c r="R39" s="1959"/>
      <c r="S39" s="1959"/>
      <c r="T39" s="1959"/>
      <c r="U39" s="1959"/>
      <c r="V39" s="1959"/>
      <c r="W39" s="1959"/>
      <c r="X39" s="1959"/>
      <c r="Y39" s="1959"/>
      <c r="Z39" s="1959"/>
      <c r="AA39" s="1959"/>
      <c r="AB39" s="1959"/>
      <c r="AC39" s="1959"/>
      <c r="AD39" s="1959"/>
      <c r="AE39" s="1959"/>
      <c r="AF39" s="1959"/>
      <c r="AG39" s="1959"/>
      <c r="AH39" s="1959"/>
      <c r="AI39" s="1959"/>
      <c r="AJ39" s="1959"/>
      <c r="AK39" s="1959"/>
      <c r="AL39" s="1959"/>
      <c r="AM39" s="1959"/>
      <c r="AN39" s="1959"/>
      <c r="AO39" s="1959"/>
      <c r="AP39" s="1959"/>
      <c r="AQ39" s="1959"/>
      <c r="AR39" s="1959"/>
      <c r="AS39" s="1959"/>
      <c r="AT39" s="1959"/>
      <c r="AU39" s="1959"/>
      <c r="AV39" s="1959"/>
      <c r="AW39" s="1959"/>
      <c r="AX39" s="1959"/>
      <c r="AY39" s="1959"/>
      <c r="AZ39" s="1959"/>
      <c r="BA39" s="1959"/>
      <c r="BB39" s="1959"/>
      <c r="BC39" s="1959"/>
      <c r="BD39" s="1959"/>
      <c r="BE39" s="1959"/>
      <c r="BF39" s="1959"/>
      <c r="BG39" s="1959"/>
      <c r="BH39" s="1959"/>
      <c r="BI39" s="1959"/>
      <c r="BJ39" s="1959"/>
      <c r="BK39" s="1959"/>
      <c r="BL39" s="1959"/>
      <c r="BM39" s="1959"/>
      <c r="BN39" s="1959"/>
      <c r="BO39" s="1959"/>
      <c r="BP39" s="1959"/>
      <c r="BQ39" s="1959"/>
      <c r="BR39" s="1959"/>
      <c r="BS39" s="1959"/>
      <c r="BT39" s="1959"/>
      <c r="BU39" s="1959"/>
      <c r="BV39" s="1959"/>
      <c r="BW39" s="1959"/>
      <c r="BX39" s="1960"/>
      <c r="CC39" s="693"/>
    </row>
    <row r="40" spans="2:81" ht="16.149999999999999" customHeight="1" thickBot="1">
      <c r="B40" s="711"/>
      <c r="D40" s="1961"/>
      <c r="E40" s="1962"/>
      <c r="F40" s="1962"/>
      <c r="G40" s="1962"/>
      <c r="H40" s="1962"/>
      <c r="I40" s="1962"/>
      <c r="J40" s="1962"/>
      <c r="K40" s="1962"/>
      <c r="L40" s="1962"/>
      <c r="M40" s="1962"/>
      <c r="N40" s="1962"/>
      <c r="O40" s="1962"/>
      <c r="P40" s="1962"/>
      <c r="Q40" s="1962"/>
      <c r="R40" s="1962"/>
      <c r="S40" s="1962"/>
      <c r="T40" s="1962"/>
      <c r="U40" s="1962"/>
      <c r="V40" s="1962"/>
      <c r="W40" s="1962"/>
      <c r="X40" s="1962"/>
      <c r="Y40" s="1962"/>
      <c r="Z40" s="1962"/>
      <c r="AA40" s="1962"/>
      <c r="AB40" s="1962"/>
      <c r="AC40" s="1962"/>
      <c r="AD40" s="1962"/>
      <c r="AE40" s="1962"/>
      <c r="AF40" s="1962"/>
      <c r="AG40" s="1962"/>
      <c r="AH40" s="1962"/>
      <c r="AI40" s="1962"/>
      <c r="AJ40" s="1962"/>
      <c r="AK40" s="1962"/>
      <c r="AL40" s="1962"/>
      <c r="AM40" s="1962"/>
      <c r="AN40" s="1962"/>
      <c r="AO40" s="1962"/>
      <c r="AP40" s="1962"/>
      <c r="AQ40" s="1962"/>
      <c r="AR40" s="1962"/>
      <c r="AS40" s="1962"/>
      <c r="AT40" s="1962"/>
      <c r="AU40" s="1962"/>
      <c r="AV40" s="1962"/>
      <c r="AW40" s="1962"/>
      <c r="AX40" s="1962"/>
      <c r="AY40" s="1962"/>
      <c r="AZ40" s="1962"/>
      <c r="BA40" s="1962"/>
      <c r="BB40" s="1962"/>
      <c r="BC40" s="1962"/>
      <c r="BD40" s="1962"/>
      <c r="BE40" s="1962"/>
      <c r="BF40" s="1962"/>
      <c r="BG40" s="1962"/>
      <c r="BH40" s="1962"/>
      <c r="BI40" s="1962"/>
      <c r="BJ40" s="1962"/>
      <c r="BK40" s="1962"/>
      <c r="BL40" s="1962"/>
      <c r="BM40" s="1962"/>
      <c r="BN40" s="1962"/>
      <c r="BO40" s="1962"/>
      <c r="BP40" s="1962"/>
      <c r="BQ40" s="1962"/>
      <c r="BR40" s="1962"/>
      <c r="BS40" s="1962"/>
      <c r="BT40" s="1962"/>
      <c r="BU40" s="1962"/>
      <c r="BV40" s="1962"/>
      <c r="BW40" s="1962"/>
      <c r="BX40" s="1963"/>
      <c r="CC40" s="693"/>
    </row>
    <row r="41" spans="2:81" ht="23.25" customHeight="1">
      <c r="B41" s="711"/>
      <c r="D41" s="966"/>
      <c r="E41" s="966"/>
      <c r="F41" s="966"/>
      <c r="G41" s="966"/>
      <c r="H41" s="966"/>
      <c r="I41" s="966"/>
      <c r="J41" s="966"/>
      <c r="K41" s="966"/>
      <c r="L41" s="966"/>
      <c r="M41" s="966"/>
      <c r="N41" s="966"/>
      <c r="O41" s="966"/>
      <c r="P41" s="966"/>
      <c r="Q41" s="966"/>
      <c r="R41" s="966"/>
      <c r="S41" s="966"/>
      <c r="T41" s="966"/>
      <c r="U41" s="966"/>
      <c r="V41" s="966"/>
      <c r="W41" s="966"/>
      <c r="X41" s="966"/>
      <c r="Y41" s="966"/>
      <c r="Z41" s="966"/>
      <c r="AA41" s="966"/>
      <c r="AB41" s="966"/>
      <c r="AC41" s="966"/>
      <c r="AD41" s="966"/>
      <c r="AE41" s="966"/>
      <c r="AF41" s="966"/>
      <c r="AG41" s="966"/>
      <c r="AH41" s="966"/>
      <c r="AI41" s="966"/>
      <c r="AJ41" s="966"/>
      <c r="AK41" s="966"/>
      <c r="AL41" s="966"/>
      <c r="AM41" s="966"/>
      <c r="AN41" s="966"/>
      <c r="AO41" s="966"/>
      <c r="AP41" s="966"/>
      <c r="AQ41" s="966"/>
      <c r="AR41" s="966"/>
      <c r="AS41" s="966"/>
      <c r="AT41" s="966"/>
      <c r="AU41" s="966"/>
      <c r="AV41" s="966"/>
      <c r="AW41" s="966"/>
      <c r="AX41" s="966"/>
      <c r="AY41" s="966"/>
      <c r="AZ41" s="966"/>
      <c r="BA41" s="966"/>
      <c r="BB41" s="966"/>
      <c r="BC41" s="966"/>
      <c r="BD41" s="966"/>
      <c r="BE41" s="966"/>
      <c r="BF41" s="966"/>
      <c r="BG41" s="966"/>
      <c r="BH41" s="966"/>
      <c r="BI41" s="966"/>
      <c r="BJ41" s="966"/>
      <c r="BK41" s="966"/>
      <c r="BL41" s="966"/>
      <c r="BM41" s="966"/>
      <c r="BN41" s="966"/>
      <c r="BO41" s="966"/>
      <c r="BP41" s="966"/>
      <c r="BQ41" s="966"/>
      <c r="BR41" s="966"/>
      <c r="BS41" s="966"/>
      <c r="BT41" s="966"/>
      <c r="CC41" s="693"/>
    </row>
    <row r="42" spans="2:81" ht="30" customHeight="1">
      <c r="B42" s="711"/>
      <c r="C42" s="713"/>
      <c r="D42" s="694"/>
      <c r="E42" s="694" t="s">
        <v>1356</v>
      </c>
      <c r="F42" s="694"/>
      <c r="J42" s="1554" t="s">
        <v>1357</v>
      </c>
      <c r="K42" s="714"/>
      <c r="L42" s="714"/>
      <c r="M42" s="714"/>
      <c r="N42" s="714"/>
      <c r="O42" s="714"/>
      <c r="P42" s="714"/>
      <c r="Q42" s="714"/>
      <c r="R42" s="714"/>
      <c r="S42" s="714"/>
      <c r="T42" s="714"/>
      <c r="U42" s="714"/>
      <c r="V42" s="714"/>
      <c r="W42" s="714"/>
      <c r="X42" s="714"/>
      <c r="Y42" s="714"/>
      <c r="Z42" s="714"/>
      <c r="AA42" s="714"/>
      <c r="AB42" s="714"/>
      <c r="AC42" s="714"/>
      <c r="AD42" s="714"/>
      <c r="AE42" s="714"/>
      <c r="AF42" s="714"/>
      <c r="AG42" s="714"/>
      <c r="AH42" s="714"/>
      <c r="AI42" s="714"/>
      <c r="AJ42" s="714"/>
      <c r="AK42" s="714"/>
      <c r="AL42" s="714"/>
      <c r="AM42" s="714"/>
      <c r="AN42" s="714"/>
      <c r="AO42" s="714"/>
      <c r="AP42" s="714"/>
      <c r="AQ42" s="714"/>
      <c r="AR42" s="714"/>
      <c r="AS42" s="714"/>
      <c r="AT42" s="714"/>
      <c r="AU42" s="714"/>
      <c r="AV42" s="714"/>
      <c r="AW42" s="714"/>
      <c r="AX42" s="714"/>
      <c r="AY42" s="714"/>
      <c r="AZ42" s="714"/>
      <c r="BA42" s="789"/>
      <c r="BB42" s="789"/>
      <c r="BC42" s="789"/>
      <c r="BD42" s="789"/>
      <c r="BE42" s="789"/>
      <c r="BF42" s="789"/>
      <c r="BG42" s="789"/>
      <c r="BH42" s="789"/>
      <c r="BI42" s="789"/>
      <c r="BJ42" s="789"/>
      <c r="BK42" s="789"/>
      <c r="BL42" s="789"/>
      <c r="BM42" s="789"/>
      <c r="BN42" s="789"/>
      <c r="BO42" s="789"/>
      <c r="BP42" s="789"/>
      <c r="BQ42" s="789"/>
      <c r="BR42" s="741"/>
      <c r="BS42" s="741"/>
      <c r="BT42" s="1964" t="s">
        <v>1358</v>
      </c>
      <c r="BU42" s="1964"/>
      <c r="BV42" s="1964"/>
      <c r="BW42" s="1964"/>
      <c r="BX42" s="1964"/>
      <c r="BY42" s="1964"/>
      <c r="BZ42" s="1964"/>
      <c r="CA42" s="1964"/>
      <c r="CB42" s="1964"/>
      <c r="CC42" s="693"/>
    </row>
    <row r="43" spans="2:81" ht="30" customHeight="1">
      <c r="B43" s="711"/>
      <c r="C43" s="714"/>
      <c r="D43" s="714"/>
      <c r="E43" s="714"/>
      <c r="F43" s="703"/>
      <c r="J43" s="734" t="s">
        <v>1359</v>
      </c>
      <c r="K43" s="714"/>
      <c r="L43" s="714"/>
      <c r="M43" s="714"/>
      <c r="N43" s="714"/>
      <c r="O43" s="714"/>
      <c r="P43" s="714"/>
      <c r="Q43" s="714"/>
      <c r="R43" s="714"/>
      <c r="S43" s="714"/>
      <c r="T43" s="714"/>
      <c r="U43" s="714"/>
      <c r="V43" s="714"/>
      <c r="W43" s="714"/>
      <c r="X43" s="714"/>
      <c r="Y43" s="714"/>
      <c r="Z43" s="714"/>
      <c r="AA43" s="714"/>
      <c r="AB43" s="714"/>
      <c r="AC43" s="714"/>
      <c r="AD43" s="714"/>
      <c r="AE43" s="714"/>
      <c r="AF43" s="714"/>
      <c r="AG43" s="714"/>
      <c r="AQ43" s="714"/>
      <c r="AR43" s="714"/>
      <c r="AS43" s="714"/>
      <c r="AT43" s="714"/>
      <c r="AU43" s="714"/>
      <c r="AV43" s="714"/>
      <c r="AW43" s="714"/>
      <c r="AX43" s="714"/>
      <c r="AY43" s="714"/>
      <c r="AZ43" s="714"/>
      <c r="BA43" s="789"/>
      <c r="BB43" s="789"/>
      <c r="BC43" s="789"/>
      <c r="BD43" s="789"/>
      <c r="BE43" s="789"/>
      <c r="BF43" s="789"/>
      <c r="BG43" s="789"/>
      <c r="BH43" s="789"/>
      <c r="BI43" s="789"/>
      <c r="BJ43" s="789"/>
      <c r="BK43" s="789"/>
      <c r="BL43" s="789"/>
      <c r="BM43" s="789"/>
      <c r="BN43" s="789"/>
      <c r="BO43" s="789"/>
      <c r="BP43" s="789"/>
      <c r="BQ43" s="789"/>
      <c r="BR43" s="741"/>
      <c r="BS43" s="741"/>
      <c r="BT43" s="1964"/>
      <c r="BU43" s="1964"/>
      <c r="BV43" s="1964"/>
      <c r="BW43" s="1964"/>
      <c r="BX43" s="1964"/>
      <c r="BY43" s="1964"/>
      <c r="BZ43" s="1964"/>
      <c r="CA43" s="1964"/>
      <c r="CB43" s="1964"/>
      <c r="CC43" s="693"/>
    </row>
    <row r="44" spans="2:81" ht="10.15" customHeight="1">
      <c r="B44" s="711"/>
      <c r="J44" s="734"/>
      <c r="K44" s="714"/>
      <c r="L44" s="714"/>
      <c r="M44" s="714"/>
      <c r="BA44" s="789"/>
      <c r="BB44" s="789"/>
      <c r="BC44" s="789"/>
      <c r="BD44" s="789"/>
      <c r="BE44" s="789"/>
      <c r="BF44" s="789"/>
      <c r="BG44" s="789"/>
      <c r="BH44" s="789"/>
      <c r="BI44" s="789"/>
      <c r="BJ44" s="789"/>
      <c r="BK44" s="789"/>
      <c r="BL44" s="789"/>
      <c r="BM44" s="789"/>
      <c r="BN44" s="789"/>
      <c r="BO44" s="789"/>
      <c r="BP44" s="789"/>
      <c r="BQ44" s="789"/>
      <c r="BR44" s="744"/>
      <c r="BS44" s="744"/>
      <c r="BT44" s="1964"/>
      <c r="BU44" s="1964"/>
      <c r="BV44" s="1964"/>
      <c r="BW44" s="1964"/>
      <c r="BX44" s="1964"/>
      <c r="BY44" s="1964"/>
      <c r="BZ44" s="1964"/>
      <c r="CA44" s="1964"/>
      <c r="CB44" s="1964"/>
      <c r="CC44" s="693"/>
    </row>
    <row r="45" spans="2:81" ht="30" customHeight="1">
      <c r="B45" s="711"/>
      <c r="F45" s="797"/>
      <c r="J45" s="1554" t="s">
        <v>1360</v>
      </c>
      <c r="K45" s="714"/>
      <c r="M45" s="1554"/>
      <c r="O45" s="744"/>
      <c r="P45" s="694" t="s">
        <v>1361</v>
      </c>
      <c r="Q45" s="744"/>
      <c r="R45" s="744"/>
      <c r="AQ45" s="793"/>
      <c r="AT45" s="744"/>
      <c r="AU45" s="744"/>
      <c r="AV45" s="967"/>
      <c r="AW45" s="967"/>
      <c r="AX45" s="967"/>
      <c r="AY45" s="967"/>
      <c r="AZ45" s="744"/>
      <c r="BA45" s="789"/>
      <c r="BB45" s="789"/>
      <c r="BC45" s="789"/>
      <c r="BD45" s="789"/>
      <c r="BE45" s="789"/>
      <c r="BF45" s="789"/>
      <c r="BG45" s="789"/>
      <c r="BH45" s="789"/>
      <c r="BI45" s="789"/>
      <c r="BJ45" s="789"/>
      <c r="BK45" s="789"/>
      <c r="BL45" s="789"/>
      <c r="BM45" s="789"/>
      <c r="BN45" s="789"/>
      <c r="BO45" s="789"/>
      <c r="BP45" s="789"/>
      <c r="BQ45" s="789"/>
      <c r="BR45" s="968"/>
      <c r="BS45" s="968"/>
      <c r="BT45" s="1964"/>
      <c r="BU45" s="1964"/>
      <c r="BV45" s="1964"/>
      <c r="BW45" s="1964"/>
      <c r="BX45" s="1964"/>
      <c r="BY45" s="1964"/>
      <c r="BZ45" s="1964"/>
      <c r="CA45" s="1964"/>
      <c r="CB45" s="1964"/>
      <c r="CC45" s="693"/>
    </row>
    <row r="46" spans="2:81" ht="16.149999999999999" customHeight="1">
      <c r="B46" s="711"/>
      <c r="F46" s="797"/>
      <c r="J46" s="1554"/>
      <c r="K46" s="714"/>
      <c r="M46" s="1554"/>
      <c r="O46" s="744"/>
      <c r="P46" s="694"/>
      <c r="Q46" s="744"/>
      <c r="R46" s="744"/>
      <c r="AH46" s="969"/>
      <c r="AI46" s="969"/>
      <c r="AJ46" s="969"/>
      <c r="AK46" s="969"/>
      <c r="AL46" s="969"/>
      <c r="AM46" s="969"/>
      <c r="AN46" s="969"/>
      <c r="AO46" s="969"/>
      <c r="AP46" s="969"/>
      <c r="AQ46" s="793"/>
      <c r="AT46" s="744"/>
      <c r="AU46" s="744"/>
      <c r="AV46" s="967"/>
      <c r="AW46" s="967"/>
      <c r="AX46" s="967"/>
      <c r="AY46" s="967"/>
      <c r="AZ46" s="744"/>
      <c r="BA46" s="789"/>
      <c r="BB46" s="789"/>
      <c r="BC46" s="789"/>
      <c r="BD46" s="789"/>
      <c r="BE46" s="789"/>
      <c r="BF46" s="789"/>
      <c r="BG46" s="789"/>
      <c r="BH46" s="789"/>
      <c r="BI46" s="789"/>
      <c r="BJ46" s="789"/>
      <c r="BK46" s="789"/>
      <c r="BL46" s="789"/>
      <c r="BM46" s="789"/>
      <c r="BN46" s="789"/>
      <c r="BO46" s="789"/>
      <c r="BP46" s="789"/>
      <c r="BQ46" s="789"/>
      <c r="BR46" s="968"/>
      <c r="BS46" s="968"/>
      <c r="BT46" s="1964"/>
      <c r="BU46" s="1964"/>
      <c r="BV46" s="1964"/>
      <c r="BW46" s="1964"/>
      <c r="BX46" s="1964"/>
      <c r="BY46" s="1964"/>
      <c r="BZ46" s="1964"/>
      <c r="CA46" s="1964"/>
      <c r="CB46" s="1964"/>
      <c r="CC46" s="693"/>
    </row>
    <row r="47" spans="2:81" ht="30" customHeight="1">
      <c r="B47" s="711"/>
      <c r="F47" s="911"/>
      <c r="J47" s="913"/>
      <c r="K47" s="714"/>
      <c r="M47" s="703"/>
      <c r="O47" s="744"/>
      <c r="P47" s="789" t="s">
        <v>1171</v>
      </c>
      <c r="Q47" s="714"/>
      <c r="R47" s="714"/>
      <c r="S47" s="694" t="s">
        <v>1362</v>
      </c>
      <c r="U47" s="714"/>
      <c r="V47" s="714"/>
      <c r="W47" s="714"/>
      <c r="X47" s="714"/>
      <c r="Y47" s="714"/>
      <c r="Z47" s="714"/>
      <c r="AA47" s="714"/>
      <c r="AB47" s="714"/>
      <c r="AC47" s="714"/>
      <c r="AD47" s="714"/>
      <c r="AE47" s="714"/>
      <c r="AH47" s="744"/>
      <c r="AI47" s="744"/>
      <c r="AJ47" s="744"/>
      <c r="AK47" s="744"/>
      <c r="AN47" s="713"/>
      <c r="AO47" s="713"/>
      <c r="AP47" s="713"/>
      <c r="AQ47" s="713"/>
      <c r="AR47" s="713"/>
      <c r="AT47" s="744"/>
      <c r="AU47" s="744"/>
      <c r="AV47" s="967"/>
      <c r="AW47" s="967"/>
      <c r="AX47" s="967"/>
      <c r="AY47" s="967"/>
      <c r="AZ47" s="744"/>
      <c r="BA47" s="789"/>
      <c r="BB47" s="789"/>
      <c r="BC47" s="789"/>
      <c r="BD47" s="789"/>
      <c r="BE47" s="789"/>
      <c r="BF47" s="789"/>
      <c r="BG47" s="789"/>
      <c r="BH47" s="789"/>
      <c r="BI47" s="789"/>
      <c r="BJ47" s="789"/>
      <c r="BK47" s="789"/>
      <c r="BL47" s="789"/>
      <c r="BM47" s="789"/>
      <c r="BN47" s="789"/>
      <c r="BO47" s="789"/>
      <c r="BP47" s="789"/>
      <c r="BQ47" s="789"/>
      <c r="BR47" s="968"/>
      <c r="BS47" s="968"/>
      <c r="CC47" s="693"/>
    </row>
    <row r="48" spans="2:81" ht="30" customHeight="1">
      <c r="B48" s="711"/>
      <c r="F48" s="911"/>
      <c r="J48" s="913"/>
      <c r="K48" s="714"/>
      <c r="M48" s="703"/>
      <c r="O48" s="744"/>
      <c r="P48" s="789"/>
      <c r="Q48" s="714"/>
      <c r="R48" s="714"/>
      <c r="S48" s="694"/>
      <c r="U48" s="714"/>
      <c r="V48" s="714"/>
      <c r="W48" s="714"/>
      <c r="X48" s="714"/>
      <c r="Y48" s="714"/>
      <c r="Z48" s="714"/>
      <c r="AA48" s="714"/>
      <c r="AB48" s="714"/>
      <c r="AC48" s="714"/>
      <c r="AD48" s="714"/>
      <c r="AE48" s="714"/>
      <c r="AH48" s="744"/>
      <c r="AI48" s="744"/>
      <c r="AJ48" s="744"/>
      <c r="AK48" s="744"/>
      <c r="AM48" s="1542"/>
      <c r="AN48" s="713"/>
      <c r="AO48" s="1542"/>
      <c r="AP48" s="1542"/>
      <c r="AQ48" s="1542"/>
      <c r="AR48" s="1542"/>
      <c r="AT48" s="744"/>
      <c r="AU48" s="744"/>
      <c r="AV48" s="967"/>
      <c r="AW48" s="967"/>
      <c r="AX48" s="967"/>
      <c r="AY48" s="967"/>
      <c r="AZ48" s="744"/>
      <c r="BA48" s="789"/>
      <c r="BB48" s="789"/>
      <c r="BC48" s="789"/>
      <c r="BD48" s="789"/>
      <c r="BE48" s="789"/>
      <c r="BF48" s="789"/>
      <c r="BG48" s="789"/>
      <c r="BH48" s="789"/>
      <c r="BI48" s="789"/>
      <c r="BJ48" s="789"/>
      <c r="BK48" s="789"/>
      <c r="BL48" s="789"/>
      <c r="BM48" s="789"/>
      <c r="BN48" s="789"/>
      <c r="BO48" s="789"/>
      <c r="BP48" s="789"/>
      <c r="BQ48" s="789"/>
      <c r="BR48" s="968"/>
      <c r="BS48" s="968"/>
      <c r="BW48" s="1965" t="s">
        <v>1345</v>
      </c>
      <c r="BX48" s="1965"/>
      <c r="BY48" s="1965"/>
      <c r="BZ48" s="1965"/>
      <c r="CA48" s="1965"/>
      <c r="CB48" s="1965"/>
      <c r="CC48" s="693"/>
    </row>
    <row r="49" spans="2:82" ht="30" customHeight="1">
      <c r="B49" s="711"/>
      <c r="E49" s="789"/>
      <c r="G49" s="796"/>
      <c r="H49" s="796"/>
      <c r="I49" s="796"/>
      <c r="K49" s="789"/>
      <c r="L49" s="789"/>
      <c r="M49" s="789"/>
      <c r="N49" s="789"/>
      <c r="O49" s="789"/>
      <c r="S49" s="789" t="s">
        <v>1244</v>
      </c>
      <c r="T49" s="789"/>
      <c r="U49" s="741" t="s">
        <v>1363</v>
      </c>
      <c r="V49" s="741"/>
      <c r="W49" s="741"/>
      <c r="X49" s="741"/>
      <c r="Y49" s="741"/>
      <c r="Z49" s="789"/>
      <c r="AA49" s="789"/>
      <c r="AB49" s="789"/>
      <c r="AC49" s="789"/>
      <c r="AD49" s="789"/>
      <c r="AF49" s="970"/>
      <c r="AG49" s="791"/>
      <c r="AH49" s="791"/>
      <c r="AI49" s="791"/>
      <c r="AJ49" s="791"/>
      <c r="AK49" s="791"/>
      <c r="AL49" s="791"/>
      <c r="AM49" s="791"/>
      <c r="AN49" s="791"/>
      <c r="AO49" s="791"/>
      <c r="AP49" s="791"/>
      <c r="AQ49" s="970"/>
      <c r="AR49" s="970"/>
      <c r="AT49" s="741"/>
      <c r="AU49" s="789"/>
      <c r="AV49" s="789"/>
      <c r="AW49" s="741"/>
      <c r="AX49" s="741"/>
      <c r="AY49" s="741"/>
      <c r="AZ49" s="741"/>
      <c r="BA49" s="741"/>
      <c r="BB49" s="789"/>
      <c r="BC49" s="789"/>
      <c r="BD49" s="789"/>
      <c r="BE49" s="789"/>
      <c r="BF49" s="789"/>
      <c r="BG49" s="789"/>
      <c r="BH49" s="789"/>
      <c r="BI49" s="789"/>
      <c r="BJ49" s="789"/>
      <c r="BK49" s="789"/>
      <c r="BL49" s="789"/>
      <c r="BM49" s="789"/>
      <c r="BN49" s="789"/>
      <c r="BO49" s="789"/>
      <c r="BP49" s="789"/>
      <c r="BQ49" s="789"/>
      <c r="BR49" s="1966">
        <v>20</v>
      </c>
      <c r="BS49" s="1967"/>
      <c r="BT49" s="1968"/>
      <c r="BU49" s="1969"/>
      <c r="BV49" s="1969"/>
      <c r="BW49" s="1969"/>
      <c r="BX49" s="1969"/>
      <c r="BY49" s="1969"/>
      <c r="BZ49" s="1969"/>
      <c r="CA49" s="1969"/>
      <c r="CB49" s="1970"/>
      <c r="CC49" s="693"/>
    </row>
    <row r="50" spans="2:82" ht="30" customHeight="1">
      <c r="B50" s="711"/>
      <c r="C50" s="744"/>
      <c r="D50" s="744"/>
      <c r="E50" s="789"/>
      <c r="G50" s="796"/>
      <c r="H50" s="796"/>
      <c r="I50" s="796"/>
      <c r="J50" s="789"/>
      <c r="K50" s="789"/>
      <c r="L50" s="789"/>
      <c r="M50" s="789"/>
      <c r="N50" s="789"/>
      <c r="O50" s="789"/>
      <c r="P50" s="789"/>
      <c r="Q50" s="741"/>
      <c r="R50" s="741"/>
      <c r="AD50" s="789"/>
      <c r="AE50" s="789"/>
      <c r="AF50" s="791"/>
      <c r="AG50" s="791"/>
      <c r="AH50" s="791"/>
      <c r="AI50" s="791"/>
      <c r="AJ50" s="791"/>
      <c r="AK50" s="791"/>
      <c r="AL50" s="791"/>
      <c r="AM50" s="791"/>
      <c r="AN50" s="791"/>
      <c r="AO50" s="791"/>
      <c r="AP50" s="791"/>
      <c r="AQ50" s="970"/>
      <c r="AR50" s="970"/>
      <c r="AS50" s="744"/>
      <c r="AT50" s="741"/>
      <c r="BF50" s="789"/>
      <c r="BG50" s="789"/>
      <c r="BH50" s="789"/>
      <c r="BI50" s="789"/>
      <c r="BJ50" s="789"/>
      <c r="BK50" s="789"/>
      <c r="BL50" s="789"/>
      <c r="BM50" s="789"/>
      <c r="BN50" s="789"/>
      <c r="BO50" s="789"/>
      <c r="BP50" s="789"/>
      <c r="BQ50" s="789"/>
      <c r="BR50" s="1947"/>
      <c r="BS50" s="1967"/>
      <c r="BT50" s="1971"/>
      <c r="BU50" s="1972"/>
      <c r="BV50" s="1972"/>
      <c r="BW50" s="1972"/>
      <c r="BX50" s="1972"/>
      <c r="BY50" s="1972"/>
      <c r="BZ50" s="1972"/>
      <c r="CA50" s="1972"/>
      <c r="CB50" s="1973"/>
      <c r="CC50" s="693"/>
    </row>
    <row r="51" spans="2:82" ht="16.149999999999999" customHeight="1">
      <c r="B51" s="711"/>
      <c r="C51" s="744"/>
      <c r="D51" s="744"/>
      <c r="E51" s="789"/>
      <c r="G51" s="796"/>
      <c r="H51" s="796"/>
      <c r="I51" s="796"/>
      <c r="J51" s="789"/>
      <c r="K51" s="789"/>
      <c r="L51" s="789"/>
      <c r="M51" s="789"/>
      <c r="N51" s="789"/>
      <c r="O51" s="789"/>
      <c r="P51" s="789"/>
      <c r="Q51" s="741"/>
      <c r="R51" s="741"/>
      <c r="AD51" s="789"/>
      <c r="AE51" s="789"/>
      <c r="AF51" s="1565"/>
      <c r="AG51" s="1565"/>
      <c r="AH51" s="1565"/>
      <c r="AI51" s="1565"/>
      <c r="AJ51" s="1565"/>
      <c r="AK51" s="1565"/>
      <c r="AL51" s="1565"/>
      <c r="AM51" s="1565"/>
      <c r="AN51" s="1565"/>
      <c r="AO51" s="1565"/>
      <c r="AP51" s="1565"/>
      <c r="AQ51" s="970"/>
      <c r="AR51" s="970"/>
      <c r="AS51" s="744"/>
      <c r="AT51" s="741"/>
      <c r="BF51" s="789"/>
      <c r="BG51" s="789"/>
      <c r="BH51" s="789"/>
      <c r="BI51" s="789"/>
      <c r="BJ51" s="789"/>
      <c r="BK51" s="789"/>
      <c r="BL51" s="789"/>
      <c r="BM51" s="789"/>
      <c r="BN51" s="789"/>
      <c r="BO51" s="789"/>
      <c r="BP51" s="789"/>
      <c r="BQ51" s="789"/>
      <c r="BR51" s="1565"/>
      <c r="BS51" s="1565"/>
      <c r="BT51" s="971"/>
      <c r="BU51" s="971"/>
      <c r="BV51" s="971"/>
      <c r="BW51" s="971"/>
      <c r="BX51" s="971"/>
      <c r="BY51" s="971"/>
      <c r="BZ51" s="971"/>
      <c r="CA51" s="971"/>
      <c r="CB51" s="971"/>
      <c r="CC51" s="693"/>
    </row>
    <row r="52" spans="2:82" ht="30" customHeight="1">
      <c r="B52" s="711"/>
      <c r="C52" s="744"/>
      <c r="D52" s="744"/>
      <c r="E52" s="789"/>
      <c r="F52" s="744"/>
      <c r="J52" s="789"/>
      <c r="K52" s="789"/>
      <c r="L52" s="789"/>
      <c r="M52" s="789"/>
      <c r="N52" s="789"/>
      <c r="O52" s="789"/>
      <c r="P52" s="789"/>
      <c r="Q52" s="792"/>
      <c r="R52" s="741"/>
      <c r="S52" s="789" t="s">
        <v>1246</v>
      </c>
      <c r="T52" s="789"/>
      <c r="U52" s="789" t="s">
        <v>1364</v>
      </c>
      <c r="V52" s="741"/>
      <c r="W52" s="741"/>
      <c r="X52" s="741"/>
      <c r="Y52" s="741"/>
      <c r="Z52" s="789"/>
      <c r="AA52" s="789"/>
      <c r="AB52" s="789"/>
      <c r="AC52" s="789"/>
      <c r="AD52" s="789"/>
      <c r="AE52" s="789"/>
      <c r="AF52" s="970"/>
      <c r="AG52" s="791"/>
      <c r="AH52" s="791"/>
      <c r="AI52" s="791"/>
      <c r="AJ52" s="791"/>
      <c r="AK52" s="791"/>
      <c r="AL52" s="791"/>
      <c r="AM52" s="791"/>
      <c r="AN52" s="791"/>
      <c r="AO52" s="791"/>
      <c r="AP52" s="791"/>
      <c r="AQ52" s="848"/>
      <c r="AR52" s="744"/>
      <c r="AS52" s="744"/>
      <c r="AT52" s="848"/>
      <c r="AU52" s="789"/>
      <c r="AV52" s="789"/>
      <c r="AW52" s="789"/>
      <c r="AX52" s="741"/>
      <c r="AY52" s="741"/>
      <c r="AZ52" s="741"/>
      <c r="BA52" s="741"/>
      <c r="BB52" s="789"/>
      <c r="BC52" s="789"/>
      <c r="BD52" s="789"/>
      <c r="BE52" s="789"/>
      <c r="BF52" s="789"/>
      <c r="BG52" s="789"/>
      <c r="BH52" s="789"/>
      <c r="BI52" s="789"/>
      <c r="BJ52" s="789"/>
      <c r="BK52" s="789"/>
      <c r="BL52" s="789"/>
      <c r="BM52" s="789"/>
      <c r="BN52" s="789"/>
      <c r="BO52" s="789"/>
      <c r="BP52" s="789"/>
      <c r="BQ52" s="789"/>
      <c r="BR52" s="1966">
        <v>21</v>
      </c>
      <c r="BS52" s="1967"/>
      <c r="BT52" s="1968"/>
      <c r="BU52" s="1969"/>
      <c r="BV52" s="1969"/>
      <c r="BW52" s="1969"/>
      <c r="BX52" s="1969"/>
      <c r="BY52" s="1969"/>
      <c r="BZ52" s="1969"/>
      <c r="CA52" s="1969"/>
      <c r="CB52" s="1970"/>
      <c r="CC52" s="693"/>
    </row>
    <row r="53" spans="2:82" s="714" customFormat="1" ht="30" customHeight="1">
      <c r="B53" s="782"/>
      <c r="C53" s="744"/>
      <c r="D53" s="744"/>
      <c r="E53" s="789"/>
      <c r="F53" s="744"/>
      <c r="G53" s="679"/>
      <c r="H53" s="679"/>
      <c r="I53" s="679"/>
      <c r="J53" s="789"/>
      <c r="K53" s="789"/>
      <c r="L53" s="789"/>
      <c r="M53" s="789"/>
      <c r="N53" s="789"/>
      <c r="O53" s="789"/>
      <c r="P53" s="789"/>
      <c r="Q53" s="792"/>
      <c r="R53" s="741"/>
      <c r="AE53" s="789"/>
      <c r="AF53" s="791"/>
      <c r="AG53" s="791"/>
      <c r="AH53" s="791"/>
      <c r="AI53" s="791"/>
      <c r="AJ53" s="791"/>
      <c r="AK53" s="791"/>
      <c r="AL53" s="791"/>
      <c r="AM53" s="791"/>
      <c r="AN53" s="791"/>
      <c r="AO53" s="791"/>
      <c r="AP53" s="791"/>
      <c r="AQ53" s="791"/>
      <c r="AR53" s="791"/>
      <c r="AS53" s="848"/>
      <c r="AT53" s="848"/>
      <c r="BG53" s="789"/>
      <c r="BH53" s="789"/>
      <c r="BI53" s="789"/>
      <c r="BJ53" s="789"/>
      <c r="BK53" s="789"/>
      <c r="BL53" s="789"/>
      <c r="BM53" s="789"/>
      <c r="BN53" s="789"/>
      <c r="BO53" s="789"/>
      <c r="BP53" s="789"/>
      <c r="BQ53" s="789"/>
      <c r="BR53" s="1947"/>
      <c r="BS53" s="1967"/>
      <c r="BT53" s="1971"/>
      <c r="BU53" s="1972"/>
      <c r="BV53" s="1972"/>
      <c r="BW53" s="1972"/>
      <c r="BX53" s="1972"/>
      <c r="BY53" s="1972"/>
      <c r="BZ53" s="1972"/>
      <c r="CA53" s="1972"/>
      <c r="CB53" s="1973"/>
      <c r="CC53" s="693"/>
    </row>
    <row r="54" spans="2:82" s="714" customFormat="1" ht="16.149999999999999" customHeight="1">
      <c r="B54" s="782"/>
      <c r="C54" s="744"/>
      <c r="D54" s="744"/>
      <c r="E54" s="789"/>
      <c r="F54" s="744"/>
      <c r="G54" s="679"/>
      <c r="H54" s="679"/>
      <c r="I54" s="679"/>
      <c r="J54" s="789"/>
      <c r="K54" s="789"/>
      <c r="L54" s="789"/>
      <c r="M54" s="789"/>
      <c r="N54" s="789"/>
      <c r="O54" s="789"/>
      <c r="P54" s="789"/>
      <c r="Q54" s="792"/>
      <c r="R54" s="741"/>
      <c r="AA54" s="789"/>
      <c r="AB54" s="789"/>
      <c r="AC54" s="789"/>
      <c r="AD54" s="789"/>
      <c r="AE54" s="789"/>
      <c r="AF54" s="970"/>
      <c r="AG54" s="791"/>
      <c r="AH54" s="791"/>
      <c r="AI54" s="791"/>
      <c r="AJ54" s="791"/>
      <c r="AK54" s="791"/>
      <c r="AL54" s="791"/>
      <c r="AM54" s="791"/>
      <c r="AN54" s="791"/>
      <c r="AO54" s="791"/>
      <c r="AP54" s="791"/>
      <c r="AQ54" s="791"/>
      <c r="AR54" s="791"/>
      <c r="AS54" s="848"/>
      <c r="AT54" s="848"/>
      <c r="BC54" s="789"/>
      <c r="BD54" s="789"/>
      <c r="BE54" s="789"/>
      <c r="BF54" s="789"/>
      <c r="BG54" s="789"/>
      <c r="BH54" s="789"/>
      <c r="BI54" s="789"/>
      <c r="BJ54" s="789"/>
      <c r="BK54" s="789"/>
      <c r="BL54" s="789"/>
      <c r="BM54" s="789"/>
      <c r="BN54" s="789"/>
      <c r="BO54" s="789"/>
      <c r="BP54" s="789"/>
      <c r="BQ54" s="789"/>
      <c r="BR54" s="1565"/>
      <c r="BS54" s="1565"/>
      <c r="BT54" s="972"/>
      <c r="BU54" s="972"/>
      <c r="BV54" s="972"/>
      <c r="BW54" s="972"/>
      <c r="BX54" s="972"/>
      <c r="BY54" s="972"/>
      <c r="BZ54" s="972"/>
      <c r="CA54" s="972"/>
      <c r="CB54" s="972"/>
      <c r="CC54" s="693"/>
    </row>
    <row r="55" spans="2:82" ht="30" customHeight="1">
      <c r="B55" s="711"/>
      <c r="P55" s="692" t="s">
        <v>1175</v>
      </c>
      <c r="Q55" s="789"/>
      <c r="R55" s="714"/>
      <c r="S55" s="694" t="s">
        <v>1365</v>
      </c>
      <c r="V55" s="714"/>
      <c r="W55" s="714"/>
      <c r="X55" s="714"/>
      <c r="Y55" s="714"/>
      <c r="Z55" s="714"/>
      <c r="AA55" s="714"/>
      <c r="AB55" s="714"/>
      <c r="AC55" s="714"/>
      <c r="AD55" s="714"/>
      <c r="AE55" s="714"/>
      <c r="AF55" s="714"/>
      <c r="AX55" s="744"/>
      <c r="AY55" s="744"/>
      <c r="BL55" s="729"/>
      <c r="BM55" s="729"/>
      <c r="BN55" s="729"/>
      <c r="BO55" s="729"/>
      <c r="BR55" s="1966">
        <v>14</v>
      </c>
      <c r="BS55" s="1967"/>
      <c r="BT55" s="1968"/>
      <c r="BU55" s="1969"/>
      <c r="BV55" s="1969"/>
      <c r="BW55" s="1969"/>
      <c r="BX55" s="1969"/>
      <c r="BY55" s="1969"/>
      <c r="BZ55" s="1969"/>
      <c r="CA55" s="1969"/>
      <c r="CB55" s="1970"/>
      <c r="CC55" s="693"/>
    </row>
    <row r="56" spans="2:82" ht="30" customHeight="1">
      <c r="B56" s="711"/>
      <c r="P56" s="714"/>
      <c r="Q56" s="714"/>
      <c r="R56" s="714"/>
      <c r="S56" s="714"/>
      <c r="T56" s="714"/>
      <c r="U56" s="714"/>
      <c r="V56" s="714"/>
      <c r="W56" s="714"/>
      <c r="X56" s="714"/>
      <c r="Y56" s="714"/>
      <c r="Z56" s="714"/>
      <c r="AA56" s="714"/>
      <c r="AB56" s="714"/>
      <c r="AC56" s="714"/>
      <c r="AD56" s="714"/>
      <c r="AE56" s="714"/>
      <c r="BL56" s="729"/>
      <c r="BM56" s="729"/>
      <c r="BN56" s="729"/>
      <c r="BO56" s="729"/>
      <c r="BR56" s="1947"/>
      <c r="BS56" s="1967"/>
      <c r="BT56" s="1971"/>
      <c r="BU56" s="1972"/>
      <c r="BV56" s="1972"/>
      <c r="BW56" s="1972"/>
      <c r="BX56" s="1972"/>
      <c r="BY56" s="1972"/>
      <c r="BZ56" s="1972"/>
      <c r="CA56" s="1972"/>
      <c r="CB56" s="1973"/>
      <c r="CC56" s="693"/>
    </row>
    <row r="57" spans="2:82" ht="16.149999999999999" customHeight="1">
      <c r="B57" s="711"/>
      <c r="D57" s="1582"/>
      <c r="G57" s="692"/>
      <c r="P57" s="714"/>
      <c r="Q57" s="714"/>
      <c r="R57" s="714"/>
      <c r="S57" s="714"/>
      <c r="T57" s="714"/>
      <c r="U57" s="714"/>
      <c r="V57" s="973"/>
      <c r="W57" s="973"/>
      <c r="X57" s="973"/>
      <c r="Y57" s="973"/>
      <c r="Z57" s="973"/>
      <c r="AA57" s="973"/>
      <c r="AB57" s="973"/>
      <c r="AC57" s="973"/>
      <c r="AD57" s="714"/>
      <c r="AE57" s="714"/>
      <c r="AG57" s="915"/>
      <c r="AK57" s="915"/>
      <c r="AL57" s="915"/>
      <c r="AM57" s="915"/>
      <c r="AN57" s="915"/>
      <c r="AO57" s="915"/>
      <c r="AP57" s="915"/>
      <c r="AQ57" s="915"/>
      <c r="AR57" s="915"/>
      <c r="AS57" s="915"/>
      <c r="AT57" s="915"/>
      <c r="AU57" s="915"/>
      <c r="AV57" s="915"/>
      <c r="AW57" s="915"/>
      <c r="AX57" s="915"/>
      <c r="AY57" s="915"/>
      <c r="AZ57" s="915"/>
      <c r="BA57" s="915"/>
      <c r="BB57" s="915"/>
      <c r="BL57" s="729"/>
      <c r="BM57" s="729"/>
      <c r="BN57" s="729"/>
      <c r="BO57" s="729"/>
      <c r="BT57" s="974"/>
      <c r="BU57" s="974"/>
      <c r="BV57" s="974"/>
      <c r="BW57" s="974"/>
      <c r="BX57" s="974"/>
      <c r="BY57" s="974"/>
      <c r="BZ57" s="974"/>
      <c r="CA57" s="974"/>
      <c r="CB57" s="974"/>
      <c r="CC57" s="818"/>
    </row>
    <row r="58" spans="2:82" ht="30" customHeight="1">
      <c r="B58" s="711"/>
      <c r="D58" s="728"/>
      <c r="J58" s="1554" t="s">
        <v>1366</v>
      </c>
      <c r="P58" s="789" t="s">
        <v>1367</v>
      </c>
      <c r="V58" s="973"/>
      <c r="W58" s="973"/>
      <c r="X58" s="973"/>
      <c r="Y58" s="973"/>
      <c r="Z58" s="973"/>
      <c r="AA58" s="973"/>
      <c r="AB58" s="973"/>
      <c r="AC58" s="973"/>
      <c r="AG58" s="975"/>
      <c r="AM58" s="916"/>
      <c r="AN58" s="916"/>
      <c r="AO58" s="916"/>
      <c r="AP58" s="916"/>
      <c r="AQ58" s="916"/>
      <c r="AR58" s="916"/>
      <c r="AS58" s="916"/>
      <c r="AT58" s="916"/>
      <c r="AU58" s="916"/>
      <c r="AV58" s="916"/>
      <c r="AW58" s="916"/>
      <c r="AX58" s="916"/>
      <c r="AY58" s="872"/>
      <c r="AZ58" s="872"/>
      <c r="BA58" s="872"/>
      <c r="BB58" s="872"/>
      <c r="BC58" s="729"/>
      <c r="BD58" s="729"/>
      <c r="BE58" s="729"/>
      <c r="BF58" s="729"/>
      <c r="BG58" s="729"/>
      <c r="BH58" s="729"/>
      <c r="BI58" s="729"/>
      <c r="BJ58" s="729"/>
      <c r="BK58" s="729"/>
      <c r="BL58" s="729"/>
      <c r="BM58" s="729"/>
      <c r="BN58" s="729"/>
      <c r="BO58" s="729"/>
      <c r="BP58" s="729"/>
      <c r="BQ58" s="729"/>
      <c r="BR58" s="729"/>
      <c r="BT58" s="976"/>
      <c r="BU58" s="977"/>
      <c r="BV58" s="977"/>
      <c r="BW58" s="977"/>
      <c r="BX58" s="977"/>
      <c r="BY58" s="977"/>
      <c r="BZ58" s="977"/>
      <c r="CA58" s="977"/>
      <c r="CB58" s="974"/>
      <c r="CC58" s="817"/>
    </row>
    <row r="59" spans="2:82" ht="30" customHeight="1">
      <c r="B59" s="711"/>
      <c r="D59" s="728"/>
      <c r="P59" s="712" t="s">
        <v>1368</v>
      </c>
      <c r="V59" s="973"/>
      <c r="W59" s="973"/>
      <c r="X59" s="973"/>
      <c r="Y59" s="973"/>
      <c r="Z59" s="973"/>
      <c r="AA59" s="973"/>
      <c r="AB59" s="973"/>
      <c r="AC59" s="973"/>
      <c r="AG59" s="975"/>
      <c r="AM59" s="916"/>
      <c r="AN59" s="916"/>
      <c r="AO59" s="916"/>
      <c r="AP59" s="916"/>
      <c r="AQ59" s="916"/>
      <c r="AR59" s="916"/>
      <c r="AS59" s="916"/>
      <c r="AT59" s="916"/>
      <c r="AU59" s="916"/>
      <c r="AV59" s="916"/>
      <c r="AW59" s="916"/>
      <c r="AX59" s="916"/>
      <c r="AY59" s="872"/>
      <c r="AZ59" s="872"/>
      <c r="BA59" s="872"/>
      <c r="BB59" s="872"/>
      <c r="BC59" s="729"/>
      <c r="BD59" s="729"/>
      <c r="BE59" s="729"/>
      <c r="BF59" s="729"/>
      <c r="BG59" s="729"/>
      <c r="BH59" s="729"/>
      <c r="BI59" s="729"/>
      <c r="BJ59" s="729"/>
      <c r="BK59" s="729"/>
      <c r="BL59" s="729"/>
      <c r="BM59" s="729"/>
      <c r="BN59" s="729"/>
      <c r="BO59" s="729"/>
      <c r="BP59" s="729"/>
      <c r="BQ59" s="729"/>
      <c r="BR59" s="729"/>
      <c r="BT59" s="976"/>
      <c r="BU59" s="977"/>
      <c r="BV59" s="977"/>
      <c r="BW59" s="977"/>
      <c r="BX59" s="977"/>
      <c r="BY59" s="977"/>
      <c r="BZ59" s="977"/>
      <c r="CA59" s="977"/>
      <c r="CB59" s="974"/>
      <c r="CC59" s="817"/>
    </row>
    <row r="60" spans="2:82" ht="16.149999999999999" customHeight="1">
      <c r="B60" s="711"/>
      <c r="C60" s="1542"/>
      <c r="E60" s="692"/>
      <c r="F60" s="728"/>
      <c r="BC60" s="729"/>
      <c r="BD60" s="729"/>
      <c r="BE60" s="729"/>
      <c r="BF60" s="729"/>
      <c r="BG60" s="729"/>
      <c r="BH60" s="729"/>
      <c r="BI60" s="729"/>
      <c r="BJ60" s="729"/>
      <c r="BK60" s="729"/>
      <c r="BL60" s="729"/>
      <c r="BM60" s="729"/>
      <c r="BN60" s="729"/>
      <c r="BO60" s="729"/>
      <c r="BP60" s="729"/>
      <c r="BQ60" s="729"/>
      <c r="BR60" s="729"/>
      <c r="BT60" s="976"/>
      <c r="BU60" s="977"/>
      <c r="BV60" s="977"/>
      <c r="BW60" s="977"/>
      <c r="BX60" s="977"/>
      <c r="BY60" s="977"/>
      <c r="BZ60" s="977"/>
      <c r="CA60" s="977"/>
      <c r="CB60" s="974"/>
      <c r="CC60" s="817"/>
    </row>
    <row r="61" spans="2:82" ht="30" customHeight="1">
      <c r="B61" s="711"/>
      <c r="C61" s="1542"/>
      <c r="E61" s="712"/>
      <c r="F61" s="728"/>
      <c r="P61" s="789"/>
      <c r="S61" s="692" t="s">
        <v>1244</v>
      </c>
      <c r="U61" s="679" t="s">
        <v>1369</v>
      </c>
      <c r="BC61" s="729"/>
      <c r="BD61" s="729"/>
      <c r="BE61" s="729"/>
      <c r="BF61" s="729"/>
      <c r="BG61" s="729"/>
      <c r="BH61" s="729"/>
      <c r="BI61" s="729"/>
      <c r="BL61" s="729"/>
      <c r="BM61" s="729"/>
      <c r="BN61" s="729"/>
      <c r="BO61" s="729"/>
      <c r="BP61" s="729"/>
      <c r="BQ61" s="729"/>
      <c r="BR61" s="1966" t="s">
        <v>1370</v>
      </c>
      <c r="BS61" s="1967"/>
      <c r="BT61" s="1968"/>
      <c r="BU61" s="1969"/>
      <c r="BV61" s="1969"/>
      <c r="BW61" s="1969"/>
      <c r="BX61" s="1969"/>
      <c r="BY61" s="1969"/>
      <c r="BZ61" s="1969"/>
      <c r="CA61" s="1969"/>
      <c r="CB61" s="1970"/>
      <c r="CC61" s="819"/>
    </row>
    <row r="62" spans="2:82" ht="30" customHeight="1">
      <c r="B62" s="711"/>
      <c r="C62" s="1542"/>
      <c r="F62" s="728"/>
      <c r="BC62" s="729"/>
      <c r="BD62" s="729"/>
      <c r="BE62" s="729"/>
      <c r="BF62" s="729"/>
      <c r="BG62" s="729"/>
      <c r="BH62" s="729"/>
      <c r="BI62" s="729"/>
      <c r="BL62" s="729"/>
      <c r="BM62" s="729"/>
      <c r="BN62" s="729"/>
      <c r="BO62" s="729"/>
      <c r="BP62" s="729"/>
      <c r="BQ62" s="729"/>
      <c r="BR62" s="1947"/>
      <c r="BS62" s="1967"/>
      <c r="BT62" s="1971"/>
      <c r="BU62" s="1972"/>
      <c r="BV62" s="1972"/>
      <c r="BW62" s="1972"/>
      <c r="BX62" s="1972"/>
      <c r="BY62" s="1972"/>
      <c r="BZ62" s="1972"/>
      <c r="CA62" s="1972"/>
      <c r="CB62" s="1973"/>
      <c r="CC62" s="821"/>
      <c r="CD62" s="729"/>
    </row>
    <row r="63" spans="2:82" ht="16.149999999999999" customHeight="1">
      <c r="B63" s="711"/>
      <c r="E63" s="912"/>
      <c r="G63" s="692"/>
      <c r="H63" s="714"/>
      <c r="I63" s="714"/>
      <c r="J63" s="714"/>
      <c r="K63" s="714"/>
      <c r="AH63" s="1563"/>
      <c r="AI63" s="1563"/>
      <c r="AJ63" s="1563"/>
      <c r="AK63" s="1563"/>
      <c r="AL63" s="1563"/>
      <c r="AM63" s="1563"/>
      <c r="AN63" s="1563"/>
      <c r="AO63" s="1563"/>
      <c r="AP63" s="919"/>
      <c r="AQ63" s="919"/>
      <c r="AR63" s="919"/>
      <c r="AS63" s="919"/>
      <c r="AT63" s="919"/>
      <c r="AU63" s="919"/>
      <c r="AV63" s="919"/>
      <c r="AZ63" s="815"/>
      <c r="BT63" s="974"/>
      <c r="BU63" s="974"/>
      <c r="BV63" s="974"/>
      <c r="BW63" s="974"/>
      <c r="BX63" s="974"/>
      <c r="BY63" s="978"/>
      <c r="BZ63" s="974"/>
      <c r="CA63" s="974"/>
      <c r="CB63" s="974"/>
      <c r="CC63" s="693"/>
    </row>
    <row r="64" spans="2:82" ht="30" customHeight="1">
      <c r="B64" s="711"/>
      <c r="E64" s="913"/>
      <c r="G64" s="703"/>
      <c r="H64" s="714"/>
      <c r="I64" s="714"/>
      <c r="J64" s="714"/>
      <c r="K64" s="714"/>
      <c r="P64" s="789"/>
      <c r="S64" s="692" t="s">
        <v>1246</v>
      </c>
      <c r="U64" s="679" t="s">
        <v>1371</v>
      </c>
      <c r="AG64" s="1563"/>
      <c r="AH64" s="1563"/>
      <c r="AI64" s="1563"/>
      <c r="AJ64" s="1563"/>
      <c r="AK64" s="1563"/>
      <c r="AL64" s="1563"/>
      <c r="AM64" s="1563"/>
      <c r="AN64" s="1563"/>
      <c r="AO64" s="1563"/>
      <c r="AP64" s="874"/>
      <c r="AQ64" s="874"/>
      <c r="AR64" s="874"/>
      <c r="AS64" s="874"/>
      <c r="AT64" s="874"/>
      <c r="AU64" s="874"/>
      <c r="AV64" s="874"/>
      <c r="AW64" s="692"/>
      <c r="AZ64" s="815"/>
      <c r="BR64" s="1966" t="s">
        <v>1372</v>
      </c>
      <c r="BS64" s="1967"/>
      <c r="BT64" s="1968"/>
      <c r="BU64" s="1969"/>
      <c r="BV64" s="1969"/>
      <c r="BW64" s="1969"/>
      <c r="BX64" s="1969"/>
      <c r="BY64" s="1969"/>
      <c r="BZ64" s="1969"/>
      <c r="CA64" s="1969"/>
      <c r="CB64" s="1970"/>
      <c r="CC64" s="693"/>
    </row>
    <row r="65" spans="2:82" ht="30" customHeight="1">
      <c r="B65" s="711"/>
      <c r="E65" s="913"/>
      <c r="G65" s="703"/>
      <c r="H65" s="714"/>
      <c r="I65" s="714"/>
      <c r="J65" s="714"/>
      <c r="K65" s="714"/>
      <c r="P65" s="789"/>
      <c r="AG65" s="1563"/>
      <c r="AH65" s="1563"/>
      <c r="AI65" s="1563"/>
      <c r="AJ65" s="1563"/>
      <c r="AK65" s="1563"/>
      <c r="AL65" s="1563"/>
      <c r="AM65" s="1563"/>
      <c r="AN65" s="1563"/>
      <c r="AO65" s="1563"/>
      <c r="AP65" s="874"/>
      <c r="AQ65" s="874"/>
      <c r="AR65" s="874"/>
      <c r="AS65" s="874"/>
      <c r="AT65" s="874"/>
      <c r="AU65" s="874"/>
      <c r="AV65" s="874"/>
      <c r="AW65" s="692"/>
      <c r="AZ65" s="815"/>
      <c r="BR65" s="1947"/>
      <c r="BS65" s="1967"/>
      <c r="BT65" s="1971"/>
      <c r="BU65" s="1972"/>
      <c r="BV65" s="1972"/>
      <c r="BW65" s="1972"/>
      <c r="BX65" s="1972"/>
      <c r="BY65" s="1972"/>
      <c r="BZ65" s="1972"/>
      <c r="CA65" s="1972"/>
      <c r="CB65" s="1973"/>
      <c r="CC65" s="693"/>
    </row>
    <row r="66" spans="2:82" ht="16.149999999999999" customHeight="1">
      <c r="B66" s="711"/>
      <c r="E66" s="913"/>
      <c r="G66" s="703"/>
      <c r="H66" s="714"/>
      <c r="I66" s="714"/>
      <c r="J66" s="714"/>
      <c r="K66" s="714"/>
      <c r="P66" s="789"/>
      <c r="AG66" s="1563"/>
      <c r="AH66" s="1563"/>
      <c r="AI66" s="1563"/>
      <c r="AJ66" s="1563"/>
      <c r="AK66" s="1563"/>
      <c r="AL66" s="1563"/>
      <c r="AM66" s="1563"/>
      <c r="AN66" s="1563"/>
      <c r="AO66" s="1563"/>
      <c r="AP66" s="874"/>
      <c r="AQ66" s="874"/>
      <c r="AR66" s="874"/>
      <c r="AS66" s="874"/>
      <c r="AT66" s="874"/>
      <c r="AU66" s="874"/>
      <c r="AV66" s="874"/>
      <c r="AW66" s="692"/>
      <c r="AZ66" s="815"/>
      <c r="BR66" s="970"/>
      <c r="BS66" s="791"/>
      <c r="BT66" s="979"/>
      <c r="BU66" s="979"/>
      <c r="BV66" s="979"/>
      <c r="BW66" s="979"/>
      <c r="BX66" s="979"/>
      <c r="BY66" s="979"/>
      <c r="BZ66" s="979"/>
      <c r="CA66" s="979"/>
      <c r="CB66" s="979"/>
      <c r="CC66" s="693"/>
    </row>
    <row r="67" spans="2:82" ht="16.149999999999999" customHeight="1">
      <c r="B67" s="711"/>
      <c r="E67" s="913"/>
      <c r="G67" s="714"/>
      <c r="H67" s="714"/>
      <c r="I67" s="714"/>
      <c r="J67" s="714"/>
      <c r="K67" s="714"/>
      <c r="AX67" s="815"/>
      <c r="AZ67" s="815"/>
      <c r="BT67" s="974"/>
      <c r="BU67" s="980"/>
      <c r="BV67" s="974"/>
      <c r="BW67" s="974"/>
      <c r="BX67" s="974"/>
      <c r="BY67" s="981"/>
      <c r="BZ67" s="974"/>
      <c r="CA67" s="974"/>
      <c r="CB67" s="982"/>
      <c r="CC67" s="693"/>
    </row>
    <row r="68" spans="2:82" ht="30" customHeight="1">
      <c r="B68" s="711"/>
      <c r="E68" s="694" t="s">
        <v>1373</v>
      </c>
      <c r="G68" s="694"/>
      <c r="H68" s="714"/>
      <c r="I68" s="714"/>
      <c r="J68" s="694" t="s">
        <v>1374</v>
      </c>
      <c r="K68" s="714"/>
      <c r="AX68" s="815"/>
      <c r="AZ68" s="815"/>
      <c r="BR68" s="1966">
        <v>10</v>
      </c>
      <c r="BS68" s="1967"/>
      <c r="BT68" s="1968"/>
      <c r="BU68" s="1969"/>
      <c r="BV68" s="1969"/>
      <c r="BW68" s="1969"/>
      <c r="BX68" s="1969"/>
      <c r="BY68" s="1969"/>
      <c r="BZ68" s="1969"/>
      <c r="CA68" s="1969"/>
      <c r="CB68" s="1970"/>
      <c r="CC68" s="693"/>
    </row>
    <row r="69" spans="2:82" ht="30" customHeight="1">
      <c r="B69" s="711"/>
      <c r="E69" s="820"/>
      <c r="G69" s="714"/>
      <c r="H69" s="714"/>
      <c r="I69" s="714"/>
      <c r="J69" s="703" t="s">
        <v>1375</v>
      </c>
      <c r="K69" s="714"/>
      <c r="AX69" s="815"/>
      <c r="AZ69" s="815"/>
      <c r="BR69" s="1947"/>
      <c r="BS69" s="1967"/>
      <c r="BT69" s="1971"/>
      <c r="BU69" s="1972"/>
      <c r="BV69" s="1972"/>
      <c r="BW69" s="1972"/>
      <c r="BX69" s="1972"/>
      <c r="BY69" s="1972"/>
      <c r="BZ69" s="1972"/>
      <c r="CA69" s="1972"/>
      <c r="CB69" s="1973"/>
      <c r="CC69" s="693"/>
    </row>
    <row r="70" spans="2:82" ht="16.149999999999999" customHeight="1">
      <c r="B70" s="711"/>
      <c r="E70" s="820"/>
      <c r="G70" s="1554"/>
      <c r="H70" s="714"/>
      <c r="I70" s="714"/>
      <c r="J70" s="714"/>
      <c r="K70" s="714"/>
      <c r="AW70" s="692"/>
      <c r="AZ70" s="815"/>
      <c r="BM70" s="1582"/>
      <c r="BT70" s="974"/>
      <c r="BU70" s="974"/>
      <c r="BV70" s="974"/>
      <c r="BW70" s="974"/>
      <c r="BX70" s="974"/>
      <c r="BY70" s="978"/>
      <c r="BZ70" s="974"/>
      <c r="CA70" s="974"/>
      <c r="CB70" s="974"/>
      <c r="CC70" s="693"/>
    </row>
    <row r="71" spans="2:82" ht="30" customHeight="1">
      <c r="B71" s="711"/>
      <c r="E71" s="694" t="s">
        <v>1376</v>
      </c>
      <c r="G71" s="714"/>
      <c r="H71" s="714"/>
      <c r="I71" s="714"/>
      <c r="J71" s="694" t="s">
        <v>1377</v>
      </c>
      <c r="K71" s="714"/>
      <c r="AW71" s="692"/>
      <c r="BM71" s="728"/>
      <c r="BR71" s="1966">
        <v>11</v>
      </c>
      <c r="BS71" s="1967"/>
      <c r="BT71" s="1968"/>
      <c r="BU71" s="1969"/>
      <c r="BV71" s="1969"/>
      <c r="BW71" s="1969"/>
      <c r="BX71" s="1969"/>
      <c r="BY71" s="1969"/>
      <c r="BZ71" s="1969"/>
      <c r="CA71" s="1969"/>
      <c r="CB71" s="1970"/>
      <c r="CC71" s="693"/>
    </row>
    <row r="72" spans="2:82" ht="30" customHeight="1">
      <c r="B72" s="711"/>
      <c r="E72" s="820"/>
      <c r="G72" s="1554"/>
      <c r="H72" s="714"/>
      <c r="I72" s="714"/>
      <c r="J72" s="703" t="s">
        <v>1378</v>
      </c>
      <c r="K72" s="714"/>
      <c r="AZ72" s="815"/>
      <c r="BR72" s="1947"/>
      <c r="BS72" s="1967"/>
      <c r="BT72" s="1971"/>
      <c r="BU72" s="1972"/>
      <c r="BV72" s="1972"/>
      <c r="BW72" s="1972"/>
      <c r="BX72" s="1972"/>
      <c r="BY72" s="1972"/>
      <c r="BZ72" s="1972"/>
      <c r="CA72" s="1972"/>
      <c r="CB72" s="1973"/>
      <c r="CC72" s="693"/>
    </row>
    <row r="73" spans="2:82" ht="16.149999999999999" customHeight="1">
      <c r="B73" s="711"/>
      <c r="E73" s="913"/>
      <c r="G73" s="734"/>
      <c r="H73" s="714"/>
      <c r="I73" s="714"/>
      <c r="J73" s="714"/>
      <c r="K73" s="714"/>
      <c r="AW73" s="692"/>
      <c r="AX73" s="815"/>
      <c r="AZ73" s="815"/>
      <c r="BT73" s="974"/>
      <c r="BU73" s="974"/>
      <c r="BV73" s="974"/>
      <c r="BW73" s="974"/>
      <c r="BX73" s="974"/>
      <c r="BY73" s="981"/>
      <c r="BZ73" s="974"/>
      <c r="CA73" s="974"/>
      <c r="CB73" s="982"/>
      <c r="CC73" s="693"/>
    </row>
    <row r="74" spans="2:82" s="714" customFormat="1" ht="30" customHeight="1">
      <c r="B74" s="782"/>
      <c r="C74" s="679"/>
      <c r="D74" s="679"/>
      <c r="E74" s="820"/>
      <c r="F74" s="679"/>
      <c r="G74" s="1554"/>
      <c r="J74" s="694" t="s">
        <v>1379</v>
      </c>
      <c r="L74" s="679"/>
      <c r="M74" s="679"/>
      <c r="N74" s="679"/>
      <c r="O74" s="679"/>
      <c r="P74" s="679"/>
      <c r="Q74" s="679"/>
      <c r="R74" s="679"/>
      <c r="S74" s="679"/>
      <c r="T74" s="679"/>
      <c r="U74" s="679"/>
      <c r="V74" s="679"/>
      <c r="W74" s="679"/>
      <c r="X74" s="679"/>
      <c r="Y74" s="679"/>
      <c r="Z74" s="679"/>
      <c r="AA74" s="679"/>
      <c r="AB74" s="679"/>
      <c r="AC74" s="679"/>
      <c r="AD74" s="679"/>
      <c r="AE74" s="679"/>
      <c r="AF74" s="679"/>
      <c r="AG74" s="679"/>
      <c r="AH74" s="679"/>
      <c r="AI74" s="679"/>
      <c r="AJ74" s="679"/>
      <c r="AK74" s="679"/>
      <c r="AL74" s="679"/>
      <c r="AM74" s="679"/>
      <c r="AN74" s="679"/>
      <c r="AO74" s="679"/>
      <c r="AP74" s="679"/>
      <c r="AQ74" s="679"/>
      <c r="AR74" s="679"/>
      <c r="AS74" s="679"/>
      <c r="AT74" s="679"/>
      <c r="AU74" s="679"/>
      <c r="AV74" s="679"/>
      <c r="AW74" s="692"/>
      <c r="AX74" s="679"/>
      <c r="AY74" s="679"/>
      <c r="AZ74" s="815"/>
      <c r="BT74" s="1974">
        <f>BT49+BT52+BT55+BT61+BT64+BT68+BT71</f>
        <v>0</v>
      </c>
      <c r="BU74" s="1975"/>
      <c r="BV74" s="1975"/>
      <c r="BW74" s="1975"/>
      <c r="BX74" s="1975"/>
      <c r="BY74" s="1975"/>
      <c r="BZ74" s="1975"/>
      <c r="CA74" s="1975"/>
      <c r="CB74" s="1976"/>
      <c r="CC74" s="983"/>
      <c r="CD74" s="741"/>
    </row>
    <row r="75" spans="2:82" ht="30" customHeight="1">
      <c r="B75" s="711"/>
      <c r="E75" s="820"/>
      <c r="G75" s="734"/>
      <c r="H75" s="714"/>
      <c r="I75" s="714"/>
      <c r="J75" s="703" t="s">
        <v>1380</v>
      </c>
      <c r="K75" s="714"/>
      <c r="BT75" s="1977"/>
      <c r="BU75" s="1978"/>
      <c r="BV75" s="1978"/>
      <c r="BW75" s="1978"/>
      <c r="BX75" s="1978"/>
      <c r="BY75" s="1978"/>
      <c r="BZ75" s="1978"/>
      <c r="CA75" s="1978"/>
      <c r="CB75" s="1979"/>
      <c r="CC75" s="817"/>
      <c r="CD75" s="744"/>
    </row>
    <row r="76" spans="2:82" ht="16.149999999999999" customHeight="1">
      <c r="B76" s="737"/>
      <c r="C76" s="738"/>
      <c r="D76" s="738"/>
      <c r="E76" s="984"/>
      <c r="F76" s="738"/>
      <c r="G76" s="985"/>
      <c r="H76" s="798"/>
      <c r="I76" s="798"/>
      <c r="J76" s="986"/>
      <c r="K76" s="798"/>
      <c r="L76" s="738"/>
      <c r="M76" s="738"/>
      <c r="N76" s="738"/>
      <c r="O76" s="738"/>
      <c r="P76" s="738"/>
      <c r="Q76" s="738"/>
      <c r="R76" s="738"/>
      <c r="S76" s="738"/>
      <c r="T76" s="738"/>
      <c r="U76" s="738"/>
      <c r="V76" s="738"/>
      <c r="W76" s="738"/>
      <c r="X76" s="738"/>
      <c r="Y76" s="738"/>
      <c r="Z76" s="738"/>
      <c r="AA76" s="738"/>
      <c r="AB76" s="738"/>
      <c r="AC76" s="738"/>
      <c r="AD76" s="738"/>
      <c r="AE76" s="738"/>
      <c r="AF76" s="738"/>
      <c r="AG76" s="738"/>
      <c r="AH76" s="738"/>
      <c r="AI76" s="738"/>
      <c r="AJ76" s="738"/>
      <c r="AK76" s="738"/>
      <c r="AL76" s="738"/>
      <c r="AM76" s="738"/>
      <c r="AN76" s="738"/>
      <c r="AO76" s="738"/>
      <c r="AP76" s="738"/>
      <c r="AQ76" s="738"/>
      <c r="AR76" s="738"/>
      <c r="AS76" s="738"/>
      <c r="AT76" s="738"/>
      <c r="AU76" s="738"/>
      <c r="AV76" s="738"/>
      <c r="AW76" s="738"/>
      <c r="AX76" s="738"/>
      <c r="AY76" s="738"/>
      <c r="AZ76" s="738"/>
      <c r="BA76" s="738"/>
      <c r="BB76" s="738"/>
      <c r="BC76" s="738"/>
      <c r="BD76" s="738"/>
      <c r="BE76" s="738"/>
      <c r="BF76" s="738"/>
      <c r="BG76" s="738"/>
      <c r="BH76" s="738"/>
      <c r="BI76" s="738"/>
      <c r="BJ76" s="738"/>
      <c r="BK76" s="738"/>
      <c r="BL76" s="738"/>
      <c r="BM76" s="738"/>
      <c r="BN76" s="738"/>
      <c r="BO76" s="738"/>
      <c r="BP76" s="738"/>
      <c r="BQ76" s="738"/>
      <c r="BR76" s="738"/>
      <c r="BS76" s="738"/>
      <c r="BT76" s="987"/>
      <c r="BU76" s="987"/>
      <c r="BV76" s="987"/>
      <c r="BW76" s="987"/>
      <c r="BX76" s="987"/>
      <c r="BY76" s="987"/>
      <c r="BZ76" s="987"/>
      <c r="CA76" s="987"/>
      <c r="CB76" s="987"/>
      <c r="CC76" s="988"/>
      <c r="CD76" s="744"/>
    </row>
    <row r="77" spans="2:82" ht="16.149999999999999" customHeight="1">
      <c r="B77" s="711"/>
      <c r="E77" s="820"/>
      <c r="G77" s="1554"/>
      <c r="H77" s="714"/>
      <c r="I77" s="714"/>
      <c r="J77" s="714"/>
      <c r="K77" s="714"/>
      <c r="AV77" s="845"/>
      <c r="AW77" s="692"/>
      <c r="AZ77" s="815"/>
      <c r="BY77" s="713"/>
      <c r="CC77" s="693"/>
    </row>
    <row r="78" spans="2:82" ht="30" customHeight="1">
      <c r="B78" s="711"/>
      <c r="C78" s="820">
        <v>3.3</v>
      </c>
      <c r="E78" s="1980" t="s">
        <v>1381</v>
      </c>
      <c r="F78" s="1980"/>
      <c r="G78" s="1980"/>
      <c r="H78" s="1980"/>
      <c r="I78" s="1980"/>
      <c r="J78" s="1980"/>
      <c r="K78" s="1980"/>
      <c r="L78" s="1980"/>
      <c r="M78" s="1980"/>
      <c r="N78" s="1980"/>
      <c r="O78" s="1980"/>
      <c r="P78" s="1980"/>
      <c r="Q78" s="1980"/>
      <c r="R78" s="1980"/>
      <c r="S78" s="1980"/>
      <c r="T78" s="1980"/>
      <c r="U78" s="1980"/>
      <c r="V78" s="1980"/>
      <c r="W78" s="1980"/>
      <c r="X78" s="1980"/>
      <c r="Y78" s="1980"/>
      <c r="Z78" s="1980"/>
      <c r="AA78" s="1980"/>
      <c r="AB78" s="1980"/>
      <c r="AC78" s="1980"/>
      <c r="AD78" s="1980"/>
      <c r="AE78" s="1980"/>
      <c r="AF78" s="1980"/>
      <c r="AG78" s="1980"/>
      <c r="AH78" s="1980"/>
      <c r="AI78" s="1980"/>
      <c r="AJ78" s="1980"/>
      <c r="AK78" s="1980"/>
      <c r="AL78" s="1980"/>
      <c r="AM78" s="1980"/>
      <c r="AN78" s="1980"/>
      <c r="AO78" s="1980"/>
      <c r="AP78" s="1980"/>
      <c r="AQ78" s="1980"/>
      <c r="AR78" s="1980"/>
      <c r="AS78" s="1980"/>
      <c r="AT78" s="1980"/>
      <c r="AU78" s="1980"/>
      <c r="AV78" s="1980"/>
      <c r="AW78" s="1980"/>
      <c r="AX78" s="1980"/>
      <c r="AY78" s="1980"/>
      <c r="AZ78" s="1980"/>
      <c r="BA78" s="1980"/>
      <c r="BB78" s="1980"/>
      <c r="BC78" s="1980"/>
      <c r="BD78" s="1980"/>
      <c r="BE78" s="1980"/>
      <c r="BF78" s="1980"/>
      <c r="BG78" s="1980"/>
      <c r="BH78" s="1980"/>
      <c r="BI78" s="1980"/>
      <c r="BJ78" s="1980"/>
      <c r="BK78" s="1980"/>
      <c r="BY78" s="714"/>
      <c r="CC78" s="693"/>
    </row>
    <row r="79" spans="2:82" ht="30" customHeight="1">
      <c r="B79" s="711"/>
      <c r="E79" s="1980"/>
      <c r="F79" s="1980"/>
      <c r="G79" s="1980"/>
      <c r="H79" s="1980"/>
      <c r="I79" s="1980"/>
      <c r="J79" s="1980"/>
      <c r="K79" s="1980"/>
      <c r="L79" s="1980"/>
      <c r="M79" s="1980"/>
      <c r="N79" s="1980"/>
      <c r="O79" s="1980"/>
      <c r="P79" s="1980"/>
      <c r="Q79" s="1980"/>
      <c r="R79" s="1980"/>
      <c r="S79" s="1980"/>
      <c r="T79" s="1980"/>
      <c r="U79" s="1980"/>
      <c r="V79" s="1980"/>
      <c r="W79" s="1980"/>
      <c r="X79" s="1980"/>
      <c r="Y79" s="1980"/>
      <c r="Z79" s="1980"/>
      <c r="AA79" s="1980"/>
      <c r="AB79" s="1980"/>
      <c r="AC79" s="1980"/>
      <c r="AD79" s="1980"/>
      <c r="AE79" s="1980"/>
      <c r="AF79" s="1980"/>
      <c r="AG79" s="1980"/>
      <c r="AH79" s="1980"/>
      <c r="AI79" s="1980"/>
      <c r="AJ79" s="1980"/>
      <c r="AK79" s="1980"/>
      <c r="AL79" s="1980"/>
      <c r="AM79" s="1980"/>
      <c r="AN79" s="1980"/>
      <c r="AO79" s="1980"/>
      <c r="AP79" s="1980"/>
      <c r="AQ79" s="1980"/>
      <c r="AR79" s="1980"/>
      <c r="AS79" s="1980"/>
      <c r="AT79" s="1980"/>
      <c r="AU79" s="1980"/>
      <c r="AV79" s="1980"/>
      <c r="AW79" s="1980"/>
      <c r="AX79" s="1980"/>
      <c r="AY79" s="1980"/>
      <c r="AZ79" s="1980"/>
      <c r="BA79" s="1980"/>
      <c r="BB79" s="1980"/>
      <c r="BC79" s="1980"/>
      <c r="BD79" s="1980"/>
      <c r="BE79" s="1980"/>
      <c r="BF79" s="1980"/>
      <c r="BG79" s="1980"/>
      <c r="BH79" s="1980"/>
      <c r="BI79" s="1980"/>
      <c r="BJ79" s="1980"/>
      <c r="BK79" s="1980"/>
      <c r="BY79" s="713"/>
      <c r="CC79" s="693"/>
    </row>
    <row r="80" spans="2:82" s="744" customFormat="1" ht="30" customHeight="1" thickBot="1">
      <c r="B80" s="743"/>
      <c r="C80" s="679"/>
      <c r="D80" s="679"/>
      <c r="E80" s="1981" t="s">
        <v>1382</v>
      </c>
      <c r="F80" s="1981"/>
      <c r="G80" s="1981"/>
      <c r="H80" s="1981"/>
      <c r="I80" s="1981"/>
      <c r="J80" s="1981"/>
      <c r="K80" s="1981"/>
      <c r="L80" s="1981"/>
      <c r="M80" s="1981"/>
      <c r="N80" s="1981"/>
      <c r="O80" s="1981"/>
      <c r="P80" s="1981"/>
      <c r="Q80" s="1981"/>
      <c r="R80" s="1981"/>
      <c r="S80" s="1981"/>
      <c r="T80" s="1981"/>
      <c r="U80" s="1981"/>
      <c r="V80" s="1981"/>
      <c r="W80" s="1981"/>
      <c r="X80" s="1981"/>
      <c r="Y80" s="1981"/>
      <c r="Z80" s="1981"/>
      <c r="AA80" s="1981"/>
      <c r="AB80" s="1981"/>
      <c r="AC80" s="1981"/>
      <c r="AD80" s="1981"/>
      <c r="AE80" s="1981"/>
      <c r="AF80" s="1981"/>
      <c r="AG80" s="1981"/>
      <c r="AH80" s="1981"/>
      <c r="AI80" s="1981"/>
      <c r="AJ80" s="1981"/>
      <c r="AK80" s="1981"/>
      <c r="AL80" s="1981"/>
      <c r="AM80" s="1981"/>
      <c r="AN80" s="1981"/>
      <c r="AO80" s="1981"/>
      <c r="AP80" s="1981"/>
      <c r="AQ80" s="1981"/>
      <c r="AR80" s="1981"/>
      <c r="AS80" s="1981"/>
      <c r="AT80" s="1981"/>
      <c r="AU80" s="1981"/>
      <c r="AV80" s="1981"/>
      <c r="AW80" s="1981"/>
      <c r="AX80" s="1981"/>
      <c r="AY80" s="1981"/>
      <c r="AZ80" s="1981"/>
      <c r="BA80" s="1981"/>
      <c r="BB80" s="1981"/>
      <c r="BC80" s="989"/>
      <c r="BD80" s="989"/>
      <c r="BE80" s="989"/>
      <c r="BF80" s="989"/>
      <c r="BG80" s="989"/>
      <c r="CB80" s="713"/>
      <c r="CC80" s="745"/>
    </row>
    <row r="81" spans="1:85" s="744" customFormat="1" ht="30" customHeight="1">
      <c r="B81" s="743"/>
      <c r="C81" s="679"/>
      <c r="D81" s="1554"/>
      <c r="E81" s="1981"/>
      <c r="F81" s="1981"/>
      <c r="G81" s="1981"/>
      <c r="H81" s="1981"/>
      <c r="I81" s="1981"/>
      <c r="J81" s="1981"/>
      <c r="K81" s="1981"/>
      <c r="L81" s="1981"/>
      <c r="M81" s="1981"/>
      <c r="N81" s="1981"/>
      <c r="O81" s="1981"/>
      <c r="P81" s="1981"/>
      <c r="Q81" s="1981"/>
      <c r="R81" s="1981"/>
      <c r="S81" s="1981"/>
      <c r="T81" s="1981"/>
      <c r="U81" s="1981"/>
      <c r="V81" s="1981"/>
      <c r="W81" s="1981"/>
      <c r="X81" s="1981"/>
      <c r="Y81" s="1981"/>
      <c r="Z81" s="1981"/>
      <c r="AA81" s="1981"/>
      <c r="AB81" s="1981"/>
      <c r="AC81" s="1981"/>
      <c r="AD81" s="1981"/>
      <c r="AE81" s="1981"/>
      <c r="AF81" s="1981"/>
      <c r="AG81" s="1981"/>
      <c r="AH81" s="1981"/>
      <c r="AI81" s="1981"/>
      <c r="AJ81" s="1981"/>
      <c r="AK81" s="1981"/>
      <c r="AL81" s="1981"/>
      <c r="AM81" s="1981"/>
      <c r="AN81" s="1981"/>
      <c r="AO81" s="1981"/>
      <c r="AP81" s="1981"/>
      <c r="AQ81" s="1981"/>
      <c r="AR81" s="1981"/>
      <c r="AS81" s="1981"/>
      <c r="AT81" s="1981"/>
      <c r="AU81" s="1981"/>
      <c r="AV81" s="1981"/>
      <c r="AW81" s="1981"/>
      <c r="AX81" s="1981"/>
      <c r="AY81" s="1981"/>
      <c r="AZ81" s="1981"/>
      <c r="BA81" s="1981"/>
      <c r="BB81" s="1981"/>
      <c r="BC81" s="989"/>
      <c r="BD81" s="989"/>
      <c r="BE81" s="989"/>
      <c r="BF81" s="989"/>
      <c r="BG81" s="989"/>
      <c r="BJ81" s="1982" t="s">
        <v>1129</v>
      </c>
      <c r="BK81" s="1983"/>
      <c r="BL81" s="1983"/>
      <c r="BM81" s="1983"/>
      <c r="BN81" s="1983"/>
      <c r="BO81" s="1983"/>
      <c r="BP81" s="1983"/>
      <c r="BQ81" s="1983"/>
      <c r="BR81" s="1983"/>
      <c r="BS81" s="1983"/>
      <c r="BT81" s="1983"/>
      <c r="BU81" s="1983"/>
      <c r="BV81" s="1983"/>
      <c r="BW81" s="1983"/>
      <c r="BX81" s="1983"/>
      <c r="BY81" s="1983"/>
      <c r="BZ81" s="1983"/>
      <c r="CA81" s="1984"/>
      <c r="CC81" s="934"/>
      <c r="CD81" s="848"/>
    </row>
    <row r="82" spans="1:85" s="744" customFormat="1" ht="30" customHeight="1">
      <c r="B82" s="743"/>
      <c r="C82" s="679"/>
      <c r="D82" s="1554"/>
      <c r="E82" s="679"/>
      <c r="F82" s="1554"/>
      <c r="G82" s="679"/>
      <c r="H82" s="714"/>
      <c r="I82" s="714"/>
      <c r="J82" s="714"/>
      <c r="K82" s="714"/>
      <c r="L82" s="679"/>
      <c r="M82" s="679"/>
      <c r="N82" s="679"/>
      <c r="O82" s="679"/>
      <c r="P82" s="679"/>
      <c r="Q82" s="679"/>
      <c r="R82" s="679"/>
      <c r="S82" s="679"/>
      <c r="T82" s="679"/>
      <c r="U82" s="679"/>
      <c r="V82" s="679"/>
      <c r="W82" s="679"/>
      <c r="X82" s="679"/>
      <c r="Y82" s="679"/>
      <c r="Z82" s="679"/>
      <c r="AA82" s="679"/>
      <c r="AB82" s="679"/>
      <c r="AC82" s="679"/>
      <c r="AD82" s="679"/>
      <c r="AE82" s="679"/>
      <c r="AF82" s="679"/>
      <c r="AG82" s="679"/>
      <c r="AH82" s="679"/>
      <c r="AI82" s="679"/>
      <c r="AJ82" s="679"/>
      <c r="AK82" s="679"/>
      <c r="AL82" s="679"/>
      <c r="AM82" s="679"/>
      <c r="AN82" s="679"/>
      <c r="AO82" s="679"/>
      <c r="AP82" s="679"/>
      <c r="AQ82" s="849"/>
      <c r="AR82" s="679"/>
      <c r="AS82" s="679"/>
      <c r="AT82" s="679"/>
      <c r="AU82" s="679"/>
      <c r="AV82" s="679"/>
      <c r="AW82" s="679"/>
      <c r="AX82" s="679"/>
      <c r="AY82" s="679"/>
      <c r="AZ82" s="815"/>
      <c r="BA82" s="846"/>
      <c r="BB82" s="847"/>
      <c r="BJ82" s="1985"/>
      <c r="BK82" s="1986"/>
      <c r="BL82" s="1986"/>
      <c r="BM82" s="1986"/>
      <c r="BN82" s="1986"/>
      <c r="BO82" s="1986"/>
      <c r="BP82" s="1986"/>
      <c r="BQ82" s="1986"/>
      <c r="BR82" s="1986"/>
      <c r="BS82" s="1986"/>
      <c r="BT82" s="1986"/>
      <c r="BU82" s="1986"/>
      <c r="BV82" s="1986"/>
      <c r="BW82" s="1986"/>
      <c r="BX82" s="1986"/>
      <c r="BY82" s="1986"/>
      <c r="BZ82" s="1986"/>
      <c r="CA82" s="1987"/>
      <c r="CC82" s="934"/>
      <c r="CD82" s="848"/>
    </row>
    <row r="83" spans="1:85" s="744" customFormat="1" ht="30" customHeight="1" thickBot="1">
      <c r="B83" s="743"/>
      <c r="C83" s="679"/>
      <c r="D83" s="1554"/>
      <c r="E83" s="679"/>
      <c r="F83" s="1554"/>
      <c r="G83" s="679"/>
      <c r="H83" s="714"/>
      <c r="I83" s="714"/>
      <c r="J83" s="714"/>
      <c r="K83" s="714"/>
      <c r="L83" s="679"/>
      <c r="M83" s="679"/>
      <c r="N83" s="679"/>
      <c r="O83" s="679"/>
      <c r="P83" s="679"/>
      <c r="Q83" s="679"/>
      <c r="R83" s="679"/>
      <c r="S83" s="679"/>
      <c r="T83" s="679"/>
      <c r="U83" s="679"/>
      <c r="V83" s="679"/>
      <c r="W83" s="679"/>
      <c r="X83" s="679"/>
      <c r="Y83" s="679"/>
      <c r="Z83" s="679"/>
      <c r="AA83" s="679"/>
      <c r="AB83" s="679"/>
      <c r="AC83" s="679"/>
      <c r="AD83" s="679"/>
      <c r="AE83" s="679"/>
      <c r="AF83" s="679"/>
      <c r="AG83" s="679"/>
      <c r="AH83" s="679"/>
      <c r="AI83" s="679"/>
      <c r="AJ83" s="679"/>
      <c r="AK83" s="679"/>
      <c r="AL83" s="679"/>
      <c r="AM83" s="679"/>
      <c r="AN83" s="679"/>
      <c r="AO83" s="679"/>
      <c r="AP83" s="679"/>
      <c r="AQ83" s="849"/>
      <c r="AR83" s="679"/>
      <c r="AS83" s="679"/>
      <c r="AT83" s="679"/>
      <c r="AU83" s="679"/>
      <c r="AV83" s="679"/>
      <c r="AW83" s="679"/>
      <c r="AX83" s="679"/>
      <c r="AY83" s="679"/>
      <c r="AZ83" s="815"/>
      <c r="BA83" s="846"/>
      <c r="BB83" s="847"/>
      <c r="BJ83" s="1546"/>
      <c r="BK83" s="1547"/>
      <c r="BL83" s="1547"/>
      <c r="BM83" s="1547"/>
      <c r="BN83" s="1547"/>
      <c r="BO83" s="1547"/>
      <c r="BP83" s="1547"/>
      <c r="BQ83" s="1547"/>
      <c r="BR83" s="1547"/>
      <c r="BS83" s="1547"/>
      <c r="BT83" s="1547"/>
      <c r="BU83" s="1547"/>
      <c r="BV83" s="804" t="s">
        <v>1383</v>
      </c>
      <c r="BW83" s="716"/>
      <c r="BX83" s="700"/>
      <c r="BY83" s="700"/>
      <c r="BZ83" s="700"/>
      <c r="CA83" s="702"/>
      <c r="CC83" s="934"/>
      <c r="CD83" s="848"/>
    </row>
    <row r="84" spans="1:85" s="741" customFormat="1" ht="30" customHeight="1" thickBot="1">
      <c r="B84" s="740"/>
      <c r="C84" s="1542"/>
      <c r="D84" s="679"/>
      <c r="E84" s="919"/>
      <c r="F84" s="679"/>
      <c r="G84" s="679"/>
      <c r="H84" s="714"/>
      <c r="I84" s="714"/>
      <c r="J84" s="714"/>
      <c r="K84" s="714"/>
      <c r="L84" s="679"/>
      <c r="M84" s="679"/>
      <c r="N84" s="679"/>
      <c r="O84" s="679"/>
      <c r="P84" s="679"/>
      <c r="Q84" s="679"/>
      <c r="R84" s="679"/>
      <c r="S84" s="679"/>
      <c r="T84" s="679"/>
      <c r="U84" s="679"/>
      <c r="V84" s="679"/>
      <c r="W84" s="679"/>
      <c r="X84" s="679"/>
      <c r="Y84" s="679"/>
      <c r="Z84" s="679"/>
      <c r="AA84" s="679"/>
      <c r="AB84" s="679"/>
      <c r="AC84" s="679"/>
      <c r="AD84" s="679"/>
      <c r="AE84" s="679"/>
      <c r="AF84" s="679"/>
      <c r="AM84" s="679"/>
      <c r="AN84" s="679"/>
      <c r="AO84" s="679"/>
      <c r="BC84" s="1814" t="s">
        <v>1384</v>
      </c>
      <c r="BD84" s="1814"/>
      <c r="BE84" s="1814"/>
      <c r="BF84" s="1814"/>
      <c r="BG84" s="1814"/>
      <c r="BH84" s="1814"/>
      <c r="BJ84" s="719"/>
      <c r="BK84" s="720"/>
      <c r="BL84" s="720"/>
      <c r="BM84" s="720"/>
      <c r="BN84" s="720"/>
      <c r="BO84" s="1663"/>
      <c r="BP84" s="1664"/>
      <c r="BQ84" s="1664"/>
      <c r="BR84" s="1664"/>
      <c r="BS84" s="1664"/>
      <c r="BT84" s="1664"/>
      <c r="BU84" s="1664"/>
      <c r="BV84" s="1665"/>
      <c r="BW84" s="990"/>
      <c r="BX84" s="991"/>
      <c r="BY84" s="991"/>
      <c r="BZ84" s="720"/>
      <c r="CA84" s="721"/>
      <c r="CC84" s="938"/>
      <c r="CD84" s="791"/>
    </row>
    <row r="85" spans="1:85" s="741" customFormat="1" ht="30" customHeight="1" thickBot="1">
      <c r="B85" s="740"/>
      <c r="C85" s="679"/>
      <c r="D85" s="679"/>
      <c r="E85" s="1988"/>
      <c r="F85" s="1989"/>
      <c r="G85" s="1989"/>
      <c r="H85" s="1989"/>
      <c r="I85" s="1989"/>
      <c r="J85" s="1989"/>
      <c r="K85" s="1989"/>
      <c r="L85" s="1989"/>
      <c r="M85" s="1989"/>
      <c r="N85" s="1989"/>
      <c r="O85" s="1989"/>
      <c r="P85" s="1989"/>
      <c r="Q85" s="1989"/>
      <c r="R85" s="1989"/>
      <c r="S85" s="1989"/>
      <c r="T85" s="1989"/>
      <c r="U85" s="1989"/>
      <c r="V85" s="1989"/>
      <c r="W85" s="1989"/>
      <c r="X85" s="1989"/>
      <c r="Y85" s="1989"/>
      <c r="Z85" s="1989"/>
      <c r="AA85" s="1989"/>
      <c r="AB85" s="1989"/>
      <c r="AC85" s="1989"/>
      <c r="AD85" s="1989"/>
      <c r="AE85" s="1989"/>
      <c r="AF85" s="1989"/>
      <c r="AG85" s="1989"/>
      <c r="AH85" s="1989"/>
      <c r="AI85" s="1989"/>
      <c r="AJ85" s="1989"/>
      <c r="AK85" s="1989"/>
      <c r="AL85" s="1989"/>
      <c r="AM85" s="1989"/>
      <c r="AN85" s="1989"/>
      <c r="AO85" s="1989"/>
      <c r="AP85" s="1989"/>
      <c r="AQ85" s="1989"/>
      <c r="AR85" s="1989"/>
      <c r="AS85" s="1989"/>
      <c r="AT85" s="1989"/>
      <c r="AU85" s="1989"/>
      <c r="AV85" s="1989"/>
      <c r="AW85" s="1989"/>
      <c r="AX85" s="1989"/>
      <c r="AY85" s="1989"/>
      <c r="AZ85" s="1989"/>
      <c r="BA85" s="1989"/>
      <c r="BB85" s="1989"/>
      <c r="BC85" s="1989"/>
      <c r="BD85" s="1989"/>
      <c r="BE85" s="1989"/>
      <c r="BF85" s="1989"/>
      <c r="BG85" s="1989"/>
      <c r="BH85" s="1990"/>
      <c r="BJ85" s="699"/>
      <c r="BK85" s="700"/>
      <c r="BL85" s="700"/>
      <c r="BM85" s="700"/>
      <c r="BN85" s="700"/>
      <c r="BO85" s="1666"/>
      <c r="BP85" s="1667"/>
      <c r="BQ85" s="1667"/>
      <c r="BR85" s="1667"/>
      <c r="BS85" s="1667"/>
      <c r="BT85" s="1667"/>
      <c r="BU85" s="1667"/>
      <c r="BV85" s="1668"/>
      <c r="BW85" s="990"/>
      <c r="BX85" s="991"/>
      <c r="BY85" s="991"/>
      <c r="BZ85" s="700"/>
      <c r="CA85" s="702"/>
      <c r="CC85" s="938"/>
    </row>
    <row r="86" spans="1:85" s="741" customFormat="1" ht="30" customHeight="1" thickBot="1">
      <c r="B86" s="740"/>
      <c r="E86" s="1991"/>
      <c r="F86" s="1992"/>
      <c r="G86" s="1992"/>
      <c r="H86" s="1992"/>
      <c r="I86" s="1992"/>
      <c r="J86" s="1992"/>
      <c r="K86" s="1992"/>
      <c r="L86" s="1992"/>
      <c r="M86" s="1992"/>
      <c r="N86" s="1992"/>
      <c r="O86" s="1992"/>
      <c r="P86" s="1992"/>
      <c r="Q86" s="1992"/>
      <c r="R86" s="1992"/>
      <c r="S86" s="1992"/>
      <c r="T86" s="1992"/>
      <c r="U86" s="1992"/>
      <c r="V86" s="1992"/>
      <c r="W86" s="1992"/>
      <c r="X86" s="1992"/>
      <c r="Y86" s="1992"/>
      <c r="Z86" s="1992"/>
      <c r="AA86" s="1992"/>
      <c r="AB86" s="1992"/>
      <c r="AC86" s="1992"/>
      <c r="AD86" s="1992"/>
      <c r="AE86" s="1992"/>
      <c r="AF86" s="1992"/>
      <c r="AG86" s="1992"/>
      <c r="AH86" s="1992"/>
      <c r="AI86" s="1992"/>
      <c r="AJ86" s="1992"/>
      <c r="AK86" s="1992"/>
      <c r="AL86" s="1992"/>
      <c r="AM86" s="1992"/>
      <c r="AN86" s="1992"/>
      <c r="AO86" s="1992"/>
      <c r="AP86" s="1992"/>
      <c r="AQ86" s="1992"/>
      <c r="AR86" s="1992"/>
      <c r="AS86" s="1992"/>
      <c r="AT86" s="1992"/>
      <c r="AU86" s="1992"/>
      <c r="AV86" s="1992"/>
      <c r="AW86" s="1992"/>
      <c r="AX86" s="1992"/>
      <c r="AY86" s="1992"/>
      <c r="AZ86" s="1992"/>
      <c r="BA86" s="1992"/>
      <c r="BB86" s="1992"/>
      <c r="BC86" s="1992"/>
      <c r="BD86" s="1992"/>
      <c r="BE86" s="1992"/>
      <c r="BF86" s="1992"/>
      <c r="BG86" s="1992"/>
      <c r="BH86" s="1993"/>
      <c r="BJ86" s="704"/>
      <c r="BK86" s="705"/>
      <c r="BL86" s="705"/>
      <c r="BM86" s="705"/>
      <c r="BN86" s="705"/>
      <c r="BO86" s="705"/>
      <c r="BP86" s="705"/>
      <c r="BQ86" s="705"/>
      <c r="BR86" s="705"/>
      <c r="BS86" s="705"/>
      <c r="BT86" s="705"/>
      <c r="BU86" s="705"/>
      <c r="BV86" s="705"/>
      <c r="BW86" s="705"/>
      <c r="BX86" s="705"/>
      <c r="BY86" s="705"/>
      <c r="BZ86" s="705"/>
      <c r="CA86" s="706"/>
      <c r="CC86" s="742"/>
    </row>
    <row r="87" spans="1:85" s="744" customFormat="1" ht="16.149999999999999" customHeight="1">
      <c r="B87" s="743"/>
      <c r="G87" s="713"/>
      <c r="H87" s="713"/>
      <c r="I87" s="713"/>
      <c r="J87" s="713"/>
      <c r="K87" s="713"/>
      <c r="CC87" s="745"/>
    </row>
    <row r="88" spans="1:85" s="744" customFormat="1" ht="16.149999999999999" customHeight="1" thickBot="1">
      <c r="B88" s="853"/>
      <c r="C88" s="854"/>
      <c r="D88" s="854"/>
      <c r="E88" s="855"/>
      <c r="F88" s="854"/>
      <c r="G88" s="856"/>
      <c r="H88" s="856"/>
      <c r="I88" s="856"/>
      <c r="J88" s="854"/>
      <c r="K88" s="854"/>
      <c r="L88" s="854"/>
      <c r="M88" s="854"/>
      <c r="N88" s="854"/>
      <c r="O88" s="854"/>
      <c r="P88" s="854"/>
      <c r="Q88" s="854"/>
      <c r="R88" s="854"/>
      <c r="S88" s="854"/>
      <c r="T88" s="854"/>
      <c r="U88" s="854"/>
      <c r="V88" s="854"/>
      <c r="W88" s="854"/>
      <c r="X88" s="854"/>
      <c r="Y88" s="854"/>
      <c r="Z88" s="854"/>
      <c r="AA88" s="854"/>
      <c r="AB88" s="854"/>
      <c r="AC88" s="854"/>
      <c r="AD88" s="854"/>
      <c r="AE88" s="854"/>
      <c r="AF88" s="854"/>
      <c r="AG88" s="854"/>
      <c r="AH88" s="854"/>
      <c r="AI88" s="854"/>
      <c r="AJ88" s="854"/>
      <c r="AK88" s="854"/>
      <c r="AL88" s="854"/>
      <c r="AM88" s="854"/>
      <c r="AN88" s="854"/>
      <c r="AO88" s="854"/>
      <c r="AP88" s="854"/>
      <c r="AQ88" s="854"/>
      <c r="AR88" s="854"/>
      <c r="AS88" s="854"/>
      <c r="AT88" s="854"/>
      <c r="AU88" s="854"/>
      <c r="AV88" s="854"/>
      <c r="AW88" s="854"/>
      <c r="AX88" s="854"/>
      <c r="AY88" s="854"/>
      <c r="AZ88" s="854"/>
      <c r="BA88" s="854"/>
      <c r="BB88" s="854"/>
      <c r="BC88" s="854"/>
      <c r="BD88" s="854"/>
      <c r="BE88" s="854"/>
      <c r="BF88" s="854"/>
      <c r="BG88" s="854"/>
      <c r="BH88" s="854"/>
      <c r="BI88" s="854"/>
      <c r="BJ88" s="854"/>
      <c r="BK88" s="854"/>
      <c r="BL88" s="854"/>
      <c r="BM88" s="854"/>
      <c r="BN88" s="854"/>
      <c r="BO88" s="854"/>
      <c r="BP88" s="854"/>
      <c r="BQ88" s="854"/>
      <c r="BR88" s="854"/>
      <c r="BS88" s="854"/>
      <c r="BT88" s="854"/>
      <c r="BU88" s="854"/>
      <c r="BV88" s="854"/>
      <c r="BW88" s="854"/>
      <c r="BX88" s="854"/>
      <c r="BY88" s="854"/>
      <c r="BZ88" s="854"/>
      <c r="CA88" s="854"/>
      <c r="CB88" s="854"/>
      <c r="CC88" s="857"/>
      <c r="CE88" s="789"/>
      <c r="CF88" s="789"/>
      <c r="CG88" s="789"/>
    </row>
    <row r="89" spans="1:85" s="692" customFormat="1" ht="10.15" customHeight="1">
      <c r="B89" s="1894"/>
      <c r="C89" s="1894"/>
      <c r="D89" s="1894"/>
      <c r="E89" s="1894"/>
      <c r="F89" s="1894"/>
      <c r="G89" s="1894"/>
      <c r="H89" s="1894"/>
      <c r="I89" s="1894"/>
      <c r="J89" s="1894"/>
      <c r="K89" s="1894"/>
      <c r="L89" s="1894"/>
      <c r="M89" s="1894"/>
      <c r="N89" s="1894"/>
      <c r="O89" s="1894"/>
      <c r="P89" s="1894"/>
      <c r="Q89" s="1894"/>
      <c r="R89" s="1894"/>
      <c r="S89" s="1894"/>
      <c r="T89" s="1894"/>
      <c r="U89" s="1894"/>
      <c r="V89" s="1894"/>
      <c r="W89" s="1894"/>
      <c r="X89" s="1894"/>
      <c r="Y89" s="1894"/>
      <c r="Z89" s="1894"/>
      <c r="AA89" s="1894"/>
      <c r="AB89" s="1894"/>
      <c r="AC89" s="1894"/>
      <c r="AD89" s="1894"/>
      <c r="AE89" s="1894"/>
      <c r="AF89" s="1894"/>
      <c r="AG89" s="1894"/>
      <c r="AH89" s="1894"/>
      <c r="AI89" s="1894"/>
      <c r="AJ89" s="1894"/>
      <c r="AK89" s="1894"/>
      <c r="AL89" s="1894"/>
      <c r="AM89" s="1894"/>
      <c r="AN89" s="1894"/>
      <c r="AO89" s="1894"/>
      <c r="AP89" s="1894"/>
      <c r="AQ89" s="1894"/>
      <c r="AR89" s="1894"/>
      <c r="AS89" s="1894"/>
      <c r="AT89" s="1894"/>
      <c r="AU89" s="1894"/>
      <c r="AV89" s="1894"/>
      <c r="AW89" s="1894"/>
      <c r="AX89" s="1894"/>
      <c r="AY89" s="1894"/>
      <c r="AZ89" s="1894"/>
      <c r="BA89" s="1894"/>
      <c r="BB89" s="1894"/>
      <c r="BC89" s="1894"/>
      <c r="BD89" s="1894"/>
      <c r="BE89" s="1894"/>
      <c r="BF89" s="1894"/>
      <c r="BG89" s="1894"/>
      <c r="BH89" s="1894"/>
      <c r="BI89" s="1894"/>
      <c r="BJ89" s="1894"/>
      <c r="BK89" s="1894"/>
      <c r="BL89" s="1894"/>
      <c r="BM89" s="1894"/>
      <c r="BN89" s="1894"/>
      <c r="BO89" s="1894"/>
      <c r="BP89" s="1894"/>
      <c r="BQ89" s="1894"/>
      <c r="BR89" s="1894"/>
      <c r="BS89" s="1894"/>
      <c r="BT89" s="1894"/>
      <c r="BU89" s="1894"/>
      <c r="BV89" s="1894"/>
      <c r="BW89" s="1894"/>
      <c r="BX89" s="1894"/>
      <c r="BY89" s="1894"/>
      <c r="BZ89" s="1894"/>
      <c r="CA89" s="1894"/>
      <c r="CB89" s="1894"/>
      <c r="CC89" s="1894"/>
      <c r="CD89" s="1894"/>
    </row>
    <row r="90" spans="1:85" ht="30" customHeight="1">
      <c r="A90" s="1827">
        <v>7</v>
      </c>
      <c r="B90" s="1827"/>
      <c r="C90" s="1827"/>
      <c r="D90" s="1827"/>
      <c r="E90" s="1827"/>
      <c r="F90" s="1827"/>
      <c r="G90" s="1827"/>
      <c r="H90" s="1827"/>
      <c r="I90" s="1827"/>
      <c r="J90" s="1827"/>
      <c r="K90" s="1827"/>
      <c r="L90" s="1827"/>
      <c r="M90" s="1827"/>
      <c r="N90" s="1827"/>
      <c r="O90" s="1827"/>
      <c r="P90" s="1827"/>
      <c r="Q90" s="1827"/>
      <c r="R90" s="1827"/>
      <c r="S90" s="1827"/>
      <c r="T90" s="1827"/>
      <c r="U90" s="1827"/>
      <c r="V90" s="1827"/>
      <c r="W90" s="1827"/>
      <c r="X90" s="1827"/>
      <c r="Y90" s="1827"/>
      <c r="Z90" s="1827"/>
      <c r="AA90" s="1827"/>
      <c r="AB90" s="1827"/>
      <c r="AC90" s="1827"/>
      <c r="AD90" s="1827"/>
      <c r="AE90" s="1827"/>
      <c r="AF90" s="1827"/>
      <c r="AG90" s="1827"/>
      <c r="AH90" s="1827"/>
      <c r="AI90" s="1827"/>
      <c r="AJ90" s="1827"/>
      <c r="AK90" s="1827"/>
      <c r="AL90" s="1827"/>
      <c r="AM90" s="1827"/>
      <c r="AN90" s="1827"/>
      <c r="AO90" s="1827"/>
      <c r="AP90" s="1827"/>
      <c r="AQ90" s="1827"/>
      <c r="AR90" s="1827"/>
      <c r="AS90" s="1827"/>
      <c r="AT90" s="1827"/>
      <c r="AU90" s="1827"/>
      <c r="AV90" s="1827"/>
      <c r="AW90" s="1827"/>
      <c r="AX90" s="1827"/>
      <c r="AY90" s="1827"/>
      <c r="AZ90" s="1827"/>
      <c r="BA90" s="1827"/>
      <c r="BB90" s="1827"/>
      <c r="BC90" s="1827"/>
      <c r="BD90" s="1827"/>
      <c r="BE90" s="1827"/>
      <c r="BF90" s="1827"/>
      <c r="BG90" s="1827"/>
      <c r="BH90" s="1827"/>
      <c r="BI90" s="1827"/>
      <c r="BJ90" s="1827"/>
      <c r="BK90" s="1827"/>
      <c r="BL90" s="1827"/>
      <c r="BM90" s="1827"/>
      <c r="BN90" s="1827"/>
      <c r="BO90" s="1827"/>
      <c r="BP90" s="1827"/>
      <c r="BQ90" s="1827"/>
      <c r="BR90" s="1827"/>
      <c r="BS90" s="1827"/>
      <c r="BT90" s="1827"/>
      <c r="BU90" s="1827"/>
      <c r="BV90" s="1827"/>
      <c r="BW90" s="1827"/>
      <c r="BX90" s="1827"/>
      <c r="BY90" s="1827"/>
      <c r="BZ90" s="1827"/>
      <c r="CA90" s="1827"/>
      <c r="CB90" s="1827"/>
      <c r="CC90" s="1827"/>
      <c r="CD90" s="1541"/>
    </row>
    <row r="91" spans="1:85" ht="30" customHeight="1">
      <c r="A91" s="1827"/>
      <c r="B91" s="1827"/>
      <c r="C91" s="1827"/>
      <c r="D91" s="1827"/>
      <c r="E91" s="1827"/>
      <c r="F91" s="1827"/>
      <c r="G91" s="1827"/>
      <c r="H91" s="1827"/>
      <c r="I91" s="1827"/>
      <c r="J91" s="1827"/>
      <c r="K91" s="1827"/>
      <c r="L91" s="1827"/>
      <c r="M91" s="1827"/>
      <c r="N91" s="1827"/>
      <c r="O91" s="1827"/>
      <c r="P91" s="1827"/>
      <c r="Q91" s="1827"/>
      <c r="R91" s="1827"/>
      <c r="S91" s="1827"/>
      <c r="T91" s="1827"/>
      <c r="U91" s="1827"/>
      <c r="V91" s="1827"/>
      <c r="W91" s="1827"/>
      <c r="X91" s="1827"/>
      <c r="Y91" s="1827"/>
      <c r="Z91" s="1827"/>
      <c r="AA91" s="1827"/>
      <c r="AB91" s="1827"/>
      <c r="AC91" s="1827"/>
      <c r="AD91" s="1827"/>
      <c r="AE91" s="1827"/>
      <c r="AF91" s="1827"/>
      <c r="AG91" s="1827"/>
      <c r="AH91" s="1827"/>
      <c r="AI91" s="1827"/>
      <c r="AJ91" s="1827"/>
      <c r="AK91" s="1827"/>
      <c r="AL91" s="1827"/>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c r="BG91" s="1827"/>
      <c r="BH91" s="1827"/>
      <c r="BI91" s="1827"/>
      <c r="BJ91" s="1827"/>
      <c r="BK91" s="1827"/>
      <c r="BL91" s="1827"/>
      <c r="BM91" s="1827"/>
      <c r="BN91" s="1827"/>
      <c r="BO91" s="1827"/>
      <c r="BP91" s="1827"/>
      <c r="BQ91" s="1827"/>
      <c r="BR91" s="1827"/>
      <c r="BS91" s="1827"/>
      <c r="BT91" s="1827"/>
      <c r="BU91" s="1827"/>
      <c r="BV91" s="1827"/>
      <c r="BW91" s="1827"/>
      <c r="BX91" s="1827"/>
      <c r="BY91" s="1827"/>
      <c r="BZ91" s="1827"/>
      <c r="CA91" s="1827"/>
      <c r="CB91" s="1827"/>
      <c r="CC91" s="1827"/>
    </row>
  </sheetData>
  <mergeCells count="39">
    <mergeCell ref="B89:CD89"/>
    <mergeCell ref="A90:CC91"/>
    <mergeCell ref="BT74:CB75"/>
    <mergeCell ref="E78:BK79"/>
    <mergeCell ref="E80:BB81"/>
    <mergeCell ref="BJ81:CA82"/>
    <mergeCell ref="BC84:BH84"/>
    <mergeCell ref="BO84:BV85"/>
    <mergeCell ref="E85:BH86"/>
    <mergeCell ref="BR64:BS65"/>
    <mergeCell ref="BT64:CB65"/>
    <mergeCell ref="BR68:BS69"/>
    <mergeCell ref="BT68:CB69"/>
    <mergeCell ref="BR71:BS72"/>
    <mergeCell ref="BT71:CB72"/>
    <mergeCell ref="BR52:BS53"/>
    <mergeCell ref="BT52:CB53"/>
    <mergeCell ref="BR55:BS56"/>
    <mergeCell ref="BT55:CB56"/>
    <mergeCell ref="BR61:BS62"/>
    <mergeCell ref="BT61:CB62"/>
    <mergeCell ref="E16:BX17"/>
    <mergeCell ref="D25:BX40"/>
    <mergeCell ref="BT42:CB46"/>
    <mergeCell ref="BW48:CB48"/>
    <mergeCell ref="BR49:BS50"/>
    <mergeCell ref="BT49:CB50"/>
    <mergeCell ref="AY8:BX8"/>
    <mergeCell ref="BY8:CB9"/>
    <mergeCell ref="AV10:AW11"/>
    <mergeCell ref="AY10:CB11"/>
    <mergeCell ref="AV13:AW14"/>
    <mergeCell ref="AY13:CB14"/>
    <mergeCell ref="AY7:BX7"/>
    <mergeCell ref="BS2:BT2"/>
    <mergeCell ref="BV2:BY2"/>
    <mergeCell ref="CA2:CB2"/>
    <mergeCell ref="C3:F5"/>
    <mergeCell ref="AY6:BX6"/>
  </mergeCells>
  <printOptions horizontalCentered="1"/>
  <pageMargins left="0.23622047244094491" right="0.23622047244094491" top="0.51181102362204722" bottom="0.51181102362204722" header="0" footer="0"/>
  <pageSetup paperSize="9" scale="3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Shaheela Sulaiman</dc:creator>
  <cp:keywords/>
  <dc:description/>
  <cp:lastModifiedBy/>
  <cp:revision/>
  <dcterms:created xsi:type="dcterms:W3CDTF">2015-06-05T18:17:00Z</dcterms:created>
  <dcterms:modified xsi:type="dcterms:W3CDTF">2026-04-24T13:42:17Z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1033-12.2.0.22549</vt:lpwstr>
  </property>
  <property fmtid="{D5CDD505-2E9C-101B-9397-08002B2CF9AE}" pid="3" name="ICV">
    <vt:lpwstr>345D7C57A93446B69ABD09700A4FD3C7_13</vt:lpwstr>
  </property>
</Properties>
</file>